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f51c38b5fdd4df9/Desktop/Documentos/Projetos/AZZA3/"/>
    </mc:Choice>
  </mc:AlternateContent>
  <xr:revisionPtr revIDLastSave="1454" documentId="8_{BE926A3B-C024-446A-978C-D1F7002802D3}" xr6:coauthVersionLast="47" xr6:coauthVersionMax="47" xr10:uidLastSave="{F90093E6-2645-44C3-B689-D94C6728FB95}"/>
  <bookViews>
    <workbookView xWindow="19090" yWindow="-110" windowWidth="19420" windowHeight="10300" tabRatio="878" firstSheet="2" activeTab="7" xr2:uid="{CDB6BD76-E844-45BF-A8FD-D2DDEC687E9B}"/>
  </bookViews>
  <sheets>
    <sheet name="Azzas 2154" sheetId="9" r:id="rId1"/>
    <sheet name="Revenue per BU and channel" sheetId="1" r:id="rId2"/>
    <sheet name="P&amp;L Pro Forma" sheetId="2" r:id="rId3"/>
    <sheet name="P&amp;L Accounting" sheetId="4" r:id="rId4"/>
    <sheet name="CAPEX" sheetId="5" r:id="rId5"/>
    <sheet name="Balance Sheet" sheetId="6" r:id="rId6"/>
    <sheet name="P&amp;L Adjusted Pro Forma" sheetId="3" r:id="rId7"/>
    <sheet name="VALUATION" sheetId="12" r:id="rId8"/>
    <sheet name="Preço Alvo" sheetId="13" r:id="rId9"/>
    <sheet name="Stores" sheetId="11" r:id="rId10"/>
    <sheet name="Disclaimer" sheetId="1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</externalReferences>
  <definedNames>
    <definedName name="\0">#REF!</definedName>
    <definedName name="\a">#REF!</definedName>
    <definedName name="\b">#REF!</definedName>
    <definedName name="\c">#REF!</definedName>
    <definedName name="\charles">#REF!</definedName>
    <definedName name="\d">#REF!</definedName>
    <definedName name="\f">#N/A</definedName>
    <definedName name="\g">#N/A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p">#REF!</definedName>
    <definedName name="\Q">#REF!</definedName>
    <definedName name="\r">#REF!</definedName>
    <definedName name="\s">#REF!</definedName>
    <definedName name="\u">#REF!</definedName>
    <definedName name="\v">#N/A</definedName>
    <definedName name="\x">#N/A</definedName>
    <definedName name="\z">#REF!</definedName>
    <definedName name="___________ari2">#REF!</definedName>
    <definedName name="___________ari3">#REF!</definedName>
    <definedName name="___________ari4">#REF!</definedName>
    <definedName name="___________ari5">#REF!</definedName>
    <definedName name="___________ari6">#REF!</definedName>
    <definedName name="___________ari7">#REF!</definedName>
    <definedName name="___________ari8">#REF!</definedName>
    <definedName name="___________m10">#REF!</definedName>
    <definedName name="___________m11">#REF!</definedName>
    <definedName name="___________m2">#REF!</definedName>
    <definedName name="___________m3">#REF!</definedName>
    <definedName name="___________m4">#REF!</definedName>
    <definedName name="___________m5">#REF!</definedName>
    <definedName name="___________m6">#REF!</definedName>
    <definedName name="___________m7">#REF!</definedName>
    <definedName name="___________m8">#REF!</definedName>
    <definedName name="___________m9">#REF!</definedName>
    <definedName name="__________R">#REF!</definedName>
    <definedName name="_________ari2">#REF!</definedName>
    <definedName name="_________ari3">#REF!</definedName>
    <definedName name="_________ari4">#REF!</definedName>
    <definedName name="_________ari5">#REF!</definedName>
    <definedName name="_________ari6">#REF!</definedName>
    <definedName name="_________ari7">#REF!</definedName>
    <definedName name="_________ari8">#REF!</definedName>
    <definedName name="_________m10">#REF!</definedName>
    <definedName name="_________m11">#REF!</definedName>
    <definedName name="_________m2">#REF!</definedName>
    <definedName name="_________m3">#REF!</definedName>
    <definedName name="_________m4">#REF!</definedName>
    <definedName name="_________m5">#REF!</definedName>
    <definedName name="_________m6">#REF!</definedName>
    <definedName name="_________m7">#REF!</definedName>
    <definedName name="_________m8">#REF!</definedName>
    <definedName name="_________m9">#REF!</definedName>
    <definedName name="_________x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_____x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_____x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_____x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____JAN0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___JAN0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___JAN0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___JAN0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__ari2">#REF!</definedName>
    <definedName name="_______ari3">#REF!</definedName>
    <definedName name="_______ari4">#REF!</definedName>
    <definedName name="_______ari5">#REF!</definedName>
    <definedName name="_______ari6">#REF!</definedName>
    <definedName name="_______ari7">#REF!</definedName>
    <definedName name="_______ari8">#REF!</definedName>
    <definedName name="_______m10">#REF!</definedName>
    <definedName name="_______m11">#REF!</definedName>
    <definedName name="_______m2">#REF!</definedName>
    <definedName name="_______m3">#REF!</definedName>
    <definedName name="_______m4">#REF!</definedName>
    <definedName name="_______m5">#REF!</definedName>
    <definedName name="_______m6">#REF!</definedName>
    <definedName name="_______m7">#REF!</definedName>
    <definedName name="_______m8">#REF!</definedName>
    <definedName name="_______m9">#REF!</definedName>
    <definedName name="_______x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___x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___x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___x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__ADM1">#REF!</definedName>
    <definedName name="______ari2">#REF!</definedName>
    <definedName name="______ari3">#REF!</definedName>
    <definedName name="______ari4">#REF!</definedName>
    <definedName name="______ari5">#REF!</definedName>
    <definedName name="______ari6">#REF!</definedName>
    <definedName name="______ari7">#REF!</definedName>
    <definedName name="______ari8">#REF!</definedName>
    <definedName name="______IMP1">#REF!</definedName>
    <definedName name="______JAN0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_JAN0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_JAN0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_JAN0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_m10">#REF!</definedName>
    <definedName name="______m11">#REF!</definedName>
    <definedName name="______m2">#REF!</definedName>
    <definedName name="______m3">#REF!</definedName>
    <definedName name="______m4">#REF!</definedName>
    <definedName name="______m5">#REF!</definedName>
    <definedName name="______m6">#REF!</definedName>
    <definedName name="______m7">#REF!</definedName>
    <definedName name="______m8">#REF!</definedName>
    <definedName name="______m9">#REF!</definedName>
    <definedName name="______R">#REF!</definedName>
    <definedName name="______xlfn.BAHTTEXT" hidden="1">#NAME?</definedName>
    <definedName name="_____ADM1">#REF!</definedName>
    <definedName name="_____ago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___ago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___ago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___ago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___ari2">#REF!</definedName>
    <definedName name="_____ari3">#REF!</definedName>
    <definedName name="_____ari4">#REF!</definedName>
    <definedName name="_____ari5">#REF!</definedName>
    <definedName name="_____ari6">#REF!</definedName>
    <definedName name="_____ari7">#REF!</definedName>
    <definedName name="_____ari8">#REF!</definedName>
    <definedName name="_____bid2011">#REF!</definedName>
    <definedName name="_____bid2012">#REF!</definedName>
    <definedName name="_____IMP1">#REF!</definedName>
    <definedName name="_____JAN0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1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1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1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1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1_1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1_1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1_1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1_1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1_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1_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1_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1_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2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2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2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2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3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3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3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3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3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3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3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4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4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4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5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5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5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1_5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2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2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2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2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3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3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3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3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3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3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3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4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4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4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5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5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5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1_5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2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2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2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2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3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3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3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4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4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4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5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5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5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1_5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2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2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2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2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3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3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3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4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4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4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5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5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5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JAN02_5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m10">#REF!</definedName>
    <definedName name="_____m11">#REF!</definedName>
    <definedName name="_____m2">#REF!</definedName>
    <definedName name="_____m3">#REF!</definedName>
    <definedName name="_____m4">#REF!</definedName>
    <definedName name="_____m5">#REF!</definedName>
    <definedName name="_____m6">#REF!</definedName>
    <definedName name="_____m7">#REF!</definedName>
    <definedName name="_____m8">#REF!</definedName>
    <definedName name="_____m9">#REF!</definedName>
    <definedName name="_____p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p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p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p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_R">#REF!</definedName>
    <definedName name="_____x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_x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_x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_x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adm1" localSheetId="0" hidden="1">{"'Índice'!$A$1:$K$49"}</definedName>
    <definedName name="____adm1" localSheetId="10" hidden="1">{"'Índice'!$A$1:$K$49"}</definedName>
    <definedName name="____adm1" localSheetId="9" hidden="1">{"'Índice'!$A$1:$K$49"}</definedName>
    <definedName name="____adm1" hidden="1">{"'Índice'!$A$1:$K$49"}</definedName>
    <definedName name="____adm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adm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adm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adm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ago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__ago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__ago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__ago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__ari2">#REF!</definedName>
    <definedName name="____ari3">#REF!</definedName>
    <definedName name="____ari4">#REF!</definedName>
    <definedName name="____ari5">#REF!</definedName>
    <definedName name="____ari6">#REF!</definedName>
    <definedName name="____ari7">#REF!</definedName>
    <definedName name="____ari8">#REF!</definedName>
    <definedName name="____asd2" localSheetId="0" hidden="1">{#N/A,#N/A,TRUE,"Resumo de Preços"}</definedName>
    <definedName name="____asd2" localSheetId="10" hidden="1">{#N/A,#N/A,TRUE,"Resumo de Preços"}</definedName>
    <definedName name="____asd2" localSheetId="9" hidden="1">{#N/A,#N/A,TRUE,"Resumo de Preços"}</definedName>
    <definedName name="____asd2" hidden="1">{#N/A,#N/A,TRUE,"Resumo de Preços"}</definedName>
    <definedName name="____bid2011">#REF!</definedName>
    <definedName name="____bid2012">#REF!</definedName>
    <definedName name="____ccc2" localSheetId="0" hidden="1">{#N/A,#N/A,TRUE,"Resumo de Preços"}</definedName>
    <definedName name="____ccc2" localSheetId="10" hidden="1">{#N/A,#N/A,TRUE,"Resumo de Preços"}</definedName>
    <definedName name="____ccc2" localSheetId="9" hidden="1">{#N/A,#N/A,TRUE,"Resumo de Preços"}</definedName>
    <definedName name="____ccc2" hidden="1">{#N/A,#N/A,TRUE,"Resumo de Preços"}</definedName>
    <definedName name="____IMP1">#REF!</definedName>
    <definedName name="____JAN0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JAN0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JAN0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JAN0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m10">#REF!</definedName>
    <definedName name="____m11">#REF!</definedName>
    <definedName name="____m2">#REF!</definedName>
    <definedName name="____m3">#REF!</definedName>
    <definedName name="____m4">#REF!</definedName>
    <definedName name="____m5">#REF!</definedName>
    <definedName name="____m6">#REF!</definedName>
    <definedName name="____m7">#REF!</definedName>
    <definedName name="____m8">#REF!</definedName>
    <definedName name="____m9">#REF!</definedName>
    <definedName name="____R">#REF!</definedName>
    <definedName name="____rel2" localSheetId="0" hidden="1">{#N/A,#N/A,TRUE,"Resumo de Preços"}</definedName>
    <definedName name="____rel2" localSheetId="10" hidden="1">{#N/A,#N/A,TRUE,"Resumo de Preços"}</definedName>
    <definedName name="____rel2" localSheetId="9" hidden="1">{#N/A,#N/A,TRUE,"Resumo de Preços"}</definedName>
    <definedName name="____rel2" hidden="1">{#N/A,#N/A,TRUE,"Resumo de Preços"}</definedName>
    <definedName name="____x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1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1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1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1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1_1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1_1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1_1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1_1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1_2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1_2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1_2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1_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2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2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2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2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2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2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2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3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3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3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3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3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3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3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4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4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4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5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5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5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1_5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2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2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2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2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2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2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2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3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3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3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3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3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3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3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4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4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4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5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5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5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1_5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2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2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2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2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2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2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2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3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3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3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4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4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4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5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5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5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1_5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2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2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2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2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2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2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2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3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3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3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4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4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4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5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5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5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_5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lfn.BAHTTEXT" hidden="1">#NAME?</definedName>
    <definedName name="___a1" localSheetId="0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_a1" localSheetId="10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_a1" localSheetId="9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_a1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_a2" localSheetId="0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_a2" localSheetId="10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_a2" localSheetId="9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_a2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_a3" localSheetId="0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_a3" localSheetId="10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_a3" localSheetId="9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_a3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_a4" localSheetId="0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_a4" localSheetId="10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_a4" localSheetId="9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_a4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_ACC2" localSheetId="10" hidden="1">#REF!</definedName>
    <definedName name="___ACC2" localSheetId="9" hidden="1">'[1]DIF FAT FEV 01'!$X$13:$Y$40</definedName>
    <definedName name="___ACC2" hidden="1">#REF!</definedName>
    <definedName name="___adm1" localSheetId="0" hidden="1">{"'Índice'!$A$1:$K$49"}</definedName>
    <definedName name="___adm1" localSheetId="10" hidden="1">{"'Índice'!$A$1:$K$49"}</definedName>
    <definedName name="___adm1" localSheetId="9" hidden="1">{"'Índice'!$A$1:$K$49"}</definedName>
    <definedName name="___adm1" hidden="1">{"'Índice'!$A$1:$K$49"}</definedName>
    <definedName name="___adm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adm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adm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adm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ago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_ago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_ago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_ago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_ari2">#REF!</definedName>
    <definedName name="___ari3">#REF!</definedName>
    <definedName name="___ari4">#REF!</definedName>
    <definedName name="___ari5">#REF!</definedName>
    <definedName name="___ari6">#REF!</definedName>
    <definedName name="___ari7">#REF!</definedName>
    <definedName name="___ari8">#REF!</definedName>
    <definedName name="___bid2011">#REF!</definedName>
    <definedName name="___bid2012">#REF!</definedName>
    <definedName name="___fy97" localSheetId="0" hidden="1">{#N/A,#N/A,FALSE,"FY97";#N/A,#N/A,FALSE,"FY98";#N/A,#N/A,FALSE,"FY99";#N/A,#N/A,FALSE,"FY00";#N/A,#N/A,FALSE,"FY01"}</definedName>
    <definedName name="___fy97" localSheetId="10" hidden="1">{#N/A,#N/A,FALSE,"FY97";#N/A,#N/A,FALSE,"FY98";#N/A,#N/A,FALSE,"FY99";#N/A,#N/A,FALSE,"FY00";#N/A,#N/A,FALSE,"FY01"}</definedName>
    <definedName name="___fy97" localSheetId="9" hidden="1">{#N/A,#N/A,FALSE,"FY97";#N/A,#N/A,FALSE,"FY98";#N/A,#N/A,FALSE,"FY99";#N/A,#N/A,FALSE,"FY00";#N/A,#N/A,FALSE,"FY01"}</definedName>
    <definedName name="___fy97" hidden="1">{#N/A,#N/A,FALSE,"FY97";#N/A,#N/A,FALSE,"FY98";#N/A,#N/A,FALSE,"FY99";#N/A,#N/A,FALSE,"FY00";#N/A,#N/A,FALSE,"FY01"}</definedName>
    <definedName name="___IMP1">#REF!</definedName>
    <definedName name="___JAN0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1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1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1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1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1_1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1_1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1_1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1_1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1_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1_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1_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1_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2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2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2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2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3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3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3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3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3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3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3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4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4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4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5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5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5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1_5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2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2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2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2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3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3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3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3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3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3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3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4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4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4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5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5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5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_5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l" localSheetId="0" hidden="1">{"common_pl",#N/A,FALSE,"Commonized PL";"analyst",#N/A,FALSE,"Budget to Analyst";"sec",#N/A,FALSE,"SEC PL";"summary",#N/A,FALSE,"Summary";"detail",#N/A,FALSE,"Detail"}</definedName>
    <definedName name="___l" localSheetId="10" hidden="1">{"common_pl",#N/A,FALSE,"Commonized PL";"analyst",#N/A,FALSE,"Budget to Analyst";"sec",#N/A,FALSE,"SEC PL";"summary",#N/A,FALSE,"Summary";"detail",#N/A,FALSE,"Detail"}</definedName>
    <definedName name="___l" localSheetId="9" hidden="1">{"common_pl",#N/A,FALSE,"Commonized PL";"analyst",#N/A,FALSE,"Budget to Analyst";"sec",#N/A,FALSE,"SEC PL";"summary",#N/A,FALSE,"Summary";"detail",#N/A,FALSE,"Detail"}</definedName>
    <definedName name="___l" hidden="1">{"common_pl",#N/A,FALSE,"Commonized PL";"analyst",#N/A,FALSE,"Budget to Analyst";"sec",#N/A,FALSE,"SEC PL";"summary",#N/A,FALSE,"Summary";"detail",#N/A,FALSE,"Detail"}</definedName>
    <definedName name="___m10">#REF!</definedName>
    <definedName name="___m11">#REF!</definedName>
    <definedName name="___m2">#REF!</definedName>
    <definedName name="___m3">#REF!</definedName>
    <definedName name="___m4">#REF!</definedName>
    <definedName name="___m5">#REF!</definedName>
    <definedName name="___m6">#REF!</definedName>
    <definedName name="___m7">#REF!</definedName>
    <definedName name="___m8">#REF!</definedName>
    <definedName name="___m9">#REF!</definedName>
    <definedName name="___mds_first_cell___">#N/A</definedName>
    <definedName name="___mds_view_data___">#N/A</definedName>
    <definedName name="___R">#REF!</definedName>
    <definedName name="___thinkcellPDLM4DZHWAPEPH5A6BCJ66VLSE" localSheetId="10" hidden="1">#REF!</definedName>
    <definedName name="___thinkcellPDLM4DZHWAPEPH5A6BCJ66VLSE" hidden="1">#REF!</definedName>
    <definedName name="___U66" localSheetId="0" hidden="1">{"'FLUXO-99'!$A$962:$G$963","'FLUXO-99'!$A$962:$G$963","'FLUXO-99'!$A$962:$G$963","'FLUXO-99'!$A$962:$G$963","'FLUXO-99'!$A$962:$G$963","'FLUXO-99'!$A$962:$G$963"}</definedName>
    <definedName name="___U66" localSheetId="10" hidden="1">{"'FLUXO-99'!$A$962:$G$963","'FLUXO-99'!$A$962:$G$963","'FLUXO-99'!$A$962:$G$963","'FLUXO-99'!$A$962:$G$963","'FLUXO-99'!$A$962:$G$963","'FLUXO-99'!$A$962:$G$963"}</definedName>
    <definedName name="___U66" localSheetId="9" hidden="1">{"'FLUXO-99'!$A$962:$G$963","'FLUXO-99'!$A$962:$G$963","'FLUXO-99'!$A$962:$G$963","'FLUXO-99'!$A$962:$G$963","'FLUXO-99'!$A$962:$G$963","'FLUXO-99'!$A$962:$G$963"}</definedName>
    <definedName name="___U66" hidden="1">{"'FLUXO-99'!$A$962:$G$963","'FLUXO-99'!$A$962:$G$963","'FLUXO-99'!$A$962:$G$963","'FLUXO-99'!$A$962:$G$963","'FLUXO-99'!$A$962:$G$963","'FLUXO-99'!$A$962:$G$963"}</definedName>
    <definedName name="___vhc1" localSheetId="0" hidden="1">{#N/A,#N/A,FALSE,"FlCx99";#N/A,#N/A,FALSE,"Dívida99"}</definedName>
    <definedName name="___vhc1" localSheetId="10" hidden="1">{#N/A,#N/A,FALSE,"FlCx99";#N/A,#N/A,FALSE,"Dívida99"}</definedName>
    <definedName name="___vhc1" localSheetId="9" hidden="1">{#N/A,#N/A,FALSE,"FlCx99";#N/A,#N/A,FALSE,"Dívida99"}</definedName>
    <definedName name="___vhc1" hidden="1">{#N/A,#N/A,FALSE,"FlCx99";#N/A,#N/A,FALSE,"Dívida99"}</definedName>
    <definedName name="___wrn1" localSheetId="0" hidden="1">{#N/A,#N/A,FALSE,"DCF";#N/A,#N/A,FALSE,"WACC";#N/A,#N/A,FALSE,"Sales_EBIT";#N/A,#N/A,FALSE,"Capex_Depreciation";#N/A,#N/A,FALSE,"WC";#N/A,#N/A,FALSE,"Interest";#N/A,#N/A,FALSE,"Assumptions"}</definedName>
    <definedName name="___wrn1" localSheetId="10" hidden="1">{#N/A,#N/A,FALSE,"DCF";#N/A,#N/A,FALSE,"WACC";#N/A,#N/A,FALSE,"Sales_EBIT";#N/A,#N/A,FALSE,"Capex_Depreciation";#N/A,#N/A,FALSE,"WC";#N/A,#N/A,FALSE,"Interest";#N/A,#N/A,FALSE,"Assumptions"}</definedName>
    <definedName name="___wrn1" localSheetId="9" hidden="1">{#N/A,#N/A,FALSE,"DCF";#N/A,#N/A,FALSE,"WACC";#N/A,#N/A,FALSE,"Sales_EBIT";#N/A,#N/A,FALSE,"Capex_Depreciation";#N/A,#N/A,FALSE,"WC";#N/A,#N/A,FALSE,"Interest";#N/A,#N/A,FALSE,"Assumptions"}</definedName>
    <definedName name="___wrn1" hidden="1">{#N/A,#N/A,FALSE,"DCF";#N/A,#N/A,FALSE,"WACC";#N/A,#N/A,FALSE,"Sales_EBIT";#N/A,#N/A,FALSE,"Capex_Depreciation";#N/A,#N/A,FALSE,"WC";#N/A,#N/A,FALSE,"Interest";#N/A,#N/A,FALSE,"Assumptions"}</definedName>
    <definedName name="___x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_1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_1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_1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_1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_1_1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_1_1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_1_1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_1_1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_1_2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_1_2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_1_2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_1_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_2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_2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_2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_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_2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_2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_2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_2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_3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_3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_3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_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_3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_3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_3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1_3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2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2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2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2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2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2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2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3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3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3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4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4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4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5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5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5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_5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lfn.BAHTTEXT" hidden="1">#NAME?</definedName>
    <definedName name="__123Graph_A" localSheetId="10" hidden="1">#REF!</definedName>
    <definedName name="__123Graph_A" localSheetId="9" hidden="1">[2]TESTE!$AG$74:$AP$74</definedName>
    <definedName name="__123Graph_A" hidden="1">#REF!</definedName>
    <definedName name="__123Graph_A1" localSheetId="10" hidden="1">#REF!</definedName>
    <definedName name="__123Graph_A1" localSheetId="9" hidden="1">[3]CMI!#REF!</definedName>
    <definedName name="__123Graph_A1" hidden="1">#REF!</definedName>
    <definedName name="__123Graph_A2" localSheetId="10" hidden="1">#REF!</definedName>
    <definedName name="__123Graph_A2" localSheetId="9" hidden="1">[3]CMI!#REF!</definedName>
    <definedName name="__123Graph_A2" hidden="1">#REF!</definedName>
    <definedName name="__123Graph_A3" localSheetId="10" hidden="1">#REF!</definedName>
    <definedName name="__123Graph_A3" localSheetId="9" hidden="1">[3]CMI!#REF!</definedName>
    <definedName name="__123Graph_A3" hidden="1">#REF!</definedName>
    <definedName name="__123Graph_ACURRENT" localSheetId="10" hidden="1">#REF!</definedName>
    <definedName name="__123Graph_ACURRENT" hidden="1">#REF!</definedName>
    <definedName name="__123Graph_AGraph10" localSheetId="10" hidden="1">#REF!</definedName>
    <definedName name="__123Graph_AGraph10" localSheetId="9" hidden="1">[4]aux!$I$24:$M$24</definedName>
    <definedName name="__123Graph_AGraph10" hidden="1">#REF!</definedName>
    <definedName name="__123Graph_AGraph11" localSheetId="10" hidden="1">#REF!</definedName>
    <definedName name="__123Graph_AGraph11" localSheetId="9" hidden="1">[4]aux!$I$26:$M$26</definedName>
    <definedName name="__123Graph_AGraph11" hidden="1">#REF!</definedName>
    <definedName name="__123Graph_AGraph12" localSheetId="10" hidden="1">#REF!</definedName>
    <definedName name="__123Graph_AGraph12" localSheetId="9" hidden="1">[4]aux!$I$28:$M$28</definedName>
    <definedName name="__123Graph_AGraph12" hidden="1">#REF!</definedName>
    <definedName name="__123Graph_AGraph2" localSheetId="10" hidden="1">#REF!</definedName>
    <definedName name="__123Graph_AGraph2" localSheetId="9" hidden="1">[4]aux!$I$8:$M$8</definedName>
    <definedName name="__123Graph_AGraph2" hidden="1">#REF!</definedName>
    <definedName name="__123Graph_AGraph3" localSheetId="10" hidden="1">#REF!</definedName>
    <definedName name="__123Graph_AGraph3" localSheetId="9" hidden="1">[4]aux!$I$10:$M$10</definedName>
    <definedName name="__123Graph_AGraph3" hidden="1">#REF!</definedName>
    <definedName name="__123Graph_AGraph4" localSheetId="10" hidden="1">#REF!</definedName>
    <definedName name="__123Graph_AGraph4" localSheetId="9" hidden="1">[4]aux!$I$12:$M$12</definedName>
    <definedName name="__123Graph_AGraph4" hidden="1">#REF!</definedName>
    <definedName name="__123Graph_AGraph5" localSheetId="10" hidden="1">#REF!</definedName>
    <definedName name="__123Graph_AGraph5" localSheetId="9" hidden="1">[4]aux!$I$14:$M$14</definedName>
    <definedName name="__123Graph_AGraph5" hidden="1">#REF!</definedName>
    <definedName name="__123Graph_AGraph6" localSheetId="10" hidden="1">#REF!</definedName>
    <definedName name="__123Graph_AGraph6" localSheetId="9" hidden="1">[4]aux!$I$16:$M$16</definedName>
    <definedName name="__123Graph_AGraph6" hidden="1">#REF!</definedName>
    <definedName name="__123Graph_AGraph7" localSheetId="10" hidden="1">#REF!</definedName>
    <definedName name="__123Graph_AGraph7" localSheetId="9" hidden="1">[4]aux!$I$18:$M$18</definedName>
    <definedName name="__123Graph_AGraph7" hidden="1">#REF!</definedName>
    <definedName name="__123Graph_AGraph8" localSheetId="10" hidden="1">#REF!</definedName>
    <definedName name="__123Graph_AGraph8" localSheetId="9" hidden="1">[4]aux!$I$20:$M$20</definedName>
    <definedName name="__123Graph_AGraph8" hidden="1">#REF!</definedName>
    <definedName name="__123Graph_AGraph9" localSheetId="10" hidden="1">#REF!</definedName>
    <definedName name="__123Graph_AGraph9" localSheetId="9" hidden="1">[4]aux!$I$22:$M$22</definedName>
    <definedName name="__123Graph_AGraph9" hidden="1">#REF!</definedName>
    <definedName name="__123Graph_AINDMES" localSheetId="10" hidden="1">#REF!</definedName>
    <definedName name="__123Graph_AINDMES" localSheetId="9" hidden="1">[2]TESTE!$AG$74:$AP$74</definedName>
    <definedName name="__123Graph_AINDMES" hidden="1">#REF!</definedName>
    <definedName name="__123Graph_AMARGINS" localSheetId="10" hidden="1">#REF!</definedName>
    <definedName name="__123Graph_AMARGINS" hidden="1">#REF!</definedName>
    <definedName name="__123Graph_AMERC" localSheetId="10" hidden="1">#REF!</definedName>
    <definedName name="__123Graph_AMERC" localSheetId="9" hidden="1">[2]TESTE!$AR$4:$AR$26</definedName>
    <definedName name="__123Graph_AMERC" hidden="1">#REF!</definedName>
    <definedName name="__123Graph_APREVRCOM" localSheetId="10" hidden="1">#REF!</definedName>
    <definedName name="__123Graph_APREVRCOM" hidden="1">#REF!</definedName>
    <definedName name="__123Graph_APREVREALI" localSheetId="10" hidden="1">#REF!</definedName>
    <definedName name="__123Graph_APREVREALI" hidden="1">#REF!</definedName>
    <definedName name="__123Graph_APREVRIND" localSheetId="10" hidden="1">#REF!</definedName>
    <definedName name="__123Graph_APREVRIND" hidden="1">#REF!</definedName>
    <definedName name="__123Graph_APREVRRES" localSheetId="10" hidden="1">#REF!</definedName>
    <definedName name="__123Graph_APREVRRES" hidden="1">#REF!</definedName>
    <definedName name="__123Graph_APREVRTOT" localSheetId="10" hidden="1">#REF!</definedName>
    <definedName name="__123Graph_APREVRTOT" hidden="1">#REF!</definedName>
    <definedName name="__123Graph_ARESFIN" localSheetId="10" hidden="1">#REF!</definedName>
    <definedName name="__123Graph_ARESFIN" localSheetId="9" hidden="1">[2]TESTE!$V$131:$V$151</definedName>
    <definedName name="__123Graph_ARESFIN" hidden="1">#REF!</definedName>
    <definedName name="__123Graph_ASIDECO" localSheetId="10" hidden="1">#REF!</definedName>
    <definedName name="__123Graph_ASIDECO" hidden="1">#REF!</definedName>
    <definedName name="__123Graph_AUSS" localSheetId="10" hidden="1">#REF!</definedName>
    <definedName name="__123Graph_AUSS" localSheetId="9" hidden="1">[2]TESTE!$H$132:$H$195</definedName>
    <definedName name="__123Graph_AUSS" hidden="1">#REF!</definedName>
    <definedName name="__123Graph_AYTDSALES" localSheetId="10" hidden="1">#REF!</definedName>
    <definedName name="__123Graph_AYTDSALES" hidden="1">#REF!</definedName>
    <definedName name="__123Graph_B" localSheetId="10" hidden="1">#REF!</definedName>
    <definedName name="__123Graph_B" localSheetId="9" hidden="1">[2]TESTE!$AG$75:$AP$75</definedName>
    <definedName name="__123Graph_B" hidden="1">#REF!</definedName>
    <definedName name="__123Graph_B1" localSheetId="10" hidden="1">#REF!</definedName>
    <definedName name="__123Graph_B1" localSheetId="9" hidden="1">[3]CMI!#REF!</definedName>
    <definedName name="__123Graph_B1" hidden="1">#REF!</definedName>
    <definedName name="__123Graph_B2" localSheetId="10" hidden="1">#REF!</definedName>
    <definedName name="__123Graph_B2" localSheetId="9" hidden="1">[3]CMI!#REF!</definedName>
    <definedName name="__123Graph_B2" hidden="1">#REF!</definedName>
    <definedName name="__123Graph_B3" localSheetId="10" hidden="1">#REF!</definedName>
    <definedName name="__123Graph_B3" localSheetId="9" hidden="1">[3]CMI!#REF!</definedName>
    <definedName name="__123Graph_B3" hidden="1">#REF!</definedName>
    <definedName name="__123Graph_BCOMPARA" localSheetId="10" hidden="1">#REF!</definedName>
    <definedName name="__123Graph_BCOMPARA" hidden="1">#REF!</definedName>
    <definedName name="__123Graph_BGraph10" localSheetId="10" hidden="1">#REF!</definedName>
    <definedName name="__123Graph_BGraph10" localSheetId="9" hidden="1">[4]aux!$B$24:$F$24</definedName>
    <definedName name="__123Graph_BGraph10" hidden="1">#REF!</definedName>
    <definedName name="__123Graph_BGraph11" localSheetId="10" hidden="1">#REF!</definedName>
    <definedName name="__123Graph_BGraph11" localSheetId="9" hidden="1">[4]aux!$B$26:$F$26</definedName>
    <definedName name="__123Graph_BGraph11" hidden="1">#REF!</definedName>
    <definedName name="__123Graph_BGraph12" localSheetId="10" hidden="1">#REF!</definedName>
    <definedName name="__123Graph_BGraph12" localSheetId="9" hidden="1">[4]aux!$B$28:$F$28</definedName>
    <definedName name="__123Graph_BGraph12" hidden="1">#REF!</definedName>
    <definedName name="__123Graph_BGraph2" localSheetId="10" hidden="1">#REF!</definedName>
    <definedName name="__123Graph_BGraph2" localSheetId="9" hidden="1">[4]aux!$B$8:$F$8</definedName>
    <definedName name="__123Graph_BGraph2" hidden="1">#REF!</definedName>
    <definedName name="__123Graph_BGraph3" localSheetId="10" hidden="1">#REF!</definedName>
    <definedName name="__123Graph_BGraph3" localSheetId="9" hidden="1">[4]aux!$B$10:$F$10</definedName>
    <definedName name="__123Graph_BGraph3" hidden="1">#REF!</definedName>
    <definedName name="__123Graph_BGraph4" localSheetId="10" hidden="1">#REF!</definedName>
    <definedName name="__123Graph_BGraph4" localSheetId="9" hidden="1">[4]aux!$B$12:$F$12</definedName>
    <definedName name="__123Graph_BGraph4" hidden="1">#REF!</definedName>
    <definedName name="__123Graph_BGraph5" localSheetId="10" hidden="1">#REF!</definedName>
    <definedName name="__123Graph_BGraph5" localSheetId="9" hidden="1">[4]aux!$B$14:$F$14</definedName>
    <definedName name="__123Graph_BGraph5" hidden="1">#REF!</definedName>
    <definedName name="__123Graph_BGraph6" localSheetId="10" hidden="1">#REF!</definedName>
    <definedName name="__123Graph_BGraph6" localSheetId="9" hidden="1">[4]aux!$B$16:$F$16</definedName>
    <definedName name="__123Graph_BGraph6" hidden="1">#REF!</definedName>
    <definedName name="__123Graph_BGraph7" localSheetId="10" hidden="1">#REF!</definedName>
    <definedName name="__123Graph_BGraph7" localSheetId="9" hidden="1">[4]aux!$B$18:$F$18</definedName>
    <definedName name="__123Graph_BGraph7" hidden="1">#REF!</definedName>
    <definedName name="__123Graph_BGraph8" localSheetId="10" hidden="1">#REF!</definedName>
    <definedName name="__123Graph_BGraph8" localSheetId="9" hidden="1">[4]aux!$B$20:$F$20</definedName>
    <definedName name="__123Graph_BGraph8" hidden="1">#REF!</definedName>
    <definedName name="__123Graph_BGraph9" localSheetId="10" hidden="1">#REF!</definedName>
    <definedName name="__123Graph_BGraph9" localSheetId="9" hidden="1">[4]aux!$B$22:$F$22</definedName>
    <definedName name="__123Graph_BGraph9" hidden="1">#REF!</definedName>
    <definedName name="__123Graph_BINDMES" localSheetId="10" hidden="1">#REF!</definedName>
    <definedName name="__123Graph_BINDMES" localSheetId="9" hidden="1">[2]TESTE!$AG$75:$AP$75</definedName>
    <definedName name="__123Graph_BINDMES" hidden="1">#REF!</definedName>
    <definedName name="__123Graph_BMARGINS" localSheetId="10" hidden="1">#REF!</definedName>
    <definedName name="__123Graph_BMARGINS" hidden="1">#REF!</definedName>
    <definedName name="__123Graph_BMERC" localSheetId="10" hidden="1">#REF!</definedName>
    <definedName name="__123Graph_BMERC" localSheetId="9" hidden="1">[2]TESTE!$AY$4:$AY$26</definedName>
    <definedName name="__123Graph_BMERC" hidden="1">#REF!</definedName>
    <definedName name="__123Graph_BPREVREALI" localSheetId="10" hidden="1">#REF!</definedName>
    <definedName name="__123Graph_BPREVREALI" hidden="1">#REF!</definedName>
    <definedName name="__123Graph_BRESFIN" localSheetId="10" hidden="1">#REF!</definedName>
    <definedName name="__123Graph_BRESFIN" localSheetId="9" hidden="1">[2]TESTE!$W$131:$W$151</definedName>
    <definedName name="__123Graph_BRESFIN" hidden="1">#REF!</definedName>
    <definedName name="__123Graph_BSIDECO" localSheetId="10" hidden="1">#REF!</definedName>
    <definedName name="__123Graph_BSIDECO" hidden="1">#REF!</definedName>
    <definedName name="__123Graph_C" localSheetId="10" hidden="1">#REF!</definedName>
    <definedName name="__123Graph_C" localSheetId="9" hidden="1">[2]TESTE!$AG$77:$AP$77</definedName>
    <definedName name="__123Graph_C" hidden="1">#REF!</definedName>
    <definedName name="__123Graph_C1" localSheetId="10" hidden="1">#REF!</definedName>
    <definedName name="__123Graph_C1" localSheetId="9" hidden="1">[3]CMI!#REF!</definedName>
    <definedName name="__123Graph_C1" hidden="1">#REF!</definedName>
    <definedName name="__123Graph_C2" localSheetId="10" hidden="1">#REF!</definedName>
    <definedName name="__123Graph_C2" localSheetId="9" hidden="1">[3]CMI!#REF!</definedName>
    <definedName name="__123Graph_C2" hidden="1">#REF!</definedName>
    <definedName name="__123Graph_C3" localSheetId="10" hidden="1">#REF!</definedName>
    <definedName name="__123Graph_C3" localSheetId="9" hidden="1">[3]CMI!#REF!</definedName>
    <definedName name="__123Graph_C3" hidden="1">#REF!</definedName>
    <definedName name="__123Graph_CINDMES" localSheetId="10" hidden="1">#REF!</definedName>
    <definedName name="__123Graph_CINDMES" localSheetId="9" hidden="1">[2]TESTE!$AG$77:$AP$77</definedName>
    <definedName name="__123Graph_CINDMES" hidden="1">#REF!</definedName>
    <definedName name="__123Graph_CMERC" localSheetId="10" hidden="1">#REF!</definedName>
    <definedName name="__123Graph_CMERC" localSheetId="9" hidden="1">[2]TESTE!$BG$4:$BG$26</definedName>
    <definedName name="__123Graph_CMERC" hidden="1">#REF!</definedName>
    <definedName name="__123Graph_CPREVREALI" localSheetId="10" hidden="1">#REF!</definedName>
    <definedName name="__123Graph_CPREVREALI" hidden="1">#REF!</definedName>
    <definedName name="__123Graph_CRESFIN" localSheetId="10" hidden="1">#REF!</definedName>
    <definedName name="__123Graph_CRESFIN" localSheetId="9" hidden="1">[2]TESTE!$X$131:$X$152</definedName>
    <definedName name="__123Graph_CRESFIN" hidden="1">#REF!</definedName>
    <definedName name="__123Graph_CSIDECO" localSheetId="10" hidden="1">#REF!</definedName>
    <definedName name="__123Graph_CSIDECO" hidden="1">#REF!</definedName>
    <definedName name="__123Graph_D" localSheetId="10" hidden="1">#REF!</definedName>
    <definedName name="__123Graph_D" localSheetId="9" hidden="1">[2]TESTE!$AG$79:$AP$79</definedName>
    <definedName name="__123Graph_D" hidden="1">#REF!</definedName>
    <definedName name="__123Graph_D1" localSheetId="10" hidden="1">#REF!</definedName>
    <definedName name="__123Graph_D1" localSheetId="9" hidden="1">[3]CMI!#REF!</definedName>
    <definedName name="__123Graph_D1" hidden="1">#REF!</definedName>
    <definedName name="__123Graph_D2" localSheetId="10" hidden="1">#REF!</definedName>
    <definedName name="__123Graph_D2" localSheetId="9" hidden="1">[3]CMI!#REF!</definedName>
    <definedName name="__123Graph_D2" hidden="1">#REF!</definedName>
    <definedName name="__123Graph_D3" localSheetId="10" hidden="1">#REF!</definedName>
    <definedName name="__123Graph_D3" localSheetId="9" hidden="1">[3]CMI!#REF!</definedName>
    <definedName name="__123Graph_D3" hidden="1">#REF!</definedName>
    <definedName name="__123Graph_DCOMPARA" localSheetId="10" hidden="1">#REF!</definedName>
    <definedName name="__123Graph_DCOMPARA" hidden="1">#REF!</definedName>
    <definedName name="__123Graph_DINDMES" localSheetId="10" hidden="1">#REF!</definedName>
    <definedName name="__123Graph_DINDMES" localSheetId="9" hidden="1">[2]TESTE!$AG$79:$AP$79</definedName>
    <definedName name="__123Graph_DINDMES" hidden="1">#REF!</definedName>
    <definedName name="__123Graph_E" localSheetId="10" hidden="1">#REF!</definedName>
    <definedName name="__123Graph_E" hidden="1">#REF!</definedName>
    <definedName name="__123Graph_E1" localSheetId="10" hidden="1">#REF!</definedName>
    <definedName name="__123Graph_E1" localSheetId="9" hidden="1">[3]CMI!#REF!</definedName>
    <definedName name="__123Graph_E1" hidden="1">#REF!</definedName>
    <definedName name="__123Graph_E2" localSheetId="10" hidden="1">#REF!</definedName>
    <definedName name="__123Graph_E2" localSheetId="9" hidden="1">[3]CMI!#REF!</definedName>
    <definedName name="__123Graph_E2" hidden="1">#REF!</definedName>
    <definedName name="__123Graph_E3" localSheetId="10" hidden="1">#REF!</definedName>
    <definedName name="__123Graph_E3" localSheetId="9" hidden="1">[3]CMI!#REF!</definedName>
    <definedName name="__123Graph_E3" hidden="1">#REF!</definedName>
    <definedName name="__123Graph_EPREVREALI" localSheetId="10" hidden="1">#REF!</definedName>
    <definedName name="__123Graph_EPREVREALI" hidden="1">#REF!</definedName>
    <definedName name="__123Graph_F" localSheetId="10" hidden="1">#REF!</definedName>
    <definedName name="__123Graph_F" hidden="1">#REF!</definedName>
    <definedName name="__123Graph_F1" localSheetId="10" hidden="1">#REF!</definedName>
    <definedName name="__123Graph_F1" localSheetId="9" hidden="1">[3]CMI!#REF!</definedName>
    <definedName name="__123Graph_F1" hidden="1">#REF!</definedName>
    <definedName name="__123Graph_F2" localSheetId="10" hidden="1">#REF!</definedName>
    <definedName name="__123Graph_F2" localSheetId="9" hidden="1">[3]CMI!#REF!</definedName>
    <definedName name="__123Graph_F2" hidden="1">#REF!</definedName>
    <definedName name="__123Graph_F3" localSheetId="10" hidden="1">#REF!</definedName>
    <definedName name="__123Graph_F3" localSheetId="9" hidden="1">[3]CMI!#REF!</definedName>
    <definedName name="__123Graph_F3" hidden="1">#REF!</definedName>
    <definedName name="__123Graph_FCOMPARA" localSheetId="10" hidden="1">#REF!</definedName>
    <definedName name="__123Graph_FCOMPARA" hidden="1">#REF!</definedName>
    <definedName name="__123Graph_X" localSheetId="10" hidden="1">#REF!</definedName>
    <definedName name="__123Graph_X" localSheetId="9" hidden="1">[2]TESTE!$AG$73:$AP$73</definedName>
    <definedName name="__123Graph_X" hidden="1">#REF!</definedName>
    <definedName name="__123Graph_X1" localSheetId="10" hidden="1">#REF!</definedName>
    <definedName name="__123Graph_X1" localSheetId="9" hidden="1">[3]CMI!#REF!</definedName>
    <definedName name="__123Graph_X1" hidden="1">#REF!</definedName>
    <definedName name="__123Graph_X2" localSheetId="10" hidden="1">#REF!</definedName>
    <definedName name="__123Graph_X2" localSheetId="9" hidden="1">[3]CMI!#REF!</definedName>
    <definedName name="__123Graph_X2" hidden="1">#REF!</definedName>
    <definedName name="__123Graph_XCURRENT" localSheetId="10" hidden="1">#REF!</definedName>
    <definedName name="__123Graph_XCURRENT" hidden="1">#REF!</definedName>
    <definedName name="__123Graph_XGraph10" localSheetId="10" hidden="1">#REF!</definedName>
    <definedName name="__123Graph_XGraph10" localSheetId="9" hidden="1">[4]aux!$B$25:$F$25</definedName>
    <definedName name="__123Graph_XGraph10" hidden="1">#REF!</definedName>
    <definedName name="__123Graph_XGraph11" localSheetId="10" hidden="1">#REF!</definedName>
    <definedName name="__123Graph_XGraph11" localSheetId="9" hidden="1">[4]aux!$B$27:$F$27</definedName>
    <definedName name="__123Graph_XGraph11" hidden="1">#REF!</definedName>
    <definedName name="__123Graph_XGraph12" localSheetId="10" hidden="1">#REF!</definedName>
    <definedName name="__123Graph_XGraph12" localSheetId="9" hidden="1">[4]aux!$B$29:$F$29</definedName>
    <definedName name="__123Graph_XGraph12" hidden="1">#REF!</definedName>
    <definedName name="__123Graph_XGraph2" localSheetId="10" hidden="1">#REF!</definedName>
    <definedName name="__123Graph_XGraph2" localSheetId="9" hidden="1">[4]aux!$B$9:$F$9</definedName>
    <definedName name="__123Graph_XGraph2" hidden="1">#REF!</definedName>
    <definedName name="__123Graph_XGraph3" localSheetId="10" hidden="1">#REF!</definedName>
    <definedName name="__123Graph_XGraph3" localSheetId="9" hidden="1">[4]aux!$B$11:$F$11</definedName>
    <definedName name="__123Graph_XGraph3" hidden="1">#REF!</definedName>
    <definedName name="__123Graph_XGraph4" localSheetId="10" hidden="1">#REF!</definedName>
    <definedName name="__123Graph_XGraph4" localSheetId="9" hidden="1">[4]aux!$B$13:$F$13</definedName>
    <definedName name="__123Graph_XGraph4" hidden="1">#REF!</definedName>
    <definedName name="__123Graph_XGraph5" localSheetId="10" hidden="1">#REF!</definedName>
    <definedName name="__123Graph_XGraph5" localSheetId="9" hidden="1">[4]aux!$B$15:$F$15</definedName>
    <definedName name="__123Graph_XGraph5" hidden="1">#REF!</definedName>
    <definedName name="__123Graph_XGraph6" localSheetId="10" hidden="1">#REF!</definedName>
    <definedName name="__123Graph_XGraph6" localSheetId="9" hidden="1">[4]aux!$B$17:$F$17</definedName>
    <definedName name="__123Graph_XGraph6" hidden="1">#REF!</definedName>
    <definedName name="__123Graph_XGraph7" localSheetId="10" hidden="1">#REF!</definedName>
    <definedName name="__123Graph_XGraph7" localSheetId="9" hidden="1">[4]aux!$B$19:$F$19</definedName>
    <definedName name="__123Graph_XGraph7" hidden="1">#REF!</definedName>
    <definedName name="__123Graph_XGraph8" localSheetId="10" hidden="1">#REF!</definedName>
    <definedName name="__123Graph_XGraph8" localSheetId="9" hidden="1">[4]aux!$B$21:$F$21</definedName>
    <definedName name="__123Graph_XGraph8" hidden="1">#REF!</definedName>
    <definedName name="__123Graph_XGraph9" localSheetId="10" hidden="1">#REF!</definedName>
    <definedName name="__123Graph_XGraph9" localSheetId="9" hidden="1">[4]aux!$B$23:$F$23</definedName>
    <definedName name="__123Graph_XGraph9" hidden="1">#REF!</definedName>
    <definedName name="__123Graph_XINDMES" localSheetId="10" hidden="1">#REF!</definedName>
    <definedName name="__123Graph_XINDMES" localSheetId="9" hidden="1">[2]TESTE!$AG$73:$AP$73</definedName>
    <definedName name="__123Graph_XINDMES" hidden="1">#REF!</definedName>
    <definedName name="__123Graph_XMERC" localSheetId="10" hidden="1">#REF!</definedName>
    <definedName name="__123Graph_XMERC" localSheetId="9" hidden="1">[2]TESTE!$AQ$4:$AQ$26</definedName>
    <definedName name="__123Graph_XMERC" hidden="1">#REF!</definedName>
    <definedName name="__123Graph_XRESFIN" localSheetId="10" hidden="1">#REF!</definedName>
    <definedName name="__123Graph_XRESFIN" localSheetId="9" hidden="1">[2]TESTE!$Q$131:$Q$152</definedName>
    <definedName name="__123Graph_XRESFIN" hidden="1">#REF!</definedName>
    <definedName name="__123Graph_XSIDECO" localSheetId="10" hidden="1">#REF!</definedName>
    <definedName name="__123Graph_XSIDECO" hidden="1">#REF!</definedName>
    <definedName name="__123Graph_XUSS" localSheetId="10" hidden="1">#REF!</definedName>
    <definedName name="__123Graph_XUSS" localSheetId="9" hidden="1">[2]TESTE!$B$132:$B$195</definedName>
    <definedName name="__123Graph_XUSS" hidden="1">#REF!</definedName>
    <definedName name="__123Graph_XYTDSALES" localSheetId="10" hidden="1">#REF!</definedName>
    <definedName name="__123Graph_XYTDSALES" hidden="1">#REF!</definedName>
    <definedName name="__a1" localSheetId="0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1" localSheetId="10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1" localSheetId="9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1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2" localSheetId="0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2" localSheetId="10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2" localSheetId="9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2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3" localSheetId="0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3" localSheetId="10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3" localSheetId="9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3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4" localSheetId="0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4" localSheetId="10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4" localSheetId="9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4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7" localSheetId="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a7" localSheetId="1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a7" localSheetId="9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a7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adm1" localSheetId="0" hidden="1">{"'Índice'!$A$1:$K$49"}</definedName>
    <definedName name="__adm1" localSheetId="10" hidden="1">{"'Índice'!$A$1:$K$49"}</definedName>
    <definedName name="__adm1" localSheetId="9" hidden="1">{"'Índice'!$A$1:$K$49"}</definedName>
    <definedName name="__adm1" hidden="1">{"'Índice'!$A$1:$K$49"}</definedName>
    <definedName name="__adm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adm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adm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adm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ago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3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3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3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3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1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3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3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3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3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1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1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ri2">#REF!</definedName>
    <definedName name="__ari3">#REF!</definedName>
    <definedName name="__ari4">#REF!</definedName>
    <definedName name="__ari5">#REF!</definedName>
    <definedName name="__ari6">#REF!</definedName>
    <definedName name="__ari7">#REF!</definedName>
    <definedName name="__ari8">#REF!</definedName>
    <definedName name="__bid2011">#REF!</definedName>
    <definedName name="__bid2012">#REF!</definedName>
    <definedName name="__DAT2">#N/A</definedName>
    <definedName name="__DFG4" localSheetId="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DFG4" localSheetId="1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DFG4" localSheetId="9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DFG4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FDS_HYPERLINK_TOGGLE_STATE__" hidden="1">"ON"</definedName>
    <definedName name="__FDS_UNIQUE_RANGE_ID_GENERATOR_COUNTER" hidden="1">1</definedName>
    <definedName name="__fy97" localSheetId="0" hidden="1">{#N/A,#N/A,FALSE,"FY97";#N/A,#N/A,FALSE,"FY98";#N/A,#N/A,FALSE,"FY99";#N/A,#N/A,FALSE,"FY00";#N/A,#N/A,FALSE,"FY01"}</definedName>
    <definedName name="__fy97" localSheetId="10" hidden="1">{#N/A,#N/A,FALSE,"FY97";#N/A,#N/A,FALSE,"FY98";#N/A,#N/A,FALSE,"FY99";#N/A,#N/A,FALSE,"FY00";#N/A,#N/A,FALSE,"FY01"}</definedName>
    <definedName name="__fy97" localSheetId="9" hidden="1">{#N/A,#N/A,FALSE,"FY97";#N/A,#N/A,FALSE,"FY98";#N/A,#N/A,FALSE,"FY99";#N/A,#N/A,FALSE,"FY00";#N/A,#N/A,FALSE,"FY01"}</definedName>
    <definedName name="__fy97" hidden="1">{#N/A,#N/A,FALSE,"FY97";#N/A,#N/A,FALSE,"FY98";#N/A,#N/A,FALSE,"FY99";#N/A,#N/A,FALSE,"FY00";#N/A,#N/A,FALSE,"FY01"}</definedName>
    <definedName name="__IMP1">#REF!</definedName>
    <definedName name="__IntlFixup" hidden="1">TRUE</definedName>
    <definedName name="__JAN0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1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1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1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1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1_1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1_1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1_1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1_1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1_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1_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1_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1_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2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2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2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2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3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3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3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3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3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3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3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4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4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4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5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5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5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1_5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2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2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2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2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3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3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3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3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3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3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3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4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4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4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5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5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5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1_5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2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2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2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2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3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3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3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4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4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4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5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5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5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1_5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2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2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2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2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3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3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3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4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4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4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5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5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5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_5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U7" localSheetId="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JU7" localSheetId="1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JU7" localSheetId="9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JU7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kj14" localSheetId="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kj14" localSheetId="1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kj14" localSheetId="9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kj14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kj16" localSheetId="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kj16" localSheetId="1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kj16" localSheetId="9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kj16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kj4" localSheetId="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kj4" localSheetId="1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kj4" localSheetId="9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kj4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kj8" localSheetId="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kj8" localSheetId="1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kj8" localSheetId="9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kj8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l" localSheetId="0" hidden="1">{"common_pl",#N/A,FALSE,"Commonized PL";"analyst",#N/A,FALSE,"Budget to Analyst";"sec",#N/A,FALSE,"SEC PL";"summary",#N/A,FALSE,"Summary";"detail",#N/A,FALSE,"Detail"}</definedName>
    <definedName name="__l" localSheetId="10" hidden="1">{"common_pl",#N/A,FALSE,"Commonized PL";"analyst",#N/A,FALSE,"Budget to Analyst";"sec",#N/A,FALSE,"SEC PL";"summary",#N/A,FALSE,"Summary";"detail",#N/A,FALSE,"Detail"}</definedName>
    <definedName name="__l" localSheetId="9" hidden="1">{"common_pl",#N/A,FALSE,"Commonized PL";"analyst",#N/A,FALSE,"Budget to Analyst";"sec",#N/A,FALSE,"SEC PL";"summary",#N/A,FALSE,"Summary";"detail",#N/A,FALSE,"Detail"}</definedName>
    <definedName name="__l" hidden="1">{"common_pl",#N/A,FALSE,"Commonized PL";"analyst",#N/A,FALSE,"Budget to Analyst";"sec",#N/A,FALSE,"SEC PL";"summary",#N/A,FALSE,"Summary";"detail",#N/A,FALSE,"Detail"}</definedName>
    <definedName name="__m10">#REF!</definedName>
    <definedName name="__m11">#REF!</definedName>
    <definedName name="__m2">#REF!</definedName>
    <definedName name="__m3">#REF!</definedName>
    <definedName name="__m4">#REF!</definedName>
    <definedName name="__m5">#REF!</definedName>
    <definedName name="__m6">#REF!</definedName>
    <definedName name="__m7">#REF!</definedName>
    <definedName name="__m8">#REF!</definedName>
    <definedName name="__m9">#REF!</definedName>
    <definedName name="__PRN2" localSheetId="0">{"adj95mult",#N/A,FALSE,"COMPCO";"adj95est",#N/A,FALSE,"COMPCO"}</definedName>
    <definedName name="__PRN2" localSheetId="10">{"adj95mult",#N/A,FALSE,"COMPCO";"adj95est",#N/A,FALSE,"COMPCO"}</definedName>
    <definedName name="__PRN2" localSheetId="9">{"adj95mult",#N/A,FALSE,"COMPCO";"adj95est",#N/A,FALSE,"COMPCO"}</definedName>
    <definedName name="__PRN2">{"adj95mult",#N/A,FALSE,"COMPCO";"adj95est",#N/A,FALSE,"COMPCO"}</definedName>
    <definedName name="__R">#REF!</definedName>
    <definedName name="__U66" localSheetId="0" hidden="1">{"'FLUXO-99'!$A$962:$G$963","'FLUXO-99'!$A$962:$G$963","'FLUXO-99'!$A$962:$G$963","'FLUXO-99'!$A$962:$G$963","'FLUXO-99'!$A$962:$G$963","'FLUXO-99'!$A$962:$G$963"}</definedName>
    <definedName name="__U66" localSheetId="10" hidden="1">{"'FLUXO-99'!$A$962:$G$963","'FLUXO-99'!$A$962:$G$963","'FLUXO-99'!$A$962:$G$963","'FLUXO-99'!$A$962:$G$963","'FLUXO-99'!$A$962:$G$963","'FLUXO-99'!$A$962:$G$963"}</definedName>
    <definedName name="__U66" localSheetId="9" hidden="1">{"'FLUXO-99'!$A$962:$G$963","'FLUXO-99'!$A$962:$G$963","'FLUXO-99'!$A$962:$G$963","'FLUXO-99'!$A$962:$G$963","'FLUXO-99'!$A$962:$G$963","'FLUXO-99'!$A$962:$G$963"}</definedName>
    <definedName name="__U66" hidden="1">{"'FLUXO-99'!$A$962:$G$963","'FLUXO-99'!$A$962:$G$963","'FLUXO-99'!$A$962:$G$963","'FLUXO-99'!$A$962:$G$963","'FLUXO-99'!$A$962:$G$963","'FLUXO-99'!$A$962:$G$963"}</definedName>
    <definedName name="__vhc1" localSheetId="0" hidden="1">{#N/A,#N/A,FALSE,"FlCx99";#N/A,#N/A,FALSE,"Dívida99"}</definedName>
    <definedName name="__vhc1" localSheetId="10" hidden="1">{#N/A,#N/A,FALSE,"FlCx99";#N/A,#N/A,FALSE,"Dívida99"}</definedName>
    <definedName name="__vhc1" localSheetId="9" hidden="1">{#N/A,#N/A,FALSE,"FlCx99";#N/A,#N/A,FALSE,"Dívida99"}</definedName>
    <definedName name="__vhc1" hidden="1">{#N/A,#N/A,FALSE,"FlCx99";#N/A,#N/A,FALSE,"Dívida99"}</definedName>
    <definedName name="__wrn1" localSheetId="0" hidden="1">{#N/A,#N/A,FALSE,"DCF";#N/A,#N/A,FALSE,"WACC";#N/A,#N/A,FALSE,"Sales_EBIT";#N/A,#N/A,FALSE,"Capex_Depreciation";#N/A,#N/A,FALSE,"WC";#N/A,#N/A,FALSE,"Interest";#N/A,#N/A,FALSE,"Assumptions"}</definedName>
    <definedName name="__wrn1" localSheetId="10" hidden="1">{#N/A,#N/A,FALSE,"DCF";#N/A,#N/A,FALSE,"WACC";#N/A,#N/A,FALSE,"Sales_EBIT";#N/A,#N/A,FALSE,"Capex_Depreciation";#N/A,#N/A,FALSE,"WC";#N/A,#N/A,FALSE,"Interest";#N/A,#N/A,FALSE,"Assumptions"}</definedName>
    <definedName name="__wrn1" localSheetId="9" hidden="1">{#N/A,#N/A,FALSE,"DCF";#N/A,#N/A,FALSE,"WACC";#N/A,#N/A,FALSE,"Sales_EBIT";#N/A,#N/A,FALSE,"Capex_Depreciation";#N/A,#N/A,FALSE,"WC";#N/A,#N/A,FALSE,"Interest";#N/A,#N/A,FALSE,"Assumptions"}</definedName>
    <definedName name="__wrn1" hidden="1">{#N/A,#N/A,FALSE,"DCF";#N/A,#N/A,FALSE,"WACC";#N/A,#N/A,FALSE,"Sales_EBIT";#N/A,#N/A,FALSE,"Capex_Depreciation";#N/A,#N/A,FALSE,"WC";#N/A,#N/A,FALSE,"Interest";#N/A,#N/A,FALSE,"Assumptions"}</definedName>
    <definedName name="__x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1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1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1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1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1_1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1_1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1_1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1_1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1_2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1_2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1_2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1_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2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2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2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2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2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2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2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3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3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3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3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3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3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3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4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4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4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5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5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5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1_5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2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2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2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2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2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2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2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3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3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3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3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3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3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3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4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4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4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5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5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5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1_5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2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2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2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2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2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2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2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3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3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3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4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4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4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5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5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5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1_5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2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2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2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2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2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2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2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3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3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3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4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4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4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5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5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5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_5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lfn.BAHTTEXT" hidden="1">#NAME?</definedName>
    <definedName name="_1">#REF!</definedName>
    <definedName name="_1__123Graph_ACDIUS" localSheetId="10" hidden="1">#REF!</definedName>
    <definedName name="_1__123Graph_ACDIUS" localSheetId="9" hidden="1">[2]TESTE!$E$132:$E$151</definedName>
    <definedName name="_1__123Graph_ACDIUS" hidden="1">#REF!</definedName>
    <definedName name="_1__FDSAUDITLINK__" localSheetId="0">{"fdsup://directions/FAT Viewer?action=UPDATE&amp;creator=factset&amp;DYN_ARGS=TRUE&amp;DOC_NAME=FAT:FQL_AUDITING_CLIENT_TEMPLATE.FAT&amp;display_string=Audit&amp;VAR:KEY=QDWBINOJIH&amp;VAR:QUERY=UkdGX1BCS19UQU5HKFFUUiwwLCwsLCwsTk9BVURJVCk=&amp;WINDOW=FIRST_POPUP&amp;HEIGHT=450&amp;WIDTH=450&amp;","START_MAXIMIZED=FALSE&amp;VAR:CALENDAR=US&amp;VAR:SYMBOL=PACW&amp;VAR:INDEX=0"}</definedName>
    <definedName name="_1__FDSAUDITLINK__" localSheetId="10">{"fdsup://directions/FAT Viewer?action=UPDATE&amp;creator=factset&amp;DYN_ARGS=TRUE&amp;DOC_NAME=FAT:FQL_AUDITING_CLIENT_TEMPLATE.FAT&amp;display_string=Audit&amp;VAR:KEY=QDWBINOJIH&amp;VAR:QUERY=UkdGX1BCS19UQU5HKFFUUiwwLCwsLCwsTk9BVURJVCk=&amp;WINDOW=FIRST_POPUP&amp;HEIGHT=450&amp;WIDTH=450&amp;","START_MAXIMIZED=FALSE&amp;VAR:CALENDAR=US&amp;VAR:SYMBOL=PACW&amp;VAR:INDEX=0"}</definedName>
    <definedName name="_1__FDSAUDITLINK__" localSheetId="9">{"fdsup://directions/FAT Viewer?action=UPDATE&amp;creator=factset&amp;DYN_ARGS=TRUE&amp;DOC_NAME=FAT:FQL_AUDITING_CLIENT_TEMPLATE.FAT&amp;display_string=Audit&amp;VAR:KEY=QDWBINOJIH&amp;VAR:QUERY=UkdGX1BCS19UQU5HKFFUUiwwLCwsLCwsTk9BVURJVCk=&amp;WINDOW=FIRST_POPUP&amp;HEIGHT=450&amp;WIDTH=450&amp;","START_MAXIMIZED=FALSE&amp;VAR:CALENDAR=US&amp;VAR:SYMBOL=PACW&amp;VAR:INDEX=0"}</definedName>
    <definedName name="_1__FDSAUDITLINK__">{"fdsup://directions/FAT Viewer?action=UPDATE&amp;creator=factset&amp;DYN_ARGS=TRUE&amp;DOC_NAME=FAT:FQL_AUDITING_CLIENT_TEMPLATE.FAT&amp;display_string=Audit&amp;VAR:KEY=QDWBINOJIH&amp;VAR:QUERY=UkdGX1BCS19UQU5HKFFUUiwwLCwsLCwsTk9BVURJVCk=&amp;WINDOW=FIRST_POPUP&amp;HEIGHT=450&amp;WIDTH=450&amp;","START_MAXIMIZED=FALSE&amp;VAR:CALENDAR=US&amp;VAR:SYMBOL=PACW&amp;VAR:INDEX=0"}</definedName>
    <definedName name="_1_0_S" localSheetId="10" hidden="1">#REF!</definedName>
    <definedName name="_1_0_S" hidden="1">#REF!</definedName>
    <definedName name="_1_0Área_impressão">#REF!</definedName>
    <definedName name="_10">#REF!</definedName>
    <definedName name="_10__123Graph_LBL_DCHART_1" localSheetId="10" hidden="1">#REF!</definedName>
    <definedName name="_10__123Graph_LBL_DCHART_1" localSheetId="9" hidden="1">[5]synthgraph!#REF!</definedName>
    <definedName name="_10__123Graph_LBL_DCHART_1" hidden="1">#REF!</definedName>
    <definedName name="_10__123Graph_XCDIUS" localSheetId="10" hidden="1">#REF!</definedName>
    <definedName name="_10__123Graph_XCDIUS" localSheetId="9" hidden="1">[6]TESTE!$C$132:$C$151</definedName>
    <definedName name="_10__123Graph_XCDIUS" hidden="1">#REF!</definedName>
    <definedName name="_10__FDSAUDITLINK__" localSheetId="0" hidden="1">{"fdsup://Directions/FactSet Auditing Viewer?action=AUDIT_VALUE&amp;DB=129&amp;ID1=53271610&amp;VALUEID=31028&amp;SDATE=201203&amp;PERIODTYPE=QTR_KPISTDRTL&amp;SCFT=1&amp;window=popup_no_bar&amp;width=385&amp;height=120&amp;START_MAXIMIZED=FALSE&amp;creator=factset&amp;display_string=Audit"}</definedName>
    <definedName name="_10__FDSAUDITLINK__" localSheetId="10" hidden="1">{"fdsup://Directions/FactSet Auditing Viewer?action=AUDIT_VALUE&amp;DB=129&amp;ID1=53271610&amp;VALUEID=31028&amp;SDATE=201203&amp;PERIODTYPE=QTR_KPISTDRTL&amp;SCFT=1&amp;window=popup_no_bar&amp;width=385&amp;height=120&amp;START_MAXIMIZED=FALSE&amp;creator=factset&amp;display_string=Audit"}</definedName>
    <definedName name="_10__FDSAUDITLINK__" localSheetId="9" hidden="1">{"fdsup://Directions/FactSet Auditing Viewer?action=AUDIT_VALUE&amp;DB=129&amp;ID1=53271610&amp;VALUEID=31028&amp;SDATE=201203&amp;PERIODTYPE=QTR_KPISTDRTL&amp;SCFT=1&amp;window=popup_no_bar&amp;width=385&amp;height=120&amp;START_MAXIMIZED=FALSE&amp;creator=factset&amp;display_string=Audit"}</definedName>
    <definedName name="_10__FDSAUDITLINK__" hidden="1">{"fdsup://Directions/FactSet Auditing Viewer?action=AUDIT_VALUE&amp;DB=129&amp;ID1=53271610&amp;VALUEID=31028&amp;SDATE=201203&amp;PERIODTYPE=QTR_KPISTDRTL&amp;SCFT=1&amp;window=popup_no_bar&amp;width=385&amp;height=120&amp;START_MAXIMIZED=FALSE&amp;creator=factset&amp;display_string=Audit"}</definedName>
    <definedName name="_100__123Graph_XChart_4" localSheetId="10" hidden="1">#REF!</definedName>
    <definedName name="_100__123Graph_XChart_4" localSheetId="9" hidden="1">'[7]sales vol.'!$I$1121:$I$1122</definedName>
    <definedName name="_100__123Graph_XChart_4" hidden="1">#REF!</definedName>
    <definedName name="_100__FDSAUDITLINK__" localSheetId="0" hidden="1">{"fdsup://Directions/FactSet Auditing Viewer?action=AUDIT_VALUE&amp;DB=129&amp;ID1=03562310&amp;VALUEID=31028&amp;SDATE=201104&amp;PERIODTYPE=QTR_KPISTDRTL&amp;SCFT=1&amp;window=popup_no_bar&amp;width=385&amp;height=120&amp;START_MAXIMIZED=FALSE&amp;creator=factset&amp;display_string=Audit"}</definedName>
    <definedName name="_100__FDSAUDITLINK__" localSheetId="10" hidden="1">{"fdsup://Directions/FactSet Auditing Viewer?action=AUDIT_VALUE&amp;DB=129&amp;ID1=03562310&amp;VALUEID=31028&amp;SDATE=201104&amp;PERIODTYPE=QTR_KPISTDRTL&amp;SCFT=1&amp;window=popup_no_bar&amp;width=385&amp;height=120&amp;START_MAXIMIZED=FALSE&amp;creator=factset&amp;display_string=Audit"}</definedName>
    <definedName name="_100__FDSAUDITLINK__" localSheetId="9" hidden="1">{"fdsup://Directions/FactSet Auditing Viewer?action=AUDIT_VALUE&amp;DB=129&amp;ID1=03562310&amp;VALUEID=31028&amp;SDATE=201104&amp;PERIODTYPE=QTR_KPISTDRTL&amp;SCFT=1&amp;window=popup_no_bar&amp;width=385&amp;height=120&amp;START_MAXIMIZED=FALSE&amp;creator=factset&amp;display_string=Audit"}</definedName>
    <definedName name="_100__FDSAUDITLINK__" hidden="1">{"fdsup://Directions/FactSet Auditing Viewer?action=AUDIT_VALUE&amp;DB=129&amp;ID1=03562310&amp;VALUEID=31028&amp;SDATE=201104&amp;PERIODTYPE=QTR_KPISTDRTL&amp;SCFT=1&amp;window=popup_no_bar&amp;width=385&amp;height=120&amp;START_MAXIMIZED=FALSE&amp;creator=factset&amp;display_string=Audit"}</definedName>
    <definedName name="_101__123Graph_XChart_5" localSheetId="10" hidden="1">#REF!</definedName>
    <definedName name="_101__123Graph_XChart_5" localSheetId="9" hidden="1">'[7]sales vol.'!$I$1632:$I$1635</definedName>
    <definedName name="_101__123Graph_XChart_5" hidden="1">#REF!</definedName>
    <definedName name="_102__123Graph_XChart_6" localSheetId="10" hidden="1">#REF!</definedName>
    <definedName name="_102__123Graph_XChart_6" localSheetId="9" hidden="1">'[7]sales vol.'!$I$2248:$I$2251</definedName>
    <definedName name="_102__123Graph_XChart_6" hidden="1">#REF!</definedName>
    <definedName name="_11">#REF!</definedName>
    <definedName name="_11__123Graph_DCHART_1" localSheetId="10" hidden="1">#REF!</definedName>
    <definedName name="_11__123Graph_DCHART_1" localSheetId="9" hidden="1">[5]synthgraph!#REF!</definedName>
    <definedName name="_11__123Graph_DCHART_1" hidden="1">#REF!</definedName>
    <definedName name="_11__FDSAUDITLINK__" localSheetId="0" hidden="1">{"fdsup://Directions/FactSet Auditing Viewer?action=AUDIT_VALUE&amp;DB=129&amp;ID1=07557110&amp;VALUEID=01001&amp;SDATE=201301&amp;PERIODTYPE=QTR_STD&amp;SCFT=3&amp;window=popup_no_bar&amp;width=385&amp;height=120&amp;START_MAXIMIZED=FALSE&amp;creator=factset&amp;display_string=Audit"}</definedName>
    <definedName name="_11__FDSAUDITLINK__" localSheetId="10" hidden="1">{"fdsup://Directions/FactSet Auditing Viewer?action=AUDIT_VALUE&amp;DB=129&amp;ID1=07557110&amp;VALUEID=01001&amp;SDATE=201301&amp;PERIODTYPE=QTR_STD&amp;SCFT=3&amp;window=popup_no_bar&amp;width=385&amp;height=120&amp;START_MAXIMIZED=FALSE&amp;creator=factset&amp;display_string=Audit"}</definedName>
    <definedName name="_11__FDSAUDITLINK__" localSheetId="9" hidden="1">{"fdsup://Directions/FactSet Auditing Viewer?action=AUDIT_VALUE&amp;DB=129&amp;ID1=07557110&amp;VALUEID=01001&amp;SDATE=201301&amp;PERIODTYPE=QTR_STD&amp;SCFT=3&amp;window=popup_no_bar&amp;width=385&amp;height=120&amp;START_MAXIMIZED=FALSE&amp;creator=factset&amp;display_string=Audit"}</definedName>
    <definedName name="_11__FDSAUDITLINK__" hidden="1">{"fdsup://Directions/FactSet Auditing Viewer?action=AUDIT_VALUE&amp;DB=129&amp;ID1=07557110&amp;VALUEID=01001&amp;SDATE=201301&amp;PERIODTYPE=QTR_STD&amp;SCFT=3&amp;window=popup_no_bar&amp;width=385&amp;height=120&amp;START_MAXIMIZED=FALSE&amp;creator=factset&amp;display_string=Audit"}</definedName>
    <definedName name="_11_20_99">#N/A</definedName>
    <definedName name="_12">#REF!</definedName>
    <definedName name="_12__FDSAUDITLINK__" localSheetId="0" hidden="1">{"fdsup://Directions/FactSet Auditing Viewer?action=AUDIT_VALUE&amp;DB=129&amp;ID1=11844010&amp;VALUEID=01001&amp;SDATE=201203&amp;PERIODTYPE=QTR_STD&amp;SCFT=3&amp;window=popup_no_bar&amp;width=385&amp;height=120&amp;START_MAXIMIZED=FALSE&amp;creator=factset&amp;display_string=Audit"}</definedName>
    <definedName name="_12__FDSAUDITLINK__" localSheetId="10" hidden="1">{"fdsup://Directions/FactSet Auditing Viewer?action=AUDIT_VALUE&amp;DB=129&amp;ID1=11844010&amp;VALUEID=01001&amp;SDATE=201203&amp;PERIODTYPE=QTR_STD&amp;SCFT=3&amp;window=popup_no_bar&amp;width=385&amp;height=120&amp;START_MAXIMIZED=FALSE&amp;creator=factset&amp;display_string=Audit"}</definedName>
    <definedName name="_12__FDSAUDITLINK__" localSheetId="9" hidden="1">{"fdsup://Directions/FactSet Auditing Viewer?action=AUDIT_VALUE&amp;DB=129&amp;ID1=11844010&amp;VALUEID=01001&amp;SDATE=201203&amp;PERIODTYPE=QTR_STD&amp;SCFT=3&amp;window=popup_no_bar&amp;width=385&amp;height=120&amp;START_MAXIMIZED=FALSE&amp;creator=factset&amp;display_string=Audit"}</definedName>
    <definedName name="_12__FDSAUDITLINK__" hidden="1">{"fdsup://Directions/FactSet Auditing Viewer?action=AUDIT_VALUE&amp;DB=129&amp;ID1=11844010&amp;VALUEID=01001&amp;SDATE=201203&amp;PERIODTYPE=QTR_STD&amp;SCFT=3&amp;window=popup_no_bar&amp;width=385&amp;height=120&amp;START_MAXIMIZED=FALSE&amp;creator=factset&amp;display_string=Audit"}</definedName>
    <definedName name="_122">#REF!</definedName>
    <definedName name="_13">#REF!</definedName>
    <definedName name="_13__FDSAUDITLINK__" localSheetId="0" hidden="1">{"fdsup://Directions/FactSet Auditing Viewer?action=AUDIT_VALUE&amp;DB=129&amp;ID1=53271610&amp;VALUEID=02101&amp;SDATE=201203&amp;PERIODTYPE=QTR_STD&amp;SCFT=3&amp;window=popup_no_bar&amp;width=385&amp;height=120&amp;START_MAXIMIZED=FALSE&amp;creator=factset&amp;display_string=Audit"}</definedName>
    <definedName name="_13__FDSAUDITLINK__" localSheetId="10" hidden="1">{"fdsup://Directions/FactSet Auditing Viewer?action=AUDIT_VALUE&amp;DB=129&amp;ID1=53271610&amp;VALUEID=02101&amp;SDATE=201203&amp;PERIODTYPE=QTR_STD&amp;SCFT=3&amp;window=popup_no_bar&amp;width=385&amp;height=120&amp;START_MAXIMIZED=FALSE&amp;creator=factset&amp;display_string=Audit"}</definedName>
    <definedName name="_13__FDSAUDITLINK__" localSheetId="9" hidden="1">{"fdsup://Directions/FactSet Auditing Viewer?action=AUDIT_VALUE&amp;DB=129&amp;ID1=53271610&amp;VALUEID=02101&amp;SDATE=201203&amp;PERIODTYPE=QTR_STD&amp;SCFT=3&amp;window=popup_no_bar&amp;width=385&amp;height=120&amp;START_MAXIMIZED=FALSE&amp;creator=factset&amp;display_string=Audit"}</definedName>
    <definedName name="_13__FDSAUDITLINK__" hidden="1">{"fdsup://Directions/FactSet Auditing Viewer?action=AUDIT_VALUE&amp;DB=129&amp;ID1=53271610&amp;VALUEID=02101&amp;SDATE=201203&amp;PERIODTYPE=QTR_STD&amp;SCFT=3&amp;window=popup_no_bar&amp;width=385&amp;height=120&amp;START_MAXIMIZED=FALSE&amp;creator=factset&amp;display_string=Audit"}</definedName>
    <definedName name="_14__123Graph_LBL_ACHART_1" localSheetId="10" hidden="1">#REF!</definedName>
    <definedName name="_14__123Graph_LBL_ACHART_1" localSheetId="9" hidden="1">[5]synthgraph!#REF!</definedName>
    <definedName name="_14__123Graph_LBL_ACHART_1" hidden="1">#REF!</definedName>
    <definedName name="_14__FDSAUDITLINK__" localSheetId="0" hidden="1">{"fdsup://Directions/FactSet Auditing Viewer?action=AUDIT_VALUE&amp;DB=129&amp;ID1=78129510&amp;VALUEID=31028&amp;SDATE=201202&amp;PERIODTYPE=QTR_KPISTDRTL&amp;SCFT=1&amp;window=popup_no_bar&amp;width=385&amp;height=120&amp;START_MAXIMIZED=FALSE&amp;creator=factset&amp;display_string=Audit"}</definedName>
    <definedName name="_14__FDSAUDITLINK__" localSheetId="10" hidden="1">{"fdsup://Directions/FactSet Auditing Viewer?action=AUDIT_VALUE&amp;DB=129&amp;ID1=78129510&amp;VALUEID=31028&amp;SDATE=201202&amp;PERIODTYPE=QTR_KPISTDRTL&amp;SCFT=1&amp;window=popup_no_bar&amp;width=385&amp;height=120&amp;START_MAXIMIZED=FALSE&amp;creator=factset&amp;display_string=Audit"}</definedName>
    <definedName name="_14__FDSAUDITLINK__" localSheetId="9" hidden="1">{"fdsup://Directions/FactSet Auditing Viewer?action=AUDIT_VALUE&amp;DB=129&amp;ID1=78129510&amp;VALUEID=31028&amp;SDATE=201202&amp;PERIODTYPE=QTR_KPISTDRTL&amp;SCFT=1&amp;window=popup_no_bar&amp;width=385&amp;height=120&amp;START_MAXIMIZED=FALSE&amp;creator=factset&amp;display_string=Audit"}</definedName>
    <definedName name="_14__FDSAUDITLINK__" hidden="1">{"fdsup://Directions/FactSet Auditing Viewer?action=AUDIT_VALUE&amp;DB=129&amp;ID1=78129510&amp;VALUEID=31028&amp;SDATE=201202&amp;PERIODTYPE=QTR_KPISTDRTL&amp;SCFT=1&amp;window=popup_no_bar&amp;width=385&amp;height=120&amp;START_MAXIMIZED=FALSE&amp;creator=factset&amp;display_string=Audit"}</definedName>
    <definedName name="_15__123Graph_LBL_ACHART_3" localSheetId="10" hidden="1">#REF!</definedName>
    <definedName name="_15__123Graph_LBL_ACHART_3" hidden="1">#REF!</definedName>
    <definedName name="_15__FDSAUDITLINK__" localSheetId="0" hidden="1">{"fdsup://Directions/FactSet Auditing Viewer?action=AUDIT_VALUE&amp;DB=129&amp;ID1=30219E10&amp;VALUEID=01001&amp;SDATE=201202&amp;PERIODTYPE=QTR_STD&amp;SCFT=3&amp;window=popup_no_bar&amp;width=385&amp;height=120&amp;START_MAXIMIZED=FALSE&amp;creator=factset&amp;display_string=Audit"}</definedName>
    <definedName name="_15__FDSAUDITLINK__" localSheetId="10" hidden="1">{"fdsup://Directions/FactSet Auditing Viewer?action=AUDIT_VALUE&amp;DB=129&amp;ID1=30219E10&amp;VALUEID=01001&amp;SDATE=201202&amp;PERIODTYPE=QTR_STD&amp;SCFT=3&amp;window=popup_no_bar&amp;width=385&amp;height=120&amp;START_MAXIMIZED=FALSE&amp;creator=factset&amp;display_string=Audit"}</definedName>
    <definedName name="_15__FDSAUDITLINK__" localSheetId="9" hidden="1">{"fdsup://Directions/FactSet Auditing Viewer?action=AUDIT_VALUE&amp;DB=129&amp;ID1=30219E10&amp;VALUEID=01001&amp;SDATE=201202&amp;PERIODTYPE=QTR_STD&amp;SCFT=3&amp;window=popup_no_bar&amp;width=385&amp;height=120&amp;START_MAXIMIZED=FALSE&amp;creator=factset&amp;display_string=Audit"}</definedName>
    <definedName name="_15__FDSAUDITLINK__" hidden="1">{"fdsup://Directions/FactSet Auditing Viewer?action=AUDIT_VALUE&amp;DB=129&amp;ID1=30219E10&amp;VALUEID=01001&amp;SDATE=201202&amp;PERIODTYPE=QTR_STD&amp;SCFT=3&amp;window=popup_no_bar&amp;width=385&amp;height=120&amp;START_MAXIMIZED=FALSE&amp;creator=factset&amp;display_string=Audit"}</definedName>
    <definedName name="_15_0_0Cwvu.GREY_A" localSheetId="10" hidden="1">#REF!</definedName>
    <definedName name="_15_0_0Cwvu.GREY_A" localSheetId="9" hidden="1">[8]TargIS!#REF!</definedName>
    <definedName name="_15_0_0Cwvu.GREY_A" hidden="1">#REF!</definedName>
    <definedName name="_16">#REF!</definedName>
    <definedName name="_16__FDSAUDITLINK__" localSheetId="0" hidden="1">{"fdsup://Directions/FactSet Auditing Viewer?action=AUDIT_VALUE&amp;DB=129&amp;ID1=30219E10&amp;VALUEID=02101&amp;SDATE=201202&amp;PERIODTYPE=QTR_STD&amp;SCFT=3&amp;window=popup_no_bar&amp;width=385&amp;height=120&amp;START_MAXIMIZED=FALSE&amp;creator=factset&amp;display_string=Audit"}</definedName>
    <definedName name="_16__FDSAUDITLINK__" localSheetId="10" hidden="1">{"fdsup://Directions/FactSet Auditing Viewer?action=AUDIT_VALUE&amp;DB=129&amp;ID1=30219E10&amp;VALUEID=02101&amp;SDATE=201202&amp;PERIODTYPE=QTR_STD&amp;SCFT=3&amp;window=popup_no_bar&amp;width=385&amp;height=120&amp;START_MAXIMIZED=FALSE&amp;creator=factset&amp;display_string=Audit"}</definedName>
    <definedName name="_16__FDSAUDITLINK__" localSheetId="9" hidden="1">{"fdsup://Directions/FactSet Auditing Viewer?action=AUDIT_VALUE&amp;DB=129&amp;ID1=30219E10&amp;VALUEID=02101&amp;SDATE=201202&amp;PERIODTYPE=QTR_STD&amp;SCFT=3&amp;window=popup_no_bar&amp;width=385&amp;height=120&amp;START_MAXIMIZED=FALSE&amp;creator=factset&amp;display_string=Audit"}</definedName>
    <definedName name="_16__FDSAUDITLINK__" hidden="1">{"fdsup://Directions/FactSet Auditing Viewer?action=AUDIT_VALUE&amp;DB=129&amp;ID1=30219E10&amp;VALUEID=02101&amp;SDATE=201202&amp;PERIODTYPE=QTR_STD&amp;SCFT=3&amp;window=popup_no_bar&amp;width=385&amp;height=120&amp;START_MAXIMIZED=FALSE&amp;creator=factset&amp;display_string=Audit"}</definedName>
    <definedName name="_17__FDSAUDITLINK__" localSheetId="0" hidden="1">{"fdsup://Directions/FactSet Auditing Viewer?action=AUDIT_VALUE&amp;DB=129&amp;ID1=30219E10&amp;VALUEID=31028&amp;SDATE=201202&amp;PERIODTYPE=QTR_KPISTDRTL&amp;SCFT=1&amp;window=popup_no_bar&amp;width=385&amp;height=120&amp;START_MAXIMIZED=FALSE&amp;creator=factset&amp;display_string=Audit"}</definedName>
    <definedName name="_17__FDSAUDITLINK__" localSheetId="10" hidden="1">{"fdsup://Directions/FactSet Auditing Viewer?action=AUDIT_VALUE&amp;DB=129&amp;ID1=30219E10&amp;VALUEID=31028&amp;SDATE=201202&amp;PERIODTYPE=QTR_KPISTDRTL&amp;SCFT=1&amp;window=popup_no_bar&amp;width=385&amp;height=120&amp;START_MAXIMIZED=FALSE&amp;creator=factset&amp;display_string=Audit"}</definedName>
    <definedName name="_17__FDSAUDITLINK__" localSheetId="9" hidden="1">{"fdsup://Directions/FactSet Auditing Viewer?action=AUDIT_VALUE&amp;DB=129&amp;ID1=30219E10&amp;VALUEID=31028&amp;SDATE=201202&amp;PERIODTYPE=QTR_KPISTDRTL&amp;SCFT=1&amp;window=popup_no_bar&amp;width=385&amp;height=120&amp;START_MAXIMIZED=FALSE&amp;creator=factset&amp;display_string=Audit"}</definedName>
    <definedName name="_17__FDSAUDITLINK__" hidden="1">{"fdsup://Directions/FactSet Auditing Viewer?action=AUDIT_VALUE&amp;DB=129&amp;ID1=30219E10&amp;VALUEID=31028&amp;SDATE=201202&amp;PERIODTYPE=QTR_KPISTDRTL&amp;SCFT=1&amp;window=popup_no_bar&amp;width=385&amp;height=120&amp;START_MAXIMIZED=FALSE&amp;creator=factset&amp;display_string=Audit"}</definedName>
    <definedName name="_18__123Graph_LBL_DCHART_1" localSheetId="10" hidden="1">#REF!</definedName>
    <definedName name="_18__123Graph_LBL_DCHART_1" localSheetId="9" hidden="1">[5]synthgraph!#REF!</definedName>
    <definedName name="_18__123Graph_LBL_DCHART_1" hidden="1">#REF!</definedName>
    <definedName name="_18__FDSAUDITLINK__" localSheetId="0" hidden="1">{"fdsup://Directions/FactSet Auditing Viewer?action=AUDIT_VALUE&amp;DB=129&amp;ID1=03562310&amp;VALUEID=01001&amp;SDATE=201202&amp;PERIODTYPE=QTR_STD&amp;SCFT=3&amp;window=popup_no_bar&amp;width=385&amp;height=120&amp;START_MAXIMIZED=FALSE&amp;creator=factset&amp;display_string=Audit"}</definedName>
    <definedName name="_18__FDSAUDITLINK__" localSheetId="10" hidden="1">{"fdsup://Directions/FactSet Auditing Viewer?action=AUDIT_VALUE&amp;DB=129&amp;ID1=03562310&amp;VALUEID=01001&amp;SDATE=201202&amp;PERIODTYPE=QTR_STD&amp;SCFT=3&amp;window=popup_no_bar&amp;width=385&amp;height=120&amp;START_MAXIMIZED=FALSE&amp;creator=factset&amp;display_string=Audit"}</definedName>
    <definedName name="_18__FDSAUDITLINK__" localSheetId="9" hidden="1">{"fdsup://Directions/FactSet Auditing Viewer?action=AUDIT_VALUE&amp;DB=129&amp;ID1=03562310&amp;VALUEID=01001&amp;SDATE=201202&amp;PERIODTYPE=QTR_STD&amp;SCFT=3&amp;window=popup_no_bar&amp;width=385&amp;height=120&amp;START_MAXIMIZED=FALSE&amp;creator=factset&amp;display_string=Audit"}</definedName>
    <definedName name="_18__FDSAUDITLINK__" hidden="1">{"fdsup://Directions/FactSet Auditing Viewer?action=AUDIT_VALUE&amp;DB=129&amp;ID1=03562310&amp;VALUEID=01001&amp;SDATE=201202&amp;PERIODTYPE=QTR_STD&amp;SCFT=3&amp;window=popup_no_bar&amp;width=385&amp;height=120&amp;START_MAXIMIZED=FALSE&amp;creator=factset&amp;display_string=Audit"}</definedName>
    <definedName name="_19__FDSAUDITLINK__" localSheetId="0" hidden="1">{"fdsup://Directions/FactSet Auditing Viewer?action=AUDIT_VALUE&amp;DB=129&amp;ID1=96184010&amp;VALUEID=02101&amp;SDATE=201202&amp;PERIODTYPE=QTR_STD&amp;SCFT=3&amp;window=popup_no_bar&amp;width=385&amp;height=120&amp;START_MAXIMIZED=FALSE&amp;creator=factset&amp;display_string=Audit"}</definedName>
    <definedName name="_19__FDSAUDITLINK__" localSheetId="10" hidden="1">{"fdsup://Directions/FactSet Auditing Viewer?action=AUDIT_VALUE&amp;DB=129&amp;ID1=96184010&amp;VALUEID=02101&amp;SDATE=201202&amp;PERIODTYPE=QTR_STD&amp;SCFT=3&amp;window=popup_no_bar&amp;width=385&amp;height=120&amp;START_MAXIMIZED=FALSE&amp;creator=factset&amp;display_string=Audit"}</definedName>
    <definedName name="_19__FDSAUDITLINK__" localSheetId="9" hidden="1">{"fdsup://Directions/FactSet Auditing Viewer?action=AUDIT_VALUE&amp;DB=129&amp;ID1=96184010&amp;VALUEID=02101&amp;SDATE=201202&amp;PERIODTYPE=QTR_STD&amp;SCFT=3&amp;window=popup_no_bar&amp;width=385&amp;height=120&amp;START_MAXIMIZED=FALSE&amp;creator=factset&amp;display_string=Audit"}</definedName>
    <definedName name="_19__FDSAUDITLINK__" hidden="1">{"fdsup://Directions/FactSet Auditing Viewer?action=AUDIT_VALUE&amp;DB=129&amp;ID1=96184010&amp;VALUEID=02101&amp;SDATE=201202&amp;PERIODTYPE=QTR_STD&amp;SCFT=3&amp;window=popup_no_bar&amp;width=385&amp;height=120&amp;START_MAXIMIZED=FALSE&amp;creator=factset&amp;display_string=Audit"}</definedName>
    <definedName name="_19_0_0Cwvu.GREY_A" localSheetId="10" hidden="1">#REF!</definedName>
    <definedName name="_19_0_0Cwvu.GREY_A" localSheetId="9" hidden="1">[9]TargIS!#REF!</definedName>
    <definedName name="_19_0_0Cwvu.GREY_A" hidden="1">#REF!</definedName>
    <definedName name="_1995">#N/A</definedName>
    <definedName name="_2">#REF!</definedName>
    <definedName name="_2__123Graph_BCDIUS" localSheetId="10" hidden="1">#REF!</definedName>
    <definedName name="_2__123Graph_BCDIUS" localSheetId="9" hidden="1">[2]TESTE!$H$132:$H$151</definedName>
    <definedName name="_2__123Graph_BCDIUS" hidden="1">#REF!</definedName>
    <definedName name="_2__FDSAUDITLINK__" localSheetId="0">{"fdsup://directions/FAT Viewer?action=UPDATE&amp;creator=factset&amp;DYN_ARGS=TRUE&amp;DOC_NAME=FAT:FQL_AUDITING_CLIENT_TEMPLATE.FAT&amp;display_string=Audit&amp;VAR:KEY=UJYLERKLUR&amp;VAR:QUERY=SlVMSUFOKElDX0VTVElNQVRFKEVQUygpLE1FRCxBTk4sMjAxMSw0MDgxNCwwKS5kYXRlcyk=&amp;WINDOW=FIRST","_POPUP&amp;HEIGHT=450&amp;WIDTH=450&amp;START_MAXIMIZED=FALSE&amp;VAR:CALENDAR=US&amp;VAR:SYMBOL=CYN&amp;VAR:INDEX=0"}</definedName>
    <definedName name="_2__FDSAUDITLINK__" localSheetId="10">{"fdsup://directions/FAT Viewer?action=UPDATE&amp;creator=factset&amp;DYN_ARGS=TRUE&amp;DOC_NAME=FAT:FQL_AUDITING_CLIENT_TEMPLATE.FAT&amp;display_string=Audit&amp;VAR:KEY=UJYLERKLUR&amp;VAR:QUERY=SlVMSUFOKElDX0VTVElNQVRFKEVQUygpLE1FRCxBTk4sMjAxMSw0MDgxNCwwKS5kYXRlcyk=&amp;WINDOW=FIRST","_POPUP&amp;HEIGHT=450&amp;WIDTH=450&amp;START_MAXIMIZED=FALSE&amp;VAR:CALENDAR=US&amp;VAR:SYMBOL=CYN&amp;VAR:INDEX=0"}</definedName>
    <definedName name="_2__FDSAUDITLINK__" localSheetId="9">{"fdsup://directions/FAT Viewer?action=UPDATE&amp;creator=factset&amp;DYN_ARGS=TRUE&amp;DOC_NAME=FAT:FQL_AUDITING_CLIENT_TEMPLATE.FAT&amp;display_string=Audit&amp;VAR:KEY=UJYLERKLUR&amp;VAR:QUERY=SlVMSUFOKElDX0VTVElNQVRFKEVQUygpLE1FRCxBTk4sMjAxMSw0MDgxNCwwKS5kYXRlcyk=&amp;WINDOW=FIRST","_POPUP&amp;HEIGHT=450&amp;WIDTH=450&amp;START_MAXIMIZED=FALSE&amp;VAR:CALENDAR=US&amp;VAR:SYMBOL=CYN&amp;VAR:INDEX=0"}</definedName>
    <definedName name="_2__FDSAUDITLINK__">{"fdsup://directions/FAT Viewer?action=UPDATE&amp;creator=factset&amp;DYN_ARGS=TRUE&amp;DOC_NAME=FAT:FQL_AUDITING_CLIENT_TEMPLATE.FAT&amp;display_string=Audit&amp;VAR:KEY=UJYLERKLUR&amp;VAR:QUERY=SlVMSUFOKElDX0VTVElNQVRFKEVQUygpLE1FRCxBTk4sMjAxMSw0MDgxNCwwKS5kYXRlcyk=&amp;WINDOW=FIRST","_POPUP&amp;HEIGHT=450&amp;WIDTH=450&amp;START_MAXIMIZED=FALSE&amp;VAR:CALENDAR=US&amp;VAR:SYMBOL=CYN&amp;VAR:INDEX=0"}</definedName>
    <definedName name="_2_0_S" localSheetId="10" hidden="1">#REF!</definedName>
    <definedName name="_2_0_S" hidden="1">#REF!</definedName>
    <definedName name="_20__FDSAUDITLINK__" localSheetId="0" hidden="1">{"fdsup://Directions/FactSet Auditing Viewer?action=AUDIT_VALUE&amp;DB=129&amp;ID1=02385010&amp;VALUEID=02101&amp;SDATE=201202&amp;PERIODTYPE=QTR_STD&amp;SCFT=3&amp;window=popup_no_bar&amp;width=385&amp;height=120&amp;START_MAXIMIZED=FALSE&amp;creator=factset&amp;display_string=Audit"}</definedName>
    <definedName name="_20__FDSAUDITLINK__" localSheetId="10" hidden="1">{"fdsup://Directions/FactSet Auditing Viewer?action=AUDIT_VALUE&amp;DB=129&amp;ID1=02385010&amp;VALUEID=02101&amp;SDATE=201202&amp;PERIODTYPE=QTR_STD&amp;SCFT=3&amp;window=popup_no_bar&amp;width=385&amp;height=120&amp;START_MAXIMIZED=FALSE&amp;creator=factset&amp;display_string=Audit"}</definedName>
    <definedName name="_20__FDSAUDITLINK__" localSheetId="9" hidden="1">{"fdsup://Directions/FactSet Auditing Viewer?action=AUDIT_VALUE&amp;DB=129&amp;ID1=02385010&amp;VALUEID=02101&amp;SDATE=201202&amp;PERIODTYPE=QTR_STD&amp;SCFT=3&amp;window=popup_no_bar&amp;width=385&amp;height=120&amp;START_MAXIMIZED=FALSE&amp;creator=factset&amp;display_string=Audit"}</definedName>
    <definedName name="_20__FDSAUDITLINK__" hidden="1">{"fdsup://Directions/FactSet Auditing Viewer?action=AUDIT_VALUE&amp;DB=129&amp;ID1=02385010&amp;VALUEID=02101&amp;SDATE=201202&amp;PERIODTYPE=QTR_STD&amp;SCFT=3&amp;window=popup_no_bar&amp;width=385&amp;height=120&amp;START_MAXIMIZED=FALSE&amp;creator=factset&amp;display_string=Audit"}</definedName>
    <definedName name="_21__FDSAUDITLINK__" localSheetId="0" hidden="1">{"fdsup://Directions/FactSet Auditing Viewer?action=AUDIT_VALUE&amp;DB=129&amp;ID1=19306810&amp;VALUEID=31028&amp;SDATE=201202&amp;PERIODTYPE=QTR_KPISTDRTL&amp;SCFT=1&amp;window=popup_no_bar&amp;width=385&amp;height=120&amp;START_MAXIMIZED=FALSE&amp;creator=factset&amp;display_string=Audit"}</definedName>
    <definedName name="_21__FDSAUDITLINK__" localSheetId="10" hidden="1">{"fdsup://Directions/FactSet Auditing Viewer?action=AUDIT_VALUE&amp;DB=129&amp;ID1=19306810&amp;VALUEID=31028&amp;SDATE=201202&amp;PERIODTYPE=QTR_KPISTDRTL&amp;SCFT=1&amp;window=popup_no_bar&amp;width=385&amp;height=120&amp;START_MAXIMIZED=FALSE&amp;creator=factset&amp;display_string=Audit"}</definedName>
    <definedName name="_21__FDSAUDITLINK__" localSheetId="9" hidden="1">{"fdsup://Directions/FactSet Auditing Viewer?action=AUDIT_VALUE&amp;DB=129&amp;ID1=19306810&amp;VALUEID=31028&amp;SDATE=201202&amp;PERIODTYPE=QTR_KPISTDRTL&amp;SCFT=1&amp;window=popup_no_bar&amp;width=385&amp;height=120&amp;START_MAXIMIZED=FALSE&amp;creator=factset&amp;display_string=Audit"}</definedName>
    <definedName name="_21__FDSAUDITLINK__" hidden="1">{"fdsup://Directions/FactSet Auditing Viewer?action=AUDIT_VALUE&amp;DB=129&amp;ID1=19306810&amp;VALUEID=31028&amp;SDATE=201202&amp;PERIODTYPE=QTR_KPISTDRTL&amp;SCFT=1&amp;window=popup_no_bar&amp;width=385&amp;height=120&amp;START_MAXIMIZED=FALSE&amp;creator=factset&amp;display_string=Audit"}</definedName>
    <definedName name="_22__FDSAUDITLINK__" localSheetId="0" hidden="1">{"fdsup://Directions/FactSet Auditing Viewer?action=AUDIT_VALUE&amp;DB=129&amp;ID1=53271610&amp;VALUEID=31028&amp;SDATE=201202&amp;PERIODTYPE=QTR_KPISTDRTL&amp;SCFT=1&amp;window=popup_no_bar&amp;width=385&amp;height=120&amp;START_MAXIMIZED=FALSE&amp;creator=factset&amp;display_string=Audit"}</definedName>
    <definedName name="_22__FDSAUDITLINK__" localSheetId="10" hidden="1">{"fdsup://Directions/FactSet Auditing Viewer?action=AUDIT_VALUE&amp;DB=129&amp;ID1=53271610&amp;VALUEID=31028&amp;SDATE=201202&amp;PERIODTYPE=QTR_KPISTDRTL&amp;SCFT=1&amp;window=popup_no_bar&amp;width=385&amp;height=120&amp;START_MAXIMIZED=FALSE&amp;creator=factset&amp;display_string=Audit"}</definedName>
    <definedName name="_22__FDSAUDITLINK__" localSheetId="9" hidden="1">{"fdsup://Directions/FactSet Auditing Viewer?action=AUDIT_VALUE&amp;DB=129&amp;ID1=53271610&amp;VALUEID=31028&amp;SDATE=201202&amp;PERIODTYPE=QTR_KPISTDRTL&amp;SCFT=1&amp;window=popup_no_bar&amp;width=385&amp;height=120&amp;START_MAXIMIZED=FALSE&amp;creator=factset&amp;display_string=Audit"}</definedName>
    <definedName name="_22__FDSAUDITLINK__" hidden="1">{"fdsup://Directions/FactSet Auditing Viewer?action=AUDIT_VALUE&amp;DB=129&amp;ID1=53271610&amp;VALUEID=31028&amp;SDATE=201202&amp;PERIODTYPE=QTR_KPISTDRTL&amp;SCFT=1&amp;window=popup_no_bar&amp;width=385&amp;height=120&amp;START_MAXIMIZED=FALSE&amp;creator=factset&amp;display_string=Audit"}</definedName>
    <definedName name="_23__123Graph_A_Chart_1A" localSheetId="10" hidden="1">#REF!</definedName>
    <definedName name="_23__123Graph_A_Chart_1A" localSheetId="9" hidden="1">'[10]Stock Price'!$B$4:$B$265</definedName>
    <definedName name="_23__123Graph_A_Chart_1A" hidden="1">#REF!</definedName>
    <definedName name="_23__FDSAUDITLINK__" localSheetId="0" hidden="1">{"fdsup://Directions/FactSet Auditing Viewer?action=AUDIT_VALUE&amp;DB=129&amp;ID1=07557110&amp;VALUEID=01001&amp;SDATE=201204&amp;PERIODTYPE=QTR_STD&amp;SCFT=3&amp;window=popup_no_bar&amp;width=385&amp;height=120&amp;START_MAXIMIZED=FALSE&amp;creator=factset&amp;display_string=Audit"}</definedName>
    <definedName name="_23__FDSAUDITLINK__" localSheetId="10" hidden="1">{"fdsup://Directions/FactSet Auditing Viewer?action=AUDIT_VALUE&amp;DB=129&amp;ID1=07557110&amp;VALUEID=01001&amp;SDATE=201204&amp;PERIODTYPE=QTR_STD&amp;SCFT=3&amp;window=popup_no_bar&amp;width=385&amp;height=120&amp;START_MAXIMIZED=FALSE&amp;creator=factset&amp;display_string=Audit"}</definedName>
    <definedName name="_23__FDSAUDITLINK__" localSheetId="9" hidden="1">{"fdsup://Directions/FactSet Auditing Viewer?action=AUDIT_VALUE&amp;DB=129&amp;ID1=07557110&amp;VALUEID=01001&amp;SDATE=201204&amp;PERIODTYPE=QTR_STD&amp;SCFT=3&amp;window=popup_no_bar&amp;width=385&amp;height=120&amp;START_MAXIMIZED=FALSE&amp;creator=factset&amp;display_string=Audit"}</definedName>
    <definedName name="_23__FDSAUDITLINK__" hidden="1">{"fdsup://Directions/FactSet Auditing Viewer?action=AUDIT_VALUE&amp;DB=129&amp;ID1=07557110&amp;VALUEID=01001&amp;SDATE=201204&amp;PERIODTYPE=QTR_STD&amp;SCFT=3&amp;window=popup_no_bar&amp;width=385&amp;height=120&amp;START_MAXIMIZED=FALSE&amp;creator=factset&amp;display_string=Audit"}</definedName>
    <definedName name="_24__123Graph_AChart_1" localSheetId="10" hidden="1">#REF!</definedName>
    <definedName name="_24__123Graph_AChart_1" localSheetId="9" hidden="1">[11]Total!$D$322:$D$325</definedName>
    <definedName name="_24__123Graph_AChart_1" hidden="1">#REF!</definedName>
    <definedName name="_24__FDSAUDITLINK__" localSheetId="0" hidden="1">{"fdsup://Directions/FactSet Auditing Viewer?action=AUDIT_VALUE&amp;DB=129&amp;ID1=16861510&amp;VALUEID=01001&amp;SDATE=201202&amp;PERIODTYPE=QTR_STD&amp;SCFT=3&amp;window=popup_no_bar&amp;width=385&amp;height=120&amp;START_MAXIMIZED=FALSE&amp;creator=factset&amp;display_string=Audit"}</definedName>
    <definedName name="_24__FDSAUDITLINK__" localSheetId="10" hidden="1">{"fdsup://Directions/FactSet Auditing Viewer?action=AUDIT_VALUE&amp;DB=129&amp;ID1=16861510&amp;VALUEID=01001&amp;SDATE=201202&amp;PERIODTYPE=QTR_STD&amp;SCFT=3&amp;window=popup_no_bar&amp;width=385&amp;height=120&amp;START_MAXIMIZED=FALSE&amp;creator=factset&amp;display_string=Audit"}</definedName>
    <definedName name="_24__FDSAUDITLINK__" localSheetId="9" hidden="1">{"fdsup://Directions/FactSet Auditing Viewer?action=AUDIT_VALUE&amp;DB=129&amp;ID1=16861510&amp;VALUEID=01001&amp;SDATE=201202&amp;PERIODTYPE=QTR_STD&amp;SCFT=3&amp;window=popup_no_bar&amp;width=385&amp;height=120&amp;START_MAXIMIZED=FALSE&amp;creator=factset&amp;display_string=Audit"}</definedName>
    <definedName name="_24__FDSAUDITLINK__" hidden="1">{"fdsup://Directions/FactSet Auditing Viewer?action=AUDIT_VALUE&amp;DB=129&amp;ID1=16861510&amp;VALUEID=01001&amp;SDATE=201202&amp;PERIODTYPE=QTR_STD&amp;SCFT=3&amp;window=popup_no_bar&amp;width=385&amp;height=120&amp;START_MAXIMIZED=FALSE&amp;creator=factset&amp;display_string=Audit"}</definedName>
    <definedName name="_25__123Graph_ACHART_19" localSheetId="10" hidden="1">#REF!</definedName>
    <definedName name="_25__123Graph_ACHART_19" localSheetId="9" hidden="1">[12]oldSEG!$M$16:$M$19</definedName>
    <definedName name="_25__123Graph_ACHART_19" hidden="1">#REF!</definedName>
    <definedName name="_25__FDSAUDITLINK__" localSheetId="0" hidden="1">{"fdsup://Directions/FactSet Auditing Viewer?action=AUDIT_VALUE&amp;DB=129&amp;ID1=11844010&amp;VALUEID=01001&amp;SDATE=201202&amp;PERIODTYPE=QTR_STD&amp;SCFT=3&amp;window=popup_no_bar&amp;width=385&amp;height=120&amp;START_MAXIMIZED=FALSE&amp;creator=factset&amp;display_string=Audit"}</definedName>
    <definedName name="_25__FDSAUDITLINK__" localSheetId="10" hidden="1">{"fdsup://Directions/FactSet Auditing Viewer?action=AUDIT_VALUE&amp;DB=129&amp;ID1=11844010&amp;VALUEID=01001&amp;SDATE=201202&amp;PERIODTYPE=QTR_STD&amp;SCFT=3&amp;window=popup_no_bar&amp;width=385&amp;height=120&amp;START_MAXIMIZED=FALSE&amp;creator=factset&amp;display_string=Audit"}</definedName>
    <definedName name="_25__FDSAUDITLINK__" localSheetId="9" hidden="1">{"fdsup://Directions/FactSet Auditing Viewer?action=AUDIT_VALUE&amp;DB=129&amp;ID1=11844010&amp;VALUEID=01001&amp;SDATE=201202&amp;PERIODTYPE=QTR_STD&amp;SCFT=3&amp;window=popup_no_bar&amp;width=385&amp;height=120&amp;START_MAXIMIZED=FALSE&amp;creator=factset&amp;display_string=Audit"}</definedName>
    <definedName name="_25__FDSAUDITLINK__" hidden="1">{"fdsup://Directions/FactSet Auditing Viewer?action=AUDIT_VALUE&amp;DB=129&amp;ID1=11844010&amp;VALUEID=01001&amp;SDATE=201202&amp;PERIODTYPE=QTR_STD&amp;SCFT=3&amp;window=popup_no_bar&amp;width=385&amp;height=120&amp;START_MAXIMIZED=FALSE&amp;creator=factset&amp;display_string=Audit"}</definedName>
    <definedName name="_26__123Graph_AChart_2" localSheetId="10" hidden="1">#REF!</definedName>
    <definedName name="_26__123Graph_AChart_2" localSheetId="9" hidden="1">'[7]sales vol.'!$K$398:$K$401</definedName>
    <definedName name="_26__123Graph_AChart_2" hidden="1">#REF!</definedName>
    <definedName name="_26__FDSAUDITLINK__" localSheetId="0" hidden="1">{"fdsup://Directions/FactSet Auditing Viewer?action=AUDIT_VALUE&amp;DB=129&amp;ID1=19306820&amp;VALUEID=02101&amp;SDATE=201202&amp;PERIODTYPE=QTR_STD&amp;SCFT=3&amp;window=popup_no_bar&amp;width=385&amp;height=120&amp;START_MAXIMIZED=FALSE&amp;creator=factset&amp;display_string=Audit"}</definedName>
    <definedName name="_26__FDSAUDITLINK__" localSheetId="10" hidden="1">{"fdsup://Directions/FactSet Auditing Viewer?action=AUDIT_VALUE&amp;DB=129&amp;ID1=19306820&amp;VALUEID=02101&amp;SDATE=201202&amp;PERIODTYPE=QTR_STD&amp;SCFT=3&amp;window=popup_no_bar&amp;width=385&amp;height=120&amp;START_MAXIMIZED=FALSE&amp;creator=factset&amp;display_string=Audit"}</definedName>
    <definedName name="_26__FDSAUDITLINK__" localSheetId="9" hidden="1">{"fdsup://Directions/FactSet Auditing Viewer?action=AUDIT_VALUE&amp;DB=129&amp;ID1=19306820&amp;VALUEID=02101&amp;SDATE=201202&amp;PERIODTYPE=QTR_STD&amp;SCFT=3&amp;window=popup_no_bar&amp;width=385&amp;height=120&amp;START_MAXIMIZED=FALSE&amp;creator=factset&amp;display_string=Audit"}</definedName>
    <definedName name="_26__FDSAUDITLINK__" hidden="1">{"fdsup://Directions/FactSet Auditing Viewer?action=AUDIT_VALUE&amp;DB=129&amp;ID1=19306820&amp;VALUEID=02101&amp;SDATE=201202&amp;PERIODTYPE=QTR_STD&amp;SCFT=3&amp;window=popup_no_bar&amp;width=385&amp;height=120&amp;START_MAXIMIZED=FALSE&amp;creator=factset&amp;display_string=Audit"}</definedName>
    <definedName name="_27__123Graph_ACHART_20" localSheetId="10" hidden="1">#REF!</definedName>
    <definedName name="_27__123Graph_ACHART_20" localSheetId="9" hidden="1">[12]oldSEG!$M$23:$M$26</definedName>
    <definedName name="_27__123Graph_ACHART_20" hidden="1">#REF!</definedName>
    <definedName name="_27__FDSAUDITLINK__" localSheetId="0" hidden="1">{"fdsup://Directions/FactSet Auditing Viewer?action=AUDIT_VALUE&amp;DB=129&amp;ID1=53271610&amp;VALUEID=02101&amp;SDATE=201202&amp;PERIODTYPE=QTR_STD&amp;SCFT=3&amp;window=popup_no_bar&amp;width=385&amp;height=120&amp;START_MAXIMIZED=FALSE&amp;creator=factset&amp;display_string=Audit"}</definedName>
    <definedName name="_27__FDSAUDITLINK__" localSheetId="10" hidden="1">{"fdsup://Directions/FactSet Auditing Viewer?action=AUDIT_VALUE&amp;DB=129&amp;ID1=53271610&amp;VALUEID=02101&amp;SDATE=201202&amp;PERIODTYPE=QTR_STD&amp;SCFT=3&amp;window=popup_no_bar&amp;width=385&amp;height=120&amp;START_MAXIMIZED=FALSE&amp;creator=factset&amp;display_string=Audit"}</definedName>
    <definedName name="_27__FDSAUDITLINK__" localSheetId="9" hidden="1">{"fdsup://Directions/FactSet Auditing Viewer?action=AUDIT_VALUE&amp;DB=129&amp;ID1=53271610&amp;VALUEID=02101&amp;SDATE=201202&amp;PERIODTYPE=QTR_STD&amp;SCFT=3&amp;window=popup_no_bar&amp;width=385&amp;height=120&amp;START_MAXIMIZED=FALSE&amp;creator=factset&amp;display_string=Audit"}</definedName>
    <definedName name="_27__FDSAUDITLINK__" hidden="1">{"fdsup://Directions/FactSet Auditing Viewer?action=AUDIT_VALUE&amp;DB=129&amp;ID1=53271610&amp;VALUEID=02101&amp;SDATE=201202&amp;PERIODTYPE=QTR_STD&amp;SCFT=3&amp;window=popup_no_bar&amp;width=385&amp;height=120&amp;START_MAXIMIZED=FALSE&amp;creator=factset&amp;display_string=Audit"}</definedName>
    <definedName name="_28__123Graph_ACHART_22" localSheetId="10" hidden="1">#REF!</definedName>
    <definedName name="_28__123Graph_ACHART_22" localSheetId="9" hidden="1">[12]Quarters!$F$110:$F$113</definedName>
    <definedName name="_28__123Graph_ACHART_22" hidden="1">#REF!</definedName>
    <definedName name="_28__FDSAUDITLINK__" localSheetId="0" hidden="1">{"fdsup://Directions/FactSet Auditing Viewer?action=AUDIT_VALUE&amp;DB=129&amp;ID1=96184010&amp;VALUEID=31028&amp;SDATE=201202&amp;PERIODTYPE=QTR_KPISTDRTL&amp;SCFT=1&amp;window=popup_no_bar&amp;width=385&amp;height=120&amp;START_MAXIMIZED=FALSE&amp;creator=factset&amp;display_string=Audit"}</definedName>
    <definedName name="_28__FDSAUDITLINK__" localSheetId="10" hidden="1">{"fdsup://Directions/FactSet Auditing Viewer?action=AUDIT_VALUE&amp;DB=129&amp;ID1=96184010&amp;VALUEID=31028&amp;SDATE=201202&amp;PERIODTYPE=QTR_KPISTDRTL&amp;SCFT=1&amp;window=popup_no_bar&amp;width=385&amp;height=120&amp;START_MAXIMIZED=FALSE&amp;creator=factset&amp;display_string=Audit"}</definedName>
    <definedName name="_28__FDSAUDITLINK__" localSheetId="9" hidden="1">{"fdsup://Directions/FactSet Auditing Viewer?action=AUDIT_VALUE&amp;DB=129&amp;ID1=96184010&amp;VALUEID=31028&amp;SDATE=201202&amp;PERIODTYPE=QTR_KPISTDRTL&amp;SCFT=1&amp;window=popup_no_bar&amp;width=385&amp;height=120&amp;START_MAXIMIZED=FALSE&amp;creator=factset&amp;display_string=Audit"}</definedName>
    <definedName name="_28__FDSAUDITLINK__" hidden="1">{"fdsup://Directions/FactSet Auditing Viewer?action=AUDIT_VALUE&amp;DB=129&amp;ID1=96184010&amp;VALUEID=31028&amp;SDATE=201202&amp;PERIODTYPE=QTR_KPISTDRTL&amp;SCFT=1&amp;window=popup_no_bar&amp;width=385&amp;height=120&amp;START_MAXIMIZED=FALSE&amp;creator=factset&amp;display_string=Audit"}</definedName>
    <definedName name="_29__123Graph_ACHART_23" localSheetId="10" hidden="1">#REF!</definedName>
    <definedName name="_29__123Graph_ACHART_23" localSheetId="9" hidden="1">[12]Quarters!$G$110:$G$113</definedName>
    <definedName name="_29__123Graph_ACHART_23" hidden="1">#REF!</definedName>
    <definedName name="_29__FDSAUDITLINK__" localSheetId="0" hidden="1">{"fdsup://Directions/FactSet Auditing Viewer?action=AUDIT_VALUE&amp;DB=129&amp;ID1=96184010&amp;VALUEID=01001&amp;SDATE=201202&amp;PERIODTYPE=QTR_STD&amp;SCFT=3&amp;window=popup_no_bar&amp;width=385&amp;height=120&amp;START_MAXIMIZED=FALSE&amp;creator=factset&amp;display_string=Audit"}</definedName>
    <definedName name="_29__FDSAUDITLINK__" localSheetId="10" hidden="1">{"fdsup://Directions/FactSet Auditing Viewer?action=AUDIT_VALUE&amp;DB=129&amp;ID1=96184010&amp;VALUEID=01001&amp;SDATE=201202&amp;PERIODTYPE=QTR_STD&amp;SCFT=3&amp;window=popup_no_bar&amp;width=385&amp;height=120&amp;START_MAXIMIZED=FALSE&amp;creator=factset&amp;display_string=Audit"}</definedName>
    <definedName name="_29__FDSAUDITLINK__" localSheetId="9" hidden="1">{"fdsup://Directions/FactSet Auditing Viewer?action=AUDIT_VALUE&amp;DB=129&amp;ID1=96184010&amp;VALUEID=01001&amp;SDATE=201202&amp;PERIODTYPE=QTR_STD&amp;SCFT=3&amp;window=popup_no_bar&amp;width=385&amp;height=120&amp;START_MAXIMIZED=FALSE&amp;creator=factset&amp;display_string=Audit"}</definedName>
    <definedName name="_29__FDSAUDITLINK__" hidden="1">{"fdsup://Directions/FactSet Auditing Viewer?action=AUDIT_VALUE&amp;DB=129&amp;ID1=96184010&amp;VALUEID=01001&amp;SDATE=201202&amp;PERIODTYPE=QTR_STD&amp;SCFT=3&amp;window=popup_no_bar&amp;width=385&amp;height=120&amp;START_MAXIMIZED=FALSE&amp;creator=factset&amp;display_string=Audit"}</definedName>
    <definedName name="_3">#REF!</definedName>
    <definedName name="_3__123Graph_ACDIUS" localSheetId="10" hidden="1">#REF!</definedName>
    <definedName name="_3__123Graph_ACDIUS" localSheetId="9" hidden="1">[6]TESTE!$E$132:$E$151</definedName>
    <definedName name="_3__123Graph_ACDIUS" hidden="1">#REF!</definedName>
    <definedName name="_3__123Graph_ACHART_1" localSheetId="10" hidden="1">#REF!</definedName>
    <definedName name="_3__123Graph_ACHART_1" localSheetId="9" hidden="1">[5]synthgraph!#REF!</definedName>
    <definedName name="_3__123Graph_ACHART_1" hidden="1">#REF!</definedName>
    <definedName name="_3__123Graph_XCDIUS" localSheetId="10" hidden="1">#REF!</definedName>
    <definedName name="_3__123Graph_XCDIUS" localSheetId="9" hidden="1">[2]TESTE!$C$132:$C$151</definedName>
    <definedName name="_3__123Graph_XCDIUS" hidden="1">#REF!</definedName>
    <definedName name="_3__FDSAUDITLINK__" localSheetId="0">{"fdsup://directions/FAT Viewer?action=UPDATE&amp;creator=factset&amp;DYN_ARGS=TRUE&amp;DOC_NAME=FAT:FQL_AUDITING_CLIENT_TEMPLATE.FAT&amp;display_string=Audit&amp;VAR:KEY=OJEJONYJWR&amp;VAR:QUERY=SlVMSUFOKElDX0VTVElNQVRFKEVQUygpLE1FRCxBTk4sMjAxMSwwLDApLmRhdGVzKQ==&amp;WINDOW=FIRST_POP","UP&amp;HEIGHT=450&amp;WIDTH=450&amp;START_MAXIMIZED=FALSE&amp;VAR:CALENDAR=US&amp;VAR:SYMBOL=CYN&amp;VAR:INDEX=0"}</definedName>
    <definedName name="_3__FDSAUDITLINK__" localSheetId="10">{"fdsup://directions/FAT Viewer?action=UPDATE&amp;creator=factset&amp;DYN_ARGS=TRUE&amp;DOC_NAME=FAT:FQL_AUDITING_CLIENT_TEMPLATE.FAT&amp;display_string=Audit&amp;VAR:KEY=OJEJONYJWR&amp;VAR:QUERY=SlVMSUFOKElDX0VTVElNQVRFKEVQUygpLE1FRCxBTk4sMjAxMSwwLDApLmRhdGVzKQ==&amp;WINDOW=FIRST_POP","UP&amp;HEIGHT=450&amp;WIDTH=450&amp;START_MAXIMIZED=FALSE&amp;VAR:CALENDAR=US&amp;VAR:SYMBOL=CYN&amp;VAR:INDEX=0"}</definedName>
    <definedName name="_3__FDSAUDITLINK__" localSheetId="9">{"fdsup://directions/FAT Viewer?action=UPDATE&amp;creator=factset&amp;DYN_ARGS=TRUE&amp;DOC_NAME=FAT:FQL_AUDITING_CLIENT_TEMPLATE.FAT&amp;display_string=Audit&amp;VAR:KEY=OJEJONYJWR&amp;VAR:QUERY=SlVMSUFOKElDX0VTVElNQVRFKEVQUygpLE1FRCxBTk4sMjAxMSwwLDApLmRhdGVzKQ==&amp;WINDOW=FIRST_POP","UP&amp;HEIGHT=450&amp;WIDTH=450&amp;START_MAXIMIZED=FALSE&amp;VAR:CALENDAR=US&amp;VAR:SYMBOL=CYN&amp;VAR:INDEX=0"}</definedName>
    <definedName name="_3__FDSAUDITLINK__">{"fdsup://directions/FAT Viewer?action=UPDATE&amp;creator=factset&amp;DYN_ARGS=TRUE&amp;DOC_NAME=FAT:FQL_AUDITING_CLIENT_TEMPLATE.FAT&amp;display_string=Audit&amp;VAR:KEY=OJEJONYJWR&amp;VAR:QUERY=SlVMSUFOKElDX0VTVElNQVRFKEVQUygpLE1FRCxBTk4sMjAxMSwwLDApLmRhdGVzKQ==&amp;WINDOW=FIRST_POP","UP&amp;HEIGHT=450&amp;WIDTH=450&amp;START_MAXIMIZED=FALSE&amp;VAR:CALENDAR=US&amp;VAR:SYMBOL=CYN&amp;VAR:INDEX=0"}</definedName>
    <definedName name="_30__123Graph_AChart_3" localSheetId="10" hidden="1">#REF!</definedName>
    <definedName name="_30__123Graph_AChart_3" localSheetId="9" hidden="1">'[7]sales vol.'!$K$211:$K$214</definedName>
    <definedName name="_30__123Graph_AChart_3" hidden="1">#REF!</definedName>
    <definedName name="_30__FDSAUDITLINK__" localSheetId="0" hidden="1">{"fdsup://Directions/FactSet Auditing Viewer?action=AUDIT_VALUE&amp;DB=129&amp;ID1=02385010&amp;VALUEID=01001&amp;SDATE=201202&amp;PERIODTYPE=QTR_STD&amp;SCFT=3&amp;window=popup_no_bar&amp;width=385&amp;height=120&amp;START_MAXIMIZED=FALSE&amp;creator=factset&amp;display_string=Audit"}</definedName>
    <definedName name="_30__FDSAUDITLINK__" localSheetId="10" hidden="1">{"fdsup://Directions/FactSet Auditing Viewer?action=AUDIT_VALUE&amp;DB=129&amp;ID1=02385010&amp;VALUEID=01001&amp;SDATE=201202&amp;PERIODTYPE=QTR_STD&amp;SCFT=3&amp;window=popup_no_bar&amp;width=385&amp;height=120&amp;START_MAXIMIZED=FALSE&amp;creator=factset&amp;display_string=Audit"}</definedName>
    <definedName name="_30__FDSAUDITLINK__" localSheetId="9" hidden="1">{"fdsup://Directions/FactSet Auditing Viewer?action=AUDIT_VALUE&amp;DB=129&amp;ID1=02385010&amp;VALUEID=01001&amp;SDATE=201202&amp;PERIODTYPE=QTR_STD&amp;SCFT=3&amp;window=popup_no_bar&amp;width=385&amp;height=120&amp;START_MAXIMIZED=FALSE&amp;creator=factset&amp;display_string=Audit"}</definedName>
    <definedName name="_30__FDSAUDITLINK__" hidden="1">{"fdsup://Directions/FactSet Auditing Viewer?action=AUDIT_VALUE&amp;DB=129&amp;ID1=02385010&amp;VALUEID=01001&amp;SDATE=201202&amp;PERIODTYPE=QTR_STD&amp;SCFT=3&amp;window=popup_no_bar&amp;width=385&amp;height=120&amp;START_MAXIMIZED=FALSE&amp;creator=factset&amp;display_string=Audit"}</definedName>
    <definedName name="_31__123Graph_AChart_4" localSheetId="10" hidden="1">#REF!</definedName>
    <definedName name="_31__123Graph_AChart_4" localSheetId="9" hidden="1">'[7]sales vol.'!$J$1121:$J$1122</definedName>
    <definedName name="_31__123Graph_AChart_4" hidden="1">#REF!</definedName>
    <definedName name="_31__FDSAUDITLINK__" localSheetId="0" hidden="1">{"fdsup://Directions/FactSet Auditing Viewer?action=AUDIT_VALUE&amp;DB=129&amp;ID1=78129510&amp;VALUEID=02101&amp;SDATE=201202&amp;PERIODTYPE=QTR_STD&amp;SCFT=3&amp;window=popup_no_bar&amp;width=385&amp;height=120&amp;START_MAXIMIZED=FALSE&amp;creator=factset&amp;display_string=Audit"}</definedName>
    <definedName name="_31__FDSAUDITLINK__" localSheetId="10" hidden="1">{"fdsup://Directions/FactSet Auditing Viewer?action=AUDIT_VALUE&amp;DB=129&amp;ID1=78129510&amp;VALUEID=02101&amp;SDATE=201202&amp;PERIODTYPE=QTR_STD&amp;SCFT=3&amp;window=popup_no_bar&amp;width=385&amp;height=120&amp;START_MAXIMIZED=FALSE&amp;creator=factset&amp;display_string=Audit"}</definedName>
    <definedName name="_31__FDSAUDITLINK__" localSheetId="9" hidden="1">{"fdsup://Directions/FactSet Auditing Viewer?action=AUDIT_VALUE&amp;DB=129&amp;ID1=78129510&amp;VALUEID=02101&amp;SDATE=201202&amp;PERIODTYPE=QTR_STD&amp;SCFT=3&amp;window=popup_no_bar&amp;width=385&amp;height=120&amp;START_MAXIMIZED=FALSE&amp;creator=factset&amp;display_string=Audit"}</definedName>
    <definedName name="_31__FDSAUDITLINK__" hidden="1">{"fdsup://Directions/FactSet Auditing Viewer?action=AUDIT_VALUE&amp;DB=129&amp;ID1=78129510&amp;VALUEID=02101&amp;SDATE=201202&amp;PERIODTYPE=QTR_STD&amp;SCFT=3&amp;window=popup_no_bar&amp;width=385&amp;height=120&amp;START_MAXIMIZED=FALSE&amp;creator=factset&amp;display_string=Audit"}</definedName>
    <definedName name="_32__123Graph_AChart_5" localSheetId="10" hidden="1">#REF!</definedName>
    <definedName name="_32__123Graph_AChart_5" localSheetId="9" hidden="1">'[7]sales vol.'!$J$1632:$J$1635</definedName>
    <definedName name="_32__123Graph_AChart_5" hidden="1">#REF!</definedName>
    <definedName name="_32__FDSAUDITLINK__" localSheetId="0" hidden="1">{"fdsup://Directions/FactSet Auditing Viewer?action=AUDIT_VALUE&amp;DB=129&amp;ID1=03562310&amp;VALUEID=31028&amp;SDATE=201202&amp;PERIODTYPE=QTR_KPISTDRTL&amp;SCFT=1&amp;window=popup_no_bar&amp;width=385&amp;height=120&amp;START_MAXIMIZED=FALSE&amp;creator=factset&amp;display_string=Audit"}</definedName>
    <definedName name="_32__FDSAUDITLINK__" localSheetId="10" hidden="1">{"fdsup://Directions/FactSet Auditing Viewer?action=AUDIT_VALUE&amp;DB=129&amp;ID1=03562310&amp;VALUEID=31028&amp;SDATE=201202&amp;PERIODTYPE=QTR_KPISTDRTL&amp;SCFT=1&amp;window=popup_no_bar&amp;width=385&amp;height=120&amp;START_MAXIMIZED=FALSE&amp;creator=factset&amp;display_string=Audit"}</definedName>
    <definedName name="_32__FDSAUDITLINK__" localSheetId="9" hidden="1">{"fdsup://Directions/FactSet Auditing Viewer?action=AUDIT_VALUE&amp;DB=129&amp;ID1=03562310&amp;VALUEID=31028&amp;SDATE=201202&amp;PERIODTYPE=QTR_KPISTDRTL&amp;SCFT=1&amp;window=popup_no_bar&amp;width=385&amp;height=120&amp;START_MAXIMIZED=FALSE&amp;creator=factset&amp;display_string=Audit"}</definedName>
    <definedName name="_32__FDSAUDITLINK__" hidden="1">{"fdsup://Directions/FactSet Auditing Viewer?action=AUDIT_VALUE&amp;DB=129&amp;ID1=03562310&amp;VALUEID=31028&amp;SDATE=201202&amp;PERIODTYPE=QTR_KPISTDRTL&amp;SCFT=1&amp;window=popup_no_bar&amp;width=385&amp;height=120&amp;START_MAXIMIZED=FALSE&amp;creator=factset&amp;display_string=Audit"}</definedName>
    <definedName name="_33__123Graph_AChart_6" localSheetId="10" hidden="1">#REF!</definedName>
    <definedName name="_33__123Graph_AChart_6" localSheetId="9" hidden="1">'[7]sales vol.'!$J$2248:$J$2251</definedName>
    <definedName name="_33__123Graph_AChart_6" hidden="1">#REF!</definedName>
    <definedName name="_33__FDSAUDITLINK__" localSheetId="0" hidden="1">{"fdsup://Directions/FactSet Auditing Viewer?action=AUDIT_VALUE&amp;DB=129&amp;ID1=78129510&amp;VALUEID=01001&amp;SDATE=201202&amp;PERIODTYPE=QTR_STD&amp;SCFT=3&amp;window=popup_no_bar&amp;width=385&amp;height=120&amp;START_MAXIMIZED=FALSE&amp;creator=factset&amp;display_string=Audit"}</definedName>
    <definedName name="_33__FDSAUDITLINK__" localSheetId="10" hidden="1">{"fdsup://Directions/FactSet Auditing Viewer?action=AUDIT_VALUE&amp;DB=129&amp;ID1=78129510&amp;VALUEID=01001&amp;SDATE=201202&amp;PERIODTYPE=QTR_STD&amp;SCFT=3&amp;window=popup_no_bar&amp;width=385&amp;height=120&amp;START_MAXIMIZED=FALSE&amp;creator=factset&amp;display_string=Audit"}</definedName>
    <definedName name="_33__FDSAUDITLINK__" localSheetId="9" hidden="1">{"fdsup://Directions/FactSet Auditing Viewer?action=AUDIT_VALUE&amp;DB=129&amp;ID1=78129510&amp;VALUEID=01001&amp;SDATE=201202&amp;PERIODTYPE=QTR_STD&amp;SCFT=3&amp;window=popup_no_bar&amp;width=385&amp;height=120&amp;START_MAXIMIZED=FALSE&amp;creator=factset&amp;display_string=Audit"}</definedName>
    <definedName name="_33__FDSAUDITLINK__" hidden="1">{"fdsup://Directions/FactSet Auditing Viewer?action=AUDIT_VALUE&amp;DB=129&amp;ID1=78129510&amp;VALUEID=01001&amp;SDATE=201202&amp;PERIODTYPE=QTR_STD&amp;SCFT=3&amp;window=popup_no_bar&amp;width=385&amp;height=120&amp;START_MAXIMIZED=FALSE&amp;creator=factset&amp;display_string=Audit"}</definedName>
    <definedName name="_34__123Graph_B_Chart_1A" localSheetId="10" hidden="1">#REF!</definedName>
    <definedName name="_34__123Graph_B_Chart_1A" localSheetId="9" hidden="1">'[10]Stock Price'!$C$4:$C$265</definedName>
    <definedName name="_34__123Graph_B_Chart_1A" hidden="1">#REF!</definedName>
    <definedName name="_34__FDSAUDITLINK__" localSheetId="0" hidden="1">{"fdsup://Directions/FactSet Auditing Viewer?action=AUDIT_VALUE&amp;DB=129&amp;ID1=03562310&amp;VALUEID=02101&amp;SDATE=201202&amp;PERIODTYPE=QTR_STD&amp;SCFT=3&amp;window=popup_no_bar&amp;width=385&amp;height=120&amp;START_MAXIMIZED=FALSE&amp;creator=factset&amp;display_string=Audit"}</definedName>
    <definedName name="_34__FDSAUDITLINK__" localSheetId="10" hidden="1">{"fdsup://Directions/FactSet Auditing Viewer?action=AUDIT_VALUE&amp;DB=129&amp;ID1=03562310&amp;VALUEID=02101&amp;SDATE=201202&amp;PERIODTYPE=QTR_STD&amp;SCFT=3&amp;window=popup_no_bar&amp;width=385&amp;height=120&amp;START_MAXIMIZED=FALSE&amp;creator=factset&amp;display_string=Audit"}</definedName>
    <definedName name="_34__FDSAUDITLINK__" localSheetId="9" hidden="1">{"fdsup://Directions/FactSet Auditing Viewer?action=AUDIT_VALUE&amp;DB=129&amp;ID1=03562310&amp;VALUEID=02101&amp;SDATE=201202&amp;PERIODTYPE=QTR_STD&amp;SCFT=3&amp;window=popup_no_bar&amp;width=385&amp;height=120&amp;START_MAXIMIZED=FALSE&amp;creator=factset&amp;display_string=Audit"}</definedName>
    <definedName name="_34__FDSAUDITLINK__" hidden="1">{"fdsup://Directions/FactSet Auditing Viewer?action=AUDIT_VALUE&amp;DB=129&amp;ID1=03562310&amp;VALUEID=02101&amp;SDATE=201202&amp;PERIODTYPE=QTR_STD&amp;SCFT=3&amp;window=popup_no_bar&amp;width=385&amp;height=120&amp;START_MAXIMIZED=FALSE&amp;creator=factset&amp;display_string=Audit"}</definedName>
    <definedName name="_35__123Graph_BCHART_12" localSheetId="10" hidden="1">#REF!</definedName>
    <definedName name="_35__123Graph_BCHART_12" localSheetId="9" hidden="1">[12]Quarters!$X$25:$AA$25</definedName>
    <definedName name="_35__123Graph_BCHART_12" hidden="1">#REF!</definedName>
    <definedName name="_35__FDSAUDITLINK__" localSheetId="0" hidden="1">{"fdsup://Directions/FactSet Auditing Viewer?action=AUDIT_VALUE&amp;DB=129&amp;ID1=07557110&amp;VALUEID=31028&amp;SDATE=201204&amp;PERIODTYPE=QTR_KPISTDRTL&amp;SCFT=1&amp;window=popup_no_bar&amp;width=385&amp;height=120&amp;START_MAXIMIZED=FALSE&amp;creator=factset&amp;display_string=Audit"}</definedName>
    <definedName name="_35__FDSAUDITLINK__" localSheetId="10" hidden="1">{"fdsup://Directions/FactSet Auditing Viewer?action=AUDIT_VALUE&amp;DB=129&amp;ID1=07557110&amp;VALUEID=31028&amp;SDATE=201204&amp;PERIODTYPE=QTR_KPISTDRTL&amp;SCFT=1&amp;window=popup_no_bar&amp;width=385&amp;height=120&amp;START_MAXIMIZED=FALSE&amp;creator=factset&amp;display_string=Audit"}</definedName>
    <definedName name="_35__FDSAUDITLINK__" localSheetId="9" hidden="1">{"fdsup://Directions/FactSet Auditing Viewer?action=AUDIT_VALUE&amp;DB=129&amp;ID1=07557110&amp;VALUEID=31028&amp;SDATE=201204&amp;PERIODTYPE=QTR_KPISTDRTL&amp;SCFT=1&amp;window=popup_no_bar&amp;width=385&amp;height=120&amp;START_MAXIMIZED=FALSE&amp;creator=factset&amp;display_string=Audit"}</definedName>
    <definedName name="_35__FDSAUDITLINK__" hidden="1">{"fdsup://Directions/FactSet Auditing Viewer?action=AUDIT_VALUE&amp;DB=129&amp;ID1=07557110&amp;VALUEID=31028&amp;SDATE=201204&amp;PERIODTYPE=QTR_KPISTDRTL&amp;SCFT=1&amp;window=popup_no_bar&amp;width=385&amp;height=120&amp;START_MAXIMIZED=FALSE&amp;creator=factset&amp;display_string=Audit"}</definedName>
    <definedName name="_36__123Graph_C_Chart_1A" localSheetId="10" hidden="1">#REF!</definedName>
    <definedName name="_36__123Graph_C_Chart_1A" localSheetId="9" hidden="1">'[10]Stock Price'!$D$4:$D$265</definedName>
    <definedName name="_36__123Graph_C_Chart_1A" hidden="1">#REF!</definedName>
    <definedName name="_36__FDSAUDITLINK__" localSheetId="0" hidden="1">{"fdsup://Directions/FactSet Auditing Viewer?action=AUDIT_VALUE&amp;DB=129&amp;ID1=16861510&amp;VALUEID=31028&amp;SDATE=201202&amp;PERIODTYPE=QTR_KPISTDRTL&amp;SCFT=1&amp;window=popup_no_bar&amp;width=385&amp;height=120&amp;START_MAXIMIZED=FALSE&amp;creator=factset&amp;display_string=Audit"}</definedName>
    <definedName name="_36__FDSAUDITLINK__" localSheetId="10" hidden="1">{"fdsup://Directions/FactSet Auditing Viewer?action=AUDIT_VALUE&amp;DB=129&amp;ID1=16861510&amp;VALUEID=31028&amp;SDATE=201202&amp;PERIODTYPE=QTR_KPISTDRTL&amp;SCFT=1&amp;window=popup_no_bar&amp;width=385&amp;height=120&amp;START_MAXIMIZED=FALSE&amp;creator=factset&amp;display_string=Audit"}</definedName>
    <definedName name="_36__FDSAUDITLINK__" localSheetId="9" hidden="1">{"fdsup://Directions/FactSet Auditing Viewer?action=AUDIT_VALUE&amp;DB=129&amp;ID1=16861510&amp;VALUEID=31028&amp;SDATE=201202&amp;PERIODTYPE=QTR_KPISTDRTL&amp;SCFT=1&amp;window=popup_no_bar&amp;width=385&amp;height=120&amp;START_MAXIMIZED=FALSE&amp;creator=factset&amp;display_string=Audit"}</definedName>
    <definedName name="_36__FDSAUDITLINK__" hidden="1">{"fdsup://Directions/FactSet Auditing Viewer?action=AUDIT_VALUE&amp;DB=129&amp;ID1=16861510&amp;VALUEID=31028&amp;SDATE=201202&amp;PERIODTYPE=QTR_KPISTDRTL&amp;SCFT=1&amp;window=popup_no_bar&amp;width=385&amp;height=120&amp;START_MAXIMIZED=FALSE&amp;creator=factset&amp;display_string=Audit"}</definedName>
    <definedName name="_37__123Graph_CCHART_10" localSheetId="10" hidden="1">#REF!</definedName>
    <definedName name="_37__123Graph_CCHART_10" localSheetId="9" hidden="1">[12]Quarters!$T$41:$T$41</definedName>
    <definedName name="_37__123Graph_CCHART_10" hidden="1">#REF!</definedName>
    <definedName name="_37__FDSAUDITLINK__" localSheetId="0" hidden="1">{"fdsup://Directions/FactSet Auditing Viewer?action=AUDIT_VALUE&amp;DB=129&amp;ID1=11844010&amp;VALUEID=31028&amp;SDATE=201202&amp;PERIODTYPE=QTR_KPISTDRTL&amp;SCFT=1&amp;window=popup_no_bar&amp;width=385&amp;height=120&amp;START_MAXIMIZED=FALSE&amp;creator=factset&amp;display_string=Audit"}</definedName>
    <definedName name="_37__FDSAUDITLINK__" localSheetId="10" hidden="1">{"fdsup://Directions/FactSet Auditing Viewer?action=AUDIT_VALUE&amp;DB=129&amp;ID1=11844010&amp;VALUEID=31028&amp;SDATE=201202&amp;PERIODTYPE=QTR_KPISTDRTL&amp;SCFT=1&amp;window=popup_no_bar&amp;width=385&amp;height=120&amp;START_MAXIMIZED=FALSE&amp;creator=factset&amp;display_string=Audit"}</definedName>
    <definedName name="_37__FDSAUDITLINK__" localSheetId="9" hidden="1">{"fdsup://Directions/FactSet Auditing Viewer?action=AUDIT_VALUE&amp;DB=129&amp;ID1=11844010&amp;VALUEID=31028&amp;SDATE=201202&amp;PERIODTYPE=QTR_KPISTDRTL&amp;SCFT=1&amp;window=popup_no_bar&amp;width=385&amp;height=120&amp;START_MAXIMIZED=FALSE&amp;creator=factset&amp;display_string=Audit"}</definedName>
    <definedName name="_37__FDSAUDITLINK__" hidden="1">{"fdsup://Directions/FactSet Auditing Viewer?action=AUDIT_VALUE&amp;DB=129&amp;ID1=11844010&amp;VALUEID=31028&amp;SDATE=201202&amp;PERIODTYPE=QTR_KPISTDRTL&amp;SCFT=1&amp;window=popup_no_bar&amp;width=385&amp;height=120&amp;START_MAXIMIZED=FALSE&amp;creator=factset&amp;display_string=Audit"}</definedName>
    <definedName name="_38__123Graph_CCHART_11" localSheetId="10" hidden="1">#REF!</definedName>
    <definedName name="_38__123Graph_CCHART_11" localSheetId="9" hidden="1">[12]Quarters!$T$62:$T$62</definedName>
    <definedName name="_38__123Graph_CCHART_11" hidden="1">#REF!</definedName>
    <definedName name="_38__FDSAUDITLINK__" localSheetId="0" hidden="1">{"fdsup://Directions/FactSet Auditing Viewer?action=AUDIT_VALUE&amp;DB=129&amp;ID1=19306820&amp;VALUEID=01001&amp;SDATE=201202&amp;PERIODTYPE=QTR_STD&amp;SCFT=3&amp;window=popup_no_bar&amp;width=385&amp;height=120&amp;START_MAXIMIZED=FALSE&amp;creator=factset&amp;display_string=Audit"}</definedName>
    <definedName name="_38__FDSAUDITLINK__" localSheetId="10" hidden="1">{"fdsup://Directions/FactSet Auditing Viewer?action=AUDIT_VALUE&amp;DB=129&amp;ID1=19306820&amp;VALUEID=01001&amp;SDATE=201202&amp;PERIODTYPE=QTR_STD&amp;SCFT=3&amp;window=popup_no_bar&amp;width=385&amp;height=120&amp;START_MAXIMIZED=FALSE&amp;creator=factset&amp;display_string=Audit"}</definedName>
    <definedName name="_38__FDSAUDITLINK__" localSheetId="9" hidden="1">{"fdsup://Directions/FactSet Auditing Viewer?action=AUDIT_VALUE&amp;DB=129&amp;ID1=19306820&amp;VALUEID=01001&amp;SDATE=201202&amp;PERIODTYPE=QTR_STD&amp;SCFT=3&amp;window=popup_no_bar&amp;width=385&amp;height=120&amp;START_MAXIMIZED=FALSE&amp;creator=factset&amp;display_string=Audit"}</definedName>
    <definedName name="_38__FDSAUDITLINK__" hidden="1">{"fdsup://Directions/FactSet Auditing Viewer?action=AUDIT_VALUE&amp;DB=129&amp;ID1=19306820&amp;VALUEID=01001&amp;SDATE=201202&amp;PERIODTYPE=QTR_STD&amp;SCFT=3&amp;window=popup_no_bar&amp;width=385&amp;height=120&amp;START_MAXIMIZED=FALSE&amp;creator=factset&amp;display_string=Audit"}</definedName>
    <definedName name="_39__123Graph_CCHART_12" localSheetId="10" hidden="1">#REF!</definedName>
    <definedName name="_39__123Graph_CCHART_12" localSheetId="9" hidden="1">[12]Quarters!$T$25:$T$25</definedName>
    <definedName name="_39__123Graph_CCHART_12" hidden="1">#REF!</definedName>
    <definedName name="_39__FDSAUDITLINK__" localSheetId="0" hidden="1">{"fdsup://Directions/FactSet Auditing Viewer?action=AUDIT_VALUE&amp;DB=129&amp;ID1=53271610&amp;VALUEID=01001&amp;SDATE=201202&amp;PERIODTYPE=QTR_STD&amp;SCFT=3&amp;window=popup_no_bar&amp;width=385&amp;height=120&amp;START_MAXIMIZED=FALSE&amp;creator=factset&amp;display_string=Audit"}</definedName>
    <definedName name="_39__FDSAUDITLINK__" localSheetId="10" hidden="1">{"fdsup://Directions/FactSet Auditing Viewer?action=AUDIT_VALUE&amp;DB=129&amp;ID1=53271610&amp;VALUEID=01001&amp;SDATE=201202&amp;PERIODTYPE=QTR_STD&amp;SCFT=3&amp;window=popup_no_bar&amp;width=385&amp;height=120&amp;START_MAXIMIZED=FALSE&amp;creator=factset&amp;display_string=Audit"}</definedName>
    <definedName name="_39__FDSAUDITLINK__" localSheetId="9" hidden="1">{"fdsup://Directions/FactSet Auditing Viewer?action=AUDIT_VALUE&amp;DB=129&amp;ID1=53271610&amp;VALUEID=01001&amp;SDATE=201202&amp;PERIODTYPE=QTR_STD&amp;SCFT=3&amp;window=popup_no_bar&amp;width=385&amp;height=120&amp;START_MAXIMIZED=FALSE&amp;creator=factset&amp;display_string=Audit"}</definedName>
    <definedName name="_39__FDSAUDITLINK__" hidden="1">{"fdsup://Directions/FactSet Auditing Viewer?action=AUDIT_VALUE&amp;DB=129&amp;ID1=53271610&amp;VALUEID=01001&amp;SDATE=201202&amp;PERIODTYPE=QTR_STD&amp;SCFT=3&amp;window=popup_no_bar&amp;width=385&amp;height=120&amp;START_MAXIMIZED=FALSE&amp;creator=factset&amp;display_string=Audit"}</definedName>
    <definedName name="_4">#REF!</definedName>
    <definedName name="_4__123Graph_ACHART_3" localSheetId="10" hidden="1">#REF!</definedName>
    <definedName name="_4__123Graph_ACHART_3" hidden="1">#REF!</definedName>
    <definedName name="_4__123Graph_BCDIUS" localSheetId="10" hidden="1">#REF!</definedName>
    <definedName name="_4__123Graph_BCDIUS" localSheetId="9" hidden="1">[6]TESTE!$H$132:$H$151</definedName>
    <definedName name="_4__123Graph_BCDIUS" hidden="1">#REF!</definedName>
    <definedName name="_4__FDSAUDITLINK__" localSheetId="0">{"fdsup://directions/FAT Viewer?action=UPDATE&amp;creator=factset&amp;DYN_ARGS=TRUE&amp;DOC_NAME=FAT:FQL_AUDITING_CLIENT_TEMPLATE.FAT&amp;display_string=Audit&amp;VAR:KEY=OJEJONYJWR&amp;VAR:QUERY=SlVMSUFOKElDX0VTVElNQVRFKEVQUygpLE1FRCxBTk4sMjAxMSwwLDApLmRhdGVzKQ==&amp;WINDOW=FIRST_POP","UP&amp;HEIGHT=450&amp;WIDTH=450&amp;START_MAXIMIZED=FALSE&amp;VAR:CALENDAR=US&amp;VAR:SYMBOL=CYN&amp;VAR:INDEX=0"}</definedName>
    <definedName name="_4__FDSAUDITLINK__" localSheetId="10">{"fdsup://directions/FAT Viewer?action=UPDATE&amp;creator=factset&amp;DYN_ARGS=TRUE&amp;DOC_NAME=FAT:FQL_AUDITING_CLIENT_TEMPLATE.FAT&amp;display_string=Audit&amp;VAR:KEY=OJEJONYJWR&amp;VAR:QUERY=SlVMSUFOKElDX0VTVElNQVRFKEVQUygpLE1FRCxBTk4sMjAxMSwwLDApLmRhdGVzKQ==&amp;WINDOW=FIRST_POP","UP&amp;HEIGHT=450&amp;WIDTH=450&amp;START_MAXIMIZED=FALSE&amp;VAR:CALENDAR=US&amp;VAR:SYMBOL=CYN&amp;VAR:INDEX=0"}</definedName>
    <definedName name="_4__FDSAUDITLINK__" localSheetId="9">{"fdsup://directions/FAT Viewer?action=UPDATE&amp;creator=factset&amp;DYN_ARGS=TRUE&amp;DOC_NAME=FAT:FQL_AUDITING_CLIENT_TEMPLATE.FAT&amp;display_string=Audit&amp;VAR:KEY=OJEJONYJWR&amp;VAR:QUERY=SlVMSUFOKElDX0VTVElNQVRFKEVQUygpLE1FRCxBTk4sMjAxMSwwLDApLmRhdGVzKQ==&amp;WINDOW=FIRST_POP","UP&amp;HEIGHT=450&amp;WIDTH=450&amp;START_MAXIMIZED=FALSE&amp;VAR:CALENDAR=US&amp;VAR:SYMBOL=CYN&amp;VAR:INDEX=0"}</definedName>
    <definedName name="_4__FDSAUDITLINK__">{"fdsup://directions/FAT Viewer?action=UPDATE&amp;creator=factset&amp;DYN_ARGS=TRUE&amp;DOC_NAME=FAT:FQL_AUDITING_CLIENT_TEMPLATE.FAT&amp;display_string=Audit&amp;VAR:KEY=OJEJONYJWR&amp;VAR:QUERY=SlVMSUFOKElDX0VTVElNQVRFKEVQUygpLE1FRCxBTk4sMjAxMSwwLDApLmRhdGVzKQ==&amp;WINDOW=FIRST_POP","UP&amp;HEIGHT=450&amp;WIDTH=450&amp;START_MAXIMIZED=FALSE&amp;VAR:CALENDAR=US&amp;VAR:SYMBOL=CYN&amp;VAR:INDEX=0"}</definedName>
    <definedName name="_40__123Graph_CCHART_13" localSheetId="10" hidden="1">#REF!</definedName>
    <definedName name="_40__123Graph_CCHART_13" localSheetId="9" hidden="1">[12]Quarters!$T$26:$T$26</definedName>
    <definedName name="_40__123Graph_CCHART_13" hidden="1">#REF!</definedName>
    <definedName name="_40__FDSAUDITLINK__" localSheetId="0" hidden="1">{"fdsup://Directions/FactSet Auditing Viewer?action=AUDIT_VALUE&amp;DB=129&amp;ID1=07557110&amp;VALUEID=02101&amp;SDATE=201204&amp;PERIODTYPE=QTR_STD&amp;SCFT=3&amp;window=popup_no_bar&amp;width=385&amp;height=120&amp;START_MAXIMIZED=FALSE&amp;creator=factset&amp;display_string=Audit"}</definedName>
    <definedName name="_40__FDSAUDITLINK__" localSheetId="10" hidden="1">{"fdsup://Directions/FactSet Auditing Viewer?action=AUDIT_VALUE&amp;DB=129&amp;ID1=07557110&amp;VALUEID=02101&amp;SDATE=201204&amp;PERIODTYPE=QTR_STD&amp;SCFT=3&amp;window=popup_no_bar&amp;width=385&amp;height=120&amp;START_MAXIMIZED=FALSE&amp;creator=factset&amp;display_string=Audit"}</definedName>
    <definedName name="_40__FDSAUDITLINK__" localSheetId="9" hidden="1">{"fdsup://Directions/FactSet Auditing Viewer?action=AUDIT_VALUE&amp;DB=129&amp;ID1=07557110&amp;VALUEID=02101&amp;SDATE=201204&amp;PERIODTYPE=QTR_STD&amp;SCFT=3&amp;window=popup_no_bar&amp;width=385&amp;height=120&amp;START_MAXIMIZED=FALSE&amp;creator=factset&amp;display_string=Audit"}</definedName>
    <definedName name="_40__FDSAUDITLINK__" hidden="1">{"fdsup://Directions/FactSet Auditing Viewer?action=AUDIT_VALUE&amp;DB=129&amp;ID1=07557110&amp;VALUEID=02101&amp;SDATE=201204&amp;PERIODTYPE=QTR_STD&amp;SCFT=3&amp;window=popup_no_bar&amp;width=385&amp;height=120&amp;START_MAXIMIZED=FALSE&amp;creator=factset&amp;display_string=Audit"}</definedName>
    <definedName name="_41__123Graph_CCHART_14" localSheetId="10" hidden="1">#REF!</definedName>
    <definedName name="_41__123Graph_CCHART_14" localSheetId="9" hidden="1">[12]Quarters!$T$27:$T$27</definedName>
    <definedName name="_41__123Graph_CCHART_14" hidden="1">#REF!</definedName>
    <definedName name="_41__FDSAUDITLINK__" localSheetId="0" hidden="1">{"fdsup://Directions/FactSet Auditing Viewer?action=AUDIT_VALUE&amp;DB=129&amp;ID1=16861510&amp;VALUEID=02101&amp;SDATE=201202&amp;PERIODTYPE=QTR_STD&amp;SCFT=3&amp;window=popup_no_bar&amp;width=385&amp;height=120&amp;START_MAXIMIZED=FALSE&amp;creator=factset&amp;display_string=Audit"}</definedName>
    <definedName name="_41__FDSAUDITLINK__" localSheetId="10" hidden="1">{"fdsup://Directions/FactSet Auditing Viewer?action=AUDIT_VALUE&amp;DB=129&amp;ID1=16861510&amp;VALUEID=02101&amp;SDATE=201202&amp;PERIODTYPE=QTR_STD&amp;SCFT=3&amp;window=popup_no_bar&amp;width=385&amp;height=120&amp;START_MAXIMIZED=FALSE&amp;creator=factset&amp;display_string=Audit"}</definedName>
    <definedName name="_41__FDSAUDITLINK__" localSheetId="9" hidden="1">{"fdsup://Directions/FactSet Auditing Viewer?action=AUDIT_VALUE&amp;DB=129&amp;ID1=16861510&amp;VALUEID=02101&amp;SDATE=201202&amp;PERIODTYPE=QTR_STD&amp;SCFT=3&amp;window=popup_no_bar&amp;width=385&amp;height=120&amp;START_MAXIMIZED=FALSE&amp;creator=factset&amp;display_string=Audit"}</definedName>
    <definedName name="_41__FDSAUDITLINK__" hidden="1">{"fdsup://Directions/FactSet Auditing Viewer?action=AUDIT_VALUE&amp;DB=129&amp;ID1=16861510&amp;VALUEID=02101&amp;SDATE=201202&amp;PERIODTYPE=QTR_STD&amp;SCFT=3&amp;window=popup_no_bar&amp;width=385&amp;height=120&amp;START_MAXIMIZED=FALSE&amp;creator=factset&amp;display_string=Audit"}</definedName>
    <definedName name="_42__123Graph_CCHART_15" localSheetId="10" hidden="1">#REF!</definedName>
    <definedName name="_42__123Graph_CCHART_15" localSheetId="9" hidden="1">[12]Quarters!$T$28:$T$28</definedName>
    <definedName name="_42__123Graph_CCHART_15" hidden="1">#REF!</definedName>
    <definedName name="_42__FDSAUDITLINK__" localSheetId="0" hidden="1">{"fdsup://Directions/FactSet Auditing Viewer?action=AUDIT_VALUE&amp;DB=129&amp;ID1=11844010&amp;VALUEID=02101&amp;SDATE=201202&amp;PERIODTYPE=QTR_STD&amp;SCFT=3&amp;window=popup_no_bar&amp;width=385&amp;height=120&amp;START_MAXIMIZED=FALSE&amp;creator=factset&amp;display_string=Audit"}</definedName>
    <definedName name="_42__FDSAUDITLINK__" localSheetId="10" hidden="1">{"fdsup://Directions/FactSet Auditing Viewer?action=AUDIT_VALUE&amp;DB=129&amp;ID1=11844010&amp;VALUEID=02101&amp;SDATE=201202&amp;PERIODTYPE=QTR_STD&amp;SCFT=3&amp;window=popup_no_bar&amp;width=385&amp;height=120&amp;START_MAXIMIZED=FALSE&amp;creator=factset&amp;display_string=Audit"}</definedName>
    <definedName name="_42__FDSAUDITLINK__" localSheetId="9" hidden="1">{"fdsup://Directions/FactSet Auditing Viewer?action=AUDIT_VALUE&amp;DB=129&amp;ID1=11844010&amp;VALUEID=02101&amp;SDATE=201202&amp;PERIODTYPE=QTR_STD&amp;SCFT=3&amp;window=popup_no_bar&amp;width=385&amp;height=120&amp;START_MAXIMIZED=FALSE&amp;creator=factset&amp;display_string=Audit"}</definedName>
    <definedName name="_42__FDSAUDITLINK__" hidden="1">{"fdsup://Directions/FactSet Auditing Viewer?action=AUDIT_VALUE&amp;DB=129&amp;ID1=11844010&amp;VALUEID=02101&amp;SDATE=201202&amp;PERIODTYPE=QTR_STD&amp;SCFT=3&amp;window=popup_no_bar&amp;width=385&amp;height=120&amp;START_MAXIMIZED=FALSE&amp;creator=factset&amp;display_string=Audit"}</definedName>
    <definedName name="_43__123Graph_CCHART_16" localSheetId="10" hidden="1">#REF!</definedName>
    <definedName name="_43__123Graph_CCHART_16" localSheetId="9" hidden="1">[12]Quarters!$T$29:$T$29</definedName>
    <definedName name="_43__123Graph_CCHART_16" hidden="1">#REF!</definedName>
    <definedName name="_43__FDSAUDITLINK__" localSheetId="0" hidden="1">{"fdsup://Directions/FactSet Auditing Viewer?action=AUDIT_VALUE&amp;DB=129&amp;ID1=96184010&amp;VALUEID=31028&amp;SDATE=201201&amp;PERIODTYPE=QTR_KPISTDRTL&amp;SCFT=1&amp;window=popup_no_bar&amp;width=385&amp;height=120&amp;START_MAXIMIZED=FALSE&amp;creator=factset&amp;display_string=Audit"}</definedName>
    <definedName name="_43__FDSAUDITLINK__" localSheetId="10" hidden="1">{"fdsup://Directions/FactSet Auditing Viewer?action=AUDIT_VALUE&amp;DB=129&amp;ID1=96184010&amp;VALUEID=31028&amp;SDATE=201201&amp;PERIODTYPE=QTR_KPISTDRTL&amp;SCFT=1&amp;window=popup_no_bar&amp;width=385&amp;height=120&amp;START_MAXIMIZED=FALSE&amp;creator=factset&amp;display_string=Audit"}</definedName>
    <definedName name="_43__FDSAUDITLINK__" localSheetId="9" hidden="1">{"fdsup://Directions/FactSet Auditing Viewer?action=AUDIT_VALUE&amp;DB=129&amp;ID1=96184010&amp;VALUEID=31028&amp;SDATE=201201&amp;PERIODTYPE=QTR_KPISTDRTL&amp;SCFT=1&amp;window=popup_no_bar&amp;width=385&amp;height=120&amp;START_MAXIMIZED=FALSE&amp;creator=factset&amp;display_string=Audit"}</definedName>
    <definedName name="_43__FDSAUDITLINK__" hidden="1">{"fdsup://Directions/FactSet Auditing Viewer?action=AUDIT_VALUE&amp;DB=129&amp;ID1=96184010&amp;VALUEID=31028&amp;SDATE=201201&amp;PERIODTYPE=QTR_KPISTDRTL&amp;SCFT=1&amp;window=popup_no_bar&amp;width=385&amp;height=120&amp;START_MAXIMIZED=FALSE&amp;creator=factset&amp;display_string=Audit"}</definedName>
    <definedName name="_44__123Graph_CCHART_17" localSheetId="10" hidden="1">#REF!</definedName>
    <definedName name="_44__123Graph_CCHART_17" localSheetId="9" hidden="1">[12]Quarters!$T$30:$T$30</definedName>
    <definedName name="_44__123Graph_CCHART_17" hidden="1">#REF!</definedName>
    <definedName name="_44__FDSAUDITLINK__" localSheetId="0" hidden="1">{"fdsup://Directions/FactSet Auditing Viewer?action=AUDIT_VALUE&amp;DB=129&amp;ID1=96184010&amp;VALUEID=01001&amp;SDATE=201201&amp;PERIODTYPE=QTR_STD&amp;SCFT=3&amp;window=popup_no_bar&amp;width=385&amp;height=120&amp;START_MAXIMIZED=FALSE&amp;creator=factset&amp;display_string=Audit"}</definedName>
    <definedName name="_44__FDSAUDITLINK__" localSheetId="10" hidden="1">{"fdsup://Directions/FactSet Auditing Viewer?action=AUDIT_VALUE&amp;DB=129&amp;ID1=96184010&amp;VALUEID=01001&amp;SDATE=201201&amp;PERIODTYPE=QTR_STD&amp;SCFT=3&amp;window=popup_no_bar&amp;width=385&amp;height=120&amp;START_MAXIMIZED=FALSE&amp;creator=factset&amp;display_string=Audit"}</definedName>
    <definedName name="_44__FDSAUDITLINK__" localSheetId="9" hidden="1">{"fdsup://Directions/FactSet Auditing Viewer?action=AUDIT_VALUE&amp;DB=129&amp;ID1=96184010&amp;VALUEID=01001&amp;SDATE=201201&amp;PERIODTYPE=QTR_STD&amp;SCFT=3&amp;window=popup_no_bar&amp;width=385&amp;height=120&amp;START_MAXIMIZED=FALSE&amp;creator=factset&amp;display_string=Audit"}</definedName>
    <definedName name="_44__FDSAUDITLINK__" hidden="1">{"fdsup://Directions/FactSet Auditing Viewer?action=AUDIT_VALUE&amp;DB=129&amp;ID1=96184010&amp;VALUEID=01001&amp;SDATE=201201&amp;PERIODTYPE=QTR_STD&amp;SCFT=3&amp;window=popup_no_bar&amp;width=385&amp;height=120&amp;START_MAXIMIZED=FALSE&amp;creator=factset&amp;display_string=Audit"}</definedName>
    <definedName name="_45__123Graph_CCHART_18" localSheetId="10" hidden="1">#REF!</definedName>
    <definedName name="_45__123Graph_CCHART_18" localSheetId="9" hidden="1">[12]Quarters!$T$31:$T$31</definedName>
    <definedName name="_45__123Graph_CCHART_18" hidden="1">#REF!</definedName>
    <definedName name="_45__FDSAUDITLINK__" localSheetId="0" hidden="1">{"fdsup://Directions/FactSet Auditing Viewer?action=AUDIT_VALUE&amp;DB=129&amp;ID1=96184010&amp;VALUEID=02101&amp;SDATE=201201&amp;PERIODTYPE=QTR_STD&amp;SCFT=3&amp;window=popup_no_bar&amp;width=385&amp;height=120&amp;START_MAXIMIZED=FALSE&amp;creator=factset&amp;display_string=Audit"}</definedName>
    <definedName name="_45__FDSAUDITLINK__" localSheetId="10" hidden="1">{"fdsup://Directions/FactSet Auditing Viewer?action=AUDIT_VALUE&amp;DB=129&amp;ID1=96184010&amp;VALUEID=02101&amp;SDATE=201201&amp;PERIODTYPE=QTR_STD&amp;SCFT=3&amp;window=popup_no_bar&amp;width=385&amp;height=120&amp;START_MAXIMIZED=FALSE&amp;creator=factset&amp;display_string=Audit"}</definedName>
    <definedName name="_45__FDSAUDITLINK__" localSheetId="9" hidden="1">{"fdsup://Directions/FactSet Auditing Viewer?action=AUDIT_VALUE&amp;DB=129&amp;ID1=96184010&amp;VALUEID=02101&amp;SDATE=201201&amp;PERIODTYPE=QTR_STD&amp;SCFT=3&amp;window=popup_no_bar&amp;width=385&amp;height=120&amp;START_MAXIMIZED=FALSE&amp;creator=factset&amp;display_string=Audit"}</definedName>
    <definedName name="_45__FDSAUDITLINK__" hidden="1">{"fdsup://Directions/FactSet Auditing Viewer?action=AUDIT_VALUE&amp;DB=129&amp;ID1=96184010&amp;VALUEID=02101&amp;SDATE=201201&amp;PERIODTYPE=QTR_STD&amp;SCFT=3&amp;window=popup_no_bar&amp;width=385&amp;height=120&amp;START_MAXIMIZED=FALSE&amp;creator=factset&amp;display_string=Audit"}</definedName>
    <definedName name="_46__123Graph_CCHART_4" localSheetId="10" hidden="1">#REF!</definedName>
    <definedName name="_46__123Graph_CCHART_4" localSheetId="9" hidden="1">[12]Quarters!$T$24:$T$24</definedName>
    <definedName name="_46__123Graph_CCHART_4" hidden="1">#REF!</definedName>
    <definedName name="_46__FDSAUDITLINK__" localSheetId="0" hidden="1">{"fdsup://Directions/FactSet Auditing Viewer?action=AUDIT_VALUE&amp;DB=129&amp;ID1=30219E10&amp;VALUEID=02101&amp;SDATE=201201&amp;PERIODTYPE=QTR_STD&amp;SCFT=3&amp;window=popup_no_bar&amp;width=385&amp;height=120&amp;START_MAXIMIZED=FALSE&amp;creator=factset&amp;display_string=Audit"}</definedName>
    <definedName name="_46__FDSAUDITLINK__" localSheetId="10" hidden="1">{"fdsup://Directions/FactSet Auditing Viewer?action=AUDIT_VALUE&amp;DB=129&amp;ID1=30219E10&amp;VALUEID=02101&amp;SDATE=201201&amp;PERIODTYPE=QTR_STD&amp;SCFT=3&amp;window=popup_no_bar&amp;width=385&amp;height=120&amp;START_MAXIMIZED=FALSE&amp;creator=factset&amp;display_string=Audit"}</definedName>
    <definedName name="_46__FDSAUDITLINK__" localSheetId="9" hidden="1">{"fdsup://Directions/FactSet Auditing Viewer?action=AUDIT_VALUE&amp;DB=129&amp;ID1=30219E10&amp;VALUEID=02101&amp;SDATE=201201&amp;PERIODTYPE=QTR_STD&amp;SCFT=3&amp;window=popup_no_bar&amp;width=385&amp;height=120&amp;START_MAXIMIZED=FALSE&amp;creator=factset&amp;display_string=Audit"}</definedName>
    <definedName name="_46__FDSAUDITLINK__" hidden="1">{"fdsup://Directions/FactSet Auditing Viewer?action=AUDIT_VALUE&amp;DB=129&amp;ID1=30219E10&amp;VALUEID=02101&amp;SDATE=201201&amp;PERIODTYPE=QTR_STD&amp;SCFT=3&amp;window=popup_no_bar&amp;width=385&amp;height=120&amp;START_MAXIMIZED=FALSE&amp;creator=factset&amp;display_string=Audit"}</definedName>
    <definedName name="_4655a">#REF!</definedName>
    <definedName name="_47__123Graph_CCHART_6" localSheetId="10" hidden="1">#REF!</definedName>
    <definedName name="_47__123Graph_CCHART_6" localSheetId="9" hidden="1">[12]Quarters!$T$39:$T$39</definedName>
    <definedName name="_47__123Graph_CCHART_6" hidden="1">#REF!</definedName>
    <definedName name="_47__FDSAUDITLINK__" localSheetId="0" hidden="1">{"fdsup://Directions/FactSet Auditing Viewer?action=AUDIT_VALUE&amp;DB=129&amp;ID1=02385010&amp;VALUEID=02101&amp;SDATE=201201&amp;PERIODTYPE=QTR_STD&amp;SCFT=3&amp;window=popup_no_bar&amp;width=385&amp;height=120&amp;START_MAXIMIZED=FALSE&amp;creator=factset&amp;display_string=Audit"}</definedName>
    <definedName name="_47__FDSAUDITLINK__" localSheetId="10" hidden="1">{"fdsup://Directions/FactSet Auditing Viewer?action=AUDIT_VALUE&amp;DB=129&amp;ID1=02385010&amp;VALUEID=02101&amp;SDATE=201201&amp;PERIODTYPE=QTR_STD&amp;SCFT=3&amp;window=popup_no_bar&amp;width=385&amp;height=120&amp;START_MAXIMIZED=FALSE&amp;creator=factset&amp;display_string=Audit"}</definedName>
    <definedName name="_47__FDSAUDITLINK__" localSheetId="9" hidden="1">{"fdsup://Directions/FactSet Auditing Viewer?action=AUDIT_VALUE&amp;DB=129&amp;ID1=02385010&amp;VALUEID=02101&amp;SDATE=201201&amp;PERIODTYPE=QTR_STD&amp;SCFT=3&amp;window=popup_no_bar&amp;width=385&amp;height=120&amp;START_MAXIMIZED=FALSE&amp;creator=factset&amp;display_string=Audit"}</definedName>
    <definedName name="_47__FDSAUDITLINK__" hidden="1">{"fdsup://Directions/FactSet Auditing Viewer?action=AUDIT_VALUE&amp;DB=129&amp;ID1=02385010&amp;VALUEID=02101&amp;SDATE=201201&amp;PERIODTYPE=QTR_STD&amp;SCFT=3&amp;window=popup_no_bar&amp;width=385&amp;height=120&amp;START_MAXIMIZED=FALSE&amp;creator=factset&amp;display_string=Audit"}</definedName>
    <definedName name="_48__123Graph_CCHART_7" localSheetId="10" hidden="1">#REF!</definedName>
    <definedName name="_48__123Graph_CCHART_7" localSheetId="9" hidden="1">[12]Quarters!$T$60:$T$60</definedName>
    <definedName name="_48__123Graph_CCHART_7" hidden="1">#REF!</definedName>
    <definedName name="_48__FDSAUDITLINK__" localSheetId="0" hidden="1">{"fdsup://Directions/FactSet Auditing Viewer?action=AUDIT_VALUE&amp;DB=129&amp;ID1=78129510&amp;VALUEID=31028&amp;SDATE=201201&amp;PERIODTYPE=QTR_KPISTDRTL&amp;SCFT=1&amp;window=popup_no_bar&amp;width=385&amp;height=120&amp;START_MAXIMIZED=FALSE&amp;creator=factset&amp;display_string=Audit"}</definedName>
    <definedName name="_48__FDSAUDITLINK__" localSheetId="10" hidden="1">{"fdsup://Directions/FactSet Auditing Viewer?action=AUDIT_VALUE&amp;DB=129&amp;ID1=78129510&amp;VALUEID=31028&amp;SDATE=201201&amp;PERIODTYPE=QTR_KPISTDRTL&amp;SCFT=1&amp;window=popup_no_bar&amp;width=385&amp;height=120&amp;START_MAXIMIZED=FALSE&amp;creator=factset&amp;display_string=Audit"}</definedName>
    <definedName name="_48__FDSAUDITLINK__" localSheetId="9" hidden="1">{"fdsup://Directions/FactSet Auditing Viewer?action=AUDIT_VALUE&amp;DB=129&amp;ID1=78129510&amp;VALUEID=31028&amp;SDATE=201201&amp;PERIODTYPE=QTR_KPISTDRTL&amp;SCFT=1&amp;window=popup_no_bar&amp;width=385&amp;height=120&amp;START_MAXIMIZED=FALSE&amp;creator=factset&amp;display_string=Audit"}</definedName>
    <definedName name="_48__FDSAUDITLINK__" hidden="1">{"fdsup://Directions/FactSet Auditing Viewer?action=AUDIT_VALUE&amp;DB=129&amp;ID1=78129510&amp;VALUEID=31028&amp;SDATE=201201&amp;PERIODTYPE=QTR_KPISTDRTL&amp;SCFT=1&amp;window=popup_no_bar&amp;width=385&amp;height=120&amp;START_MAXIMIZED=FALSE&amp;creator=factset&amp;display_string=Audit"}</definedName>
    <definedName name="_49__123Graph_CCHART_8" localSheetId="10" hidden="1">#REF!</definedName>
    <definedName name="_49__123Graph_CCHART_8" localSheetId="9" hidden="1">[12]Quarters!$T$40:$T$40</definedName>
    <definedName name="_49__123Graph_CCHART_8" hidden="1">#REF!</definedName>
    <definedName name="_49__FDSAUDITLINK__" localSheetId="0" hidden="1">{"fdsup://Directions/FactSet Auditing Viewer?action=AUDIT_VALUE&amp;DB=129&amp;ID1=03562310&amp;VALUEID=01001&amp;SDATE=201201&amp;PERIODTYPE=QTR_STD&amp;SCFT=3&amp;window=popup_no_bar&amp;width=385&amp;height=120&amp;START_MAXIMIZED=FALSE&amp;creator=factset&amp;display_string=Audit"}</definedName>
    <definedName name="_49__FDSAUDITLINK__" localSheetId="10" hidden="1">{"fdsup://Directions/FactSet Auditing Viewer?action=AUDIT_VALUE&amp;DB=129&amp;ID1=03562310&amp;VALUEID=01001&amp;SDATE=201201&amp;PERIODTYPE=QTR_STD&amp;SCFT=3&amp;window=popup_no_bar&amp;width=385&amp;height=120&amp;START_MAXIMIZED=FALSE&amp;creator=factset&amp;display_string=Audit"}</definedName>
    <definedName name="_49__FDSAUDITLINK__" localSheetId="9" hidden="1">{"fdsup://Directions/FactSet Auditing Viewer?action=AUDIT_VALUE&amp;DB=129&amp;ID1=03562310&amp;VALUEID=01001&amp;SDATE=201201&amp;PERIODTYPE=QTR_STD&amp;SCFT=3&amp;window=popup_no_bar&amp;width=385&amp;height=120&amp;START_MAXIMIZED=FALSE&amp;creator=factset&amp;display_string=Audit"}</definedName>
    <definedName name="_49__FDSAUDITLINK__" hidden="1">{"fdsup://Directions/FactSet Auditing Viewer?action=AUDIT_VALUE&amp;DB=129&amp;ID1=03562310&amp;VALUEID=01001&amp;SDATE=201201&amp;PERIODTYPE=QTR_STD&amp;SCFT=3&amp;window=popup_no_bar&amp;width=385&amp;height=120&amp;START_MAXIMIZED=FALSE&amp;creator=factset&amp;display_string=Audit"}</definedName>
    <definedName name="_5__123Graph_BCHART_1" localSheetId="10" hidden="1">#REF!</definedName>
    <definedName name="_5__123Graph_BCHART_1" localSheetId="9" hidden="1">[5]synthgraph!#REF!</definedName>
    <definedName name="_5__123Graph_BCHART_1" hidden="1">#REF!</definedName>
    <definedName name="_5__123Graph_XCDIUS" localSheetId="10" hidden="1">#REF!</definedName>
    <definedName name="_5__123Graph_XCDIUS" localSheetId="9" hidden="1">[6]TESTE!$C$132:$C$151</definedName>
    <definedName name="_5__123Graph_XCDIUS" hidden="1">#REF!</definedName>
    <definedName name="_5__FDSAUDITLINK__" localSheetId="0">{"fdsup://directions/FAT Viewer?action=UPDATE&amp;creator=factset&amp;DYN_ARGS=TRUE&amp;DOC_NAME=FAT:FQL_AUDITING_CLIENT_TEMPLATE.FAT&amp;display_string=Audit&amp;VAR:KEY=UJYLERKLUR&amp;VAR:QUERY=SlVMSUFOKElDX0VTVElNQVRFKEVQUygpLE1FRCxBTk4sMjAxMSw0MDgxNCwwKS5kYXRlcyk=&amp;WINDOW=FIRST","_POPUP&amp;HEIGHT=450&amp;WIDTH=450&amp;START_MAXIMIZED=FALSE&amp;VAR:CALENDAR=US&amp;VAR:SYMBOL=CYN&amp;VAR:INDEX=0"}</definedName>
    <definedName name="_5__FDSAUDITLINK__" localSheetId="10">{"fdsup://directions/FAT Viewer?action=UPDATE&amp;creator=factset&amp;DYN_ARGS=TRUE&amp;DOC_NAME=FAT:FQL_AUDITING_CLIENT_TEMPLATE.FAT&amp;display_string=Audit&amp;VAR:KEY=UJYLERKLUR&amp;VAR:QUERY=SlVMSUFOKElDX0VTVElNQVRFKEVQUygpLE1FRCxBTk4sMjAxMSw0MDgxNCwwKS5kYXRlcyk=&amp;WINDOW=FIRST","_POPUP&amp;HEIGHT=450&amp;WIDTH=450&amp;START_MAXIMIZED=FALSE&amp;VAR:CALENDAR=US&amp;VAR:SYMBOL=CYN&amp;VAR:INDEX=0"}</definedName>
    <definedName name="_5__FDSAUDITLINK__" localSheetId="9">{"fdsup://directions/FAT Viewer?action=UPDATE&amp;creator=factset&amp;DYN_ARGS=TRUE&amp;DOC_NAME=FAT:FQL_AUDITING_CLIENT_TEMPLATE.FAT&amp;display_string=Audit&amp;VAR:KEY=UJYLERKLUR&amp;VAR:QUERY=SlVMSUFOKElDX0VTVElNQVRFKEVQUygpLE1FRCxBTk4sMjAxMSw0MDgxNCwwKS5kYXRlcyk=&amp;WINDOW=FIRST","_POPUP&amp;HEIGHT=450&amp;WIDTH=450&amp;START_MAXIMIZED=FALSE&amp;VAR:CALENDAR=US&amp;VAR:SYMBOL=CYN&amp;VAR:INDEX=0"}</definedName>
    <definedName name="_5__FDSAUDITLINK__">{"fdsup://directions/FAT Viewer?action=UPDATE&amp;creator=factset&amp;DYN_ARGS=TRUE&amp;DOC_NAME=FAT:FQL_AUDITING_CLIENT_TEMPLATE.FAT&amp;display_string=Audit&amp;VAR:KEY=UJYLERKLUR&amp;VAR:QUERY=SlVMSUFOKElDX0VTVElNQVRFKEVQUygpLE1FRCxBTk4sMjAxMSw0MDgxNCwwKS5kYXRlcyk=&amp;WINDOW=FIRST","_POPUP&amp;HEIGHT=450&amp;WIDTH=450&amp;START_MAXIMIZED=FALSE&amp;VAR:CALENDAR=US&amp;VAR:SYMBOL=CYN&amp;VAR:INDEX=0"}</definedName>
    <definedName name="_50__123Graph_CCHART_9" localSheetId="10" hidden="1">#REF!</definedName>
    <definedName name="_50__123Graph_CCHART_9" localSheetId="9" hidden="1">[12]Quarters!$T$61:$T$61</definedName>
    <definedName name="_50__123Graph_CCHART_9" hidden="1">#REF!</definedName>
    <definedName name="_50__FDSAUDITLINK__" localSheetId="0" hidden="1">{"fdsup://Directions/FactSet Auditing Viewer?action=AUDIT_VALUE&amp;DB=129&amp;ID1=02385010&amp;VALUEID=01001&amp;SDATE=201201&amp;PERIODTYPE=QTR_STD&amp;SCFT=3&amp;window=popup_no_bar&amp;width=385&amp;height=120&amp;START_MAXIMIZED=FALSE&amp;creator=factset&amp;display_string=Audit"}</definedName>
    <definedName name="_50__FDSAUDITLINK__" localSheetId="10" hidden="1">{"fdsup://Directions/FactSet Auditing Viewer?action=AUDIT_VALUE&amp;DB=129&amp;ID1=02385010&amp;VALUEID=01001&amp;SDATE=201201&amp;PERIODTYPE=QTR_STD&amp;SCFT=3&amp;window=popup_no_bar&amp;width=385&amp;height=120&amp;START_MAXIMIZED=FALSE&amp;creator=factset&amp;display_string=Audit"}</definedName>
    <definedName name="_50__FDSAUDITLINK__" localSheetId="9" hidden="1">{"fdsup://Directions/FactSet Auditing Viewer?action=AUDIT_VALUE&amp;DB=129&amp;ID1=02385010&amp;VALUEID=01001&amp;SDATE=201201&amp;PERIODTYPE=QTR_STD&amp;SCFT=3&amp;window=popup_no_bar&amp;width=385&amp;height=120&amp;START_MAXIMIZED=FALSE&amp;creator=factset&amp;display_string=Audit"}</definedName>
    <definedName name="_50__FDSAUDITLINK__" hidden="1">{"fdsup://Directions/FactSet Auditing Viewer?action=AUDIT_VALUE&amp;DB=129&amp;ID1=02385010&amp;VALUEID=01001&amp;SDATE=201201&amp;PERIODTYPE=QTR_STD&amp;SCFT=3&amp;window=popup_no_bar&amp;width=385&amp;height=120&amp;START_MAXIMIZED=FALSE&amp;creator=factset&amp;display_string=Audit"}</definedName>
    <definedName name="_51__123Graph_D_Chart_1A" localSheetId="10" hidden="1">#REF!</definedName>
    <definedName name="_51__123Graph_D_Chart_1A" localSheetId="9" hidden="1">'[10]Stock Price'!$E$4:$E$265</definedName>
    <definedName name="_51__123Graph_D_Chart_1A" hidden="1">#REF!</definedName>
    <definedName name="_51__FDSAUDITLINK__" localSheetId="0" hidden="1">{"fdsup://Directions/FactSet Auditing Viewer?action=AUDIT_VALUE&amp;DB=129&amp;ID1=19306810&amp;VALUEID=31028&amp;SDATE=201201&amp;PERIODTYPE=QTR_KPISTDRTL&amp;SCFT=1&amp;window=popup_no_bar&amp;width=385&amp;height=120&amp;START_MAXIMIZED=FALSE&amp;creator=factset&amp;display_string=Audit"}</definedName>
    <definedName name="_51__FDSAUDITLINK__" localSheetId="10" hidden="1">{"fdsup://Directions/FactSet Auditing Viewer?action=AUDIT_VALUE&amp;DB=129&amp;ID1=19306810&amp;VALUEID=31028&amp;SDATE=201201&amp;PERIODTYPE=QTR_KPISTDRTL&amp;SCFT=1&amp;window=popup_no_bar&amp;width=385&amp;height=120&amp;START_MAXIMIZED=FALSE&amp;creator=factset&amp;display_string=Audit"}</definedName>
    <definedName name="_51__FDSAUDITLINK__" localSheetId="9" hidden="1">{"fdsup://Directions/FactSet Auditing Viewer?action=AUDIT_VALUE&amp;DB=129&amp;ID1=19306810&amp;VALUEID=31028&amp;SDATE=201201&amp;PERIODTYPE=QTR_KPISTDRTL&amp;SCFT=1&amp;window=popup_no_bar&amp;width=385&amp;height=120&amp;START_MAXIMIZED=FALSE&amp;creator=factset&amp;display_string=Audit"}</definedName>
    <definedName name="_51__FDSAUDITLINK__" hidden="1">{"fdsup://Directions/FactSet Auditing Viewer?action=AUDIT_VALUE&amp;DB=129&amp;ID1=19306810&amp;VALUEID=31028&amp;SDATE=201201&amp;PERIODTYPE=QTR_KPISTDRTL&amp;SCFT=1&amp;window=popup_no_bar&amp;width=385&amp;height=120&amp;START_MAXIMIZED=FALSE&amp;creator=factset&amp;display_string=Audit"}</definedName>
    <definedName name="_52__123Graph_DCHART_10" localSheetId="10" hidden="1">#REF!</definedName>
    <definedName name="_52__123Graph_DCHART_10" localSheetId="9" hidden="1">[12]Quarters!$L$41:$O$41</definedName>
    <definedName name="_52__123Graph_DCHART_10" hidden="1">#REF!</definedName>
    <definedName name="_52__FDSAUDITLINK__" localSheetId="0" hidden="1">{"fdsup://Directions/FactSet Auditing Viewer?action=AUDIT_VALUE&amp;DB=129&amp;ID1=53271610&amp;VALUEID=31028&amp;SDATE=201201&amp;PERIODTYPE=QTR_KPISTDRTL&amp;SCFT=1&amp;window=popup_no_bar&amp;width=385&amp;height=120&amp;START_MAXIMIZED=FALSE&amp;creator=factset&amp;display_string=Audit"}</definedName>
    <definedName name="_52__FDSAUDITLINK__" localSheetId="10" hidden="1">{"fdsup://Directions/FactSet Auditing Viewer?action=AUDIT_VALUE&amp;DB=129&amp;ID1=53271610&amp;VALUEID=31028&amp;SDATE=201201&amp;PERIODTYPE=QTR_KPISTDRTL&amp;SCFT=1&amp;window=popup_no_bar&amp;width=385&amp;height=120&amp;START_MAXIMIZED=FALSE&amp;creator=factset&amp;display_string=Audit"}</definedName>
    <definedName name="_52__FDSAUDITLINK__" localSheetId="9" hidden="1">{"fdsup://Directions/FactSet Auditing Viewer?action=AUDIT_VALUE&amp;DB=129&amp;ID1=53271610&amp;VALUEID=31028&amp;SDATE=201201&amp;PERIODTYPE=QTR_KPISTDRTL&amp;SCFT=1&amp;window=popup_no_bar&amp;width=385&amp;height=120&amp;START_MAXIMIZED=FALSE&amp;creator=factset&amp;display_string=Audit"}</definedName>
    <definedName name="_52__FDSAUDITLINK__" hidden="1">{"fdsup://Directions/FactSet Auditing Viewer?action=AUDIT_VALUE&amp;DB=129&amp;ID1=53271610&amp;VALUEID=31028&amp;SDATE=201201&amp;PERIODTYPE=QTR_KPISTDRTL&amp;SCFT=1&amp;window=popup_no_bar&amp;width=385&amp;height=120&amp;START_MAXIMIZED=FALSE&amp;creator=factset&amp;display_string=Audit"}</definedName>
    <definedName name="_53__123Graph_DCHART_11" localSheetId="10" hidden="1">#REF!</definedName>
    <definedName name="_53__123Graph_DCHART_11" localSheetId="9" hidden="1">[12]Quarters!$L$62:$O$62</definedName>
    <definedName name="_53__123Graph_DCHART_11" hidden="1">#REF!</definedName>
    <definedName name="_53__FDSAUDITLINK__" localSheetId="0" hidden="1">{"fdsup://Directions/FactSet Auditing Viewer?action=AUDIT_VALUE&amp;DB=129&amp;ID1=07557110&amp;VALUEID=01001&amp;SDATE=201203&amp;PERIODTYPE=QTR_STD&amp;SCFT=3&amp;window=popup_no_bar&amp;width=385&amp;height=120&amp;START_MAXIMIZED=FALSE&amp;creator=factset&amp;display_string=Audit"}</definedName>
    <definedName name="_53__FDSAUDITLINK__" localSheetId="10" hidden="1">{"fdsup://Directions/FactSet Auditing Viewer?action=AUDIT_VALUE&amp;DB=129&amp;ID1=07557110&amp;VALUEID=01001&amp;SDATE=201203&amp;PERIODTYPE=QTR_STD&amp;SCFT=3&amp;window=popup_no_bar&amp;width=385&amp;height=120&amp;START_MAXIMIZED=FALSE&amp;creator=factset&amp;display_string=Audit"}</definedName>
    <definedName name="_53__FDSAUDITLINK__" localSheetId="9" hidden="1">{"fdsup://Directions/FactSet Auditing Viewer?action=AUDIT_VALUE&amp;DB=129&amp;ID1=07557110&amp;VALUEID=01001&amp;SDATE=201203&amp;PERIODTYPE=QTR_STD&amp;SCFT=3&amp;window=popup_no_bar&amp;width=385&amp;height=120&amp;START_MAXIMIZED=FALSE&amp;creator=factset&amp;display_string=Audit"}</definedName>
    <definedName name="_53__FDSAUDITLINK__" hidden="1">{"fdsup://Directions/FactSet Auditing Viewer?action=AUDIT_VALUE&amp;DB=129&amp;ID1=07557110&amp;VALUEID=01001&amp;SDATE=201203&amp;PERIODTYPE=QTR_STD&amp;SCFT=3&amp;window=popup_no_bar&amp;width=385&amp;height=120&amp;START_MAXIMIZED=FALSE&amp;creator=factset&amp;display_string=Audit"}</definedName>
    <definedName name="_54__123Graph_DCHART_12" localSheetId="10" hidden="1">#REF!</definedName>
    <definedName name="_54__123Graph_DCHART_12" localSheetId="9" hidden="1">[12]Quarters!$L$25:$O$25</definedName>
    <definedName name="_54__123Graph_DCHART_12" hidden="1">#REF!</definedName>
    <definedName name="_54__FDSAUDITLINK__" localSheetId="0" hidden="1">{"fdsup://Directions/FactSet Auditing Viewer?action=AUDIT_VALUE&amp;DB=129&amp;ID1=16861510&amp;VALUEID=01001&amp;SDATE=201201&amp;PERIODTYPE=QTR_STD&amp;SCFT=3&amp;window=popup_no_bar&amp;width=385&amp;height=120&amp;START_MAXIMIZED=FALSE&amp;creator=factset&amp;display_string=Audit"}</definedName>
    <definedName name="_54__FDSAUDITLINK__" localSheetId="10" hidden="1">{"fdsup://Directions/FactSet Auditing Viewer?action=AUDIT_VALUE&amp;DB=129&amp;ID1=16861510&amp;VALUEID=01001&amp;SDATE=201201&amp;PERIODTYPE=QTR_STD&amp;SCFT=3&amp;window=popup_no_bar&amp;width=385&amp;height=120&amp;START_MAXIMIZED=FALSE&amp;creator=factset&amp;display_string=Audit"}</definedName>
    <definedName name="_54__FDSAUDITLINK__" localSheetId="9" hidden="1">{"fdsup://Directions/FactSet Auditing Viewer?action=AUDIT_VALUE&amp;DB=129&amp;ID1=16861510&amp;VALUEID=01001&amp;SDATE=201201&amp;PERIODTYPE=QTR_STD&amp;SCFT=3&amp;window=popup_no_bar&amp;width=385&amp;height=120&amp;START_MAXIMIZED=FALSE&amp;creator=factset&amp;display_string=Audit"}</definedName>
    <definedName name="_54__FDSAUDITLINK__" hidden="1">{"fdsup://Directions/FactSet Auditing Viewer?action=AUDIT_VALUE&amp;DB=129&amp;ID1=16861510&amp;VALUEID=01001&amp;SDATE=201201&amp;PERIODTYPE=QTR_STD&amp;SCFT=3&amp;window=popup_no_bar&amp;width=385&amp;height=120&amp;START_MAXIMIZED=FALSE&amp;creator=factset&amp;display_string=Audit"}</definedName>
    <definedName name="_55__123Graph_DCHART_13" localSheetId="10" hidden="1">#REF!</definedName>
    <definedName name="_55__123Graph_DCHART_13" localSheetId="9" hidden="1">[12]Quarters!$L$26:$O$26</definedName>
    <definedName name="_55__123Graph_DCHART_13" hidden="1">#REF!</definedName>
    <definedName name="_55__FDSAUDITLINK__" localSheetId="0" hidden="1">{"fdsup://Directions/FactSet Auditing Viewer?action=AUDIT_VALUE&amp;DB=129&amp;ID1=11844010&amp;VALUEID=01001&amp;SDATE=201201&amp;PERIODTYPE=QTR_STD&amp;SCFT=3&amp;window=popup_no_bar&amp;width=385&amp;height=120&amp;START_MAXIMIZED=FALSE&amp;creator=factset&amp;display_string=Audit"}</definedName>
    <definedName name="_55__FDSAUDITLINK__" localSheetId="10" hidden="1">{"fdsup://Directions/FactSet Auditing Viewer?action=AUDIT_VALUE&amp;DB=129&amp;ID1=11844010&amp;VALUEID=01001&amp;SDATE=201201&amp;PERIODTYPE=QTR_STD&amp;SCFT=3&amp;window=popup_no_bar&amp;width=385&amp;height=120&amp;START_MAXIMIZED=FALSE&amp;creator=factset&amp;display_string=Audit"}</definedName>
    <definedName name="_55__FDSAUDITLINK__" localSheetId="9" hidden="1">{"fdsup://Directions/FactSet Auditing Viewer?action=AUDIT_VALUE&amp;DB=129&amp;ID1=11844010&amp;VALUEID=01001&amp;SDATE=201201&amp;PERIODTYPE=QTR_STD&amp;SCFT=3&amp;window=popup_no_bar&amp;width=385&amp;height=120&amp;START_MAXIMIZED=FALSE&amp;creator=factset&amp;display_string=Audit"}</definedName>
    <definedName name="_55__FDSAUDITLINK__" hidden="1">{"fdsup://Directions/FactSet Auditing Viewer?action=AUDIT_VALUE&amp;DB=129&amp;ID1=11844010&amp;VALUEID=01001&amp;SDATE=201201&amp;PERIODTYPE=QTR_STD&amp;SCFT=3&amp;window=popup_no_bar&amp;width=385&amp;height=120&amp;START_MAXIMIZED=FALSE&amp;creator=factset&amp;display_string=Audit"}</definedName>
    <definedName name="_56__123Graph_DCHART_14" localSheetId="10" hidden="1">#REF!</definedName>
    <definedName name="_56__123Graph_DCHART_14" localSheetId="9" hidden="1">[12]Quarters!$L$27:$O$27</definedName>
    <definedName name="_56__123Graph_DCHART_14" hidden="1">#REF!</definedName>
    <definedName name="_56__FDSAUDITLINK__" localSheetId="0" hidden="1">{"fdsup://Directions/FactSet Auditing Viewer?action=AUDIT_VALUE&amp;DB=129&amp;ID1=19306820&amp;VALUEID=02101&amp;SDATE=201201&amp;PERIODTYPE=QTR_STD&amp;SCFT=3&amp;window=popup_no_bar&amp;width=385&amp;height=120&amp;START_MAXIMIZED=FALSE&amp;creator=factset&amp;display_string=Audit"}</definedName>
    <definedName name="_56__FDSAUDITLINK__" localSheetId="10" hidden="1">{"fdsup://Directions/FactSet Auditing Viewer?action=AUDIT_VALUE&amp;DB=129&amp;ID1=19306820&amp;VALUEID=02101&amp;SDATE=201201&amp;PERIODTYPE=QTR_STD&amp;SCFT=3&amp;window=popup_no_bar&amp;width=385&amp;height=120&amp;START_MAXIMIZED=FALSE&amp;creator=factset&amp;display_string=Audit"}</definedName>
    <definedName name="_56__FDSAUDITLINK__" localSheetId="9" hidden="1">{"fdsup://Directions/FactSet Auditing Viewer?action=AUDIT_VALUE&amp;DB=129&amp;ID1=19306820&amp;VALUEID=02101&amp;SDATE=201201&amp;PERIODTYPE=QTR_STD&amp;SCFT=3&amp;window=popup_no_bar&amp;width=385&amp;height=120&amp;START_MAXIMIZED=FALSE&amp;creator=factset&amp;display_string=Audit"}</definedName>
    <definedName name="_56__FDSAUDITLINK__" hidden="1">{"fdsup://Directions/FactSet Auditing Viewer?action=AUDIT_VALUE&amp;DB=129&amp;ID1=19306820&amp;VALUEID=02101&amp;SDATE=201201&amp;PERIODTYPE=QTR_STD&amp;SCFT=3&amp;window=popup_no_bar&amp;width=385&amp;height=120&amp;START_MAXIMIZED=FALSE&amp;creator=factset&amp;display_string=Audit"}</definedName>
    <definedName name="_57__123Graph_DCHART_15" localSheetId="10" hidden="1">#REF!</definedName>
    <definedName name="_57__123Graph_DCHART_15" localSheetId="9" hidden="1">[12]Quarters!$L$28:$O$28</definedName>
    <definedName name="_57__123Graph_DCHART_15" hidden="1">#REF!</definedName>
    <definedName name="_57__FDSAUDITLINK__" localSheetId="0" hidden="1">{"fdsup://Directions/FactSet Auditing Viewer?action=AUDIT_VALUE&amp;DB=129&amp;ID1=53271610&amp;VALUEID=02101&amp;SDATE=201201&amp;PERIODTYPE=QTR_STD&amp;SCFT=3&amp;window=popup_no_bar&amp;width=385&amp;height=120&amp;START_MAXIMIZED=FALSE&amp;creator=factset&amp;display_string=Audit"}</definedName>
    <definedName name="_57__FDSAUDITLINK__" localSheetId="10" hidden="1">{"fdsup://Directions/FactSet Auditing Viewer?action=AUDIT_VALUE&amp;DB=129&amp;ID1=53271610&amp;VALUEID=02101&amp;SDATE=201201&amp;PERIODTYPE=QTR_STD&amp;SCFT=3&amp;window=popup_no_bar&amp;width=385&amp;height=120&amp;START_MAXIMIZED=FALSE&amp;creator=factset&amp;display_string=Audit"}</definedName>
    <definedName name="_57__FDSAUDITLINK__" localSheetId="9" hidden="1">{"fdsup://Directions/FactSet Auditing Viewer?action=AUDIT_VALUE&amp;DB=129&amp;ID1=53271610&amp;VALUEID=02101&amp;SDATE=201201&amp;PERIODTYPE=QTR_STD&amp;SCFT=3&amp;window=popup_no_bar&amp;width=385&amp;height=120&amp;START_MAXIMIZED=FALSE&amp;creator=factset&amp;display_string=Audit"}</definedName>
    <definedName name="_57__FDSAUDITLINK__" hidden="1">{"fdsup://Directions/FactSet Auditing Viewer?action=AUDIT_VALUE&amp;DB=129&amp;ID1=53271610&amp;VALUEID=02101&amp;SDATE=201201&amp;PERIODTYPE=QTR_STD&amp;SCFT=3&amp;window=popup_no_bar&amp;width=385&amp;height=120&amp;START_MAXIMIZED=FALSE&amp;creator=factset&amp;display_string=Audit"}</definedName>
    <definedName name="_58__123Graph_DCHART_16" localSheetId="10" hidden="1">#REF!</definedName>
    <definedName name="_58__123Graph_DCHART_16" localSheetId="9" hidden="1">[12]Quarters!$L$29:$O$29</definedName>
    <definedName name="_58__123Graph_DCHART_16" hidden="1">#REF!</definedName>
    <definedName name="_58__FDSAUDITLINK__" localSheetId="0" hidden="1">{"fdsup://Directions/FactSet Auditing Viewer?action=AUDIT_VALUE&amp;DB=129&amp;ID1=30219E10&amp;VALUEID=31028&amp;SDATE=201201&amp;PERIODTYPE=QTR_KPISTDRTL&amp;SCFT=1&amp;window=popup_no_bar&amp;width=385&amp;height=120&amp;START_MAXIMIZED=FALSE&amp;creator=factset&amp;display_string=Audit"}</definedName>
    <definedName name="_58__FDSAUDITLINK__" localSheetId="10" hidden="1">{"fdsup://Directions/FactSet Auditing Viewer?action=AUDIT_VALUE&amp;DB=129&amp;ID1=30219E10&amp;VALUEID=31028&amp;SDATE=201201&amp;PERIODTYPE=QTR_KPISTDRTL&amp;SCFT=1&amp;window=popup_no_bar&amp;width=385&amp;height=120&amp;START_MAXIMIZED=FALSE&amp;creator=factset&amp;display_string=Audit"}</definedName>
    <definedName name="_58__FDSAUDITLINK__" localSheetId="9" hidden="1">{"fdsup://Directions/FactSet Auditing Viewer?action=AUDIT_VALUE&amp;DB=129&amp;ID1=30219E10&amp;VALUEID=31028&amp;SDATE=201201&amp;PERIODTYPE=QTR_KPISTDRTL&amp;SCFT=1&amp;window=popup_no_bar&amp;width=385&amp;height=120&amp;START_MAXIMIZED=FALSE&amp;creator=factset&amp;display_string=Audit"}</definedName>
    <definedName name="_58__FDSAUDITLINK__" hidden="1">{"fdsup://Directions/FactSet Auditing Viewer?action=AUDIT_VALUE&amp;DB=129&amp;ID1=30219E10&amp;VALUEID=31028&amp;SDATE=201201&amp;PERIODTYPE=QTR_KPISTDRTL&amp;SCFT=1&amp;window=popup_no_bar&amp;width=385&amp;height=120&amp;START_MAXIMIZED=FALSE&amp;creator=factset&amp;display_string=Audit"}</definedName>
    <definedName name="_59__123Graph_DCHART_17" localSheetId="10" hidden="1">#REF!</definedName>
    <definedName name="_59__123Graph_DCHART_17" localSheetId="9" hidden="1">[12]Quarters!$L$30:$O$30</definedName>
    <definedName name="_59__123Graph_DCHART_17" hidden="1">#REF!</definedName>
    <definedName name="_59__FDSAUDITLINK__" localSheetId="0" hidden="1">{"fdsup://Directions/FactSet Auditing Viewer?action=AUDIT_VALUE&amp;DB=129&amp;ID1=78129510&amp;VALUEID=01001&amp;SDATE=201201&amp;PERIODTYPE=QTR_STD&amp;SCFT=3&amp;window=popup_no_bar&amp;width=385&amp;height=120&amp;START_MAXIMIZED=FALSE&amp;creator=factset&amp;display_string=Audit"}</definedName>
    <definedName name="_59__FDSAUDITLINK__" localSheetId="10" hidden="1">{"fdsup://Directions/FactSet Auditing Viewer?action=AUDIT_VALUE&amp;DB=129&amp;ID1=78129510&amp;VALUEID=01001&amp;SDATE=201201&amp;PERIODTYPE=QTR_STD&amp;SCFT=3&amp;window=popup_no_bar&amp;width=385&amp;height=120&amp;START_MAXIMIZED=FALSE&amp;creator=factset&amp;display_string=Audit"}</definedName>
    <definedName name="_59__FDSAUDITLINK__" localSheetId="9" hidden="1">{"fdsup://Directions/FactSet Auditing Viewer?action=AUDIT_VALUE&amp;DB=129&amp;ID1=78129510&amp;VALUEID=01001&amp;SDATE=201201&amp;PERIODTYPE=QTR_STD&amp;SCFT=3&amp;window=popup_no_bar&amp;width=385&amp;height=120&amp;START_MAXIMIZED=FALSE&amp;creator=factset&amp;display_string=Audit"}</definedName>
    <definedName name="_59__FDSAUDITLINK__" hidden="1">{"fdsup://Directions/FactSet Auditing Viewer?action=AUDIT_VALUE&amp;DB=129&amp;ID1=78129510&amp;VALUEID=01001&amp;SDATE=201201&amp;PERIODTYPE=QTR_STD&amp;SCFT=3&amp;window=popup_no_bar&amp;width=385&amp;height=120&amp;START_MAXIMIZED=FALSE&amp;creator=factset&amp;display_string=Audit"}</definedName>
    <definedName name="_6__123Graph_ACDIUS" localSheetId="10" hidden="1">#REF!</definedName>
    <definedName name="_6__123Graph_ACDIUS" localSheetId="9" hidden="1">[6]TESTE!$E$132:$E$151</definedName>
    <definedName name="_6__123Graph_ACDIUS" hidden="1">#REF!</definedName>
    <definedName name="_6__123Graph_BCHART_3" localSheetId="10" hidden="1">#REF!</definedName>
    <definedName name="_6__123Graph_BCHART_3" hidden="1">#REF!</definedName>
    <definedName name="_6__FDSAUDITLINK__" localSheetId="0" hidden="1">{"fdsup://Directions/FactSet Auditing Viewer?action=AUDIT_VALUE&amp;DB=129&amp;ID1=53271610&amp;VALUEID=01001&amp;SDATE=201203&amp;PERIODTYPE=QTR_STD&amp;SCFT=3&amp;window=popup_no_bar&amp;width=385&amp;height=120&amp;START_MAXIMIZED=FALSE&amp;creator=factset&amp;display_string=Audit"}</definedName>
    <definedName name="_6__FDSAUDITLINK__" localSheetId="10" hidden="1">{"fdsup://Directions/FactSet Auditing Viewer?action=AUDIT_VALUE&amp;DB=129&amp;ID1=53271610&amp;VALUEID=01001&amp;SDATE=201203&amp;PERIODTYPE=QTR_STD&amp;SCFT=3&amp;window=popup_no_bar&amp;width=385&amp;height=120&amp;START_MAXIMIZED=FALSE&amp;creator=factset&amp;display_string=Audit"}</definedName>
    <definedName name="_6__FDSAUDITLINK__" localSheetId="9" hidden="1">{"fdsup://Directions/FactSet Auditing Viewer?action=AUDIT_VALUE&amp;DB=129&amp;ID1=53271610&amp;VALUEID=01001&amp;SDATE=201203&amp;PERIODTYPE=QTR_STD&amp;SCFT=3&amp;window=popup_no_bar&amp;width=385&amp;height=120&amp;START_MAXIMIZED=FALSE&amp;creator=factset&amp;display_string=Audit"}</definedName>
    <definedName name="_6__FDSAUDITLINK__" hidden="1">{"fdsup://Directions/FactSet Auditing Viewer?action=AUDIT_VALUE&amp;DB=129&amp;ID1=53271610&amp;VALUEID=01001&amp;SDATE=201203&amp;PERIODTYPE=QTR_STD&amp;SCFT=3&amp;window=popup_no_bar&amp;width=385&amp;height=120&amp;START_MAXIMIZED=FALSE&amp;creator=factset&amp;display_string=Audit"}</definedName>
    <definedName name="_60__123Graph_DCHART_18" localSheetId="10" hidden="1">#REF!</definedName>
    <definedName name="_60__123Graph_DCHART_18" localSheetId="9" hidden="1">[12]Quarters!$L$31:$O$31</definedName>
    <definedName name="_60__123Graph_DCHART_18" hidden="1">#REF!</definedName>
    <definedName name="_60__FDSAUDITLINK__" localSheetId="0" hidden="1">{"fdsup://Directions/FactSet Auditing Viewer?action=AUDIT_VALUE&amp;DB=129&amp;ID1=03562310&amp;VALUEID=02101&amp;SDATE=201201&amp;PERIODTYPE=QTR_STD&amp;SCFT=3&amp;window=popup_no_bar&amp;width=385&amp;height=120&amp;START_MAXIMIZED=FALSE&amp;creator=factset&amp;display_string=Audit"}</definedName>
    <definedName name="_60__FDSAUDITLINK__" localSheetId="10" hidden="1">{"fdsup://Directions/FactSet Auditing Viewer?action=AUDIT_VALUE&amp;DB=129&amp;ID1=03562310&amp;VALUEID=02101&amp;SDATE=201201&amp;PERIODTYPE=QTR_STD&amp;SCFT=3&amp;window=popup_no_bar&amp;width=385&amp;height=120&amp;START_MAXIMIZED=FALSE&amp;creator=factset&amp;display_string=Audit"}</definedName>
    <definedName name="_60__FDSAUDITLINK__" localSheetId="9" hidden="1">{"fdsup://Directions/FactSet Auditing Viewer?action=AUDIT_VALUE&amp;DB=129&amp;ID1=03562310&amp;VALUEID=02101&amp;SDATE=201201&amp;PERIODTYPE=QTR_STD&amp;SCFT=3&amp;window=popup_no_bar&amp;width=385&amp;height=120&amp;START_MAXIMIZED=FALSE&amp;creator=factset&amp;display_string=Audit"}</definedName>
    <definedName name="_60__FDSAUDITLINK__" hidden="1">{"fdsup://Directions/FactSet Auditing Viewer?action=AUDIT_VALUE&amp;DB=129&amp;ID1=03562310&amp;VALUEID=02101&amp;SDATE=201201&amp;PERIODTYPE=QTR_STD&amp;SCFT=3&amp;window=popup_no_bar&amp;width=385&amp;height=120&amp;START_MAXIMIZED=FALSE&amp;creator=factset&amp;display_string=Audit"}</definedName>
    <definedName name="_61__123Graph_DCHART_4" localSheetId="10" hidden="1">#REF!</definedName>
    <definedName name="_61__123Graph_DCHART_4" localSheetId="9" hidden="1">[12]Quarters!$L$24:$O$24</definedName>
    <definedName name="_61__123Graph_DCHART_4" hidden="1">#REF!</definedName>
    <definedName name="_61__FDSAUDITLINK__" localSheetId="0" hidden="1">{"fdsup://Directions/FactSet Auditing Viewer?action=AUDIT_VALUE&amp;DB=129&amp;ID1=78129510&amp;VALUEID=02101&amp;SDATE=201201&amp;PERIODTYPE=QTR_STD&amp;SCFT=3&amp;window=popup_no_bar&amp;width=385&amp;height=120&amp;START_MAXIMIZED=FALSE&amp;creator=factset&amp;display_string=Audit"}</definedName>
    <definedName name="_61__FDSAUDITLINK__" localSheetId="10" hidden="1">{"fdsup://Directions/FactSet Auditing Viewer?action=AUDIT_VALUE&amp;DB=129&amp;ID1=78129510&amp;VALUEID=02101&amp;SDATE=201201&amp;PERIODTYPE=QTR_STD&amp;SCFT=3&amp;window=popup_no_bar&amp;width=385&amp;height=120&amp;START_MAXIMIZED=FALSE&amp;creator=factset&amp;display_string=Audit"}</definedName>
    <definedName name="_61__FDSAUDITLINK__" localSheetId="9" hidden="1">{"fdsup://Directions/FactSet Auditing Viewer?action=AUDIT_VALUE&amp;DB=129&amp;ID1=78129510&amp;VALUEID=02101&amp;SDATE=201201&amp;PERIODTYPE=QTR_STD&amp;SCFT=3&amp;window=popup_no_bar&amp;width=385&amp;height=120&amp;START_MAXIMIZED=FALSE&amp;creator=factset&amp;display_string=Audit"}</definedName>
    <definedName name="_61__FDSAUDITLINK__" hidden="1">{"fdsup://Directions/FactSet Auditing Viewer?action=AUDIT_VALUE&amp;DB=129&amp;ID1=78129510&amp;VALUEID=02101&amp;SDATE=201201&amp;PERIODTYPE=QTR_STD&amp;SCFT=3&amp;window=popup_no_bar&amp;width=385&amp;height=120&amp;START_MAXIMIZED=FALSE&amp;creator=factset&amp;display_string=Audit"}</definedName>
    <definedName name="_62__123Graph_DCHART_6" localSheetId="10" hidden="1">#REF!</definedName>
    <definedName name="_62__123Graph_DCHART_6" localSheetId="9" hidden="1">[12]Quarters!$L$39:$O$39</definedName>
    <definedName name="_62__123Graph_DCHART_6" hidden="1">#REF!</definedName>
    <definedName name="_62__FDSAUDITLINK__" localSheetId="0" hidden="1">{"fdsup://Directions/FactSet Auditing Viewer?action=AUDIT_VALUE&amp;DB=129&amp;ID1=03562310&amp;VALUEID=31028&amp;SDATE=201201&amp;PERIODTYPE=QTR_KPISTDRTL&amp;SCFT=1&amp;window=popup_no_bar&amp;width=385&amp;height=120&amp;START_MAXIMIZED=FALSE&amp;creator=factset&amp;display_string=Audit"}</definedName>
    <definedName name="_62__FDSAUDITLINK__" localSheetId="10" hidden="1">{"fdsup://Directions/FactSet Auditing Viewer?action=AUDIT_VALUE&amp;DB=129&amp;ID1=03562310&amp;VALUEID=31028&amp;SDATE=201201&amp;PERIODTYPE=QTR_KPISTDRTL&amp;SCFT=1&amp;window=popup_no_bar&amp;width=385&amp;height=120&amp;START_MAXIMIZED=FALSE&amp;creator=factset&amp;display_string=Audit"}</definedName>
    <definedName name="_62__FDSAUDITLINK__" localSheetId="9" hidden="1">{"fdsup://Directions/FactSet Auditing Viewer?action=AUDIT_VALUE&amp;DB=129&amp;ID1=03562310&amp;VALUEID=31028&amp;SDATE=201201&amp;PERIODTYPE=QTR_KPISTDRTL&amp;SCFT=1&amp;window=popup_no_bar&amp;width=385&amp;height=120&amp;START_MAXIMIZED=FALSE&amp;creator=factset&amp;display_string=Audit"}</definedName>
    <definedName name="_62__FDSAUDITLINK__" hidden="1">{"fdsup://Directions/FactSet Auditing Viewer?action=AUDIT_VALUE&amp;DB=129&amp;ID1=03562310&amp;VALUEID=31028&amp;SDATE=201201&amp;PERIODTYPE=QTR_KPISTDRTL&amp;SCFT=1&amp;window=popup_no_bar&amp;width=385&amp;height=120&amp;START_MAXIMIZED=FALSE&amp;creator=factset&amp;display_string=Audit"}</definedName>
    <definedName name="_63__123Graph_DCHART_7" localSheetId="10" hidden="1">#REF!</definedName>
    <definedName name="_63__123Graph_DCHART_7" localSheetId="9" hidden="1">[12]Quarters!$L$60:$O$60</definedName>
    <definedName name="_63__123Graph_DCHART_7" hidden="1">#REF!</definedName>
    <definedName name="_63__FDSAUDITLINK__" localSheetId="0" hidden="1">{"fdsup://Directions/FactSet Auditing Viewer?action=AUDIT_VALUE&amp;DB=129&amp;ID1=30219E10&amp;VALUEID=01001&amp;SDATE=201201&amp;PERIODTYPE=QTR_STD&amp;SCFT=3&amp;window=popup_no_bar&amp;width=385&amp;height=120&amp;START_MAXIMIZED=FALSE&amp;creator=factset&amp;display_string=Audit"}</definedName>
    <definedName name="_63__FDSAUDITLINK__" localSheetId="10" hidden="1">{"fdsup://Directions/FactSet Auditing Viewer?action=AUDIT_VALUE&amp;DB=129&amp;ID1=30219E10&amp;VALUEID=01001&amp;SDATE=201201&amp;PERIODTYPE=QTR_STD&amp;SCFT=3&amp;window=popup_no_bar&amp;width=385&amp;height=120&amp;START_MAXIMIZED=FALSE&amp;creator=factset&amp;display_string=Audit"}</definedName>
    <definedName name="_63__FDSAUDITLINK__" localSheetId="9" hidden="1">{"fdsup://Directions/FactSet Auditing Viewer?action=AUDIT_VALUE&amp;DB=129&amp;ID1=30219E10&amp;VALUEID=01001&amp;SDATE=201201&amp;PERIODTYPE=QTR_STD&amp;SCFT=3&amp;window=popup_no_bar&amp;width=385&amp;height=120&amp;START_MAXIMIZED=FALSE&amp;creator=factset&amp;display_string=Audit"}</definedName>
    <definedName name="_63__FDSAUDITLINK__" hidden="1">{"fdsup://Directions/FactSet Auditing Viewer?action=AUDIT_VALUE&amp;DB=129&amp;ID1=30219E10&amp;VALUEID=01001&amp;SDATE=201201&amp;PERIODTYPE=QTR_STD&amp;SCFT=3&amp;window=popup_no_bar&amp;width=385&amp;height=120&amp;START_MAXIMIZED=FALSE&amp;creator=factset&amp;display_string=Audit"}</definedName>
    <definedName name="_64__123Graph_DCHART_8" localSheetId="10" hidden="1">#REF!</definedName>
    <definedName name="_64__123Graph_DCHART_8" localSheetId="9" hidden="1">[12]Quarters!$L$40:$O$40</definedName>
    <definedName name="_64__123Graph_DCHART_8" hidden="1">#REF!</definedName>
    <definedName name="_64__FDSAUDITLINK__" localSheetId="0" hidden="1">{"fdsup://Directions/FactSet Auditing Viewer?action=AUDIT_VALUE&amp;DB=129&amp;ID1=07557110&amp;VALUEID=31028&amp;SDATE=201203&amp;PERIODTYPE=QTR_KPISTDRTL&amp;SCFT=1&amp;window=popup_no_bar&amp;width=385&amp;height=120&amp;START_MAXIMIZED=FALSE&amp;creator=factset&amp;display_string=Audit"}</definedName>
    <definedName name="_64__FDSAUDITLINK__" localSheetId="10" hidden="1">{"fdsup://Directions/FactSet Auditing Viewer?action=AUDIT_VALUE&amp;DB=129&amp;ID1=07557110&amp;VALUEID=31028&amp;SDATE=201203&amp;PERIODTYPE=QTR_KPISTDRTL&amp;SCFT=1&amp;window=popup_no_bar&amp;width=385&amp;height=120&amp;START_MAXIMIZED=FALSE&amp;creator=factset&amp;display_string=Audit"}</definedName>
    <definedName name="_64__FDSAUDITLINK__" localSheetId="9" hidden="1">{"fdsup://Directions/FactSet Auditing Viewer?action=AUDIT_VALUE&amp;DB=129&amp;ID1=07557110&amp;VALUEID=31028&amp;SDATE=201203&amp;PERIODTYPE=QTR_KPISTDRTL&amp;SCFT=1&amp;window=popup_no_bar&amp;width=385&amp;height=120&amp;START_MAXIMIZED=FALSE&amp;creator=factset&amp;display_string=Audit"}</definedName>
    <definedName name="_64__FDSAUDITLINK__" hidden="1">{"fdsup://Directions/FactSet Auditing Viewer?action=AUDIT_VALUE&amp;DB=129&amp;ID1=07557110&amp;VALUEID=31028&amp;SDATE=201203&amp;PERIODTYPE=QTR_KPISTDRTL&amp;SCFT=1&amp;window=popup_no_bar&amp;width=385&amp;height=120&amp;START_MAXIMIZED=FALSE&amp;creator=factset&amp;display_string=Audit"}</definedName>
    <definedName name="_65__123Graph_DCHART_9" localSheetId="10" hidden="1">#REF!</definedName>
    <definedName name="_65__123Graph_DCHART_9" localSheetId="9" hidden="1">[12]Quarters!$L$61:$O$61</definedName>
    <definedName name="_65__123Graph_DCHART_9" hidden="1">#REF!</definedName>
    <definedName name="_65__FDSAUDITLINK__" localSheetId="0" hidden="1">{"fdsup://Directions/FactSet Auditing Viewer?action=AUDIT_VALUE&amp;DB=129&amp;ID1=16861510&amp;VALUEID=31028&amp;SDATE=201201&amp;PERIODTYPE=QTR_KPISTDRTL&amp;SCFT=1&amp;window=popup_no_bar&amp;width=385&amp;height=120&amp;START_MAXIMIZED=FALSE&amp;creator=factset&amp;display_string=Audit"}</definedName>
    <definedName name="_65__FDSAUDITLINK__" localSheetId="10" hidden="1">{"fdsup://Directions/FactSet Auditing Viewer?action=AUDIT_VALUE&amp;DB=129&amp;ID1=16861510&amp;VALUEID=31028&amp;SDATE=201201&amp;PERIODTYPE=QTR_KPISTDRTL&amp;SCFT=1&amp;window=popup_no_bar&amp;width=385&amp;height=120&amp;START_MAXIMIZED=FALSE&amp;creator=factset&amp;display_string=Audit"}</definedName>
    <definedName name="_65__FDSAUDITLINK__" localSheetId="9" hidden="1">{"fdsup://Directions/FactSet Auditing Viewer?action=AUDIT_VALUE&amp;DB=129&amp;ID1=16861510&amp;VALUEID=31028&amp;SDATE=201201&amp;PERIODTYPE=QTR_KPISTDRTL&amp;SCFT=1&amp;window=popup_no_bar&amp;width=385&amp;height=120&amp;START_MAXIMIZED=FALSE&amp;creator=factset&amp;display_string=Audit"}</definedName>
    <definedName name="_65__FDSAUDITLINK__" hidden="1">{"fdsup://Directions/FactSet Auditing Viewer?action=AUDIT_VALUE&amp;DB=129&amp;ID1=16861510&amp;VALUEID=31028&amp;SDATE=201201&amp;PERIODTYPE=QTR_KPISTDRTL&amp;SCFT=1&amp;window=popup_no_bar&amp;width=385&amp;height=120&amp;START_MAXIMIZED=FALSE&amp;creator=factset&amp;display_string=Audit"}</definedName>
    <definedName name="_66__123Graph_E_Chart_1A" localSheetId="10" hidden="1">#REF!</definedName>
    <definedName name="_66__123Graph_E_Chart_1A" localSheetId="9" hidden="1">'[10]Stock Price'!$F$4:$F$265</definedName>
    <definedName name="_66__123Graph_E_Chart_1A" hidden="1">#REF!</definedName>
    <definedName name="_66__FDSAUDITLINK__" localSheetId="0" hidden="1">{"fdsup://Directions/FactSet Auditing Viewer?action=AUDIT_VALUE&amp;DB=129&amp;ID1=11844010&amp;VALUEID=31028&amp;SDATE=201201&amp;PERIODTYPE=QTR_KPISTDRTL&amp;SCFT=1&amp;window=popup_no_bar&amp;width=385&amp;height=120&amp;START_MAXIMIZED=FALSE&amp;creator=factset&amp;display_string=Audit"}</definedName>
    <definedName name="_66__FDSAUDITLINK__" localSheetId="10" hidden="1">{"fdsup://Directions/FactSet Auditing Viewer?action=AUDIT_VALUE&amp;DB=129&amp;ID1=11844010&amp;VALUEID=31028&amp;SDATE=201201&amp;PERIODTYPE=QTR_KPISTDRTL&amp;SCFT=1&amp;window=popup_no_bar&amp;width=385&amp;height=120&amp;START_MAXIMIZED=FALSE&amp;creator=factset&amp;display_string=Audit"}</definedName>
    <definedName name="_66__FDSAUDITLINK__" localSheetId="9" hidden="1">{"fdsup://Directions/FactSet Auditing Viewer?action=AUDIT_VALUE&amp;DB=129&amp;ID1=11844010&amp;VALUEID=31028&amp;SDATE=201201&amp;PERIODTYPE=QTR_KPISTDRTL&amp;SCFT=1&amp;window=popup_no_bar&amp;width=385&amp;height=120&amp;START_MAXIMIZED=FALSE&amp;creator=factset&amp;display_string=Audit"}</definedName>
    <definedName name="_66__FDSAUDITLINK__" hidden="1">{"fdsup://Directions/FactSet Auditing Viewer?action=AUDIT_VALUE&amp;DB=129&amp;ID1=11844010&amp;VALUEID=31028&amp;SDATE=201201&amp;PERIODTYPE=QTR_KPISTDRTL&amp;SCFT=1&amp;window=popup_no_bar&amp;width=385&amp;height=120&amp;START_MAXIMIZED=FALSE&amp;creator=factset&amp;display_string=Audit"}</definedName>
    <definedName name="_67__123Graph_ECHART_10" localSheetId="10" hidden="1">#REF!</definedName>
    <definedName name="_67__123Graph_ECHART_10" localSheetId="9" hidden="1">[12]Quarters!$H$41:$K$41</definedName>
    <definedName name="_67__123Graph_ECHART_10" hidden="1">#REF!</definedName>
    <definedName name="_67__FDSAUDITLINK__" localSheetId="0" hidden="1">{"fdsup://Directions/FactSet Auditing Viewer?action=AUDIT_VALUE&amp;DB=129&amp;ID1=19306820&amp;VALUEID=01001&amp;SDATE=201201&amp;PERIODTYPE=QTR_STD&amp;SCFT=3&amp;window=popup_no_bar&amp;width=385&amp;height=120&amp;START_MAXIMIZED=FALSE&amp;creator=factset&amp;display_string=Audit"}</definedName>
    <definedName name="_67__FDSAUDITLINK__" localSheetId="10" hidden="1">{"fdsup://Directions/FactSet Auditing Viewer?action=AUDIT_VALUE&amp;DB=129&amp;ID1=19306820&amp;VALUEID=01001&amp;SDATE=201201&amp;PERIODTYPE=QTR_STD&amp;SCFT=3&amp;window=popup_no_bar&amp;width=385&amp;height=120&amp;START_MAXIMIZED=FALSE&amp;creator=factset&amp;display_string=Audit"}</definedName>
    <definedName name="_67__FDSAUDITLINK__" localSheetId="9" hidden="1">{"fdsup://Directions/FactSet Auditing Viewer?action=AUDIT_VALUE&amp;DB=129&amp;ID1=19306820&amp;VALUEID=01001&amp;SDATE=201201&amp;PERIODTYPE=QTR_STD&amp;SCFT=3&amp;window=popup_no_bar&amp;width=385&amp;height=120&amp;START_MAXIMIZED=FALSE&amp;creator=factset&amp;display_string=Audit"}</definedName>
    <definedName name="_67__FDSAUDITLINK__" hidden="1">{"fdsup://Directions/FactSet Auditing Viewer?action=AUDIT_VALUE&amp;DB=129&amp;ID1=19306820&amp;VALUEID=01001&amp;SDATE=201201&amp;PERIODTYPE=QTR_STD&amp;SCFT=3&amp;window=popup_no_bar&amp;width=385&amp;height=120&amp;START_MAXIMIZED=FALSE&amp;creator=factset&amp;display_string=Audit"}</definedName>
    <definedName name="_68__123Graph_ECHART_11" localSheetId="10" hidden="1">#REF!</definedName>
    <definedName name="_68__123Graph_ECHART_11" localSheetId="9" hidden="1">[12]Quarters!$H$62:$K$62</definedName>
    <definedName name="_68__123Graph_ECHART_11" hidden="1">#REF!</definedName>
    <definedName name="_68__FDSAUDITLINK__" localSheetId="0" hidden="1">{"fdsup://Directions/FactSet Auditing Viewer?action=AUDIT_VALUE&amp;DB=129&amp;ID1=53271610&amp;VALUEID=01001&amp;SDATE=201201&amp;PERIODTYPE=QTR_STD&amp;SCFT=3&amp;window=popup_no_bar&amp;width=385&amp;height=120&amp;START_MAXIMIZED=FALSE&amp;creator=factset&amp;display_string=Audit"}</definedName>
    <definedName name="_68__FDSAUDITLINK__" localSheetId="10" hidden="1">{"fdsup://Directions/FactSet Auditing Viewer?action=AUDIT_VALUE&amp;DB=129&amp;ID1=53271610&amp;VALUEID=01001&amp;SDATE=201201&amp;PERIODTYPE=QTR_STD&amp;SCFT=3&amp;window=popup_no_bar&amp;width=385&amp;height=120&amp;START_MAXIMIZED=FALSE&amp;creator=factset&amp;display_string=Audit"}</definedName>
    <definedName name="_68__FDSAUDITLINK__" localSheetId="9" hidden="1">{"fdsup://Directions/FactSet Auditing Viewer?action=AUDIT_VALUE&amp;DB=129&amp;ID1=53271610&amp;VALUEID=01001&amp;SDATE=201201&amp;PERIODTYPE=QTR_STD&amp;SCFT=3&amp;window=popup_no_bar&amp;width=385&amp;height=120&amp;START_MAXIMIZED=FALSE&amp;creator=factset&amp;display_string=Audit"}</definedName>
    <definedName name="_68__FDSAUDITLINK__" hidden="1">{"fdsup://Directions/FactSet Auditing Viewer?action=AUDIT_VALUE&amp;DB=129&amp;ID1=53271610&amp;VALUEID=01001&amp;SDATE=201201&amp;PERIODTYPE=QTR_STD&amp;SCFT=3&amp;window=popup_no_bar&amp;width=385&amp;height=120&amp;START_MAXIMIZED=FALSE&amp;creator=factset&amp;display_string=Audit"}</definedName>
    <definedName name="_69__123Graph_ECHART_12" localSheetId="10" hidden="1">#REF!</definedName>
    <definedName name="_69__123Graph_ECHART_12" localSheetId="9" hidden="1">[12]Quarters!$H$25:$K$25</definedName>
    <definedName name="_69__123Graph_ECHART_12" hidden="1">#REF!</definedName>
    <definedName name="_69__FDSAUDITLINK__" localSheetId="0" hidden="1">{"fdsup://Directions/FactSet Auditing Viewer?action=AUDIT_VALUE&amp;DB=129&amp;ID1=07557110&amp;VALUEID=02101&amp;SDATE=201203&amp;PERIODTYPE=QTR_STD&amp;SCFT=3&amp;window=popup_no_bar&amp;width=385&amp;height=120&amp;START_MAXIMIZED=FALSE&amp;creator=factset&amp;display_string=Audit"}</definedName>
    <definedName name="_69__FDSAUDITLINK__" localSheetId="10" hidden="1">{"fdsup://Directions/FactSet Auditing Viewer?action=AUDIT_VALUE&amp;DB=129&amp;ID1=07557110&amp;VALUEID=02101&amp;SDATE=201203&amp;PERIODTYPE=QTR_STD&amp;SCFT=3&amp;window=popup_no_bar&amp;width=385&amp;height=120&amp;START_MAXIMIZED=FALSE&amp;creator=factset&amp;display_string=Audit"}</definedName>
    <definedName name="_69__FDSAUDITLINK__" localSheetId="9" hidden="1">{"fdsup://Directions/FactSet Auditing Viewer?action=AUDIT_VALUE&amp;DB=129&amp;ID1=07557110&amp;VALUEID=02101&amp;SDATE=201203&amp;PERIODTYPE=QTR_STD&amp;SCFT=3&amp;window=popup_no_bar&amp;width=385&amp;height=120&amp;START_MAXIMIZED=FALSE&amp;creator=factset&amp;display_string=Audit"}</definedName>
    <definedName name="_69__FDSAUDITLINK__" hidden="1">{"fdsup://Directions/FactSet Auditing Viewer?action=AUDIT_VALUE&amp;DB=129&amp;ID1=07557110&amp;VALUEID=02101&amp;SDATE=201203&amp;PERIODTYPE=QTR_STD&amp;SCFT=3&amp;window=popup_no_bar&amp;width=385&amp;height=120&amp;START_MAXIMIZED=FALSE&amp;creator=factset&amp;display_string=Audit"}</definedName>
    <definedName name="_7">#REF!</definedName>
    <definedName name="_7__123Graph_BCHART_1" localSheetId="10" hidden="1">#REF!</definedName>
    <definedName name="_7__123Graph_BCHART_1" localSheetId="9" hidden="1">[5]synthgraph!#REF!</definedName>
    <definedName name="_7__123Graph_BCHART_1" hidden="1">#REF!</definedName>
    <definedName name="_7__123Graph_DCHART_1" localSheetId="10" hidden="1">#REF!</definedName>
    <definedName name="_7__123Graph_DCHART_1" localSheetId="9" hidden="1">[5]synthgraph!#REF!</definedName>
    <definedName name="_7__123Graph_DCHART_1" hidden="1">#REF!</definedName>
    <definedName name="_7__FDSAUDITLINK__" localSheetId="0" hidden="1">{"fdsup://Directions/FactSet Auditing Viewer?action=AUDIT_VALUE&amp;DB=129&amp;ID1=07557110&amp;VALUEID=02101&amp;SDATE=201301&amp;PERIODTYPE=QTR_STD&amp;SCFT=3&amp;window=popup_no_bar&amp;width=385&amp;height=120&amp;START_MAXIMIZED=FALSE&amp;creator=factset&amp;display_string=Audit"}</definedName>
    <definedName name="_7__FDSAUDITLINK__" localSheetId="10" hidden="1">{"fdsup://Directions/FactSet Auditing Viewer?action=AUDIT_VALUE&amp;DB=129&amp;ID1=07557110&amp;VALUEID=02101&amp;SDATE=201301&amp;PERIODTYPE=QTR_STD&amp;SCFT=3&amp;window=popup_no_bar&amp;width=385&amp;height=120&amp;START_MAXIMIZED=FALSE&amp;creator=factset&amp;display_string=Audit"}</definedName>
    <definedName name="_7__FDSAUDITLINK__" localSheetId="9" hidden="1">{"fdsup://Directions/FactSet Auditing Viewer?action=AUDIT_VALUE&amp;DB=129&amp;ID1=07557110&amp;VALUEID=02101&amp;SDATE=201301&amp;PERIODTYPE=QTR_STD&amp;SCFT=3&amp;window=popup_no_bar&amp;width=385&amp;height=120&amp;START_MAXIMIZED=FALSE&amp;creator=factset&amp;display_string=Audit"}</definedName>
    <definedName name="_7__FDSAUDITLINK__" hidden="1">{"fdsup://Directions/FactSet Auditing Viewer?action=AUDIT_VALUE&amp;DB=129&amp;ID1=07557110&amp;VALUEID=02101&amp;SDATE=201301&amp;PERIODTYPE=QTR_STD&amp;SCFT=3&amp;window=popup_no_bar&amp;width=385&amp;height=120&amp;START_MAXIMIZED=FALSE&amp;creator=factset&amp;display_string=Audit"}</definedName>
    <definedName name="_70__123Graph_ECHART_13" localSheetId="10" hidden="1">#REF!</definedName>
    <definedName name="_70__123Graph_ECHART_13" localSheetId="9" hidden="1">[12]Quarters!$H$26:$K$26</definedName>
    <definedName name="_70__123Graph_ECHART_13" hidden="1">#REF!</definedName>
    <definedName name="_70__FDSAUDITLINK__" localSheetId="0" hidden="1">{"fdsup://Directions/FactSet Auditing Viewer?action=AUDIT_VALUE&amp;DB=129&amp;ID1=16861510&amp;VALUEID=02101&amp;SDATE=201201&amp;PERIODTYPE=QTR_STD&amp;SCFT=3&amp;window=popup_no_bar&amp;width=385&amp;height=120&amp;START_MAXIMIZED=FALSE&amp;creator=factset&amp;display_string=Audit"}</definedName>
    <definedName name="_70__FDSAUDITLINK__" localSheetId="10" hidden="1">{"fdsup://Directions/FactSet Auditing Viewer?action=AUDIT_VALUE&amp;DB=129&amp;ID1=16861510&amp;VALUEID=02101&amp;SDATE=201201&amp;PERIODTYPE=QTR_STD&amp;SCFT=3&amp;window=popup_no_bar&amp;width=385&amp;height=120&amp;START_MAXIMIZED=FALSE&amp;creator=factset&amp;display_string=Audit"}</definedName>
    <definedName name="_70__FDSAUDITLINK__" localSheetId="9" hidden="1">{"fdsup://Directions/FactSet Auditing Viewer?action=AUDIT_VALUE&amp;DB=129&amp;ID1=16861510&amp;VALUEID=02101&amp;SDATE=201201&amp;PERIODTYPE=QTR_STD&amp;SCFT=3&amp;window=popup_no_bar&amp;width=385&amp;height=120&amp;START_MAXIMIZED=FALSE&amp;creator=factset&amp;display_string=Audit"}</definedName>
    <definedName name="_70__FDSAUDITLINK__" hidden="1">{"fdsup://Directions/FactSet Auditing Viewer?action=AUDIT_VALUE&amp;DB=129&amp;ID1=16861510&amp;VALUEID=02101&amp;SDATE=201201&amp;PERIODTYPE=QTR_STD&amp;SCFT=3&amp;window=popup_no_bar&amp;width=385&amp;height=120&amp;START_MAXIMIZED=FALSE&amp;creator=factset&amp;display_string=Audit"}</definedName>
    <definedName name="_71__123Graph_ECHART_14" localSheetId="10" hidden="1">#REF!</definedName>
    <definedName name="_71__123Graph_ECHART_14" localSheetId="9" hidden="1">[12]Quarters!$H$27:$K$27</definedName>
    <definedName name="_71__123Graph_ECHART_14" hidden="1">#REF!</definedName>
    <definedName name="_71__FDSAUDITLINK__" localSheetId="0" hidden="1">{"fdsup://Directions/FactSet Auditing Viewer?action=AUDIT_VALUE&amp;DB=129&amp;ID1=11844010&amp;VALUEID=02101&amp;SDATE=201201&amp;PERIODTYPE=QTR_STD&amp;SCFT=3&amp;window=popup_no_bar&amp;width=385&amp;height=120&amp;START_MAXIMIZED=FALSE&amp;creator=factset&amp;display_string=Audit"}</definedName>
    <definedName name="_71__FDSAUDITLINK__" localSheetId="10" hidden="1">{"fdsup://Directions/FactSet Auditing Viewer?action=AUDIT_VALUE&amp;DB=129&amp;ID1=11844010&amp;VALUEID=02101&amp;SDATE=201201&amp;PERIODTYPE=QTR_STD&amp;SCFT=3&amp;window=popup_no_bar&amp;width=385&amp;height=120&amp;START_MAXIMIZED=FALSE&amp;creator=factset&amp;display_string=Audit"}</definedName>
    <definedName name="_71__FDSAUDITLINK__" localSheetId="9" hidden="1">{"fdsup://Directions/FactSet Auditing Viewer?action=AUDIT_VALUE&amp;DB=129&amp;ID1=11844010&amp;VALUEID=02101&amp;SDATE=201201&amp;PERIODTYPE=QTR_STD&amp;SCFT=3&amp;window=popup_no_bar&amp;width=385&amp;height=120&amp;START_MAXIMIZED=FALSE&amp;creator=factset&amp;display_string=Audit"}</definedName>
    <definedName name="_71__FDSAUDITLINK__" hidden="1">{"fdsup://Directions/FactSet Auditing Viewer?action=AUDIT_VALUE&amp;DB=129&amp;ID1=11844010&amp;VALUEID=02101&amp;SDATE=201201&amp;PERIODTYPE=QTR_STD&amp;SCFT=3&amp;window=popup_no_bar&amp;width=385&amp;height=120&amp;START_MAXIMIZED=FALSE&amp;creator=factset&amp;display_string=Audit"}</definedName>
    <definedName name="_72__123Graph_ECHART_15" localSheetId="10" hidden="1">#REF!</definedName>
    <definedName name="_72__123Graph_ECHART_15" localSheetId="9" hidden="1">[12]Quarters!$H$28:$K$28</definedName>
    <definedName name="_72__123Graph_ECHART_15" hidden="1">#REF!</definedName>
    <definedName name="_72__FDSAUDITLINK__" localSheetId="0" hidden="1">{"fdsup://Directions/FactSet Auditing Viewer?action=AUDIT_VALUE&amp;DB=129&amp;ID1=53271610&amp;VALUEID=02101&amp;SDATE=201104&amp;PERIODTYPE=QTR_STD&amp;SCFT=3&amp;window=popup_no_bar&amp;width=385&amp;height=120&amp;START_MAXIMIZED=FALSE&amp;creator=factset&amp;display_string=Audit"}</definedName>
    <definedName name="_72__FDSAUDITLINK__" localSheetId="10" hidden="1">{"fdsup://Directions/FactSet Auditing Viewer?action=AUDIT_VALUE&amp;DB=129&amp;ID1=53271610&amp;VALUEID=02101&amp;SDATE=201104&amp;PERIODTYPE=QTR_STD&amp;SCFT=3&amp;window=popup_no_bar&amp;width=385&amp;height=120&amp;START_MAXIMIZED=FALSE&amp;creator=factset&amp;display_string=Audit"}</definedName>
    <definedName name="_72__FDSAUDITLINK__" localSheetId="9" hidden="1">{"fdsup://Directions/FactSet Auditing Viewer?action=AUDIT_VALUE&amp;DB=129&amp;ID1=53271610&amp;VALUEID=02101&amp;SDATE=201104&amp;PERIODTYPE=QTR_STD&amp;SCFT=3&amp;window=popup_no_bar&amp;width=385&amp;height=120&amp;START_MAXIMIZED=FALSE&amp;creator=factset&amp;display_string=Audit"}</definedName>
    <definedName name="_72__FDSAUDITLINK__" hidden="1">{"fdsup://Directions/FactSet Auditing Viewer?action=AUDIT_VALUE&amp;DB=129&amp;ID1=53271610&amp;VALUEID=02101&amp;SDATE=201104&amp;PERIODTYPE=QTR_STD&amp;SCFT=3&amp;window=popup_no_bar&amp;width=385&amp;height=120&amp;START_MAXIMIZED=FALSE&amp;creator=factset&amp;display_string=Audit"}</definedName>
    <definedName name="_73__123Graph_ECHART_16" localSheetId="10" hidden="1">#REF!</definedName>
    <definedName name="_73__123Graph_ECHART_16" localSheetId="9" hidden="1">[12]Quarters!$H$29:$K$29</definedName>
    <definedName name="_73__123Graph_ECHART_16" hidden="1">#REF!</definedName>
    <definedName name="_73__FDSAUDITLINK__" localSheetId="0" hidden="1">{"fdsup://Directions/FactSet Auditing Viewer?action=AUDIT_VALUE&amp;DB=129&amp;ID1=19306820&amp;VALUEID=02101&amp;SDATE=201104&amp;PERIODTYPE=QTR_STD&amp;SCFT=3&amp;window=popup_no_bar&amp;width=385&amp;height=120&amp;START_MAXIMIZED=FALSE&amp;creator=factset&amp;display_string=Audit"}</definedName>
    <definedName name="_73__FDSAUDITLINK__" localSheetId="10" hidden="1">{"fdsup://Directions/FactSet Auditing Viewer?action=AUDIT_VALUE&amp;DB=129&amp;ID1=19306820&amp;VALUEID=02101&amp;SDATE=201104&amp;PERIODTYPE=QTR_STD&amp;SCFT=3&amp;window=popup_no_bar&amp;width=385&amp;height=120&amp;START_MAXIMIZED=FALSE&amp;creator=factset&amp;display_string=Audit"}</definedName>
    <definedName name="_73__FDSAUDITLINK__" localSheetId="9" hidden="1">{"fdsup://Directions/FactSet Auditing Viewer?action=AUDIT_VALUE&amp;DB=129&amp;ID1=19306820&amp;VALUEID=02101&amp;SDATE=201104&amp;PERIODTYPE=QTR_STD&amp;SCFT=3&amp;window=popup_no_bar&amp;width=385&amp;height=120&amp;START_MAXIMIZED=FALSE&amp;creator=factset&amp;display_string=Audit"}</definedName>
    <definedName name="_73__FDSAUDITLINK__" hidden="1">{"fdsup://Directions/FactSet Auditing Viewer?action=AUDIT_VALUE&amp;DB=129&amp;ID1=19306820&amp;VALUEID=02101&amp;SDATE=201104&amp;PERIODTYPE=QTR_STD&amp;SCFT=3&amp;window=popup_no_bar&amp;width=385&amp;height=120&amp;START_MAXIMIZED=FALSE&amp;creator=factset&amp;display_string=Audit"}</definedName>
    <definedName name="_74__123Graph_ECHART_17" localSheetId="10" hidden="1">#REF!</definedName>
    <definedName name="_74__123Graph_ECHART_17" localSheetId="9" hidden="1">[12]Quarters!$H$30:$K$30</definedName>
    <definedName name="_74__123Graph_ECHART_17" hidden="1">#REF!</definedName>
    <definedName name="_74__FDSAUDITLINK__" localSheetId="0" hidden="1">{"fdsup://Directions/FactSet Auditing Viewer?action=AUDIT_VALUE&amp;DB=129&amp;ID1=11844010&amp;VALUEID=01001&amp;SDATE=201104&amp;PERIODTYPE=QTR_STD&amp;SCFT=3&amp;window=popup_no_bar&amp;width=385&amp;height=120&amp;START_MAXIMIZED=FALSE&amp;creator=factset&amp;display_string=Audit"}</definedName>
    <definedName name="_74__FDSAUDITLINK__" localSheetId="10" hidden="1">{"fdsup://Directions/FactSet Auditing Viewer?action=AUDIT_VALUE&amp;DB=129&amp;ID1=11844010&amp;VALUEID=01001&amp;SDATE=201104&amp;PERIODTYPE=QTR_STD&amp;SCFT=3&amp;window=popup_no_bar&amp;width=385&amp;height=120&amp;START_MAXIMIZED=FALSE&amp;creator=factset&amp;display_string=Audit"}</definedName>
    <definedName name="_74__FDSAUDITLINK__" localSheetId="9" hidden="1">{"fdsup://Directions/FactSet Auditing Viewer?action=AUDIT_VALUE&amp;DB=129&amp;ID1=11844010&amp;VALUEID=01001&amp;SDATE=201104&amp;PERIODTYPE=QTR_STD&amp;SCFT=3&amp;window=popup_no_bar&amp;width=385&amp;height=120&amp;START_MAXIMIZED=FALSE&amp;creator=factset&amp;display_string=Audit"}</definedName>
    <definedName name="_74__FDSAUDITLINK__" hidden="1">{"fdsup://Directions/FactSet Auditing Viewer?action=AUDIT_VALUE&amp;DB=129&amp;ID1=11844010&amp;VALUEID=01001&amp;SDATE=201104&amp;PERIODTYPE=QTR_STD&amp;SCFT=3&amp;window=popup_no_bar&amp;width=385&amp;height=120&amp;START_MAXIMIZED=FALSE&amp;creator=factset&amp;display_string=Audit"}</definedName>
    <definedName name="_75__123Graph_ECHART_18" localSheetId="10" hidden="1">#REF!</definedName>
    <definedName name="_75__123Graph_ECHART_18" localSheetId="9" hidden="1">[12]Quarters!$H$31:$K$31</definedName>
    <definedName name="_75__123Graph_ECHART_18" hidden="1">#REF!</definedName>
    <definedName name="_75__FDSAUDITLINK__" localSheetId="0" hidden="1">{"fdsup://Directions/FactSet Auditing Viewer?action=AUDIT_VALUE&amp;DB=129&amp;ID1=16861510&amp;VALUEID=01001&amp;SDATE=201104&amp;PERIODTYPE=QTR_STD&amp;SCFT=3&amp;window=popup_no_bar&amp;width=385&amp;height=120&amp;START_MAXIMIZED=FALSE&amp;creator=factset&amp;display_string=Audit"}</definedName>
    <definedName name="_75__FDSAUDITLINK__" localSheetId="10" hidden="1">{"fdsup://Directions/FactSet Auditing Viewer?action=AUDIT_VALUE&amp;DB=129&amp;ID1=16861510&amp;VALUEID=01001&amp;SDATE=201104&amp;PERIODTYPE=QTR_STD&amp;SCFT=3&amp;window=popup_no_bar&amp;width=385&amp;height=120&amp;START_MAXIMIZED=FALSE&amp;creator=factset&amp;display_string=Audit"}</definedName>
    <definedName name="_75__FDSAUDITLINK__" localSheetId="9" hidden="1">{"fdsup://Directions/FactSet Auditing Viewer?action=AUDIT_VALUE&amp;DB=129&amp;ID1=16861510&amp;VALUEID=01001&amp;SDATE=201104&amp;PERIODTYPE=QTR_STD&amp;SCFT=3&amp;window=popup_no_bar&amp;width=385&amp;height=120&amp;START_MAXIMIZED=FALSE&amp;creator=factset&amp;display_string=Audit"}</definedName>
    <definedName name="_75__FDSAUDITLINK__" hidden="1">{"fdsup://Directions/FactSet Auditing Viewer?action=AUDIT_VALUE&amp;DB=129&amp;ID1=16861510&amp;VALUEID=01001&amp;SDATE=201104&amp;PERIODTYPE=QTR_STD&amp;SCFT=3&amp;window=popup_no_bar&amp;width=385&amp;height=120&amp;START_MAXIMIZED=FALSE&amp;creator=factset&amp;display_string=Audit"}</definedName>
    <definedName name="_76__123Graph_ECHART_4" localSheetId="10" hidden="1">#REF!</definedName>
    <definedName name="_76__123Graph_ECHART_4" localSheetId="9" hidden="1">[12]Quarters!$H$24:$K$24</definedName>
    <definedName name="_76__123Graph_ECHART_4" hidden="1">#REF!</definedName>
    <definedName name="_76__FDSAUDITLINK__" localSheetId="0" hidden="1">{"fdsup://Directions/FactSet Auditing Viewer?action=AUDIT_VALUE&amp;DB=129&amp;ID1=07557110&amp;VALUEID=01001&amp;SDATE=201202&amp;PERIODTYPE=QTR_STD&amp;SCFT=3&amp;window=popup_no_bar&amp;width=385&amp;height=120&amp;START_MAXIMIZED=FALSE&amp;creator=factset&amp;display_string=Audit"}</definedName>
    <definedName name="_76__FDSAUDITLINK__" localSheetId="10" hidden="1">{"fdsup://Directions/FactSet Auditing Viewer?action=AUDIT_VALUE&amp;DB=129&amp;ID1=07557110&amp;VALUEID=01001&amp;SDATE=201202&amp;PERIODTYPE=QTR_STD&amp;SCFT=3&amp;window=popup_no_bar&amp;width=385&amp;height=120&amp;START_MAXIMIZED=FALSE&amp;creator=factset&amp;display_string=Audit"}</definedName>
    <definedName name="_76__FDSAUDITLINK__" localSheetId="9" hidden="1">{"fdsup://Directions/FactSet Auditing Viewer?action=AUDIT_VALUE&amp;DB=129&amp;ID1=07557110&amp;VALUEID=01001&amp;SDATE=201202&amp;PERIODTYPE=QTR_STD&amp;SCFT=3&amp;window=popup_no_bar&amp;width=385&amp;height=120&amp;START_MAXIMIZED=FALSE&amp;creator=factset&amp;display_string=Audit"}</definedName>
    <definedName name="_76__FDSAUDITLINK__" hidden="1">{"fdsup://Directions/FactSet Auditing Viewer?action=AUDIT_VALUE&amp;DB=129&amp;ID1=07557110&amp;VALUEID=01001&amp;SDATE=201202&amp;PERIODTYPE=QTR_STD&amp;SCFT=3&amp;window=popup_no_bar&amp;width=385&amp;height=120&amp;START_MAXIMIZED=FALSE&amp;creator=factset&amp;display_string=Audit"}</definedName>
    <definedName name="_77__123Graph_ECHART_6" localSheetId="10" hidden="1">#REF!</definedName>
    <definedName name="_77__123Graph_ECHART_6" localSheetId="9" hidden="1">[12]Quarters!$H$39:$K$39</definedName>
    <definedName name="_77__123Graph_ECHART_6" hidden="1">#REF!</definedName>
    <definedName name="_77__FDSAUDITLINK__" localSheetId="0" hidden="1">{"fdsup://Directions/FactSet Auditing Viewer?action=AUDIT_VALUE&amp;DB=129&amp;ID1=53271610&amp;VALUEID=31028&amp;SDATE=201104&amp;PERIODTYPE=QTR_KPISTDRTL&amp;SCFT=1&amp;window=popup_no_bar&amp;width=385&amp;height=120&amp;START_MAXIMIZED=FALSE&amp;creator=factset&amp;display_string=Audit"}</definedName>
    <definedName name="_77__FDSAUDITLINK__" localSheetId="10" hidden="1">{"fdsup://Directions/FactSet Auditing Viewer?action=AUDIT_VALUE&amp;DB=129&amp;ID1=53271610&amp;VALUEID=31028&amp;SDATE=201104&amp;PERIODTYPE=QTR_KPISTDRTL&amp;SCFT=1&amp;window=popup_no_bar&amp;width=385&amp;height=120&amp;START_MAXIMIZED=FALSE&amp;creator=factset&amp;display_string=Audit"}</definedName>
    <definedName name="_77__FDSAUDITLINK__" localSheetId="9" hidden="1">{"fdsup://Directions/FactSet Auditing Viewer?action=AUDIT_VALUE&amp;DB=129&amp;ID1=53271610&amp;VALUEID=31028&amp;SDATE=201104&amp;PERIODTYPE=QTR_KPISTDRTL&amp;SCFT=1&amp;window=popup_no_bar&amp;width=385&amp;height=120&amp;START_MAXIMIZED=FALSE&amp;creator=factset&amp;display_string=Audit"}</definedName>
    <definedName name="_77__FDSAUDITLINK__" hidden="1">{"fdsup://Directions/FactSet Auditing Viewer?action=AUDIT_VALUE&amp;DB=129&amp;ID1=53271610&amp;VALUEID=31028&amp;SDATE=201104&amp;PERIODTYPE=QTR_KPISTDRTL&amp;SCFT=1&amp;window=popup_no_bar&amp;width=385&amp;height=120&amp;START_MAXIMIZED=FALSE&amp;creator=factset&amp;display_string=Audit"}</definedName>
    <definedName name="_78__123Graph_ECHART_7" localSheetId="10" hidden="1">#REF!</definedName>
    <definedName name="_78__123Graph_ECHART_7" localSheetId="9" hidden="1">[12]Quarters!$H$60:$K$60</definedName>
    <definedName name="_78__123Graph_ECHART_7" hidden="1">#REF!</definedName>
    <definedName name="_78__FDSAUDITLINK__" localSheetId="0" hidden="1">{"fdsup://Directions/FactSet Auditing Viewer?action=AUDIT_VALUE&amp;DB=129&amp;ID1=19306810&amp;VALUEID=31028&amp;SDATE=201104&amp;PERIODTYPE=QTR_KPISTDRTL&amp;SCFT=1&amp;window=popup_no_bar&amp;width=385&amp;height=120&amp;START_MAXIMIZED=FALSE&amp;creator=factset&amp;display_string=Audit"}</definedName>
    <definedName name="_78__FDSAUDITLINK__" localSheetId="10" hidden="1">{"fdsup://Directions/FactSet Auditing Viewer?action=AUDIT_VALUE&amp;DB=129&amp;ID1=19306810&amp;VALUEID=31028&amp;SDATE=201104&amp;PERIODTYPE=QTR_KPISTDRTL&amp;SCFT=1&amp;window=popup_no_bar&amp;width=385&amp;height=120&amp;START_MAXIMIZED=FALSE&amp;creator=factset&amp;display_string=Audit"}</definedName>
    <definedName name="_78__FDSAUDITLINK__" localSheetId="9" hidden="1">{"fdsup://Directions/FactSet Auditing Viewer?action=AUDIT_VALUE&amp;DB=129&amp;ID1=19306810&amp;VALUEID=31028&amp;SDATE=201104&amp;PERIODTYPE=QTR_KPISTDRTL&amp;SCFT=1&amp;window=popup_no_bar&amp;width=385&amp;height=120&amp;START_MAXIMIZED=FALSE&amp;creator=factset&amp;display_string=Audit"}</definedName>
    <definedName name="_78__FDSAUDITLINK__" hidden="1">{"fdsup://Directions/FactSet Auditing Viewer?action=AUDIT_VALUE&amp;DB=129&amp;ID1=19306810&amp;VALUEID=31028&amp;SDATE=201104&amp;PERIODTYPE=QTR_KPISTDRTL&amp;SCFT=1&amp;window=popup_no_bar&amp;width=385&amp;height=120&amp;START_MAXIMIZED=FALSE&amp;creator=factset&amp;display_string=Audit"}</definedName>
    <definedName name="_79__123Graph_ECHART_8" localSheetId="10" hidden="1">#REF!</definedName>
    <definedName name="_79__123Graph_ECHART_8" localSheetId="9" hidden="1">[12]Quarters!$H$40:$K$40</definedName>
    <definedName name="_79__123Graph_ECHART_8" hidden="1">#REF!</definedName>
    <definedName name="_79__FDSAUDITLINK__" localSheetId="0" hidden="1">{"fdsup://Directions/FactSet Auditing Viewer?action=AUDIT_VALUE&amp;DB=129&amp;ID1=78129510&amp;VALUEID=02101&amp;SDATE=201104&amp;PERIODTYPE=QTR_STD&amp;SCFT=3&amp;window=popup_no_bar&amp;width=385&amp;height=120&amp;START_MAXIMIZED=FALSE&amp;creator=factset&amp;display_string=Audit"}</definedName>
    <definedName name="_79__FDSAUDITLINK__" localSheetId="10" hidden="1">{"fdsup://Directions/FactSet Auditing Viewer?action=AUDIT_VALUE&amp;DB=129&amp;ID1=78129510&amp;VALUEID=02101&amp;SDATE=201104&amp;PERIODTYPE=QTR_STD&amp;SCFT=3&amp;window=popup_no_bar&amp;width=385&amp;height=120&amp;START_MAXIMIZED=FALSE&amp;creator=factset&amp;display_string=Audit"}</definedName>
    <definedName name="_79__FDSAUDITLINK__" localSheetId="9" hidden="1">{"fdsup://Directions/FactSet Auditing Viewer?action=AUDIT_VALUE&amp;DB=129&amp;ID1=78129510&amp;VALUEID=02101&amp;SDATE=201104&amp;PERIODTYPE=QTR_STD&amp;SCFT=3&amp;window=popup_no_bar&amp;width=385&amp;height=120&amp;START_MAXIMIZED=FALSE&amp;creator=factset&amp;display_string=Audit"}</definedName>
    <definedName name="_79__FDSAUDITLINK__" hidden="1">{"fdsup://Directions/FactSet Auditing Viewer?action=AUDIT_VALUE&amp;DB=129&amp;ID1=78129510&amp;VALUEID=02101&amp;SDATE=201104&amp;PERIODTYPE=QTR_STD&amp;SCFT=3&amp;window=popup_no_bar&amp;width=385&amp;height=120&amp;START_MAXIMIZED=FALSE&amp;creator=factset&amp;display_string=Audit"}</definedName>
    <definedName name="_8">#REF!</definedName>
    <definedName name="_8__123Graph_BCDIUS" localSheetId="10" hidden="1">#REF!</definedName>
    <definedName name="_8__123Graph_BCDIUS" localSheetId="9" hidden="1">[6]TESTE!$H$132:$H$151</definedName>
    <definedName name="_8__123Graph_BCDIUS" hidden="1">#REF!</definedName>
    <definedName name="_8__123Graph_BCHART_3" localSheetId="10" hidden="1">#REF!</definedName>
    <definedName name="_8__123Graph_BCHART_3" hidden="1">#REF!</definedName>
    <definedName name="_8__123Graph_LBL_ACHART_1" localSheetId="10" hidden="1">#REF!</definedName>
    <definedName name="_8__123Graph_LBL_ACHART_1" localSheetId="9" hidden="1">[5]synthgraph!#REF!</definedName>
    <definedName name="_8__123Graph_LBL_ACHART_1" hidden="1">#REF!</definedName>
    <definedName name="_8__FDSAUDITLINK__" localSheetId="0" hidden="1">{"fdsup://Directions/FactSet Auditing Viewer?action=AUDIT_VALUE&amp;DB=129&amp;ID1=11844010&amp;VALUEID=02101&amp;SDATE=201203&amp;PERIODTYPE=QTR_STD&amp;SCFT=3&amp;window=popup_no_bar&amp;width=385&amp;height=120&amp;START_MAXIMIZED=FALSE&amp;creator=factset&amp;display_string=Audit"}</definedName>
    <definedName name="_8__FDSAUDITLINK__" localSheetId="10" hidden="1">{"fdsup://Directions/FactSet Auditing Viewer?action=AUDIT_VALUE&amp;DB=129&amp;ID1=11844010&amp;VALUEID=02101&amp;SDATE=201203&amp;PERIODTYPE=QTR_STD&amp;SCFT=3&amp;window=popup_no_bar&amp;width=385&amp;height=120&amp;START_MAXIMIZED=FALSE&amp;creator=factset&amp;display_string=Audit"}</definedName>
    <definedName name="_8__FDSAUDITLINK__" localSheetId="9" hidden="1">{"fdsup://Directions/FactSet Auditing Viewer?action=AUDIT_VALUE&amp;DB=129&amp;ID1=11844010&amp;VALUEID=02101&amp;SDATE=201203&amp;PERIODTYPE=QTR_STD&amp;SCFT=3&amp;window=popup_no_bar&amp;width=385&amp;height=120&amp;START_MAXIMIZED=FALSE&amp;creator=factset&amp;display_string=Audit"}</definedName>
    <definedName name="_8__FDSAUDITLINK__" hidden="1">{"fdsup://Directions/FactSet Auditing Viewer?action=AUDIT_VALUE&amp;DB=129&amp;ID1=11844010&amp;VALUEID=02101&amp;SDATE=201203&amp;PERIODTYPE=QTR_STD&amp;SCFT=3&amp;window=popup_no_bar&amp;width=385&amp;height=120&amp;START_MAXIMIZED=FALSE&amp;creator=factset&amp;display_string=Audit"}</definedName>
    <definedName name="_80__123Graph_ECHART_9" localSheetId="10" hidden="1">#REF!</definedName>
    <definedName name="_80__123Graph_ECHART_9" localSheetId="9" hidden="1">[12]Quarters!$H$61:$K$61</definedName>
    <definedName name="_80__123Graph_ECHART_9" hidden="1">#REF!</definedName>
    <definedName name="_80__FDSAUDITLINK__" localSheetId="0" hidden="1">{"fdsup://Directions/FactSet Auditing Viewer?action=AUDIT_VALUE&amp;DB=129&amp;ID1=03562310&amp;VALUEID=02101&amp;SDATE=201104&amp;PERIODTYPE=QTR_STD&amp;SCFT=3&amp;window=popup_no_bar&amp;width=385&amp;height=120&amp;START_MAXIMIZED=FALSE&amp;creator=factset&amp;display_string=Audit"}</definedName>
    <definedName name="_80__FDSAUDITLINK__" localSheetId="10" hidden="1">{"fdsup://Directions/FactSet Auditing Viewer?action=AUDIT_VALUE&amp;DB=129&amp;ID1=03562310&amp;VALUEID=02101&amp;SDATE=201104&amp;PERIODTYPE=QTR_STD&amp;SCFT=3&amp;window=popup_no_bar&amp;width=385&amp;height=120&amp;START_MAXIMIZED=FALSE&amp;creator=factset&amp;display_string=Audit"}</definedName>
    <definedName name="_80__FDSAUDITLINK__" localSheetId="9" hidden="1">{"fdsup://Directions/FactSet Auditing Viewer?action=AUDIT_VALUE&amp;DB=129&amp;ID1=03562310&amp;VALUEID=02101&amp;SDATE=201104&amp;PERIODTYPE=QTR_STD&amp;SCFT=3&amp;window=popup_no_bar&amp;width=385&amp;height=120&amp;START_MAXIMIZED=FALSE&amp;creator=factset&amp;display_string=Audit"}</definedName>
    <definedName name="_80__FDSAUDITLINK__" hidden="1">{"fdsup://Directions/FactSet Auditing Viewer?action=AUDIT_VALUE&amp;DB=129&amp;ID1=03562310&amp;VALUEID=02101&amp;SDATE=201104&amp;PERIODTYPE=QTR_STD&amp;SCFT=3&amp;window=popup_no_bar&amp;width=385&amp;height=120&amp;START_MAXIMIZED=FALSE&amp;creator=factset&amp;display_string=Audit"}</definedName>
    <definedName name="_81__123Graph_F_Chart_1A" localSheetId="10" hidden="1">#REF!</definedName>
    <definedName name="_81__123Graph_F_Chart_1A" localSheetId="9" hidden="1">'[10]Stock Price'!$G$4:$G$265</definedName>
    <definedName name="_81__123Graph_F_Chart_1A" hidden="1">#REF!</definedName>
    <definedName name="_81__FDSAUDITLINK__" localSheetId="0" hidden="1">{"fdsup://Directions/FactSet Auditing Viewer?action=AUDIT_VALUE&amp;DB=129&amp;ID1=02385010&amp;VALUEID=01001&amp;SDATE=201104&amp;PERIODTYPE=QTR_STD&amp;SCFT=3&amp;window=popup_no_bar&amp;width=385&amp;height=120&amp;START_MAXIMIZED=FALSE&amp;creator=factset&amp;display_string=Audit"}</definedName>
    <definedName name="_81__FDSAUDITLINK__" localSheetId="10" hidden="1">{"fdsup://Directions/FactSet Auditing Viewer?action=AUDIT_VALUE&amp;DB=129&amp;ID1=02385010&amp;VALUEID=01001&amp;SDATE=201104&amp;PERIODTYPE=QTR_STD&amp;SCFT=3&amp;window=popup_no_bar&amp;width=385&amp;height=120&amp;START_MAXIMIZED=FALSE&amp;creator=factset&amp;display_string=Audit"}</definedName>
    <definedName name="_81__FDSAUDITLINK__" localSheetId="9" hidden="1">{"fdsup://Directions/FactSet Auditing Viewer?action=AUDIT_VALUE&amp;DB=129&amp;ID1=02385010&amp;VALUEID=01001&amp;SDATE=201104&amp;PERIODTYPE=QTR_STD&amp;SCFT=3&amp;window=popup_no_bar&amp;width=385&amp;height=120&amp;START_MAXIMIZED=FALSE&amp;creator=factset&amp;display_string=Audit"}</definedName>
    <definedName name="_81__FDSAUDITLINK__" hidden="1">{"fdsup://Directions/FactSet Auditing Viewer?action=AUDIT_VALUE&amp;DB=129&amp;ID1=02385010&amp;VALUEID=01001&amp;SDATE=201104&amp;PERIODTYPE=QTR_STD&amp;SCFT=3&amp;window=popup_no_bar&amp;width=385&amp;height=120&amp;START_MAXIMIZED=FALSE&amp;creator=factset&amp;display_string=Audit"}</definedName>
    <definedName name="_82__123Graph_FCHART_10" localSheetId="10" hidden="1">#REF!</definedName>
    <definedName name="_82__123Graph_FCHART_10" localSheetId="9" hidden="1">[12]Quarters!$D$41:$G$41</definedName>
    <definedName name="_82__123Graph_FCHART_10" hidden="1">#REF!</definedName>
    <definedName name="_82__FDSAUDITLINK__" localSheetId="0" hidden="1">{"fdsup://Directions/FactSet Auditing Viewer?action=AUDIT_VALUE&amp;DB=129&amp;ID1=30219E10&amp;VALUEID=01001&amp;SDATE=201104&amp;PERIODTYPE=QTR_STD&amp;SCFT=3&amp;window=popup_no_bar&amp;width=385&amp;height=120&amp;START_MAXIMIZED=FALSE&amp;creator=factset&amp;display_string=Audit"}</definedName>
    <definedName name="_82__FDSAUDITLINK__" localSheetId="10" hidden="1">{"fdsup://Directions/FactSet Auditing Viewer?action=AUDIT_VALUE&amp;DB=129&amp;ID1=30219E10&amp;VALUEID=01001&amp;SDATE=201104&amp;PERIODTYPE=QTR_STD&amp;SCFT=3&amp;window=popup_no_bar&amp;width=385&amp;height=120&amp;START_MAXIMIZED=FALSE&amp;creator=factset&amp;display_string=Audit"}</definedName>
    <definedName name="_82__FDSAUDITLINK__" localSheetId="9" hidden="1">{"fdsup://Directions/FactSet Auditing Viewer?action=AUDIT_VALUE&amp;DB=129&amp;ID1=30219E10&amp;VALUEID=01001&amp;SDATE=201104&amp;PERIODTYPE=QTR_STD&amp;SCFT=3&amp;window=popup_no_bar&amp;width=385&amp;height=120&amp;START_MAXIMIZED=FALSE&amp;creator=factset&amp;display_string=Audit"}</definedName>
    <definedName name="_82__FDSAUDITLINK__" hidden="1">{"fdsup://Directions/FactSet Auditing Viewer?action=AUDIT_VALUE&amp;DB=129&amp;ID1=30219E10&amp;VALUEID=01001&amp;SDATE=201104&amp;PERIODTYPE=QTR_STD&amp;SCFT=3&amp;window=popup_no_bar&amp;width=385&amp;height=120&amp;START_MAXIMIZED=FALSE&amp;creator=factset&amp;display_string=Audit"}</definedName>
    <definedName name="_83__123Graph_FCHART_11" localSheetId="10" hidden="1">#REF!</definedName>
    <definedName name="_83__123Graph_FCHART_11" localSheetId="9" hidden="1">[12]Quarters!$D$62:$G$62</definedName>
    <definedName name="_83__123Graph_FCHART_11" hidden="1">#REF!</definedName>
    <definedName name="_83__FDSAUDITLINK__" localSheetId="0" hidden="1">{"fdsup://directions/FAT Viewer?action=UPDATE&amp;creator=factset&amp;DYN_ARGS=TRUE&amp;DOC_NAME=FAT:FQL_AUDITING_CLIENT_TEMPLATE.FAT&amp;display_string=Audit&amp;VAR:KEY=JOVEJOHYLY&amp;VAR:QUERY=RkZfREVCVChBTk4sMDkvMjAxMSwwLEFZLCxCUkwp&amp;WINDOW=FIRST_POPUP&amp;HEIGHT=450&amp;WIDTH=450&amp;STAR","T_MAXIMIZED=FALSE&amp;VAR:CALENDAR=US&amp;VAR:SYMBOL=B010V1&amp;VAR:INDEX=0"}</definedName>
    <definedName name="_83__FDSAUDITLINK__" localSheetId="10" hidden="1">{"fdsup://directions/FAT Viewer?action=UPDATE&amp;creator=factset&amp;DYN_ARGS=TRUE&amp;DOC_NAME=FAT:FQL_AUDITING_CLIENT_TEMPLATE.FAT&amp;display_string=Audit&amp;VAR:KEY=JOVEJOHYLY&amp;VAR:QUERY=RkZfREVCVChBTk4sMDkvMjAxMSwwLEFZLCxCUkwp&amp;WINDOW=FIRST_POPUP&amp;HEIGHT=450&amp;WIDTH=450&amp;STAR","T_MAXIMIZED=FALSE&amp;VAR:CALENDAR=US&amp;VAR:SYMBOL=B010V1&amp;VAR:INDEX=0"}</definedName>
    <definedName name="_83__FDSAUDITLINK__" localSheetId="9" hidden="1">{"fdsup://directions/FAT Viewer?action=UPDATE&amp;creator=factset&amp;DYN_ARGS=TRUE&amp;DOC_NAME=FAT:FQL_AUDITING_CLIENT_TEMPLATE.FAT&amp;display_string=Audit&amp;VAR:KEY=JOVEJOHYLY&amp;VAR:QUERY=RkZfREVCVChBTk4sMDkvMjAxMSwwLEFZLCxCUkwp&amp;WINDOW=FIRST_POPUP&amp;HEIGHT=450&amp;WIDTH=450&amp;STAR","T_MAXIMIZED=FALSE&amp;VAR:CALENDAR=US&amp;VAR:SYMBOL=B010V1&amp;VAR:INDEX=0"}</definedName>
    <definedName name="_83__FDSAUDITLINK__" hidden="1">{"fdsup://directions/FAT Viewer?action=UPDATE&amp;creator=factset&amp;DYN_ARGS=TRUE&amp;DOC_NAME=FAT:FQL_AUDITING_CLIENT_TEMPLATE.FAT&amp;display_string=Audit&amp;VAR:KEY=JOVEJOHYLY&amp;VAR:QUERY=RkZfREVCVChBTk4sMDkvMjAxMSwwLEFZLCxCUkwp&amp;WINDOW=FIRST_POPUP&amp;HEIGHT=450&amp;WIDTH=450&amp;STAR","T_MAXIMIZED=FALSE&amp;VAR:CALENDAR=US&amp;VAR:SYMBOL=B010V1&amp;VAR:INDEX=0"}</definedName>
    <definedName name="_84__123Graph_FCHART_12" localSheetId="10" hidden="1">#REF!</definedName>
    <definedName name="_84__123Graph_FCHART_12" localSheetId="9" hidden="1">[12]Quarters!$D$25:$G$25</definedName>
    <definedName name="_84__123Graph_FCHART_12" hidden="1">#REF!</definedName>
    <definedName name="_84__FDSAUDITLINK__" localSheetId="0" hidden="1">{"fdsup://Directions/FactSet Auditing Viewer?action=AUDIT_VALUE&amp;DB=129&amp;ID1=78129510&amp;VALUEID=31028&amp;SDATE=201104&amp;PERIODTYPE=QTR_KPISTDRTL&amp;SCFT=1&amp;window=popup_no_bar&amp;width=385&amp;height=120&amp;START_MAXIMIZED=FALSE&amp;creator=factset&amp;display_string=Audit"}</definedName>
    <definedName name="_84__FDSAUDITLINK__" localSheetId="10" hidden="1">{"fdsup://Directions/FactSet Auditing Viewer?action=AUDIT_VALUE&amp;DB=129&amp;ID1=78129510&amp;VALUEID=31028&amp;SDATE=201104&amp;PERIODTYPE=QTR_KPISTDRTL&amp;SCFT=1&amp;window=popup_no_bar&amp;width=385&amp;height=120&amp;START_MAXIMIZED=FALSE&amp;creator=factset&amp;display_string=Audit"}</definedName>
    <definedName name="_84__FDSAUDITLINK__" localSheetId="9" hidden="1">{"fdsup://Directions/FactSet Auditing Viewer?action=AUDIT_VALUE&amp;DB=129&amp;ID1=78129510&amp;VALUEID=31028&amp;SDATE=201104&amp;PERIODTYPE=QTR_KPISTDRTL&amp;SCFT=1&amp;window=popup_no_bar&amp;width=385&amp;height=120&amp;START_MAXIMIZED=FALSE&amp;creator=factset&amp;display_string=Audit"}</definedName>
    <definedName name="_84__FDSAUDITLINK__" hidden="1">{"fdsup://Directions/FactSet Auditing Viewer?action=AUDIT_VALUE&amp;DB=129&amp;ID1=78129510&amp;VALUEID=31028&amp;SDATE=201104&amp;PERIODTYPE=QTR_KPISTDRTL&amp;SCFT=1&amp;window=popup_no_bar&amp;width=385&amp;height=120&amp;START_MAXIMIZED=FALSE&amp;creator=factset&amp;display_string=Audit"}</definedName>
    <definedName name="_85__123Graph_FCHART_13" localSheetId="10" hidden="1">#REF!</definedName>
    <definedName name="_85__123Graph_FCHART_13" localSheetId="9" hidden="1">[12]Quarters!$D$26:$G$26</definedName>
    <definedName name="_85__123Graph_FCHART_13" hidden="1">#REF!</definedName>
    <definedName name="_85__FDSAUDITLINK__" localSheetId="0" hidden="1">{"fdsup://Directions/FactSet Auditing Viewer?action=AUDIT_VALUE&amp;DB=129&amp;ID1=11844010&amp;VALUEID=02101&amp;SDATE=201104&amp;PERIODTYPE=QTR_STD&amp;SCFT=3&amp;window=popup_no_bar&amp;width=385&amp;height=120&amp;START_MAXIMIZED=FALSE&amp;creator=factset&amp;display_string=Audit"}</definedName>
    <definedName name="_85__FDSAUDITLINK__" localSheetId="10" hidden="1">{"fdsup://Directions/FactSet Auditing Viewer?action=AUDIT_VALUE&amp;DB=129&amp;ID1=11844010&amp;VALUEID=02101&amp;SDATE=201104&amp;PERIODTYPE=QTR_STD&amp;SCFT=3&amp;window=popup_no_bar&amp;width=385&amp;height=120&amp;START_MAXIMIZED=FALSE&amp;creator=factset&amp;display_string=Audit"}</definedName>
    <definedName name="_85__FDSAUDITLINK__" localSheetId="9" hidden="1">{"fdsup://Directions/FactSet Auditing Viewer?action=AUDIT_VALUE&amp;DB=129&amp;ID1=11844010&amp;VALUEID=02101&amp;SDATE=201104&amp;PERIODTYPE=QTR_STD&amp;SCFT=3&amp;window=popup_no_bar&amp;width=385&amp;height=120&amp;START_MAXIMIZED=FALSE&amp;creator=factset&amp;display_string=Audit"}</definedName>
    <definedName name="_85__FDSAUDITLINK__" hidden="1">{"fdsup://Directions/FactSet Auditing Viewer?action=AUDIT_VALUE&amp;DB=129&amp;ID1=11844010&amp;VALUEID=02101&amp;SDATE=201104&amp;PERIODTYPE=QTR_STD&amp;SCFT=3&amp;window=popup_no_bar&amp;width=385&amp;height=120&amp;START_MAXIMIZED=FALSE&amp;creator=factset&amp;display_string=Audit"}</definedName>
    <definedName name="_86__123Graph_FCHART_14" localSheetId="10" hidden="1">#REF!</definedName>
    <definedName name="_86__123Graph_FCHART_14" localSheetId="9" hidden="1">[12]Quarters!$D$27:$G$27</definedName>
    <definedName name="_86__123Graph_FCHART_14" hidden="1">#REF!</definedName>
    <definedName name="_86__FDSAUDITLINK__" localSheetId="0" hidden="1">{"fdsup://Directions/FactSet Auditing Viewer?action=AUDIT_VALUE&amp;DB=129&amp;ID1=16861510&amp;VALUEID=02101&amp;SDATE=201104&amp;PERIODTYPE=QTR_STD&amp;SCFT=3&amp;window=popup_no_bar&amp;width=385&amp;height=120&amp;START_MAXIMIZED=FALSE&amp;creator=factset&amp;display_string=Audit"}</definedName>
    <definedName name="_86__FDSAUDITLINK__" localSheetId="10" hidden="1">{"fdsup://Directions/FactSet Auditing Viewer?action=AUDIT_VALUE&amp;DB=129&amp;ID1=16861510&amp;VALUEID=02101&amp;SDATE=201104&amp;PERIODTYPE=QTR_STD&amp;SCFT=3&amp;window=popup_no_bar&amp;width=385&amp;height=120&amp;START_MAXIMIZED=FALSE&amp;creator=factset&amp;display_string=Audit"}</definedName>
    <definedName name="_86__FDSAUDITLINK__" localSheetId="9" hidden="1">{"fdsup://Directions/FactSet Auditing Viewer?action=AUDIT_VALUE&amp;DB=129&amp;ID1=16861510&amp;VALUEID=02101&amp;SDATE=201104&amp;PERIODTYPE=QTR_STD&amp;SCFT=3&amp;window=popup_no_bar&amp;width=385&amp;height=120&amp;START_MAXIMIZED=FALSE&amp;creator=factset&amp;display_string=Audit"}</definedName>
    <definedName name="_86__FDSAUDITLINK__" hidden="1">{"fdsup://Directions/FactSet Auditing Viewer?action=AUDIT_VALUE&amp;DB=129&amp;ID1=16861510&amp;VALUEID=02101&amp;SDATE=201104&amp;PERIODTYPE=QTR_STD&amp;SCFT=3&amp;window=popup_no_bar&amp;width=385&amp;height=120&amp;START_MAXIMIZED=FALSE&amp;creator=factset&amp;display_string=Audit"}</definedName>
    <definedName name="_87__123Graph_FCHART_15" localSheetId="10" hidden="1">#REF!</definedName>
    <definedName name="_87__123Graph_FCHART_15" localSheetId="9" hidden="1">[12]Quarters!$D$28:$G$28</definedName>
    <definedName name="_87__123Graph_FCHART_15" hidden="1">#REF!</definedName>
    <definedName name="_87__FDSAUDITLINK__" localSheetId="0" hidden="1">{"fdsup://Directions/FactSet Auditing Viewer?action=AUDIT_VALUE&amp;DB=129&amp;ID1=07557110&amp;VALUEID=02101&amp;SDATE=201202&amp;PERIODTYPE=QTR_STD&amp;SCFT=3&amp;window=popup_no_bar&amp;width=385&amp;height=120&amp;START_MAXIMIZED=FALSE&amp;creator=factset&amp;display_string=Audit"}</definedName>
    <definedName name="_87__FDSAUDITLINK__" localSheetId="10" hidden="1">{"fdsup://Directions/FactSet Auditing Viewer?action=AUDIT_VALUE&amp;DB=129&amp;ID1=07557110&amp;VALUEID=02101&amp;SDATE=201202&amp;PERIODTYPE=QTR_STD&amp;SCFT=3&amp;window=popup_no_bar&amp;width=385&amp;height=120&amp;START_MAXIMIZED=FALSE&amp;creator=factset&amp;display_string=Audit"}</definedName>
    <definedName name="_87__FDSAUDITLINK__" localSheetId="9" hidden="1">{"fdsup://Directions/FactSet Auditing Viewer?action=AUDIT_VALUE&amp;DB=129&amp;ID1=07557110&amp;VALUEID=02101&amp;SDATE=201202&amp;PERIODTYPE=QTR_STD&amp;SCFT=3&amp;window=popup_no_bar&amp;width=385&amp;height=120&amp;START_MAXIMIZED=FALSE&amp;creator=factset&amp;display_string=Audit"}</definedName>
    <definedName name="_87__FDSAUDITLINK__" hidden="1">{"fdsup://Directions/FactSet Auditing Viewer?action=AUDIT_VALUE&amp;DB=129&amp;ID1=07557110&amp;VALUEID=02101&amp;SDATE=201202&amp;PERIODTYPE=QTR_STD&amp;SCFT=3&amp;window=popup_no_bar&amp;width=385&amp;height=120&amp;START_MAXIMIZED=FALSE&amp;creator=factset&amp;display_string=Audit"}</definedName>
    <definedName name="_88__123Graph_FCHART_16" localSheetId="10" hidden="1">#REF!</definedName>
    <definedName name="_88__123Graph_FCHART_16" localSheetId="9" hidden="1">[12]Quarters!$D$29:$G$29</definedName>
    <definedName name="_88__123Graph_FCHART_16" hidden="1">#REF!</definedName>
    <definedName name="_88__FDSAUDITLINK__" localSheetId="0" hidden="1">{"fdsup://Directions/FactSet Auditing Viewer?action=AUDIT_VALUE&amp;DB=129&amp;ID1=53271610&amp;VALUEID=01001&amp;SDATE=201104&amp;PERIODTYPE=QTR_STD&amp;SCFT=3&amp;window=popup_no_bar&amp;width=385&amp;height=120&amp;START_MAXIMIZED=FALSE&amp;creator=factset&amp;display_string=Audit"}</definedName>
    <definedName name="_88__FDSAUDITLINK__" localSheetId="10" hidden="1">{"fdsup://Directions/FactSet Auditing Viewer?action=AUDIT_VALUE&amp;DB=129&amp;ID1=53271610&amp;VALUEID=01001&amp;SDATE=201104&amp;PERIODTYPE=QTR_STD&amp;SCFT=3&amp;window=popup_no_bar&amp;width=385&amp;height=120&amp;START_MAXIMIZED=FALSE&amp;creator=factset&amp;display_string=Audit"}</definedName>
    <definedName name="_88__FDSAUDITLINK__" localSheetId="9" hidden="1">{"fdsup://Directions/FactSet Auditing Viewer?action=AUDIT_VALUE&amp;DB=129&amp;ID1=53271610&amp;VALUEID=01001&amp;SDATE=201104&amp;PERIODTYPE=QTR_STD&amp;SCFT=3&amp;window=popup_no_bar&amp;width=385&amp;height=120&amp;START_MAXIMIZED=FALSE&amp;creator=factset&amp;display_string=Audit"}</definedName>
    <definedName name="_88__FDSAUDITLINK__" hidden="1">{"fdsup://Directions/FactSet Auditing Viewer?action=AUDIT_VALUE&amp;DB=129&amp;ID1=53271610&amp;VALUEID=01001&amp;SDATE=201104&amp;PERIODTYPE=QTR_STD&amp;SCFT=3&amp;window=popup_no_bar&amp;width=385&amp;height=120&amp;START_MAXIMIZED=FALSE&amp;creator=factset&amp;display_string=Audit"}</definedName>
    <definedName name="_89__123Graph_FCHART_4" localSheetId="10" hidden="1">#REF!</definedName>
    <definedName name="_89__123Graph_FCHART_4" localSheetId="9" hidden="1">[12]Quarters!$D$24:$G$24</definedName>
    <definedName name="_89__123Graph_FCHART_4" hidden="1">#REF!</definedName>
    <definedName name="_89__FDSAUDITLINK__" localSheetId="0" hidden="1">{"fdsup://Directions/FactSet Auditing Viewer?action=AUDIT_VALUE&amp;DB=129&amp;ID1=19306820&amp;VALUEID=01001&amp;SDATE=201104&amp;PERIODTYPE=QTR_STD&amp;SCFT=3&amp;window=popup_no_bar&amp;width=385&amp;height=120&amp;START_MAXIMIZED=FALSE&amp;creator=factset&amp;display_string=Audit"}</definedName>
    <definedName name="_89__FDSAUDITLINK__" localSheetId="10" hidden="1">{"fdsup://Directions/FactSet Auditing Viewer?action=AUDIT_VALUE&amp;DB=129&amp;ID1=19306820&amp;VALUEID=01001&amp;SDATE=201104&amp;PERIODTYPE=QTR_STD&amp;SCFT=3&amp;window=popup_no_bar&amp;width=385&amp;height=120&amp;START_MAXIMIZED=FALSE&amp;creator=factset&amp;display_string=Audit"}</definedName>
    <definedName name="_89__FDSAUDITLINK__" localSheetId="9" hidden="1">{"fdsup://Directions/FactSet Auditing Viewer?action=AUDIT_VALUE&amp;DB=129&amp;ID1=19306820&amp;VALUEID=01001&amp;SDATE=201104&amp;PERIODTYPE=QTR_STD&amp;SCFT=3&amp;window=popup_no_bar&amp;width=385&amp;height=120&amp;START_MAXIMIZED=FALSE&amp;creator=factset&amp;display_string=Audit"}</definedName>
    <definedName name="_89__FDSAUDITLINK__" hidden="1">{"fdsup://Directions/FactSet Auditing Viewer?action=AUDIT_VALUE&amp;DB=129&amp;ID1=19306820&amp;VALUEID=01001&amp;SDATE=201104&amp;PERIODTYPE=QTR_STD&amp;SCFT=3&amp;window=popup_no_bar&amp;width=385&amp;height=120&amp;START_MAXIMIZED=FALSE&amp;creator=factset&amp;display_string=Audit"}</definedName>
    <definedName name="_9">#REF!</definedName>
    <definedName name="_9__123Graph_LBL_ACHART_3" localSheetId="10" hidden="1">#REF!</definedName>
    <definedName name="_9__123Graph_LBL_ACHART_3" hidden="1">#REF!</definedName>
    <definedName name="_9__FDSAUDITLINK__" localSheetId="0" hidden="1">{"fdsup://Directions/FactSet Auditing Viewer?action=AUDIT_VALUE&amp;DB=129&amp;ID1=02385010&amp;VALUEID=02101&amp;SDATE=201203&amp;PERIODTYPE=QTR_STD&amp;SCFT=3&amp;window=popup_no_bar&amp;width=385&amp;height=120&amp;START_MAXIMIZED=FALSE&amp;creator=factset&amp;display_string=Audit"}</definedName>
    <definedName name="_9__FDSAUDITLINK__" localSheetId="10" hidden="1">{"fdsup://Directions/FactSet Auditing Viewer?action=AUDIT_VALUE&amp;DB=129&amp;ID1=02385010&amp;VALUEID=02101&amp;SDATE=201203&amp;PERIODTYPE=QTR_STD&amp;SCFT=3&amp;window=popup_no_bar&amp;width=385&amp;height=120&amp;START_MAXIMIZED=FALSE&amp;creator=factset&amp;display_string=Audit"}</definedName>
    <definedName name="_9__FDSAUDITLINK__" localSheetId="9" hidden="1">{"fdsup://Directions/FactSet Auditing Viewer?action=AUDIT_VALUE&amp;DB=129&amp;ID1=02385010&amp;VALUEID=02101&amp;SDATE=201203&amp;PERIODTYPE=QTR_STD&amp;SCFT=3&amp;window=popup_no_bar&amp;width=385&amp;height=120&amp;START_MAXIMIZED=FALSE&amp;creator=factset&amp;display_string=Audit"}</definedName>
    <definedName name="_9__FDSAUDITLINK__" hidden="1">{"fdsup://Directions/FactSet Auditing Viewer?action=AUDIT_VALUE&amp;DB=129&amp;ID1=02385010&amp;VALUEID=02101&amp;SDATE=201203&amp;PERIODTYPE=QTR_STD&amp;SCFT=3&amp;window=popup_no_bar&amp;width=385&amp;height=120&amp;START_MAXIMIZED=FALSE&amp;creator=factset&amp;display_string=Audit"}</definedName>
    <definedName name="_90__123Graph_FCHART_6" localSheetId="10" hidden="1">#REF!</definedName>
    <definedName name="_90__123Graph_FCHART_6" localSheetId="9" hidden="1">[12]Quarters!$D$39:$G$39</definedName>
    <definedName name="_90__123Graph_FCHART_6" hidden="1">#REF!</definedName>
    <definedName name="_90__FDSAUDITLINK__" localSheetId="0" hidden="1">{"fdsup://Directions/FactSet Auditing Viewer?action=AUDIT_VALUE&amp;DB=129&amp;ID1=11844010&amp;VALUEID=31028&amp;SDATE=201104&amp;PERIODTYPE=QTR_KPISTDRTL&amp;SCFT=1&amp;window=popup_no_bar&amp;width=385&amp;height=120&amp;START_MAXIMIZED=FALSE&amp;creator=factset&amp;display_string=Audit"}</definedName>
    <definedName name="_90__FDSAUDITLINK__" localSheetId="10" hidden="1">{"fdsup://Directions/FactSet Auditing Viewer?action=AUDIT_VALUE&amp;DB=129&amp;ID1=11844010&amp;VALUEID=31028&amp;SDATE=201104&amp;PERIODTYPE=QTR_KPISTDRTL&amp;SCFT=1&amp;window=popup_no_bar&amp;width=385&amp;height=120&amp;START_MAXIMIZED=FALSE&amp;creator=factset&amp;display_string=Audit"}</definedName>
    <definedName name="_90__FDSAUDITLINK__" localSheetId="9" hidden="1">{"fdsup://Directions/FactSet Auditing Viewer?action=AUDIT_VALUE&amp;DB=129&amp;ID1=11844010&amp;VALUEID=31028&amp;SDATE=201104&amp;PERIODTYPE=QTR_KPISTDRTL&amp;SCFT=1&amp;window=popup_no_bar&amp;width=385&amp;height=120&amp;START_MAXIMIZED=FALSE&amp;creator=factset&amp;display_string=Audit"}</definedName>
    <definedName name="_90__FDSAUDITLINK__" hidden="1">{"fdsup://Directions/FactSet Auditing Viewer?action=AUDIT_VALUE&amp;DB=129&amp;ID1=11844010&amp;VALUEID=31028&amp;SDATE=201104&amp;PERIODTYPE=QTR_KPISTDRTL&amp;SCFT=1&amp;window=popup_no_bar&amp;width=385&amp;height=120&amp;START_MAXIMIZED=FALSE&amp;creator=factset&amp;display_string=Audit"}</definedName>
    <definedName name="_91__123Graph_FCHART_7" localSheetId="10" hidden="1">#REF!</definedName>
    <definedName name="_91__123Graph_FCHART_7" localSheetId="9" hidden="1">[12]Quarters!$D$60:$G$60</definedName>
    <definedName name="_91__123Graph_FCHART_7" hidden="1">#REF!</definedName>
    <definedName name="_91__FDSAUDITLINK__" localSheetId="0" hidden="1">{"fdsup://Directions/FactSet Auditing Viewer?action=AUDIT_VALUE&amp;DB=129&amp;ID1=16861510&amp;VALUEID=31028&amp;SDATE=201104&amp;PERIODTYPE=QTR_KPISTDRTL&amp;SCFT=1&amp;window=popup_no_bar&amp;width=385&amp;height=120&amp;START_MAXIMIZED=FALSE&amp;creator=factset&amp;display_string=Audit"}</definedName>
    <definedName name="_91__FDSAUDITLINK__" localSheetId="10" hidden="1">{"fdsup://Directions/FactSet Auditing Viewer?action=AUDIT_VALUE&amp;DB=129&amp;ID1=16861510&amp;VALUEID=31028&amp;SDATE=201104&amp;PERIODTYPE=QTR_KPISTDRTL&amp;SCFT=1&amp;window=popup_no_bar&amp;width=385&amp;height=120&amp;START_MAXIMIZED=FALSE&amp;creator=factset&amp;display_string=Audit"}</definedName>
    <definedName name="_91__FDSAUDITLINK__" localSheetId="9" hidden="1">{"fdsup://Directions/FactSet Auditing Viewer?action=AUDIT_VALUE&amp;DB=129&amp;ID1=16861510&amp;VALUEID=31028&amp;SDATE=201104&amp;PERIODTYPE=QTR_KPISTDRTL&amp;SCFT=1&amp;window=popup_no_bar&amp;width=385&amp;height=120&amp;START_MAXIMIZED=FALSE&amp;creator=factset&amp;display_string=Audit"}</definedName>
    <definedName name="_91__FDSAUDITLINK__" hidden="1">{"fdsup://Directions/FactSet Auditing Viewer?action=AUDIT_VALUE&amp;DB=129&amp;ID1=16861510&amp;VALUEID=31028&amp;SDATE=201104&amp;PERIODTYPE=QTR_KPISTDRTL&amp;SCFT=1&amp;window=popup_no_bar&amp;width=385&amp;height=120&amp;START_MAXIMIZED=FALSE&amp;creator=factset&amp;display_string=Audit"}</definedName>
    <definedName name="_92__123Graph_FCHART_8" localSheetId="10" hidden="1">#REF!</definedName>
    <definedName name="_92__123Graph_FCHART_8" localSheetId="9" hidden="1">[12]Quarters!$D$40:$G$40</definedName>
    <definedName name="_92__123Graph_FCHART_8" hidden="1">#REF!</definedName>
    <definedName name="_92__FDSAUDITLINK__" localSheetId="0" hidden="1">{"fdsup://Directions/FactSet Auditing Viewer?action=AUDIT_VALUE&amp;DB=129&amp;ID1=07557110&amp;VALUEID=31028&amp;SDATE=201202&amp;PERIODTYPE=QTR_KPISTDRTL&amp;SCFT=1&amp;window=popup_no_bar&amp;width=385&amp;height=120&amp;START_MAXIMIZED=FALSE&amp;creator=factset&amp;display_string=Audit"}</definedName>
    <definedName name="_92__FDSAUDITLINK__" localSheetId="10" hidden="1">{"fdsup://Directions/FactSet Auditing Viewer?action=AUDIT_VALUE&amp;DB=129&amp;ID1=07557110&amp;VALUEID=31028&amp;SDATE=201202&amp;PERIODTYPE=QTR_KPISTDRTL&amp;SCFT=1&amp;window=popup_no_bar&amp;width=385&amp;height=120&amp;START_MAXIMIZED=FALSE&amp;creator=factset&amp;display_string=Audit"}</definedName>
    <definedName name="_92__FDSAUDITLINK__" localSheetId="9" hidden="1">{"fdsup://Directions/FactSet Auditing Viewer?action=AUDIT_VALUE&amp;DB=129&amp;ID1=07557110&amp;VALUEID=31028&amp;SDATE=201202&amp;PERIODTYPE=QTR_KPISTDRTL&amp;SCFT=1&amp;window=popup_no_bar&amp;width=385&amp;height=120&amp;START_MAXIMIZED=FALSE&amp;creator=factset&amp;display_string=Audit"}</definedName>
    <definedName name="_92__FDSAUDITLINK__" hidden="1">{"fdsup://Directions/FactSet Auditing Viewer?action=AUDIT_VALUE&amp;DB=129&amp;ID1=07557110&amp;VALUEID=31028&amp;SDATE=201202&amp;PERIODTYPE=QTR_KPISTDRTL&amp;SCFT=1&amp;window=popup_no_bar&amp;width=385&amp;height=120&amp;START_MAXIMIZED=FALSE&amp;creator=factset&amp;display_string=Audit"}</definedName>
    <definedName name="_93__123Graph_FCHART_9" localSheetId="10" hidden="1">#REF!</definedName>
    <definedName name="_93__123Graph_FCHART_9" localSheetId="9" hidden="1">[12]Quarters!$D$61:$G$61</definedName>
    <definedName name="_93__123Graph_FCHART_9" hidden="1">#REF!</definedName>
    <definedName name="_93__FDSAUDITLINK__" localSheetId="0" hidden="1">{"fdsup://Directions/FactSet Auditing Viewer?action=AUDIT_VALUE&amp;DB=129&amp;ID1=02385010&amp;VALUEID=02101&amp;SDATE=201104&amp;PERIODTYPE=QTR_STD&amp;SCFT=3&amp;window=popup_no_bar&amp;width=385&amp;height=120&amp;START_MAXIMIZED=FALSE&amp;creator=factset&amp;display_string=Audit"}</definedName>
    <definedName name="_93__FDSAUDITLINK__" localSheetId="10" hidden="1">{"fdsup://Directions/FactSet Auditing Viewer?action=AUDIT_VALUE&amp;DB=129&amp;ID1=02385010&amp;VALUEID=02101&amp;SDATE=201104&amp;PERIODTYPE=QTR_STD&amp;SCFT=3&amp;window=popup_no_bar&amp;width=385&amp;height=120&amp;START_MAXIMIZED=FALSE&amp;creator=factset&amp;display_string=Audit"}</definedName>
    <definedName name="_93__FDSAUDITLINK__" localSheetId="9" hidden="1">{"fdsup://Directions/FactSet Auditing Viewer?action=AUDIT_VALUE&amp;DB=129&amp;ID1=02385010&amp;VALUEID=02101&amp;SDATE=201104&amp;PERIODTYPE=QTR_STD&amp;SCFT=3&amp;window=popup_no_bar&amp;width=385&amp;height=120&amp;START_MAXIMIZED=FALSE&amp;creator=factset&amp;display_string=Audit"}</definedName>
    <definedName name="_93__FDSAUDITLINK__" hidden="1">{"fdsup://Directions/FactSet Auditing Viewer?action=AUDIT_VALUE&amp;DB=129&amp;ID1=02385010&amp;VALUEID=02101&amp;SDATE=201104&amp;PERIODTYPE=QTR_STD&amp;SCFT=3&amp;window=popup_no_bar&amp;width=385&amp;height=120&amp;START_MAXIMIZED=FALSE&amp;creator=factset&amp;display_string=Audit"}</definedName>
    <definedName name="_94__123Graph_X_Chart_1A" localSheetId="10" hidden="1">#REF!</definedName>
    <definedName name="_94__123Graph_X_Chart_1A" localSheetId="9" hidden="1">'[10]Stock Price'!$A$4:$A$265</definedName>
    <definedName name="_94__123Graph_X_Chart_1A" hidden="1">#REF!</definedName>
    <definedName name="_94__FDSAUDITLINK__" localSheetId="0" hidden="1">{"fdsup://Directions/FactSet Auditing Viewer?action=AUDIT_VALUE&amp;DB=129&amp;ID1=30219E10&amp;VALUEID=02101&amp;SDATE=201104&amp;PERIODTYPE=QTR_STD&amp;SCFT=3&amp;window=popup_no_bar&amp;width=385&amp;height=120&amp;START_MAXIMIZED=FALSE&amp;creator=factset&amp;display_string=Audit"}</definedName>
    <definedName name="_94__FDSAUDITLINK__" localSheetId="10" hidden="1">{"fdsup://Directions/FactSet Auditing Viewer?action=AUDIT_VALUE&amp;DB=129&amp;ID1=30219E10&amp;VALUEID=02101&amp;SDATE=201104&amp;PERIODTYPE=QTR_STD&amp;SCFT=3&amp;window=popup_no_bar&amp;width=385&amp;height=120&amp;START_MAXIMIZED=FALSE&amp;creator=factset&amp;display_string=Audit"}</definedName>
    <definedName name="_94__FDSAUDITLINK__" localSheetId="9" hidden="1">{"fdsup://Directions/FactSet Auditing Viewer?action=AUDIT_VALUE&amp;DB=129&amp;ID1=30219E10&amp;VALUEID=02101&amp;SDATE=201104&amp;PERIODTYPE=QTR_STD&amp;SCFT=3&amp;window=popup_no_bar&amp;width=385&amp;height=120&amp;START_MAXIMIZED=FALSE&amp;creator=factset&amp;display_string=Audit"}</definedName>
    <definedName name="_94__FDSAUDITLINK__" hidden="1">{"fdsup://Directions/FactSet Auditing Viewer?action=AUDIT_VALUE&amp;DB=129&amp;ID1=30219E10&amp;VALUEID=02101&amp;SDATE=201104&amp;PERIODTYPE=QTR_STD&amp;SCFT=3&amp;window=popup_no_bar&amp;width=385&amp;height=120&amp;START_MAXIMIZED=FALSE&amp;creator=factset&amp;display_string=Audit"}</definedName>
    <definedName name="_95__123Graph_XChart_1" localSheetId="10" hidden="1">#REF!</definedName>
    <definedName name="_95__123Graph_XChart_1" localSheetId="9" hidden="1">[11]Total!$C$322:$C$325</definedName>
    <definedName name="_95__123Graph_XChart_1" hidden="1">#REF!</definedName>
    <definedName name="_95__FDSAUDITLINK__" localSheetId="0" hidden="1">{"fdsup://Directions/FactSet Auditing Viewer?action=AUDIT_VALUE&amp;DB=129&amp;ID1=96184010&amp;VALUEID=02101&amp;SDATE=201104&amp;PERIODTYPE=QTR_STD&amp;SCFT=3&amp;window=popup_no_bar&amp;width=385&amp;height=120&amp;START_MAXIMIZED=FALSE&amp;creator=factset&amp;display_string=Audit"}</definedName>
    <definedName name="_95__FDSAUDITLINK__" localSheetId="10" hidden="1">{"fdsup://Directions/FactSet Auditing Viewer?action=AUDIT_VALUE&amp;DB=129&amp;ID1=96184010&amp;VALUEID=02101&amp;SDATE=201104&amp;PERIODTYPE=QTR_STD&amp;SCFT=3&amp;window=popup_no_bar&amp;width=385&amp;height=120&amp;START_MAXIMIZED=FALSE&amp;creator=factset&amp;display_string=Audit"}</definedName>
    <definedName name="_95__FDSAUDITLINK__" localSheetId="9" hidden="1">{"fdsup://Directions/FactSet Auditing Viewer?action=AUDIT_VALUE&amp;DB=129&amp;ID1=96184010&amp;VALUEID=02101&amp;SDATE=201104&amp;PERIODTYPE=QTR_STD&amp;SCFT=3&amp;window=popup_no_bar&amp;width=385&amp;height=120&amp;START_MAXIMIZED=FALSE&amp;creator=factset&amp;display_string=Audit"}</definedName>
    <definedName name="_95__FDSAUDITLINK__" hidden="1">{"fdsup://Directions/FactSet Auditing Viewer?action=AUDIT_VALUE&amp;DB=129&amp;ID1=96184010&amp;VALUEID=02101&amp;SDATE=201104&amp;PERIODTYPE=QTR_STD&amp;SCFT=3&amp;window=popup_no_bar&amp;width=385&amp;height=120&amp;START_MAXIMIZED=FALSE&amp;creator=factset&amp;display_string=Audit"}</definedName>
    <definedName name="_96__123Graph_XChart_2" localSheetId="10" hidden="1">#REF!</definedName>
    <definedName name="_96__123Graph_XChart_2" localSheetId="9" hidden="1">'[7]sales vol.'!$J$398:$J$401</definedName>
    <definedName name="_96__123Graph_XChart_2" hidden="1">#REF!</definedName>
    <definedName name="_96__FDSAUDITLINK__" localSheetId="0" hidden="1">{"fdsup://Directions/FactSet Auditing Viewer?action=AUDIT_VALUE&amp;DB=129&amp;ID1=78129510&amp;VALUEID=01001&amp;SDATE=201104&amp;PERIODTYPE=QTR_STD&amp;SCFT=3&amp;window=popup_no_bar&amp;width=385&amp;height=120&amp;START_MAXIMIZED=FALSE&amp;creator=factset&amp;display_string=Audit"}</definedName>
    <definedName name="_96__FDSAUDITLINK__" localSheetId="10" hidden="1">{"fdsup://Directions/FactSet Auditing Viewer?action=AUDIT_VALUE&amp;DB=129&amp;ID1=78129510&amp;VALUEID=01001&amp;SDATE=201104&amp;PERIODTYPE=QTR_STD&amp;SCFT=3&amp;window=popup_no_bar&amp;width=385&amp;height=120&amp;START_MAXIMIZED=FALSE&amp;creator=factset&amp;display_string=Audit"}</definedName>
    <definedName name="_96__FDSAUDITLINK__" localSheetId="9" hidden="1">{"fdsup://Directions/FactSet Auditing Viewer?action=AUDIT_VALUE&amp;DB=129&amp;ID1=78129510&amp;VALUEID=01001&amp;SDATE=201104&amp;PERIODTYPE=QTR_STD&amp;SCFT=3&amp;window=popup_no_bar&amp;width=385&amp;height=120&amp;START_MAXIMIZED=FALSE&amp;creator=factset&amp;display_string=Audit"}</definedName>
    <definedName name="_96__FDSAUDITLINK__" hidden="1">{"fdsup://Directions/FactSet Auditing Viewer?action=AUDIT_VALUE&amp;DB=129&amp;ID1=78129510&amp;VALUEID=01001&amp;SDATE=201104&amp;PERIODTYPE=QTR_STD&amp;SCFT=3&amp;window=popup_no_bar&amp;width=385&amp;height=120&amp;START_MAXIMIZED=FALSE&amp;creator=factset&amp;display_string=Audit"}</definedName>
    <definedName name="_97__123Graph_XCHART_20" localSheetId="10" hidden="1">#REF!</definedName>
    <definedName name="_97__123Graph_XCHART_20" localSheetId="9" hidden="1">[12]oldSEG!$AD$11:$AD$14</definedName>
    <definedName name="_97__123Graph_XCHART_20" hidden="1">#REF!</definedName>
    <definedName name="_97__FDSAUDITLINK__" localSheetId="0" hidden="1">{"fdsup://Directions/FactSet Auditing Viewer?action=AUDIT_VALUE&amp;DB=129&amp;ID1=03562310&amp;VALUEID=01001&amp;SDATE=201104&amp;PERIODTYPE=QTR_STD&amp;SCFT=3&amp;window=popup_no_bar&amp;width=385&amp;height=120&amp;START_MAXIMIZED=FALSE&amp;creator=factset&amp;display_string=Audit"}</definedName>
    <definedName name="_97__FDSAUDITLINK__" localSheetId="10" hidden="1">{"fdsup://Directions/FactSet Auditing Viewer?action=AUDIT_VALUE&amp;DB=129&amp;ID1=03562310&amp;VALUEID=01001&amp;SDATE=201104&amp;PERIODTYPE=QTR_STD&amp;SCFT=3&amp;window=popup_no_bar&amp;width=385&amp;height=120&amp;START_MAXIMIZED=FALSE&amp;creator=factset&amp;display_string=Audit"}</definedName>
    <definedName name="_97__FDSAUDITLINK__" localSheetId="9" hidden="1">{"fdsup://Directions/FactSet Auditing Viewer?action=AUDIT_VALUE&amp;DB=129&amp;ID1=03562310&amp;VALUEID=01001&amp;SDATE=201104&amp;PERIODTYPE=QTR_STD&amp;SCFT=3&amp;window=popup_no_bar&amp;width=385&amp;height=120&amp;START_MAXIMIZED=FALSE&amp;creator=factset&amp;display_string=Audit"}</definedName>
    <definedName name="_97__FDSAUDITLINK__" hidden="1">{"fdsup://Directions/FactSet Auditing Viewer?action=AUDIT_VALUE&amp;DB=129&amp;ID1=03562310&amp;VALUEID=01001&amp;SDATE=201104&amp;PERIODTYPE=QTR_STD&amp;SCFT=3&amp;window=popup_no_bar&amp;width=385&amp;height=120&amp;START_MAXIMIZED=FALSE&amp;creator=factset&amp;display_string=Audit"}</definedName>
    <definedName name="_98__123Graph_XCHART_23" localSheetId="10" hidden="1">#REF!</definedName>
    <definedName name="_98__123Graph_XCHART_23" localSheetId="9" hidden="1">[12]Quarters!$B$17:$B$20</definedName>
    <definedName name="_98__123Graph_XCHART_23" hidden="1">#REF!</definedName>
    <definedName name="_98__FDSAUDITLINK__" localSheetId="0" hidden="1">{"fdsup://Directions/FactSet Auditing Viewer?action=AUDIT_VALUE&amp;DB=129&amp;ID1=30219E10&amp;VALUEID=31028&amp;SDATE=201104&amp;PERIODTYPE=QTR_KPISTDRTL&amp;SCFT=1&amp;window=popup_no_bar&amp;width=385&amp;height=120&amp;START_MAXIMIZED=FALSE&amp;creator=factset&amp;display_string=Audit"}</definedName>
    <definedName name="_98__FDSAUDITLINK__" localSheetId="10" hidden="1">{"fdsup://Directions/FactSet Auditing Viewer?action=AUDIT_VALUE&amp;DB=129&amp;ID1=30219E10&amp;VALUEID=31028&amp;SDATE=201104&amp;PERIODTYPE=QTR_KPISTDRTL&amp;SCFT=1&amp;window=popup_no_bar&amp;width=385&amp;height=120&amp;START_MAXIMIZED=FALSE&amp;creator=factset&amp;display_string=Audit"}</definedName>
    <definedName name="_98__FDSAUDITLINK__" localSheetId="9" hidden="1">{"fdsup://Directions/FactSet Auditing Viewer?action=AUDIT_VALUE&amp;DB=129&amp;ID1=30219E10&amp;VALUEID=31028&amp;SDATE=201104&amp;PERIODTYPE=QTR_KPISTDRTL&amp;SCFT=1&amp;window=popup_no_bar&amp;width=385&amp;height=120&amp;START_MAXIMIZED=FALSE&amp;creator=factset&amp;display_string=Audit"}</definedName>
    <definedName name="_98__FDSAUDITLINK__" hidden="1">{"fdsup://Directions/FactSet Auditing Viewer?action=AUDIT_VALUE&amp;DB=129&amp;ID1=30219E10&amp;VALUEID=31028&amp;SDATE=201104&amp;PERIODTYPE=QTR_KPISTDRTL&amp;SCFT=1&amp;window=popup_no_bar&amp;width=385&amp;height=120&amp;START_MAXIMIZED=FALSE&amp;creator=factset&amp;display_string=Audit"}</definedName>
    <definedName name="_99__123Graph_XChart_3" localSheetId="10" hidden="1">#REF!</definedName>
    <definedName name="_99__123Graph_XChart_3" localSheetId="9" hidden="1">'[7]sales vol.'!$J$211:$J$214</definedName>
    <definedName name="_99__123Graph_XChart_3" hidden="1">#REF!</definedName>
    <definedName name="_99__FDSAUDITLINK__" localSheetId="0" hidden="1">{"fdsup://Directions/FactSet Auditing Viewer?action=AUDIT_VALUE&amp;DB=129&amp;ID1=96184010&amp;VALUEID=31028&amp;SDATE=201104&amp;PERIODTYPE=QTR_KPISTDRTL&amp;SCFT=1&amp;window=popup_no_bar&amp;width=385&amp;height=120&amp;START_MAXIMIZED=FALSE&amp;creator=factset&amp;display_string=Audit"}</definedName>
    <definedName name="_99__FDSAUDITLINK__" localSheetId="10" hidden="1">{"fdsup://Directions/FactSet Auditing Viewer?action=AUDIT_VALUE&amp;DB=129&amp;ID1=96184010&amp;VALUEID=31028&amp;SDATE=201104&amp;PERIODTYPE=QTR_KPISTDRTL&amp;SCFT=1&amp;window=popup_no_bar&amp;width=385&amp;height=120&amp;START_MAXIMIZED=FALSE&amp;creator=factset&amp;display_string=Audit"}</definedName>
    <definedName name="_99__FDSAUDITLINK__" localSheetId="9" hidden="1">{"fdsup://Directions/FactSet Auditing Viewer?action=AUDIT_VALUE&amp;DB=129&amp;ID1=96184010&amp;VALUEID=31028&amp;SDATE=201104&amp;PERIODTYPE=QTR_KPISTDRTL&amp;SCFT=1&amp;window=popup_no_bar&amp;width=385&amp;height=120&amp;START_MAXIMIZED=FALSE&amp;creator=factset&amp;display_string=Audit"}</definedName>
    <definedName name="_99__FDSAUDITLINK__" hidden="1">{"fdsup://Directions/FactSet Auditing Viewer?action=AUDIT_VALUE&amp;DB=129&amp;ID1=96184010&amp;VALUEID=31028&amp;SDATE=201104&amp;PERIODTYPE=QTR_KPISTDRTL&amp;SCFT=1&amp;window=popup_no_bar&amp;width=385&amp;height=120&amp;START_MAXIMIZED=FALSE&amp;creator=factset&amp;display_string=Audit"}</definedName>
    <definedName name="_a1" localSheetId="0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a1" localSheetId="10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a1" localSheetId="9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a1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a2" localSheetId="0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a2" localSheetId="10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a2" localSheetId="9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a2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a3" localSheetId="0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a3" localSheetId="10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a3" localSheetId="9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a3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a4" localSheetId="0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a4" localSheetId="10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a4" localSheetId="9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a4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a7" localSheetId="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a7" localSheetId="1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a7" localSheetId="9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a7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a999" localSheetId="0" hidden="1">{#N/A,#N/A,FALSE,"ANEXO3 99 ERA";#N/A,#N/A,FALSE,"ANEXO3 99 UBÁ2";#N/A,#N/A,FALSE,"ANEXO3 99 DTU";#N/A,#N/A,FALSE,"ANEXO3 99 RDR";#N/A,#N/A,FALSE,"ANEXO3 99 UBÁ4";#N/A,#N/A,FALSE,"ANEXO3 99 UBÁ6"}</definedName>
    <definedName name="_a999" localSheetId="10" hidden="1">{#N/A,#N/A,FALSE,"ANEXO3 99 ERA";#N/A,#N/A,FALSE,"ANEXO3 99 UBÁ2";#N/A,#N/A,FALSE,"ANEXO3 99 DTU";#N/A,#N/A,FALSE,"ANEXO3 99 RDR";#N/A,#N/A,FALSE,"ANEXO3 99 UBÁ4";#N/A,#N/A,FALSE,"ANEXO3 99 UBÁ6"}</definedName>
    <definedName name="_a999" localSheetId="9" hidden="1">{#N/A,#N/A,FALSE,"ANEXO3 99 ERA";#N/A,#N/A,FALSE,"ANEXO3 99 UBÁ2";#N/A,#N/A,FALSE,"ANEXO3 99 DTU";#N/A,#N/A,FALSE,"ANEXO3 99 RDR";#N/A,#N/A,FALSE,"ANEXO3 99 UBÁ4";#N/A,#N/A,FALSE,"ANEXO3 99 UBÁ6"}</definedName>
    <definedName name="_a999" hidden="1">{#N/A,#N/A,FALSE,"ANEXO3 99 ERA";#N/A,#N/A,FALSE,"ANEXO3 99 UBÁ2";#N/A,#N/A,FALSE,"ANEXO3 99 DTU";#N/A,#N/A,FALSE,"ANEXO3 99 RDR";#N/A,#N/A,FALSE,"ANEXO3 99 UBÁ4";#N/A,#N/A,FALSE,"ANEXO3 99 UBÁ6"}</definedName>
    <definedName name="_Abr1">#REF!</definedName>
    <definedName name="_ACC2" localSheetId="10" hidden="1">#REF!</definedName>
    <definedName name="_ACC2" hidden="1">#REF!</definedName>
    <definedName name="_adm1" localSheetId="0" hidden="1">{"'Índice'!$A$1:$K$49"}</definedName>
    <definedName name="_adm1" localSheetId="10" hidden="1">{"'Índice'!$A$1:$K$49"}</definedName>
    <definedName name="_adm1" localSheetId="9" hidden="1">{"'Índice'!$A$1:$K$49"}</definedName>
    <definedName name="_adm1" hidden="1">{"'Índice'!$A$1:$K$49"}</definedName>
    <definedName name="_adm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adm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adm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adm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ADM96">#REF!</definedName>
    <definedName name="_ADM97">#REF!</definedName>
    <definedName name="_ADM98">#REF!</definedName>
    <definedName name="_ADM99">#REF!</definedName>
    <definedName name="_ago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3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3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3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3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1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3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3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3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3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ri2">#N/A</definedName>
    <definedName name="_ari3">#N/A</definedName>
    <definedName name="_ari4">#N/A</definedName>
    <definedName name="_ari5">#N/A</definedName>
    <definedName name="_ari6">#N/A</definedName>
    <definedName name="_ari7">#N/A</definedName>
    <definedName name="_ari8">#N/A</definedName>
    <definedName name="_asd2" localSheetId="0" hidden="1">{#N/A,#N/A,TRUE,"Resumo de Preços"}</definedName>
    <definedName name="_asd2" localSheetId="10" hidden="1">{#N/A,#N/A,TRUE,"Resumo de Preços"}</definedName>
    <definedName name="_asd2" localSheetId="9" hidden="1">{#N/A,#N/A,TRUE,"Resumo de Preços"}</definedName>
    <definedName name="_asd2" hidden="1">{#N/A,#N/A,TRUE,"Resumo de Preços"}</definedName>
    <definedName name="_ask1" localSheetId="10" hidden="1">#REF!</definedName>
    <definedName name="_ask1" localSheetId="9" hidden="1">'[13]Imob custo'!$M$35</definedName>
    <definedName name="_ask1" hidden="1">#REF!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2" localSheetId="0" hidden="1">{"PVGraph2",#N/A,FALSE,"PV Data"}</definedName>
    <definedName name="_b2" localSheetId="10" hidden="1">{"PVGraph2",#N/A,FALSE,"PV Data"}</definedName>
    <definedName name="_b2" localSheetId="9" hidden="1">{"PVGraph2",#N/A,FALSE,"PV Data"}</definedName>
    <definedName name="_b2" hidden="1">{"PVGraph2",#N/A,FALSE,"PV Data"}</definedName>
    <definedName name="_BAL1" localSheetId="0" hidden="1">{"pq_dr",#N/A,FALSE,"PQ"}</definedName>
    <definedName name="_BAL1" localSheetId="10" hidden="1">{"pq_dr",#N/A,FALSE,"PQ"}</definedName>
    <definedName name="_BAL1" localSheetId="9" hidden="1">{"pq_dr",#N/A,FALSE,"PQ"}</definedName>
    <definedName name="_BAL1" hidden="1">{"pq_dr",#N/A,FALSE,"PQ"}</definedName>
    <definedName name="_bdm.005FCEBC19CF49A289E4BC9C152AC9BF.edm" localSheetId="10" hidden="1">#REF!</definedName>
    <definedName name="_bdm.005FCEBC19CF49A289E4BC9C152AC9BF.edm" hidden="1">#REF!</definedName>
    <definedName name="_bdm.028978159C814C9B89C4D51CCF687797.edm" localSheetId="10" hidden="1">#REF!</definedName>
    <definedName name="_bdm.028978159C814C9B89C4D51CCF687797.edm" hidden="1">#REF!</definedName>
    <definedName name="_bdm.0B14B3EE151946029B71175D8C66D4F2.edm" localSheetId="10" hidden="1">#REF!</definedName>
    <definedName name="_bdm.0B14B3EE151946029B71175D8C66D4F2.edm" hidden="1">#REF!</definedName>
    <definedName name="_bdm.0EC629D72B01485C9B073B737FFEE6CA.edm" localSheetId="10" hidden="1">#REF!</definedName>
    <definedName name="_bdm.0EC629D72B01485C9B073B737FFEE6CA.edm" hidden="1">#REF!</definedName>
    <definedName name="_bdm.1DBC18D32998441EB5D679874B359B17.edm" localSheetId="10" hidden="1">#REF!</definedName>
    <definedName name="_bdm.1DBC18D32998441EB5D679874B359B17.edm" hidden="1">#REF!</definedName>
    <definedName name="_bdm.2495330b4c0f4a29bc4efa47d673787d.edm" localSheetId="10" hidden="1">#REF!</definedName>
    <definedName name="_bdm.2495330b4c0f4a29bc4efa47d673787d.edm" hidden="1">#REF!</definedName>
    <definedName name="_bdm.2798E1BDF21D4D44ACDF5AC7932CD8E6.edm" localSheetId="10" hidden="1">#REF!</definedName>
    <definedName name="_bdm.2798E1BDF21D4D44ACDF5AC7932CD8E6.edm" hidden="1">#REF!</definedName>
    <definedName name="_bdm.33F77DB557AD4226880FB31334061B3B.edm" localSheetId="10" hidden="1">#REF!</definedName>
    <definedName name="_bdm.33F77DB557AD4226880FB31334061B3B.edm" hidden="1">#REF!</definedName>
    <definedName name="_bdm.365B9776841D4F3EA4676BEE2408969D.edm" localSheetId="10" hidden="1">#REF!</definedName>
    <definedName name="_bdm.365B9776841D4F3EA4676BEE2408969D.edm" hidden="1">#REF!</definedName>
    <definedName name="_bdm.3BF853B143C1414DB23B80E7D0299D6D.edm" localSheetId="10" hidden="1">#REF!</definedName>
    <definedName name="_bdm.3BF853B143C1414DB23B80E7D0299D6D.edm" hidden="1">#REF!</definedName>
    <definedName name="_bdm.4ED86DE89B4F4045BB1461DAADDCFF49.edm" localSheetId="10" hidden="1">#REF!</definedName>
    <definedName name="_bdm.4ED86DE89B4F4045BB1461DAADDCFF49.edm" hidden="1">#REF!</definedName>
    <definedName name="_bdm.6DF3B4F5AD2B4A17A4D1450145FED987.edm" localSheetId="10" hidden="1">#REF!</definedName>
    <definedName name="_bdm.6DF3B4F5AD2B4A17A4D1450145FED987.edm" hidden="1">#REF!</definedName>
    <definedName name="_bdm.6FE2AA06F0604704A43F2CF683ED89CD.edm" localSheetId="10" hidden="1">#REF!</definedName>
    <definedName name="_bdm.6FE2AA06F0604704A43F2CF683ED89CD.edm" hidden="1">#REF!</definedName>
    <definedName name="_bdm.725BC304B1DC405B9A147042229785AE.edm" localSheetId="10" hidden="1">#REF!</definedName>
    <definedName name="_bdm.725BC304B1DC405B9A147042229785AE.edm" hidden="1">#REF!</definedName>
    <definedName name="_bdm.7741d95fc461414f9db2219fcb3765bb.edm" localSheetId="10" hidden="1">#REF!</definedName>
    <definedName name="_bdm.7741d95fc461414f9db2219fcb3765bb.edm" hidden="1">#REF!</definedName>
    <definedName name="_bdm.829A02C1C8C44204B516433991C7EEC9.edm" localSheetId="10" hidden="1">#REF!</definedName>
    <definedName name="_bdm.829A02C1C8C44204B516433991C7EEC9.edm" hidden="1">#REF!</definedName>
    <definedName name="_bdm.8441A1B7A91B415BBE95C9157A4230BE.edm" localSheetId="10" hidden="1">#REF!</definedName>
    <definedName name="_bdm.8441A1B7A91B415BBE95C9157A4230BE.edm" hidden="1">#REF!</definedName>
    <definedName name="_bdm.936763A1E2CD4142916944F3E6614D50.edm" localSheetId="10" hidden="1">#REF!</definedName>
    <definedName name="_bdm.936763A1E2CD4142916944F3E6614D50.edm" hidden="1">#REF!</definedName>
    <definedName name="_bdm.968BCCBFC9D24CF395F344D1A60335B2.edm" localSheetId="10" hidden="1">#REF!</definedName>
    <definedName name="_bdm.968BCCBFC9D24CF395F344D1A60335B2.edm" hidden="1">#REF!</definedName>
    <definedName name="_bdm.9E2750EDFD2D417C94C40643751B4AA0.edm" localSheetId="10" hidden="1">#REF!</definedName>
    <definedName name="_bdm.9E2750EDFD2D417C94C40643751B4AA0.edm" hidden="1">#REF!</definedName>
    <definedName name="_bdm.9F382319FBCB4C40A51EBF10E0EB28B7.edm" localSheetId="10" hidden="1">#REF!</definedName>
    <definedName name="_bdm.9F382319FBCB4C40A51EBF10E0EB28B7.edm" hidden="1">#REF!</definedName>
    <definedName name="_bdm.9F8D3E40BF1045328BF2C8F8F45FA2BC.edm" localSheetId="10" hidden="1">#REF!</definedName>
    <definedName name="_bdm.9F8D3E40BF1045328BF2C8F8F45FA2BC.edm" hidden="1">#REF!</definedName>
    <definedName name="_bdm.ACD4222473C04542AC4F3C3507B82E68.edm" localSheetId="10" hidden="1">#REF!</definedName>
    <definedName name="_bdm.ACD4222473C04542AC4F3C3507B82E68.edm" hidden="1">#REF!</definedName>
    <definedName name="_bdm.B5640E3F9414416DA86EE1655252084F.edm" localSheetId="10" hidden="1">#REF!</definedName>
    <definedName name="_bdm.B5640E3F9414416DA86EE1655252084F.edm" hidden="1">#REF!</definedName>
    <definedName name="_bdm.B6C93741A8894FB3BBFA771BA3E02F3A.edm" localSheetId="10" hidden="1">#REF!</definedName>
    <definedName name="_bdm.B6C93741A8894FB3BBFA771BA3E02F3A.edm" hidden="1">#REF!</definedName>
    <definedName name="_bdm.B9472B05CEC4487AB606B85EFE0B4BC5.edm" localSheetId="10" hidden="1">#REF!</definedName>
    <definedName name="_bdm.B9472B05CEC4487AB606B85EFE0B4BC5.edm" hidden="1">#REF!</definedName>
    <definedName name="_bdm.C425684234B04E34B8A8F6393F06501A.edm" localSheetId="10" hidden="1">#REF!</definedName>
    <definedName name="_bdm.C425684234B04E34B8A8F6393F06501A.edm" hidden="1">#REF!</definedName>
    <definedName name="_bdm.C5D8920F78B14C9A89284593635E7773.edm" localSheetId="10" hidden="1">#REF!</definedName>
    <definedName name="_bdm.C5D8920F78B14C9A89284593635E7773.edm" hidden="1">#REF!</definedName>
    <definedName name="_bdm.D31360B41E4742229ED4E274EAA6F584.edm" localSheetId="10" hidden="1">#REF!</definedName>
    <definedName name="_bdm.D31360B41E4742229ED4E274EAA6F584.edm" hidden="1">#REF!</definedName>
    <definedName name="_bdm.D86A331448934C7FA27FC8100E24CFCF.edm" localSheetId="10" hidden="1">#REF!</definedName>
    <definedName name="_bdm.D86A331448934C7FA27FC8100E24CFCF.edm" hidden="1">#REF!</definedName>
    <definedName name="_bdm.D974A4ADA90141369B0A10B9B931E0BE.edm" localSheetId="10" hidden="1">#REF!</definedName>
    <definedName name="_bdm.D974A4ADA90141369B0A10B9B931E0BE.edm" hidden="1">#REF!</definedName>
    <definedName name="_bdm.DED16BC127CD436BB4299A938993C6A3.edm" localSheetId="10" hidden="1">#REF!</definedName>
    <definedName name="_bdm.DED16BC127CD436BB4299A938993C6A3.edm" hidden="1">#REF!</definedName>
    <definedName name="_bdm.E08F786DC3D848E4853A91C8A887CA72.edm" localSheetId="10" hidden="1">#REF!</definedName>
    <definedName name="_bdm.E08F786DC3D848E4853A91C8A887CA72.edm" hidden="1">#REF!</definedName>
    <definedName name="_bdm.E256A349FC644F308D0FBB4A81123A9A.edm" localSheetId="10" hidden="1">#REF!</definedName>
    <definedName name="_bdm.E256A349FC644F308D0FBB4A81123A9A.edm" hidden="1">#REF!</definedName>
    <definedName name="_bdm.E64736D556B44DAEAD46F04F51401CCF.edm" localSheetId="10" hidden="1">#REF!</definedName>
    <definedName name="_bdm.E64736D556B44DAEAD46F04F51401CCF.edm" hidden="1">#REF!</definedName>
    <definedName name="_bdm.E8E09C13F47E4A2FBAAA7A274E1D6999.edm" localSheetId="10" hidden="1">#REF!</definedName>
    <definedName name="_bdm.E8E09C13F47E4A2FBAAA7A274E1D6999.edm" hidden="1">#REF!</definedName>
    <definedName name="_bdm.ECA29195A7BA4FE2ACE7095D72375974.edm" localSheetId="10" hidden="1">#REF!</definedName>
    <definedName name="_bdm.ECA29195A7BA4FE2ACE7095D72375974.edm" hidden="1">#REF!</definedName>
    <definedName name="_bdm.f1c2634f0ac24e14b861bad3ad5e91af.edm" localSheetId="10" hidden="1">#REF!</definedName>
    <definedName name="_bdm.f1c2634f0ac24e14b861bad3ad5e91af.edm" hidden="1">#REF!</definedName>
    <definedName name="_bdm.F4663EE2253E449081F1F1A2A4EDD3B7.edm" localSheetId="10" hidden="1">#REF!</definedName>
    <definedName name="_bdm.F4663EE2253E449081F1F1A2A4EDD3B7.edm" hidden="1">#REF!</definedName>
    <definedName name="_bdm.FD17DBA80B484A9F968BCC9F1C6A2122.edm" localSheetId="10" hidden="1">#REF!</definedName>
    <definedName name="_bdm.FD17DBA80B484A9F968BCC9F1C6A2122.edm" hidden="1">#REF!</definedName>
    <definedName name="_bid2011">#REF!</definedName>
    <definedName name="_bid2012">#REF!</definedName>
    <definedName name="_BLA1" hidden="1">"SRVEXACT;041;marleen;0"</definedName>
    <definedName name="_Brz1">#REF!</definedName>
    <definedName name="_Brz2">#REF!</definedName>
    <definedName name="_ccc2" localSheetId="0" hidden="1">{#N/A,#N/A,TRUE,"Resumo de Preços"}</definedName>
    <definedName name="_ccc2" localSheetId="10" hidden="1">{#N/A,#N/A,TRUE,"Resumo de Preços"}</definedName>
    <definedName name="_ccc2" localSheetId="9" hidden="1">{#N/A,#N/A,TRUE,"Resumo de Preços"}</definedName>
    <definedName name="_ccc2" hidden="1">{#N/A,#N/A,TRUE,"Resumo de Preços"}</definedName>
    <definedName name="_CDI8">"Ferramenta_4T24_V229"</definedName>
    <definedName name="_CPV96">#REF!</definedName>
    <definedName name="_CPV97">#REF!</definedName>
    <definedName name="_CPV98">#REF!</definedName>
    <definedName name="_CPV99">#REF!</definedName>
    <definedName name="_DAT1">#REF!</definedName>
    <definedName name="_DAT2">#N/A</definedName>
    <definedName name="_DAT3">#REF!</definedName>
    <definedName name="_DAT4">#REF!</definedName>
    <definedName name="_DAT5">#REF!</definedName>
    <definedName name="_DAT6">#N/A</definedName>
    <definedName name="_DCF01">#REF!</definedName>
    <definedName name="_DCF98">#REF!</definedName>
    <definedName name="_DCF99">#REF!</definedName>
    <definedName name="_Dep95">#REF!</definedName>
    <definedName name="_Dep96">#REF!</definedName>
    <definedName name="_Dep97">#REF!</definedName>
    <definedName name="_DES96">#REF!</definedName>
    <definedName name="_DES97">#REF!</definedName>
    <definedName name="_DES98">#REF!</definedName>
    <definedName name="_DES99">#REF!</definedName>
    <definedName name="_Dez1">#REF!</definedName>
    <definedName name="_DFG4" localSheetId="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DFG4" localSheetId="1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DFG4" localSheetId="9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DFG4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Dist_Values" localSheetId="10" hidden="1">#REF!</definedName>
    <definedName name="_Dist_Values" hidden="1">#REF!</definedName>
    <definedName name="_DLX1.USE">#REF!</definedName>
    <definedName name="_DLX2.USE">#REF!</definedName>
    <definedName name="_DLX3.USE">#REF!</definedName>
    <definedName name="_DLX4.USE">#REF!</definedName>
    <definedName name="_DRE0700" localSheetId="0" hidden="1">{"'PXR_6500'!$A$1:$I$124"}</definedName>
    <definedName name="_DRE0700" localSheetId="10" hidden="1">{"'PXR_6500'!$A$1:$I$124"}</definedName>
    <definedName name="_DRE0700" localSheetId="9" hidden="1">{"'PXR_6500'!$A$1:$I$124"}</definedName>
    <definedName name="_DRE0700" hidden="1">{"'PXR_6500'!$A$1:$I$124"}</definedName>
    <definedName name="_Fev1">#REF!</definedName>
    <definedName name="_Fill" localSheetId="10" hidden="1">#REF!</definedName>
    <definedName name="_Fill" hidden="1">#REF!</definedName>
    <definedName name="_xlnm._FilterDatabase" localSheetId="10" hidden="1">#REF!</definedName>
    <definedName name="_xlnm._FilterDatabase" localSheetId="9" hidden="1">Stores!$B$24:$O$47</definedName>
    <definedName name="_xlnm._FilterDatabase" hidden="1">#REF!</definedName>
    <definedName name="_FOR97">#REF!</definedName>
    <definedName name="_FOR98">#REF!</definedName>
    <definedName name="_FOR99">#REF!</definedName>
    <definedName name="_fy97" localSheetId="0" hidden="1">{#N/A,#N/A,FALSE,"FY97";#N/A,#N/A,FALSE,"FY98";#N/A,#N/A,FALSE,"FY99";#N/A,#N/A,FALSE,"FY00";#N/A,#N/A,FALSE,"FY01"}</definedName>
    <definedName name="_fy97" localSheetId="10" hidden="1">{#N/A,#N/A,FALSE,"FY97";#N/A,#N/A,FALSE,"FY98";#N/A,#N/A,FALSE,"FY99";#N/A,#N/A,FALSE,"FY00";#N/A,#N/A,FALSE,"FY01"}</definedName>
    <definedName name="_fy97" localSheetId="9" hidden="1">{#N/A,#N/A,FALSE,"FY97";#N/A,#N/A,FALSE,"FY98";#N/A,#N/A,FALSE,"FY99";#N/A,#N/A,FALSE,"FY00";#N/A,#N/A,FALSE,"FY01"}</definedName>
    <definedName name="_fy97" hidden="1">{#N/A,#N/A,FALSE,"FY97";#N/A,#N/A,FALSE,"FY98";#N/A,#N/A,FALSE,"FY99";#N/A,#N/A,FALSE,"FY00";#N/A,#N/A,FALSE,"FY01"}</definedName>
    <definedName name="_g7" localSheetId="0" hidden="1">{#N/A,#N/A,FALSE,"model"}</definedName>
    <definedName name="_g7" localSheetId="10" hidden="1">{#N/A,#N/A,FALSE,"model"}</definedName>
    <definedName name="_g7" localSheetId="9" hidden="1">{#N/A,#N/A,FALSE,"model"}</definedName>
    <definedName name="_g7" hidden="1">{#N/A,#N/A,FALSE,"model"}</definedName>
    <definedName name="_go8" localSheetId="0" hidden="1">{#N/A,#N/A,FALSE,"model"}</definedName>
    <definedName name="_go8" localSheetId="10" hidden="1">{#N/A,#N/A,FALSE,"model"}</definedName>
    <definedName name="_go8" localSheetId="9" hidden="1">{#N/A,#N/A,FALSE,"model"}</definedName>
    <definedName name="_go8" hidden="1">{#N/A,#N/A,FALSE,"model"}</definedName>
    <definedName name="_GSRATES_1" hidden="1">"CT30000119991231        "</definedName>
    <definedName name="_GSRATES_2" hidden="1">"CT30000120000516        "</definedName>
    <definedName name="_GSRATES_3" hidden="1">"CT30000119991231        "</definedName>
    <definedName name="_GSRATES_4" hidden="1">"CT30000119981231        "</definedName>
    <definedName name="_GSRATES_5" hidden="1">"CT30000119981231        "</definedName>
    <definedName name="_GSRATES_6" hidden="1">"CT30000120000517        "</definedName>
    <definedName name="_GSRATES_7" hidden="1">"CT30000120000331        "</definedName>
    <definedName name="_GSRATES_COUNT" hidden="1">7</definedName>
    <definedName name="_GSRATESR_1" localSheetId="10" hidden="1">#REF!</definedName>
    <definedName name="_GSRATESR_1" hidden="1">#REF!</definedName>
    <definedName name="_GSRATESR_2" localSheetId="10" hidden="1">#REF!</definedName>
    <definedName name="_GSRATESR_2" hidden="1">#REF!</definedName>
    <definedName name="_GSRATESR_3" localSheetId="10" hidden="1">#REF!</definedName>
    <definedName name="_GSRATESR_3" hidden="1">#REF!</definedName>
    <definedName name="_GSRATESR_4" localSheetId="10" hidden="1">#REF!</definedName>
    <definedName name="_GSRATESR_4" hidden="1">#REF!</definedName>
    <definedName name="_GSRATESR_5" localSheetId="10" hidden="1">#REF!</definedName>
    <definedName name="_GSRATESR_5" hidden="1">#REF!</definedName>
    <definedName name="_GSRATESR_6" localSheetId="10" hidden="1">#REF!</definedName>
    <definedName name="_GSRATESR_6" hidden="1">#REF!</definedName>
    <definedName name="_GSRATESR_7" localSheetId="10" hidden="1">#REF!</definedName>
    <definedName name="_GSRATESR_7" hidden="1">#REF!</definedName>
    <definedName name="_I2" localSheetId="0" hidden="1">{"PVGraph2",#N/A,FALSE,"PV Data"}</definedName>
    <definedName name="_I2" localSheetId="10" hidden="1">{"PVGraph2",#N/A,FALSE,"PV Data"}</definedName>
    <definedName name="_I2" localSheetId="9" hidden="1">{"PVGraph2",#N/A,FALSE,"PV Data"}</definedName>
    <definedName name="_I2" hidden="1">{"PVGraph2",#N/A,FALSE,"PV Data"}</definedName>
    <definedName name="_I22" localSheetId="0" hidden="1">{"PVGraph2",#N/A,FALSE,"PV Data"}</definedName>
    <definedName name="_I22" localSheetId="10" hidden="1">{"PVGraph2",#N/A,FALSE,"PV Data"}</definedName>
    <definedName name="_I22" localSheetId="9" hidden="1">{"PVGraph2",#N/A,FALSE,"PV Data"}</definedName>
    <definedName name="_I22" hidden="1">{"PVGraph2",#N/A,FALSE,"PV Data"}</definedName>
    <definedName name="_I3" localSheetId="0" hidden="1">{"PVGraph2",#N/A,FALSE,"PV Data"}</definedName>
    <definedName name="_I3" localSheetId="10" hidden="1">{"PVGraph2",#N/A,FALSE,"PV Data"}</definedName>
    <definedName name="_I3" localSheetId="9" hidden="1">{"PVGraph2",#N/A,FALSE,"PV Data"}</definedName>
    <definedName name="_I3" hidden="1">{"PVGraph2",#N/A,FALSE,"PV Data"}</definedName>
    <definedName name="_II2" localSheetId="0" hidden="1">{"PVGraph2",#N/A,FALSE,"PV Data"}</definedName>
    <definedName name="_II2" localSheetId="10" hidden="1">{"PVGraph2",#N/A,FALSE,"PV Data"}</definedName>
    <definedName name="_II2" localSheetId="9" hidden="1">{"PVGraph2",#N/A,FALSE,"PV Data"}</definedName>
    <definedName name="_II2" hidden="1">{"PVGraph2",#N/A,FALSE,"PV Data"}</definedName>
    <definedName name="_IMP1">#REF!</definedName>
    <definedName name="_IMP96">#REF!</definedName>
    <definedName name="_IMP97">#REF!</definedName>
    <definedName name="_IMP98">#REF!</definedName>
    <definedName name="_IMP99">#REF!</definedName>
    <definedName name="_JAN0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1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1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1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1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1_1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1_1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1_1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1_1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1_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1_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1_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1_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2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2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2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2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3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3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3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3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3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3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3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4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4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4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5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5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5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1_5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2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2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2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2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3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3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3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3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3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3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3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4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4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4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5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5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5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_5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1">#REF!</definedName>
    <definedName name="_JU7" localSheetId="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JU7" localSheetId="1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JU7" localSheetId="9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JU7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Jul1">#REF!</definedName>
    <definedName name="_Jun1">#REF!</definedName>
    <definedName name="_Jur95">#REF!</definedName>
    <definedName name="_Jur96">#REF!</definedName>
    <definedName name="_Jur97">#REF!</definedName>
    <definedName name="_Key1" localSheetId="10" hidden="1">#REF!</definedName>
    <definedName name="_Key1" hidden="1">#REF!</definedName>
    <definedName name="_Key2" localSheetId="10" hidden="1">#REF!</definedName>
    <definedName name="_Key2" hidden="1">#REF!</definedName>
    <definedName name="_kj14" localSheetId="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14" localSheetId="1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14" localSheetId="9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14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16" localSheetId="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16" localSheetId="1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16" localSheetId="9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16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4" localSheetId="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4" localSheetId="1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4" localSheetId="9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4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8" localSheetId="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8" localSheetId="1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8" localSheetId="9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8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l" localSheetId="0" hidden="1">{"common_pl",#N/A,FALSE,"Commonized PL";"analyst",#N/A,FALSE,"Budget to Analyst";"sec",#N/A,FALSE,"SEC PL";"summary",#N/A,FALSE,"Summary";"detail",#N/A,FALSE,"Detail"}</definedName>
    <definedName name="_l" localSheetId="10" hidden="1">{"common_pl",#N/A,FALSE,"Commonized PL";"analyst",#N/A,FALSE,"Budget to Analyst";"sec",#N/A,FALSE,"SEC PL";"summary",#N/A,FALSE,"Summary";"detail",#N/A,FALSE,"Detail"}</definedName>
    <definedName name="_l" localSheetId="9" hidden="1">{"common_pl",#N/A,FALSE,"Commonized PL";"analyst",#N/A,FALSE,"Budget to Analyst";"sec",#N/A,FALSE,"SEC PL";"summary",#N/A,FALSE,"Summary";"detail",#N/A,FALSE,"Detail"}</definedName>
    <definedName name="_l" hidden="1">{"common_pl",#N/A,FALSE,"Commonized PL";"analyst",#N/A,FALSE,"Budget to Analyst";"sec",#N/A,FALSE,"SEC PL";"summary",#N/A,FALSE,"Summary";"detail",#N/A,FALSE,"Detail"}</definedName>
    <definedName name="_LinkPic_4548F090233D4930822929D1472E181C">#N/A</definedName>
    <definedName name="_LinkPic_FD268020F9AB4FC2BCAD5FDE24E2ED5D">#N/A</definedName>
    <definedName name="_m10">#N/A</definedName>
    <definedName name="_m11">#N/A</definedName>
    <definedName name="_m2">#N/A</definedName>
    <definedName name="_m3">#N/A</definedName>
    <definedName name="_m4">#N/A</definedName>
    <definedName name="_m5">#N/A</definedName>
    <definedName name="_m6">#N/A</definedName>
    <definedName name="_m7">#N/A</definedName>
    <definedName name="_m8">#N/A</definedName>
    <definedName name="_m9">#N/A</definedName>
    <definedName name="_Mai1">#REF!</definedName>
    <definedName name="_Mar1">#REF!</definedName>
    <definedName name="_MC107">#N/A</definedName>
    <definedName name="_MC80">#N/A</definedName>
    <definedName name="_Mg95">#REF!</definedName>
    <definedName name="_Mg96">#REF!</definedName>
    <definedName name="_Mg97">#REF!</definedName>
    <definedName name="_MM2">#N/A</definedName>
    <definedName name="_Net96">#REF!</definedName>
    <definedName name="_Net97">#REF!</definedName>
    <definedName name="_Nov1">#REF!</definedName>
    <definedName name="_Nvs2">#REF!</definedName>
    <definedName name="_Order1" hidden="1">255</definedName>
    <definedName name="_Order2" hidden="1">255</definedName>
    <definedName name="_Out1">#REF!</definedName>
    <definedName name="_oyg8" localSheetId="0" hidden="1">{#N/A,#N/A,FALSE,"RESUMEN";#N/A,#N/A,FALSE,"PARQ_C";#N/A,#N/A,FALSE,"PARQ_P";#N/A,#N/A,FALSE,"MIN_S_C";#N/A,#N/A,FALSE,"MIN_S_P";#N/A,#N/A,FALSE,"MIN_E_M_M";#N/A,#N/A,FALSE,"MIN_E_FIJA";#N/A,#N/A,FALSE,"SUPUESTOS"}</definedName>
    <definedName name="_oyg8" localSheetId="10" hidden="1">{#N/A,#N/A,FALSE,"RESUMEN";#N/A,#N/A,FALSE,"PARQ_C";#N/A,#N/A,FALSE,"PARQ_P";#N/A,#N/A,FALSE,"MIN_S_C";#N/A,#N/A,FALSE,"MIN_S_P";#N/A,#N/A,FALSE,"MIN_E_M_M";#N/A,#N/A,FALSE,"MIN_E_FIJA";#N/A,#N/A,FALSE,"SUPUESTOS"}</definedName>
    <definedName name="_oyg8" localSheetId="9" hidden="1">{#N/A,#N/A,FALSE,"RESUMEN";#N/A,#N/A,FALSE,"PARQ_C";#N/A,#N/A,FALSE,"PARQ_P";#N/A,#N/A,FALSE,"MIN_S_C";#N/A,#N/A,FALSE,"MIN_S_P";#N/A,#N/A,FALSE,"MIN_E_M_M";#N/A,#N/A,FALSE,"MIN_E_FIJA";#N/A,#N/A,FALSE,"SUPUESTOS"}</definedName>
    <definedName name="_oyg8" hidden="1">{#N/A,#N/A,FALSE,"RESUMEN";#N/A,#N/A,FALSE,"PARQ_C";#N/A,#N/A,FALSE,"PARQ_P";#N/A,#N/A,FALSE,"MIN_S_C";#N/A,#N/A,FALSE,"MIN_S_P";#N/A,#N/A,FALSE,"MIN_E_M_M";#N/A,#N/A,FALSE,"MIN_E_FIJA";#N/A,#N/A,FALSE,"SUPUESTOS"}</definedName>
    <definedName name="_PAG1">#REF!</definedName>
    <definedName name="_PAG2">#REF!</definedName>
    <definedName name="_PAG5">#REF!</definedName>
    <definedName name="_Parse_Out" hidden="1">#N/A</definedName>
    <definedName name="_PG1">#N/A</definedName>
    <definedName name="_PG10">#N/A</definedName>
    <definedName name="_PG11">#N/A</definedName>
    <definedName name="_PG2">#N/A</definedName>
    <definedName name="_PG3">#N/A</definedName>
    <definedName name="_PG4">#N/A</definedName>
    <definedName name="_PG5">#N/A</definedName>
    <definedName name="_PG6">#N/A</definedName>
    <definedName name="_PG7">#N/A</definedName>
    <definedName name="_PG8">#N/A</definedName>
    <definedName name="_PG9">#N/A</definedName>
    <definedName name="_Pl96">#REF!</definedName>
    <definedName name="_Pl97">#REF!</definedName>
    <definedName name="_Pl98">#REF!</definedName>
    <definedName name="_Pl99">#REF!</definedName>
    <definedName name="_PRN2" localSheetId="0">{"adj95mult",#N/A,FALSE,"COMPCO";"adj95est",#N/A,FALSE,"COMPCO"}</definedName>
    <definedName name="_PRN2" localSheetId="10">{"adj95mult",#N/A,FALSE,"COMPCO";"adj95est",#N/A,FALSE,"COMPCO"}</definedName>
    <definedName name="_PRN2" localSheetId="9">{"adj95mult",#N/A,FALSE,"COMPCO";"adj95est",#N/A,FALSE,"COMPCO"}</definedName>
    <definedName name="_PRN2">{"adj95mult",#N/A,FALSE,"COMPCO";"adj95est",#N/A,FALSE,"COMPCO"}</definedName>
    <definedName name="_PRP2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2" localSheetId="1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2" localSheetId="9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q234" localSheetId="10" hidden="1">#REF!</definedName>
    <definedName name="_q234" localSheetId="9" hidden="1">'[14]sales vol.'!$J$211:$J$214</definedName>
    <definedName name="_q234" hidden="1">#REF!</definedName>
    <definedName name="_QTR2">#N/A</definedName>
    <definedName name="_QTR3">#N/A</definedName>
    <definedName name="_QUA2">#REF!</definedName>
    <definedName name="_QUA3">#REF!</definedName>
    <definedName name="_QUA4">#REF!</definedName>
    <definedName name="_QUA5">#REF!</definedName>
    <definedName name="_R">#REF!</definedName>
    <definedName name="_Rec95">#REF!</definedName>
    <definedName name="_REC96">#REF!</definedName>
    <definedName name="_REC97">#REF!</definedName>
    <definedName name="_REC98">#REF!</definedName>
    <definedName name="_REC99">#REF!</definedName>
    <definedName name="_Regression_Int" hidden="1">1</definedName>
    <definedName name="_Regression_Out" localSheetId="10" hidden="1">#REF!</definedName>
    <definedName name="_Regression_Out" hidden="1">#REF!</definedName>
    <definedName name="_Regression_X" localSheetId="10" hidden="1">#REF!</definedName>
    <definedName name="_Regression_X" hidden="1">#REF!</definedName>
    <definedName name="_Regression_Y" localSheetId="10" hidden="1">#REF!</definedName>
    <definedName name="_Regression_Y" hidden="1">#REF!</definedName>
    <definedName name="_rel2" localSheetId="0" hidden="1">{#N/A,#N/A,TRUE,"Resumo de Preços"}</definedName>
    <definedName name="_rel2" localSheetId="10" hidden="1">{#N/A,#N/A,TRUE,"Resumo de Preços"}</definedName>
    <definedName name="_rel2" localSheetId="9" hidden="1">{#N/A,#N/A,TRUE,"Resumo de Preços"}</definedName>
    <definedName name="_rel2" hidden="1">{#N/A,#N/A,TRUE,"Resumo de Preços"}</definedName>
    <definedName name="_s1" localSheetId="10" hidden="1">#REF!</definedName>
    <definedName name="_s1" localSheetId="9" hidden="1">'[7]sales vol.'!$J$34:$J$37</definedName>
    <definedName name="_s1" hidden="1">#REF!</definedName>
    <definedName name="_s2" localSheetId="10" hidden="1">#REF!</definedName>
    <definedName name="_s2" localSheetId="9" hidden="1">'[7]sales vol.'!$J$398:$J$401</definedName>
    <definedName name="_s2" hidden="1">#REF!</definedName>
    <definedName name="_s3" localSheetId="10" hidden="1">#REF!</definedName>
    <definedName name="_s3" localSheetId="9" hidden="1">'[7]sales vol.'!$J$211:$J$214</definedName>
    <definedName name="_s3" hidden="1">#REF!</definedName>
    <definedName name="_s4" localSheetId="10" hidden="1">#REF!</definedName>
    <definedName name="_s4" localSheetId="9" hidden="1">'[7]sales vol.'!$I$1121:$I$1122</definedName>
    <definedName name="_s4" hidden="1">#REF!</definedName>
    <definedName name="_s5" localSheetId="10" hidden="1">#REF!</definedName>
    <definedName name="_s5" localSheetId="9" hidden="1">'[7]sales vol.'!$I$1632:$I$1635</definedName>
    <definedName name="_s5" hidden="1">#REF!</definedName>
    <definedName name="_s6" localSheetId="10" hidden="1">#REF!</definedName>
    <definedName name="_s6" localSheetId="9" hidden="1">'[7]sales vol.'!$I$2248:$I$2251</definedName>
    <definedName name="_s6" hidden="1">#REF!</definedName>
    <definedName name="_Sal03">#REF!</definedName>
    <definedName name="_Sal96">#REF!</definedName>
    <definedName name="_Sal97">#REF!</definedName>
    <definedName name="_scenchg1" localSheetId="10" hidden="1">#REF!</definedName>
    <definedName name="_scenchg1" localSheetId="9" hidden="1">[15]DCF!#REF!</definedName>
    <definedName name="_scenchg1" hidden="1">#REF!</definedName>
    <definedName name="_scenchg2" localSheetId="10" hidden="1">#REF!</definedName>
    <definedName name="_scenchg2" localSheetId="9" hidden="1">[15]DCF!#REF!</definedName>
    <definedName name="_scenchg2" hidden="1">#REF!</definedName>
    <definedName name="_scenchg3" localSheetId="10" hidden="1">#REF!</definedName>
    <definedName name="_scenchg3" localSheetId="9" hidden="1">[15]DCF!#REF!</definedName>
    <definedName name="_scenchg3" hidden="1">#REF!</definedName>
    <definedName name="_scenchg4" localSheetId="10" hidden="1">#REF!</definedName>
    <definedName name="_scenchg4" localSheetId="9" hidden="1">[15]DCF!#REF!</definedName>
    <definedName name="_scenchg4" hidden="1">#REF!</definedName>
    <definedName name="_Set1">#REF!</definedName>
    <definedName name="_Sort" localSheetId="10" hidden="1">#REF!</definedName>
    <definedName name="_Sort" hidden="1">#REF!</definedName>
    <definedName name="_SP107">#N/A</definedName>
    <definedName name="_SP15">#N/A</definedName>
    <definedName name="_SP30">#N/A</definedName>
    <definedName name="_SP80">#N/A</definedName>
    <definedName name="_Table1_In1" localSheetId="10" hidden="1">#REF!</definedName>
    <definedName name="_Table1_In1" hidden="1">#REF!</definedName>
    <definedName name="_Table1_Out" localSheetId="10" hidden="1">#REF!</definedName>
    <definedName name="_Table1_Out" hidden="1">#REF!</definedName>
    <definedName name="_Table2_In1" localSheetId="10" hidden="1">#REF!</definedName>
    <definedName name="_Table2_In1" hidden="1">#REF!</definedName>
    <definedName name="_Table2_In2" localSheetId="10" hidden="1">#REF!</definedName>
    <definedName name="_Table2_In2" hidden="1">#REF!</definedName>
    <definedName name="_Table2_Out" localSheetId="10" hidden="1">#REF!</definedName>
    <definedName name="_Table2_Out" hidden="1">#REF!</definedName>
    <definedName name="_Table3_In2" localSheetId="10" hidden="1">#REF!</definedName>
    <definedName name="_Table3_In2" hidden="1">#REF!</definedName>
    <definedName name="_Table3_Out" localSheetId="10" hidden="1">#REF!</definedName>
    <definedName name="_Table3_Out" hidden="1">#REF!</definedName>
    <definedName name="_TB13">#N/A</definedName>
    <definedName name="_teste" localSheetId="10" hidden="1">#REF!</definedName>
    <definedName name="_teste" hidden="1">#REF!</definedName>
    <definedName name="_TH1">#N/A</definedName>
    <definedName name="_TH2">#N/A</definedName>
    <definedName name="_U66" localSheetId="0" hidden="1">{"'FLUXO-99'!$A$962:$G$963","'FLUXO-99'!$A$962:$G$963","'FLUXO-99'!$A$962:$G$963","'FLUXO-99'!$A$962:$G$963","'FLUXO-99'!$A$962:$G$963","'FLUXO-99'!$A$962:$G$963"}</definedName>
    <definedName name="_U66" localSheetId="10" hidden="1">{"'FLUXO-99'!$A$962:$G$963","'FLUXO-99'!$A$962:$G$963","'FLUXO-99'!$A$962:$G$963","'FLUXO-99'!$A$962:$G$963","'FLUXO-99'!$A$962:$G$963","'FLUXO-99'!$A$962:$G$963"}</definedName>
    <definedName name="_U66" localSheetId="9" hidden="1">{"'FLUXO-99'!$A$962:$G$963","'FLUXO-99'!$A$962:$G$963","'FLUXO-99'!$A$962:$G$963","'FLUXO-99'!$A$962:$G$963","'FLUXO-99'!$A$962:$G$963","'FLUXO-99'!$A$962:$G$963"}</definedName>
    <definedName name="_U66" hidden="1">{"'FLUXO-99'!$A$962:$G$963","'FLUXO-99'!$A$962:$G$963","'FLUXO-99'!$A$962:$G$963","'FLUXO-99'!$A$962:$G$963","'FLUXO-99'!$A$962:$G$963","'FLUXO-99'!$A$962:$G$963"}</definedName>
    <definedName name="_VEN96">#REF!</definedName>
    <definedName name="_VEN97">#REF!</definedName>
    <definedName name="_VEN98">#REF!</definedName>
    <definedName name="_VEN99">#REF!</definedName>
    <definedName name="_vhc1" localSheetId="0" hidden="1">{#N/A,#N/A,FALSE,"FlCx99";#N/A,#N/A,FALSE,"Dívida99"}</definedName>
    <definedName name="_vhc1" localSheetId="10" hidden="1">{#N/A,#N/A,FALSE,"FlCx99";#N/A,#N/A,FALSE,"Dívida99"}</definedName>
    <definedName name="_vhc1" localSheetId="9" hidden="1">{#N/A,#N/A,FALSE,"FlCx99";#N/A,#N/A,FALSE,"Dívida99"}</definedName>
    <definedName name="_vhc1" hidden="1">{#N/A,#N/A,FALSE,"FlCx99";#N/A,#N/A,FALSE,"Dívida99"}</definedName>
    <definedName name="_w1" localSheetId="0" hidden="1">{"PVGraph2",#N/A,FALSE,"PV Data"}</definedName>
    <definedName name="_w1" localSheetId="10" hidden="1">{"PVGraph2",#N/A,FALSE,"PV Data"}</definedName>
    <definedName name="_w1" localSheetId="9" hidden="1">{"PVGraph2",#N/A,FALSE,"PV Data"}</definedName>
    <definedName name="_w1" hidden="1">{"PVGraph2",#N/A,FALSE,"PV Data"}</definedName>
    <definedName name="_w12" localSheetId="0" hidden="1">{"PVGraph2",#N/A,FALSE,"PV Data"}</definedName>
    <definedName name="_w12" localSheetId="10" hidden="1">{"PVGraph2",#N/A,FALSE,"PV Data"}</definedName>
    <definedName name="_w12" localSheetId="9" hidden="1">{"PVGraph2",#N/A,FALSE,"PV Data"}</definedName>
    <definedName name="_w12" hidden="1">{"PVGraph2",#N/A,FALSE,"PV Data"}</definedName>
    <definedName name="_w2" localSheetId="0" hidden="1">{"PVGraph2",#N/A,FALSE,"PV Data"}</definedName>
    <definedName name="_w2" localSheetId="10" hidden="1">{"PVGraph2",#N/A,FALSE,"PV Data"}</definedName>
    <definedName name="_w2" localSheetId="9" hidden="1">{"PVGraph2",#N/A,FALSE,"PV Data"}</definedName>
    <definedName name="_w2" hidden="1">{"PVGraph2",#N/A,FALSE,"PV Data"}</definedName>
    <definedName name="_w3" localSheetId="0" hidden="1">{"PVGraph2",#N/A,FALSE,"PV Data"}</definedName>
    <definedName name="_w3" localSheetId="10" hidden="1">{"PVGraph2",#N/A,FALSE,"PV Data"}</definedName>
    <definedName name="_w3" localSheetId="9" hidden="1">{"PVGraph2",#N/A,FALSE,"PV Data"}</definedName>
    <definedName name="_w3" hidden="1">{"PVGraph2",#N/A,FALSE,"PV Data"}</definedName>
    <definedName name="_w9" localSheetId="0" hidden="1">{"PVGraph2",#N/A,FALSE,"PV Data"}</definedName>
    <definedName name="_w9" localSheetId="10" hidden="1">{"PVGraph2",#N/A,FALSE,"PV Data"}</definedName>
    <definedName name="_w9" localSheetId="9" hidden="1">{"PVGraph2",#N/A,FALSE,"PV Data"}</definedName>
    <definedName name="_w9" hidden="1">{"PVGraph2",#N/A,FALSE,"PV Data"}</definedName>
    <definedName name="_wrn1" localSheetId="0" hidden="1">{#N/A,#N/A,FALSE,"DCF";#N/A,#N/A,FALSE,"WACC";#N/A,#N/A,FALSE,"Sales_EBIT";#N/A,#N/A,FALSE,"Capex_Depreciation";#N/A,#N/A,FALSE,"WC";#N/A,#N/A,FALSE,"Interest";#N/A,#N/A,FALSE,"Assumptions"}</definedName>
    <definedName name="_wrn1" localSheetId="10" hidden="1">{#N/A,#N/A,FALSE,"DCF";#N/A,#N/A,FALSE,"WACC";#N/A,#N/A,FALSE,"Sales_EBIT";#N/A,#N/A,FALSE,"Capex_Depreciation";#N/A,#N/A,FALSE,"WC";#N/A,#N/A,FALSE,"Interest";#N/A,#N/A,FALSE,"Assumptions"}</definedName>
    <definedName name="_wrn1" localSheetId="9" hidden="1">{#N/A,#N/A,FALSE,"DCF";#N/A,#N/A,FALSE,"WACC";#N/A,#N/A,FALSE,"Sales_EBIT";#N/A,#N/A,FALSE,"Capex_Depreciation";#N/A,#N/A,FALSE,"WC";#N/A,#N/A,FALSE,"Interest";#N/A,#N/A,FALSE,"Assumptions"}</definedName>
    <definedName name="_wrn1" hidden="1">{#N/A,#N/A,FALSE,"DCF";#N/A,#N/A,FALSE,"WACC";#N/A,#N/A,FALSE,"Sales_EBIT";#N/A,#N/A,FALSE,"Capex_Depreciation";#N/A,#N/A,FALSE,"WC";#N/A,#N/A,FALSE,"Interest";#N/A,#N/A,FALSE,"Assumptions"}</definedName>
    <definedName name="_x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1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1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1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1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1_1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1_1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1_1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1_1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1_2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1_2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1_2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1_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2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2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2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2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2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2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2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3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3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3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3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3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3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3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4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4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4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5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5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5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1_5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2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2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2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2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2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2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2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3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3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3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3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3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3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3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4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4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4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5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5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5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_5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2" localSheetId="0" hidden="1">{"PVGraph2",#N/A,FALSE,"PV Data"}</definedName>
    <definedName name="_x2" localSheetId="10" hidden="1">{"PVGraph2",#N/A,FALSE,"PV Data"}</definedName>
    <definedName name="_x2" localSheetId="9" hidden="1">{"PVGraph2",#N/A,FALSE,"PV Data"}</definedName>
    <definedName name="_x2" hidden="1">{"PVGraph2",#N/A,FALSE,"PV Data"}</definedName>
    <definedName name="_y2" localSheetId="0" hidden="1">{"PVGraph2",#N/A,FALSE,"PV Data"}</definedName>
    <definedName name="_y2" localSheetId="10" hidden="1">{"PVGraph2",#N/A,FALSE,"PV Data"}</definedName>
    <definedName name="_y2" localSheetId="9" hidden="1">{"PVGraph2",#N/A,FALSE,"PV Data"}</definedName>
    <definedName name="_y2" hidden="1">{"PVGraph2",#N/A,FALSE,"PV Data"}</definedName>
    <definedName name="_y22" localSheetId="0" hidden="1">{"PVGraph2",#N/A,FALSE,"PV Data"}</definedName>
    <definedName name="_y22" localSheetId="10" hidden="1">{"PVGraph2",#N/A,FALSE,"PV Data"}</definedName>
    <definedName name="_y22" localSheetId="9" hidden="1">{"PVGraph2",#N/A,FALSE,"PV Data"}</definedName>
    <definedName name="_y22" hidden="1">{"PVGraph2",#N/A,FALSE,"PV Data"}</definedName>
    <definedName name="A">#REF!</definedName>
    <definedName name="A_1">#REF!</definedName>
    <definedName name="A_2">#REF!</definedName>
    <definedName name="A_ALL_AMER3.SA">#REF!</definedName>
    <definedName name="A_ALL_ARZZ3.SA_">#REF!</definedName>
    <definedName name="A_ALL_ASAI3.SA">#REF!</definedName>
    <definedName name="A_ALL_AZZA3.SA">#REF!</definedName>
    <definedName name="A_ALL_BPHA3.SA">#REF!</definedName>
    <definedName name="A_ALL_BTOW3.SA_">#REF!</definedName>
    <definedName name="A_ALL_HGTX3.SA_">#REF!</definedName>
    <definedName name="A_ALL_KEYWORDS_TYPE_ScalarContributed_EQTY_200009394">#REF!,#REF!,#REF!,#REF!</definedName>
    <definedName name="A_ALL_KEYWORDS_TYPE_ScalarContributed_EQTY_200012559">#REF!,#REF!,#REF!,#REF!</definedName>
    <definedName name="A_ALL_KEYWORDS_TYPE_ScalarContributed_EQTY_200013273">#REF!,#REF!,#REF!,#REF!</definedName>
    <definedName name="A_ALL_KEYWORDS_TYPE_ScalarContributed_EQTY_200015163">#REF!,#REF!,#REF!,#REF!</definedName>
    <definedName name="A_ALL_KEYWORDS_TYPE_ScalarContributed_EQTY_200022103">#REF!,#REF!,#REF!,#REF!,#REF!</definedName>
    <definedName name="A_ALL_KEYWORDS_TYPE_ScalarContributed_ISSR_208007229">#REF!,#REF!</definedName>
    <definedName name="A_ALL_KEYWORDS_TYPE_ScalarContributed_ISSR_208007276">#REF!,#REF!</definedName>
    <definedName name="A_ALL_KEYWORDS_TYPE_ScalarContributed_ISSR_208009559">#REF!,#REF!</definedName>
    <definedName name="A_ALL_KEYWORDS_TYPE_ScalarContributed_ISSR_208010202">#REF!,#REF!</definedName>
    <definedName name="A_ALL_KEYWORDS_TYPE_ScalarReference_EQTY_200013273">#REF!</definedName>
    <definedName name="A_ALL_KEYWORDS_TYPE_ScalarReference_ISSR_208010202">#REF!</definedName>
    <definedName name="A_ALL_KEYWORDS_TYPE_Vector_EQTY_200009394">#REF!,#REF!,#REF!,#REF!,#REF!,#REF!,#REF!</definedName>
    <definedName name="A_ALL_KEYWORDS_TYPE_Vector_EQTY_200009464">#REF!,#REF!,#REF!,#REF!,#REF!,#REF!,#REF!</definedName>
    <definedName name="A_ALL_KEYWORDS_TYPE_Vector_EQTY_200012559">#REF!,#REF!,#REF!,#REF!,#REF!,#REF!,#REF!</definedName>
    <definedName name="A_ALL_KEYWORDS_TYPE_Vector_EQTY_200013273">#REF!,#REF!,#REF!,#REF!,#REF!,#REF!,#REF!</definedName>
    <definedName name="A_ALL_KEYWORDS_TYPE_Vector_EQTY_200015163">#REF!,#REF!,#REF!,#REF!,#REF!,#REF!,#REF!</definedName>
    <definedName name="A_ALL_KEYWORDS_TYPE_Vector_ISSR_208007229">#REF!,#REF!,#REF!,#REF!,#REF!,#REF!,#REF!,#REF!,#REF!,#REF!,#REF!,#REF!</definedName>
    <definedName name="A_ALL_KEYWORDS_TYPE_Vector_ISSR_208007276">#REF!,#REF!,#REF!,#REF!,#REF!,#REF!,#REF!,#REF!,#REF!,#REF!,#REF!,#REF!,#REF!,#REF!,#REF!</definedName>
    <definedName name="A_ALL_KEYWORDS_TYPE_Vector_ISSR_208009559">#REF!,#REF!,#REF!,#REF!,#REF!,#REF!,#REF!,#REF!,#REF!,#REF!,#REF!,#REF!,#REF!,#REF!,#REF!</definedName>
    <definedName name="A_ALL_KEYWORDS_TYPE_Vector_ISSR_208010202">#REF!,#REF!,#REF!,#REF!,#REF!,#REF!,#REF!,#REF!,#REF!,#REF!</definedName>
    <definedName name="A_ALL_KEYWORDS_TYPE_Vector_ISSR_208011953">#REF!,#REF!,#REF!,#REF!,#REF!,#REF!,#REF!,#REF!,#REF!,#REF!</definedName>
    <definedName name="A_ALL_KEYWORDS_TYPE_Vector_ISSR_208020458">#REF!,#REF!,#REF!,#REF!,#REF!,#REF!,#REF!,#REF!,#REF!,#REF!,#REF!,#REF!,#REF!</definedName>
    <definedName name="A_ALL_LAME4.SA_">#REF!</definedName>
    <definedName name="A_ALL_SECTION_KEYWORDS_EQTY_200013273_1314">#REF!</definedName>
    <definedName name="A_ALL_SECTION_KEYWORDS_EQTY_200013273_1319">#REF!</definedName>
    <definedName name="A_ALL_SECTION_KEYWORDS_EQTY_200013273_131E">#REF!</definedName>
    <definedName name="A_ALL_SECTION_KEYWORDS_EQTY_200013273_131O">#REF!</definedName>
    <definedName name="A_ALL_SECTION_KEYWORDS_EQTY_200013273_13A">#REF!</definedName>
    <definedName name="A_ALL_SECTION_KEYWORDS_EQTY_200013273_13K">#REF!</definedName>
    <definedName name="A_ALL_SECTION_KEYWORDS_EQTY_200013273_13U">#REF!</definedName>
    <definedName name="A_ALL_SECTION_KEYWORDS_EQTY_200013273_13V">#REF!</definedName>
    <definedName name="A_ALL_SECTION_KEYWORDS_EQTY_200013273_13W">#REF!</definedName>
    <definedName name="A_ALL_SECTION_KEYWORDS_EQTY_200013273_Reference_Data">#REF!</definedName>
    <definedName name="A_ALL_SECTION_KEYWORDS_ISSR_208007229_136E">#REF!,#REF!</definedName>
    <definedName name="A_ALL_SECTION_KEYWORDS_ISSR_208007276_13V">#REF!,#REF!</definedName>
    <definedName name="A_ALL_SECTION_KEYWORDS_ISSR_208009559_13V">#REF!,#REF!</definedName>
    <definedName name="A_ALL_SECTION_KEYWORDS_ISSR_208010202_1314">#REF!</definedName>
    <definedName name="A_ALL_SECTION_KEYWORDS_ISSR_208010202_13168">#REF!</definedName>
    <definedName name="A_ALL_SECTION_KEYWORDS_ISSR_208010202_1316T">#REF!</definedName>
    <definedName name="A_ALL_SECTION_KEYWORDS_ISSR_208010202_1316U">#REF!</definedName>
    <definedName name="A_ALL_SECTION_KEYWORDS_ISSR_208010202_1319">#REF!</definedName>
    <definedName name="A_ALL_SECTION_KEYWORDS_ISSR_208010202_131E">#REF!</definedName>
    <definedName name="A_ALL_SECTION_KEYWORDS_ISSR_208010202_131J">#REF!</definedName>
    <definedName name="A_ALL_SECTION_KEYWORDS_ISSR_208010202_131O">#REF!</definedName>
    <definedName name="A_ALL_SECTION_KEYWORDS_ISSR_208010202_131P">#REF!</definedName>
    <definedName name="A_ALL_SECTION_KEYWORDS_ISSR_208010202_136E">#REF!,#REF!</definedName>
    <definedName name="A_ALL_SECTION_KEYWORDS_ISSR_208010202_13A">#REF!</definedName>
    <definedName name="A_ALL_SECTION_KEYWORDS_ISSR_208010202_13U">#REF!</definedName>
    <definedName name="A_ALL_SECTION_KEYWORDS_ISSR_208010202_13V">#REF!</definedName>
    <definedName name="A_ALL_SECTION_KEYWORDS_ISSR_208010202_Reference_Data">#REF!</definedName>
    <definedName name="A_ALL_SECTION_KEYWORDS_ISSR_208020458_1316S">#REF!,#REF!</definedName>
    <definedName name="A_ALL_SECTION_KEYWORDS_ISSR_208020458_1316T">#REF!,#REF!</definedName>
    <definedName name="A_ALL_SECTION_KEYWORDS_ISSR_208020458_131P">#REF!,#REF!</definedName>
    <definedName name="A_ALL_SECTIONS_EQTY_200009394">#REF!,#REF!,#REF!,#REF!,#REF!,#REF!,#REF!,#REF!,#REF!,#REF!</definedName>
    <definedName name="A_ALL_SECTIONS_EQTY_200013273">#REF!,#REF!,#REF!,#REF!,#REF!,#REF!,#REF!,#REF!,#REF!,#REF!</definedName>
    <definedName name="A_ALL_SECTIONS_EQTY_200015163">#REF!,#REF!,#REF!,#REF!,#REF!,#REF!,#REF!,#REF!,#REF!,#REF!</definedName>
    <definedName name="A_ALL_SECTIONS_ISSR_208011953">#REF!,#REF!,#REF!,#REF!,#REF!,#REF!,#REF!,#REF!,#REF!,#REF!,#REF!</definedName>
    <definedName name="A_ALL_VTRU">#REF!</definedName>
    <definedName name="A_CURRENCY_EQTY_200013273_PRI">#REF!</definedName>
    <definedName name="A_CURRENCY_EQTY_200013273_PUB">#REF!</definedName>
    <definedName name="A_CURRENCY_EQTY_200013273_REP">#REF!</definedName>
    <definedName name="A_CURRENCY_ISSR_208010202_REP">#REF!</definedName>
    <definedName name="A_KEYWORD_EQTY_200013273_AMER_LIST">#REF!</definedName>
    <definedName name="A_KEYWORD_EQTY_200013273_BETA_ANALYST">#REF!</definedName>
    <definedName name="A_KEYWORD_EQTY_200013273_BVPS">#REF!</definedName>
    <definedName name="A_KEYWORD_EQTY_200013273_BVPS_PUB">#REF!</definedName>
    <definedName name="A_KEYWORD_EQTY_200013273_CF_NI_PRE_PREF">#REF!</definedName>
    <definedName name="A_KEYWORD_EQTY_200013273_COMMON_DIV_PAID">#REF!</definedName>
    <definedName name="A_KEYWORD_EQTY_200013273_CURRENCY_ISO">#REF!</definedName>
    <definedName name="A_KEYWORD_EQTY_200013273_DILUTE_SHARES">#REF!</definedName>
    <definedName name="A_KEYWORD_EQTY_200013273_DPS">#REF!</definedName>
    <definedName name="A_KEYWORD_EQTY_200013273_DPS_PUB">#REF!</definedName>
    <definedName name="A_KEYWORD_EQTY_200013273_EBIT_PUB">#REF!</definedName>
    <definedName name="A_KEYWORD_EQTY_200013273_EBITDA_PUB">#REF!</definedName>
    <definedName name="A_KEYWORD_EQTY_200013273_EPS">#REF!</definedName>
    <definedName name="A_KEYWORD_EQTY_200013273_EPS_EX_ESO_B">#REF!</definedName>
    <definedName name="A_KEYWORD_EQTY_200013273_EPS_EX_ESO_D">#REF!</definedName>
    <definedName name="A_KEYWORD_EQTY_200013273_EPS_FUL_DIL">#REF!</definedName>
    <definedName name="A_KEYWORD_EQTY_200013273_EPS_POST_BASIC">#REF!</definedName>
    <definedName name="A_KEYWORD_EQTY_200013273_EPS_PUB">#REF!</definedName>
    <definedName name="A_KEYWORD_EQTY_200013273_EPS_PUB_EX_ESO">#REF!</definedName>
    <definedName name="A_KEYWORD_EQTY_200013273_EQ_PUB">#REF!</definedName>
    <definedName name="A_KEYWORD_EQTY_200013273_ESO_POST_TAX">#REF!</definedName>
    <definedName name="A_KEYWORD_EQTY_200013273_ESO_YEAR">#REF!</definedName>
    <definedName name="A_KEYWORD_EQTY_200013273_EV_ADJ_PUB">#REF!</definedName>
    <definedName name="A_KEYWORD_EQTY_200013273_FREE_FLOAT">#REF!</definedName>
    <definedName name="A_KEYWORD_EQTY_200013273_FULLY_DIL_EPS">#REF!</definedName>
    <definedName name="A_KEYWORD_EQTY_200013273_FV_GRANT">#REF!</definedName>
    <definedName name="A_KEYWORD_EQTY_200013273_INC_MINORITY">#REF!</definedName>
    <definedName name="A_KEYWORD_EQTY_200013273_Interim_Type">#REF!</definedName>
    <definedName name="A_KEYWORD_EQTY_200013273_LEGAL_RATING">#REF!</definedName>
    <definedName name="A_KEYWORD_EQTY_200013273_MARGIN_TAX_RATE">#REF!</definedName>
    <definedName name="A_KEYWORD_EQTY_200013273_MKT_EQ_RISK_PREM">#REF!</definedName>
    <definedName name="A_KEYWORD_EQTY_200013273_NET_DEBT_PUB">#REF!</definedName>
    <definedName name="A_KEYWORD_EQTY_200013273_NET_EARNING">#REF!</definedName>
    <definedName name="A_KEYWORD_EQTY_200013273_NET_INC">#REF!</definedName>
    <definedName name="A_KEYWORD_EQTY_200013273_NI_PRE_PREF">#REF!</definedName>
    <definedName name="A_KEYWORD_EQTY_200013273_NI_PUB">#REF!</definedName>
    <definedName name="A_KEYWORD_EQTY_200013273_NON_OP_ADD">#REF!</definedName>
    <definedName name="A_KEYWORD_EQTY_200013273_NUM_SH">#REF!</definedName>
    <definedName name="A_KEYWORD_EQTY_200013273_PREF_DIV">#REF!</definedName>
    <definedName name="A_KEYWORD_EQTY_200013273_PRICE_CURRENCY_ISO">#REF!</definedName>
    <definedName name="A_KEYWORD_EQTY_200013273_PROV_INC_TAX">#REF!</definedName>
    <definedName name="A_KEYWORD_EQTY_200013273_PTP_PUB">#REF!</definedName>
    <definedName name="A_KEYWORD_EQTY_200013273_PUB_CURRENCY_ISO">#REF!</definedName>
    <definedName name="A_KEYWORD_EQTY_200013273_REPUR_ACTUAL">#REF!</definedName>
    <definedName name="A_KEYWORD_EQTY_200013273_REPUR_REMAINING">#REF!</definedName>
    <definedName name="A_KEYWORD_EQTY_200013273_REPUR_SUSPENDED">#REF!</definedName>
    <definedName name="A_KEYWORD_EQTY_200013273_REPUR_TOT_AUTH">#REF!</definedName>
    <definedName name="A_KEYWORD_EQTY_200013273_REVS_PUB">#REF!</definedName>
    <definedName name="A_KEYWORD_EQTY_200013273_RISK_FR_RATE">#REF!</definedName>
    <definedName name="A_KEYWORD_EQTY_200013273_Security_Name">#REF!</definedName>
    <definedName name="A_KEYWORD_EQTY_200013273_SH">#REF!</definedName>
    <definedName name="A_KEYWORD_EQTY_200013273_TARGET_PRICE">#REF!</definedName>
    <definedName name="A_KEYWORD_EQTY_200013273_TAX_EXC">#REF!</definedName>
    <definedName name="A_KEYWORD_EQTY_200013273_Ticker">#REF!</definedName>
    <definedName name="A_KEYWORD_EQTY_200013273_TP_PERIOD">#REF!</definedName>
    <definedName name="A_KEYWORD_ISSR_208010202_ACC_AMORT">#REF!</definedName>
    <definedName name="A_KEYWORD_ISSR_208010202_ACC_DDA">#REF!</definedName>
    <definedName name="A_KEYWORD_ISSR_208010202_ACC_END_DATE">#REF!</definedName>
    <definedName name="A_KEYWORD_ISSR_208010202_ACC_PAY_GQ">#REF!</definedName>
    <definedName name="A_KEYWORD_ISSR_208010202_ACQ">#REF!</definedName>
    <definedName name="A_KEYWORD_ISSR_208010202_ADJ_UNF_PENS_GOOD">#REF!</definedName>
    <definedName name="A_KEYWORD_ISSR_208010202_ASSOC_JV_ADDBK">#REF!</definedName>
    <definedName name="A_KEYWORD_ISSR_208010202_ASSOCIATE">#REF!</definedName>
    <definedName name="A_KEYWORD_ISSR_208010202_ASSOCIATE_OP">#REF!</definedName>
    <definedName name="A_KEYWORD_ISSR_208010202_AVG_AGE_CUST">#REF!</definedName>
    <definedName name="A_KEYWORD_ISSR_208010202_AVG_HSHLD_INC_CUST">#REF!</definedName>
    <definedName name="A_KEYWORD_ISSR_208010202_BAL_MINO_INT">#REF!</definedName>
    <definedName name="A_KEYWORD_ISSR_208010202_CAP_LEASES">#REF!</definedName>
    <definedName name="A_KEYWORD_ISSR_208010202_CAPEX">#REF!</definedName>
    <definedName name="A_KEYWORD_ISSR_208010202_CAPEX_EXPANSION">#REF!</definedName>
    <definedName name="A_KEYWORD_ISSR_208010202_CAPEX_MAINTENANCE">#REF!</definedName>
    <definedName name="A_KEYWORD_ISSR_208010202_CASH_EQ">#REF!</definedName>
    <definedName name="A_KEYWORD_ISSR_208010202_CASH_INT_EXP">#REF!</definedName>
    <definedName name="A_KEYWORD_ISSR_208010202_CASH_PCT_OS_US">#REF!</definedName>
    <definedName name="A_KEYWORD_ISSR_208010202_CASH_TAX_EXP">#REF!</definedName>
    <definedName name="A_KEYWORD_ISSR_208010202_CF_FIN">#REF!</definedName>
    <definedName name="A_KEYWORD_ISSR_208010202_CF_INC_MINORITY">#REF!</definedName>
    <definedName name="A_KEYWORD_ISSR_208010202_CF_INV">#REF!</definedName>
    <definedName name="A_KEYWORD_ISSR_208010202_CF_OPS">#REF!</definedName>
    <definedName name="A_KEYWORD_ISSR_208010202_CHG_LT_DEBT">#REF!</definedName>
    <definedName name="A_KEYWORD_ISSR_208010202_CO_BOR_MARGIN">#REF!</definedName>
    <definedName name="A_KEYWORD_ISSR_208010202_COST_GD_SD">#REF!</definedName>
    <definedName name="A_KEYWORD_ISSR_208010202_CUR_ASS">#REF!</definedName>
    <definedName name="A_KEYWORD_ISSR_208010202_CURRENCY_ISO">#REF!</definedName>
    <definedName name="A_KEYWORD_ISSR_208010202_DEBT_PCT_LOCAL_CUR_HEDGE">#REF!</definedName>
    <definedName name="A_KEYWORD_ISSR_208010202_DEBT_PCT_USD_HEDGE">#REF!</definedName>
    <definedName name="A_KEYWORD_ISSR_208010202_DEBTORS">#REF!</definedName>
    <definedName name="A_KEYWORD_ISSR_208010202_DEF_INC_TAX">#REF!</definedName>
    <definedName name="A_KEYWORD_ISSR_208010202_DEPR_AMORT">#REF!</definedName>
    <definedName name="A_KEYWORD_ISSR_208010202_DEPREC">#REF!</definedName>
    <definedName name="A_KEYWORD_ISSR_208010202_DIV_PAID">#REF!</definedName>
    <definedName name="A_KEYWORD_ISSR_208010202_DIVDS_ASSOC_JV">#REF!</definedName>
    <definedName name="A_KEYWORD_ISSR_208010202_DIVDS_PD_MINORITIES">#REF!</definedName>
    <definedName name="A_KEYWORD_ISSR_208010202_DIVEST">#REF!</definedName>
    <definedName name="A_KEYWORD_ISSR_208010202_EBIT">#REF!</definedName>
    <definedName name="A_KEYWORD_ISSR_208010202_EBIT_FIN_SEGMENT">#REF!</definedName>
    <definedName name="A_KEYWORD_ISSR_208010202_EBITDA_CALC">#REF!</definedName>
    <definedName name="A_KEYWORD_ISSR_208010202_EMPLOYEES">#REF!</definedName>
    <definedName name="A_KEYWORD_ISSR_208010202_EQ">#REF!</definedName>
    <definedName name="A_KEYWORD_ISSR_208010202_ESO_PRE_TAX">#REF!</definedName>
    <definedName name="A_KEYWORD_ISSR_208010202_EXP_COTTON">#REF!</definedName>
    <definedName name="A_KEYWORD_ISSR_208010202_EXP_OIL_DERIV_NGLS_PLASTICS">#REF!</definedName>
    <definedName name="A_KEYWORD_ISSR_208010202_EXP_OIL_PETRO_FUEL">#REF!</definedName>
    <definedName name="A_KEYWORD_ISSR_208010202_EXP_OTH_COMMODITY">#REF!</definedName>
    <definedName name="A_KEYWORD_ISSR_208010202_EXP_OTH_COST">#REF!</definedName>
    <definedName name="A_KEYWORD_ISSR_208010202_EXP_PAPER_PULP">#REF!</definedName>
    <definedName name="A_KEYWORD_ISSR_208010202_EXP_RUBBER">#REF!</definedName>
    <definedName name="A_KEYWORD_ISSR_208010202_EXP_WATER">#REF!</definedName>
    <definedName name="A_KEYWORD_ISSR_208010202_FIX_ASS_INV">#REF!</definedName>
    <definedName name="A_KEYWORD_ISSR_208010202_GCI_INFL">#REF!</definedName>
    <definedName name="A_KEYWORD_ISSR_208010202_GOODWILL_AMORT">#REF!</definedName>
    <definedName name="A_KEYWORD_ISSR_208010202_GR_FIX_ASS">#REF!</definedName>
    <definedName name="A_KEYWORD_ISSR_208010202_GR_INTANG">#REF!</definedName>
    <definedName name="A_KEYWORD_ISSR_208010202_INT_EXP_IND">#REF!</definedName>
    <definedName name="A_KEYWORD_ISSR_208010202_INT_INC_IND">#REF!</definedName>
    <definedName name="A_KEYWORD_ISSR_208010202_INV_SECUR">#REF!</definedName>
    <definedName name="A_KEYWORD_ISSR_208010202_Issuer_Name">#REF!</definedName>
    <definedName name="A_KEYWORD_ISSR_208010202_LEASE_DEEM_DEPR">#REF!</definedName>
    <definedName name="A_KEYWORD_ISSR_208010202_LEASE_DEEM_INT">#REF!</definedName>
    <definedName name="A_KEYWORD_ISSR_208010202_LEASE_PAY">#REF!</definedName>
    <definedName name="A_KEYWORD_ISSR_208010202_LT_DEBT">#REF!</definedName>
    <definedName name="A_KEYWORD_ISSR_208010202_MA_PROB">#REF!</definedName>
    <definedName name="A_KEYWORD_ISSR_208010202_MINORITIES">#REF!</definedName>
    <definedName name="A_KEYWORD_ISSR_208010202_MV_ASSOCIATES">#REF!</definedName>
    <definedName name="A_KEYWORD_ISSR_208010202_NET_DEBT">#REF!</definedName>
    <definedName name="A_KEYWORD_ISSR_208010202_NET_DEBT_ADJ">#REF!</definedName>
    <definedName name="A_KEYWORD_ISSR_208010202_NET_FIX_ASS">#REF!</definedName>
    <definedName name="A_KEYWORD_ISSR_208010202_NET_INT_CH">#REF!</definedName>
    <definedName name="A_KEYWORD_ISSR_208010202_NET_INT_EXP">#REF!</definedName>
    <definedName name="A_KEYWORD_ISSR_208010202_NET_INTANG">#REF!</definedName>
    <definedName name="A_KEYWORD_ISSR_208010202_NONPPE_CAPEX">#REF!</definedName>
    <definedName name="A_KEYWORD_ISSR_208010202_OP_AUSTRA">#REF!</definedName>
    <definedName name="A_KEYWORD_ISSR_208010202_OP_AUSTRIA">#REF!</definedName>
    <definedName name="A_KEYWORD_ISSR_208010202_OP_BEL">#REF!</definedName>
    <definedName name="A_KEYWORD_ISSR_208010202_OP_BRAZIL">#REF!</definedName>
    <definedName name="A_KEYWORD_ISSR_208010202_OP_CANADA">#REF!</definedName>
    <definedName name="A_KEYWORD_ISSR_208010202_OP_CEE">#REF!</definedName>
    <definedName name="A_KEYWORD_ISSR_208010202_OP_CHINA">#REF!</definedName>
    <definedName name="A_KEYWORD_ISSR_208010202_OP_CONS">#REF!</definedName>
    <definedName name="A_KEYWORD_ISSR_208010202_OP_COST">#REF!</definedName>
    <definedName name="A_KEYWORD_ISSR_208010202_OP_DEN">#REF!</definedName>
    <definedName name="A_KEYWORD_ISSR_208010202_OP_EU_EX_UK">#REF!</definedName>
    <definedName name="A_KEYWORD_ISSR_208010202_OP_FIN">#REF!</definedName>
    <definedName name="A_KEYWORD_ISSR_208010202_OP_FRA">#REF!</definedName>
    <definedName name="A_KEYWORD_ISSR_208010202_OP_GER">#REF!</definedName>
    <definedName name="A_KEYWORD_ISSR_208010202_OP_GOV">#REF!</definedName>
    <definedName name="A_KEYWORD_ISSR_208010202_OP_GRE">#REF!</definedName>
    <definedName name="A_KEYWORD_ISSR_208010202_OP_ICE">#REF!</definedName>
    <definedName name="A_KEYWORD_ISSR_208010202_OP_IND">#REF!</definedName>
    <definedName name="A_KEYWORD_ISSR_208010202_OP_INDIA">#REF!</definedName>
    <definedName name="A_KEYWORD_ISSR_208010202_OP_IRE">#REF!</definedName>
    <definedName name="A_KEYWORD_ISSR_208010202_OP_ITA">#REF!</definedName>
    <definedName name="A_KEYWORD_ISSR_208010202_OP_JAPAN">#REF!</definedName>
    <definedName name="A_KEYWORD_ISSR_208010202_OP_ME">#REF!</definedName>
    <definedName name="A_KEYWORD_ISSR_208010202_OP_NETH">#REF!</definedName>
    <definedName name="A_KEYWORD_ISSR_208010202_OP_NOR">#REF!</definedName>
    <definedName name="A_KEYWORD_ISSR_208010202_OP_NZ">#REF!</definedName>
    <definedName name="A_KEYWORD_ISSR_208010202_OP_OTH_AEJ">#REF!</definedName>
    <definedName name="A_KEYWORD_ISSR_208010202_OP_OTH_AM">#REF!</definedName>
    <definedName name="A_KEYWORD_ISSR_208010202_OP_OTH_EMEA">#REF!</definedName>
    <definedName name="A_KEYWORD_ISSR_208010202_OP_OTHER">#REF!</definedName>
    <definedName name="A_KEYWORD_ISSR_208010202_OP_POR">#REF!</definedName>
    <definedName name="A_KEYWORD_ISSR_208010202_OP_RUSSIA">#REF!</definedName>
    <definedName name="A_KEYWORD_ISSR_208010202_OP_SK">#REF!</definedName>
    <definedName name="A_KEYWORD_ISSR_208010202_OP_SPA">#REF!</definedName>
    <definedName name="A_KEYWORD_ISSR_208010202_OP_SWE">#REF!</definedName>
    <definedName name="A_KEYWORD_ISSR_208010202_OP_SWIT">#REF!</definedName>
    <definedName name="A_KEYWORD_ISSR_208010202_OP_TOT_AM">#REF!</definedName>
    <definedName name="A_KEYWORD_ISSR_208010202_OP_TOT_ASIA">#REF!</definedName>
    <definedName name="A_KEYWORD_ISSR_208010202_OP_TOT_EMEA">#REF!</definedName>
    <definedName name="A_KEYWORD_ISSR_208010202_OP_UK">#REF!</definedName>
    <definedName name="A_KEYWORD_ISSR_208010202_OP_US">#REF!</definedName>
    <definedName name="A_KEYWORD_ISSR_208010202_ORD_SH_FUND">#REF!</definedName>
    <definedName name="A_KEYWORD_ISSR_208010202_OTH_COST_INC">#REF!</definedName>
    <definedName name="A_KEYWORD_ISSR_208010202_OTH_CUR_ASS">#REF!</definedName>
    <definedName name="A_KEYWORD_ISSR_208010202_OTH_CUR_LIABS">#REF!</definedName>
    <definedName name="A_KEYWORD_ISSR_208010202_OTH_DACF_ADJ">#REF!</definedName>
    <definedName name="A_KEYWORD_ISSR_208010202_OTH_FIN_CF">#REF!</definedName>
    <definedName name="A_KEYWORD_ISSR_208010202_OTH_GCI_ADJ">#REF!</definedName>
    <definedName name="A_KEYWORD_ISSR_208010202_OTH_INV_CF">#REF!</definedName>
    <definedName name="A_KEYWORD_ISSR_208010202_OTH_LT_ASS">#REF!</definedName>
    <definedName name="A_KEYWORD_ISSR_208010202_OTH_LT_CRED_GQ">#REF!</definedName>
    <definedName name="A_KEYWORD_ISSR_208010202_OTH_NONCASH_ADJ">#REF!</definedName>
    <definedName name="A_KEYWORD_ISSR_208010202_OTH_OP_CF">#REF!</definedName>
    <definedName name="A_KEYWORD_ISSR_208010202_OTH_OP_INC_EXP">#REF!</definedName>
    <definedName name="A_KEYWORD_ISSR_208010202_PERIOD_MILESTONE">#REF!</definedName>
    <definedName name="A_KEYWORD_ISSR_208010202_PL_SALE_ASSETS">#REF!</definedName>
    <definedName name="A_KEYWORD_ISSR_208010202_PREF_SH">#REF!</definedName>
    <definedName name="A_KEYWORD_ISSR_208010202_PROFIT_ON_DISP">#REF!</definedName>
    <definedName name="A_KEYWORD_ISSR_208010202_PT_PROF">#REF!</definedName>
    <definedName name="A_KEYWORD_ISSR_208010202_RD_EXP">#REF!</definedName>
    <definedName name="A_KEYWORD_ISSR_208010202_RETAIL_NUM_STORES">#REF!</definedName>
    <definedName name="A_KEYWORD_ISSR_208010202_RETAIL_SALES_AVG_SQFT">#REF!</definedName>
    <definedName name="A_KEYWORD_ISSR_208010202_RETAIL_SALES_AVG_STORE">#REF!</definedName>
    <definedName name="A_KEYWORD_ISSR_208010202_RETAIL_SQ_FT">#REF!</definedName>
    <definedName name="A_KEYWORD_ISSR_208010202_RETAIL_SSS_PCT_CHG">#REF!</definedName>
    <definedName name="A_KEYWORD_ISSR_208010202_REV_FIN_SEGMENT">#REF!</definedName>
    <definedName name="A_KEYWORD_ISSR_208010202_REV_PCT_LOCAL_CUR_HEDGE">#REF!</definedName>
    <definedName name="A_KEYWORD_ISSR_208010202_REV_PCT_USD_HEDGE">#REF!</definedName>
    <definedName name="A_KEYWORD_ISSR_208010202_SALES">#REF!</definedName>
    <definedName name="A_KEYWORD_ISSR_208010202_SALES_ARGENTINA">#REF!</definedName>
    <definedName name="A_KEYWORD_ISSR_208010202_SALES_AUSTRA">#REF!</definedName>
    <definedName name="A_KEYWORD_ISSR_208010202_SALES_AUSTRIA">#REF!</definedName>
    <definedName name="A_KEYWORD_ISSR_208010202_SALES_BEL">#REF!</definedName>
    <definedName name="A_KEYWORD_ISSR_208010202_SALES_BRAZIL">#REF!</definedName>
    <definedName name="A_KEYWORD_ISSR_208010202_SALES_CANADA">#REF!</definedName>
    <definedName name="A_KEYWORD_ISSR_208010202_SALES_CEE">#REF!</definedName>
    <definedName name="A_KEYWORD_ISSR_208010202_SALES_CHILE">#REF!</definedName>
    <definedName name="A_KEYWORD_ISSR_208010202_SALES_CHINA">#REF!</definedName>
    <definedName name="A_KEYWORD_ISSR_208010202_SALES_COLOMBIA">#REF!</definedName>
    <definedName name="A_KEYWORD_ISSR_208010202_SALES_CONS">#REF!</definedName>
    <definedName name="A_KEYWORD_ISSR_208010202_SALES_DEN">#REF!</definedName>
    <definedName name="A_KEYWORD_ISSR_208010202_SALES_EU_EX_UK">#REF!</definedName>
    <definedName name="A_KEYWORD_ISSR_208010202_SALES_FIN">#REF!</definedName>
    <definedName name="A_KEYWORD_ISSR_208010202_SALES_FINAN">#REF!</definedName>
    <definedName name="A_KEYWORD_ISSR_208010202_SALES_FRA">#REF!</definedName>
    <definedName name="A_KEYWORD_ISSR_208010202_SALES_FX_ARS">#REF!</definedName>
    <definedName name="A_KEYWORD_ISSR_208010202_SALES_FX_BRL">#REF!</definedName>
    <definedName name="A_KEYWORD_ISSR_208010202_SALES_FX_CAD">#REF!</definedName>
    <definedName name="A_KEYWORD_ISSR_208010202_SALES_FX_CLP">#REF!</definedName>
    <definedName name="A_KEYWORD_ISSR_208010202_SALES_FX_CNY">#REF!</definedName>
    <definedName name="A_KEYWORD_ISSR_208010202_SALES_FX_COP">#REF!</definedName>
    <definedName name="A_KEYWORD_ISSR_208010202_SALES_FX_EUR">#REF!</definedName>
    <definedName name="A_KEYWORD_ISSR_208010202_SALES_FX_GPB">#REF!</definedName>
    <definedName name="A_KEYWORD_ISSR_208010202_SALES_FX_INR">#REF!</definedName>
    <definedName name="A_KEYWORD_ISSR_208010202_SALES_FX_MXN">#REF!</definedName>
    <definedName name="A_KEYWORD_ISSR_208010202_SALES_FX_OTH">#REF!</definedName>
    <definedName name="A_KEYWORD_ISSR_208010202_SALES_FX_RUB">#REF!</definedName>
    <definedName name="A_KEYWORD_ISSR_208010202_SALES_FX_USD">#REF!</definedName>
    <definedName name="A_KEYWORD_ISSR_208010202_SALES_FX_VEF">#REF!</definedName>
    <definedName name="A_KEYWORD_ISSR_208010202_SALES_FX_YEN">#REF!</definedName>
    <definedName name="A_KEYWORD_ISSR_208010202_SALES_GER">#REF!</definedName>
    <definedName name="A_KEYWORD_ISSR_208010202_SALES_GOV">#REF!</definedName>
    <definedName name="A_KEYWORD_ISSR_208010202_SALES_GRE">#REF!</definedName>
    <definedName name="A_KEYWORD_ISSR_208010202_SALES_ICE">#REF!</definedName>
    <definedName name="A_KEYWORD_ISSR_208010202_SALES_IND">#REF!</definedName>
    <definedName name="A_KEYWORD_ISSR_208010202_SALES_INDIA">#REF!</definedName>
    <definedName name="A_KEYWORD_ISSR_208010202_SALES_IRE">#REF!</definedName>
    <definedName name="A_KEYWORD_ISSR_208010202_SALES_ITA">#REF!</definedName>
    <definedName name="A_KEYWORD_ISSR_208010202_SALES_JAPAN">#REF!</definedName>
    <definedName name="A_KEYWORD_ISSR_208010202_SALES_ME">#REF!</definedName>
    <definedName name="A_KEYWORD_ISSR_208010202_SALES_MEXICO">#REF!</definedName>
    <definedName name="A_KEYWORD_ISSR_208010202_SALES_NETH">#REF!</definedName>
    <definedName name="A_KEYWORD_ISSR_208010202_SALES_NOR">#REF!</definedName>
    <definedName name="A_KEYWORD_ISSR_208010202_SALES_NZ">#REF!</definedName>
    <definedName name="A_KEYWORD_ISSR_208010202_SALES_OTH_AEJ">#REF!</definedName>
    <definedName name="A_KEYWORD_ISSR_208010202_SALES_OTH_AM">#REF!</definedName>
    <definedName name="A_KEYWORD_ISSR_208010202_SALES_OTH_EMEA">#REF!</definedName>
    <definedName name="A_KEYWORD_ISSR_208010202_SALES_OTHER">#REF!</definedName>
    <definedName name="A_KEYWORD_ISSR_208010202_SALES_POR">#REF!</definedName>
    <definedName name="A_KEYWORD_ISSR_208010202_SALES_RUSSIA">#REF!</definedName>
    <definedName name="A_KEYWORD_ISSR_208010202_SALES_SK">#REF!</definedName>
    <definedName name="A_KEYWORD_ISSR_208010202_SALES_SMB">#REF!</definedName>
    <definedName name="A_KEYWORD_ISSR_208010202_SALES_SPA">#REF!</definedName>
    <definedName name="A_KEYWORD_ISSR_208010202_SALES_SWE">#REF!</definedName>
    <definedName name="A_KEYWORD_ISSR_208010202_SALES_SWIT">#REF!</definedName>
    <definedName name="A_KEYWORD_ISSR_208010202_SALES_TOT_AFRICA">#REF!</definedName>
    <definedName name="A_KEYWORD_ISSR_208010202_SALES_TOT_AM">#REF!</definedName>
    <definedName name="A_KEYWORD_ISSR_208010202_SALES_TOT_ASIA">#REF!</definedName>
    <definedName name="A_KEYWORD_ISSR_208010202_SALES_TOT_EMEA">#REF!</definedName>
    <definedName name="A_KEYWORD_ISSR_208010202_SALES_UK">#REF!</definedName>
    <definedName name="A_KEYWORD_ISSR_208010202_SALES_US">#REF!</definedName>
    <definedName name="A_KEYWORD_ISSR_208010202_SALES_VENEZUELA">#REF!</definedName>
    <definedName name="A_KEYWORD_ISSR_208010202_SEL_GL_AD">#REF!</definedName>
    <definedName name="A_KEYWORD_ISSR_208010202_SH_REPUR">#REF!</definedName>
    <definedName name="A_KEYWORD_ISSR_208010202_SHORT_T_DEBT">#REF!</definedName>
    <definedName name="A_KEYWORD_ISSR_208010202_SHORT_TERM_LIABS">#REF!</definedName>
    <definedName name="A_KEYWORD_ISSR_208010202_STOCKS">#REF!</definedName>
    <definedName name="A_KEYWORD_ISSR_208010202_TOT_ASSET">#REF!</definedName>
    <definedName name="A_KEYWORD_ISSR_208010202_TOT_CF">#REF!</definedName>
    <definedName name="A_KEYWORD_ISSR_208010202_TOT_LIAB">#REF!</definedName>
    <definedName name="A_KEYWORD_ISSR_208010202_TOT_LIAB_EQ">#REF!</definedName>
    <definedName name="A_KEYWORD_ISSR_208010202_TOT_LT_LIAB">#REF!</definedName>
    <definedName name="A_KEYWORD_ISSR_208010202_TOT_OPS_EXP">#REF!</definedName>
    <definedName name="A_KEYWORD_ISSR_208010202_TOT_OPS_EXP_DDA">#REF!</definedName>
    <definedName name="A_KEYWORD_ISSR_208010202_UNF_PENS">#REF!</definedName>
    <definedName name="A_KEYWORD_ISSR_208010202_UNF_PENS_LIAB_OTH">#REF!</definedName>
    <definedName name="A_KEYWORD_ISSR_208010202_UNF_PENS_OFF">#REF!</definedName>
    <definedName name="A_KEYWORD_ISSR_208010202_WORK_CAP">#REF!</definedName>
    <definedName name="A_LIVEDATA_EQTY_200013273">#REF!</definedName>
    <definedName name="A_LIVEDATA_ISSR_208010202">#REF!</definedName>
    <definedName name="A_PERIOD_2007">#REF!</definedName>
    <definedName name="A_PERIOD_2008">#REF!</definedName>
    <definedName name="A_PERIOD_2009">#REF!</definedName>
    <definedName name="A_PERIOD_2009_Q1">#REF!</definedName>
    <definedName name="A_PERIOD_2009_Q2">#REF!</definedName>
    <definedName name="A_PERIOD_2009_Q3">#REF!</definedName>
    <definedName name="A_PERIOD_2009_Q4">#REF!</definedName>
    <definedName name="A_PERIOD_2010">#REF!</definedName>
    <definedName name="A_PERIOD_2010_Q1">#REF!</definedName>
    <definedName name="A_PERIOD_2010_Q2">#REF!</definedName>
    <definedName name="A_PERIOD_2010_Q3">#REF!</definedName>
    <definedName name="A_PERIOD_2010_Q4">#REF!</definedName>
    <definedName name="A_PERIOD_2011">#REF!</definedName>
    <definedName name="A_PERIOD_2011_Q1">#REF!</definedName>
    <definedName name="A_PERIOD_2011_Q2">#REF!</definedName>
    <definedName name="A_PERIOD_2011_Q3">#REF!</definedName>
    <definedName name="A_PERIOD_2011_Q4">#REF!</definedName>
    <definedName name="A_PERIOD_2012">#REF!</definedName>
    <definedName name="A_PERIOD_2012_Q1">#REF!</definedName>
    <definedName name="A_PERIOD_2012_Q2">#REF!</definedName>
    <definedName name="A_PERIOD_2012_Q3">#REF!</definedName>
    <definedName name="A_PERIOD_2012_Q4">#REF!</definedName>
    <definedName name="A_PERIOD_2013">#REF!</definedName>
    <definedName name="A_PERIOD_2013_Q1">#REF!</definedName>
    <definedName name="A_PERIOD_2013_Q2">#REF!</definedName>
    <definedName name="A_PERIOD_2013_Q3">#REF!</definedName>
    <definedName name="A_PERIOD_2013_Q4">#REF!</definedName>
    <definedName name="A_PERIOD_2014">#REF!</definedName>
    <definedName name="A_PERIOD_2014_Q1">#REF!</definedName>
    <definedName name="A_PERIOD_2014_Q2">#REF!</definedName>
    <definedName name="A_PERIOD_2014_Q3">#REF!</definedName>
    <definedName name="A_PERIOD_2014_Q4">#REF!</definedName>
    <definedName name="A_PERIOD_2015">#REF!</definedName>
    <definedName name="A_PERIOD_2015_Q1">#REF!</definedName>
    <definedName name="A_PERIOD_2015_Q2">#REF!</definedName>
    <definedName name="A_PERIOD_2015_Q3">#REF!</definedName>
    <definedName name="A_PERIOD_2015_Q4">#REF!</definedName>
    <definedName name="A_PERIOD_2016">#REF!</definedName>
    <definedName name="A_PERIOD_2016_Q1">#REF!</definedName>
    <definedName name="A_PERIOD_2016_Q2">#REF!</definedName>
    <definedName name="A_PERIOD_2016_Q3">#REF!</definedName>
    <definedName name="A_PERIOD_2016_Q4">#REF!</definedName>
    <definedName name="A_PERIOD_2017">#REF!</definedName>
    <definedName name="A_PERIOD_2017_Q1">#REF!</definedName>
    <definedName name="A_PERIOD_2017_Q2">#REF!</definedName>
    <definedName name="A_PERIOD_2017_Q3">#REF!</definedName>
    <definedName name="A_PERIOD_2017_Q4">#REF!</definedName>
    <definedName name="A_PERIOD_2018">#REF!</definedName>
    <definedName name="A_PERIOD_2018_Q1">#REF!</definedName>
    <definedName name="A_PERIOD_2018_Q2">#REF!</definedName>
    <definedName name="A_PERIOD_2018_Q3">#REF!</definedName>
    <definedName name="A_PERIOD_2018_Q4">#REF!</definedName>
    <definedName name="A_PERIOD_2019">#REF!</definedName>
    <definedName name="A_SECTION_EQTY_200013273_1314">#REF!</definedName>
    <definedName name="A_SECTION_EQTY_200013273_1319">#REF!</definedName>
    <definedName name="A_SECTION_EQTY_200013273_131E">#REF!</definedName>
    <definedName name="A_SECTION_EQTY_200013273_131O">#REF!</definedName>
    <definedName name="A_SECTION_EQTY_200013273_13A">#REF!</definedName>
    <definedName name="A_SECTION_EQTY_200013273_13K">#REF!</definedName>
    <definedName name="A_SECTION_EQTY_200013273_13U">#REF!</definedName>
    <definedName name="A_SECTION_EQTY_200013273_13V">#REF!</definedName>
    <definedName name="A_SECTION_EQTY_200013273_13W">#REF!</definedName>
    <definedName name="A_SECTION_EQTY_200013273_Reference_Data">#REF!</definedName>
    <definedName name="A_SECTION_ISSR_208010202_1314">#REF!</definedName>
    <definedName name="A_SECTION_ISSR_208010202_13168">#REF!</definedName>
    <definedName name="A_SECTION_ISSR_208010202_1316T">#REF!</definedName>
    <definedName name="A_SECTION_ISSR_208010202_1316U">#REF!</definedName>
    <definedName name="A_SECTION_ISSR_208010202_1319">#REF!</definedName>
    <definedName name="A_SECTION_ISSR_208010202_131E">#REF!</definedName>
    <definedName name="A_SECTION_ISSR_208010202_131J">#REF!</definedName>
    <definedName name="A_SECTION_ISSR_208010202_131O">#REF!</definedName>
    <definedName name="A_SECTION_ISSR_208010202_131P">#REF!</definedName>
    <definedName name="A_SECTION_ISSR_208010202_13A">#REF!</definedName>
    <definedName name="A_SECTION_ISSR_208010202_13U">#REF!</definedName>
    <definedName name="A_SECTION_ISSR_208010202_13V">#REF!</definedName>
    <definedName name="A_SECTION_ISSR_208010202_Reference_Data">#REF!</definedName>
    <definedName name="A0">#REF!</definedName>
    <definedName name="a000" localSheetId="0" hidden="1">{#N/A,#N/A,FALSE,"ANEXO3 99 ERA";#N/A,#N/A,FALSE,"ANEXO3 99 UBÁ2";#N/A,#N/A,FALSE,"ANEXO3 99 DTU";#N/A,#N/A,FALSE,"ANEXO3 99 RDR";#N/A,#N/A,FALSE,"ANEXO3 99 UBÁ4";#N/A,#N/A,FALSE,"ANEXO3 99 UBÁ6"}</definedName>
    <definedName name="a000" localSheetId="10" hidden="1">{#N/A,#N/A,FALSE,"ANEXO3 99 ERA";#N/A,#N/A,FALSE,"ANEXO3 99 UBÁ2";#N/A,#N/A,FALSE,"ANEXO3 99 DTU";#N/A,#N/A,FALSE,"ANEXO3 99 RDR";#N/A,#N/A,FALSE,"ANEXO3 99 UBÁ4";#N/A,#N/A,FALSE,"ANEXO3 99 UBÁ6"}</definedName>
    <definedName name="a000" localSheetId="9" hidden="1">{#N/A,#N/A,FALSE,"ANEXO3 99 ERA";#N/A,#N/A,FALSE,"ANEXO3 99 UBÁ2";#N/A,#N/A,FALSE,"ANEXO3 99 DTU";#N/A,#N/A,FALSE,"ANEXO3 99 RDR";#N/A,#N/A,FALSE,"ANEXO3 99 UBÁ4";#N/A,#N/A,FALSE,"ANEXO3 99 UBÁ6"}</definedName>
    <definedName name="a000" hidden="1">{#N/A,#N/A,FALSE,"ANEXO3 99 ERA";#N/A,#N/A,FALSE,"ANEXO3 99 UBÁ2";#N/A,#N/A,FALSE,"ANEXO3 99 DTU";#N/A,#N/A,FALSE,"ANEXO3 99 RDR";#N/A,#N/A,FALSE,"ANEXO3 99 UBÁ4";#N/A,#N/A,FALSE,"ANEXO3 99 UBÁ6"}</definedName>
    <definedName name="Á470">#REF!</definedName>
    <definedName name="a4sheet">#N/A</definedName>
    <definedName name="a5sheet">#N/A</definedName>
    <definedName name="a6sheet">#N/A</definedName>
    <definedName name="aa" localSheetId="0">{"DCF1",#N/A,FALSE,"SIERRA DCF";"MATRIX1",#N/A,FALSE,"SIERRA DCF"}</definedName>
    <definedName name="aa" localSheetId="10">{"DCF1",#N/A,FALSE,"SIERRA DCF";"MATRIX1",#N/A,FALSE,"SIERRA DCF"}</definedName>
    <definedName name="aa" localSheetId="9">{"DCF1",#N/A,FALSE,"SIERRA DCF";"MATRIX1",#N/A,FALSE,"SIERRA DCF"}</definedName>
    <definedName name="aa">{"DCF1",#N/A,FALSE,"SIERRA DCF";"MATRIX1",#N/A,FALSE,"SIERRA DCF"}</definedName>
    <definedName name="AA_1">#REF!</definedName>
    <definedName name="aaa" localSheetId="0">{"adj95mult",#N/A,FALSE,"COMPCO";"adj95est",#N/A,FALSE,"COMPCO"}</definedName>
    <definedName name="aaa" localSheetId="10">{"adj95mult",#N/A,FALSE,"COMPCO";"adj95est",#N/A,FALSE,"COMPCO"}</definedName>
    <definedName name="aaa" localSheetId="9">{"adj95mult",#N/A,FALSE,"COMPCO";"adj95est",#N/A,FALSE,"COMPCO"}</definedName>
    <definedName name="aaa">{"adj95mult",#N/A,FALSE,"COMPCO";"adj95est",#N/A,FALSE,"COMPCO"}</definedName>
    <definedName name="aaa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3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3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3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3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1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3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3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3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3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1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1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_DOCTOPS" hidden="1">"AAA_SET"</definedName>
    <definedName name="AAA_duser" hidden="1">"OFF"</definedName>
    <definedName name="AAAA">#REF!</definedName>
    <definedName name="aaaaa">#N/A</definedName>
    <definedName name="aaaaaaaaaaaaaa" localSheetId="0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aaaaaaaaaaaaaa" localSheetId="10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aaaaaaaaaaaaaa" localSheetId="9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aaaaaaaaaaaaaa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aaaaaaaaaaaas">#REF!</definedName>
    <definedName name="aaaaaaaaaaas" localSheetId="10" hidden="1">#REF!</definedName>
    <definedName name="aaaaaaaaaaas" hidden="1">#REF!</definedName>
    <definedName name="aaaaas" localSheetId="10" hidden="1">#REF!</definedName>
    <definedName name="aaaaas" hidden="1">#REF!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b" localSheetId="0" hidden="1">{#N/A,#N/A,TRUE,"Pro Forma";#N/A,#N/A,TRUE,"PF_Bal";#N/A,#N/A,TRUE,"PF_INC";#N/A,#N/A,TRUE,"CBE";#N/A,#N/A,TRUE,"SWK"}</definedName>
    <definedName name="ab" localSheetId="10" hidden="1">{#N/A,#N/A,TRUE,"Pro Forma";#N/A,#N/A,TRUE,"PF_Bal";#N/A,#N/A,TRUE,"PF_INC";#N/A,#N/A,TRUE,"CBE";#N/A,#N/A,TRUE,"SWK"}</definedName>
    <definedName name="ab" localSheetId="9" hidden="1">{#N/A,#N/A,TRUE,"Pro Forma";#N/A,#N/A,TRUE,"PF_Bal";#N/A,#N/A,TRUE,"PF_INC";#N/A,#N/A,TRUE,"CBE";#N/A,#N/A,TRUE,"SWK"}</definedName>
    <definedName name="ab" hidden="1">{#N/A,#N/A,TRUE,"Pro Forma";#N/A,#N/A,TRUE,"PF_Bal";#N/A,#N/A,TRUE,"PF_INC";#N/A,#N/A,TRUE,"CBE";#N/A,#N/A,TRUE,"SWK"}</definedName>
    <definedName name="ABALANCETE">#REF!</definedName>
    <definedName name="abcdef" localSheetId="0" hidden="1">{"'PXR_6500'!$A$1:$I$124"}</definedName>
    <definedName name="abcdef" localSheetId="10" hidden="1">{"'PXR_6500'!$A$1:$I$124"}</definedName>
    <definedName name="abcdef" localSheetId="9" hidden="1">{"'PXR_6500'!$A$1:$I$124"}</definedName>
    <definedName name="abcdef" hidden="1">{"'PXR_6500'!$A$1:$I$124"}</definedName>
    <definedName name="Abertura">#REF!</definedName>
    <definedName name="ABN" localSheetId="0" hidden="1">{"'PXR_6500'!$A$1:$I$124"}</definedName>
    <definedName name="ABN" localSheetId="10" hidden="1">{"'PXR_6500'!$A$1:$I$124"}</definedName>
    <definedName name="ABN" localSheetId="9" hidden="1">{"'PXR_6500'!$A$1:$I$124"}</definedName>
    <definedName name="ABN" hidden="1">{"'PXR_6500'!$A$1:$I$124"}</definedName>
    <definedName name="abno" localSheetId="0" hidden="1">{"'PXR_6500'!$A$1:$I$124"}</definedName>
    <definedName name="abno" localSheetId="10" hidden="1">{"'PXR_6500'!$A$1:$I$124"}</definedName>
    <definedName name="abno" localSheetId="9" hidden="1">{"'PXR_6500'!$A$1:$I$124"}</definedName>
    <definedName name="abno" hidden="1">{"'PXR_6500'!$A$1:$I$124"}</definedName>
    <definedName name="ABRACADABRA" localSheetId="10" hidden="1">#REF!</definedName>
    <definedName name="ABRACADABRA" hidden="1">#REF!</definedName>
    <definedName name="abril">#REF!</definedName>
    <definedName name="ABRP2">#REF!</definedName>
    <definedName name="AC">#REF!</definedName>
    <definedName name="Aca">#REF!</definedName>
    <definedName name="AcaA">#REF!</definedName>
    <definedName name="ACAPITAL">#REF!</definedName>
    <definedName name="AccessDatabase" hidden="1">"D:\Edson\VaR\VaR_UBB\VaR_UBB_UAM\Carrega_Carteiras_2.mdb"</definedName>
    <definedName name="ACCOUNTEDPERIODTYPE1">#N/A</definedName>
    <definedName name="Accounts_receivable_discounted">#REF!</definedName>
    <definedName name="ACCOUNTSEGMENT1">#N/A</definedName>
    <definedName name="Accrued_timing">#N/A</definedName>
    <definedName name="Accumulated_Amortizat">#REF!</definedName>
    <definedName name="ACM">#REF!</definedName>
    <definedName name="Acq_History">#N/A</definedName>
    <definedName name="Acqn_Benchmarking">#N/A</definedName>
    <definedName name="Acquisitions">#N/A</definedName>
    <definedName name="act_12_meses">#REF!</definedName>
    <definedName name="act_datos">#REF!</definedName>
    <definedName name="ACUMULADO">#REF!</definedName>
    <definedName name="acumulado_13">#REF!</definedName>
    <definedName name="ACUMULADO_2012">#REF!</definedName>
    <definedName name="ACwvu.inputs._.raw._.data." localSheetId="10" hidden="1">#REF!</definedName>
    <definedName name="ACwvu.inputs._.raw._.data." hidden="1">#REF!</definedName>
    <definedName name="ACwvu.PLANILHA2." localSheetId="10" hidden="1">#REF!</definedName>
    <definedName name="ACwvu.PLANILHA2." hidden="1">#REF!</definedName>
    <definedName name="ACwvu.summary1." localSheetId="10" hidden="1">#REF!</definedName>
    <definedName name="ACwvu.summary1." hidden="1">#REF!</definedName>
    <definedName name="ACwvu.summary2." localSheetId="10" hidden="1">#REF!</definedName>
    <definedName name="ACwvu.summary2." hidden="1">#REF!</definedName>
    <definedName name="ACwvu.summary3." localSheetId="10" hidden="1">#REF!</definedName>
    <definedName name="ACwvu.summary3." hidden="1">#REF!</definedName>
    <definedName name="ad" localSheetId="0" hidden="1">{#N/A,#N/A,FALSE,"ANEXO3 99 ERA";#N/A,#N/A,FALSE,"ANEXO3 99 UBÁ2";#N/A,#N/A,FALSE,"ANEXO3 99 DTU";#N/A,#N/A,FALSE,"ANEXO3 99 RDR";#N/A,#N/A,FALSE,"ANEXO3 99 UBÁ4";#N/A,#N/A,FALSE,"ANEXO3 99 UBÁ6"}</definedName>
    <definedName name="ad" localSheetId="10" hidden="1">{#N/A,#N/A,FALSE,"ANEXO3 99 ERA";#N/A,#N/A,FALSE,"ANEXO3 99 UBÁ2";#N/A,#N/A,FALSE,"ANEXO3 99 DTU";#N/A,#N/A,FALSE,"ANEXO3 99 RDR";#N/A,#N/A,FALSE,"ANEXO3 99 UBÁ4";#N/A,#N/A,FALSE,"ANEXO3 99 UBÁ6"}</definedName>
    <definedName name="ad" localSheetId="9" hidden="1">{#N/A,#N/A,FALSE,"ANEXO3 99 ERA";#N/A,#N/A,FALSE,"ANEXO3 99 UBÁ2";#N/A,#N/A,FALSE,"ANEXO3 99 DTU";#N/A,#N/A,FALSE,"ANEXO3 99 RDR";#N/A,#N/A,FALSE,"ANEXO3 99 UBÁ4";#N/A,#N/A,FALSE,"ANEXO3 99 UBÁ6"}</definedName>
    <definedName name="ad" hidden="1">{#N/A,#N/A,FALSE,"ANEXO3 99 ERA";#N/A,#N/A,FALSE,"ANEXO3 99 UBÁ2";#N/A,#N/A,FALSE,"ANEXO3 99 DTU";#N/A,#N/A,FALSE,"ANEXO3 99 RDR";#N/A,#N/A,FALSE,"ANEXO3 99 UBÁ4";#N/A,#N/A,FALSE,"ANEXO3 99 UBÁ6"}</definedName>
    <definedName name="adad">#REF!</definedName>
    <definedName name="adadas" localSheetId="10" hidden="1">#REF!</definedName>
    <definedName name="adadas" hidden="1">#REF!</definedName>
    <definedName name="addg" localSheetId="0" hidden="1">{#N/A,#N/A,FALSE,"CBE";#N/A,#N/A,FALSE,"SWK"}</definedName>
    <definedName name="addg" localSheetId="10" hidden="1">{#N/A,#N/A,FALSE,"CBE";#N/A,#N/A,FALSE,"SWK"}</definedName>
    <definedName name="addg" localSheetId="9" hidden="1">{#N/A,#N/A,FALSE,"CBE";#N/A,#N/A,FALSE,"SWK"}</definedName>
    <definedName name="addg" hidden="1">{#N/A,#N/A,FALSE,"CBE";#N/A,#N/A,FALSE,"SWK"}</definedName>
    <definedName name="ADICOES">#REF!</definedName>
    <definedName name="Adiretoria">#REF!</definedName>
    <definedName name="Adjusted_EBIT">#REF!</definedName>
    <definedName name="Adjusted_EBITDA">#REF!</definedName>
    <definedName name="Adm">#REF!</definedName>
    <definedName name="ADM___OTHER_EXPENSES">#REF!</definedName>
    <definedName name="ADM___OTHER_EXPENSES____of_Rev">#REF!</definedName>
    <definedName name="ADMEXC">#REF!</definedName>
    <definedName name="ADMIN">#N/A</definedName>
    <definedName name="ADQUIRIDAS">#REF!</definedName>
    <definedName name="adssd" localSheetId="10" hidden="1">#REF!</definedName>
    <definedName name="adssd" hidden="1">#REF!</definedName>
    <definedName name="Adto_a_funcionários">#REF!</definedName>
    <definedName name="ADTOCLIENTES">#REF!</definedName>
    <definedName name="Advance_in_Foreign_Bills">#REF!</definedName>
    <definedName name="ADVANCE_IN_FOREIGN_BILLS____Receiv">#REF!</definedName>
    <definedName name="Advisory">#N/A</definedName>
    <definedName name="aersf" localSheetId="10" hidden="1">#REF!</definedName>
    <definedName name="aersf" hidden="1">#REF!</definedName>
    <definedName name="AF" localSheetId="0" hidden="1">{#N/A,#N/A,FALSE,"CONSOL. 5";#N/A,#N/A,FALSE,"CONSOL. ACUM. 6";#N/A,#N/A,FALSE,"CAP. EMPREG. 7";#N/A,#N/A,FALSE,"ORIGENS E APLICAÇÕES 9"}</definedName>
    <definedName name="AF" localSheetId="10" hidden="1">{#N/A,#N/A,FALSE,"CONSOL. 5";#N/A,#N/A,FALSE,"CONSOL. ACUM. 6";#N/A,#N/A,FALSE,"CAP. EMPREG. 7";#N/A,#N/A,FALSE,"ORIGENS E APLICAÇÕES 9"}</definedName>
    <definedName name="AF" localSheetId="9" hidden="1">{#N/A,#N/A,FALSE,"CONSOL. 5";#N/A,#N/A,FALSE,"CONSOL. ACUM. 6";#N/A,#N/A,FALSE,"CAP. EMPREG. 7";#N/A,#N/A,FALSE,"ORIGENS E APLICAÇÕES 9"}</definedName>
    <definedName name="AF" hidden="1">{#N/A,#N/A,FALSE,"CONSOL. 5";#N/A,#N/A,FALSE,"CONSOL. ACUM. 6";#N/A,#N/A,FALSE,"CAP. EMPREG. 7";#N/A,#N/A,FALSE,"ORIGENS E APLICAÇÕES 9"}</definedName>
    <definedName name="AFAMAX">#REF!</definedName>
    <definedName name="afffaf">#N/A</definedName>
    <definedName name="Affiliate">#N/A</definedName>
    <definedName name="AFLUXO">#REF!</definedName>
    <definedName name="Aging_dollars">#N/A</definedName>
    <definedName name="Aging_percent">#N/A</definedName>
    <definedName name="ago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_3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_3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_3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1_3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s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s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s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s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stoo">#REF!</definedName>
    <definedName name="Agpef">#REF!</definedName>
    <definedName name="AgpefA">#REF!</definedName>
    <definedName name="Agptc">#REF!</definedName>
    <definedName name="AgptcA">#REF!</definedName>
    <definedName name="AGUA">#REF!</definedName>
    <definedName name="AIR">#REF!</definedName>
    <definedName name="Ajuste_Amplitude">#REF!</definedName>
    <definedName name="ajustesnovos">#REF!</definedName>
    <definedName name="ALEX">#REF!</definedName>
    <definedName name="Allowance_to_Receivables">#N/A</definedName>
    <definedName name="Allowance_to_Sales">#N/A</definedName>
    <definedName name="Allowances_for_Dob_Acc">#REF!</definedName>
    <definedName name="almena" localSheetId="10" hidden="1">#REF!</definedName>
    <definedName name="almena" hidden="1">#REF!</definedName>
    <definedName name="als" localSheetId="10" hidden="1">#REF!</definedName>
    <definedName name="als" hidden="1">#REF!</definedName>
    <definedName name="AM">#N/A</definedName>
    <definedName name="amortizaciones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mortizaciones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mortizaciones" localSheetId="9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mortizaciones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MUTUÇÃO">#REF!</definedName>
    <definedName name="anabel" localSheetId="0" hidden="1">{#N/A,#N/A,FALSE,"Eastern";#N/A,#N/A,FALSE,"Western"}</definedName>
    <definedName name="anabel" localSheetId="10" hidden="1">{#N/A,#N/A,FALSE,"Eastern";#N/A,#N/A,FALSE,"Western"}</definedName>
    <definedName name="anabel" localSheetId="9" hidden="1">{#N/A,#N/A,FALSE,"Eastern";#N/A,#N/A,FALSE,"Western"}</definedName>
    <definedName name="anabel" hidden="1">{#N/A,#N/A,FALSE,"Eastern";#N/A,#N/A,FALSE,"Western"}</definedName>
    <definedName name="anabel_1" localSheetId="0" hidden="1">{#N/A,#N/A,FALSE,"Eastern";#N/A,#N/A,FALSE,"Western"}</definedName>
    <definedName name="anabel_1" localSheetId="10" hidden="1">{#N/A,#N/A,FALSE,"Eastern";#N/A,#N/A,FALSE,"Western"}</definedName>
    <definedName name="anabel_1" localSheetId="9" hidden="1">{#N/A,#N/A,FALSE,"Eastern";#N/A,#N/A,FALSE,"Western"}</definedName>
    <definedName name="anabel_1" hidden="1">{#N/A,#N/A,FALSE,"Eastern";#N/A,#N/A,FALSE,"Western"}</definedName>
    <definedName name="anabel_2" localSheetId="0" hidden="1">{#N/A,#N/A,FALSE,"Eastern";#N/A,#N/A,FALSE,"Western"}</definedName>
    <definedName name="anabel_2" localSheetId="10" hidden="1">{#N/A,#N/A,FALSE,"Eastern";#N/A,#N/A,FALSE,"Western"}</definedName>
    <definedName name="anabel_2" localSheetId="9" hidden="1">{#N/A,#N/A,FALSE,"Eastern";#N/A,#N/A,FALSE,"Western"}</definedName>
    <definedName name="anabel_2" hidden="1">{#N/A,#N/A,FALSE,"Eastern";#N/A,#N/A,FALSE,"Western"}</definedName>
    <definedName name="anabel_3" localSheetId="0" hidden="1">{#N/A,#N/A,FALSE,"Eastern";#N/A,#N/A,FALSE,"Western"}</definedName>
    <definedName name="anabel_3" localSheetId="10" hidden="1">{#N/A,#N/A,FALSE,"Eastern";#N/A,#N/A,FALSE,"Western"}</definedName>
    <definedName name="anabel_3" localSheetId="9" hidden="1">{#N/A,#N/A,FALSE,"Eastern";#N/A,#N/A,FALSE,"Western"}</definedName>
    <definedName name="anabel_3" hidden="1">{#N/A,#N/A,FALSE,"Eastern";#N/A,#N/A,FALSE,"Western"}</definedName>
    <definedName name="anabel_4" localSheetId="0" hidden="1">{#N/A,#N/A,FALSE,"Eastern";#N/A,#N/A,FALSE,"Western"}</definedName>
    <definedName name="anabel_4" localSheetId="10" hidden="1">{#N/A,#N/A,FALSE,"Eastern";#N/A,#N/A,FALSE,"Western"}</definedName>
    <definedName name="anabel_4" localSheetId="9" hidden="1">{#N/A,#N/A,FALSE,"Eastern";#N/A,#N/A,FALSE,"Western"}</definedName>
    <definedName name="anabel_4" hidden="1">{#N/A,#N/A,FALSE,"Eastern";#N/A,#N/A,FALSE,"Western"}</definedName>
    <definedName name="anabel_5" localSheetId="0" hidden="1">{#N/A,#N/A,FALSE,"Eastern";#N/A,#N/A,FALSE,"Western"}</definedName>
    <definedName name="anabel_5" localSheetId="10" hidden="1">{#N/A,#N/A,FALSE,"Eastern";#N/A,#N/A,FALSE,"Western"}</definedName>
    <definedName name="anabel_5" localSheetId="9" hidden="1">{#N/A,#N/A,FALSE,"Eastern";#N/A,#N/A,FALSE,"Western"}</definedName>
    <definedName name="anabel_5" hidden="1">{#N/A,#N/A,FALSE,"Eastern";#N/A,#N/A,FALSE,"Western"}</definedName>
    <definedName name="ANALYST">#REF!</definedName>
    <definedName name="ANDRE" localSheetId="0" hidden="1">{#N/A,#N/A,FALSE,"CAPA";#N/A,#N/A,FALSE,"CONSOL. 2";#N/A,#N/A,FALSE,"CONSOL. 5";#N/A,#N/A,FALSE,"CONSOL. ACUM. 6";#N/A,#N/A,FALSE,"CAP. EMPREG. 7"}</definedName>
    <definedName name="ANDRE" localSheetId="10" hidden="1">{#N/A,#N/A,FALSE,"CAPA";#N/A,#N/A,FALSE,"CONSOL. 2";#N/A,#N/A,FALSE,"CONSOL. 5";#N/A,#N/A,FALSE,"CONSOL. ACUM. 6";#N/A,#N/A,FALSE,"CAP. EMPREG. 7"}</definedName>
    <definedName name="ANDRE" localSheetId="9" hidden="1">{#N/A,#N/A,FALSE,"CAPA";#N/A,#N/A,FALSE,"CONSOL. 2";#N/A,#N/A,FALSE,"CONSOL. 5";#N/A,#N/A,FALSE,"CONSOL. ACUM. 6";#N/A,#N/A,FALSE,"CAP. EMPREG. 7"}</definedName>
    <definedName name="ANDRE" hidden="1">{#N/A,#N/A,FALSE,"CAPA";#N/A,#N/A,FALSE,"CONSOL. 2";#N/A,#N/A,FALSE,"CONSOL. 5";#N/A,#N/A,FALSE,"CONSOL. ACUM. 6";#N/A,#N/A,FALSE,"CAP. EMPREG. 7"}</definedName>
    <definedName name="ANEXO99">#REF!</definedName>
    <definedName name="AnexoI">#REF!</definedName>
    <definedName name="AnexoK">#REF!</definedName>
    <definedName name="AnexoP">#REF!</definedName>
    <definedName name="Ano">#REF!</definedName>
    <definedName name="ANO_ADICIONAL">#REF!</definedName>
    <definedName name="ANO_ADICIONAL2">#REF!</definedName>
    <definedName name="ANO_ANTERIOR">#REF!</definedName>
    <definedName name="ANO_ANTERIOR2">#REF!</definedName>
    <definedName name="ANO_ATUAL">#REF!</definedName>
    <definedName name="ANO_ATUAL2">#REF!</definedName>
    <definedName name="ANO_BASE">#REF!</definedName>
    <definedName name="AÑO1999">#REF!</definedName>
    <definedName name="AÑO2000">#REF!</definedName>
    <definedName name="AnoAbrev">#REF!</definedName>
    <definedName name="AnoAnterior">#REF!</definedName>
    <definedName name="AnoAnterior_Empresa">#REF!</definedName>
    <definedName name="AnoAtual">#REF!</definedName>
    <definedName name="AnoAtual_Empresa">#REF!</definedName>
    <definedName name="AnoF">#REF!</definedName>
    <definedName name="AnoI">#REF!</definedName>
    <definedName name="AnoRespres">#REF!</definedName>
    <definedName name="Anos">#REF!</definedName>
    <definedName name="anscount" hidden="1">1</definedName>
    <definedName name="AntAbrev">#REF!</definedName>
    <definedName name="ANTECIPADAS">#REF!</definedName>
    <definedName name="ANTERIOR">#REF!</definedName>
    <definedName name="antonio" localSheetId="0" hidden="1">{#N/A,"70% Success",FALSE,"Sales Forecast";#N/A,#N/A,FALSE,"Sheet2"}</definedName>
    <definedName name="antonio" localSheetId="10" hidden="1">{#N/A,"70% Success",FALSE,"Sales Forecast";#N/A,#N/A,FALSE,"Sheet2"}</definedName>
    <definedName name="antonio" localSheetId="9" hidden="1">{#N/A,"70% Success",FALSE,"Sales Forecast";#N/A,#N/A,FALSE,"Sheet2"}</definedName>
    <definedName name="antonio" hidden="1">{#N/A,"70% Success",FALSE,"Sales Forecast";#N/A,#N/A,FALSE,"Sheet2"}</definedName>
    <definedName name="ap">#REF!</definedName>
    <definedName name="APL" localSheetId="0" hidden="1">{#N/A,#N/A,FALSE,"F1";#N/A,#N/A,FALSE,"F2";#N/A,#N/A,FALSE,"F3";#N/A,#N/A,FALSE,"perf";#N/A,#N/A,FALSE,"A";#N/A,#N/A,FALSE,"B";#N/A,#N/A,FALSE,"C";#N/A,#N/A,FALSE,"D";#N/A,#N/A,FALSE,"L";#N/A,#N/A,FALSE,"Z";#N/A,#N/A,FALSE,"AA";#N/A,#N/A,FALSE,"BB";#N/A,#N/A,FALSE,"CC";#N/A,#N/A,FALSE,"DD";#N/A,#N/A,FALSE,"EE";#N/A,#N/A,FALSE,"GG"}</definedName>
    <definedName name="APL" localSheetId="10" hidden="1">{#N/A,#N/A,FALSE,"F1";#N/A,#N/A,FALSE,"F2";#N/A,#N/A,FALSE,"F3";#N/A,#N/A,FALSE,"perf";#N/A,#N/A,FALSE,"A";#N/A,#N/A,FALSE,"B";#N/A,#N/A,FALSE,"C";#N/A,#N/A,FALSE,"D";#N/A,#N/A,FALSE,"L";#N/A,#N/A,FALSE,"Z";#N/A,#N/A,FALSE,"AA";#N/A,#N/A,FALSE,"BB";#N/A,#N/A,FALSE,"CC";#N/A,#N/A,FALSE,"DD";#N/A,#N/A,FALSE,"EE";#N/A,#N/A,FALSE,"GG"}</definedName>
    <definedName name="APL" localSheetId="9" hidden="1">{#N/A,#N/A,FALSE,"F1";#N/A,#N/A,FALSE,"F2";#N/A,#N/A,FALSE,"F3";#N/A,#N/A,FALSE,"perf";#N/A,#N/A,FALSE,"A";#N/A,#N/A,FALSE,"B";#N/A,#N/A,FALSE,"C";#N/A,#N/A,FALSE,"D";#N/A,#N/A,FALSE,"L";#N/A,#N/A,FALSE,"Z";#N/A,#N/A,FALSE,"AA";#N/A,#N/A,FALSE,"BB";#N/A,#N/A,FALSE,"CC";#N/A,#N/A,FALSE,"DD";#N/A,#N/A,FALSE,"EE";#N/A,#N/A,FALSE,"GG"}</definedName>
    <definedName name="APL" hidden="1">{#N/A,#N/A,FALSE,"F1";#N/A,#N/A,FALSE,"F2";#N/A,#N/A,FALSE,"F3";#N/A,#N/A,FALSE,"perf";#N/A,#N/A,FALSE,"A";#N/A,#N/A,FALSE,"B";#N/A,#N/A,FALSE,"C";#N/A,#N/A,FALSE,"D";#N/A,#N/A,FALSE,"L";#N/A,#N/A,FALSE,"Z";#N/A,#N/A,FALSE,"AA";#N/A,#N/A,FALSE,"BB";#N/A,#N/A,FALSE,"CC";#N/A,#N/A,FALSE,"DD";#N/A,#N/A,FALSE,"EE";#N/A,#N/A,FALSE,"GG"}</definedName>
    <definedName name="APLICAÇ_ES">#REF!</definedName>
    <definedName name="APLICAÇÕES">#REF!</definedName>
    <definedName name="APPSUSERNAME1">#N/A</definedName>
    <definedName name="apr">#REF!</definedName>
    <definedName name="aq" localSheetId="9">[16]Base!$G:$G</definedName>
    <definedName name="aq">#REF!</definedName>
    <definedName name="aqz" localSheetId="0" hidden="1">{#N/A,#N/A,FALSE,"Eastern";#N/A,#N/A,FALSE,"Western"}</definedName>
    <definedName name="aqz" localSheetId="10" hidden="1">{#N/A,#N/A,FALSE,"Eastern";#N/A,#N/A,FALSE,"Western"}</definedName>
    <definedName name="aqz" localSheetId="9" hidden="1">{#N/A,#N/A,FALSE,"Eastern";#N/A,#N/A,FALSE,"Western"}</definedName>
    <definedName name="aqz" hidden="1">{#N/A,#N/A,FALSE,"Eastern";#N/A,#N/A,FALSE,"Western"}</definedName>
    <definedName name="aqz_1" localSheetId="0" hidden="1">{#N/A,#N/A,FALSE,"Eastern";#N/A,#N/A,FALSE,"Western"}</definedName>
    <definedName name="aqz_1" localSheetId="10" hidden="1">{#N/A,#N/A,FALSE,"Eastern";#N/A,#N/A,FALSE,"Western"}</definedName>
    <definedName name="aqz_1" localSheetId="9" hidden="1">{#N/A,#N/A,FALSE,"Eastern";#N/A,#N/A,FALSE,"Western"}</definedName>
    <definedName name="aqz_1" hidden="1">{#N/A,#N/A,FALSE,"Eastern";#N/A,#N/A,FALSE,"Western"}</definedName>
    <definedName name="aqz_2" localSheetId="0" hidden="1">{#N/A,#N/A,FALSE,"Eastern";#N/A,#N/A,FALSE,"Western"}</definedName>
    <definedName name="aqz_2" localSheetId="10" hidden="1">{#N/A,#N/A,FALSE,"Eastern";#N/A,#N/A,FALSE,"Western"}</definedName>
    <definedName name="aqz_2" localSheetId="9" hidden="1">{#N/A,#N/A,FALSE,"Eastern";#N/A,#N/A,FALSE,"Western"}</definedName>
    <definedName name="aqz_2" hidden="1">{#N/A,#N/A,FALSE,"Eastern";#N/A,#N/A,FALSE,"Western"}</definedName>
    <definedName name="aqz_3" localSheetId="0" hidden="1">{#N/A,#N/A,FALSE,"Eastern";#N/A,#N/A,FALSE,"Western"}</definedName>
    <definedName name="aqz_3" localSheetId="10" hidden="1">{#N/A,#N/A,FALSE,"Eastern";#N/A,#N/A,FALSE,"Western"}</definedName>
    <definedName name="aqz_3" localSheetId="9" hidden="1">{#N/A,#N/A,FALSE,"Eastern";#N/A,#N/A,FALSE,"Western"}</definedName>
    <definedName name="aqz_3" hidden="1">{#N/A,#N/A,FALSE,"Eastern";#N/A,#N/A,FALSE,"Western"}</definedName>
    <definedName name="aqz_4" localSheetId="0" hidden="1">{#N/A,#N/A,FALSE,"Eastern";#N/A,#N/A,FALSE,"Western"}</definedName>
    <definedName name="aqz_4" localSheetId="10" hidden="1">{#N/A,#N/A,FALSE,"Eastern";#N/A,#N/A,FALSE,"Western"}</definedName>
    <definedName name="aqz_4" localSheetId="9" hidden="1">{#N/A,#N/A,FALSE,"Eastern";#N/A,#N/A,FALSE,"Western"}</definedName>
    <definedName name="aqz_4" hidden="1">{#N/A,#N/A,FALSE,"Eastern";#N/A,#N/A,FALSE,"Western"}</definedName>
    <definedName name="aqz_5" localSheetId="0" hidden="1">{#N/A,#N/A,FALSE,"Eastern";#N/A,#N/A,FALSE,"Western"}</definedName>
    <definedName name="aqz_5" localSheetId="10" hidden="1">{#N/A,#N/A,FALSE,"Eastern";#N/A,#N/A,FALSE,"Western"}</definedName>
    <definedName name="aqz_5" localSheetId="9" hidden="1">{#N/A,#N/A,FALSE,"Eastern";#N/A,#N/A,FALSE,"Western"}</definedName>
    <definedName name="aqz_5" hidden="1">{#N/A,#N/A,FALSE,"Eastern";#N/A,#N/A,FALSE,"Western"}</definedName>
    <definedName name="AR_CO" localSheetId="9">'[17]Destaque Marcas'!$C$52</definedName>
    <definedName name="AR_CO">#REF!</definedName>
    <definedName name="ARCO">#REF!</definedName>
    <definedName name="ARCO2">#REF!</definedName>
    <definedName name="AREA">#N/A</definedName>
    <definedName name="_xlnm.Extract">#REF!</definedName>
    <definedName name="_xlnm.Print_Area">#REF!</definedName>
    <definedName name="Área_impressão_IM">#REF!</definedName>
    <definedName name="AREZZO" localSheetId="9">[18]DE_PARA!$BG$2</definedName>
    <definedName name="AREZZO">#REF!</definedName>
    <definedName name="AREZZOCO">#REF!</definedName>
    <definedName name="arg">#REF!</definedName>
    <definedName name="ari">#REF!</definedName>
    <definedName name="ARR">#REF!</definedName>
    <definedName name="ARRUDA">#REF!</definedName>
    <definedName name="ARZZ">#REF!</definedName>
    <definedName name="AS" localSheetId="0" hidden="1">{#N/A,#N/A,TRUE,"imasa"}</definedName>
    <definedName name="AS" localSheetId="10" hidden="1">{#N/A,#N/A,TRUE,"imasa"}</definedName>
    <definedName name="AS" localSheetId="9" hidden="1">{#N/A,#N/A,TRUE,"imasa"}</definedName>
    <definedName name="AS" hidden="1">{#N/A,#N/A,TRUE,"imasa"}</definedName>
    <definedName name="AS2DocOpenMode" hidden="1">"AS2DocumentEdit"</definedName>
    <definedName name="AS2HasNoAutoHeaderFooter" hidden="1">" "</definedName>
    <definedName name="AS2LinkLS" localSheetId="10" hidden="1">#REF!</definedName>
    <definedName name="AS2LinkLS" hidden="1">#REF!</definedName>
    <definedName name="AS2NamedRange" hidden="1">10</definedName>
    <definedName name="AS2ReportLS" hidden="1">1</definedName>
    <definedName name="AS2StaticLS" localSheetId="10" hidden="1">#REF!</definedName>
    <definedName name="AS2StaticLS" hidden="1">#REF!</definedName>
    <definedName name="AS2SyncStepLS" hidden="1">0</definedName>
    <definedName name="AS2TickmarkLS" localSheetId="10" hidden="1">#REF!</definedName>
    <definedName name="AS2TickmarkLS" hidden="1">#REF!</definedName>
    <definedName name="AS2VersionLS" hidden="1">300</definedName>
    <definedName name="asd">#N/A</definedName>
    <definedName name="asdadsad" localSheetId="10" hidden="1">#REF!</definedName>
    <definedName name="asdadsad" hidden="1">#REF!</definedName>
    <definedName name="asdf" localSheetId="0" hidden="1">{#N/A,#N/A,FALSE,"Calc";#N/A,#N/A,FALSE,"Sensitivity";#N/A,#N/A,FALSE,"LT Earn.Dil.";#N/A,#N/A,FALSE,"Dil. AVP"}</definedName>
    <definedName name="asdf" localSheetId="10" hidden="1">{#N/A,#N/A,FALSE,"Calc";#N/A,#N/A,FALSE,"Sensitivity";#N/A,#N/A,FALSE,"LT Earn.Dil.";#N/A,#N/A,FALSE,"Dil. AVP"}</definedName>
    <definedName name="asdf" localSheetId="9" hidden="1">{#N/A,#N/A,FALSE,"Calc";#N/A,#N/A,FALSE,"Sensitivity";#N/A,#N/A,FALSE,"LT Earn.Dil.";#N/A,#N/A,FALSE,"Dil. AVP"}</definedName>
    <definedName name="asdf" hidden="1">{#N/A,#N/A,FALSE,"Calc";#N/A,#N/A,FALSE,"Sensitivity";#N/A,#N/A,FALSE,"LT Earn.Dil.";#N/A,#N/A,FALSE,"Dil. AVP"}</definedName>
    <definedName name="ASDFASFA" localSheetId="0" hidden="1">{#N/A,#N/A,TRUE,"Resumo de Preços"}</definedName>
    <definedName name="ASDFASFA" localSheetId="10" hidden="1">{#N/A,#N/A,TRUE,"Resumo de Preços"}</definedName>
    <definedName name="ASDFASFA" localSheetId="9" hidden="1">{#N/A,#N/A,TRUE,"Resumo de Preços"}</definedName>
    <definedName name="ASDFASFA" hidden="1">{#N/A,#N/A,TRUE,"Resumo de Preços"}</definedName>
    <definedName name="ase">#REF!</definedName>
    <definedName name="ASF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F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F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F_1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F_1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F_1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F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F_2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F_2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F_2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F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F_3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F_3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F_3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F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F_4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F_4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F_4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F_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F_5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F_5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F_5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F_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FD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SFD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SFD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SFD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SFD_1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SFD_1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SFD_1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SFD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SFD_2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SFD_2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SFD_2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SFD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SFD_3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SFD_3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SFD_3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SFD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SFD_4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SFD_4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SFD_4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SFD_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SFD_5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SFD_5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SFD_5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SFD_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SFSFDF" localSheetId="10" hidden="1">#REF!</definedName>
    <definedName name="ASFSFDF" localSheetId="9" hidden="1">[19]XREF!#REF!</definedName>
    <definedName name="ASFSFDF" hidden="1">#REF!</definedName>
    <definedName name="asgasd">#REF!</definedName>
    <definedName name="ASS" localSheetId="0" hidden="1">{#N/A,#N/A,TRUE,"imasa"}</definedName>
    <definedName name="ASS" localSheetId="10" hidden="1">{#N/A,#N/A,TRUE,"imasa"}</definedName>
    <definedName name="ASS" localSheetId="9" hidden="1">{#N/A,#N/A,TRUE,"imasa"}</definedName>
    <definedName name="ASS" hidden="1">{#N/A,#N/A,TRUE,"imasa"}</definedName>
    <definedName name="ASSAD" localSheetId="0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ASSAD" localSheetId="10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ASSAD" localSheetId="9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ASSAD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ASSAD_1" localSheetId="0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ASSAD_1" localSheetId="10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ASSAD_1" localSheetId="9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ASSAD_1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ASSAD_2" localSheetId="0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ASSAD_2" localSheetId="10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ASSAD_2" localSheetId="9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ASSAD_2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ASSAD_3" localSheetId="0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ASSAD_3" localSheetId="10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ASSAD_3" localSheetId="9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ASSAD_3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ASSAD_4" localSheetId="0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ASSAD_4" localSheetId="10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ASSAD_4" localSheetId="9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ASSAD_4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ASSAD_5" localSheetId="0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ASSAD_5" localSheetId="10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ASSAD_5" localSheetId="9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ASSAD_5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assasas" localSheetId="0" hidden="1">{"'Demand Units'!$X$11:$AD$45"}</definedName>
    <definedName name="assasas" localSheetId="10" hidden="1">{"'Demand Units'!$X$11:$AD$45"}</definedName>
    <definedName name="assasas" localSheetId="9" hidden="1">{"'Demand Units'!$X$11:$AD$45"}</definedName>
    <definedName name="assasas" hidden="1">{"'Demand Units'!$X$11:$AD$45"}</definedName>
    <definedName name="assets">#N/A</definedName>
    <definedName name="Assumptios2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sumptios2" localSheetId="1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sumptios2" localSheetId="9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sumptios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tividades">#REF!</definedName>
    <definedName name="ATIVO">#REF!</definedName>
    <definedName name="ATIVO3">#REF!</definedName>
    <definedName name="ATIVOS_OPERACIONAIS_BASE">#REF!</definedName>
    <definedName name="ATUARIAL">#REF!</definedName>
    <definedName name="Aug">#REF!</definedName>
    <definedName name="AUMCAPITAL">#REF!</definedName>
    <definedName name="Aupc">#REF!</definedName>
    <definedName name="AupcA">#REF!</definedName>
    <definedName name="Aupq">#REF!</definedName>
    <definedName name="AupqA">#REF!</definedName>
    <definedName name="Ausi">#REF!</definedName>
    <definedName name="AusiA">#REF!</definedName>
    <definedName name="Ausp">#REF!</definedName>
    <definedName name="AuspA">#REF!</definedName>
    <definedName name="auto">#N/A</definedName>
    <definedName name="AutomatizadoouManual">#REF!</definedName>
    <definedName name="av" localSheetId="0" hidden="1">{#N/A,#N/A,FALSE,"ANEXO3 99 ERA";#N/A,#N/A,FALSE,"ANEXO3 99 UBÁ2";#N/A,#N/A,FALSE,"ANEXO3 99 DTU";#N/A,#N/A,FALSE,"ANEXO3 99 RDR";#N/A,#N/A,FALSE,"ANEXO3 99 UBÁ4";#N/A,#N/A,FALSE,"ANEXO3 99 UBÁ6"}</definedName>
    <definedName name="av" localSheetId="10" hidden="1">{#N/A,#N/A,FALSE,"ANEXO3 99 ERA";#N/A,#N/A,FALSE,"ANEXO3 99 UBÁ2";#N/A,#N/A,FALSE,"ANEXO3 99 DTU";#N/A,#N/A,FALSE,"ANEXO3 99 RDR";#N/A,#N/A,FALSE,"ANEXO3 99 UBÁ4";#N/A,#N/A,FALSE,"ANEXO3 99 UBÁ6"}</definedName>
    <definedName name="av" localSheetId="9" hidden="1">{#N/A,#N/A,FALSE,"ANEXO3 99 ERA";#N/A,#N/A,FALSE,"ANEXO3 99 UBÁ2";#N/A,#N/A,FALSE,"ANEXO3 99 DTU";#N/A,#N/A,FALSE,"ANEXO3 99 RDR";#N/A,#N/A,FALSE,"ANEXO3 99 UBÁ4";#N/A,#N/A,FALSE,"ANEXO3 99 UBÁ6"}</definedName>
    <definedName name="av" hidden="1">{#N/A,#N/A,FALSE,"ANEXO3 99 ERA";#N/A,#N/A,FALSE,"ANEXO3 99 UBÁ2";#N/A,#N/A,FALSE,"ANEXO3 99 DTU";#N/A,#N/A,FALSE,"ANEXO3 99 RDR";#N/A,#N/A,FALSE,"ANEXO3 99 UBÁ4";#N/A,#N/A,FALSE,"ANEXO3 99 UBÁ6"}</definedName>
    <definedName name="Average_markup">#N/A</definedName>
    <definedName name="awpdflAD" localSheetId="10" hidden="1">#REF!</definedName>
    <definedName name="awpdflAD" hidden="1">#REF!</definedName>
    <definedName name="ax">#N/A</definedName>
    <definedName name="AYB">#REF!</definedName>
    <definedName name="az" localSheetId="0" hidden="1">{"away stand alones",#N/A,FALSE,"Target"}</definedName>
    <definedName name="az" localSheetId="10" hidden="1">{"away stand alones",#N/A,FALSE,"Target"}</definedName>
    <definedName name="az" localSheetId="9" hidden="1">{"away stand alones",#N/A,FALSE,"Target"}</definedName>
    <definedName name="az" hidden="1">{"away stand alones",#N/A,FALSE,"Target"}</definedName>
    <definedName name="azerty4" localSheetId="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azerty4" localSheetId="1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azerty4" localSheetId="9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azerty4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AZZAS">#REF!</definedName>
    <definedName name="B">#REF!</definedName>
    <definedName name="B_Factor05">#N/A</definedName>
    <definedName name="B_Factor06">#N/A</definedName>
    <definedName name="B_Factor07">#N/A</definedName>
    <definedName name="B_Factor08">#N/A</definedName>
    <definedName name="B_Factor09">#N/A</definedName>
    <definedName name="B0">#REF!</definedName>
    <definedName name="bagels">#N/A</definedName>
    <definedName name="bAL" localSheetId="0" hidden="1">{"adm_pl",#N/A,FALSE,"PL"}</definedName>
    <definedName name="bAL" localSheetId="10" hidden="1">{"adm_pl",#N/A,FALSE,"PL"}</definedName>
    <definedName name="bAL" localSheetId="9" hidden="1">{"adm_pl",#N/A,FALSE,"PL"}</definedName>
    <definedName name="bAL" hidden="1">{"adm_pl",#N/A,FALSE,"PL"}</definedName>
    <definedName name="balance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balance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balance" localSheetId="9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balance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BalanceSheet">#N/A</definedName>
    <definedName name="BalanceSheetSubset">#N/A</definedName>
    <definedName name="BalanceSheetTmp">#N/A</definedName>
    <definedName name="balanco">#REF!</definedName>
    <definedName name="Balanço">#REF!</definedName>
    <definedName name="BALCMI">#REF!</definedName>
    <definedName name="BALGRAF">#REF!</definedName>
    <definedName name="BALPUBL">#REF!</definedName>
    <definedName name="BANA3" localSheetId="0" hidden="1">{"'P&amp;L'!$AE$9"}</definedName>
    <definedName name="BANA3" localSheetId="10" hidden="1">{"'P&amp;L'!$AE$9"}</definedName>
    <definedName name="BANA3" localSheetId="9" hidden="1">{"'P&amp;L'!$AE$9"}</definedName>
    <definedName name="BANA3" hidden="1">{"'P&amp;L'!$AE$9"}</definedName>
    <definedName name="_xlnm.Database">#REF!</definedName>
    <definedName name="BANCOS">#REF!</definedName>
    <definedName name="BARC">#N/A</definedName>
    <definedName name="Base">#REF!</definedName>
    <definedName name="BASE_P2">#REF!</definedName>
    <definedName name="baselojas">#REF!</definedName>
    <definedName name="BaseYear">#REF!</definedName>
    <definedName name="basic_level">#REF!</definedName>
    <definedName name="BB">#REF!</definedName>
    <definedName name="BBB">#REF!</definedName>
    <definedName name="BC_D_PI">#REF!</definedName>
    <definedName name="BC_T_PI">#REF!</definedName>
    <definedName name="BD" localSheetId="10" hidden="1">#REF!</definedName>
    <definedName name="BD" localSheetId="9" hidden="1">[20]bd!$L$2:$M$6</definedName>
    <definedName name="BD" hidden="1">#REF!</definedName>
    <definedName name="BD_YTS" localSheetId="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" localSheetId="1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" localSheetId="9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_1" localSheetId="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_1" localSheetId="1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_1" localSheetId="9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_1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_2" localSheetId="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_2" localSheetId="1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_2" localSheetId="9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_2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_3" localSheetId="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_3" localSheetId="1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_3" localSheetId="9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_3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_4" localSheetId="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_4" localSheetId="1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_4" localSheetId="9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_4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_5" localSheetId="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_5" localSheetId="1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_5" localSheetId="9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_5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2_marca">#REF!</definedName>
    <definedName name="BD2_tipo1">#REF!</definedName>
    <definedName name="BD2_tipo2">#REF!</definedName>
    <definedName name="BD2_valor">#REF!</definedName>
    <definedName name="BD2_ytd">#REF!</definedName>
    <definedName name="BDADOS">#REF!</definedName>
    <definedName name="BDADOS2">#REF!</definedName>
    <definedName name="BDADOS3">#REF!</definedName>
    <definedName name="bdanal">#REF!</definedName>
    <definedName name="BDFSDFFDS">#REF!</definedName>
    <definedName name="BEF_c">#REF!</definedName>
    <definedName name="BEF_m">#REF!</definedName>
    <definedName name="begbal">#N/A</definedName>
    <definedName name="Benefits">#N/A</definedName>
    <definedName name="Berni" localSheetId="0" hidden="1">{#N/A,#N/A,FALSE,"Plan1";#N/A,#N/A,FALSE,"Plan2"}</definedName>
    <definedName name="Berni" localSheetId="10" hidden="1">{#N/A,#N/A,FALSE,"Plan1";#N/A,#N/A,FALSE,"Plan2"}</definedName>
    <definedName name="Berni" localSheetId="9" hidden="1">{#N/A,#N/A,FALSE,"Plan1";#N/A,#N/A,FALSE,"Plan2"}</definedName>
    <definedName name="Berni" hidden="1">{#N/A,#N/A,FALSE,"Plan1";#N/A,#N/A,FALSE,"Plan2"}</definedName>
    <definedName name="BETA">#REF!</definedName>
    <definedName name="BF">#N/A</definedName>
    <definedName name="BF_PC">#REF!</definedName>
    <definedName name="BF_SI">#REF!</definedName>
    <definedName name="BF_SO">#REF!</definedName>
    <definedName name="bffs">#N/A</definedName>
    <definedName name="BG_Del" hidden="1">15</definedName>
    <definedName name="BG_Ins" hidden="1">4</definedName>
    <definedName name="BG_Mod" hidden="1">6</definedName>
    <definedName name="BL_D_PF">#REF!</definedName>
    <definedName name="BL_D_PI">#REF!</definedName>
    <definedName name="BL_D_PP">#REF!</definedName>
    <definedName name="BL_T_PF">#REF!</definedName>
    <definedName name="BL_T_PI">#REF!</definedName>
    <definedName name="BL_T_PP">#REF!</definedName>
    <definedName name="BLA" hidden="1">"SRVEXACT;030;marleen;0"</definedName>
    <definedName name="BLABABKAK" localSheetId="0" hidden="1">{#N/A,#N/A,FALSE,"ANEXO3 99 ERA";#N/A,#N/A,FALSE,"ANEXO3 99 UBÁ2";#N/A,#N/A,FALSE,"ANEXO3 99 DTU";#N/A,#N/A,FALSE,"ANEXO3 99 RDR";#N/A,#N/A,FALSE,"ANEXO3 99 UBÁ4";#N/A,#N/A,FALSE,"ANEXO3 99 UBÁ6"}</definedName>
    <definedName name="BLABABKAK" localSheetId="10" hidden="1">{#N/A,#N/A,FALSE,"ANEXO3 99 ERA";#N/A,#N/A,FALSE,"ANEXO3 99 UBÁ2";#N/A,#N/A,FALSE,"ANEXO3 99 DTU";#N/A,#N/A,FALSE,"ANEXO3 99 RDR";#N/A,#N/A,FALSE,"ANEXO3 99 UBÁ4";#N/A,#N/A,FALSE,"ANEXO3 99 UBÁ6"}</definedName>
    <definedName name="BLABABKAK" localSheetId="9" hidden="1">{#N/A,#N/A,FALSE,"ANEXO3 99 ERA";#N/A,#N/A,FALSE,"ANEXO3 99 UBÁ2";#N/A,#N/A,FALSE,"ANEXO3 99 DTU";#N/A,#N/A,FALSE,"ANEXO3 99 RDR";#N/A,#N/A,FALSE,"ANEXO3 99 UBÁ4";#N/A,#N/A,FALSE,"ANEXO3 99 UBÁ6"}</definedName>
    <definedName name="BLABABKAK" hidden="1">{#N/A,#N/A,FALSE,"ANEXO3 99 ERA";#N/A,#N/A,FALSE,"ANEXO3 99 UBÁ2";#N/A,#N/A,FALSE,"ANEXO3 99 DTU";#N/A,#N/A,FALSE,"ANEXO3 99 RDR";#N/A,#N/A,FALSE,"ANEXO3 99 UBÁ4";#N/A,#N/A,FALSE,"ANEXO3 99 UBÁ6"}</definedName>
    <definedName name="Black">#N/A</definedName>
    <definedName name="BLANK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9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2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2" localSheetId="1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2" localSheetId="9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OCO">#REF!</definedName>
    <definedName name="Bloom.Adv.">#N/A</definedName>
    <definedName name="Bloom.H.F.">#N/A</definedName>
    <definedName name="Bloom.P.Equity">#N/A</definedName>
    <definedName name="Bloom.PRESCO">#N/A</definedName>
    <definedName name="BLPB10" localSheetId="10" hidden="1">#REF!</definedName>
    <definedName name="BLPB10" hidden="1">#REF!</definedName>
    <definedName name="BLPB11" localSheetId="10" hidden="1">#REF!</definedName>
    <definedName name="BLPB11" hidden="1">#REF!</definedName>
    <definedName name="BLPB12" localSheetId="10" hidden="1">#REF!</definedName>
    <definedName name="BLPB12" hidden="1">#REF!</definedName>
    <definedName name="BLPB13" localSheetId="10" hidden="1">#REF!</definedName>
    <definedName name="BLPB13" hidden="1">#REF!</definedName>
    <definedName name="BLPB14" localSheetId="10" hidden="1">#REF!</definedName>
    <definedName name="BLPB14" hidden="1">#REF!</definedName>
    <definedName name="BLPB15" localSheetId="10" hidden="1">#REF!</definedName>
    <definedName name="BLPB15" hidden="1">#REF!</definedName>
    <definedName name="BLPB16" localSheetId="10" hidden="1">#REF!</definedName>
    <definedName name="BLPB16" hidden="1">#REF!</definedName>
    <definedName name="BLPB17" localSheetId="10" hidden="1">#REF!</definedName>
    <definedName name="BLPB17" hidden="1">#REF!</definedName>
    <definedName name="BLPB18" localSheetId="10" hidden="1">#REF!</definedName>
    <definedName name="BLPB18" hidden="1">#REF!</definedName>
    <definedName name="BLPB19" localSheetId="10" hidden="1">#REF!</definedName>
    <definedName name="BLPB19" hidden="1">#REF!</definedName>
    <definedName name="BLPB20" localSheetId="10" hidden="1">#REF!</definedName>
    <definedName name="BLPB20" hidden="1">#REF!</definedName>
    <definedName name="BLPB21" localSheetId="10" hidden="1">#REF!</definedName>
    <definedName name="BLPB21" hidden="1">#REF!</definedName>
    <definedName name="BLPB22" localSheetId="10" hidden="1">#REF!</definedName>
    <definedName name="BLPB22" hidden="1">#REF!</definedName>
    <definedName name="BLPB23" localSheetId="10" hidden="1">#REF!</definedName>
    <definedName name="BLPB23" hidden="1">#REF!</definedName>
    <definedName name="BLPB24" localSheetId="10" hidden="1">#REF!</definedName>
    <definedName name="BLPB24" hidden="1">#REF!</definedName>
    <definedName name="BLPB25" localSheetId="10" hidden="1">#REF!</definedName>
    <definedName name="BLPB25" hidden="1">#REF!</definedName>
    <definedName name="BLPB26" localSheetId="10" hidden="1">#REF!</definedName>
    <definedName name="BLPB26" hidden="1">#REF!</definedName>
    <definedName name="BLPB27" localSheetId="10" hidden="1">#REF!</definedName>
    <definedName name="BLPB27" hidden="1">#REF!</definedName>
    <definedName name="BLPB28" localSheetId="10" hidden="1">#REF!</definedName>
    <definedName name="BLPB28" hidden="1">#REF!</definedName>
    <definedName name="BLPB29" localSheetId="10" hidden="1">#REF!</definedName>
    <definedName name="BLPB29" hidden="1">#REF!</definedName>
    <definedName name="BLPB3" localSheetId="10" hidden="1">#REF!</definedName>
    <definedName name="BLPB3" hidden="1">#REF!</definedName>
    <definedName name="BLPB30" localSheetId="10" hidden="1">#REF!</definedName>
    <definedName name="BLPB30" hidden="1">#REF!</definedName>
    <definedName name="BLPB31" localSheetId="10" hidden="1">#REF!</definedName>
    <definedName name="BLPB31" hidden="1">#REF!</definedName>
    <definedName name="BLPB32" localSheetId="10" hidden="1">#REF!</definedName>
    <definedName name="BLPB32" hidden="1">#REF!</definedName>
    <definedName name="BLPB33" localSheetId="10" hidden="1">#REF!</definedName>
    <definedName name="BLPB33" hidden="1">#REF!</definedName>
    <definedName name="BLPB34" localSheetId="10" hidden="1">#REF!</definedName>
    <definedName name="BLPB34" hidden="1">#REF!</definedName>
    <definedName name="BLPB35" localSheetId="10" hidden="1">#REF!</definedName>
    <definedName name="BLPB35" hidden="1">#REF!</definedName>
    <definedName name="BLPB36" localSheetId="10" hidden="1">#REF!</definedName>
    <definedName name="BLPB36" hidden="1">#REF!</definedName>
    <definedName name="BLPB37" localSheetId="10" hidden="1">#REF!</definedName>
    <definedName name="BLPB37" hidden="1">#REF!</definedName>
    <definedName name="BLPB38" localSheetId="10" hidden="1">#REF!</definedName>
    <definedName name="BLPB38" hidden="1">#REF!</definedName>
    <definedName name="BLPB39" localSheetId="10" hidden="1">#REF!</definedName>
    <definedName name="BLPB39" hidden="1">#REF!</definedName>
    <definedName name="BLPB4" localSheetId="10" hidden="1">#REF!</definedName>
    <definedName name="BLPB4" hidden="1">#REF!</definedName>
    <definedName name="BLPB40" localSheetId="10" hidden="1">#REF!</definedName>
    <definedName name="BLPB40" hidden="1">#REF!</definedName>
    <definedName name="BLPB41" localSheetId="10" hidden="1">#REF!</definedName>
    <definedName name="BLPB41" hidden="1">#REF!</definedName>
    <definedName name="BLPB42" localSheetId="10" hidden="1">#REF!</definedName>
    <definedName name="BLPB42" hidden="1">#REF!</definedName>
    <definedName name="BLPB43" localSheetId="10" hidden="1">#REF!</definedName>
    <definedName name="BLPB43" hidden="1">#REF!</definedName>
    <definedName name="BLPB44" localSheetId="10" hidden="1">#REF!</definedName>
    <definedName name="BLPB44" hidden="1">#REF!</definedName>
    <definedName name="BLPB45" localSheetId="10" hidden="1">#REF!</definedName>
    <definedName name="BLPB45" hidden="1">#REF!</definedName>
    <definedName name="BLPB46" localSheetId="10" hidden="1">#REF!</definedName>
    <definedName name="BLPB46" hidden="1">#REF!</definedName>
    <definedName name="BLPB47" localSheetId="10" hidden="1">#REF!</definedName>
    <definedName name="BLPB47" hidden="1">#REF!</definedName>
    <definedName name="BLPB48" localSheetId="10" hidden="1">#REF!</definedName>
    <definedName name="BLPB48" hidden="1">#REF!</definedName>
    <definedName name="BLPB49" localSheetId="10" hidden="1">#REF!</definedName>
    <definedName name="BLPB49" hidden="1">#REF!</definedName>
    <definedName name="BLPB5" localSheetId="10" hidden="1">#REF!</definedName>
    <definedName name="BLPB5" hidden="1">#REF!</definedName>
    <definedName name="BLPB50" localSheetId="10" hidden="1">#REF!</definedName>
    <definedName name="BLPB50" hidden="1">#REF!</definedName>
    <definedName name="BLPB51" localSheetId="10" hidden="1">#REF!</definedName>
    <definedName name="BLPB51" hidden="1">#REF!</definedName>
    <definedName name="BLPB52" localSheetId="10" hidden="1">#REF!</definedName>
    <definedName name="BLPB52" hidden="1">#REF!</definedName>
    <definedName name="BLPB53" localSheetId="10" hidden="1">#REF!</definedName>
    <definedName name="BLPB53" hidden="1">#REF!</definedName>
    <definedName name="BLPB54" localSheetId="10" hidden="1">#REF!</definedName>
    <definedName name="BLPB54" hidden="1">#REF!</definedName>
    <definedName name="BLPB55" localSheetId="10" hidden="1">#REF!</definedName>
    <definedName name="BLPB55" hidden="1">#REF!</definedName>
    <definedName name="BLPB56" localSheetId="10" hidden="1">#REF!</definedName>
    <definedName name="BLPB56" hidden="1">#REF!</definedName>
    <definedName name="BLPB6" localSheetId="10" hidden="1">#REF!</definedName>
    <definedName name="BLPB6" hidden="1">#REF!</definedName>
    <definedName name="BLPB7" localSheetId="10" hidden="1">#REF!</definedName>
    <definedName name="BLPB7" hidden="1">#REF!</definedName>
    <definedName name="BLPB8" localSheetId="10" hidden="1">#REF!</definedName>
    <definedName name="BLPB8" hidden="1">#REF!</definedName>
    <definedName name="BLPB9" localSheetId="10" hidden="1">#REF!</definedName>
    <definedName name="BLPB9" hidden="1">#REF!</definedName>
    <definedName name="BLPH1" localSheetId="10" hidden="1">#REF!</definedName>
    <definedName name="BLPH1" hidden="1">#REF!</definedName>
    <definedName name="BLPH10" localSheetId="10" hidden="1">#REF!</definedName>
    <definedName name="BLPH10" localSheetId="9" hidden="1">[21]market!$O$12</definedName>
    <definedName name="BLPH10" hidden="1">#REF!</definedName>
    <definedName name="BLPH100" localSheetId="10" hidden="1">#REF!</definedName>
    <definedName name="BLPH100" hidden="1">#REF!</definedName>
    <definedName name="BLPH101" localSheetId="10" hidden="1">#REF!</definedName>
    <definedName name="BLPH101" hidden="1">#REF!</definedName>
    <definedName name="BLPH102" localSheetId="10" hidden="1">#REF!</definedName>
    <definedName name="BLPH102" hidden="1">#REF!</definedName>
    <definedName name="BLPH103" localSheetId="10" hidden="1">#REF!</definedName>
    <definedName name="BLPH103" hidden="1">#REF!</definedName>
    <definedName name="BLPH104" localSheetId="10" hidden="1">#REF!</definedName>
    <definedName name="BLPH104" hidden="1">#REF!</definedName>
    <definedName name="BLPH105" localSheetId="10" hidden="1">#REF!</definedName>
    <definedName name="BLPH105" hidden="1">#REF!</definedName>
    <definedName name="BLPH106" localSheetId="10" hidden="1">#REF!</definedName>
    <definedName name="BLPH106" hidden="1">#REF!</definedName>
    <definedName name="BLPH107" localSheetId="10" hidden="1">#REF!</definedName>
    <definedName name="BLPH107" hidden="1">#REF!</definedName>
    <definedName name="BLPH108" localSheetId="10" hidden="1">#REF!</definedName>
    <definedName name="BLPH108" hidden="1">#REF!</definedName>
    <definedName name="BLPH109" localSheetId="10" hidden="1">#REF!</definedName>
    <definedName name="BLPH109" hidden="1">#REF!</definedName>
    <definedName name="BLPH11" localSheetId="10" hidden="1">#REF!</definedName>
    <definedName name="BLPH11" localSheetId="9" hidden="1">[21]market!$Y$12</definedName>
    <definedName name="BLPH11" hidden="1">#REF!</definedName>
    <definedName name="BLPH110" localSheetId="10" hidden="1">#REF!</definedName>
    <definedName name="BLPH110" hidden="1">#REF!</definedName>
    <definedName name="BLPH111" localSheetId="10" hidden="1">#REF!</definedName>
    <definedName name="BLPH111" hidden="1">#REF!</definedName>
    <definedName name="BLPH112" localSheetId="10" hidden="1">#REF!</definedName>
    <definedName name="BLPH112" hidden="1">#REF!</definedName>
    <definedName name="BLPH113" localSheetId="10" hidden="1">#REF!</definedName>
    <definedName name="BLPH113" hidden="1">#REF!</definedName>
    <definedName name="BLPH114" localSheetId="10" hidden="1">#REF!</definedName>
    <definedName name="BLPH114" hidden="1">#REF!</definedName>
    <definedName name="BLPH115" localSheetId="10" hidden="1">#REF!</definedName>
    <definedName name="BLPH115" hidden="1">#REF!</definedName>
    <definedName name="BLPH116" localSheetId="10" hidden="1">#REF!</definedName>
    <definedName name="BLPH116" hidden="1">#REF!</definedName>
    <definedName name="BLPH117" localSheetId="10" hidden="1">#REF!</definedName>
    <definedName name="BLPH117" hidden="1">#REF!</definedName>
    <definedName name="BLPH118" localSheetId="10" hidden="1">#REF!</definedName>
    <definedName name="BLPH118" localSheetId="9" hidden="1">[22]base!$B$4</definedName>
    <definedName name="BLPH118" hidden="1">#REF!</definedName>
    <definedName name="BLPH119" localSheetId="10" hidden="1">#REF!</definedName>
    <definedName name="BLPH119" localSheetId="9" hidden="1">[22]base!$B$4:$C$142</definedName>
    <definedName name="BLPH119" hidden="1">#REF!</definedName>
    <definedName name="BLPH12" localSheetId="10" hidden="1">#REF!</definedName>
    <definedName name="BLPH12" localSheetId="9" hidden="1">[21]market!$T$12</definedName>
    <definedName name="BLPH12" hidden="1">#REF!</definedName>
    <definedName name="BLPH120" localSheetId="10" hidden="1">#REF!</definedName>
    <definedName name="BLPH120" localSheetId="9" hidden="1">[22]base!$F$4</definedName>
    <definedName name="BLPH120" hidden="1">#REF!</definedName>
    <definedName name="BLPH121" localSheetId="10" hidden="1">#REF!</definedName>
    <definedName name="BLPH121" localSheetId="9" hidden="1">[22]base!$F$4:$G$142</definedName>
    <definedName name="BLPH121" hidden="1">#REF!</definedName>
    <definedName name="BLPH122" localSheetId="10" hidden="1">#REF!</definedName>
    <definedName name="BLPH122" localSheetId="9" hidden="1">[22]base!$J$4</definedName>
    <definedName name="BLPH122" hidden="1">#REF!</definedName>
    <definedName name="BLPH123" localSheetId="10" hidden="1">#REF!</definedName>
    <definedName name="BLPH123" localSheetId="9" hidden="1">[22]base!$J$4:$K$142</definedName>
    <definedName name="BLPH123" hidden="1">#REF!</definedName>
    <definedName name="BLPH124" localSheetId="10" hidden="1">#REF!</definedName>
    <definedName name="BLPH124" localSheetId="9" hidden="1">[22]base!$N$4</definedName>
    <definedName name="BLPH124" hidden="1">#REF!</definedName>
    <definedName name="BLPH125" localSheetId="10" hidden="1">#REF!</definedName>
    <definedName name="BLPH125" localSheetId="9" hidden="1">[22]base!$N$4:$O$142</definedName>
    <definedName name="BLPH125" hidden="1">#REF!</definedName>
    <definedName name="BLPH126" localSheetId="10" hidden="1">#REF!</definedName>
    <definedName name="BLPH126" localSheetId="9" hidden="1">[22]base!$O$5</definedName>
    <definedName name="BLPH126" hidden="1">#REF!</definedName>
    <definedName name="BLPH127" localSheetId="10" hidden="1">#REF!</definedName>
    <definedName name="BLPH127" localSheetId="9" hidden="1">[22]base!$T$4</definedName>
    <definedName name="BLPH127" hidden="1">#REF!</definedName>
    <definedName name="BLPH128" localSheetId="10" hidden="1">#REF!</definedName>
    <definedName name="BLPH128" localSheetId="9" hidden="1">[22]base!$T$4:$U$142</definedName>
    <definedName name="BLPH128" hidden="1">#REF!</definedName>
    <definedName name="BLPH129" localSheetId="10" hidden="1">#REF!</definedName>
    <definedName name="BLPH129" localSheetId="9" hidden="1">[22]base!$U$5</definedName>
    <definedName name="BLPH129" hidden="1">#REF!</definedName>
    <definedName name="BLPH13" localSheetId="10" hidden="1">#REF!</definedName>
    <definedName name="BLPH13" localSheetId="9" hidden="1">[21]market!$AD$12</definedName>
    <definedName name="BLPH13" hidden="1">#REF!</definedName>
    <definedName name="BLPH130" localSheetId="10" hidden="1">#REF!</definedName>
    <definedName name="BLPH130" localSheetId="9" hidden="1">[22]base!$Z$4</definedName>
    <definedName name="BLPH130" hidden="1">#REF!</definedName>
    <definedName name="BLPH131" localSheetId="10" hidden="1">#REF!</definedName>
    <definedName name="BLPH131" localSheetId="9" hidden="1">[22]base!$Z$4:$AA$142</definedName>
    <definedName name="BLPH131" hidden="1">#REF!</definedName>
    <definedName name="BLPH132" localSheetId="10" hidden="1">#REF!</definedName>
    <definedName name="BLPH132" localSheetId="9" hidden="1">[22]base!$AA$5</definedName>
    <definedName name="BLPH132" hidden="1">#REF!</definedName>
    <definedName name="BLPH133" localSheetId="10" hidden="1">#REF!</definedName>
    <definedName name="BLPH133" localSheetId="9" hidden="1">[22]base!$AF$4</definedName>
    <definedName name="BLPH133" hidden="1">#REF!</definedName>
    <definedName name="BLPH134" localSheetId="10" hidden="1">#REF!</definedName>
    <definedName name="BLPH134" localSheetId="9" hidden="1">[22]base!$AF$4:$AG$142</definedName>
    <definedName name="BLPH134" hidden="1">#REF!</definedName>
    <definedName name="BLPH135" localSheetId="10" hidden="1">#REF!</definedName>
    <definedName name="BLPH135" localSheetId="9" hidden="1">[22]base!$AG$5</definedName>
    <definedName name="BLPH135" hidden="1">#REF!</definedName>
    <definedName name="BLPH136" localSheetId="10" hidden="1">#REF!</definedName>
    <definedName name="BLPH136" localSheetId="9" hidden="1">[22]base!$AL$4</definedName>
    <definedName name="BLPH136" hidden="1">#REF!</definedName>
    <definedName name="BLPH137" localSheetId="10" hidden="1">#REF!</definedName>
    <definedName name="BLPH137" localSheetId="9" hidden="1">[22]base!$AL$4:$AM$142</definedName>
    <definedName name="BLPH137" hidden="1">#REF!</definedName>
    <definedName name="BLPH138" localSheetId="10" hidden="1">#REF!</definedName>
    <definedName name="BLPH138" localSheetId="9" hidden="1">[22]base!$AP$4</definedName>
    <definedName name="BLPH138" hidden="1">#REF!</definedName>
    <definedName name="BLPH139" localSheetId="10" hidden="1">#REF!</definedName>
    <definedName name="BLPH139" localSheetId="9" hidden="1">[22]base!$AV$4</definedName>
    <definedName name="BLPH139" hidden="1">#REF!</definedName>
    <definedName name="BLPH14" localSheetId="10" hidden="1">#REF!</definedName>
    <definedName name="BLPH14" localSheetId="9" hidden="1">[21]market!$AI$12</definedName>
    <definedName name="BLPH14" hidden="1">#REF!</definedName>
    <definedName name="BLPH140" localSheetId="10" hidden="1">#REF!</definedName>
    <definedName name="BLPH140" localSheetId="9" hidden="1">[22]base!$AZ$4</definedName>
    <definedName name="BLPH140" hidden="1">#REF!</definedName>
    <definedName name="BLPH141" localSheetId="10" hidden="1">#REF!</definedName>
    <definedName name="BLPH141" localSheetId="9" hidden="1">[22]base!$BD$4</definedName>
    <definedName name="BLPH141" hidden="1">#REF!</definedName>
    <definedName name="BLPH142" localSheetId="10" hidden="1">#REF!</definedName>
    <definedName name="BLPH142" localSheetId="9" hidden="1">[22]base!$BD$4:$BE$142</definedName>
    <definedName name="BLPH142" hidden="1">#REF!</definedName>
    <definedName name="BLPH143" localSheetId="10" hidden="1">#REF!</definedName>
    <definedName name="BLPH143" hidden="1">#REF!</definedName>
    <definedName name="BLPH144" localSheetId="10" hidden="1">#REF!</definedName>
    <definedName name="BLPH144" localSheetId="9" hidden="1">[22]daily!$B$4</definedName>
    <definedName name="BLPH144" hidden="1">#REF!</definedName>
    <definedName name="BLPH145" localSheetId="10" hidden="1">#REF!</definedName>
    <definedName name="BLPH145" localSheetId="9" hidden="1">[22]daily!$E$4</definedName>
    <definedName name="BLPH145" hidden="1">#REF!</definedName>
    <definedName name="BLPH146" localSheetId="10" hidden="1">#REF!</definedName>
    <definedName name="BLPH146" localSheetId="9" hidden="1">[22]daily!$H$4</definedName>
    <definedName name="BLPH146" hidden="1">#REF!</definedName>
    <definedName name="BLPH147" localSheetId="10" hidden="1">#REF!</definedName>
    <definedName name="BLPH147" localSheetId="9" hidden="1">[22]daily!$K$4</definedName>
    <definedName name="BLPH147" hidden="1">#REF!</definedName>
    <definedName name="BLPH148" localSheetId="10" hidden="1">#REF!</definedName>
    <definedName name="BLPH148" localSheetId="9" hidden="1">[22]daily!$N$4</definedName>
    <definedName name="BLPH148" hidden="1">#REF!</definedName>
    <definedName name="BLPH149" localSheetId="10" hidden="1">#REF!</definedName>
    <definedName name="BLPH149" localSheetId="9" hidden="1">[22]daily!$Q$4</definedName>
    <definedName name="BLPH149" hidden="1">#REF!</definedName>
    <definedName name="BLPH15" localSheetId="10" hidden="1">#REF!</definedName>
    <definedName name="BLPH15" hidden="1">#REF!</definedName>
    <definedName name="BLPH150" localSheetId="10" hidden="1">#REF!</definedName>
    <definedName name="BLPH150" localSheetId="9" hidden="1">[22]daily!$T$4</definedName>
    <definedName name="BLPH150" hidden="1">#REF!</definedName>
    <definedName name="BLPH151" localSheetId="10" hidden="1">#REF!</definedName>
    <definedName name="BLPH151" localSheetId="9" hidden="1">[22]daily!$W$4</definedName>
    <definedName name="BLPH151" hidden="1">#REF!</definedName>
    <definedName name="BLPH152" localSheetId="10" hidden="1">#REF!</definedName>
    <definedName name="BLPH152" localSheetId="9" hidden="1">[22]daily!$Z$4</definedName>
    <definedName name="BLPH152" hidden="1">#REF!</definedName>
    <definedName name="BLPH153" localSheetId="10" hidden="1">#REF!</definedName>
    <definedName name="BLPH153" localSheetId="9" hidden="1">[22]daily!$AC$4</definedName>
    <definedName name="BLPH153" hidden="1">#REF!</definedName>
    <definedName name="BLPH154" localSheetId="10" hidden="1">#REF!</definedName>
    <definedName name="BLPH154" localSheetId="9" hidden="1">[22]daily!$AF$4</definedName>
    <definedName name="BLPH154" hidden="1">#REF!</definedName>
    <definedName name="BLPH155" localSheetId="10" hidden="1">#REF!</definedName>
    <definedName name="BLPH155" localSheetId="9" hidden="1">[22]daily!$AI$4</definedName>
    <definedName name="BLPH155" hidden="1">#REF!</definedName>
    <definedName name="BLPH156" localSheetId="10" hidden="1">#REF!</definedName>
    <definedName name="BLPH156" localSheetId="9" hidden="1">[22]daily!$K$5</definedName>
    <definedName name="BLPH156" hidden="1">#REF!</definedName>
    <definedName name="BLPH16" localSheetId="10" hidden="1">#REF!</definedName>
    <definedName name="BLPH16" hidden="1">#REF!</definedName>
    <definedName name="BLPH17" localSheetId="10" hidden="1">#REF!</definedName>
    <definedName name="BLPH17" hidden="1">#REF!</definedName>
    <definedName name="BLPH18" localSheetId="10" hidden="1">#REF!</definedName>
    <definedName name="BLPH18" hidden="1">#REF!</definedName>
    <definedName name="BLPH19" localSheetId="10" hidden="1">#REF!</definedName>
    <definedName name="BLPH19" hidden="1">#REF!</definedName>
    <definedName name="BLPH2" localSheetId="10" hidden="1">#REF!</definedName>
    <definedName name="BLPH2" hidden="1">#REF!</definedName>
    <definedName name="BLPH20" localSheetId="10" hidden="1">#REF!</definedName>
    <definedName name="BLPH20" hidden="1">#REF!</definedName>
    <definedName name="BLPH21" localSheetId="10" hidden="1">#REF!</definedName>
    <definedName name="BLPH21" hidden="1">#REF!</definedName>
    <definedName name="BLPH22" localSheetId="10" hidden="1">#REF!</definedName>
    <definedName name="BLPH22" hidden="1">#REF!</definedName>
    <definedName name="BLPH23" localSheetId="10" hidden="1">#REF!</definedName>
    <definedName name="BLPH23" hidden="1">#REF!</definedName>
    <definedName name="BLPH24" localSheetId="10" hidden="1">#REF!</definedName>
    <definedName name="BLPH24" hidden="1">#REF!</definedName>
    <definedName name="BLPH25" localSheetId="10" hidden="1">#REF!</definedName>
    <definedName name="BLPH25" hidden="1">#REF!</definedName>
    <definedName name="BLPH26" localSheetId="10" hidden="1">#REF!</definedName>
    <definedName name="BLPH26" hidden="1">#REF!</definedName>
    <definedName name="BLPH27" localSheetId="10" hidden="1">#REF!</definedName>
    <definedName name="BLPH27" hidden="1">#REF!</definedName>
    <definedName name="BLPH28" localSheetId="10" hidden="1">#REF!</definedName>
    <definedName name="BLPH28" hidden="1">#REF!</definedName>
    <definedName name="BLPH29" localSheetId="10" hidden="1">#REF!</definedName>
    <definedName name="BLPH29" hidden="1">#REF!</definedName>
    <definedName name="BLPH3" localSheetId="10" hidden="1">#REF!</definedName>
    <definedName name="BLPH3" hidden="1">#REF!</definedName>
    <definedName name="BLPH30" localSheetId="10" hidden="1">#REF!</definedName>
    <definedName name="BLPH30" hidden="1">#REF!</definedName>
    <definedName name="BLPH31" localSheetId="10" hidden="1">#REF!</definedName>
    <definedName name="BLPH31" hidden="1">#REF!</definedName>
    <definedName name="BLPH32" localSheetId="10" hidden="1">#REF!</definedName>
    <definedName name="BLPH32" hidden="1">#REF!</definedName>
    <definedName name="BLPH33" localSheetId="10" hidden="1">#REF!</definedName>
    <definedName name="BLPH33" hidden="1">#REF!</definedName>
    <definedName name="BLPH34" localSheetId="10" hidden="1">#REF!</definedName>
    <definedName name="BLPH34" hidden="1">#REF!</definedName>
    <definedName name="BLPH4" localSheetId="10" hidden="1">#REF!</definedName>
    <definedName name="BLPH4" hidden="1">#REF!</definedName>
    <definedName name="BLPH45" localSheetId="10" hidden="1">#REF!</definedName>
    <definedName name="BLPH45" hidden="1">#REF!</definedName>
    <definedName name="BLPH46" localSheetId="10" hidden="1">#REF!</definedName>
    <definedName name="BLPH46" hidden="1">#REF!</definedName>
    <definedName name="BLPH47" localSheetId="10" hidden="1">#REF!</definedName>
    <definedName name="BLPH47" hidden="1">#REF!</definedName>
    <definedName name="BLPH48" localSheetId="10" hidden="1">#REF!</definedName>
    <definedName name="BLPH48" hidden="1">#REF!</definedName>
    <definedName name="BLPH49" localSheetId="10" hidden="1">#REF!</definedName>
    <definedName name="BLPH49" hidden="1">#REF!</definedName>
    <definedName name="BLPH5" localSheetId="10" hidden="1">#REF!</definedName>
    <definedName name="BLPH5" hidden="1">#REF!</definedName>
    <definedName name="BLPH50" localSheetId="10" hidden="1">#REF!</definedName>
    <definedName name="BLPH50" hidden="1">#REF!</definedName>
    <definedName name="BLPH51" localSheetId="10" hidden="1">#REF!</definedName>
    <definedName name="BLPH51" hidden="1">#REF!</definedName>
    <definedName name="BLPH52" localSheetId="10" hidden="1">#REF!</definedName>
    <definedName name="BLPH52" hidden="1">#REF!</definedName>
    <definedName name="BLPH53" localSheetId="10" hidden="1">#REF!</definedName>
    <definedName name="BLPH53" hidden="1">#REF!</definedName>
    <definedName name="BLPH54" localSheetId="10" hidden="1">#REF!</definedName>
    <definedName name="BLPH54" hidden="1">#REF!</definedName>
    <definedName name="BLPH55" localSheetId="10" hidden="1">#REF!</definedName>
    <definedName name="BLPH55" hidden="1">#REF!</definedName>
    <definedName name="BLPH56" localSheetId="10" hidden="1">#REF!</definedName>
    <definedName name="BLPH56" hidden="1">#REF!</definedName>
    <definedName name="BLPH57" localSheetId="10" hidden="1">#REF!</definedName>
    <definedName name="BLPH57" hidden="1">#REF!</definedName>
    <definedName name="BLPH58" localSheetId="10" hidden="1">#REF!</definedName>
    <definedName name="BLPH58" hidden="1">#REF!</definedName>
    <definedName name="BLPH59" localSheetId="10" hidden="1">#REF!</definedName>
    <definedName name="BLPH59" hidden="1">#REF!</definedName>
    <definedName name="BLPH6" localSheetId="10" hidden="1">#REF!</definedName>
    <definedName name="BLPH6" hidden="1">#REF!</definedName>
    <definedName name="BLPH60" localSheetId="10" hidden="1">#REF!</definedName>
    <definedName name="BLPH60" hidden="1">#REF!</definedName>
    <definedName name="BLPH61" localSheetId="10" hidden="1">#REF!</definedName>
    <definedName name="BLPH61" hidden="1">#REF!</definedName>
    <definedName name="BLPH62" localSheetId="10" hidden="1">#REF!</definedName>
    <definedName name="BLPH62" hidden="1">#REF!</definedName>
    <definedName name="BLPH63" localSheetId="10" hidden="1">#REF!</definedName>
    <definedName name="BLPH63" hidden="1">#REF!</definedName>
    <definedName name="BLPH64" localSheetId="10" hidden="1">#REF!</definedName>
    <definedName name="BLPH64" hidden="1">#REF!</definedName>
    <definedName name="BLPH65" localSheetId="10" hidden="1">#REF!</definedName>
    <definedName name="BLPH65" hidden="1">#REF!</definedName>
    <definedName name="BLPH66" localSheetId="10" hidden="1">#REF!</definedName>
    <definedName name="BLPH66" hidden="1">#REF!</definedName>
    <definedName name="BLPH7" localSheetId="10" hidden="1">#REF!</definedName>
    <definedName name="BLPH7" localSheetId="9" hidden="1">[21]market!$AC$7</definedName>
    <definedName name="BLPH7" hidden="1">#REF!</definedName>
    <definedName name="BLPH77" localSheetId="10" hidden="1">#REF!</definedName>
    <definedName name="BLPH77" localSheetId="9" hidden="1">[22]base!$B$150</definedName>
    <definedName name="BLPH77" hidden="1">#REF!</definedName>
    <definedName name="BLPH78" localSheetId="10" hidden="1">#REF!</definedName>
    <definedName name="BLPH78" localSheetId="9" hidden="1">[22]base!$E$150</definedName>
    <definedName name="BLPH78" hidden="1">#REF!</definedName>
    <definedName name="BLPH79" localSheetId="10" hidden="1">#REF!</definedName>
    <definedName name="BLPH79" localSheetId="9" hidden="1">[22]base!$J$150</definedName>
    <definedName name="BLPH79" hidden="1">#REF!</definedName>
    <definedName name="BLPH8" localSheetId="10" hidden="1">#REF!</definedName>
    <definedName name="BLPH8" localSheetId="9" hidden="1">[21]market!$E$12</definedName>
    <definedName name="BLPH8" hidden="1">#REF!</definedName>
    <definedName name="BLPH80" localSheetId="10" hidden="1">#REF!</definedName>
    <definedName name="BLPH80" localSheetId="9" hidden="1">[22]base!$M$150</definedName>
    <definedName name="BLPH80" hidden="1">#REF!</definedName>
    <definedName name="BLPH81" localSheetId="10" hidden="1">#REF!</definedName>
    <definedName name="BLPH81" localSheetId="9" hidden="1">[22]base!$P$150</definedName>
    <definedName name="BLPH81" hidden="1">#REF!</definedName>
    <definedName name="BLPH82" localSheetId="10" hidden="1">#REF!</definedName>
    <definedName name="BLPH82" localSheetId="9" hidden="1">[22]base!$S$150</definedName>
    <definedName name="BLPH82" hidden="1">#REF!</definedName>
    <definedName name="BLPH83" localSheetId="10" hidden="1">#REF!</definedName>
    <definedName name="BLPH83" localSheetId="9" hidden="1">[22]base!$V$150</definedName>
    <definedName name="BLPH83" hidden="1">#REF!</definedName>
    <definedName name="BLPH84" localSheetId="10" hidden="1">#REF!</definedName>
    <definedName name="BLPH84" localSheetId="9" hidden="1">[22]base!$AL$150</definedName>
    <definedName name="BLPH84" hidden="1">#REF!</definedName>
    <definedName name="BLPH85" localSheetId="10" hidden="1">#REF!</definedName>
    <definedName name="BLPH85" localSheetId="9" hidden="1">[22]base!$AO$150</definedName>
    <definedName name="BLPH85" hidden="1">#REF!</definedName>
    <definedName name="BLPH86" localSheetId="10" hidden="1">#REF!</definedName>
    <definedName name="BLPH86" localSheetId="9" hidden="1">[22]base!$AR$150</definedName>
    <definedName name="BLPH86" hidden="1">#REF!</definedName>
    <definedName name="BLPH87" localSheetId="10" hidden="1">#REF!</definedName>
    <definedName name="BLPH87" localSheetId="9" hidden="1">[22]base!$AU$150</definedName>
    <definedName name="BLPH87" hidden="1">#REF!</definedName>
    <definedName name="BLPH88" localSheetId="10" hidden="1">#REF!</definedName>
    <definedName name="BLPH88" localSheetId="9" hidden="1">[22]base!$AX$150</definedName>
    <definedName name="BLPH88" hidden="1">#REF!</definedName>
    <definedName name="BLPH89" localSheetId="10" hidden="1">#REF!</definedName>
    <definedName name="BLPH89" localSheetId="9" hidden="1">[22]base!$R$154</definedName>
    <definedName name="BLPH89" hidden="1">#REF!</definedName>
    <definedName name="BLPH9" localSheetId="10" hidden="1">#REF!</definedName>
    <definedName name="BLPH9" localSheetId="9" hidden="1">[21]market!$J$12</definedName>
    <definedName name="BLPH9" hidden="1">#REF!</definedName>
    <definedName name="BLPH90" localSheetId="10" hidden="1">#REF!</definedName>
    <definedName name="BLPH90" localSheetId="9" hidden="1">[22]base!$U$154</definedName>
    <definedName name="BLPH90" hidden="1">#REF!</definedName>
    <definedName name="BLPH92" localSheetId="10" hidden="1">#REF!</definedName>
    <definedName name="BLPH92" hidden="1">#REF!</definedName>
    <definedName name="BLPH93" localSheetId="10" hidden="1">#REF!</definedName>
    <definedName name="BLPH93" hidden="1">#REF!</definedName>
    <definedName name="BLPH94" localSheetId="10" hidden="1">#REF!</definedName>
    <definedName name="BLPH94" hidden="1">#REF!</definedName>
    <definedName name="BLPH95" localSheetId="10" hidden="1">#REF!</definedName>
    <definedName name="BLPH95" hidden="1">#REF!</definedName>
    <definedName name="BLPH96" localSheetId="10" hidden="1">#REF!</definedName>
    <definedName name="BLPH96" hidden="1">#REF!</definedName>
    <definedName name="BLPH97" localSheetId="10" hidden="1">#REF!</definedName>
    <definedName name="BLPH97" hidden="1">#REF!</definedName>
    <definedName name="BLPH98" localSheetId="10" hidden="1">#REF!</definedName>
    <definedName name="BLPH98" hidden="1">#REF!</definedName>
    <definedName name="BLPH99" localSheetId="10" hidden="1">#REF!</definedName>
    <definedName name="BLPH99" hidden="1">#REF!</definedName>
    <definedName name="Blue">#N/A</definedName>
    <definedName name="bndes2011">#REF!</definedName>
    <definedName name="bndes2012">#REF!</definedName>
    <definedName name="bnnn" localSheetId="0" hidden="1">{"consolidated",#N/A,FALSE,"Sheet1";"cms",#N/A,FALSE,"Sheet1";"fse",#N/A,FALSE,"Sheet1"}</definedName>
    <definedName name="bnnn" localSheetId="10" hidden="1">{"consolidated",#N/A,FALSE,"Sheet1";"cms",#N/A,FALSE,"Sheet1";"fse",#N/A,FALSE,"Sheet1"}</definedName>
    <definedName name="bnnn" localSheetId="9" hidden="1">{"consolidated",#N/A,FALSE,"Sheet1";"cms",#N/A,FALSE,"Sheet1";"fse",#N/A,FALSE,"Sheet1"}</definedName>
    <definedName name="bnnn" hidden="1">{"consolidated",#N/A,FALSE,"Sheet1";"cms",#N/A,FALSE,"Sheet1";"fse",#N/A,FALSE,"Sheet1"}</definedName>
    <definedName name="BO002CF32E152545BCA991A75DBCFCAB12" localSheetId="10" hidden="1">#REF!</definedName>
    <definedName name="BO002CF32E152545BCA991A75DBCFCAB12" hidden="1">#REF!</definedName>
    <definedName name="BO012B793862F04EEBB21C51FADFC2A038" localSheetId="10" hidden="1">#REF!</definedName>
    <definedName name="BO012B793862F04EEBB21C51FADFC2A038" hidden="1">#REF!</definedName>
    <definedName name="BO015AE08ED425471E9AC25CEB0E235336" localSheetId="10" hidden="1">#REF!</definedName>
    <definedName name="BO015AE08ED425471E9AC25CEB0E235336" hidden="1">#REF!</definedName>
    <definedName name="BO0198789551F3431FB8EEF7050F63E53F" localSheetId="10" hidden="1">#REF!</definedName>
    <definedName name="BO0198789551F3431FB8EEF7050F63E53F" hidden="1">#REF!</definedName>
    <definedName name="BO01A4BEDDB39C4108A20CC6A8C68BCC4B" localSheetId="10" hidden="1">#REF!</definedName>
    <definedName name="BO01A4BEDDB39C4108A20CC6A8C68BCC4B" hidden="1">#REF!</definedName>
    <definedName name="BO01B7F15D8CC34458AE698D9C2465EB8E" localSheetId="10" hidden="1">#REF!</definedName>
    <definedName name="BO01B7F15D8CC34458AE698D9C2465EB8E" hidden="1">#REF!</definedName>
    <definedName name="BO01EA1C10275F42EA93DA6FD169C5492A" localSheetId="10" hidden="1">#REF!</definedName>
    <definedName name="BO01EA1C10275F42EA93DA6FD169C5492A" hidden="1">#REF!</definedName>
    <definedName name="BO027E37608E7B4108BE1C3DEB6AF3246F" localSheetId="10" hidden="1">#REF!</definedName>
    <definedName name="BO027E37608E7B4108BE1C3DEB6AF3246F" hidden="1">#REF!</definedName>
    <definedName name="BO029C39D260CC4B03A7DC2D1ABC811692" localSheetId="10" hidden="1">#REF!</definedName>
    <definedName name="BO029C39D260CC4B03A7DC2D1ABC811692" hidden="1">#REF!</definedName>
    <definedName name="BO02CD2980F5124C0FA227117A78E9F100" localSheetId="10" hidden="1">#REF!</definedName>
    <definedName name="BO02CD2980F5124C0FA227117A78E9F100" hidden="1">#REF!</definedName>
    <definedName name="BO02E446BD9A6C4805B92167A605901891" localSheetId="10" hidden="1">#REF!</definedName>
    <definedName name="BO02E446BD9A6C4805B92167A605901891" hidden="1">#REF!</definedName>
    <definedName name="BO037965DDF1D14F3C8C65FFF1CF9FFAA4" localSheetId="10" hidden="1">#REF!</definedName>
    <definedName name="BO037965DDF1D14F3C8C65FFF1CF9FFAA4" hidden="1">#REF!</definedName>
    <definedName name="BO03A9E1B1A5A64DDE8B935179A1870907" localSheetId="10" hidden="1">#REF!</definedName>
    <definedName name="BO03A9E1B1A5A64DDE8B935179A1870907" hidden="1">#REF!</definedName>
    <definedName name="BO04F1906B4D194D028175C6BE51FD82D7" localSheetId="10" hidden="1">#REF!</definedName>
    <definedName name="BO04F1906B4D194D028175C6BE51FD82D7" hidden="1">#REF!</definedName>
    <definedName name="BO051AF982A24B4020A2B175E9561BF2EB" localSheetId="10" hidden="1">#REF!</definedName>
    <definedName name="BO051AF982A24B4020A2B175E9561BF2EB" hidden="1">#REF!</definedName>
    <definedName name="BO052FF96862434364A38EAE4F5F2B42D7" localSheetId="10" hidden="1">#REF!</definedName>
    <definedName name="BO052FF96862434364A38EAE4F5F2B42D7" hidden="1">#REF!</definedName>
    <definedName name="BO056B35FA54D143DCBEC17BB92E303531" localSheetId="10" hidden="1">#REF!</definedName>
    <definedName name="BO056B35FA54D143DCBEC17BB92E303531" hidden="1">#REF!</definedName>
    <definedName name="BO06112F7B96694D4B8F819423D4C3112F" localSheetId="10" hidden="1">#REF!</definedName>
    <definedName name="BO06112F7B96694D4B8F819423D4C3112F" hidden="1">#REF!</definedName>
    <definedName name="BO0618171C2C174EF48CB34667870C773E" localSheetId="10" hidden="1">#REF!</definedName>
    <definedName name="BO0618171C2C174EF48CB34667870C773E" hidden="1">#REF!</definedName>
    <definedName name="BO069B29BF53104C0EA33A2819C9E4E95A" localSheetId="10" hidden="1">#REF!</definedName>
    <definedName name="BO069B29BF53104C0EA33A2819C9E4E95A" hidden="1">#REF!</definedName>
    <definedName name="BO06A2AB20457947689BAEF79B2CE91376" localSheetId="10" hidden="1">#REF!</definedName>
    <definedName name="BO06A2AB20457947689BAEF79B2CE91376" hidden="1">#REF!</definedName>
    <definedName name="BO07FDA21DEABF4E95B119A9562C59E016" localSheetId="10" hidden="1">#REF!</definedName>
    <definedName name="BO07FDA21DEABF4E95B119A9562C59E016" hidden="1">#REF!</definedName>
    <definedName name="BO0822DB253F1C4C62A465D55FB5468702" localSheetId="10" hidden="1">#REF!</definedName>
    <definedName name="BO0822DB253F1C4C62A465D55FB5468702" hidden="1">#REF!</definedName>
    <definedName name="BO085188D102364404B963D8A431FEEED8" localSheetId="10" hidden="1">#REF!</definedName>
    <definedName name="BO085188D102364404B963D8A431FEEED8" hidden="1">#REF!</definedName>
    <definedName name="BO08972237E1EF4877BCDD40E9CB682977" localSheetId="10" hidden="1">#REF!</definedName>
    <definedName name="BO08972237E1EF4877BCDD40E9CB682977" localSheetId="9" hidden="1">[23]Lojas!#REF!</definedName>
    <definedName name="BO08972237E1EF4877BCDD40E9CB682977" hidden="1">#REF!</definedName>
    <definedName name="BO08F4ACC7AC444CE0A6C0061AF3630BE8" localSheetId="10" hidden="1">#REF!</definedName>
    <definedName name="BO08F4ACC7AC444CE0A6C0061AF3630BE8" hidden="1">#REF!</definedName>
    <definedName name="BO091A3611164048BF8A8C703902DB0B5C" localSheetId="10" hidden="1">#REF!</definedName>
    <definedName name="BO091A3611164048BF8A8C703902DB0B5C" hidden="1">#REF!</definedName>
    <definedName name="BO097602AC56074DA692F4736D99C67E49" localSheetId="10" hidden="1">#REF!</definedName>
    <definedName name="BO097602AC56074DA692F4736D99C67E49" hidden="1">#REF!</definedName>
    <definedName name="BO09BB8B4F117C446CA6A6EE7E57C6234B" localSheetId="10" hidden="1">#REF!</definedName>
    <definedName name="BO09BB8B4F117C446CA6A6EE7E57C6234B" hidden="1">#REF!</definedName>
    <definedName name="BO09F87D6E2417458B9A12D650200A4EC2" localSheetId="10" hidden="1">#REF!</definedName>
    <definedName name="BO09F87D6E2417458B9A12D650200A4EC2" hidden="1">#REF!</definedName>
    <definedName name="BO0A3E5654E12648C0937376CFF917D2C9" localSheetId="10" hidden="1">#REF!</definedName>
    <definedName name="BO0A3E5654E12648C0937376CFF917D2C9" hidden="1">#REF!</definedName>
    <definedName name="BO0A5236CE391F4426A0EB883E0EA5DC77" localSheetId="10" hidden="1">#REF!</definedName>
    <definedName name="BO0A5236CE391F4426A0EB883E0EA5DC77" hidden="1">#REF!</definedName>
    <definedName name="BO0AACE9B0CD1541279A5C962AAAC0F4C6" localSheetId="10" hidden="1">#REF!</definedName>
    <definedName name="BO0AACE9B0CD1541279A5C962AAAC0F4C6" hidden="1">#REF!</definedName>
    <definedName name="BO0AD9D6C371D84533AD2BDDC6C0C3486C" localSheetId="10" hidden="1">#REF!</definedName>
    <definedName name="BO0AD9D6C371D84533AD2BDDC6C0C3486C" hidden="1">#REF!</definedName>
    <definedName name="BO0AF07071EEDA4FF6902136EE2CB7A199" localSheetId="10" hidden="1">#REF!</definedName>
    <definedName name="BO0AF07071EEDA4FF6902136EE2CB7A199" hidden="1">#REF!</definedName>
    <definedName name="BO0AF0D994F75042F68C30863754C9358E" localSheetId="10" hidden="1">#REF!</definedName>
    <definedName name="BO0AF0D994F75042F68C30863754C9358E" hidden="1">#REF!</definedName>
    <definedName name="BO0B4EAB321F104F1A89039A070E8A04A8" localSheetId="10" hidden="1">#REF!</definedName>
    <definedName name="BO0B4EAB321F104F1A89039A070E8A04A8" hidden="1">#REF!</definedName>
    <definedName name="BO0BA711AA3B2B4E418273E27A0C148F32" localSheetId="10" hidden="1">#REF!</definedName>
    <definedName name="BO0BA711AA3B2B4E418273E27A0C148F32" hidden="1">#REF!</definedName>
    <definedName name="BO0BB50148CD694F1D89EC4A9823653044" localSheetId="10" hidden="1">#REF!</definedName>
    <definedName name="BO0BB50148CD694F1D89EC4A9823653044" hidden="1">#REF!</definedName>
    <definedName name="BO0BC1A52133B14E59913ACC7A364BA97B" localSheetId="10" hidden="1">#REF!</definedName>
    <definedName name="BO0BC1A52133B14E59913ACC7A364BA97B" hidden="1">#REF!</definedName>
    <definedName name="BO0C6F96188E6F40C585889C3718498BB7" localSheetId="10" hidden="1">#REF!</definedName>
    <definedName name="BO0C6F96188E6F40C585889C3718498BB7" hidden="1">#REF!</definedName>
    <definedName name="BO0C8D2C12EBA84EC8B6E11C7512FEAFAF" localSheetId="10" hidden="1">#REF!</definedName>
    <definedName name="BO0C8D2C12EBA84EC8B6E11C7512FEAFAF" hidden="1">#REF!</definedName>
    <definedName name="BO0CE109EA33CB4AC8AB7D4C777926732C" localSheetId="10" hidden="1">#REF!</definedName>
    <definedName name="BO0CE109EA33CB4AC8AB7D4C777926732C" hidden="1">#REF!</definedName>
    <definedName name="BO0E5E8B6353DA4670A4EDCAB75693C9B1" localSheetId="10" hidden="1">#REF!</definedName>
    <definedName name="BO0E5E8B6353DA4670A4EDCAB75693C9B1" hidden="1">#REF!</definedName>
    <definedName name="BO0E7035F1F43B4858BC8B1040F36783D8" localSheetId="10" hidden="1">#REF!</definedName>
    <definedName name="BO0E7035F1F43B4858BC8B1040F36783D8" hidden="1">#REF!</definedName>
    <definedName name="BO0EA2198ED3DC4E2DBD07564E4C1BAF10" localSheetId="10" hidden="1">#REF!</definedName>
    <definedName name="BO0EA2198ED3DC4E2DBD07564E4C1BAF10" hidden="1">#REF!</definedName>
    <definedName name="BO103521F649594143B603C7444F4903EB" localSheetId="10" hidden="1">#REF!</definedName>
    <definedName name="BO103521F649594143B603C7444F4903EB" hidden="1">#REF!</definedName>
    <definedName name="BO10BB2AD8B455452EB77BD9FBA7B225FF" localSheetId="10" hidden="1">#REF!</definedName>
    <definedName name="BO10BB2AD8B455452EB77BD9FBA7B225FF" hidden="1">#REF!</definedName>
    <definedName name="BO111371334EF443EF9DE1D0A323DF86E9" localSheetId="10" hidden="1">#REF!</definedName>
    <definedName name="BO111371334EF443EF9DE1D0A323DF86E9" hidden="1">#REF!</definedName>
    <definedName name="BO1118B01593AF495BA465104ADE5468D1" localSheetId="10" hidden="1">#REF!</definedName>
    <definedName name="BO1118B01593AF495BA465104ADE5468D1" hidden="1">#REF!</definedName>
    <definedName name="BO1126924B3FA2426C99C8492E90FD9048" localSheetId="10" hidden="1">#REF!</definedName>
    <definedName name="BO1126924B3FA2426C99C8492E90FD9048" hidden="1">#REF!</definedName>
    <definedName name="BO1129242307AB408E8813B691A3050184" localSheetId="10" hidden="1">#REF!</definedName>
    <definedName name="BO1129242307AB408E8813B691A3050184" hidden="1">#REF!</definedName>
    <definedName name="BO112F92B6E5314D4DB9DCE90D1CF088FC" localSheetId="10" hidden="1">#REF!</definedName>
    <definedName name="BO112F92B6E5314D4DB9DCE90D1CF088FC" hidden="1">#REF!</definedName>
    <definedName name="BO12C09D49B1574A7CBB6A42EDECDE03CF" localSheetId="10" hidden="1">#REF!</definedName>
    <definedName name="BO12C09D49B1574A7CBB6A42EDECDE03CF" hidden="1">#REF!</definedName>
    <definedName name="BO12C9470A94F54FBDB5B89432309719FD" localSheetId="10" hidden="1">#REF!</definedName>
    <definedName name="BO12C9470A94F54FBDB5B89432309719FD" hidden="1">#REF!</definedName>
    <definedName name="BO12E1C16519BF4AF9A9845E6182EA2748" localSheetId="10" hidden="1">#REF!</definedName>
    <definedName name="BO12E1C16519BF4AF9A9845E6182EA2748" hidden="1">#REF!</definedName>
    <definedName name="BO133829684DB944B3885D268203391EA6" localSheetId="10" hidden="1">#REF!</definedName>
    <definedName name="BO133829684DB944B3885D268203391EA6" hidden="1">#REF!</definedName>
    <definedName name="BO1388C3FEBFFD4CE3A4B97A5E54AA5E85" localSheetId="10" hidden="1">#REF!</definedName>
    <definedName name="BO1388C3FEBFFD4CE3A4B97A5E54AA5E85" hidden="1">#REF!</definedName>
    <definedName name="BO13E84E4E945F483392BCA616CE8F0DAF" localSheetId="10" hidden="1">#REF!</definedName>
    <definedName name="BO13E84E4E945F483392BCA616CE8F0DAF" hidden="1">#REF!</definedName>
    <definedName name="BO14A90ABC845F44B2BAEE1A92A1034148" localSheetId="10" hidden="1">#REF!</definedName>
    <definedName name="BO14A90ABC845F44B2BAEE1A92A1034148" hidden="1">#REF!</definedName>
    <definedName name="BO14F806A442F3480EB153311359AAEF80" localSheetId="10" hidden="1">#REF!</definedName>
    <definedName name="BO14F806A442F3480EB153311359AAEF80" hidden="1">#REF!</definedName>
    <definedName name="BO15C36D2CBB9C4266A46087850FB86721" localSheetId="10" hidden="1">#REF!</definedName>
    <definedName name="BO15C36D2CBB9C4266A46087850FB86721" hidden="1">#REF!</definedName>
    <definedName name="BO15D508CA9DD1452E914AE38ACA799EC4" localSheetId="10" hidden="1">#REF!</definedName>
    <definedName name="BO15D508CA9DD1452E914AE38ACA799EC4" hidden="1">#REF!</definedName>
    <definedName name="BO16A1567E5A2847DDB1A0BFAC32A5A37D" localSheetId="10" hidden="1">#REF!</definedName>
    <definedName name="BO16A1567E5A2847DDB1A0BFAC32A5A37D" hidden="1">#REF!</definedName>
    <definedName name="BO16FAC26E94BC4E048E46176BADF7D880" localSheetId="10" hidden="1">#REF!</definedName>
    <definedName name="BO16FAC26E94BC4E048E46176BADF7D880" hidden="1">#REF!</definedName>
    <definedName name="BO1733F298340C4618A339AE09E83D1AFE" localSheetId="10" hidden="1">#REF!</definedName>
    <definedName name="BO1733F298340C4618A339AE09E83D1AFE" localSheetId="9" hidden="1">[23]Lojas!#REF!</definedName>
    <definedName name="BO1733F298340C4618A339AE09E83D1AFE" hidden="1">#REF!</definedName>
    <definedName name="BO17678E7610F24F3B82A7AEEEA9C2E840" localSheetId="10" hidden="1">#REF!</definedName>
    <definedName name="BO17678E7610F24F3B82A7AEEEA9C2E840" hidden="1">#REF!</definedName>
    <definedName name="BO183633D0F4E945738EBBC0C122FEB047" localSheetId="10" hidden="1">#REF!</definedName>
    <definedName name="BO183633D0F4E945738EBBC0C122FEB047" hidden="1">#REF!</definedName>
    <definedName name="BO18AE67424CC84A8AB29E073DFA7B3402" localSheetId="10" hidden="1">#REF!</definedName>
    <definedName name="BO18AE67424CC84A8AB29E073DFA7B3402" hidden="1">#REF!</definedName>
    <definedName name="BO18CAA0C8498544AEB884AB1B9D522FAF" localSheetId="10" hidden="1">#REF!</definedName>
    <definedName name="BO18CAA0C8498544AEB884AB1B9D522FAF" hidden="1">#REF!</definedName>
    <definedName name="BO19B213D6D9784C03801276F9C8A34641" localSheetId="10" hidden="1">#REF!</definedName>
    <definedName name="BO19B213D6D9784C03801276F9C8A34641" hidden="1">#REF!</definedName>
    <definedName name="BO19F9FD5F7E7749BDA177682B8B3A4432" localSheetId="10" hidden="1">#REF!</definedName>
    <definedName name="BO19F9FD5F7E7749BDA177682B8B3A4432" hidden="1">#REF!</definedName>
    <definedName name="BO1A5D0234B57542C9B44B89E901E6C7F0" localSheetId="10" hidden="1">#REF!</definedName>
    <definedName name="BO1A5D0234B57542C9B44B89E901E6C7F0" localSheetId="9" hidden="1">[24]Input!#REF!</definedName>
    <definedName name="BO1A5D0234B57542C9B44B89E901E6C7F0" hidden="1">#REF!</definedName>
    <definedName name="BO1A82D82E0A44492C8F98E52B580B746C" localSheetId="10" hidden="1">#REF!</definedName>
    <definedName name="BO1A82D82E0A44492C8F98E52B580B746C" hidden="1">#REF!</definedName>
    <definedName name="BO1AFF2E4F1B2E423AA022F19C20B5B3D5" localSheetId="10" hidden="1">#REF!</definedName>
    <definedName name="BO1AFF2E4F1B2E423AA022F19C20B5B3D5" hidden="1">#REF!</definedName>
    <definedName name="BO1AFFD60E0F164F69AE17CFE858B10337" localSheetId="10" hidden="1">#REF!</definedName>
    <definedName name="BO1AFFD60E0F164F69AE17CFE858B10337" localSheetId="9" hidden="1">[24]Input!#REF!</definedName>
    <definedName name="BO1AFFD60E0F164F69AE17CFE858B10337" hidden="1">#REF!</definedName>
    <definedName name="BO1B00F6AF2875406D8875445735F3CAAD" localSheetId="10" hidden="1">#REF!</definedName>
    <definedName name="BO1B00F6AF2875406D8875445735F3CAAD" localSheetId="9" hidden="1">[24]Input!#REF!</definedName>
    <definedName name="BO1B00F6AF2875406D8875445735F3CAAD" hidden="1">#REF!</definedName>
    <definedName name="BO1B3C14431B47466EB77169136C4797DA" localSheetId="10" hidden="1">#REF!</definedName>
    <definedName name="BO1B3C14431B47466EB77169136C4797DA" hidden="1">#REF!</definedName>
    <definedName name="BO1BA6BD27C9434799A0409C254645D853" localSheetId="10" hidden="1">#REF!</definedName>
    <definedName name="BO1BA6BD27C9434799A0409C254645D853" hidden="1">#REF!</definedName>
    <definedName name="BO1C759F23FE9342939AAFD34DBCD48483" localSheetId="10" hidden="1">#REF!</definedName>
    <definedName name="BO1C759F23FE9342939AAFD34DBCD48483" hidden="1">#REF!</definedName>
    <definedName name="BO1C9551728766406E9981E6243074192F" localSheetId="10" hidden="1">#REF!</definedName>
    <definedName name="BO1C9551728766406E9981E6243074192F" hidden="1">#REF!</definedName>
    <definedName name="BO1C98F06DBD104C20A3B272DB388C9CE5" localSheetId="10" hidden="1">#REF!</definedName>
    <definedName name="BO1C98F06DBD104C20A3B272DB388C9CE5" hidden="1">#REF!</definedName>
    <definedName name="BO1DBD5D260E57401DB0690F14A18D9251" localSheetId="10" hidden="1">#REF!</definedName>
    <definedName name="BO1DBD5D260E57401DB0690F14A18D9251" hidden="1">#REF!</definedName>
    <definedName name="BO1DCBD53202884E71A0207A833D42D0C3" localSheetId="10" hidden="1">#REF!</definedName>
    <definedName name="BO1DCBD53202884E71A0207A833D42D0C3" hidden="1">#REF!</definedName>
    <definedName name="BO1DF8BEEA605B4812B63495A412F70276" localSheetId="10" hidden="1">#REF!</definedName>
    <definedName name="BO1DF8BEEA605B4812B63495A412F70276" hidden="1">#REF!</definedName>
    <definedName name="BO1DFD4C17508544B3B9C3CB77725489D9" localSheetId="10" hidden="1">#REF!</definedName>
    <definedName name="BO1DFD4C17508544B3B9C3CB77725489D9" hidden="1">#REF!</definedName>
    <definedName name="BO1EDA68DBBA2B40FE843C733A8BEC32FF" localSheetId="10" hidden="1">#REF!</definedName>
    <definedName name="BO1EDA68DBBA2B40FE843C733A8BEC32FF" hidden="1">#REF!</definedName>
    <definedName name="BO1F9505A52C764C898A9C4E54E02D9062" localSheetId="10" hidden="1">#REF!</definedName>
    <definedName name="BO1F9505A52C764C898A9C4E54E02D9062" hidden="1">#REF!</definedName>
    <definedName name="BO1FD237A4C15049AE98F2E667C9B91195" localSheetId="10" hidden="1">#REF!</definedName>
    <definedName name="BO1FD237A4C15049AE98F2E667C9B91195" hidden="1">#REF!</definedName>
    <definedName name="BO2009E32FB7274FDE8C49AF0FE6332271" localSheetId="10" hidden="1">#REF!</definedName>
    <definedName name="BO2009E32FB7274FDE8C49AF0FE6332271" hidden="1">#REF!</definedName>
    <definedName name="BO202E02F42EA74D1FABF276934FE6D8A6" localSheetId="10" hidden="1">#REF!</definedName>
    <definedName name="BO202E02F42EA74D1FABF276934FE6D8A6" hidden="1">#REF!</definedName>
    <definedName name="BO208F2881C60948DF997DC5AA06C62997" localSheetId="10" hidden="1">#REF!</definedName>
    <definedName name="BO208F2881C60948DF997DC5AA06C62997" hidden="1">#REF!</definedName>
    <definedName name="BO20B11E6A20DA4497ACD61D97BA58418C" localSheetId="10" hidden="1">#REF!</definedName>
    <definedName name="BO20B11E6A20DA4497ACD61D97BA58418C" hidden="1">#REF!</definedName>
    <definedName name="BO20B35AD031B246E9B1BAA3ED78B516DF" localSheetId="10" hidden="1">#REF!</definedName>
    <definedName name="BO20B35AD031B246E9B1BAA3ED78B516DF" hidden="1">#REF!</definedName>
    <definedName name="BO20D660C4410F430F996FA1FDFC62668C" localSheetId="10" hidden="1">#REF!</definedName>
    <definedName name="BO20D660C4410F430F996FA1FDFC62668C" localSheetId="9" hidden="1">[23]Lojas!#REF!</definedName>
    <definedName name="BO20D660C4410F430F996FA1FDFC62668C" hidden="1">#REF!</definedName>
    <definedName name="BO20FA5AC48944440AA72D80A786DB1903" localSheetId="10" hidden="1">#REF!</definedName>
    <definedName name="BO20FA5AC48944440AA72D80A786DB1903" hidden="1">#REF!</definedName>
    <definedName name="BO21F183B3CFBB41E28BE99B2C8042EE7C" localSheetId="10" hidden="1">#REF!</definedName>
    <definedName name="BO21F183B3CFBB41E28BE99B2C8042EE7C" hidden="1">#REF!</definedName>
    <definedName name="BO21F4CF15FFA84ED9BF83BCB166299E02" localSheetId="10" hidden="1">#REF!</definedName>
    <definedName name="BO21F4CF15FFA84ED9BF83BCB166299E02" hidden="1">#REF!</definedName>
    <definedName name="BO2203F848B9A14B849393DB840782C88D" localSheetId="10" hidden="1">#REF!</definedName>
    <definedName name="BO2203F848B9A14B849393DB840782C88D" hidden="1">#REF!</definedName>
    <definedName name="BO220729F06951481CAA4D7CBE4020CC0E" localSheetId="10" hidden="1">#REF!</definedName>
    <definedName name="BO220729F06951481CAA4D7CBE4020CC0E" hidden="1">#REF!</definedName>
    <definedName name="BO235E2BCED6994B39802686ACC34B0FDF" localSheetId="10" hidden="1">#REF!</definedName>
    <definedName name="BO235E2BCED6994B39802686ACC34B0FDF" hidden="1">#REF!</definedName>
    <definedName name="BO237B1B4FE9A9438E838A8CEA46DAC502" localSheetId="10" hidden="1">#REF!</definedName>
    <definedName name="BO237B1B4FE9A9438E838A8CEA46DAC502" hidden="1">#REF!</definedName>
    <definedName name="BO2383ECBDA0A74CBF90785C128B85D903" localSheetId="10" hidden="1">#REF!</definedName>
    <definedName name="BO2383ECBDA0A74CBF90785C128B85D903" hidden="1">#REF!</definedName>
    <definedName name="BO23E7684CEA5A459EB89B3EA0BB2F5895" localSheetId="10" hidden="1">#REF!</definedName>
    <definedName name="BO23E7684CEA5A459EB89B3EA0BB2F5895" hidden="1">#REF!</definedName>
    <definedName name="BO2413FFDA767F4140AA877B3374E4AC9B" localSheetId="10" hidden="1">#REF!</definedName>
    <definedName name="BO2413FFDA767F4140AA877B3374E4AC9B" hidden="1">#REF!</definedName>
    <definedName name="BO248E27E66F334F7491B401231104E208" localSheetId="10" hidden="1">#REF!</definedName>
    <definedName name="BO248E27E66F334F7491B401231104E208" hidden="1">#REF!</definedName>
    <definedName name="BO2567BAC301F1497CA9538FE41CB0E795" localSheetId="10" hidden="1">#REF!</definedName>
    <definedName name="BO2567BAC301F1497CA9538FE41CB0E795" hidden="1">#REF!</definedName>
    <definedName name="BO25693650F4C046D6AC5A6D4BE98C700D" localSheetId="10" hidden="1">#REF!</definedName>
    <definedName name="BO25693650F4C046D6AC5A6D4BE98C700D" hidden="1">#REF!</definedName>
    <definedName name="BO25B8EA71FE0C4DFCAB98E4CB1D27D338" localSheetId="10" hidden="1">#REF!</definedName>
    <definedName name="BO25B8EA71FE0C4DFCAB98E4CB1D27D338" hidden="1">#REF!</definedName>
    <definedName name="BO25C016D2D244469EACAB19890C603E54" localSheetId="10" hidden="1">#REF!</definedName>
    <definedName name="BO25C016D2D244469EACAB19890C603E54" hidden="1">#REF!</definedName>
    <definedName name="BO26B1AEB83F4C41C79790FA67192D4F40" localSheetId="10" hidden="1">#REF!</definedName>
    <definedName name="BO26B1AEB83F4C41C79790FA67192D4F40" hidden="1">#REF!</definedName>
    <definedName name="BO276AF852DE9C49A28D384BC42156EE23" localSheetId="10" hidden="1">#REF!</definedName>
    <definedName name="BO276AF852DE9C49A28D384BC42156EE23" hidden="1">#REF!</definedName>
    <definedName name="BO278AC006485C4CEF8313FD24155F9BAD" localSheetId="10" hidden="1">#REF!</definedName>
    <definedName name="BO278AC006485C4CEF8313FD24155F9BAD" hidden="1">#REF!</definedName>
    <definedName name="BO27A4C4E5672F44E2BF49D0F7DD1F8DE8" localSheetId="10" hidden="1">#REF!</definedName>
    <definedName name="BO27A4C4E5672F44E2BF49D0F7DD1F8DE8" hidden="1">#REF!</definedName>
    <definedName name="BO27BC084A6A6A4BFB8EFE98DEB8D0AA25" localSheetId="10" hidden="1">#REF!</definedName>
    <definedName name="BO27BC084A6A6A4BFB8EFE98DEB8D0AA25" hidden="1">#REF!</definedName>
    <definedName name="BO284CE400919B4F6092B011D10EADD9BE" localSheetId="10" hidden="1">#REF!</definedName>
    <definedName name="BO284CE400919B4F6092B011D10EADD9BE" hidden="1">#REF!</definedName>
    <definedName name="BO28559E1D14B1437BB896E066AACD3330" localSheetId="10" hidden="1">#REF!</definedName>
    <definedName name="BO28559E1D14B1437BB896E066AACD3330" hidden="1">#REF!</definedName>
    <definedName name="BO2884E01E0D554C5AAB6F63DCC75DBECE" localSheetId="10" hidden="1">#REF!</definedName>
    <definedName name="BO2884E01E0D554C5AAB6F63DCC75DBECE" hidden="1">#REF!</definedName>
    <definedName name="BO2885D5CC5AC340B99056573470D75668" localSheetId="10" hidden="1">#REF!</definedName>
    <definedName name="BO2885D5CC5AC340B99056573470D75668" hidden="1">#REF!</definedName>
    <definedName name="BO28D35517D11F4E09B15C1476E1FA668B" localSheetId="10" hidden="1">#REF!</definedName>
    <definedName name="BO28D35517D11F4E09B15C1476E1FA668B" localSheetId="9" hidden="1">[23]Lojas!#REF!</definedName>
    <definedName name="BO28D35517D11F4E09B15C1476E1FA668B" hidden="1">#REF!</definedName>
    <definedName name="BO28E23890F950431C98715D527B253EA2" localSheetId="10" hidden="1">#REF!</definedName>
    <definedName name="BO28E23890F950431C98715D527B253EA2" hidden="1">#REF!</definedName>
    <definedName name="BO291ABF70A4C544DBA88065B0AF78FB13" localSheetId="10" hidden="1">#REF!</definedName>
    <definedName name="BO291ABF70A4C544DBA88065B0AF78FB13" hidden="1">#REF!</definedName>
    <definedName name="BO297E50F2FB1A4A128A001F7C23A8D024" localSheetId="10" hidden="1">#REF!</definedName>
    <definedName name="BO297E50F2FB1A4A128A001F7C23A8D024" hidden="1">#REF!</definedName>
    <definedName name="BO2985226CA6574E56922323336DE2895A" localSheetId="10" hidden="1">#REF!</definedName>
    <definedName name="BO2985226CA6574E56922323336DE2895A" hidden="1">#REF!</definedName>
    <definedName name="BO2AE7CB50ADDE4B6CB800757BC01D1B82" localSheetId="10" hidden="1">#REF!</definedName>
    <definedName name="BO2AE7CB50ADDE4B6CB800757BC01D1B82" hidden="1">#REF!</definedName>
    <definedName name="BO2B9C8656EF6D48729DD1BF69A56EAC8A" localSheetId="10" hidden="1">#REF!</definedName>
    <definedName name="BO2B9C8656EF6D48729DD1BF69A56EAC8A" hidden="1">#REF!</definedName>
    <definedName name="BO2BBBE6AFCC8948C1B895A6A5960D95FD" localSheetId="10" hidden="1">#REF!</definedName>
    <definedName name="BO2BBBE6AFCC8948C1B895A6A5960D95FD" hidden="1">#REF!</definedName>
    <definedName name="BO2BFC0F94F1B241F186DE93FA0C871CDC" localSheetId="10" hidden="1">#REF!</definedName>
    <definedName name="BO2BFC0F94F1B241F186DE93FA0C871CDC" hidden="1">#REF!</definedName>
    <definedName name="BO2C057ECA70ED408580A60ECFDA7D82D6" localSheetId="10" hidden="1">#REF!</definedName>
    <definedName name="BO2C057ECA70ED408580A60ECFDA7D82D6" hidden="1">#REF!</definedName>
    <definedName name="BO2C59CB5E72004CCAAA47D33FAB454ACA" localSheetId="10" hidden="1">#REF!</definedName>
    <definedName name="BO2C59CB5E72004CCAAA47D33FAB454ACA" hidden="1">#REF!</definedName>
    <definedName name="BO2C68E61FCB5342C7B85F9F193C006029" localSheetId="10" hidden="1">#REF!</definedName>
    <definedName name="BO2C68E61FCB5342C7B85F9F193C006029" localSheetId="9" hidden="1">[24]Input!#REF!</definedName>
    <definedName name="BO2C68E61FCB5342C7B85F9F193C006029" hidden="1">#REF!</definedName>
    <definedName name="BO2C8012967CE34531B3F0A69ADFB9FB4D" localSheetId="10" hidden="1">#REF!</definedName>
    <definedName name="BO2C8012967CE34531B3F0A69ADFB9FB4D" hidden="1">#REF!</definedName>
    <definedName name="BO2CE0A2023CC043CFAD33FD693BB46902" localSheetId="10" hidden="1">#REF!</definedName>
    <definedName name="BO2CE0A2023CC043CFAD33FD693BB46902" hidden="1">#REF!</definedName>
    <definedName name="BO2CE0AFB3117A4C6B9332955471474D45" localSheetId="10" hidden="1">#REF!</definedName>
    <definedName name="BO2CE0AFB3117A4C6B9332955471474D45" hidden="1">#REF!</definedName>
    <definedName name="BO2D515F13672642B897F92FBC3739A6BD" localSheetId="10" hidden="1">#REF!</definedName>
    <definedName name="BO2D515F13672642B897F92FBC3739A6BD" localSheetId="9" hidden="1">[23]Lojas!#REF!</definedName>
    <definedName name="BO2D515F13672642B897F92FBC3739A6BD" hidden="1">#REF!</definedName>
    <definedName name="BO2D7C4048EB4D4A69ACD14092A17A7CF4" localSheetId="10" hidden="1">#REF!</definedName>
    <definedName name="BO2D7C4048EB4D4A69ACD14092A17A7CF4" hidden="1">#REF!</definedName>
    <definedName name="BO2DE400542D6B41A6B3D8ED8410BB4463" localSheetId="10" hidden="1">#REF!</definedName>
    <definedName name="BO2DE400542D6B41A6B3D8ED8410BB4463" hidden="1">#REF!</definedName>
    <definedName name="BO2FA03F38F9134E6D99CC6E9D35067387" localSheetId="10" hidden="1">#REF!</definedName>
    <definedName name="BO2FA03F38F9134E6D99CC6E9D35067387" hidden="1">#REF!</definedName>
    <definedName name="BO303E0FDE47994E50BC5462E290365536" localSheetId="10" hidden="1">#REF!</definedName>
    <definedName name="BO303E0FDE47994E50BC5462E290365536" hidden="1">#REF!</definedName>
    <definedName name="BO3101AAD0DE1B41028B614BA8D44907C6" localSheetId="10" hidden="1">#REF!</definedName>
    <definedName name="BO3101AAD0DE1B41028B614BA8D44907C6" hidden="1">#REF!</definedName>
    <definedName name="BO31147BBB367D4052A5EA92ED8E8DFE43" localSheetId="10" hidden="1">#REF!</definedName>
    <definedName name="BO31147BBB367D4052A5EA92ED8E8DFE43" hidden="1">#REF!</definedName>
    <definedName name="BO3147E26CCAC9472BB5DC2ABFFD7BF145" localSheetId="10" hidden="1">#REF!</definedName>
    <definedName name="BO3147E26CCAC9472BB5DC2ABFFD7BF145" hidden="1">#REF!</definedName>
    <definedName name="BO315EB00C816047BC80809C7E0647DB25" localSheetId="10" hidden="1">#REF!</definedName>
    <definedName name="BO315EB00C816047BC80809C7E0647DB25" hidden="1">#REF!</definedName>
    <definedName name="BO319BF9FD08C34EB98F417B0B2ABE4B83" localSheetId="10" hidden="1">#REF!</definedName>
    <definedName name="BO319BF9FD08C34EB98F417B0B2ABE4B83" hidden="1">#REF!</definedName>
    <definedName name="BO31C663BA88CA427D974C58A708A5E7C7" localSheetId="10" hidden="1">#REF!</definedName>
    <definedName name="BO31C663BA88CA427D974C58A708A5E7C7" hidden="1">#REF!</definedName>
    <definedName name="BO324FE9975A6D4A73A9C2F4449B851D66" localSheetId="10" hidden="1">#REF!</definedName>
    <definedName name="BO324FE9975A6D4A73A9C2F4449B851D66" hidden="1">#REF!</definedName>
    <definedName name="BO32754230B4B2470B9FD46E6F0BB28BFE" localSheetId="10" hidden="1">#REF!</definedName>
    <definedName name="BO32754230B4B2470B9FD46E6F0BB28BFE" hidden="1">#REF!</definedName>
    <definedName name="BO32799FBF622B4A07AF4C58CF98D8F50D" localSheetId="10" hidden="1">#REF!</definedName>
    <definedName name="BO32799FBF622B4A07AF4C58CF98D8F50D" hidden="1">#REF!</definedName>
    <definedName name="BO327E1C11ADEF49769E1B408586C39956" localSheetId="10" hidden="1">#REF!</definedName>
    <definedName name="BO327E1C11ADEF49769E1B408586C39956" hidden="1">#REF!</definedName>
    <definedName name="BO3282B4C7D13B4938AA20ED214182AF6C" localSheetId="10" hidden="1">#REF!</definedName>
    <definedName name="BO3282B4C7D13B4938AA20ED214182AF6C" hidden="1">#REF!</definedName>
    <definedName name="BO328CB5FC11904333BEDC02F086FF5BE0" localSheetId="10" hidden="1">#REF!</definedName>
    <definedName name="BO328CB5FC11904333BEDC02F086FF5BE0" hidden="1">#REF!</definedName>
    <definedName name="BO33EED0FA563640E99DF468E3ACB700CA" localSheetId="10" hidden="1">#REF!</definedName>
    <definedName name="BO33EED0FA563640E99DF468E3ACB700CA" hidden="1">#REF!</definedName>
    <definedName name="BO344B68B98B9F492FAD68F08113E19A7A" localSheetId="10" hidden="1">#REF!</definedName>
    <definedName name="BO344B68B98B9F492FAD68F08113E19A7A" hidden="1">#REF!</definedName>
    <definedName name="BO3503D5CBB08840228411714A97798440" localSheetId="10" hidden="1">#REF!</definedName>
    <definedName name="BO3503D5CBB08840228411714A97798440" hidden="1">#REF!</definedName>
    <definedName name="BO356FDB8474F4466E8BC076E67B343D2D" localSheetId="10" hidden="1">#REF!</definedName>
    <definedName name="BO356FDB8474F4466E8BC076E67B343D2D" hidden="1">#REF!</definedName>
    <definedName name="BO357324F9F3FA43398F8CE4860B03730B" localSheetId="10" hidden="1">#REF!</definedName>
    <definedName name="BO357324F9F3FA43398F8CE4860B03730B" hidden="1">#REF!</definedName>
    <definedName name="BO35E7598A442440AD9BD331A151FE05ED" localSheetId="10" hidden="1">#REF!</definedName>
    <definedName name="BO35E7598A442440AD9BD331A151FE05ED" hidden="1">#REF!</definedName>
    <definedName name="BO36DA412BC4C949BD8EC01AABA62D6A10" localSheetId="10" hidden="1">#REF!</definedName>
    <definedName name="BO36DA412BC4C949BD8EC01AABA62D6A10" hidden="1">#REF!</definedName>
    <definedName name="BO36DA618100144A1392914ED987938EED" localSheetId="10" hidden="1">#REF!</definedName>
    <definedName name="BO36DA618100144A1392914ED987938EED" hidden="1">#REF!</definedName>
    <definedName name="BO36EC44AB25534926893D361CA49AE664" localSheetId="10" hidden="1">#REF!</definedName>
    <definedName name="BO36EC44AB25534926893D361CA49AE664" hidden="1">#REF!</definedName>
    <definedName name="BO37A90E2473A44FFE9A637E969D002C7B" localSheetId="10" hidden="1">#REF!</definedName>
    <definedName name="BO37A90E2473A44FFE9A637E969D002C7B" hidden="1">#REF!</definedName>
    <definedName name="BO37E5EA888696411082D69075089C6A1F" localSheetId="10" hidden="1">#REF!</definedName>
    <definedName name="BO37E5EA888696411082D69075089C6A1F" hidden="1">#REF!</definedName>
    <definedName name="BO38337AB0183B4258881DE7E4A36DD4D2" localSheetId="10" hidden="1">#REF!</definedName>
    <definedName name="BO38337AB0183B4258881DE7E4A36DD4D2" hidden="1">#REF!</definedName>
    <definedName name="BO38665BC876CF4356AB31A1BF0E5736AB" localSheetId="10" hidden="1">#REF!</definedName>
    <definedName name="BO38665BC876CF4356AB31A1BF0E5736AB" hidden="1">#REF!</definedName>
    <definedName name="BO38AEC53B68ED4352933A35919A635458" localSheetId="10" hidden="1">#REF!</definedName>
    <definedName name="BO38AEC53B68ED4352933A35919A635458" hidden="1">#REF!</definedName>
    <definedName name="BO391AC0D334C640468FAD9B22E329D1EA" localSheetId="10" hidden="1">#REF!</definedName>
    <definedName name="BO391AC0D334C640468FAD9B22E329D1EA" localSheetId="9" hidden="1">[23]Lojas!#REF!</definedName>
    <definedName name="BO391AC0D334C640468FAD9B22E329D1EA" hidden="1">#REF!</definedName>
    <definedName name="BO392BCBBE02E143D3BEC48CE2FC5E7DF6" localSheetId="10" hidden="1">#REF!</definedName>
    <definedName name="BO392BCBBE02E143D3BEC48CE2FC5E7DF6" localSheetId="9" hidden="1">[23]Lojas!#REF!</definedName>
    <definedName name="BO392BCBBE02E143D3BEC48CE2FC5E7DF6" hidden="1">#REF!</definedName>
    <definedName name="BO3949F15E914D4131B43F42593328BF36" localSheetId="10" hidden="1">#REF!</definedName>
    <definedName name="BO3949F15E914D4131B43F42593328BF36" hidden="1">#REF!</definedName>
    <definedName name="BO39A5544A1A914D429E58E48462288154" localSheetId="10" hidden="1">#REF!</definedName>
    <definedName name="BO39A5544A1A914D429E58E48462288154" hidden="1">#REF!</definedName>
    <definedName name="BO3A9FEBE23E074413A5E15F9E7FBFB6AB" localSheetId="10" hidden="1">#REF!</definedName>
    <definedName name="BO3A9FEBE23E074413A5E15F9E7FBFB6AB" hidden="1">#REF!</definedName>
    <definedName name="BO3AA78E7E66D84829B8AA87D0D22E0D1D" localSheetId="10" hidden="1">#REF!</definedName>
    <definedName name="BO3AA78E7E66D84829B8AA87D0D22E0D1D" hidden="1">#REF!</definedName>
    <definedName name="BO3AA8F0DCAE6D4E268745E39E1E0D4D38" localSheetId="10" hidden="1">#REF!</definedName>
    <definedName name="BO3AA8F0DCAE6D4E268745E39E1E0D4D38" hidden="1">#REF!</definedName>
    <definedName name="BO3AE1B2833186482EA7C67F17162BFD28" localSheetId="10" hidden="1">#REF!</definedName>
    <definedName name="BO3AE1B2833186482EA7C67F17162BFD28" hidden="1">#REF!</definedName>
    <definedName name="BO3B1340F1D00E496BB5D423CC2FC4178D" localSheetId="10" hidden="1">#REF!</definedName>
    <definedName name="BO3B1340F1D00E496BB5D423CC2FC4178D" hidden="1">#REF!</definedName>
    <definedName name="BO3B665700109047138055674B783E7AC7" localSheetId="10" hidden="1">#REF!</definedName>
    <definedName name="BO3B665700109047138055674B783E7AC7" hidden="1">#REF!</definedName>
    <definedName name="BO3B7E2FA4E52F4F9E85104F4062BBEEE4" localSheetId="10" hidden="1">#REF!</definedName>
    <definedName name="BO3B7E2FA4E52F4F9E85104F4062BBEEE4" hidden="1">#REF!</definedName>
    <definedName name="BO3B96B53F3B4E42DD9C8AF68AC51FEE2D" localSheetId="10" hidden="1">#REF!</definedName>
    <definedName name="BO3B96B53F3B4E42DD9C8AF68AC51FEE2D" hidden="1">#REF!</definedName>
    <definedName name="BO3BC09D9DC50E451CA10A1947DB346514" localSheetId="10" hidden="1">#REF!</definedName>
    <definedName name="BO3BC09D9DC50E451CA10A1947DB346514" localSheetId="9" hidden="1">[24]Input!#REF!</definedName>
    <definedName name="BO3BC09D9DC50E451CA10A1947DB346514" hidden="1">#REF!</definedName>
    <definedName name="BO3BC7D6BF9BD7488B95EC6706BB36F30A" localSheetId="10" hidden="1">#REF!</definedName>
    <definedName name="BO3BC7D6BF9BD7488B95EC6706BB36F30A" hidden="1">#REF!</definedName>
    <definedName name="BO3C0A5CF96C3A4EE8B2CDEB78DD9921E6" localSheetId="10" hidden="1">#REF!</definedName>
    <definedName name="BO3C0A5CF96C3A4EE8B2CDEB78DD9921E6" hidden="1">#REF!</definedName>
    <definedName name="BO3C9AE0217D6D43ADA0541F171F2BBD79" localSheetId="10" hidden="1">#REF!</definedName>
    <definedName name="BO3C9AE0217D6D43ADA0541F171F2BBD79" hidden="1">#REF!</definedName>
    <definedName name="BO3C9B181DBAF040CBBE43D86366189E9D" localSheetId="10" hidden="1">#REF!</definedName>
    <definedName name="BO3C9B181DBAF040CBBE43D86366189E9D" hidden="1">#REF!</definedName>
    <definedName name="BO3D50280006AE4293974AE671EE93B2B7" localSheetId="10" hidden="1">#REF!</definedName>
    <definedName name="BO3D50280006AE4293974AE671EE93B2B7" hidden="1">#REF!</definedName>
    <definedName name="BO3E719BD9E2E748428298EB650E9BBF71" localSheetId="10" hidden="1">#REF!</definedName>
    <definedName name="BO3E719BD9E2E748428298EB650E9BBF71" hidden="1">#REF!</definedName>
    <definedName name="BO3F20FD3A8324432E9D0CD94FECE010BF" localSheetId="10" hidden="1">#REF!</definedName>
    <definedName name="BO3F20FD3A8324432E9D0CD94FECE010BF" hidden="1">#REF!</definedName>
    <definedName name="BO3F67F5264DB2429A815536FAEF7F907D" localSheetId="10" hidden="1">#REF!</definedName>
    <definedName name="BO3F67F5264DB2429A815536FAEF7F907D" hidden="1">#REF!</definedName>
    <definedName name="BO3F8C6773CC7E4153B6C3056358694B8C" localSheetId="10" hidden="1">#REF!</definedName>
    <definedName name="BO3F8C6773CC7E4153B6C3056358694B8C" hidden="1">#REF!</definedName>
    <definedName name="BO400FCE4B17944F0DAA9371148D577963" localSheetId="10" hidden="1">#REF!</definedName>
    <definedName name="BO400FCE4B17944F0DAA9371148D577963" hidden="1">#REF!</definedName>
    <definedName name="BO40458A60300E4F62898719EF4C2D95AD" localSheetId="10" hidden="1">#REF!</definedName>
    <definedName name="BO40458A60300E4F62898719EF4C2D95AD" hidden="1">#REF!</definedName>
    <definedName name="BO408A2A14A16341C3B401B1C4BE2C3F05" localSheetId="10" hidden="1">#REF!</definedName>
    <definedName name="BO408A2A14A16341C3B401B1C4BE2C3F05" hidden="1">#REF!</definedName>
    <definedName name="BO408B566B2EC44B93A545A116C79135D8" localSheetId="10" hidden="1">#REF!</definedName>
    <definedName name="BO408B566B2EC44B93A545A116C79135D8" hidden="1">#REF!</definedName>
    <definedName name="BO40AE00861BE34B818698B5B41356744D" localSheetId="10" hidden="1">#REF!</definedName>
    <definedName name="BO40AE00861BE34B818698B5B41356744D" hidden="1">#REF!</definedName>
    <definedName name="BO40F566DF55D8480D96FD1F0B5CAFCA3F" localSheetId="10" hidden="1">#REF!</definedName>
    <definedName name="BO40F566DF55D8480D96FD1F0B5CAFCA3F" hidden="1">#REF!</definedName>
    <definedName name="BO4218C1C42DE5431E9478D9EF6E54201E" localSheetId="10" hidden="1">#REF!</definedName>
    <definedName name="BO4218C1C42DE5431E9478D9EF6E54201E" hidden="1">#REF!</definedName>
    <definedName name="BO42548505C6794A6DA67EA92B3286D385" localSheetId="10" hidden="1">#REF!</definedName>
    <definedName name="BO42548505C6794A6DA67EA92B3286D385" hidden="1">#REF!</definedName>
    <definedName name="BO4269299AAC92407FBCB8482B08CB07B0" localSheetId="10" hidden="1">#REF!</definedName>
    <definedName name="BO4269299AAC92407FBCB8482B08CB07B0" hidden="1">#REF!</definedName>
    <definedName name="BO42788EA02D814979AF41DE1BBEC9C927" localSheetId="10" hidden="1">#REF!</definedName>
    <definedName name="BO42788EA02D814979AF41DE1BBEC9C927" hidden="1">#REF!</definedName>
    <definedName name="BO42D3681D542840ACBAA5255202C221E5" localSheetId="10" hidden="1">#REF!</definedName>
    <definedName name="BO42D3681D542840ACBAA5255202C221E5" hidden="1">#REF!</definedName>
    <definedName name="BO42F6459C49634C91A9B81DFCDB680F74" localSheetId="10" hidden="1">#REF!</definedName>
    <definedName name="BO42F6459C49634C91A9B81DFCDB680F74" hidden="1">#REF!</definedName>
    <definedName name="BO431D183A4586418AA52B54FBF8D64A99" localSheetId="10" hidden="1">#REF!</definedName>
    <definedName name="BO431D183A4586418AA52B54FBF8D64A99" hidden="1">#REF!</definedName>
    <definedName name="BO43CF143A9F9349F391A677A6EB8F6AE1" localSheetId="10" hidden="1">#REF!</definedName>
    <definedName name="BO43CF143A9F9349F391A677A6EB8F6AE1" hidden="1">#REF!</definedName>
    <definedName name="BO440FC486FD2E44B7BD00564A2F2F08D6" localSheetId="10" hidden="1">#REF!</definedName>
    <definedName name="BO440FC486FD2E44B7BD00564A2F2F08D6" hidden="1">#REF!</definedName>
    <definedName name="BO441ABDBC9DEB49069D1EFFB31ACD8761" localSheetId="10" hidden="1">#REF!</definedName>
    <definedName name="BO441ABDBC9DEB49069D1EFFB31ACD8761" hidden="1">#REF!</definedName>
    <definedName name="BO4475F62A06074E318033ED1EFF609561" localSheetId="10" hidden="1">#REF!</definedName>
    <definedName name="BO4475F62A06074E318033ED1EFF609561" hidden="1">#REF!</definedName>
    <definedName name="BO451B2162D8EE4DEE9D3E8376417BA04F" localSheetId="10" hidden="1">#REF!</definedName>
    <definedName name="BO451B2162D8EE4DEE9D3E8376417BA04F" hidden="1">#REF!</definedName>
    <definedName name="BO457D250F938C41F29DD2FCC7E7FF2665" localSheetId="10" hidden="1">#REF!</definedName>
    <definedName name="BO457D250F938C41F29DD2FCC7E7FF2665" hidden="1">#REF!</definedName>
    <definedName name="BO4584F294573B4B9990892B9D1B670383" localSheetId="10" hidden="1">#REF!</definedName>
    <definedName name="BO4584F294573B4B9990892B9D1B670383" hidden="1">#REF!</definedName>
    <definedName name="BO45BB7CEF36154583B8227B2552FAC7AA" localSheetId="10" hidden="1">#REF!</definedName>
    <definedName name="BO45BB7CEF36154583B8227B2552FAC7AA" localSheetId="9" hidden="1">[23]Lojas!#REF!</definedName>
    <definedName name="BO45BB7CEF36154583B8227B2552FAC7AA" hidden="1">#REF!</definedName>
    <definedName name="BO46481409C9E44D79A8531E39C31B0E37" localSheetId="10" hidden="1">#REF!</definedName>
    <definedName name="BO46481409C9E44D79A8531E39C31B0E37" hidden="1">#REF!</definedName>
    <definedName name="BO464A3BB0192A46F99F93735CF3F064DD" localSheetId="10" hidden="1">#REF!</definedName>
    <definedName name="BO464A3BB0192A46F99F93735CF3F064DD" hidden="1">#REF!</definedName>
    <definedName name="BO46660F889A934708AF9431FC382AE2DD" localSheetId="10" hidden="1">#REF!</definedName>
    <definedName name="BO46660F889A934708AF9431FC382AE2DD" hidden="1">#REF!</definedName>
    <definedName name="BO46AC2320ED5346BDB699D5C45514CF82" localSheetId="10" hidden="1">#REF!</definedName>
    <definedName name="BO46AC2320ED5346BDB699D5C45514CF82" hidden="1">#REF!</definedName>
    <definedName name="BO46AC49B049584AEA92A896C604AAA8B2" localSheetId="10" hidden="1">#REF!</definedName>
    <definedName name="BO46AC49B049584AEA92A896C604AAA8B2" hidden="1">#REF!</definedName>
    <definedName name="BO473745EF5B234DC5A4CE98C54448ED55" localSheetId="10" hidden="1">#REF!</definedName>
    <definedName name="BO473745EF5B234DC5A4CE98C54448ED55" hidden="1">#REF!</definedName>
    <definedName name="BO47BB25D265414919AFB40F5C83661D33" localSheetId="10" hidden="1">#REF!</definedName>
    <definedName name="BO47BB25D265414919AFB40F5C83661D33" hidden="1">#REF!</definedName>
    <definedName name="BO47CC89538B2A4F739640A1C955DD7C13" localSheetId="10" hidden="1">#REF!</definedName>
    <definedName name="BO47CC89538B2A4F739640A1C955DD7C13" localSheetId="9" hidden="1">[24]Input!#REF!</definedName>
    <definedName name="BO47CC89538B2A4F739640A1C955DD7C13" hidden="1">#REF!</definedName>
    <definedName name="BO482F8C5A536244BCB82E00AA2740B22A" localSheetId="10" hidden="1">#REF!</definedName>
    <definedName name="BO482F8C5A536244BCB82E00AA2740B22A" hidden="1">#REF!</definedName>
    <definedName name="BO4873B74333684082A1303B09001CFCF0" localSheetId="10" hidden="1">#REF!</definedName>
    <definedName name="BO4873B74333684082A1303B09001CFCF0" localSheetId="9" hidden="1">[24]Input!#REF!</definedName>
    <definedName name="BO4873B74333684082A1303B09001CFCF0" hidden="1">#REF!</definedName>
    <definedName name="BO489D607766A94DFA917BF12F49588657" localSheetId="10" hidden="1">#REF!</definedName>
    <definedName name="BO489D607766A94DFA917BF12F49588657" hidden="1">#REF!</definedName>
    <definedName name="BO48C3E322B9F74783A44A02E29B9EFFFB" localSheetId="10" hidden="1">#REF!</definedName>
    <definedName name="BO48C3E322B9F74783A44A02E29B9EFFFB" hidden="1">#REF!</definedName>
    <definedName name="BO48D4FA40BDEB4CF9B3C79B513F964D69" localSheetId="10" hidden="1">#REF!</definedName>
    <definedName name="BO48D4FA40BDEB4CF9B3C79B513F964D69" localSheetId="9" hidden="1">[23]Lojas!#REF!</definedName>
    <definedName name="BO48D4FA40BDEB4CF9B3C79B513F964D69" hidden="1">#REF!</definedName>
    <definedName name="BO48EAA6B1AA2F4E4DA30085838D37D0FA" localSheetId="10" hidden="1">#REF!</definedName>
    <definedName name="BO48EAA6B1AA2F4E4DA30085838D37D0FA" hidden="1">#REF!</definedName>
    <definedName name="BO49200F8B9BE04F21AFB9C823208F90CB" localSheetId="10" hidden="1">#REF!</definedName>
    <definedName name="BO49200F8B9BE04F21AFB9C823208F90CB" hidden="1">#REF!</definedName>
    <definedName name="BO496A584FD00849D0AF59355CC5731F72" localSheetId="10" hidden="1">#REF!</definedName>
    <definedName name="BO496A584FD00849D0AF59355CC5731F72" hidden="1">#REF!</definedName>
    <definedName name="BO4A13DE851AC548A389FF3B42F30804B5" localSheetId="10" hidden="1">#REF!</definedName>
    <definedName name="BO4A13DE851AC548A389FF3B42F30804B5" hidden="1">#REF!</definedName>
    <definedName name="BO4A225DCFE18B4BC586DDA1B5FA1DE15F" localSheetId="10" hidden="1">#REF!</definedName>
    <definedName name="BO4A225DCFE18B4BC586DDA1B5FA1DE15F" hidden="1">#REF!</definedName>
    <definedName name="BO4A74178746E54572B26D931D5EB00E2E" localSheetId="10" hidden="1">#REF!</definedName>
    <definedName name="BO4A74178746E54572B26D931D5EB00E2E" hidden="1">#REF!</definedName>
    <definedName name="BO4B04954632B344B586874D3971C653E1" localSheetId="10" hidden="1">#REF!</definedName>
    <definedName name="BO4B04954632B344B586874D3971C653E1" localSheetId="9" hidden="1">[24]Input!#REF!</definedName>
    <definedName name="BO4B04954632B344B586874D3971C653E1" hidden="1">#REF!</definedName>
    <definedName name="BO4B0C713D05BF444A9F259FDCA927D779" localSheetId="10" hidden="1">#REF!</definedName>
    <definedName name="BO4B0C713D05BF444A9F259FDCA927D779" hidden="1">#REF!</definedName>
    <definedName name="BO4B7955E9A1394EEDADF12C24D431E9AD" localSheetId="10" hidden="1">#REF!</definedName>
    <definedName name="BO4B7955E9A1394EEDADF12C24D431E9AD" hidden="1">#REF!</definedName>
    <definedName name="BO4B83CFD228774975B211ADDF4AFAB326" localSheetId="10" hidden="1">#REF!</definedName>
    <definedName name="BO4B83CFD228774975B211ADDF4AFAB326" localSheetId="9" hidden="1">[24]Input!#REF!</definedName>
    <definedName name="BO4B83CFD228774975B211ADDF4AFAB326" hidden="1">#REF!</definedName>
    <definedName name="BO4B88D7116BEB4D85A6D2A2257E4B9A06" localSheetId="10" hidden="1">#REF!</definedName>
    <definedName name="BO4B88D7116BEB4D85A6D2A2257E4B9A06" hidden="1">#REF!</definedName>
    <definedName name="BO4BA73B0B1D494F2E814B25E39759AE36" localSheetId="10" hidden="1">#REF!</definedName>
    <definedName name="BO4BA73B0B1D494F2E814B25E39759AE36" hidden="1">#REF!</definedName>
    <definedName name="BO4BFE3F8504B648318B4F542B70C8D1CE" localSheetId="10" hidden="1">#REF!</definedName>
    <definedName name="BO4BFE3F8504B648318B4F542B70C8D1CE" hidden="1">#REF!</definedName>
    <definedName name="BO4C3BA256F0BD4FB68522F523099D40AB" localSheetId="10" hidden="1">#REF!</definedName>
    <definedName name="BO4C3BA256F0BD4FB68522F523099D40AB" localSheetId="9" hidden="1">[24]Input!#REF!</definedName>
    <definedName name="BO4C3BA256F0BD4FB68522F523099D40AB" hidden="1">#REF!</definedName>
    <definedName name="BO4CF4BAB5E03F4983983AA5A18692E7FA" localSheetId="10" hidden="1">#REF!</definedName>
    <definedName name="BO4CF4BAB5E03F4983983AA5A18692E7FA" hidden="1">#REF!</definedName>
    <definedName name="BO4CF5E61FA9814ECCAAD60452478BBD81" localSheetId="10" hidden="1">#REF!</definedName>
    <definedName name="BO4CF5E61FA9814ECCAAD60452478BBD81" hidden="1">#REF!</definedName>
    <definedName name="BO4D374D89C9F346FEB3C40E75624327B2" localSheetId="10" hidden="1">#REF!</definedName>
    <definedName name="BO4D374D89C9F346FEB3C40E75624327B2" hidden="1">#REF!</definedName>
    <definedName name="BO4E073B2454E949448289588BC023F2F2" localSheetId="10" hidden="1">#REF!</definedName>
    <definedName name="BO4E073B2454E949448289588BC023F2F2" hidden="1">#REF!</definedName>
    <definedName name="BO4E0F2B8420A54FECA2EE209C37675360" localSheetId="10" hidden="1">#REF!</definedName>
    <definedName name="BO4E0F2B8420A54FECA2EE209C37675360" hidden="1">#REF!</definedName>
    <definedName name="BO4E73D34106A241DAAB76CD648B5FA497" localSheetId="10" hidden="1">#REF!</definedName>
    <definedName name="BO4E73D34106A241DAAB76CD648B5FA497" hidden="1">#REF!</definedName>
    <definedName name="BO4EA52CD64BC645F5A25522B780A55428" localSheetId="10" hidden="1">#REF!</definedName>
    <definedName name="BO4EA52CD64BC645F5A25522B780A55428" hidden="1">#REF!</definedName>
    <definedName name="BO4EB2CB28AD8A45D089244A99F0AC80EA" localSheetId="10" hidden="1">#REF!</definedName>
    <definedName name="BO4EB2CB28AD8A45D089244A99F0AC80EA" hidden="1">#REF!</definedName>
    <definedName name="BO4EC1FDF50CAE487AA60C8D20DC7CC39E" localSheetId="10" hidden="1">#REF!</definedName>
    <definedName name="BO4EC1FDF50CAE487AA60C8D20DC7CC39E" hidden="1">#REF!</definedName>
    <definedName name="BO4EE5EA99BDE142988814AEAA32A98C99" localSheetId="10" hidden="1">#REF!</definedName>
    <definedName name="BO4EE5EA99BDE142988814AEAA32A98C99" hidden="1">#REF!</definedName>
    <definedName name="BO4F38433B03374AF083588369E52BCE02" localSheetId="10" hidden="1">#REF!</definedName>
    <definedName name="BO4F38433B03374AF083588369E52BCE02" hidden="1">#REF!</definedName>
    <definedName name="BO4FD795571F6A4EB6AF79910E04ECA112" localSheetId="10" hidden="1">#REF!</definedName>
    <definedName name="BO4FD795571F6A4EB6AF79910E04ECA112" hidden="1">#REF!</definedName>
    <definedName name="BO50C83D16FB724EE18416918AF33A9364" localSheetId="10" hidden="1">#REF!</definedName>
    <definedName name="BO50C83D16FB724EE18416918AF33A9364" hidden="1">#REF!</definedName>
    <definedName name="BO5121703A9BB7444D82DD4DD87C4F69A2" localSheetId="10" hidden="1">#REF!</definedName>
    <definedName name="BO5121703A9BB7444D82DD4DD87C4F69A2" hidden="1">#REF!</definedName>
    <definedName name="BO5150064804E34DCDA70FA66C56EC527F" localSheetId="10" hidden="1">#REF!</definedName>
    <definedName name="BO5150064804E34DCDA70FA66C56EC527F" hidden="1">#REF!</definedName>
    <definedName name="BO52047FC955A94FB2A6D80B645182075D" localSheetId="10" hidden="1">#REF!</definedName>
    <definedName name="BO52047FC955A94FB2A6D80B645182075D" hidden="1">#REF!</definedName>
    <definedName name="BO5223EFDD0A9F4ABA8696BC38FE0A6846" localSheetId="10" hidden="1">#REF!</definedName>
    <definedName name="BO5223EFDD0A9F4ABA8696BC38FE0A6846" localSheetId="9" hidden="1">[24]Input!#REF!</definedName>
    <definedName name="BO5223EFDD0A9F4ABA8696BC38FE0A6846" hidden="1">#REF!</definedName>
    <definedName name="BO5225F2B77ECD4EDEA1B3436BCBB8C34C" localSheetId="10" hidden="1">#REF!</definedName>
    <definedName name="BO5225F2B77ECD4EDEA1B3436BCBB8C34C" hidden="1">#REF!</definedName>
    <definedName name="BO5293EA0AE88B4321B73FEC5F6A5CCD4F" localSheetId="10" hidden="1">#REF!</definedName>
    <definedName name="BO5293EA0AE88B4321B73FEC5F6A5CCD4F" hidden="1">#REF!</definedName>
    <definedName name="BO531BEB7FA7C44E829D5D662F8D7603AD" localSheetId="10" hidden="1">#REF!</definedName>
    <definedName name="BO531BEB7FA7C44E829D5D662F8D7603AD" hidden="1">#REF!</definedName>
    <definedName name="BO535F2BB228754C62A673360B89ADBDB9" localSheetId="10" hidden="1">#REF!</definedName>
    <definedName name="BO535F2BB228754C62A673360B89ADBDB9" hidden="1">#REF!</definedName>
    <definedName name="BO536CC48235DB4E5DB4EF43C40AFC8CAA" localSheetId="10" hidden="1">#REF!</definedName>
    <definedName name="BO536CC48235DB4E5DB4EF43C40AFC8CAA" hidden="1">#REF!</definedName>
    <definedName name="BO5376461D2F50477CBB0752CBEDD5B5FA" localSheetId="10" hidden="1">#REF!</definedName>
    <definedName name="BO5376461D2F50477CBB0752CBEDD5B5FA" hidden="1">#REF!</definedName>
    <definedName name="BO5386FF3A928A449BAE21091AC02A4765" localSheetId="10" hidden="1">#REF!</definedName>
    <definedName name="BO5386FF3A928A449BAE21091AC02A4765" hidden="1">#REF!</definedName>
    <definedName name="BO53BFAF8D406D4AEB90A15364B9E07D8B" localSheetId="10" hidden="1">#REF!</definedName>
    <definedName name="BO53BFAF8D406D4AEB90A15364B9E07D8B" hidden="1">#REF!</definedName>
    <definedName name="BO540B3A3FC9D1439F954E269EDDD83BEE" localSheetId="10" hidden="1">#REF!</definedName>
    <definedName name="BO540B3A3FC9D1439F954E269EDDD83BEE" hidden="1">#REF!</definedName>
    <definedName name="BO547EFBA85F2B42C38A7BED37824F28E5" localSheetId="10" hidden="1">#REF!</definedName>
    <definedName name="BO547EFBA85F2B42C38A7BED37824F28E5" localSheetId="9" hidden="1">[24]Input!#REF!</definedName>
    <definedName name="BO547EFBA85F2B42C38A7BED37824F28E5" hidden="1">#REF!</definedName>
    <definedName name="BO54F7348664254D12A0D4F386AEEF4949" localSheetId="10" hidden="1">#REF!</definedName>
    <definedName name="BO54F7348664254D12A0D4F386AEEF4949" hidden="1">#REF!</definedName>
    <definedName name="BO555F10F8F9364D77B43C795B3B4196C5" localSheetId="10" hidden="1">#REF!</definedName>
    <definedName name="BO555F10F8F9364D77B43C795B3B4196C5" hidden="1">#REF!</definedName>
    <definedName name="BO5596AE01DAA247A28F5A5CD913FD238C" localSheetId="10" hidden="1">#REF!</definedName>
    <definedName name="BO5596AE01DAA247A28F5A5CD913FD238C" hidden="1">#REF!</definedName>
    <definedName name="BO56A73293303F46FE870DA90A4E9E984B" localSheetId="10" hidden="1">#REF!</definedName>
    <definedName name="BO56A73293303F46FE870DA90A4E9E984B" hidden="1">#REF!</definedName>
    <definedName name="BO56B622DAF4954E4EB74319A23127E7A9" localSheetId="10" hidden="1">#REF!</definedName>
    <definedName name="BO56B622DAF4954E4EB74319A23127E7A9" hidden="1">#REF!</definedName>
    <definedName name="BO56C54EE1CDAA484DA12DB5A958082378" localSheetId="10" hidden="1">#REF!</definedName>
    <definedName name="BO56C54EE1CDAA484DA12DB5A958082378" hidden="1">#REF!</definedName>
    <definedName name="BO5707B6C9DB644CBBBE90852E096AA232" localSheetId="10" hidden="1">#REF!</definedName>
    <definedName name="BO5707B6C9DB644CBBBE90852E096AA232" hidden="1">#REF!</definedName>
    <definedName name="BO575A07B1E55846E3A07F6D8509B4A8D3" localSheetId="10" hidden="1">#REF!</definedName>
    <definedName name="BO575A07B1E55846E3A07F6D8509B4A8D3" hidden="1">#REF!</definedName>
    <definedName name="BO57A8F26B905149BA8192FFC1A38A2B32" localSheetId="10" hidden="1">#REF!</definedName>
    <definedName name="BO57A8F26B905149BA8192FFC1A38A2B32" hidden="1">#REF!</definedName>
    <definedName name="BO57EA7426A2CA4B169673F674B40D3E96" localSheetId="10" hidden="1">#REF!</definedName>
    <definedName name="BO57EA7426A2CA4B169673F674B40D3E96" hidden="1">#REF!</definedName>
    <definedName name="BO58FA6552FC024ACC8D39BC463DC7E224" localSheetId="10" hidden="1">#REF!</definedName>
    <definedName name="BO58FA6552FC024ACC8D39BC463DC7E224" hidden="1">#REF!</definedName>
    <definedName name="BO5931F76C860142C6AE8F31D87458A468" localSheetId="10" hidden="1">#REF!</definedName>
    <definedName name="BO5931F76C860142C6AE8F31D87458A468" localSheetId="9" hidden="1">[23]Lojas!#REF!</definedName>
    <definedName name="BO5931F76C860142C6AE8F31D87458A468" hidden="1">#REF!</definedName>
    <definedName name="BO5937269FBEC44AEF82FD43F2C40218DC" localSheetId="10" hidden="1">#REF!</definedName>
    <definedName name="BO5937269FBEC44AEF82FD43F2C40218DC" hidden="1">#REF!</definedName>
    <definedName name="BO595FF7E50DF043D598B0A115FAD48DD6" localSheetId="10" hidden="1">#REF!</definedName>
    <definedName name="BO595FF7E50DF043D598B0A115FAD48DD6" hidden="1">#REF!</definedName>
    <definedName name="BO59DB39395EB84247A481E85B3EDCBBE9" localSheetId="10" hidden="1">#REF!</definedName>
    <definedName name="BO59DB39395EB84247A481E85B3EDCBBE9" hidden="1">#REF!</definedName>
    <definedName name="BO5A37DB6A0A8D46B8BD0539846138810E" localSheetId="10" hidden="1">#REF!</definedName>
    <definedName name="BO5A37DB6A0A8D46B8BD0539846138810E" hidden="1">#REF!</definedName>
    <definedName name="BO5ACE4C5A2E0D4839A5269834BD7ABB2F" localSheetId="10" hidden="1">#REF!</definedName>
    <definedName name="BO5ACE4C5A2E0D4839A5269834BD7ABB2F" hidden="1">#REF!</definedName>
    <definedName name="BO5B1621ECB9CD487188952871BC992B96" localSheetId="10" hidden="1">#REF!</definedName>
    <definedName name="BO5B1621ECB9CD487188952871BC992B96" hidden="1">#REF!</definedName>
    <definedName name="BO5B8BC57E37764C61AEE3450168595247" localSheetId="10" hidden="1">#REF!</definedName>
    <definedName name="BO5B8BC57E37764C61AEE3450168595247" hidden="1">#REF!</definedName>
    <definedName name="BO5C784EC0964D484181FD099DBDBB69A2" localSheetId="10" hidden="1">#REF!</definedName>
    <definedName name="BO5C784EC0964D484181FD099DBDBB69A2" hidden="1">#REF!</definedName>
    <definedName name="BO5CE7A834FA114F56BADE19A6428561E9" localSheetId="10" hidden="1">#REF!</definedName>
    <definedName name="BO5CE7A834FA114F56BADE19A6428561E9" hidden="1">#REF!</definedName>
    <definedName name="BO5CFB202D896B44B284781004E2FE09C0" localSheetId="10" hidden="1">#REF!</definedName>
    <definedName name="BO5CFB202D896B44B284781004E2FE09C0" hidden="1">#REF!</definedName>
    <definedName name="BO5DAFEEE8B448423783765E85D62A4A2D" localSheetId="10" hidden="1">#REF!</definedName>
    <definedName name="BO5DAFEEE8B448423783765E85D62A4A2D" hidden="1">#REF!</definedName>
    <definedName name="BO5DF5D865E76946279E19C3E6F2A7B9F8" localSheetId="10" hidden="1">#REF!</definedName>
    <definedName name="BO5DF5D865E76946279E19C3E6F2A7B9F8" hidden="1">#REF!</definedName>
    <definedName name="BO5E950F74BB304385B2DC58E039C43CCA" localSheetId="10" hidden="1">#REF!</definedName>
    <definedName name="BO5E950F74BB304385B2DC58E039C43CCA" hidden="1">#REF!</definedName>
    <definedName name="BO5F2BC74E33F249D696A904246F4B575F" localSheetId="10" hidden="1">#REF!</definedName>
    <definedName name="BO5F2BC74E33F249D696A904246F4B575F" hidden="1">#REF!</definedName>
    <definedName name="BO605C1AD9E4B5457884CB19476C7E33E7" localSheetId="10" hidden="1">#REF!</definedName>
    <definedName name="BO605C1AD9E4B5457884CB19476C7E33E7" hidden="1">#REF!</definedName>
    <definedName name="BO606FD426583E4C57867DE19B52ED80EB" localSheetId="10" hidden="1">#REF!</definedName>
    <definedName name="BO606FD426583E4C57867DE19B52ED80EB" hidden="1">#REF!</definedName>
    <definedName name="BO6109054DA7FA46A7981639A83D5C71E4" localSheetId="10" hidden="1">#REF!</definedName>
    <definedName name="BO6109054DA7FA46A7981639A83D5C71E4" hidden="1">#REF!</definedName>
    <definedName name="BO610CB26FC7BB430CB544032CA3FEFE62" localSheetId="10" hidden="1">#REF!</definedName>
    <definedName name="BO610CB26FC7BB430CB544032CA3FEFE62" hidden="1">#REF!</definedName>
    <definedName name="BO61430E8EA07E44F3BDCA8C4CFEFE877A" localSheetId="10" hidden="1">#REF!</definedName>
    <definedName name="BO61430E8EA07E44F3BDCA8C4CFEFE877A" hidden="1">#REF!</definedName>
    <definedName name="BO61481DFCE55C44FBAFFBB15F30BDDB5C" localSheetId="10" hidden="1">#REF!</definedName>
    <definedName name="BO61481DFCE55C44FBAFFBB15F30BDDB5C" hidden="1">#REF!</definedName>
    <definedName name="BO62C787608BF64DA2A01C38582CEB2F7A" localSheetId="10" hidden="1">#REF!</definedName>
    <definedName name="BO62C787608BF64DA2A01C38582CEB2F7A" hidden="1">#REF!</definedName>
    <definedName name="BO62F162678865420FBA0985DF8FDFE0A3" localSheetId="10" hidden="1">#REF!</definedName>
    <definedName name="BO62F162678865420FBA0985DF8FDFE0A3" hidden="1">#REF!</definedName>
    <definedName name="BO6365061E035E4E91851947998E98147E" localSheetId="10" hidden="1">#REF!</definedName>
    <definedName name="BO6365061E035E4E91851947998E98147E" hidden="1">#REF!</definedName>
    <definedName name="BO6383B9A3AD1E4769AB2C3DCB1AA5D84B" localSheetId="10" hidden="1">#REF!</definedName>
    <definedName name="BO6383B9A3AD1E4769AB2C3DCB1AA5D84B" hidden="1">#REF!</definedName>
    <definedName name="BO6398129A8B814DE9A8670E79C673CD9D" localSheetId="10" hidden="1">#REF!</definedName>
    <definedName name="BO6398129A8B814DE9A8670E79C673CD9D" hidden="1">#REF!</definedName>
    <definedName name="BO63D9560A45B442A28EE8BC07014AAF75" localSheetId="10" hidden="1">#REF!</definedName>
    <definedName name="BO63D9560A45B442A28EE8BC07014AAF75" hidden="1">#REF!</definedName>
    <definedName name="BO63E02E42C05E42BC8BC332B22FF60AFE" localSheetId="10" hidden="1">#REF!</definedName>
    <definedName name="BO63E02E42C05E42BC8BC332B22FF60AFE" hidden="1">#REF!</definedName>
    <definedName name="BO64440C4A13484C7CA03EA71685384B92" localSheetId="10" hidden="1">#REF!</definedName>
    <definedName name="BO64440C4A13484C7CA03EA71685384B92" hidden="1">#REF!</definedName>
    <definedName name="BO6485C840E92740EEB607F369F63DD35F" localSheetId="10" hidden="1">#REF!</definedName>
    <definedName name="BO6485C840E92740EEB607F369F63DD35F" hidden="1">#REF!</definedName>
    <definedName name="BO6498E783D7D64F89A981F9C388E281F7" localSheetId="10" hidden="1">#REF!</definedName>
    <definedName name="BO6498E783D7D64F89A981F9C388E281F7" hidden="1">#REF!</definedName>
    <definedName name="BO64ED7377F96E4D47BD290B4A685301A2" localSheetId="10" hidden="1">#REF!</definedName>
    <definedName name="BO64ED7377F96E4D47BD290B4A685301A2" hidden="1">#REF!</definedName>
    <definedName name="BO651589E77F2D49C28D4557925A0FF40D" localSheetId="10" hidden="1">#REF!</definedName>
    <definedName name="BO651589E77F2D49C28D4557925A0FF40D" hidden="1">#REF!</definedName>
    <definedName name="BO66929026EBC4414CB6D25E9EEC0DA65A" localSheetId="10" hidden="1">#REF!</definedName>
    <definedName name="BO66929026EBC4414CB6D25E9EEC0DA65A" hidden="1">#REF!</definedName>
    <definedName name="BO6702054E1F9440B0978BD385309C5475" localSheetId="10" hidden="1">#REF!</definedName>
    <definedName name="BO6702054E1F9440B0978BD385309C5475" hidden="1">#REF!</definedName>
    <definedName name="BO6716A9264F1B4DABB7AAF2A7458EFECB" localSheetId="10" hidden="1">#REF!</definedName>
    <definedName name="BO6716A9264F1B4DABB7AAF2A7458EFECB" hidden="1">#REF!</definedName>
    <definedName name="BO675F65729E474E9A84EB675E5E345E4B" localSheetId="10" hidden="1">#REF!</definedName>
    <definedName name="BO675F65729E474E9A84EB675E5E345E4B" hidden="1">#REF!</definedName>
    <definedName name="BO67DDAB637F594857A1A5A0BBD35D2477" localSheetId="10" hidden="1">#REF!</definedName>
    <definedName name="BO67DDAB637F594857A1A5A0BBD35D2477" hidden="1">#REF!</definedName>
    <definedName name="BO683B25A31CA6491499BC6A4C7A8BB9EA" localSheetId="10" hidden="1">#REF!</definedName>
    <definedName name="BO683B25A31CA6491499BC6A4C7A8BB9EA" localSheetId="9" hidden="1">[24]Input!#REF!</definedName>
    <definedName name="BO683B25A31CA6491499BC6A4C7A8BB9EA" hidden="1">#REF!</definedName>
    <definedName name="BO6844540B93124E698EF11C4C7553D3B6" localSheetId="10" hidden="1">#REF!</definedName>
    <definedName name="BO6844540B93124E698EF11C4C7553D3B6" hidden="1">#REF!</definedName>
    <definedName name="BO685D9562F11D4FB3AE5CFB723ED22103" localSheetId="10" hidden="1">#REF!</definedName>
    <definedName name="BO685D9562F11D4FB3AE5CFB723ED22103" hidden="1">#REF!</definedName>
    <definedName name="BO6872BD7E7C004043968AC80F3943A3DC" localSheetId="10" hidden="1">#REF!</definedName>
    <definedName name="BO6872BD7E7C004043968AC80F3943A3DC" hidden="1">#REF!</definedName>
    <definedName name="BO68757A8EE41E4671BC7F7BA781523CF4" localSheetId="10" hidden="1">#REF!</definedName>
    <definedName name="BO68757A8EE41E4671BC7F7BA781523CF4" hidden="1">#REF!</definedName>
    <definedName name="BO688FC0B837E64324882762A6FFD55292" localSheetId="10" hidden="1">#REF!</definedName>
    <definedName name="BO688FC0B837E64324882762A6FFD55292" hidden="1">#REF!</definedName>
    <definedName name="BO690D22D447B544EB999BDC7B9FA9D586" localSheetId="10" hidden="1">#REF!</definedName>
    <definedName name="BO690D22D447B544EB999BDC7B9FA9D586" hidden="1">#REF!</definedName>
    <definedName name="BO694C4742D1DE4DB8AA1E70CCA858D2BB" localSheetId="10" hidden="1">#REF!</definedName>
    <definedName name="BO694C4742D1DE4DB8AA1E70CCA858D2BB" hidden="1">#REF!</definedName>
    <definedName name="BO69769B186CE342048629F1BB5159B745" localSheetId="10" hidden="1">#REF!</definedName>
    <definedName name="BO69769B186CE342048629F1BB5159B745" hidden="1">#REF!</definedName>
    <definedName name="BO69B9293A5FF04627A4C2D8EC6D7FC7BB" localSheetId="10" hidden="1">#REF!</definedName>
    <definedName name="BO69B9293A5FF04627A4C2D8EC6D7FC7BB" hidden="1">#REF!</definedName>
    <definedName name="BO69BD9FA4F4B84A63AB4C30AF50DAEB74" localSheetId="10" hidden="1">#REF!</definedName>
    <definedName name="BO69BD9FA4F4B84A63AB4C30AF50DAEB74" hidden="1">#REF!</definedName>
    <definedName name="BO6A01957A812947838AA7AC02E0255775" localSheetId="10" hidden="1">#REF!</definedName>
    <definedName name="BO6A01957A812947838AA7AC02E0255775" hidden="1">#REF!</definedName>
    <definedName name="BO6A5FB7485561488AAB5127475635C280" localSheetId="10" hidden="1">#REF!</definedName>
    <definedName name="BO6A5FB7485561488AAB5127475635C280" hidden="1">#REF!</definedName>
    <definedName name="BO6A81B97677E64CB7944DDD1628994566" localSheetId="10" hidden="1">#REF!</definedName>
    <definedName name="BO6A81B97677E64CB7944DDD1628994566" hidden="1">#REF!</definedName>
    <definedName name="BO6AA48641656D45839A24708BDB7483C5" localSheetId="10" hidden="1">#REF!</definedName>
    <definedName name="BO6AA48641656D45839A24708BDB7483C5" hidden="1">#REF!</definedName>
    <definedName name="BO6ADC2C01427149FEAF8C5CC1BE98C489" localSheetId="10" hidden="1">#REF!</definedName>
    <definedName name="BO6ADC2C01427149FEAF8C5CC1BE98C489" hidden="1">#REF!</definedName>
    <definedName name="BO6B4FC2634D844F308CE682F7CBFDB135" localSheetId="10" hidden="1">#REF!</definedName>
    <definedName name="BO6B4FC2634D844F308CE682F7CBFDB135" localSheetId="9" hidden="1">[23]Lojas!#REF!</definedName>
    <definedName name="BO6B4FC2634D844F308CE682F7CBFDB135" hidden="1">#REF!</definedName>
    <definedName name="BO6C6F43F38FAD42128A4427C1DC784A83" localSheetId="10" hidden="1">#REF!</definedName>
    <definedName name="BO6C6F43F38FAD42128A4427C1DC784A83" hidden="1">#REF!</definedName>
    <definedName name="BO6CA54CE151554B1184E4629079D465BB" localSheetId="10" hidden="1">#REF!</definedName>
    <definedName name="BO6CA54CE151554B1184E4629079D465BB" hidden="1">#REF!</definedName>
    <definedName name="BO6D06ADFF47F04B8A9EDBBB20CC6BB854" localSheetId="10" hidden="1">#REF!</definedName>
    <definedName name="BO6D06ADFF47F04B8A9EDBBB20CC6BB854" hidden="1">#REF!</definedName>
    <definedName name="BO6D16BBC19DD749059B7F989D118DF080" localSheetId="10" hidden="1">#REF!</definedName>
    <definedName name="BO6D16BBC19DD749059B7F989D118DF080" hidden="1">#REF!</definedName>
    <definedName name="BO6D47CD15FEFC4BF1AE6E67723C8153BE" localSheetId="10" hidden="1">#REF!</definedName>
    <definedName name="BO6D47CD15FEFC4BF1AE6E67723C8153BE" hidden="1">#REF!</definedName>
    <definedName name="BO6DA38574CE624EB09780EA45DE1838EC" localSheetId="10" hidden="1">#REF!</definedName>
    <definedName name="BO6DA38574CE624EB09780EA45DE1838EC" hidden="1">#REF!</definedName>
    <definedName name="BO6E1C9854F08C4911A36E95F7F9845DBF" localSheetId="10" hidden="1">#REF!</definedName>
    <definedName name="BO6E1C9854F08C4911A36E95F7F9845DBF" hidden="1">#REF!</definedName>
    <definedName name="BO6E9949C9DAA9416B8483F651ED683DE4" localSheetId="10" hidden="1">#REF!</definedName>
    <definedName name="BO6E9949C9DAA9416B8483F651ED683DE4" hidden="1">#REF!</definedName>
    <definedName name="BO6E9ECCBD49F847359F77FC69086B96F5" localSheetId="10" hidden="1">#REF!</definedName>
    <definedName name="BO6E9ECCBD49F847359F77FC69086B96F5" hidden="1">#REF!</definedName>
    <definedName name="BO6ED5FD8CD5504D93969600EEBE1224D3" localSheetId="10" hidden="1">#REF!</definedName>
    <definedName name="BO6ED5FD8CD5504D93969600EEBE1224D3" hidden="1">#REF!</definedName>
    <definedName name="BO6EF041EAB5584F038D047E1CE00A133D" localSheetId="10" hidden="1">#REF!</definedName>
    <definedName name="BO6EF041EAB5584F038D047E1CE00A133D" hidden="1">#REF!</definedName>
    <definedName name="BO6EF8E62A353F4E88B62AF099E4ACF9B5" localSheetId="10" hidden="1">#REF!</definedName>
    <definedName name="BO6EF8E62A353F4E88B62AF099E4ACF9B5" hidden="1">#REF!</definedName>
    <definedName name="BO6F4B65EBBE5A4A5184157E0D8AD88C16" localSheetId="10" hidden="1">#REF!</definedName>
    <definedName name="BO6F4B65EBBE5A4A5184157E0D8AD88C16" hidden="1">#REF!</definedName>
    <definedName name="BO6F8E6090D5534D6AA21D19B162E1C403" localSheetId="10" hidden="1">#REF!</definedName>
    <definedName name="BO6F8E6090D5534D6AA21D19B162E1C403" hidden="1">#REF!</definedName>
    <definedName name="BO6FA38ED6D5CA48FF8251926613B3A79C" localSheetId="10" hidden="1">#REF!</definedName>
    <definedName name="BO6FA38ED6D5CA48FF8251926613B3A79C" hidden="1">#REF!</definedName>
    <definedName name="BO700EBF7A984343DF97F710E9A39099A6" localSheetId="10" hidden="1">#REF!</definedName>
    <definedName name="BO700EBF7A984343DF97F710E9A39099A6" hidden="1">#REF!</definedName>
    <definedName name="BO7011AE3909304AC3BBF3F532335C30E4" localSheetId="10" hidden="1">#REF!</definedName>
    <definedName name="BO7011AE3909304AC3BBF3F532335C30E4" hidden="1">#REF!</definedName>
    <definedName name="BO70A7C833AEB34A4D97E2AE0D83B138E5" localSheetId="10" hidden="1">#REF!</definedName>
    <definedName name="BO70A7C833AEB34A4D97E2AE0D83B138E5" hidden="1">#REF!</definedName>
    <definedName name="BO71DC4BD72E1649A6A42BB43DD72E6ABD" localSheetId="10" hidden="1">#REF!</definedName>
    <definedName name="BO71DC4BD72E1649A6A42BB43DD72E6ABD" hidden="1">#REF!</definedName>
    <definedName name="BO71EB55690083449CAE1C1739E9EE5D77" localSheetId="10" hidden="1">#REF!</definedName>
    <definedName name="BO71EB55690083449CAE1C1739E9EE5D77" hidden="1">#REF!</definedName>
    <definedName name="BO71EE80851DE748D6B682C2FE5B2FC53E" localSheetId="10" hidden="1">#REF!</definedName>
    <definedName name="BO71EE80851DE748D6B682C2FE5B2FC53E" hidden="1">#REF!</definedName>
    <definedName name="BO7200435591DB47748B2AE5BDB482B070" localSheetId="10" hidden="1">#REF!</definedName>
    <definedName name="BO7200435591DB47748B2AE5BDB482B070" hidden="1">#REF!</definedName>
    <definedName name="BO72338F4F926F4E4C9A10CDF1B8EF0AE0" localSheetId="10" hidden="1">#REF!</definedName>
    <definedName name="BO72338F4F926F4E4C9A10CDF1B8EF0AE0" hidden="1">#REF!</definedName>
    <definedName name="BO7351643FF26742C09389D6C4CA22C843" localSheetId="10" hidden="1">#REF!</definedName>
    <definedName name="BO7351643FF26742C09389D6C4CA22C843" hidden="1">#REF!</definedName>
    <definedName name="BO7355D138AC08480B8A4CAA8C152C74DD" localSheetId="10" hidden="1">#REF!</definedName>
    <definedName name="BO7355D138AC08480B8A4CAA8C152C74DD" hidden="1">#REF!</definedName>
    <definedName name="BO7361D79C7B7F49B59F6E6F5BCDE845B2" localSheetId="10" hidden="1">#REF!</definedName>
    <definedName name="BO7361D79C7B7F49B59F6E6F5BCDE845B2" hidden="1">#REF!</definedName>
    <definedName name="BO73B7694E1D7741ADBFA94EAF84893C47" localSheetId="10" hidden="1">#REF!</definedName>
    <definedName name="BO73B7694E1D7741ADBFA94EAF84893C47" hidden="1">#REF!</definedName>
    <definedName name="BO7413A097FE514C00BB041FF6F71C4CB7" localSheetId="10" hidden="1">#REF!</definedName>
    <definedName name="BO7413A097FE514C00BB041FF6F71C4CB7" hidden="1">#REF!</definedName>
    <definedName name="BO7495D183A66A4578B7C3ABD99F733A09" localSheetId="10" hidden="1">#REF!</definedName>
    <definedName name="BO7495D183A66A4578B7C3ABD99F733A09" hidden="1">#REF!</definedName>
    <definedName name="BO7554946665DA4A8CB20D8516410C8FF3" localSheetId="10" hidden="1">#REF!</definedName>
    <definedName name="BO7554946665DA4A8CB20D8516410C8FF3" hidden="1">#REF!</definedName>
    <definedName name="BO75ACB342904C46508C602FA8E2B9BE0C" localSheetId="10" hidden="1">#REF!</definedName>
    <definedName name="BO75ACB342904C46508C602FA8E2B9BE0C" hidden="1">#REF!</definedName>
    <definedName name="BO75ED1D3EA0D94C0AB63C0C1B26A75F94" localSheetId="10" hidden="1">#REF!</definedName>
    <definedName name="BO75ED1D3EA0D94C0AB63C0C1B26A75F94" hidden="1">#REF!</definedName>
    <definedName name="BO76627547F6C847BF999C988CDDE757C1" localSheetId="10" hidden="1">#REF!</definedName>
    <definedName name="BO76627547F6C847BF999C988CDDE757C1" hidden="1">#REF!</definedName>
    <definedName name="BO76BBB7A5F9D34E89A03C38D3BED433AD" localSheetId="10" hidden="1">#REF!</definedName>
    <definedName name="BO76BBB7A5F9D34E89A03C38D3BED433AD" hidden="1">#REF!</definedName>
    <definedName name="BO776446F78F314F0294D53CB4C543D8F5" localSheetId="10" hidden="1">#REF!</definedName>
    <definedName name="BO776446F78F314F0294D53CB4C543D8F5" hidden="1">#REF!</definedName>
    <definedName name="BO77A50FFC57D149D28F13D33153D12246" localSheetId="10" hidden="1">#REF!</definedName>
    <definedName name="BO77A50FFC57D149D28F13D33153D12246" hidden="1">#REF!</definedName>
    <definedName name="BO77AA8F9C53CB434E8CB59A469592EB5A" localSheetId="10" hidden="1">#REF!</definedName>
    <definedName name="BO77AA8F9C53CB434E8CB59A469592EB5A" hidden="1">#REF!</definedName>
    <definedName name="BO785CE719F5FC42DCB1975671A93C08A5" localSheetId="10" hidden="1">#REF!</definedName>
    <definedName name="BO785CE719F5FC42DCB1975671A93C08A5" hidden="1">#REF!</definedName>
    <definedName name="BO78C3FB7DCA8747C687463A4854023F95" localSheetId="10" hidden="1">#REF!</definedName>
    <definedName name="BO78C3FB7DCA8747C687463A4854023F95" hidden="1">#REF!</definedName>
    <definedName name="BO794E3C28AD81472E894142AC7FA10251" localSheetId="10" hidden="1">#REF!</definedName>
    <definedName name="BO794E3C28AD81472E894142AC7FA10251" hidden="1">#REF!</definedName>
    <definedName name="BO796140C0DA524A9181E06F4BDB7F89B1" localSheetId="10" hidden="1">#REF!</definedName>
    <definedName name="BO796140C0DA524A9181E06F4BDB7F89B1" hidden="1">#REF!</definedName>
    <definedName name="BO797B013800314A6DADD71CB6C9A1A996" localSheetId="10" hidden="1">#REF!</definedName>
    <definedName name="BO797B013800314A6DADD71CB6C9A1A996" hidden="1">#REF!</definedName>
    <definedName name="BO79A39CC511664651B9BB948D4C9C429F" localSheetId="10" hidden="1">#REF!</definedName>
    <definedName name="BO79A39CC511664651B9BB948D4C9C429F" hidden="1">#REF!</definedName>
    <definedName name="BO79D8D6AEBF5D4A7EBD7BE9B600D13366" localSheetId="10" hidden="1">#REF!</definedName>
    <definedName name="BO79D8D6AEBF5D4A7EBD7BE9B600D13366" hidden="1">#REF!</definedName>
    <definedName name="BO7A97B40DB31B4EBBBA988A845C1DC178" localSheetId="10" hidden="1">#REF!</definedName>
    <definedName name="BO7A97B40DB31B4EBBBA988A845C1DC178" hidden="1">#REF!</definedName>
    <definedName name="BO7B78C998A3494844A3CCF538AE6D9DE5" localSheetId="10" hidden="1">#REF!</definedName>
    <definedName name="BO7B78C998A3494844A3CCF538AE6D9DE5" hidden="1">#REF!</definedName>
    <definedName name="BO7B9B3678A26B43A3AD7580662322F0AA" localSheetId="10" hidden="1">#REF!</definedName>
    <definedName name="BO7B9B3678A26B43A3AD7580662322F0AA" hidden="1">#REF!</definedName>
    <definedName name="BO7BD80D2C3F45490E895ACE2728A4ACA4" localSheetId="10" hidden="1">#REF!</definedName>
    <definedName name="BO7BD80D2C3F45490E895ACE2728A4ACA4" hidden="1">#REF!</definedName>
    <definedName name="BO7CA5956CEA4042CC9678F91091615516" localSheetId="10" hidden="1">#REF!</definedName>
    <definedName name="BO7CA5956CEA4042CC9678F91091615516" hidden="1">#REF!</definedName>
    <definedName name="BO7D05BAFD7B694E6FA540488D740DC998" localSheetId="10" hidden="1">#REF!</definedName>
    <definedName name="BO7D05BAFD7B694E6FA540488D740DC998" hidden="1">#REF!</definedName>
    <definedName name="BO7DBE333414684026AE9A0ED0C011E7A0" localSheetId="10" hidden="1">#REF!</definedName>
    <definedName name="BO7DBE333414684026AE9A0ED0C011E7A0" hidden="1">#REF!</definedName>
    <definedName name="BO7DD338FAB6A94CDBA0E6865A5B817F14" localSheetId="10" hidden="1">#REF!</definedName>
    <definedName name="BO7DD338FAB6A94CDBA0E6865A5B817F14" hidden="1">#REF!</definedName>
    <definedName name="BO7E430199C6C3447AAC184F2724ADBFC1" localSheetId="10" hidden="1">#REF!</definedName>
    <definedName name="BO7E430199C6C3447AAC184F2724ADBFC1" hidden="1">#REF!</definedName>
    <definedName name="BO7F03E69C08FD4AFBB1DB66BA330E446A" localSheetId="10" hidden="1">#REF!</definedName>
    <definedName name="BO7F03E69C08FD4AFBB1DB66BA330E446A" hidden="1">#REF!</definedName>
    <definedName name="BO7F2EB7884321477BAFBA126C12DFDB33" localSheetId="10" hidden="1">#REF!</definedName>
    <definedName name="BO7F2EB7884321477BAFBA126C12DFDB33" hidden="1">#REF!</definedName>
    <definedName name="BO7FF9505D4C4B4855BDE72050A23786AC" localSheetId="10" hidden="1">#REF!</definedName>
    <definedName name="BO7FF9505D4C4B4855BDE72050A23786AC" hidden="1">#REF!</definedName>
    <definedName name="BO800E71DCCF0941F9ABDF749EE91D8E8E" localSheetId="10" hidden="1">#REF!</definedName>
    <definedName name="BO800E71DCCF0941F9ABDF749EE91D8E8E" hidden="1">#REF!</definedName>
    <definedName name="BO803FA3241C8345E795699D85B007ADF4" localSheetId="10" hidden="1">#REF!</definedName>
    <definedName name="BO803FA3241C8345E795699D85B007ADF4" localSheetId="9" hidden="1">[23]Lojas!#REF!</definedName>
    <definedName name="BO803FA3241C8345E795699D85B007ADF4" hidden="1">#REF!</definedName>
    <definedName name="BO8172215F0A254A10A034A89A023F5942" localSheetId="10" hidden="1">#REF!</definedName>
    <definedName name="BO8172215F0A254A10A034A89A023F5942" hidden="1">#REF!</definedName>
    <definedName name="BO81E68C35B6BC4F27A2A6B51313D9B013" localSheetId="10" hidden="1">#REF!</definedName>
    <definedName name="BO81E68C35B6BC4F27A2A6B51313D9B013" hidden="1">#REF!</definedName>
    <definedName name="BO821AE6D7C2B64340B07972C1B5A07C8C" localSheetId="10" hidden="1">#REF!</definedName>
    <definedName name="BO821AE6D7C2B64340B07972C1B5A07C8C" localSheetId="9" hidden="1">[23]Lojas!#REF!</definedName>
    <definedName name="BO821AE6D7C2B64340B07972C1B5A07C8C" hidden="1">#REF!</definedName>
    <definedName name="BO827868A2555B492283302782544CDBD9" localSheetId="10" hidden="1">#REF!</definedName>
    <definedName name="BO827868A2555B492283302782544CDBD9" hidden="1">#REF!</definedName>
    <definedName name="BO83F26087140440B5971A16EB1A6B2094" localSheetId="10" hidden="1">#REF!</definedName>
    <definedName name="BO83F26087140440B5971A16EB1A6B2094" hidden="1">#REF!</definedName>
    <definedName name="BO8401302B81CE4E27AD840A6050FFCBF4" localSheetId="10" hidden="1">#REF!</definedName>
    <definedName name="BO8401302B81CE4E27AD840A6050FFCBF4" hidden="1">#REF!</definedName>
    <definedName name="BO841F15300BAA41B7A2DBF3D27C479970" localSheetId="10" hidden="1">#REF!</definedName>
    <definedName name="BO841F15300BAA41B7A2DBF3D27C479970" hidden="1">#REF!</definedName>
    <definedName name="BO843DEEB4540A4773BC9C043F9CA400F8" localSheetId="10" hidden="1">#REF!</definedName>
    <definedName name="BO843DEEB4540A4773BC9C043F9CA400F8" hidden="1">#REF!</definedName>
    <definedName name="BO844C162EA462493AB485CB97011FF000" localSheetId="10" hidden="1">#REF!</definedName>
    <definedName name="BO844C162EA462493AB485CB97011FF000" hidden="1">#REF!</definedName>
    <definedName name="BO8485D8B4A49E4DC982B3271C05BCE47E" localSheetId="10" hidden="1">#REF!</definedName>
    <definedName name="BO8485D8B4A49E4DC982B3271C05BCE47E" hidden="1">#REF!</definedName>
    <definedName name="BO84921CB6737F43BEA6B659E7DE684365" localSheetId="10" hidden="1">#REF!</definedName>
    <definedName name="BO84921CB6737F43BEA6B659E7DE684365" hidden="1">#REF!</definedName>
    <definedName name="BO849473BAAFE045BB8EF46CD6AC68D7A7" localSheetId="10" hidden="1">#REF!</definedName>
    <definedName name="BO849473BAAFE045BB8EF46CD6AC68D7A7" hidden="1">#REF!</definedName>
    <definedName name="BO84B33BD3B75E4A1E808501E3BA3BFF1F" localSheetId="10" hidden="1">#REF!</definedName>
    <definedName name="BO84B33BD3B75E4A1E808501E3BA3BFF1F" hidden="1">#REF!</definedName>
    <definedName name="BO84DBBE3652C64F849C95CA8D3A072CBA" localSheetId="10" hidden="1">#REF!</definedName>
    <definedName name="BO84DBBE3652C64F849C95CA8D3A072CBA" hidden="1">#REF!</definedName>
    <definedName name="BO853BFB9E538A4731B423AE862E856F56" localSheetId="10" hidden="1">#REF!</definedName>
    <definedName name="BO853BFB9E538A4731B423AE862E856F56" hidden="1">#REF!</definedName>
    <definedName name="BO854A787A19604C05ACBCAB4B858C044E" localSheetId="10" hidden="1">#REF!</definedName>
    <definedName name="BO854A787A19604C05ACBCAB4B858C044E" hidden="1">#REF!</definedName>
    <definedName name="BO85925952EA9941C68E45602FAC5A6A39" localSheetId="10" hidden="1">#REF!</definedName>
    <definedName name="BO85925952EA9941C68E45602FAC5A6A39" hidden="1">#REF!</definedName>
    <definedName name="BO85BB608218DD40C4B9D6AB97335D5087" localSheetId="10" hidden="1">#REF!</definedName>
    <definedName name="BO85BB608218DD40C4B9D6AB97335D5087" hidden="1">#REF!</definedName>
    <definedName name="BO85C32B5001A94CA5A3330E024129332D" localSheetId="10" hidden="1">#REF!</definedName>
    <definedName name="BO85C32B5001A94CA5A3330E024129332D" hidden="1">#REF!</definedName>
    <definedName name="BO8606FDB24E7B4977BEBC8FD535B0FDCD" localSheetId="10" hidden="1">#REF!</definedName>
    <definedName name="BO8606FDB24E7B4977BEBC8FD535B0FDCD" hidden="1">#REF!</definedName>
    <definedName name="BO87C3DD2F055F497E84BFAD224006E80B" localSheetId="10" hidden="1">#REF!</definedName>
    <definedName name="BO87C3DD2F055F497E84BFAD224006E80B" localSheetId="9" hidden="1">[23]Lojas!#REF!</definedName>
    <definedName name="BO87C3DD2F055F497E84BFAD224006E80B" hidden="1">#REF!</definedName>
    <definedName name="BO881010154212409BB4F4F9D88BEEB1DA" localSheetId="10" hidden="1">#REF!</definedName>
    <definedName name="BO881010154212409BB4F4F9D88BEEB1DA" hidden="1">#REF!</definedName>
    <definedName name="BO8837FE1BBE304829BDE3F521B4E0FB8E" localSheetId="10" hidden="1">#REF!</definedName>
    <definedName name="BO8837FE1BBE304829BDE3F521B4E0FB8E" hidden="1">#REF!</definedName>
    <definedName name="BO887BE53966184391BDA485EB06D815AC" localSheetId="10" hidden="1">#REF!</definedName>
    <definedName name="BO887BE53966184391BDA485EB06D815AC" hidden="1">#REF!</definedName>
    <definedName name="BO88C11A8087894A3189329EE3FCE598B2" localSheetId="10" hidden="1">#REF!</definedName>
    <definedName name="BO88C11A8087894A3189329EE3FCE598B2" hidden="1">#REF!</definedName>
    <definedName name="BO894EC312D1AB43E09D4832D90300455D" localSheetId="10" hidden="1">#REF!</definedName>
    <definedName name="BO894EC312D1AB43E09D4832D90300455D" hidden="1">#REF!</definedName>
    <definedName name="BO8950BC2653AC451593A6D612B4CC7BE1" localSheetId="10" hidden="1">#REF!</definedName>
    <definedName name="BO8950BC2653AC451593A6D612B4CC7BE1" hidden="1">#REF!</definedName>
    <definedName name="BO899E12A9ACD046DE919E6FB6C8597A0D" localSheetId="10" hidden="1">#REF!</definedName>
    <definedName name="BO899E12A9ACD046DE919E6FB6C8597A0D" hidden="1">#REF!</definedName>
    <definedName name="BO8ADB99CAF1D84EE88F4E179863B67701" localSheetId="10" hidden="1">#REF!</definedName>
    <definedName name="BO8ADB99CAF1D84EE88F4E179863B67701" hidden="1">#REF!</definedName>
    <definedName name="BO8AFEB23A358B4F8FB466F8F6FC5B77DC" localSheetId="10" hidden="1">#REF!</definedName>
    <definedName name="BO8AFEB23A358B4F8FB466F8F6FC5B77DC" hidden="1">#REF!</definedName>
    <definedName name="BO8B265C6C2B4344F9B6D1518F4D7CB6CF" localSheetId="10" hidden="1">#REF!</definedName>
    <definedName name="BO8B265C6C2B4344F9B6D1518F4D7CB6CF" localSheetId="9" hidden="1">[24]Input!#REF!</definedName>
    <definedName name="BO8B265C6C2B4344F9B6D1518F4D7CB6CF" hidden="1">#REF!</definedName>
    <definedName name="BO8B48E6439EF94ED296B040B99C88C3DC" localSheetId="10" hidden="1">#REF!</definedName>
    <definedName name="BO8B48E6439EF94ED296B040B99C88C3DC" hidden="1">#REF!</definedName>
    <definedName name="BO8BB7EB0C3DA242E7857286323EAB0BDD" localSheetId="10" hidden="1">#REF!</definedName>
    <definedName name="BO8BB7EB0C3DA242E7857286323EAB0BDD" hidden="1">#REF!</definedName>
    <definedName name="BO8C205C9E226A48728F2F2CD54D1BE4FB" localSheetId="10" hidden="1">#REF!</definedName>
    <definedName name="BO8C205C9E226A48728F2F2CD54D1BE4FB" hidden="1">#REF!</definedName>
    <definedName name="BO8CCA30ED7FAE42B7B83D511E26A1ED83" localSheetId="10" hidden="1">#REF!</definedName>
    <definedName name="BO8CCA30ED7FAE42B7B83D511E26A1ED83" hidden="1">#REF!</definedName>
    <definedName name="BO8D174DA5F0CD4DE0937ACD48685100E7" localSheetId="10" hidden="1">#REF!</definedName>
    <definedName name="BO8D174DA5F0CD4DE0937ACD48685100E7" hidden="1">#REF!</definedName>
    <definedName name="BO8D23D14DC322486AA502B36D0137DDD5" localSheetId="10" hidden="1">#REF!</definedName>
    <definedName name="BO8D23D14DC322486AA502B36D0137DDD5" hidden="1">#REF!</definedName>
    <definedName name="BO8D72D3766452499B9101D298262AD592" localSheetId="10" hidden="1">#REF!</definedName>
    <definedName name="BO8D72D3766452499B9101D298262AD592" hidden="1">#REF!</definedName>
    <definedName name="BO8DA17B8FECDA4E0EBB191FE657038CD0" localSheetId="10" hidden="1">#REF!</definedName>
    <definedName name="BO8DA17B8FECDA4E0EBB191FE657038CD0" hidden="1">#REF!</definedName>
    <definedName name="BO8DB07819FE2F42D6B492372F2546321D" localSheetId="10" hidden="1">#REF!</definedName>
    <definedName name="BO8DB07819FE2F42D6B492372F2546321D" hidden="1">#REF!</definedName>
    <definedName name="BO8ED936664ABA4A07AEA51E68D25A9DBC" localSheetId="10" hidden="1">#REF!</definedName>
    <definedName name="BO8ED936664ABA4A07AEA51E68D25A9DBC" hidden="1">#REF!</definedName>
    <definedName name="BO8EE05F250AB947B5BD75473CC6BF840E" localSheetId="10" hidden="1">#REF!</definedName>
    <definedName name="BO8EE05F250AB947B5BD75473CC6BF840E" hidden="1">#REF!</definedName>
    <definedName name="BO8EEF896723C34F5A95F87751B0270A95" localSheetId="10" hidden="1">#REF!</definedName>
    <definedName name="BO8EEF896723C34F5A95F87751B0270A95" hidden="1">#REF!</definedName>
    <definedName name="BO8EFB28A9B2994ED8BDB2D9FA4EBB1E17" localSheetId="10" hidden="1">#REF!</definedName>
    <definedName name="BO8EFB28A9B2994ED8BDB2D9FA4EBB1E17" hidden="1">#REF!</definedName>
    <definedName name="BO8F0B3A6E965C46C7A3B3B33232287F74" localSheetId="10" hidden="1">#REF!</definedName>
    <definedName name="BO8F0B3A6E965C46C7A3B3B33232287F74" hidden="1">#REF!</definedName>
    <definedName name="BO8F2FBA966B0649149DFCF8BAACA837A4" localSheetId="10" hidden="1">#REF!</definedName>
    <definedName name="BO8F2FBA966B0649149DFCF8BAACA837A4" hidden="1">#REF!</definedName>
    <definedName name="BO8F49D14D72FD435FBBCFEA6C0EFF0F92" localSheetId="10" hidden="1">#REF!</definedName>
    <definedName name="BO8F49D14D72FD435FBBCFEA6C0EFF0F92" hidden="1">#REF!</definedName>
    <definedName name="BO8F6B2C39D7F9459D8BEDB41EF5ABBFAB" localSheetId="10" hidden="1">#REF!</definedName>
    <definedName name="BO8F6B2C39D7F9459D8BEDB41EF5ABBFAB" hidden="1">#REF!</definedName>
    <definedName name="BO8F7308B5C7A84138AD7932CC7599D38A" localSheetId="10" hidden="1">#REF!</definedName>
    <definedName name="BO8F7308B5C7A84138AD7932CC7599D38A" hidden="1">#REF!</definedName>
    <definedName name="BO905EDB715E1E4831998394C149F06FAD" localSheetId="10" hidden="1">#REF!</definedName>
    <definedName name="BO905EDB715E1E4831998394C149F06FAD" hidden="1">#REF!</definedName>
    <definedName name="BO907C61B24EC047178E6E9EBB4F9163FA" localSheetId="10" hidden="1">#REF!</definedName>
    <definedName name="BO907C61B24EC047178E6E9EBB4F9163FA" hidden="1">#REF!</definedName>
    <definedName name="BO908283D49B8741A8842FF19931C694B2" localSheetId="10" hidden="1">#REF!</definedName>
    <definedName name="BO908283D49B8741A8842FF19931C694B2" hidden="1">#REF!</definedName>
    <definedName name="BO90EDAAE5A44C464E8EBD20ADD4D07079" localSheetId="10" hidden="1">#REF!</definedName>
    <definedName name="BO90EDAAE5A44C464E8EBD20ADD4D07079" hidden="1">#REF!</definedName>
    <definedName name="BO9115F0C075364C5995A80232C11006AA" localSheetId="10" hidden="1">#REF!</definedName>
    <definedName name="BO9115F0C075364C5995A80232C11006AA" hidden="1">#REF!</definedName>
    <definedName name="BO9141A26BEDB543DCB7810AB6855F81DE" localSheetId="10" hidden="1">#REF!</definedName>
    <definedName name="BO9141A26BEDB543DCB7810AB6855F81DE" hidden="1">#REF!</definedName>
    <definedName name="BO91D8DB07CFC84440AB9ADDDC4B6F1C66" localSheetId="10" hidden="1">#REF!</definedName>
    <definedName name="BO91D8DB07CFC84440AB9ADDDC4B6F1C66" hidden="1">#REF!</definedName>
    <definedName name="BO9230F1DB56F04A5D9045A0332AEAE10E" localSheetId="10" hidden="1">#REF!</definedName>
    <definedName name="BO9230F1DB56F04A5D9045A0332AEAE10E" hidden="1">#REF!</definedName>
    <definedName name="BO9234442EE11C43E58A4A6767D8B63CBE" localSheetId="10" hidden="1">#REF!</definedName>
    <definedName name="BO9234442EE11C43E58A4A6767D8B63CBE" hidden="1">#REF!</definedName>
    <definedName name="BO934557069EC3469DBF3978058ED45AD5" localSheetId="10" hidden="1">#REF!</definedName>
    <definedName name="BO934557069EC3469DBF3978058ED45AD5" hidden="1">#REF!</definedName>
    <definedName name="BO934B517581334F408D4A4BF31727F4FF" localSheetId="10" hidden="1">#REF!</definedName>
    <definedName name="BO934B517581334F408D4A4BF31727F4FF" hidden="1">#REF!</definedName>
    <definedName name="BO93657DCF2FBD4493B49F9CAD59B2F9FE" localSheetId="10" hidden="1">#REF!</definedName>
    <definedName name="BO93657DCF2FBD4493B49F9CAD59B2F9FE" hidden="1">#REF!</definedName>
    <definedName name="BO9371AEA852784F1685A66AAC76764527" localSheetId="10" hidden="1">#REF!</definedName>
    <definedName name="BO9371AEA852784F1685A66AAC76764527" localSheetId="9" hidden="1">[23]Lojas!#REF!</definedName>
    <definedName name="BO9371AEA852784F1685A66AAC76764527" hidden="1">#REF!</definedName>
    <definedName name="BO94535D33B45D4EF38530D9B263A3A686" localSheetId="10" hidden="1">#REF!</definedName>
    <definedName name="BO94535D33B45D4EF38530D9B263A3A686" hidden="1">#REF!</definedName>
    <definedName name="BO94754099A77F48959A4DEB07035168BD" localSheetId="10" hidden="1">#REF!</definedName>
    <definedName name="BO94754099A77F48959A4DEB07035168BD" hidden="1">#REF!</definedName>
    <definedName name="BO9504213BFEA04664ADAF5D211BF5E303" localSheetId="10" hidden="1">#REF!</definedName>
    <definedName name="BO9504213BFEA04664ADAF5D211BF5E303" hidden="1">#REF!</definedName>
    <definedName name="BO95505CE2C595478EADD12298336B818E" localSheetId="10" hidden="1">#REF!</definedName>
    <definedName name="BO95505CE2C595478EADD12298336B818E" hidden="1">#REF!</definedName>
    <definedName name="BO9660E7AE54D841FFA93E0D1B9D379B96" localSheetId="10" hidden="1">#REF!</definedName>
    <definedName name="BO9660E7AE54D841FFA93E0D1B9D379B96" hidden="1">#REF!</definedName>
    <definedName name="BO968EBD4521634807892D0741F5AB7C9A" localSheetId="10" hidden="1">#REF!</definedName>
    <definedName name="BO968EBD4521634807892D0741F5AB7C9A" hidden="1">#REF!</definedName>
    <definedName name="BO969BD5F842CC4AB2846B5CBD37A0FC91" localSheetId="10" hidden="1">#REF!</definedName>
    <definedName name="BO969BD5F842CC4AB2846B5CBD37A0FC91" hidden="1">#REF!</definedName>
    <definedName name="BO96C79D47F963430E94A6983017940B1D" localSheetId="10" hidden="1">#REF!</definedName>
    <definedName name="BO96C79D47F963430E94A6983017940B1D" hidden="1">#REF!</definedName>
    <definedName name="BO96C8561C97A94571820DF52C39074C94" localSheetId="10" hidden="1">#REF!</definedName>
    <definedName name="BO96C8561C97A94571820DF52C39074C94" hidden="1">#REF!</definedName>
    <definedName name="BO96E048B2078A431691EDE059E8602F90" localSheetId="10" hidden="1">#REF!</definedName>
    <definedName name="BO96E048B2078A431691EDE059E8602F90" localSheetId="9" hidden="1">[23]Lojas!#REF!</definedName>
    <definedName name="BO96E048B2078A431691EDE059E8602F90" hidden="1">#REF!</definedName>
    <definedName name="BO970CBEBFDB2D4751A49E9F27FB889F0F" localSheetId="10" hidden="1">#REF!</definedName>
    <definedName name="BO970CBEBFDB2D4751A49E9F27FB889F0F" hidden="1">#REF!</definedName>
    <definedName name="BO97D62381F46945E69B426C2AE39323AC" localSheetId="10" hidden="1">#REF!</definedName>
    <definedName name="BO97D62381F46945E69B426C2AE39323AC" hidden="1">#REF!</definedName>
    <definedName name="BO9810FB8EF2EC42BDA5CA4611C80D1604" localSheetId="10" hidden="1">#REF!</definedName>
    <definedName name="BO9810FB8EF2EC42BDA5CA4611C80D1604" hidden="1">#REF!</definedName>
    <definedName name="BO981216EF237A44AE9EF092E7E85CD50B" localSheetId="10" hidden="1">#REF!</definedName>
    <definedName name="BO981216EF237A44AE9EF092E7E85CD50B" hidden="1">#REF!</definedName>
    <definedName name="BO9854A994F49548799BE514EF4BC44095" localSheetId="10" hidden="1">#REF!</definedName>
    <definedName name="BO9854A994F49548799BE514EF4BC44095" hidden="1">#REF!</definedName>
    <definedName name="BO98C416E8A5214348A814F5293BE513A9" localSheetId="10" hidden="1">#REF!</definedName>
    <definedName name="BO98C416E8A5214348A814F5293BE513A9" hidden="1">#REF!</definedName>
    <definedName name="BO990E1C9B03904A90B149DAC989273713" localSheetId="10" hidden="1">#REF!</definedName>
    <definedName name="BO990E1C9B03904A90B149DAC989273713" hidden="1">#REF!</definedName>
    <definedName name="BO99272EA8B6074A64B6943D1F8ADE5BBB" localSheetId="10" hidden="1">#REF!</definedName>
    <definedName name="BO99272EA8B6074A64B6943D1F8ADE5BBB" hidden="1">#REF!</definedName>
    <definedName name="BO994E02DB65BF4FE0B26158A1015D0E2D" localSheetId="10" hidden="1">#REF!</definedName>
    <definedName name="BO994E02DB65BF4FE0B26158A1015D0E2D" hidden="1">#REF!</definedName>
    <definedName name="BO9B04588D4ABB4DB798064E1383F1D364" localSheetId="10" hidden="1">#REF!</definedName>
    <definedName name="BO9B04588D4ABB4DB798064E1383F1D364" hidden="1">#REF!</definedName>
    <definedName name="BO9B11B39B747F4F00B69A77E1109DEB81" localSheetId="10" hidden="1">#REF!</definedName>
    <definedName name="BO9B11B39B747F4F00B69A77E1109DEB81" hidden="1">#REF!</definedName>
    <definedName name="BO9B96EDED657449D990ECC3A27284BAB7" localSheetId="10" hidden="1">#REF!</definedName>
    <definedName name="BO9B96EDED657449D990ECC3A27284BAB7" hidden="1">#REF!</definedName>
    <definedName name="BO9BC23D4B314547B2BC9473EB6D5202BE" localSheetId="10" hidden="1">#REF!</definedName>
    <definedName name="BO9BC23D4B314547B2BC9473EB6D5202BE" hidden="1">#REF!</definedName>
    <definedName name="BO9BFDD3F80E9D4BA495A34B2D15956775" localSheetId="10" hidden="1">#REF!</definedName>
    <definedName name="BO9BFDD3F80E9D4BA495A34B2D15956775" hidden="1">#REF!</definedName>
    <definedName name="BO9C3724E5BC594322AA159A38BF1CAFDB" localSheetId="10" hidden="1">#REF!</definedName>
    <definedName name="BO9C3724E5BC594322AA159A38BF1CAFDB" hidden="1">#REF!</definedName>
    <definedName name="BO9C3AA8D4842747F4A2F7E0E21DB38A16" localSheetId="10" hidden="1">#REF!</definedName>
    <definedName name="BO9C3AA8D4842747F4A2F7E0E21DB38A16" hidden="1">#REF!</definedName>
    <definedName name="BO9C4EA93F54EC47EB8C16BDE5BC83C7EC" localSheetId="10" hidden="1">#REF!</definedName>
    <definedName name="BO9C4EA93F54EC47EB8C16BDE5BC83C7EC" hidden="1">#REF!</definedName>
    <definedName name="BO9D27826AE82A4CC089996707500D7085" localSheetId="10" hidden="1">#REF!</definedName>
    <definedName name="BO9D27826AE82A4CC089996707500D7085" hidden="1">#REF!</definedName>
    <definedName name="BO9D31DC1026AE46BAB6B2CFA3F191B5E1" localSheetId="10" hidden="1">#REF!</definedName>
    <definedName name="BO9D31DC1026AE46BAB6B2CFA3F191B5E1" hidden="1">#REF!</definedName>
    <definedName name="BO9D438D0AA81E4DD09FAB78DBEF60A920" localSheetId="10" hidden="1">#REF!</definedName>
    <definedName name="BO9D438D0AA81E4DD09FAB78DBEF60A920" localSheetId="9" hidden="1">[23]Lojas!#REF!</definedName>
    <definedName name="BO9D438D0AA81E4DD09FAB78DBEF60A920" hidden="1">#REF!</definedName>
    <definedName name="BO9DE326B83E2F4308B705C5FE6DB56F68" localSheetId="10" hidden="1">#REF!</definedName>
    <definedName name="BO9DE326B83E2F4308B705C5FE6DB56F68" hidden="1">#REF!</definedName>
    <definedName name="BO9DE350E1F8CA4681810073DE50EB5DBE" localSheetId="10" hidden="1">#REF!</definedName>
    <definedName name="BO9DE350E1F8CA4681810073DE50EB5DBE" hidden="1">#REF!</definedName>
    <definedName name="BO9E5392D65D6943C186CC1E937AB50745" localSheetId="10" hidden="1">#REF!</definedName>
    <definedName name="BO9E5392D65D6943C186CC1E937AB50745" hidden="1">#REF!</definedName>
    <definedName name="BOA02E4EB882814A7A9374B2BC32C3B9C2" localSheetId="10" hidden="1">#REF!</definedName>
    <definedName name="BOA02E4EB882814A7A9374B2BC32C3B9C2" hidden="1">#REF!</definedName>
    <definedName name="BOA0B2BCF855B94B148373D12611AC61C1" localSheetId="10" hidden="1">#REF!</definedName>
    <definedName name="BOA0B2BCF855B94B148373D12611AC61C1" hidden="1">#REF!</definedName>
    <definedName name="BOA0E6FBD096764CD0889344499A3CB45F" localSheetId="10" hidden="1">#REF!</definedName>
    <definedName name="BOA0E6FBD096764CD0889344499A3CB45F" hidden="1">#REF!</definedName>
    <definedName name="BOA0F5CBA0F86640BD9A2F607C426AF7DE" localSheetId="10" hidden="1">#REF!</definedName>
    <definedName name="BOA0F5CBA0F86640BD9A2F607C426AF7DE" hidden="1">#REF!</definedName>
    <definedName name="BOA10E58537B7642E5B97B9C54E3A56106" localSheetId="10" hidden="1">#REF!</definedName>
    <definedName name="BOA10E58537B7642E5B97B9C54E3A56106" hidden="1">#REF!</definedName>
    <definedName name="BOA1192681818B412DBEBBBECE7A5180DD" localSheetId="10" hidden="1">#REF!</definedName>
    <definedName name="BOA1192681818B412DBEBBBECE7A5180DD" hidden="1">#REF!</definedName>
    <definedName name="BOA17939A19885420DBF609E26268DAFF0" localSheetId="10" hidden="1">#REF!</definedName>
    <definedName name="BOA17939A19885420DBF609E26268DAFF0" hidden="1">#REF!</definedName>
    <definedName name="BOA185838F4A7646E2894A9B383D85C15C" localSheetId="10" hidden="1">#REF!</definedName>
    <definedName name="BOA185838F4A7646E2894A9B383D85C15C" hidden="1">#REF!</definedName>
    <definedName name="BOA1BC9DF6896C4F959BC1E570A4499B86" localSheetId="10" hidden="1">#REF!</definedName>
    <definedName name="BOA1BC9DF6896C4F959BC1E570A4499B86" hidden="1">#REF!</definedName>
    <definedName name="BOA1C282ED2DA3453CB38DBE9A1B91A839" localSheetId="10" hidden="1">#REF!</definedName>
    <definedName name="BOA1C282ED2DA3453CB38DBE9A1B91A839" hidden="1">#REF!</definedName>
    <definedName name="BOA1D7AFEFC8064DD08BFB0B49878668FB" localSheetId="10" hidden="1">#REF!</definedName>
    <definedName name="BOA1D7AFEFC8064DD08BFB0B49878668FB" hidden="1">#REF!</definedName>
    <definedName name="BOA1FE8EDA0F9A4C7BAC3890D0C9DA22AB" localSheetId="10" hidden="1">#REF!</definedName>
    <definedName name="BOA1FE8EDA0F9A4C7BAC3890D0C9DA22AB" hidden="1">#REF!</definedName>
    <definedName name="BOA25EDB6BA92C4AC7895C6E26B3BEF51C" localSheetId="10" hidden="1">#REF!</definedName>
    <definedName name="BOA25EDB6BA92C4AC7895C6E26B3BEF51C" hidden="1">#REF!</definedName>
    <definedName name="BOA30AA943D11F4E2A8C1F27292071FA11" localSheetId="10" hidden="1">#REF!</definedName>
    <definedName name="BOA30AA943D11F4E2A8C1F27292071FA11" hidden="1">#REF!</definedName>
    <definedName name="BOA353289D5401437A93031D20D6C5D5BA" localSheetId="10" hidden="1">#REF!</definedName>
    <definedName name="BOA353289D5401437A93031D20D6C5D5BA" hidden="1">#REF!</definedName>
    <definedName name="BOA3835B6679D940C1843BCF2860F54DD4" localSheetId="10" hidden="1">#REF!</definedName>
    <definedName name="BOA3835B6679D940C1843BCF2860F54DD4" hidden="1">#REF!</definedName>
    <definedName name="BOA3A5DEE9A846403CBA8C32BD7F2704B8" localSheetId="10" hidden="1">#REF!</definedName>
    <definedName name="BOA3A5DEE9A846403CBA8C32BD7F2704B8" hidden="1">#REF!</definedName>
    <definedName name="BOA43B8A76E380403AA032F72330D41BE7" localSheetId="10" hidden="1">#REF!</definedName>
    <definedName name="BOA43B8A76E380403AA032F72330D41BE7" hidden="1">#REF!</definedName>
    <definedName name="BOA500942F2C40464699DECAB15AAF91C4" localSheetId="10" hidden="1">#REF!</definedName>
    <definedName name="BOA500942F2C40464699DECAB15AAF91C4" hidden="1">#REF!</definedName>
    <definedName name="BOA505C3183C5747D9AA0BF9BB6305671B" localSheetId="10" hidden="1">#REF!</definedName>
    <definedName name="BOA505C3183C5747D9AA0BF9BB6305671B" hidden="1">#REF!</definedName>
    <definedName name="BOA5B24E6FAF3F4B28992B02A38CD8EFAD" localSheetId="10" hidden="1">#REF!</definedName>
    <definedName name="BOA5B24E6FAF3F4B28992B02A38CD8EFAD" hidden="1">#REF!</definedName>
    <definedName name="BOA5CD50EFD15341B58FD5A1427FD090EA" localSheetId="10" hidden="1">#REF!</definedName>
    <definedName name="BOA5CD50EFD15341B58FD5A1427FD090EA" hidden="1">#REF!</definedName>
    <definedName name="BOA5EE8894BBD34CA58988CB8F5466A340" localSheetId="10" hidden="1">#REF!</definedName>
    <definedName name="BOA5EE8894BBD34CA58988CB8F5466A340" localSheetId="9" hidden="1">[24]Input!#REF!</definedName>
    <definedName name="BOA5EE8894BBD34CA58988CB8F5466A340" hidden="1">#REF!</definedName>
    <definedName name="BOA62B8CD7DC784F31BB6BA0509FDC3EBD" localSheetId="10" hidden="1">#REF!</definedName>
    <definedName name="BOA62B8CD7DC784F31BB6BA0509FDC3EBD" localSheetId="9" hidden="1">[23]Lojas!#REF!</definedName>
    <definedName name="BOA62B8CD7DC784F31BB6BA0509FDC3EBD" hidden="1">#REF!</definedName>
    <definedName name="BOA69F8137449C4E2DB0A1FAAC5E1844A2" localSheetId="10" hidden="1">#REF!</definedName>
    <definedName name="BOA69F8137449C4E2DB0A1FAAC5E1844A2" hidden="1">#REF!</definedName>
    <definedName name="BOA6F799FC79164622A04758A8CC8070E5" localSheetId="10" hidden="1">#REF!</definedName>
    <definedName name="BOA6F799FC79164622A04758A8CC8070E5" hidden="1">#REF!</definedName>
    <definedName name="BOA716398D716C4DBD8B048E4398F5F210" localSheetId="10" hidden="1">#REF!</definedName>
    <definedName name="BOA716398D716C4DBD8B048E4398F5F210" hidden="1">#REF!</definedName>
    <definedName name="BOA71E965C11064F5796EB8CCC02695DFC" localSheetId="10" hidden="1">#REF!</definedName>
    <definedName name="BOA71E965C11064F5796EB8CCC02695DFC" hidden="1">#REF!</definedName>
    <definedName name="BOA7312568209D4170B55105BC65488C63" localSheetId="10" hidden="1">#REF!</definedName>
    <definedName name="BOA7312568209D4170B55105BC65488C63" hidden="1">#REF!</definedName>
    <definedName name="BOA7328EE606CB40D9A7E2CDEB171AD213" localSheetId="10" hidden="1">#REF!</definedName>
    <definedName name="BOA7328EE606CB40D9A7E2CDEB171AD213" hidden="1">#REF!</definedName>
    <definedName name="BOA7961B33EED040DE93842C91FD3750B7" localSheetId="10" hidden="1">#REF!</definedName>
    <definedName name="BOA7961B33EED040DE93842C91FD3750B7" hidden="1">#REF!</definedName>
    <definedName name="BOA798E667FE384032BF261CA84FFFBA93" localSheetId="10" hidden="1">#REF!</definedName>
    <definedName name="BOA798E667FE384032BF261CA84FFFBA93" hidden="1">#REF!</definedName>
    <definedName name="BOA7B2DAA11A9A48E8BF29AEC22026253A" localSheetId="10" hidden="1">#REF!</definedName>
    <definedName name="BOA7B2DAA11A9A48E8BF29AEC22026253A" hidden="1">#REF!</definedName>
    <definedName name="BOA7B898BE33364A299ED62CF0BF8C10F1" localSheetId="10" hidden="1">#REF!</definedName>
    <definedName name="BOA7B898BE33364A299ED62CF0BF8C10F1" hidden="1">#REF!</definedName>
    <definedName name="BOA824B49886754F7EA9284BD481303C36" localSheetId="10" hidden="1">#REF!</definedName>
    <definedName name="BOA824B49886754F7EA9284BD481303C36" hidden="1">#REF!</definedName>
    <definedName name="BOA83F3FD2FF99422BA79D82DD9AB957B0" localSheetId="10" hidden="1">#REF!</definedName>
    <definedName name="BOA83F3FD2FF99422BA79D82DD9AB957B0" hidden="1">#REF!</definedName>
    <definedName name="BOA8BC9512C92641B98E67B279B0F2B30F" localSheetId="10" hidden="1">#REF!</definedName>
    <definedName name="BOA8BC9512C92641B98E67B279B0F2B30F" hidden="1">#REF!</definedName>
    <definedName name="BOA90A8745AB3841C2AF0B996B351E995F" localSheetId="10" hidden="1">#REF!</definedName>
    <definedName name="BOA90A8745AB3841C2AF0B996B351E995F" hidden="1">#REF!</definedName>
    <definedName name="BOA9D3ABAB28DA417F8483DC9D822B127C" localSheetId="10" hidden="1">#REF!</definedName>
    <definedName name="BOA9D3ABAB28DA417F8483DC9D822B127C" hidden="1">#REF!</definedName>
    <definedName name="BOA9FBC52417254FC689594EEA50BD87F0" localSheetId="10" hidden="1">#REF!</definedName>
    <definedName name="BOA9FBC52417254FC689594EEA50BD87F0" hidden="1">#REF!</definedName>
    <definedName name="BOAA5E694BAC98489B8458B39E918EA78D" localSheetId="10" hidden="1">#REF!</definedName>
    <definedName name="BOAA5E694BAC98489B8458B39E918EA78D" hidden="1">#REF!</definedName>
    <definedName name="BOAA76DE8F2C9D47628FC9EF935C7AD1A9" localSheetId="10" hidden="1">#REF!</definedName>
    <definedName name="BOAA76DE8F2C9D47628FC9EF935C7AD1A9" hidden="1">#REF!</definedName>
    <definedName name="BOAAF6AA8DEF3D417A91F46F7B98600FDD" localSheetId="10" hidden="1">#REF!</definedName>
    <definedName name="BOAAF6AA8DEF3D417A91F46F7B98600FDD" hidden="1">#REF!</definedName>
    <definedName name="BOAB2FA0F2D6B84A819FA4FE1F80499A24" localSheetId="10" hidden="1">#REF!</definedName>
    <definedName name="BOAB2FA0F2D6B84A819FA4FE1F80499A24" hidden="1">#REF!</definedName>
    <definedName name="BOAB3D92231C604B879111B52945C8257C" localSheetId="10" hidden="1">#REF!</definedName>
    <definedName name="BOAB3D92231C604B879111B52945C8257C" hidden="1">#REF!</definedName>
    <definedName name="BOAB5BC3A63CBC496E863ED1788E3B170C" localSheetId="10" hidden="1">#REF!</definedName>
    <definedName name="BOAB5BC3A63CBC496E863ED1788E3B170C" hidden="1">#REF!</definedName>
    <definedName name="BOABAB59D92F354D61A22D6683A46FFE47" localSheetId="10" hidden="1">#REF!</definedName>
    <definedName name="BOABAB59D92F354D61A22D6683A46FFE47" hidden="1">#REF!</definedName>
    <definedName name="BOAC3254CCDD584E38A20BBA6FB686D405" localSheetId="10" hidden="1">#REF!</definedName>
    <definedName name="BOAC3254CCDD584E38A20BBA6FB686D405" hidden="1">#REF!</definedName>
    <definedName name="BOAC36FD6D6AD246C99F7E8F55BFB78A71" localSheetId="10" hidden="1">#REF!</definedName>
    <definedName name="BOAC36FD6D6AD246C99F7E8F55BFB78A71" hidden="1">#REF!</definedName>
    <definedName name="BOAC9B0047FFA24A22B3B28D48CFC80525" localSheetId="10" hidden="1">#REF!</definedName>
    <definedName name="BOAC9B0047FFA24A22B3B28D48CFC80525" hidden="1">#REF!</definedName>
    <definedName name="BOACCD248B6CD2453DA4D21C476C0D7D10" localSheetId="10" hidden="1">#REF!</definedName>
    <definedName name="BOACCD248B6CD2453DA4D21C476C0D7D10" hidden="1">#REF!</definedName>
    <definedName name="BOACE09A600B734864A0E730201C1D4CD1" localSheetId="10" hidden="1">#REF!</definedName>
    <definedName name="BOACE09A600B734864A0E730201C1D4CD1" hidden="1">#REF!</definedName>
    <definedName name="BOAE843195AD614BA7952E638D8D03EFE2" localSheetId="10" hidden="1">#REF!</definedName>
    <definedName name="BOAE843195AD614BA7952E638D8D03EFE2" hidden="1">#REF!</definedName>
    <definedName name="BOAF13FF019C944F0197EB5776D62E097E" localSheetId="10" hidden="1">#REF!</definedName>
    <definedName name="BOAF13FF019C944F0197EB5776D62E097E" hidden="1">#REF!</definedName>
    <definedName name="BOAF23E3D8EC864F90A0EB7F02C713F834" localSheetId="10" hidden="1">#REF!</definedName>
    <definedName name="BOAF23E3D8EC864F90A0EB7F02C713F834" hidden="1">#REF!</definedName>
    <definedName name="BOAFD409484A27426E9AF38C436C910FE6" localSheetId="10" hidden="1">#REF!</definedName>
    <definedName name="BOAFD409484A27426E9AF38C436C910FE6" hidden="1">#REF!</definedName>
    <definedName name="BOAFF5D3FF8A2045CF9D174D9B42F07FF3" localSheetId="10" hidden="1">#REF!</definedName>
    <definedName name="BOAFF5D3FF8A2045CF9D174D9B42F07FF3" hidden="1">#REF!</definedName>
    <definedName name="BOB0000607D4FF48ADAE8A771AA9D1E930" localSheetId="10" hidden="1">#REF!</definedName>
    <definedName name="BOB0000607D4FF48ADAE8A771AA9D1E930" hidden="1">#REF!</definedName>
    <definedName name="BOB1BD3E6E84614428BDB64EDA7F66DBFC" localSheetId="10" hidden="1">#REF!</definedName>
    <definedName name="BOB1BD3E6E84614428BDB64EDA7F66DBFC" hidden="1">#REF!</definedName>
    <definedName name="BOB1E5E666EC1540CB91BEBB76BF0A437D" localSheetId="10" hidden="1">#REF!</definedName>
    <definedName name="BOB1E5E666EC1540CB91BEBB76BF0A437D" hidden="1">#REF!</definedName>
    <definedName name="BOB1FED5532E9641EFBE25E13002E96BEE" localSheetId="10" hidden="1">#REF!</definedName>
    <definedName name="BOB1FED5532E9641EFBE25E13002E96BEE" hidden="1">#REF!</definedName>
    <definedName name="BOB217DD64FA94448CB0C5C617D7AE28EE" localSheetId="10" hidden="1">#REF!</definedName>
    <definedName name="BOB217DD64FA94448CB0C5C617D7AE28EE" hidden="1">#REF!</definedName>
    <definedName name="BOB23AB8C03BF5448BA2FDDA27A0060518" localSheetId="10" hidden="1">#REF!</definedName>
    <definedName name="BOB23AB8C03BF5448BA2FDDA27A0060518" hidden="1">#REF!</definedName>
    <definedName name="BOB2A5F5B0C11A40EEA1C4FEA0E8EBC766" localSheetId="10" hidden="1">#REF!</definedName>
    <definedName name="BOB2A5F5B0C11A40EEA1C4FEA0E8EBC766" hidden="1">#REF!</definedName>
    <definedName name="BOB2EF5034159640DDBFF136FF062A7710" localSheetId="10" hidden="1">#REF!</definedName>
    <definedName name="BOB2EF5034159640DDBFF136FF062A7710" hidden="1">#REF!</definedName>
    <definedName name="BOB3470F93653945139677ACD24F84EE4E" localSheetId="10" hidden="1">#REF!</definedName>
    <definedName name="BOB3470F93653945139677ACD24F84EE4E" hidden="1">#REF!</definedName>
    <definedName name="BOB3DF0AA95B6144C3B88B203B5D345F9B" localSheetId="10" hidden="1">#REF!</definedName>
    <definedName name="BOB3DF0AA95B6144C3B88B203B5D345F9B" hidden="1">#REF!</definedName>
    <definedName name="BOB44A275CFD3E43409518113290CF9ED7" localSheetId="10" hidden="1">#REF!</definedName>
    <definedName name="BOB44A275CFD3E43409518113290CF9ED7" hidden="1">#REF!</definedName>
    <definedName name="BOB48EB2E312324594BD2D8362DE04823F" localSheetId="10" hidden="1">#REF!</definedName>
    <definedName name="BOB48EB2E312324594BD2D8362DE04823F" hidden="1">#REF!</definedName>
    <definedName name="BOB4A44C7DDDB349789A113CE14824A1F2" localSheetId="10" hidden="1">#REF!</definedName>
    <definedName name="BOB4A44C7DDDB349789A113CE14824A1F2" localSheetId="9" hidden="1">[23]Lojas!#REF!</definedName>
    <definedName name="BOB4A44C7DDDB349789A113CE14824A1F2" hidden="1">#REF!</definedName>
    <definedName name="BOB4E5F55213B0447D9EFC0FA226B64811" localSheetId="10" hidden="1">#REF!</definedName>
    <definedName name="BOB4E5F55213B0447D9EFC0FA226B64811" hidden="1">#REF!</definedName>
    <definedName name="BOB4F249F1022A43F8953CFD0225C2D34D" localSheetId="10" hidden="1">#REF!</definedName>
    <definedName name="BOB4F249F1022A43F8953CFD0225C2D34D" hidden="1">#REF!</definedName>
    <definedName name="BOB59026BA758C477D9925A0209AD41284" localSheetId="10" hidden="1">#REF!</definedName>
    <definedName name="BOB59026BA758C477D9925A0209AD41284" hidden="1">#REF!</definedName>
    <definedName name="BOB61C18E90C974BDAB306B76DDC7E6822" localSheetId="10" hidden="1">#REF!</definedName>
    <definedName name="BOB61C18E90C974BDAB306B76DDC7E6822" hidden="1">#REF!</definedName>
    <definedName name="BOB63B0BE3FB9842C18479588D585220B0" localSheetId="10" hidden="1">#REF!</definedName>
    <definedName name="BOB63B0BE3FB9842C18479588D585220B0" hidden="1">#REF!</definedName>
    <definedName name="BOB640CEA57AA94DE8999A5A3EB5DB40A1" localSheetId="10" hidden="1">#REF!</definedName>
    <definedName name="BOB640CEA57AA94DE8999A5A3EB5DB40A1" hidden="1">#REF!</definedName>
    <definedName name="BOB7015DD9EEFE44248F6FE01142D28A61" localSheetId="10" hidden="1">#REF!</definedName>
    <definedName name="BOB7015DD9EEFE44248F6FE01142D28A61" hidden="1">#REF!</definedName>
    <definedName name="BOB854490E54D94335B36D7BE61ADF01CE" localSheetId="10" hidden="1">#REF!</definedName>
    <definedName name="BOB854490E54D94335B36D7BE61ADF01CE" hidden="1">#REF!</definedName>
    <definedName name="BOB8827E9CE1C74C22A74EBE38007E55E8" localSheetId="10" hidden="1">#REF!</definedName>
    <definedName name="BOB8827E9CE1C74C22A74EBE38007E55E8" localSheetId="9" hidden="1">[23]Lojas!#REF!</definedName>
    <definedName name="BOB8827E9CE1C74C22A74EBE38007E55E8" hidden="1">#REF!</definedName>
    <definedName name="BOB88B81DAE5CB4A8F9E27D638B2CFB4D0" localSheetId="10" hidden="1">#REF!</definedName>
    <definedName name="BOB88B81DAE5CB4A8F9E27D638B2CFB4D0" hidden="1">#REF!</definedName>
    <definedName name="BOB926AEC502EA429AB0A1884D5627833C" localSheetId="10" hidden="1">#REF!</definedName>
    <definedName name="BOB926AEC502EA429AB0A1884D5627833C" hidden="1">#REF!</definedName>
    <definedName name="BOB97EF09E2D7942DD9BB1E67E157AE1E6" localSheetId="10" hidden="1">#REF!</definedName>
    <definedName name="BOB97EF09E2D7942DD9BB1E67E157AE1E6" hidden="1">#REF!</definedName>
    <definedName name="BOB9FE04F9D28C4B6C8EE12359714439C1" localSheetId="10" hidden="1">#REF!</definedName>
    <definedName name="BOB9FE04F9D28C4B6C8EE12359714439C1" hidden="1">#REF!</definedName>
    <definedName name="BOBA743F96507A4B66B79897561FBE9496" localSheetId="10" hidden="1">#REF!</definedName>
    <definedName name="BOBA743F96507A4B66B79897561FBE9496" hidden="1">#REF!</definedName>
    <definedName name="BOBAC262DCFE8748D1A8C560DD4FE6A198" localSheetId="10" hidden="1">#REF!</definedName>
    <definedName name="BOBAC262DCFE8748D1A8C560DD4FE6A198" hidden="1">#REF!</definedName>
    <definedName name="BOBAF59EDC180D4C058942634F71DB647F" localSheetId="10" hidden="1">#REF!</definedName>
    <definedName name="BOBAF59EDC180D4C058942634F71DB647F" hidden="1">#REF!</definedName>
    <definedName name="BOBB560C62598D475C8EAE4B1B81DC8741" localSheetId="10" hidden="1">#REF!</definedName>
    <definedName name="BOBB560C62598D475C8EAE4B1B81DC8741" hidden="1">#REF!</definedName>
    <definedName name="BOBC15D87D3CD342E287C6CE22044F4299" localSheetId="10" hidden="1">#REF!</definedName>
    <definedName name="BOBC15D87D3CD342E287C6CE22044F4299" hidden="1">#REF!</definedName>
    <definedName name="BOBC1B1018E03242D5B13E88916787D03D" localSheetId="10" hidden="1">#REF!</definedName>
    <definedName name="BOBC1B1018E03242D5B13E88916787D03D" hidden="1">#REF!</definedName>
    <definedName name="BOBC1F3993BDAA49B8BFBFC1635BE8A658" localSheetId="10" hidden="1">#REF!</definedName>
    <definedName name="BOBC1F3993BDAA49B8BFBFC1635BE8A658" hidden="1">#REF!</definedName>
    <definedName name="BOBCC2F3996893460389D1CE39F8F860BE" localSheetId="10" hidden="1">#REF!</definedName>
    <definedName name="BOBCC2F3996893460389D1CE39F8F860BE" hidden="1">#REF!</definedName>
    <definedName name="BOBCEE6C3A8FE64D4D90BA899320DED07F" localSheetId="10" hidden="1">#REF!</definedName>
    <definedName name="BOBCEE6C3A8FE64D4D90BA899320DED07F" hidden="1">#REF!</definedName>
    <definedName name="BOBD4A0DDF86464DDFBE4AACA3A31C26A4" localSheetId="10" hidden="1">#REF!</definedName>
    <definedName name="BOBD4A0DDF86464DDFBE4AACA3A31C26A4" hidden="1">#REF!</definedName>
    <definedName name="BOBE2408C608FB40728294D623FD6BA1BC" localSheetId="10" hidden="1">#REF!</definedName>
    <definedName name="BOBE2408C608FB40728294D623FD6BA1BC" hidden="1">#REF!</definedName>
    <definedName name="BOBE5C44C6AFA04A2DB2ECD7C275A343A1" localSheetId="10" hidden="1">#REF!</definedName>
    <definedName name="BOBE5C44C6AFA04A2DB2ECD7C275A343A1" hidden="1">#REF!</definedName>
    <definedName name="BOBE7A430584ED4B979301126CD57F18F9" localSheetId="10" hidden="1">#REF!</definedName>
    <definedName name="BOBE7A430584ED4B979301126CD57F18F9" hidden="1">#REF!</definedName>
    <definedName name="BOBEF1A6F1172741669B4E7751EE07ECDA" localSheetId="10" hidden="1">#REF!</definedName>
    <definedName name="BOBEF1A6F1172741669B4E7751EE07ECDA" hidden="1">#REF!</definedName>
    <definedName name="BOBF7ACF7272D841B6B0257FF25A6D83FA" localSheetId="10" hidden="1">#REF!</definedName>
    <definedName name="BOBF7ACF7272D841B6B0257FF25A6D83FA" hidden="1">#REF!</definedName>
    <definedName name="BOBF8F527C624E47EAB9E2D03BB1B51622" localSheetId="10" hidden="1">#REF!</definedName>
    <definedName name="BOBF8F527C624E47EAB9E2D03BB1B51622" hidden="1">#REF!</definedName>
    <definedName name="BOC0B2C0623825460AB1965A2CC18BEE04" localSheetId="10" hidden="1">#REF!</definedName>
    <definedName name="BOC0B2C0623825460AB1965A2CC18BEE04" hidden="1">#REF!</definedName>
    <definedName name="BOC0F24DAE57B048C0B9B9A53E3F5CA9B3" localSheetId="10" hidden="1">#REF!</definedName>
    <definedName name="BOC0F24DAE57B048C0B9B9A53E3F5CA9B3" hidden="1">#REF!</definedName>
    <definedName name="BOC1204F057EE7427C8200678A8CBFD26E" localSheetId="10" hidden="1">#REF!</definedName>
    <definedName name="BOC1204F057EE7427C8200678A8CBFD26E" hidden="1">#REF!</definedName>
    <definedName name="BOC13906A0DB894EBABDCB9CBEC386A991" localSheetId="10" hidden="1">#REF!</definedName>
    <definedName name="BOC13906A0DB894EBABDCB9CBEC386A991" hidden="1">#REF!</definedName>
    <definedName name="BOC23371C4DB5E496B995A28AF7DEE1766" localSheetId="10" hidden="1">#REF!</definedName>
    <definedName name="BOC23371C4DB5E496B995A28AF7DEE1766" hidden="1">#REF!</definedName>
    <definedName name="BOC25DF2B147E14133B76F9B68A78CB245" localSheetId="10" hidden="1">#REF!</definedName>
    <definedName name="BOC25DF2B147E14133B76F9B68A78CB245" hidden="1">#REF!</definedName>
    <definedName name="BOC28C69EDDD504F98A6EB64F289DAF7B7" localSheetId="10" hidden="1">#REF!</definedName>
    <definedName name="BOC28C69EDDD504F98A6EB64F289DAF7B7" hidden="1">#REF!</definedName>
    <definedName name="BOC296EDD4EA584509909DE3CB0DB73DAB" localSheetId="10" hidden="1">#REF!</definedName>
    <definedName name="BOC296EDD4EA584509909DE3CB0DB73DAB" hidden="1">#REF!</definedName>
    <definedName name="BOC324746F50BE4F1FA3D32FCB94E39FD0" localSheetId="10" hidden="1">#REF!</definedName>
    <definedName name="BOC324746F50BE4F1FA3D32FCB94E39FD0" hidden="1">#REF!</definedName>
    <definedName name="BOC3375D641E4D49E1AB902C58D7F96207" localSheetId="10" hidden="1">#REF!</definedName>
    <definedName name="BOC3375D641E4D49E1AB902C58D7F96207" hidden="1">#REF!</definedName>
    <definedName name="BOC3459AAE45714A7F8F37DE4207817D0B" localSheetId="10" hidden="1">#REF!</definedName>
    <definedName name="BOC3459AAE45714A7F8F37DE4207817D0B" hidden="1">#REF!</definedName>
    <definedName name="BOC364AF1300C148E99FA783750F54C915" localSheetId="10" hidden="1">#REF!</definedName>
    <definedName name="BOC364AF1300C148E99FA783750F54C915" hidden="1">#REF!</definedName>
    <definedName name="BOC389F8248EBE414EA846FAE125831EEE" localSheetId="10" hidden="1">#REF!</definedName>
    <definedName name="BOC389F8248EBE414EA846FAE125831EEE" hidden="1">#REF!</definedName>
    <definedName name="BOC4108D4995454292ACF18905B6B2E134" localSheetId="10" hidden="1">#REF!</definedName>
    <definedName name="BOC4108D4995454292ACF18905B6B2E134" hidden="1">#REF!</definedName>
    <definedName name="BOC44D9697A7DD48CE9DA988E541DF88D6" localSheetId="10" hidden="1">#REF!</definedName>
    <definedName name="BOC44D9697A7DD48CE9DA988E541DF88D6" localSheetId="9" hidden="1">[24]Input!#REF!</definedName>
    <definedName name="BOC44D9697A7DD48CE9DA988E541DF88D6" hidden="1">#REF!</definedName>
    <definedName name="BOC4D5212767164752B928A226EB9FFEBD" localSheetId="10" hidden="1">#REF!</definedName>
    <definedName name="BOC4D5212767164752B928A226EB9FFEBD" hidden="1">#REF!</definedName>
    <definedName name="BOC53853899F0C4BEA99BEF3662D8E95F1" localSheetId="10" hidden="1">#REF!</definedName>
    <definedName name="BOC53853899F0C4BEA99BEF3662D8E95F1" hidden="1">#REF!</definedName>
    <definedName name="BOC5797A952CC54E7788A2C7CDCCA188B8" localSheetId="10" hidden="1">#REF!</definedName>
    <definedName name="BOC5797A952CC54E7788A2C7CDCCA188B8" hidden="1">#REF!</definedName>
    <definedName name="BOC5A8683E15534F5B9AED7ADA0EFC8A01" localSheetId="10" hidden="1">#REF!</definedName>
    <definedName name="BOC5A8683E15534F5B9AED7ADA0EFC8A01" hidden="1">#REF!</definedName>
    <definedName name="BOC73E8DCBC1284017B22FA7092FB6B27D" localSheetId="10" hidden="1">#REF!</definedName>
    <definedName name="BOC73E8DCBC1284017B22FA7092FB6B27D" hidden="1">#REF!</definedName>
    <definedName name="BOC8001DB3821D4AC8AF2EDB7F7C05E4F9" localSheetId="10" hidden="1">#REF!</definedName>
    <definedName name="BOC8001DB3821D4AC8AF2EDB7F7C05E4F9" hidden="1">#REF!</definedName>
    <definedName name="BOC80C971138724DC8A7491F63F48AEC56" localSheetId="10" hidden="1">#REF!</definedName>
    <definedName name="BOC80C971138724DC8A7491F63F48AEC56" hidden="1">#REF!</definedName>
    <definedName name="BOC80FED4D12484485A4DCD8164C20F6C9" localSheetId="10" hidden="1">#REF!</definedName>
    <definedName name="BOC80FED4D12484485A4DCD8164C20F6C9" hidden="1">#REF!</definedName>
    <definedName name="BOC8465DD621A044039ADB15B4D3422908" localSheetId="10" hidden="1">#REF!</definedName>
    <definedName name="BOC8465DD621A044039ADB15B4D3422908" hidden="1">#REF!</definedName>
    <definedName name="BOC87759F4843049E8A68832C4D491DBF0" localSheetId="10" hidden="1">#REF!</definedName>
    <definedName name="BOC87759F4843049E8A68832C4D491DBF0" hidden="1">#REF!</definedName>
    <definedName name="BOC90799DA0FFB4937AD13B7014CA89A82" localSheetId="10" hidden="1">#REF!</definedName>
    <definedName name="BOC90799DA0FFB4937AD13B7014CA89A82" hidden="1">#REF!</definedName>
    <definedName name="BOC955EA7CA20645C58764D7CFFB4AC434" localSheetId="10" hidden="1">#REF!</definedName>
    <definedName name="BOC955EA7CA20645C58764D7CFFB4AC434" hidden="1">#REF!</definedName>
    <definedName name="BOC9728A5E7C5A42BD84C8FBBEF9EC54DE" localSheetId="10" hidden="1">#REF!</definedName>
    <definedName name="BOC9728A5E7C5A42BD84C8FBBEF9EC54DE" hidden="1">#REF!</definedName>
    <definedName name="BOC989E8DBA8934391B87380935FE0F609" localSheetId="10" hidden="1">#REF!</definedName>
    <definedName name="BOC989E8DBA8934391B87380935FE0F609" hidden="1">#REF!</definedName>
    <definedName name="BOC9DC08B2AAB04B2CBF42379D5979998B" localSheetId="10" hidden="1">#REF!</definedName>
    <definedName name="BOC9DC08B2AAB04B2CBF42379D5979998B" hidden="1">#REF!</definedName>
    <definedName name="BOCAE2A95C295D488FA0C3B0AB219F8DF9" localSheetId="10" hidden="1">#REF!</definedName>
    <definedName name="BOCAE2A95C295D488FA0C3B0AB219F8DF9" hidden="1">#REF!</definedName>
    <definedName name="BOCAE7C42A4F854F57A4036DD081CCE90B" localSheetId="10" hidden="1">#REF!</definedName>
    <definedName name="BOCAE7C42A4F854F57A4036DD081CCE90B" hidden="1">#REF!</definedName>
    <definedName name="BOCB94F51FC97A4088AAA0108B1E8BD0D6" localSheetId="10" hidden="1">#REF!</definedName>
    <definedName name="BOCB94F51FC97A4088AAA0108B1E8BD0D6" hidden="1">#REF!</definedName>
    <definedName name="BOCBFA161571764217A14CD5D1DEC83B88" localSheetId="10" hidden="1">#REF!</definedName>
    <definedName name="BOCBFA161571764217A14CD5D1DEC83B88" hidden="1">#REF!</definedName>
    <definedName name="BOCBFC79A1602E4B86981BB2D627C5B117" localSheetId="10" hidden="1">#REF!</definedName>
    <definedName name="BOCBFC79A1602E4B86981BB2D627C5B117" hidden="1">#REF!</definedName>
    <definedName name="BOCC34B4F465D249319BD395FDB3AE21B0" localSheetId="10" hidden="1">#REF!</definedName>
    <definedName name="BOCC34B4F465D249319BD395FDB3AE21B0" hidden="1">#REF!</definedName>
    <definedName name="BOCC623CB5BE7F456AAB996B981A6A08FF" localSheetId="10" hidden="1">#REF!</definedName>
    <definedName name="BOCC623CB5BE7F456AAB996B981A6A08FF" hidden="1">#REF!</definedName>
    <definedName name="BOCC6F999287C24E05B1F88FDA17601A55" localSheetId="10" hidden="1">#REF!</definedName>
    <definedName name="BOCC6F999287C24E05B1F88FDA17601A55" hidden="1">#REF!</definedName>
    <definedName name="BOCDC4A495DF004A55AE4977B4825D69F2" localSheetId="10" hidden="1">#REF!</definedName>
    <definedName name="BOCDC4A495DF004A55AE4977B4825D69F2" hidden="1">#REF!</definedName>
    <definedName name="BOCDC751E3B7044CF99BEBC884DF495808" localSheetId="10" hidden="1">#REF!</definedName>
    <definedName name="BOCDC751E3B7044CF99BEBC884DF495808" hidden="1">#REF!</definedName>
    <definedName name="BOCE84CF17B78F48809B647F0C3B0D6036" localSheetId="10" hidden="1">#REF!</definedName>
    <definedName name="BOCE84CF17B78F48809B647F0C3B0D6036" hidden="1">#REF!</definedName>
    <definedName name="BOCE8D8FB83C684B289EC0AB5B40A867AE" localSheetId="10" hidden="1">#REF!</definedName>
    <definedName name="BOCE8D8FB83C684B289EC0AB5B40A867AE" hidden="1">#REF!</definedName>
    <definedName name="BOCEBBEFDFF318415195B1586B7D7FCC02" localSheetId="10" hidden="1">#REF!</definedName>
    <definedName name="BOCEBBEFDFF318415195B1586B7D7FCC02" hidden="1">#REF!</definedName>
    <definedName name="BOCF07ACEA94C6498E98837F908417A3E4" localSheetId="10" hidden="1">#REF!</definedName>
    <definedName name="BOCF07ACEA94C6498E98837F908417A3E4" hidden="1">#REF!</definedName>
    <definedName name="BOCF57B75C580D42EA91FF3C8FFF37F9F8" localSheetId="10" hidden="1">#REF!</definedName>
    <definedName name="BOCF57B75C580D42EA91FF3C8FFF37F9F8" hidden="1">#REF!</definedName>
    <definedName name="BOCF63A2F68E204D2AB7BA06AE46F22F8C" localSheetId="10" hidden="1">#REF!</definedName>
    <definedName name="BOCF63A2F68E204D2AB7BA06AE46F22F8C" hidden="1">#REF!</definedName>
    <definedName name="BOD04A76DB4A9E49AA8607EB89BE726439" localSheetId="10" hidden="1">#REF!</definedName>
    <definedName name="BOD04A76DB4A9E49AA8607EB89BE726439" hidden="1">#REF!</definedName>
    <definedName name="BOD0B91959BF6743DBAF8013F4A6294572" localSheetId="10" hidden="1">#REF!</definedName>
    <definedName name="BOD0B91959BF6743DBAF8013F4A6294572" hidden="1">#REF!</definedName>
    <definedName name="BOD0FFE9C8E28640D8AC0764AC53E8417D" localSheetId="10" hidden="1">#REF!</definedName>
    <definedName name="BOD0FFE9C8E28640D8AC0764AC53E8417D" hidden="1">#REF!</definedName>
    <definedName name="BOD128932579C44A98BAC85AA2B0B11BA6" localSheetId="10" hidden="1">#REF!</definedName>
    <definedName name="BOD128932579C44A98BAC85AA2B0B11BA6" hidden="1">#REF!</definedName>
    <definedName name="BOD134A26CDA8743D9B4373BEDB1FDA01F" localSheetId="10" hidden="1">#REF!</definedName>
    <definedName name="BOD134A26CDA8743D9B4373BEDB1FDA01F" hidden="1">#REF!</definedName>
    <definedName name="BOD1CD8F797CE146C69F1F6F4BC3EA2A34" localSheetId="10" hidden="1">#REF!</definedName>
    <definedName name="BOD1CD8F797CE146C69F1F6F4BC3EA2A34" hidden="1">#REF!</definedName>
    <definedName name="BOD28B8B34D3AF41B4A208B2F70CF77A10" localSheetId="10" hidden="1">#REF!</definedName>
    <definedName name="BOD28B8B34D3AF41B4A208B2F70CF77A10" hidden="1">#REF!</definedName>
    <definedName name="BOD2B7C469C25B49CA868ECA46612A89D3" localSheetId="10" hidden="1">#REF!</definedName>
    <definedName name="BOD2B7C469C25B49CA868ECA46612A89D3" hidden="1">#REF!</definedName>
    <definedName name="BOD323E07E6B604C1FAFFFC0D61BA101E7" localSheetId="10" hidden="1">#REF!</definedName>
    <definedName name="BOD323E07E6B604C1FAFFFC0D61BA101E7" hidden="1">#REF!</definedName>
    <definedName name="BOD3F9CA1A8949460391CDC86FAD826E43" localSheetId="10" hidden="1">#REF!</definedName>
    <definedName name="BOD3F9CA1A8949460391CDC86FAD826E43" hidden="1">#REF!</definedName>
    <definedName name="BOD426DD0463C64714B86A70B500F6C27C" localSheetId="10" hidden="1">#REF!</definedName>
    <definedName name="BOD426DD0463C64714B86A70B500F6C27C" hidden="1">#REF!</definedName>
    <definedName name="BOD488820485004F0692D5B75F7563F1FF" localSheetId="10" hidden="1">#REF!</definedName>
    <definedName name="BOD488820485004F0692D5B75F7563F1FF" hidden="1">#REF!</definedName>
    <definedName name="BOD54C2E4B1C9E4C74960B61E4756D6CE9" localSheetId="10" hidden="1">#REF!</definedName>
    <definedName name="BOD54C2E4B1C9E4C74960B61E4756D6CE9" hidden="1">#REF!</definedName>
    <definedName name="BOD64A971240814366B7606C2C152DA3DD" localSheetId="10" hidden="1">#REF!</definedName>
    <definedName name="BOD64A971240814366B7606C2C152DA3DD" hidden="1">#REF!</definedName>
    <definedName name="BOD64F36137408489B8A1389F28D40CEB1" localSheetId="10" hidden="1">#REF!</definedName>
    <definedName name="BOD64F36137408489B8A1389F28D40CEB1" localSheetId="9" hidden="1">[24]Input!#REF!</definedName>
    <definedName name="BOD64F36137408489B8A1389F28D40CEB1" hidden="1">#REF!</definedName>
    <definedName name="BOD656389024DF44B7A696D4539FB1EF84" localSheetId="10" hidden="1">#REF!</definedName>
    <definedName name="BOD656389024DF44B7A696D4539FB1EF84" hidden="1">#REF!</definedName>
    <definedName name="BOD65D5C2975C84AAF8E8CAE52F119479B" localSheetId="10" hidden="1">#REF!</definedName>
    <definedName name="BOD65D5C2975C84AAF8E8CAE52F119479B" hidden="1">#REF!</definedName>
    <definedName name="BOD664E666A58D4F19BF1F94EE4455DD0B" localSheetId="10" hidden="1">#REF!</definedName>
    <definedName name="BOD664E666A58D4F19BF1F94EE4455DD0B" hidden="1">#REF!</definedName>
    <definedName name="BOD666AC943CB946499BD986E9B5CD8C34" localSheetId="10" hidden="1">#REF!</definedName>
    <definedName name="BOD666AC943CB946499BD986E9B5CD8C34" hidden="1">#REF!</definedName>
    <definedName name="BOD6D279D622794BB181DCD492569E1ABC" localSheetId="10" hidden="1">#REF!</definedName>
    <definedName name="BOD6D279D622794BB181DCD492569E1ABC" hidden="1">#REF!</definedName>
    <definedName name="BOD734C3FD44514FF8AE29FAFD6FEF7850" localSheetId="10" hidden="1">#REF!</definedName>
    <definedName name="BOD734C3FD44514FF8AE29FAFD6FEF7850" hidden="1">#REF!</definedName>
    <definedName name="BOD7AA2087ACBB4310AB98460A250A8BFC" localSheetId="10" hidden="1">#REF!</definedName>
    <definedName name="BOD7AA2087ACBB4310AB98460A250A8BFC" hidden="1">#REF!</definedName>
    <definedName name="BOD7B10E1C8E9C44C79A6859849FB46DD6" localSheetId="10" hidden="1">#REF!</definedName>
    <definedName name="BOD7B10E1C8E9C44C79A6859849FB46DD6" hidden="1">#REF!</definedName>
    <definedName name="BOD7C633AA0EB8459B8351EDAD13BA27A7" localSheetId="10" hidden="1">#REF!</definedName>
    <definedName name="BOD7C633AA0EB8459B8351EDAD13BA27A7" hidden="1">#REF!</definedName>
    <definedName name="BOD7E33A3803C1456195F322573EBF81CE" localSheetId="10" hidden="1">#REF!</definedName>
    <definedName name="BOD7E33A3803C1456195F322573EBF81CE" localSheetId="9" hidden="1">[24]Input!#REF!</definedName>
    <definedName name="BOD7E33A3803C1456195F322573EBF81CE" hidden="1">#REF!</definedName>
    <definedName name="BOD8791D10A84E4554B86D7CE1DAB9E1F3" localSheetId="10" hidden="1">#REF!</definedName>
    <definedName name="BOD8791D10A84E4554B86D7CE1DAB9E1F3" hidden="1">#REF!</definedName>
    <definedName name="BOD8812688B1C140E889006F6C7942BFB9" localSheetId="10" hidden="1">#REF!</definedName>
    <definedName name="BOD8812688B1C140E889006F6C7942BFB9" hidden="1">#REF!</definedName>
    <definedName name="BOD88E028FB815422FB8CFD01B6DE9932C" localSheetId="10" hidden="1">#REF!</definedName>
    <definedName name="BOD88E028FB815422FB8CFD01B6DE9932C" hidden="1">#REF!</definedName>
    <definedName name="BOD9B90B748BE14433B19B18FC4D51646C" localSheetId="10" hidden="1">#REF!</definedName>
    <definedName name="BOD9B90B748BE14433B19B18FC4D51646C" hidden="1">#REF!</definedName>
    <definedName name="BOD9CE613249454DD982469FB6BE94AF20" localSheetId="10" hidden="1">#REF!</definedName>
    <definedName name="BOD9CE613249454DD982469FB6BE94AF20" hidden="1">#REF!</definedName>
    <definedName name="BODA3A6B4308834CCCAF9DD7CFAF3D8E98" localSheetId="10" hidden="1">#REF!</definedName>
    <definedName name="BODA3A6B4308834CCCAF9DD7CFAF3D8E98" hidden="1">#REF!</definedName>
    <definedName name="BODA40D22A6ED5405686B3F32418E2D5CB" localSheetId="10" hidden="1">#REF!</definedName>
    <definedName name="BODA40D22A6ED5405686B3F32418E2D5CB" hidden="1">#REF!</definedName>
    <definedName name="BODAAF82377F844311A7ECA50282030133" localSheetId="10" hidden="1">#REF!</definedName>
    <definedName name="BODAAF82377F844311A7ECA50282030133" hidden="1">#REF!</definedName>
    <definedName name="BODADAA04953124207B611F232223A6BE0" localSheetId="10" hidden="1">#REF!</definedName>
    <definedName name="BODADAA04953124207B611F232223A6BE0" hidden="1">#REF!</definedName>
    <definedName name="BODAE086861AF041388D593ADF553179BB" localSheetId="10" hidden="1">#REF!</definedName>
    <definedName name="BODAE086861AF041388D593ADF553179BB" hidden="1">#REF!</definedName>
    <definedName name="BODAE1D9A423FA4A3F8AEF622AF6E3C747" localSheetId="10" hidden="1">#REF!</definedName>
    <definedName name="BODAE1D9A423FA4A3F8AEF622AF6E3C747" hidden="1">#REF!</definedName>
    <definedName name="BODB127D5A3BD84B4AB5FCAB513D22FEF6" localSheetId="10" hidden="1">#REF!</definedName>
    <definedName name="BODB127D5A3BD84B4AB5FCAB513D22FEF6" hidden="1">#REF!</definedName>
    <definedName name="BODB4871B581E149DF9832F9B942583CB3" localSheetId="10" hidden="1">#REF!</definedName>
    <definedName name="BODB4871B581E149DF9832F9B942583CB3" hidden="1">#REF!</definedName>
    <definedName name="BODB7958DA0E0E40ABAEB3E99AFE18DBE2" localSheetId="10" hidden="1">#REF!</definedName>
    <definedName name="BODB7958DA0E0E40ABAEB3E99AFE18DBE2" hidden="1">#REF!</definedName>
    <definedName name="BODB98FF6747BD4C8BA2FB3CDB94A10470" localSheetId="10" hidden="1">#REF!</definedName>
    <definedName name="BODB98FF6747BD4C8BA2FB3CDB94A10470" hidden="1">#REF!</definedName>
    <definedName name="BODC4E52E39BDC4E4E951887D81318C18C" localSheetId="10" hidden="1">#REF!</definedName>
    <definedName name="BODC4E52E39BDC4E4E951887D81318C18C" hidden="1">#REF!</definedName>
    <definedName name="BODD28938D5EFA41909B1C71278E250D95" localSheetId="10" hidden="1">#REF!</definedName>
    <definedName name="BODD28938D5EFA41909B1C71278E250D95" hidden="1">#REF!</definedName>
    <definedName name="BODD2A9668B6334830AC4A92EC9B0E5671" localSheetId="10" hidden="1">#REF!</definedName>
    <definedName name="BODD2A9668B6334830AC4A92EC9B0E5671" hidden="1">#REF!</definedName>
    <definedName name="BODD2F697C84AF4D3A8CE42EC682F8E8F9" localSheetId="10" hidden="1">#REF!</definedName>
    <definedName name="BODD2F697C84AF4D3A8CE42EC682F8E8F9" hidden="1">#REF!</definedName>
    <definedName name="BODD3BAE8777C4403B8DC271A0BEF6B9EF" localSheetId="10" hidden="1">#REF!</definedName>
    <definedName name="BODD3BAE8777C4403B8DC271A0BEF6B9EF" hidden="1">#REF!</definedName>
    <definedName name="BODD64B41038DF4FD2A128140A067C75B6" localSheetId="10" hidden="1">#REF!</definedName>
    <definedName name="BODD64B41038DF4FD2A128140A067C75B6" hidden="1">#REF!</definedName>
    <definedName name="BODD772D769C5A478583A22CB6660DFEC6" localSheetId="10" hidden="1">#REF!</definedName>
    <definedName name="BODD772D769C5A478583A22CB6660DFEC6" hidden="1">#REF!</definedName>
    <definedName name="BODD9D59630669405B82DE447DD70B9BCA" localSheetId="10" hidden="1">#REF!</definedName>
    <definedName name="BODD9D59630669405B82DE447DD70B9BCA" hidden="1">#REF!</definedName>
    <definedName name="BODDFD193D4D3544A688938946707702E9" localSheetId="10" hidden="1">#REF!</definedName>
    <definedName name="BODDFD193D4D3544A688938946707702E9" hidden="1">#REF!</definedName>
    <definedName name="BODEE2643954CB424AA0EA3DBD59FE7A1E" localSheetId="10" hidden="1">#REF!</definedName>
    <definedName name="BODEE2643954CB424AA0EA3DBD59FE7A1E" hidden="1">#REF!</definedName>
    <definedName name="BODF120D7AF60C46A0897D7338EDE27C21" localSheetId="10" hidden="1">#REF!</definedName>
    <definedName name="BODF120D7AF60C46A0897D7338EDE27C21" hidden="1">#REF!</definedName>
    <definedName name="BODF21FAB9C86044B09DE689CFF44F3A9E" localSheetId="10" hidden="1">#REF!</definedName>
    <definedName name="BODF21FAB9C86044B09DE689CFF44F3A9E" hidden="1">#REF!</definedName>
    <definedName name="BODF67A7596CD1489A8239606903A5BE7A" localSheetId="10" hidden="1">#REF!</definedName>
    <definedName name="BODF67A7596CD1489A8239606903A5BE7A" hidden="1">#REF!</definedName>
    <definedName name="BODF78A78648EE41E1B67E2D01260CBCF9" localSheetId="10" hidden="1">#REF!</definedName>
    <definedName name="BODF78A78648EE41E1B67E2D01260CBCF9" hidden="1">#REF!</definedName>
    <definedName name="BODFA3040DD61D43A984AD177BFCE01309" localSheetId="10" hidden="1">#REF!</definedName>
    <definedName name="BODFA3040DD61D43A984AD177BFCE01309" hidden="1">#REF!</definedName>
    <definedName name="BOE004E8D1FAA74E7482BFCD3EADA2D4EE" localSheetId="10" hidden="1">#REF!</definedName>
    <definedName name="BOE004E8D1FAA74E7482BFCD3EADA2D4EE" hidden="1">#REF!</definedName>
    <definedName name="BOE03142A72C8B453689A5B7EF5F81419E" localSheetId="10" hidden="1">#REF!</definedName>
    <definedName name="BOE03142A72C8B453689A5B7EF5F81419E" hidden="1">#REF!</definedName>
    <definedName name="BOE05762FB13D8445ABA453BC48B155E8F" localSheetId="10" hidden="1">#REF!</definedName>
    <definedName name="BOE05762FB13D8445ABA453BC48B155E8F" localSheetId="9" hidden="1">[24]Input!#REF!</definedName>
    <definedName name="BOE05762FB13D8445ABA453BC48B155E8F" hidden="1">#REF!</definedName>
    <definedName name="BOE062370A5069490BB8139DEC38C46320" localSheetId="10" hidden="1">#REF!</definedName>
    <definedName name="BOE062370A5069490BB8139DEC38C46320" hidden="1">#REF!</definedName>
    <definedName name="BOE06927520A854A10B07D1B2ABAD6A901" localSheetId="10" hidden="1">#REF!</definedName>
    <definedName name="BOE06927520A854A10B07D1B2ABAD6A901" hidden="1">#REF!</definedName>
    <definedName name="BOE08338845DCA483A89E6E2FC925C186E" localSheetId="10" hidden="1">#REF!</definedName>
    <definedName name="BOE08338845DCA483A89E6E2FC925C186E" hidden="1">#REF!</definedName>
    <definedName name="BOE098C9C97A394FB4910C03749402B14E" localSheetId="10" hidden="1">#REF!</definedName>
    <definedName name="BOE098C9C97A394FB4910C03749402B14E" hidden="1">#REF!</definedName>
    <definedName name="BOE0FD661CC36C4232AD0A467E6F1F0683" localSheetId="10" hidden="1">#REF!</definedName>
    <definedName name="BOE0FD661CC36C4232AD0A467E6F1F0683" hidden="1">#REF!</definedName>
    <definedName name="BOE1373CAE34F84429958201A8927E06C5" localSheetId="10" hidden="1">#REF!</definedName>
    <definedName name="BOE1373CAE34F84429958201A8927E06C5" hidden="1">#REF!</definedName>
    <definedName name="BOE13D503D535541279BF538778C5E64A1" localSheetId="10" hidden="1">#REF!</definedName>
    <definedName name="BOE13D503D535541279BF538778C5E64A1" hidden="1">#REF!</definedName>
    <definedName name="BOE158ECAB3DDB45748230FC01E45FEAA9" localSheetId="10" hidden="1">#REF!</definedName>
    <definedName name="BOE158ECAB3DDB45748230FC01E45FEAA9" hidden="1">#REF!</definedName>
    <definedName name="BOE18DEB9E178743CEB88CCE168904856D" localSheetId="10" hidden="1">#REF!</definedName>
    <definedName name="BOE18DEB9E178743CEB88CCE168904856D" hidden="1">#REF!</definedName>
    <definedName name="BOE2296167C6954AEAB529343B2CBE3AB8" localSheetId="10" hidden="1">#REF!</definedName>
    <definedName name="BOE2296167C6954AEAB529343B2CBE3AB8" hidden="1">#REF!</definedName>
    <definedName name="BOE25B209DE1CD4FB98878F0AABF60B92C" localSheetId="10" hidden="1">#REF!</definedName>
    <definedName name="BOE25B209DE1CD4FB98878F0AABF60B92C" hidden="1">#REF!</definedName>
    <definedName name="BOE3F3C822B6824F3E976E94C5B596DDEA" localSheetId="10" hidden="1">#REF!</definedName>
    <definedName name="BOE3F3C822B6824F3E976E94C5B596DDEA" hidden="1">#REF!</definedName>
    <definedName name="BOE5A91E9CFD20417AA4FDF7D6D0D40032" localSheetId="10" hidden="1">#REF!</definedName>
    <definedName name="BOE5A91E9CFD20417AA4FDF7D6D0D40032" hidden="1">#REF!</definedName>
    <definedName name="BOE670B15E0C9C436DBA42529DD62B6E8D" localSheetId="10" hidden="1">#REF!</definedName>
    <definedName name="BOE670B15E0C9C436DBA42529DD62B6E8D" hidden="1">#REF!</definedName>
    <definedName name="BOE68DD7FB39524BFB8E87389508A44002" localSheetId="10" hidden="1">#REF!</definedName>
    <definedName name="BOE68DD7FB39524BFB8E87389508A44002" hidden="1">#REF!</definedName>
    <definedName name="BOE6C91244EBC34F3BAE5699505444BF9A" localSheetId="10" hidden="1">#REF!</definedName>
    <definedName name="BOE6C91244EBC34F3BAE5699505444BF9A" hidden="1">#REF!</definedName>
    <definedName name="BOE7EF5FB0502F46B78396FEBD5B6CAB80" localSheetId="10" hidden="1">#REF!</definedName>
    <definedName name="BOE7EF5FB0502F46B78396FEBD5B6CAB80" hidden="1">#REF!</definedName>
    <definedName name="BOE86C78C4E42446599225B65891ECB7A9" localSheetId="10" hidden="1">#REF!</definedName>
    <definedName name="BOE86C78C4E42446599225B65891ECB7A9" hidden="1">#REF!</definedName>
    <definedName name="BOE86F5FE1B9254626B9CF1826094038D9" localSheetId="10" hidden="1">#REF!</definedName>
    <definedName name="BOE86F5FE1B9254626B9CF1826094038D9" hidden="1">#REF!</definedName>
    <definedName name="BOE8CBA83F91794991B30537EB712BEF91" localSheetId="10" hidden="1">#REF!</definedName>
    <definedName name="BOE8CBA83F91794991B30537EB712BEF91" hidden="1">#REF!</definedName>
    <definedName name="BOE933DF547DF94C8896387CA4A7428F38" localSheetId="10" hidden="1">#REF!</definedName>
    <definedName name="BOE933DF547DF94C8896387CA4A7428F38" hidden="1">#REF!</definedName>
    <definedName name="BOEA4E43C5076A491EBB26D6C98207CE16" localSheetId="10" hidden="1">#REF!</definedName>
    <definedName name="BOEA4E43C5076A491EBB26D6C98207CE16" hidden="1">#REF!</definedName>
    <definedName name="BOEA97804C2D9F4E968F208698B726E46A" localSheetId="10" hidden="1">#REF!</definedName>
    <definedName name="BOEA97804C2D9F4E968F208698B726E46A" localSheetId="9" hidden="1">[23]Lojas!#REF!</definedName>
    <definedName name="BOEA97804C2D9F4E968F208698B726E46A" hidden="1">#REF!</definedName>
    <definedName name="BOEB9D9DB74E0B4AFF90023B6465AD6C3D" localSheetId="10" hidden="1">#REF!</definedName>
    <definedName name="BOEB9D9DB74E0B4AFF90023B6465AD6C3D" hidden="1">#REF!</definedName>
    <definedName name="BOEBD8A426C16744D39D1E1610E76DC2B7" localSheetId="10" hidden="1">#REF!</definedName>
    <definedName name="BOEBD8A426C16744D39D1E1610E76DC2B7" hidden="1">#REF!</definedName>
    <definedName name="BOEBEDDD654F4D4FA9A66C37D07048AFC4" localSheetId="10" hidden="1">#REF!</definedName>
    <definedName name="BOEBEDDD654F4D4FA9A66C37D07048AFC4" hidden="1">#REF!</definedName>
    <definedName name="BOEC2C7CAA610A4176973C2F77D89CC883" localSheetId="10" hidden="1">#REF!</definedName>
    <definedName name="BOEC2C7CAA610A4176973C2F77D89CC883" hidden="1">#REF!</definedName>
    <definedName name="BOEC4CB966A2824184A3E063413EE7976F" localSheetId="10" hidden="1">#REF!</definedName>
    <definedName name="BOEC4CB966A2824184A3E063413EE7976F" hidden="1">#REF!</definedName>
    <definedName name="BOECC38C36185C475883C65E4CE8C05FEC" localSheetId="10" hidden="1">#REF!</definedName>
    <definedName name="BOECC38C36185C475883C65E4CE8C05FEC" hidden="1">#REF!</definedName>
    <definedName name="BOED28CFB2D1C3442880855A68BC27B93F" localSheetId="10" hidden="1">#REF!</definedName>
    <definedName name="BOED28CFB2D1C3442880855A68BC27B93F" hidden="1">#REF!</definedName>
    <definedName name="BOED784FAB21454A00A12F769D01C24A13" localSheetId="10" hidden="1">#REF!</definedName>
    <definedName name="BOED784FAB21454A00A12F769D01C24A13" hidden="1">#REF!</definedName>
    <definedName name="BOEDA942CBEA274264BC77444CE119F8AE" localSheetId="10" hidden="1">#REF!</definedName>
    <definedName name="BOEDA942CBEA274264BC77444CE119F8AE" hidden="1">#REF!</definedName>
    <definedName name="BOEDDF08FC891745349BE9231A2BE3DF38" localSheetId="10" hidden="1">#REF!</definedName>
    <definedName name="BOEDDF08FC891745349BE9231A2BE3DF38" hidden="1">#REF!</definedName>
    <definedName name="BOEE1FEA07469340C693EE5142E0BDD1DA" localSheetId="10" hidden="1">#REF!</definedName>
    <definedName name="BOEE1FEA07469340C693EE5142E0BDD1DA" hidden="1">#REF!</definedName>
    <definedName name="BOEEC4B87E2E8740CBBA39EB2742C604A8" localSheetId="10" hidden="1">#REF!</definedName>
    <definedName name="BOEEC4B87E2E8740CBBA39EB2742C604A8" hidden="1">#REF!</definedName>
    <definedName name="BOEED3D369AC45415B865CBBD0FFD5982B" localSheetId="10" hidden="1">#REF!</definedName>
    <definedName name="BOEED3D369AC45415B865CBBD0FFD5982B" hidden="1">#REF!</definedName>
    <definedName name="BOEF6F4FB831404B5587A65A26BCF11F28" localSheetId="10" hidden="1">#REF!</definedName>
    <definedName name="BOEF6F4FB831404B5587A65A26BCF11F28" hidden="1">#REF!</definedName>
    <definedName name="BOF00BF8A88AE7418883B53BC09B42648D" localSheetId="10" hidden="1">#REF!</definedName>
    <definedName name="BOF00BF8A88AE7418883B53BC09B42648D" hidden="1">#REF!</definedName>
    <definedName name="BOF01025FF83D243ECBC478330FF569F49" localSheetId="10" hidden="1">#REF!</definedName>
    <definedName name="BOF01025FF83D243ECBC478330FF569F49" localSheetId="9" hidden="1">[24]Input!#REF!</definedName>
    <definedName name="BOF01025FF83D243ECBC478330FF569F49" hidden="1">#REF!</definedName>
    <definedName name="BOF05F00DDEC574B249FA3E5204ABADA69" localSheetId="10" hidden="1">#REF!</definedName>
    <definedName name="BOF05F00DDEC574B249FA3E5204ABADA69" hidden="1">#REF!</definedName>
    <definedName name="BOF0EAF7552382467A8BF662CA2055F658" localSheetId="10" hidden="1">#REF!</definedName>
    <definedName name="BOF0EAF7552382467A8BF662CA2055F658" hidden="1">#REF!</definedName>
    <definedName name="BOF15D1E197C3A4B6CAF0D27C0844AC175" localSheetId="10" hidden="1">#REF!</definedName>
    <definedName name="BOF15D1E197C3A4B6CAF0D27C0844AC175" hidden="1">#REF!</definedName>
    <definedName name="BOF1834E65010647299B4BB9883B892610" localSheetId="10" hidden="1">#REF!</definedName>
    <definedName name="BOF1834E65010647299B4BB9883B892610" localSheetId="9" hidden="1">[24]Input!#REF!</definedName>
    <definedName name="BOF1834E65010647299B4BB9883B892610" hidden="1">#REF!</definedName>
    <definedName name="BOF1913DEE0A5E464982D6D0ADE7994F0A" localSheetId="10" hidden="1">#REF!</definedName>
    <definedName name="BOF1913DEE0A5E464982D6D0ADE7994F0A" hidden="1">#REF!</definedName>
    <definedName name="BOF19FA955669F43A3883AF00A28E6430E" localSheetId="10" hidden="1">#REF!</definedName>
    <definedName name="BOF19FA955669F43A3883AF00A28E6430E" hidden="1">#REF!</definedName>
    <definedName name="BOF1A6156D5F0043A68A8C7CCE1D9856DC" localSheetId="10" hidden="1">#REF!</definedName>
    <definedName name="BOF1A6156D5F0043A68A8C7CCE1D9856DC" hidden="1">#REF!</definedName>
    <definedName name="BOF1BCFB0EB0F84A37803021EACEA72BA2" localSheetId="10" hidden="1">#REF!</definedName>
    <definedName name="BOF1BCFB0EB0F84A37803021EACEA72BA2" hidden="1">#REF!</definedName>
    <definedName name="BOF30343F709934AB59534F036AFEE416F" localSheetId="10" hidden="1">#REF!</definedName>
    <definedName name="BOF30343F709934AB59534F036AFEE416F" hidden="1">#REF!</definedName>
    <definedName name="BOF3061280739A46EFAE2B203A826D46F6" localSheetId="10" hidden="1">#REF!</definedName>
    <definedName name="BOF3061280739A46EFAE2B203A826D46F6" localSheetId="9" hidden="1">[24]Input!#REF!</definedName>
    <definedName name="BOF3061280739A46EFAE2B203A826D46F6" hidden="1">#REF!</definedName>
    <definedName name="BOF3757626EE72433EA9F821AACC370BA0" localSheetId="10" hidden="1">#REF!</definedName>
    <definedName name="BOF3757626EE72433EA9F821AACC370BA0" hidden="1">#REF!</definedName>
    <definedName name="BOF3C53E9FFC7B48EBA6220859ADB6184A" localSheetId="10" hidden="1">#REF!</definedName>
    <definedName name="BOF3C53E9FFC7B48EBA6220859ADB6184A" hidden="1">#REF!</definedName>
    <definedName name="BOF4D9C783D107435EA4B1820C4EB47160" localSheetId="10" hidden="1">#REF!</definedName>
    <definedName name="BOF4D9C783D107435EA4B1820C4EB47160" hidden="1">#REF!</definedName>
    <definedName name="BOF501080DC94E488F983E526C4BE977E7" localSheetId="10" hidden="1">#REF!</definedName>
    <definedName name="BOF501080DC94E488F983E526C4BE977E7" hidden="1">#REF!</definedName>
    <definedName name="BOF641690FA9DF4DE78C3D07D0A335FA61" localSheetId="10" hidden="1">#REF!</definedName>
    <definedName name="BOF641690FA9DF4DE78C3D07D0A335FA61" hidden="1">#REF!</definedName>
    <definedName name="BOF6AF196BF3344D48BDCD731A9C9D2C71" localSheetId="10" hidden="1">#REF!</definedName>
    <definedName name="BOF6AF196BF3344D48BDCD731A9C9D2C71" hidden="1">#REF!</definedName>
    <definedName name="BOF6D593A4D8E44225B4B7EC04F5E9F2CC" localSheetId="10" hidden="1">#REF!</definedName>
    <definedName name="BOF6D593A4D8E44225B4B7EC04F5E9F2CC" hidden="1">#REF!</definedName>
    <definedName name="BOF706FDA8E82C4FFC9297FAC02A225501" localSheetId="10" hidden="1">#REF!</definedName>
    <definedName name="BOF706FDA8E82C4FFC9297FAC02A225501" hidden="1">#REF!</definedName>
    <definedName name="BOF7B46517C55845D3BDE9A9DD786CC6DA" localSheetId="10" hidden="1">#REF!</definedName>
    <definedName name="BOF7B46517C55845D3BDE9A9DD786CC6DA" hidden="1">#REF!</definedName>
    <definedName name="BOF7CA579DFA6D4E3E9C43B5CA99211C07" localSheetId="10" hidden="1">#REF!</definedName>
    <definedName name="BOF7CA579DFA6D4E3E9C43B5CA99211C07" hidden="1">#REF!</definedName>
    <definedName name="BOF821EA7CBEEC4AFFBB8FFB7DCEDDE165" localSheetId="10" hidden="1">#REF!</definedName>
    <definedName name="BOF821EA7CBEEC4AFFBB8FFB7DCEDDE165" hidden="1">#REF!</definedName>
    <definedName name="BOF88C4E9230434ABBA96823EEC2E05F30" localSheetId="10" hidden="1">#REF!</definedName>
    <definedName name="BOF88C4E9230434ABBA96823EEC2E05F30" hidden="1">#REF!</definedName>
    <definedName name="BOF8C3192A05A1437AA2D71D46842B18F0" localSheetId="10" hidden="1">#REF!</definedName>
    <definedName name="BOF8C3192A05A1437AA2D71D46842B18F0" hidden="1">#REF!</definedName>
    <definedName name="BOF8C37743135A4A8FBFDE80DA740B57A7" localSheetId="10" hidden="1">#REF!</definedName>
    <definedName name="BOF8C37743135A4A8FBFDE80DA740B57A7" hidden="1">#REF!</definedName>
    <definedName name="BOF91DE4BC6DF4459CB9DEC35F68C8D0EA" localSheetId="10" hidden="1">#REF!</definedName>
    <definedName name="BOF91DE4BC6DF4459CB9DEC35F68C8D0EA" hidden="1">#REF!</definedName>
    <definedName name="BOF9E524D5FA5242BC8038B7F3249AEA7F" localSheetId="10" hidden="1">#REF!</definedName>
    <definedName name="BOF9E524D5FA5242BC8038B7F3249AEA7F" hidden="1">#REF!</definedName>
    <definedName name="BOFB0668DE74C6468ABF62A9C8985CBEB9" localSheetId="10" hidden="1">#REF!</definedName>
    <definedName name="BOFB0668DE74C6468ABF62A9C8985CBEB9" hidden="1">#REF!</definedName>
    <definedName name="BOFB1D4E37EFB3472596C8908DD3413BFE" localSheetId="10" hidden="1">#REF!</definedName>
    <definedName name="BOFB1D4E37EFB3472596C8908DD3413BFE" hidden="1">#REF!</definedName>
    <definedName name="BOFB656864809B4B778C3B25B40DAA4DB6" localSheetId="10" hidden="1">#REF!</definedName>
    <definedName name="BOFB656864809B4B778C3B25B40DAA4DB6" hidden="1">#REF!</definedName>
    <definedName name="BOFB9D821F95004DE9BF6DD93F78231D12" localSheetId="10" hidden="1">#REF!</definedName>
    <definedName name="BOFB9D821F95004DE9BF6DD93F78231D12" hidden="1">#REF!</definedName>
    <definedName name="BOFBF0C2EB4F284852B3ADC0B46D87D4E9" localSheetId="10" hidden="1">#REF!</definedName>
    <definedName name="BOFBF0C2EB4F284852B3ADC0B46D87D4E9" hidden="1">#REF!</definedName>
    <definedName name="BOFC397F636B694FE69E08105DA6E94D28" localSheetId="10" hidden="1">#REF!</definedName>
    <definedName name="BOFC397F636B694FE69E08105DA6E94D28" hidden="1">#REF!</definedName>
    <definedName name="BOFC5BF38F2EA54B3B9E330634B2A783AF" localSheetId="10" hidden="1">#REF!</definedName>
    <definedName name="BOFC5BF38F2EA54B3B9E330634B2A783AF" hidden="1">#REF!</definedName>
    <definedName name="BOFD69F7D9CD874C46A64045220BD0B232" localSheetId="10" hidden="1">#REF!</definedName>
    <definedName name="BOFD69F7D9CD874C46A64045220BD0B232" localSheetId="9" hidden="1">[24]Input!#REF!</definedName>
    <definedName name="BOFD69F7D9CD874C46A64045220BD0B232" hidden="1">#REF!</definedName>
    <definedName name="BOFD8D85C2C2C744398338CA567918D137" localSheetId="10" hidden="1">#REF!</definedName>
    <definedName name="BOFD8D85C2C2C744398338CA567918D137" hidden="1">#REF!</definedName>
    <definedName name="BOFDFD0B0971BA4112BFE9A82661494E50" localSheetId="10" hidden="1">#REF!</definedName>
    <definedName name="BOFDFD0B0971BA4112BFE9A82661494E50" localSheetId="9" hidden="1">[23]Lojas!#REF!</definedName>
    <definedName name="BOFDFD0B0971BA4112BFE9A82661494E50" hidden="1">#REF!</definedName>
    <definedName name="BOFED5E8443C6E49A58684E272BF8B6DDB" localSheetId="10" hidden="1">#REF!</definedName>
    <definedName name="BOFED5E8443C6E49A58684E272BF8B6DDB" hidden="1">#REF!</definedName>
    <definedName name="BOFEF0E7E5CA054B6CA5D16C8B7EBF1018" localSheetId="10" hidden="1">#REF!</definedName>
    <definedName name="BOFEF0E7E5CA054B6CA5D16C8B7EBF1018" hidden="1">#REF!</definedName>
    <definedName name="BOFF54F2FCB8B4403B80A1EAC589D6D498" localSheetId="10" hidden="1">#REF!</definedName>
    <definedName name="BOFF54F2FCB8B4403B80A1EAC589D6D498" hidden="1">#REF!</definedName>
    <definedName name="BOFF70C8D49CCF46EC8048155C3CD35903" localSheetId="10" hidden="1">#REF!</definedName>
    <definedName name="BOFF70C8D49CCF46EC8048155C3CD35903" hidden="1">#REF!</definedName>
    <definedName name="BOFFC83DDB355048C48B826379D1E21B54" localSheetId="10" hidden="1">#REF!</definedName>
    <definedName name="BOFFC83DDB355048C48B826379D1E21B54" hidden="1">#REF!</definedName>
    <definedName name="BOFFEAAE80A3E34308999B32E8A5E368C4" localSheetId="10" hidden="1">#REF!</definedName>
    <definedName name="BOFFEAAE80A3E34308999B32E8A5E368C4" hidden="1">#REF!</definedName>
    <definedName name="BOFFFF65F3E1284E719F6FCCD4BBD04AB9" localSheetId="10" hidden="1">#REF!</definedName>
    <definedName name="BOFFFF65F3E1284E719F6FCCD4BBD04AB9" hidden="1">#REF!</definedName>
    <definedName name="Bonus">#N/A</definedName>
    <definedName name="Book_Value_1Q04">#REF!</definedName>
    <definedName name="Book_Value_1Q05">#REF!</definedName>
    <definedName name="Book_Value_1Q06">#REF!</definedName>
    <definedName name="Book_Value_2004">#REF!</definedName>
    <definedName name="Book_Value_2005">#REF!</definedName>
    <definedName name="Book_Value_2006">#REF!</definedName>
    <definedName name="Book_Value_2007">#REF!</definedName>
    <definedName name="Book_Value_2008">#REF!</definedName>
    <definedName name="Book_Value_2009">#REF!</definedName>
    <definedName name="Book_Value_2010">#REF!</definedName>
    <definedName name="Book_Value_2011">#REF!</definedName>
    <definedName name="Book_Value_2012">#REF!</definedName>
    <definedName name="Book_Value_2013">#REF!</definedName>
    <definedName name="Book_Value_2014">#REF!</definedName>
    <definedName name="Book_Value_2015">#REF!</definedName>
    <definedName name="Book_Value_2Q04">#REF!</definedName>
    <definedName name="Book_Value_2Q05">#REF!</definedName>
    <definedName name="Book_Value_2Q06">#REF!</definedName>
    <definedName name="Book_Value_3Q04">#REF!</definedName>
    <definedName name="Book_Value_3Q05">#REF!</definedName>
    <definedName name="Book_Value_3Q06">#REF!</definedName>
    <definedName name="Book_Value_4Q04">#REF!</definedName>
    <definedName name="Book_Value_4Q05">#REF!</definedName>
    <definedName name="Book_Value_4Q06">#REF!</definedName>
    <definedName name="botão">"Botão 83"</definedName>
    <definedName name="BPAnterior">#REF!</definedName>
    <definedName name="BPAnteriorExt">#REF!</definedName>
    <definedName name="BR_D_PI">#REF!</definedName>
    <definedName name="BR_T_PI">#REF!</definedName>
    <definedName name="BRADESCO" localSheetId="0" hidden="1">#N/A</definedName>
    <definedName name="BRADESCO" localSheetId="5" hidden="1">#N/A</definedName>
    <definedName name="BRADESCO" localSheetId="10" hidden="1">#N/A</definedName>
    <definedName name="BRADESCO" localSheetId="1" hidden="1">#N/A</definedName>
    <definedName name="BRADESCO" localSheetId="9" hidden="1">Main.SAPF4Help()</definedName>
    <definedName name="BRADESCO" hidden="1">#N/A</definedName>
    <definedName name="BRL_c">#REF!</definedName>
    <definedName name="BRL_m">#REF!</definedName>
    <definedName name="Broad.Advisory">#N/A</definedName>
    <definedName name="Broad.P.Equity">#N/A</definedName>
    <definedName name="Broad_Advisory">#N/A</definedName>
    <definedName name="BROWN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9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S">#N/A</definedName>
    <definedName name="bsbs">#N/A</definedName>
    <definedName name="BT_D_PI">#REF!</definedName>
    <definedName name="BT_D_PP">#REF!</definedName>
    <definedName name="BT_T_PI">#REF!</definedName>
    <definedName name="BT_T_PP">#REF!</definedName>
    <definedName name="BU_ARCO" localSheetId="9">[18]DE_PARA!$BG$3</definedName>
    <definedName name="BU_ARCO">#REF!</definedName>
    <definedName name="BU_AREZZO" localSheetId="9">[18]DE_PARA!$BG$2</definedName>
    <definedName name="BU_AREZZO">#REF!</definedName>
    <definedName name="BU_AZZAS" localSheetId="9">[18]DE_PARA!$BG$6</definedName>
    <definedName name="BU_AZZAS">#REF!</definedName>
    <definedName name="BU_HERING" localSheetId="9">[18]DE_PARA!$BG$4</definedName>
    <definedName name="BU_HERING">#REF!</definedName>
    <definedName name="BU_SOMA" localSheetId="9">[18]DE_PARA!$BG$5</definedName>
    <definedName name="BU_SOMA">#REF!</definedName>
    <definedName name="BUDANNOH_SGA">#N/A</definedName>
    <definedName name="BUDBS">#N/A</definedName>
    <definedName name="Budget">#N/A</definedName>
    <definedName name="Budget_Accuracy">#N/A</definedName>
    <definedName name="BUDGETCURRENCYCODE1">#N/A</definedName>
    <definedName name="BUDGETDECIMALPLACES1">#N/A</definedName>
    <definedName name="BUDGETENDPERIODYEAR1">#N/A</definedName>
    <definedName name="BUDGETENTITYID1">#N/A</definedName>
    <definedName name="BUDGETGRAPHCORRESPONDING1">#N/A</definedName>
    <definedName name="BUDGETGRAPHINCACTUALS1">#N/A</definedName>
    <definedName name="BUDGETGRAPHINCBUDGETS1">#N/A</definedName>
    <definedName name="BUDGETGRAPHINCTITLES1">#N/A</definedName>
    <definedName name="BUDGETGRAPHINCVARIANCES1">#N/A</definedName>
    <definedName name="BUDGETGRAPHSTYLE1">#N/A</definedName>
    <definedName name="BUDGETHEADINGSBACKCOLOUR1">#N/A</definedName>
    <definedName name="BUDGETHEADINGSFORECOLOUR1">#N/A</definedName>
    <definedName name="BUDGETNAME1">#N/A</definedName>
    <definedName name="BUDGETORG1">#N/A</definedName>
    <definedName name="BUDGETORGFROZEN1">#N/A</definedName>
    <definedName name="BUDGETOUTPUTOPTION1">#N/A</definedName>
    <definedName name="BUDGETPASSWORDREQUIREDFLAG1">#N/A</definedName>
    <definedName name="BUDGETSHOWCRITERIASHEET1">#N/A</definedName>
    <definedName name="BUDGETSTARTPERIODSTARTDATE1">#N/A</definedName>
    <definedName name="BUDGETSTARTPERIODYEAR1">#N/A</definedName>
    <definedName name="BUDGETSTATUS1">#N/A</definedName>
    <definedName name="BUDGETTITLEBACKCOLOUR1">#N/A</definedName>
    <definedName name="BUDGETTITLEBORDERCOLOUR1">#N/A</definedName>
    <definedName name="BUDGETTITLEFORECOLOUR1">#N/A</definedName>
    <definedName name="BUDGETVALUESWIDTH1">#N/A</definedName>
    <definedName name="BUDGETVERSIONID1">#N/A</definedName>
    <definedName name="BUDSALESBYCUST">#N/A</definedName>
    <definedName name="BUDSENS_CAPEX">#N/A</definedName>
    <definedName name="busiz" localSheetId="0" hidden="1">{#N/A,#N/A,FALSE,"Eastern";#N/A,#N/A,FALSE,"Western"}</definedName>
    <definedName name="busiz" localSheetId="10" hidden="1">{#N/A,#N/A,FALSE,"Eastern";#N/A,#N/A,FALSE,"Western"}</definedName>
    <definedName name="busiz" localSheetId="9" hidden="1">{#N/A,#N/A,FALSE,"Eastern";#N/A,#N/A,FALSE,"Western"}</definedName>
    <definedName name="busiz" hidden="1">{#N/A,#N/A,FALSE,"Eastern";#N/A,#N/A,FALSE,"Western"}</definedName>
    <definedName name="busiz_1" localSheetId="0" hidden="1">{#N/A,#N/A,FALSE,"Eastern";#N/A,#N/A,FALSE,"Western"}</definedName>
    <definedName name="busiz_1" localSheetId="10" hidden="1">{#N/A,#N/A,FALSE,"Eastern";#N/A,#N/A,FALSE,"Western"}</definedName>
    <definedName name="busiz_1" localSheetId="9" hidden="1">{#N/A,#N/A,FALSE,"Eastern";#N/A,#N/A,FALSE,"Western"}</definedName>
    <definedName name="busiz_1" hidden="1">{#N/A,#N/A,FALSE,"Eastern";#N/A,#N/A,FALSE,"Western"}</definedName>
    <definedName name="busiz_2" localSheetId="0" hidden="1">{#N/A,#N/A,FALSE,"Eastern";#N/A,#N/A,FALSE,"Western"}</definedName>
    <definedName name="busiz_2" localSheetId="10" hidden="1">{#N/A,#N/A,FALSE,"Eastern";#N/A,#N/A,FALSE,"Western"}</definedName>
    <definedName name="busiz_2" localSheetId="9" hidden="1">{#N/A,#N/A,FALSE,"Eastern";#N/A,#N/A,FALSE,"Western"}</definedName>
    <definedName name="busiz_2" hidden="1">{#N/A,#N/A,FALSE,"Eastern";#N/A,#N/A,FALSE,"Western"}</definedName>
    <definedName name="busiz_3" localSheetId="0" hidden="1">{#N/A,#N/A,FALSE,"Eastern";#N/A,#N/A,FALSE,"Western"}</definedName>
    <definedName name="busiz_3" localSheetId="10" hidden="1">{#N/A,#N/A,FALSE,"Eastern";#N/A,#N/A,FALSE,"Western"}</definedName>
    <definedName name="busiz_3" localSheetId="9" hidden="1">{#N/A,#N/A,FALSE,"Eastern";#N/A,#N/A,FALSE,"Western"}</definedName>
    <definedName name="busiz_3" hidden="1">{#N/A,#N/A,FALSE,"Eastern";#N/A,#N/A,FALSE,"Western"}</definedName>
    <definedName name="busiz_4" localSheetId="0" hidden="1">{#N/A,#N/A,FALSE,"Eastern";#N/A,#N/A,FALSE,"Western"}</definedName>
    <definedName name="busiz_4" localSheetId="10" hidden="1">{#N/A,#N/A,FALSE,"Eastern";#N/A,#N/A,FALSE,"Western"}</definedName>
    <definedName name="busiz_4" localSheetId="9" hidden="1">{#N/A,#N/A,FALSE,"Eastern";#N/A,#N/A,FALSE,"Western"}</definedName>
    <definedName name="busiz_4" hidden="1">{#N/A,#N/A,FALSE,"Eastern";#N/A,#N/A,FALSE,"Western"}</definedName>
    <definedName name="busiz_5" localSheetId="0" hidden="1">{#N/A,#N/A,FALSE,"Eastern";#N/A,#N/A,FALSE,"Western"}</definedName>
    <definedName name="busiz_5" localSheetId="10" hidden="1">{#N/A,#N/A,FALSE,"Eastern";#N/A,#N/A,FALSE,"Western"}</definedName>
    <definedName name="busiz_5" localSheetId="9" hidden="1">{#N/A,#N/A,FALSE,"Eastern";#N/A,#N/A,FALSE,"Western"}</definedName>
    <definedName name="busiz_5" hidden="1">{#N/A,#N/A,FALSE,"Eastern";#N/A,#N/A,FALSE,"Western"}</definedName>
    <definedName name="busunit">#N/A</definedName>
    <definedName name="bw">#N/A</definedName>
    <definedName name="BZ">#REF!</definedName>
    <definedName name="ç" localSheetId="0" hidden="1">{"'PXR_6500'!$A$1:$I$124"}</definedName>
    <definedName name="ç" localSheetId="10" hidden="1">{"'PXR_6500'!$A$1:$I$124"}</definedName>
    <definedName name="ç" localSheetId="9" hidden="1">{"'PXR_6500'!$A$1:$I$124"}</definedName>
    <definedName name="ç" hidden="1">{"'PXR_6500'!$A$1:$I$124"}</definedName>
    <definedName name="C.">#REF!</definedName>
    <definedName name="ca" localSheetId="0" hidden="1">{#N/A,"70% Success",FALSE,"Sales Forecast";#N/A,#N/A,FALSE,"Sheet2"}</definedName>
    <definedName name="ca" localSheetId="10" hidden="1">{#N/A,"70% Success",FALSE,"Sales Forecast";#N/A,#N/A,FALSE,"Sheet2"}</definedName>
    <definedName name="ca" localSheetId="9" hidden="1">{#N/A,"70% Success",FALSE,"Sales Forecast";#N/A,#N/A,FALSE,"Sheet2"}</definedName>
    <definedName name="ca" hidden="1">{#N/A,"70% Success",FALSE,"Sales Forecast";#N/A,#N/A,FALSE,"Sheet2"}</definedName>
    <definedName name="Cable" localSheetId="0" hidden="1">{#N/A,#N/A,FALSE,"Operations";#N/A,#N/A,FALSE,"Financials"}</definedName>
    <definedName name="Cable" localSheetId="10" hidden="1">{#N/A,#N/A,FALSE,"Operations";#N/A,#N/A,FALSE,"Financials"}</definedName>
    <definedName name="Cable" localSheetId="9" hidden="1">{#N/A,#N/A,FALSE,"Operations";#N/A,#N/A,FALSE,"Financials"}</definedName>
    <definedName name="Cable" hidden="1">{#N/A,#N/A,FALSE,"Operations";#N/A,#N/A,FALSE,"Financials"}</definedName>
    <definedName name="Cable2" localSheetId="0" hidden="1">{#N/A,#N/A,FALSE,"Operations";#N/A,#N/A,FALSE,"Financials"}</definedName>
    <definedName name="Cable2" localSheetId="10" hidden="1">{#N/A,#N/A,FALSE,"Operations";#N/A,#N/A,FALSE,"Financials"}</definedName>
    <definedName name="Cable2" localSheetId="9" hidden="1">{#N/A,#N/A,FALSE,"Operations";#N/A,#N/A,FALSE,"Financials"}</definedName>
    <definedName name="Cable2" hidden="1">{#N/A,#N/A,FALSE,"Operations";#N/A,#N/A,FALSE,"Financials"}</definedName>
    <definedName name="CADASTRO_EXPORTACAO">#REF!</definedName>
    <definedName name="CalendárioAno1">#REF!</definedName>
    <definedName name="CalendárioAno10">#REF!</definedName>
    <definedName name="CalendárioAno11">#REF!</definedName>
    <definedName name="CalendárioAno12">#REF!</definedName>
    <definedName name="CalendárioAno2">#REF!</definedName>
    <definedName name="CalendárioAno3">#REF!</definedName>
    <definedName name="CalendárioAno4">#REF!</definedName>
    <definedName name="CalendárioAno5">#REF!</definedName>
    <definedName name="CalendárioAno6">#REF!</definedName>
    <definedName name="CalendárioAno7">#REF!</definedName>
    <definedName name="CalendárioAno8">#REF!</definedName>
    <definedName name="CalendárioAno9">#REF!</definedName>
    <definedName name="CaléndárioMês1">#REF!</definedName>
    <definedName name="CaléndárioMês10">#REF!</definedName>
    <definedName name="CaléndárioMês10Opção" localSheetId="0">MATCH(CaléndárioMês10,#REF!,0)</definedName>
    <definedName name="CaléndárioMês10Opção" localSheetId="10">MATCH(CaléndárioMês10,#REF!,0)</definedName>
    <definedName name="CaléndárioMês10Opção" localSheetId="9">MATCH(CaléndárioMês10,#REF!,0)</definedName>
    <definedName name="CaléndárioMês10Opção">MATCH(CaléndárioMês10,#REF!,0)</definedName>
    <definedName name="CaléndárioMês11">#REF!</definedName>
    <definedName name="CaléndárioMês11Opção" localSheetId="0">MATCH(CaléndárioMês11,#REF!,0)</definedName>
    <definedName name="CaléndárioMês11Opção" localSheetId="10">MATCH(CaléndárioMês11,#REF!,0)</definedName>
    <definedName name="CaléndárioMês11Opção" localSheetId="9">MATCH(CaléndárioMês11,#REF!,0)</definedName>
    <definedName name="CaléndárioMês11Opção">MATCH(CaléndárioMês11,#REF!,0)</definedName>
    <definedName name="CaléndárioMês12">#REF!</definedName>
    <definedName name="CaléndárioMês12Opção" localSheetId="0">MATCH(CaléndárioMês12,#REF!,0)</definedName>
    <definedName name="CaléndárioMês12Opção" localSheetId="10">MATCH(CaléndárioMês12,#REF!,0)</definedName>
    <definedName name="CaléndárioMês12Opção" localSheetId="9">MATCH(CaléndárioMês12,#REF!,0)</definedName>
    <definedName name="CaléndárioMês12Opção">MATCH(CaléndárioMês12,#REF!,0)</definedName>
    <definedName name="CaléndárioMês1Opção" localSheetId="0">MATCH(CaléndárioMês1,#REF!,0)</definedName>
    <definedName name="CaléndárioMês1Opção" localSheetId="10">MATCH(CaléndárioMês1,#REF!,0)</definedName>
    <definedName name="CaléndárioMês1Opção" localSheetId="9">MATCH(CaléndárioMês1,#REF!,0)</definedName>
    <definedName name="CaléndárioMês1Opção">MATCH(CaléndárioMês1,#REF!,0)</definedName>
    <definedName name="CaléndárioMês2">#REF!</definedName>
    <definedName name="CaléndárioMês2Opção" localSheetId="0">MATCH(CaléndárioMês2,#REF!,0)</definedName>
    <definedName name="CaléndárioMês2Opção" localSheetId="10">MATCH(CaléndárioMês2,#REF!,0)</definedName>
    <definedName name="CaléndárioMês2Opção" localSheetId="9">MATCH(CaléndárioMês2,#REF!,0)</definedName>
    <definedName name="CaléndárioMês2Opção">MATCH(CaléndárioMês2,#REF!,0)</definedName>
    <definedName name="CaléndárioMês3">#REF!</definedName>
    <definedName name="CaléndárioMês3Opção" localSheetId="0">MATCH(CaléndárioMês3,#REF!,0)</definedName>
    <definedName name="CaléndárioMês3Opção" localSheetId="10">MATCH(CaléndárioMês3,#REF!,0)</definedName>
    <definedName name="CaléndárioMês3Opção" localSheetId="9">MATCH(CaléndárioMês3,#REF!,0)</definedName>
    <definedName name="CaléndárioMês3Opção">MATCH(CaléndárioMês3,#REF!,0)</definedName>
    <definedName name="CaléndárioMês4">#REF!</definedName>
    <definedName name="CaléndárioMês4Opção" localSheetId="0">MATCH(CaléndárioMês4,#REF!,0)</definedName>
    <definedName name="CaléndárioMês4Opção" localSheetId="10">MATCH(CaléndárioMês4,#REF!,0)</definedName>
    <definedName name="CaléndárioMês4Opção" localSheetId="9">MATCH(CaléndárioMês4,#REF!,0)</definedName>
    <definedName name="CaléndárioMês4Opção">MATCH(CaléndárioMês4,#REF!,0)</definedName>
    <definedName name="CaléndárioMês5">#REF!</definedName>
    <definedName name="CaléndárioMês5Opção" localSheetId="0">MATCH(CaléndárioMês5,#REF!,0)</definedName>
    <definedName name="CaléndárioMês5Opção" localSheetId="10">MATCH(CaléndárioMês5,#REF!,0)</definedName>
    <definedName name="CaléndárioMês5Opção" localSheetId="9">MATCH(CaléndárioMês5,#REF!,0)</definedName>
    <definedName name="CaléndárioMês5Opção">MATCH(CaléndárioMês5,#REF!,0)</definedName>
    <definedName name="CaléndárioMês6">#REF!</definedName>
    <definedName name="CaléndárioMês6Opção" localSheetId="0">MATCH(CaléndárioMês6,#REF!,0)</definedName>
    <definedName name="CaléndárioMês6Opção" localSheetId="10">MATCH(CaléndárioMês6,#REF!,0)</definedName>
    <definedName name="CaléndárioMês6Opção" localSheetId="9">MATCH(CaléndárioMês6,#REF!,0)</definedName>
    <definedName name="CaléndárioMês6Opção">MATCH(CaléndárioMês6,#REF!,0)</definedName>
    <definedName name="CaléndárioMês7">#REF!</definedName>
    <definedName name="CaléndárioMês7Opção" localSheetId="0">MATCH(CaléndárioMês7,#REF!,0)</definedName>
    <definedName name="CaléndárioMês7Opção" localSheetId="10">MATCH(CaléndárioMês7,#REF!,0)</definedName>
    <definedName name="CaléndárioMês7Opção" localSheetId="9">MATCH(CaléndárioMês7,#REF!,0)</definedName>
    <definedName name="CaléndárioMês7Opção">MATCH(CaléndárioMês7,#REF!,0)</definedName>
    <definedName name="CaléndárioMês8">#REF!</definedName>
    <definedName name="CaléndárioMês8Opção" localSheetId="0">MATCH(CaléndárioMês8,#REF!,0)</definedName>
    <definedName name="CaléndárioMês8Opção" localSheetId="10">MATCH(CaléndárioMês8,#REF!,0)</definedName>
    <definedName name="CaléndárioMês8Opção" localSheetId="9">MATCH(CaléndárioMês8,#REF!,0)</definedName>
    <definedName name="CaléndárioMês8Opção">MATCH(CaléndárioMês8,#REF!,0)</definedName>
    <definedName name="CaléndárioMês9">#REF!</definedName>
    <definedName name="CaléndárioMês9Opção" localSheetId="0">MATCH(CaléndárioMês9,#REF!,0)</definedName>
    <definedName name="CaléndárioMês9Opção" localSheetId="10">MATCH(CaléndárioMês9,#REF!,0)</definedName>
    <definedName name="CaléndárioMês9Opção" localSheetId="9">MATCH(CaléndárioMês9,#REF!,0)</definedName>
    <definedName name="CaléndárioMês9Opção">MATCH(CaléndárioMês9,#REF!,0)</definedName>
    <definedName name="CANAIS">#REF!</definedName>
    <definedName name="Canal_FY12">#REF!</definedName>
    <definedName name="CAP">#REF!</definedName>
    <definedName name="CAPCOLIG">#REF!</definedName>
    <definedName name="Capex">#N/A</definedName>
    <definedName name="Capex_Analytic">#N/A</definedName>
    <definedName name="Capex_Major">#N/A</definedName>
    <definedName name="CAPEX_MONEY">#REF!</definedName>
    <definedName name="CAPEX_RESPOSTA">#REF!</definedName>
    <definedName name="CAPITAL_BASE">#REF!</definedName>
    <definedName name="capp">#N/A</definedName>
    <definedName name="cappp">#N/A</definedName>
    <definedName name="carlos" localSheetId="0" hidden="1">{#N/A,"10% Success",FALSE,"Sales Forecast";#N/A,#N/A,FALSE,"Sheet2"}</definedName>
    <definedName name="carlos" localSheetId="10" hidden="1">{#N/A,"10% Success",FALSE,"Sales Forecast";#N/A,#N/A,FALSE,"Sheet2"}</definedName>
    <definedName name="carlos" localSheetId="9" hidden="1">{#N/A,"10% Success",FALSE,"Sales Forecast";#N/A,#N/A,FALSE,"Sheet2"}</definedName>
    <definedName name="carlos" hidden="1">{#N/A,"10% Success",FALSE,"Sales Forecast";#N/A,#N/A,FALSE,"Sheet2"}</definedName>
    <definedName name="CARLOS_GOMES">#REF!</definedName>
    <definedName name="casds" localSheetId="0">{"DCF1",#N/A,FALSE,"SIERRA DCF";"MATRIX1",#N/A,FALSE,"SIERRA DCF"}</definedName>
    <definedName name="casds" localSheetId="10">{"DCF1",#N/A,FALSE,"SIERRA DCF";"MATRIX1",#N/A,FALSE,"SIERRA DCF"}</definedName>
    <definedName name="casds" localSheetId="9">{"DCF1",#N/A,FALSE,"SIERRA DCF";"MATRIX1",#N/A,FALSE,"SIERRA DCF"}</definedName>
    <definedName name="casds">{"DCF1",#N/A,FALSE,"SIERRA DCF";"MATRIX1",#N/A,FALSE,"SIERRA DCF"}</definedName>
    <definedName name="Case">#N/A</definedName>
    <definedName name="cases">#N/A</definedName>
    <definedName name="Cases_2000">#N/A</definedName>
    <definedName name="cases2002">#N/A</definedName>
    <definedName name="Cash_Earnings_1Q04">#REF!</definedName>
    <definedName name="Cash_Earnings_1Q05">#REF!</definedName>
    <definedName name="Cash_Earnings_1Q06">#REF!</definedName>
    <definedName name="Cash_Earnings_2004">#REF!</definedName>
    <definedName name="Cash_Earnings_2005">#REF!</definedName>
    <definedName name="Cash_Earnings_2006">#REF!</definedName>
    <definedName name="Cash_Earnings_2007">#REF!</definedName>
    <definedName name="Cash_Earnings_2008">#REF!</definedName>
    <definedName name="Cash_Earnings_2009">#REF!</definedName>
    <definedName name="Cash_Earnings_2010">#REF!</definedName>
    <definedName name="Cash_Earnings_2011">#REF!</definedName>
    <definedName name="Cash_Earnings_2012">#REF!</definedName>
    <definedName name="Cash_Earnings_2013">#REF!</definedName>
    <definedName name="Cash_Earnings_2014">#REF!</definedName>
    <definedName name="Cash_Earnings_2015">#REF!</definedName>
    <definedName name="Cash_Earnings_2Q04">#REF!</definedName>
    <definedName name="Cash_Earnings_2Q05">#REF!</definedName>
    <definedName name="Cash_Earnings_2Q06">#REF!</definedName>
    <definedName name="Cash_Earnings_3Q04">#REF!</definedName>
    <definedName name="Cash_Earnings_3Q05">#REF!</definedName>
    <definedName name="Cash_Earnings_3Q06">#REF!</definedName>
    <definedName name="Cash_Earnings_4Q04">#REF!</definedName>
    <definedName name="Cash_Earnings_4Q05">#REF!</definedName>
    <definedName name="Cash_Earnings_4Q06">#REF!</definedName>
    <definedName name="Cash_Location">#N/A</definedName>
    <definedName name="Cash96">#REF!</definedName>
    <definedName name="categ">#N/A</definedName>
    <definedName name="Categoria">#REF!</definedName>
    <definedName name="Categorias">#REF!</definedName>
    <definedName name="CBWorkbookPriority" hidden="1">-1774966532</definedName>
    <definedName name="CC">#REF!</definedName>
    <definedName name="CCC">#REF!</definedName>
    <definedName name="çççç" localSheetId="0" hidden="1">{"'PXR_6500'!$A$1:$I$124"}</definedName>
    <definedName name="çççç" localSheetId="10" hidden="1">{"'PXR_6500'!$A$1:$I$124"}</definedName>
    <definedName name="çççç" localSheetId="9" hidden="1">{"'PXR_6500'!$A$1:$I$124"}</definedName>
    <definedName name="çççç" hidden="1">{"'PXR_6500'!$A$1:$I$124"}</definedName>
    <definedName name="ccccccc">#N/A</definedName>
    <definedName name="cdfddfd">#REF!</definedName>
    <definedName name="CDI">#REF!</definedName>
    <definedName name="CDI0">#REF!</definedName>
    <definedName name="cen" localSheetId="0" hidden="1">{"Cenários",#N/A,FALSE,"Cenários";"Inputs - Inputs Básicos",#N/A,FALSE,"Inputs";"RH Agências - Custos de Pessoal",#N/A,FALSE,"RH Agências";"Compul - Regras de Compulsórios",#N/A,FALSE,"Compul";"Inputs - Coligadas e Controladas",#N/A,FALSE,"Inputs";"Ajustes",#N/A,FALSE,"Ajustes"}</definedName>
    <definedName name="cen" localSheetId="10" hidden="1">{"Cenários",#N/A,FALSE,"Cenários";"Inputs - Inputs Básicos",#N/A,FALSE,"Inputs";"RH Agências - Custos de Pessoal",#N/A,FALSE,"RH Agências";"Compul - Regras de Compulsórios",#N/A,FALSE,"Compul";"Inputs - Coligadas e Controladas",#N/A,FALSE,"Inputs";"Ajustes",#N/A,FALSE,"Ajustes"}</definedName>
    <definedName name="cen" localSheetId="9" hidden="1">{"Cenários",#N/A,FALSE,"Cenários";"Inputs - Inputs Básicos",#N/A,FALSE,"Inputs";"RH Agências - Custos de Pessoal",#N/A,FALSE,"RH Agências";"Compul - Regras de Compulsórios",#N/A,FALSE,"Compul";"Inputs - Coligadas e Controladas",#N/A,FALSE,"Inputs";"Ajustes",#N/A,FALSE,"Ajustes"}</definedName>
    <definedName name="cen" hidden="1">{"Cenários",#N/A,FALSE,"Cenários";"Inputs - Inputs Básicos",#N/A,FALSE,"Inputs";"RH Agências - Custos de Pessoal",#N/A,FALSE,"RH Agências";"Compul - Regras de Compulsórios",#N/A,FALSE,"Compul";"Inputs - Coligadas e Controladas",#N/A,FALSE,"Inputs";"Ajustes",#N/A,FALSE,"Ajustes"}</definedName>
    <definedName name="Centros">#REF!</definedName>
    <definedName name="Centros2">#REF!</definedName>
    <definedName name="Centros3">#REF!</definedName>
    <definedName name="CF">#N/A</definedName>
    <definedName name="cf_categ">#N/A</definedName>
    <definedName name="CGrupo">#REF!</definedName>
    <definedName name="çgu" localSheetId="0" hidden="1">{"CONSOLIDADO",#N/A,FALSE,"COMENTARIOS"}</definedName>
    <definedName name="çgu" localSheetId="10" hidden="1">{"CONSOLIDADO",#N/A,FALSE,"COMENTARIOS"}</definedName>
    <definedName name="çgu" localSheetId="9" hidden="1">{"CONSOLIDADO",#N/A,FALSE,"COMENTARIOS"}</definedName>
    <definedName name="çgu" hidden="1">{"CONSOLIDADO",#N/A,FALSE,"COMENTARIOS"}</definedName>
    <definedName name="Change" localSheetId="10" hidden="1">#REF!</definedName>
    <definedName name="Change" localSheetId="9" hidden="1">[25]!Change</definedName>
    <definedName name="Change" hidden="1">#REF!</definedName>
    <definedName name="Change_in_control">#N/A</definedName>
    <definedName name="Change2" localSheetId="10" hidden="1">#REF!</definedName>
    <definedName name="Change2" localSheetId="9" hidden="1">[25]!Change2</definedName>
    <definedName name="Change2" hidden="1">#REF!</definedName>
    <definedName name="Change3" localSheetId="10" hidden="1">#REF!</definedName>
    <definedName name="Change3" localSheetId="9" hidden="1">[25]!Change3</definedName>
    <definedName name="Change3" hidden="1">#REF!</definedName>
    <definedName name="Change4" localSheetId="10" hidden="1">#REF!</definedName>
    <definedName name="Change4" localSheetId="9" hidden="1">[25]!Change4</definedName>
    <definedName name="Change4" hidden="1">#REF!</definedName>
    <definedName name="ChangeRange" localSheetId="10" hidden="1">#REF!</definedName>
    <definedName name="ChangeRange" localSheetId="9" hidden="1">[25]!ChangeRange</definedName>
    <definedName name="ChangeRange" hidden="1">#REF!</definedName>
    <definedName name="ChangeRange2" localSheetId="10" hidden="1">#REF!</definedName>
    <definedName name="ChangeRange2" localSheetId="9" hidden="1">[25]!ChangeRange2</definedName>
    <definedName name="ChangeRange2" hidden="1">#REF!</definedName>
    <definedName name="CHARTOFACCOUNTSID1">#N/A</definedName>
    <definedName name="Charts" hidden="1">"0caef42a-420d-44b2-9e89-3d37a6697ede"</definedName>
    <definedName name="chjy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chjy" localSheetId="1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chjy" localSheetId="9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chjy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chjy_1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chjy_1" localSheetId="1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chjy_1" localSheetId="9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chjy_1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chjy_2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chjy_2" localSheetId="1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chjy_2" localSheetId="9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chjy_2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chjy_3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chjy_3" localSheetId="1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chjy_3" localSheetId="9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chjy_3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chjy_4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chjy_4" localSheetId="1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chjy_4" localSheetId="9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chjy_4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chjy_5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chjy_5" localSheetId="1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chjy_5" localSheetId="9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chjy_5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CIA">#REF!,#REF!</definedName>
    <definedName name="Cidade_UF_BD">#REF!</definedName>
    <definedName name="CIQANR_eea26a0220134a66bcaf49ebc6482320" localSheetId="10" hidden="1">#REF!</definedName>
    <definedName name="CIQANR_eea26a0220134a66bcaf49ebc6482320" hidden="1">#REF!</definedName>
    <definedName name="CIQWBGuid" localSheetId="9" hidden="1">"c60396ba-91c2-4fff-9300-eded583fa51f"</definedName>
    <definedName name="CIQWBGuid" hidden="1">"89d31a0f-5bf5-42a0-af37-c11a198fd58b"</definedName>
    <definedName name="CIQWBInfo" hidden="1">"{ ""CIQVersion"":""9.51.3510.3078"" }"</definedName>
    <definedName name="circularização" hidden="1">"AS2DocumentBrowse"</definedName>
    <definedName name="çjh" localSheetId="0" hidden="1">{"'PXR_6500'!$A$1:$I$124"}</definedName>
    <definedName name="çjh" localSheetId="10" hidden="1">{"'PXR_6500'!$A$1:$I$124"}</definedName>
    <definedName name="çjh" localSheetId="9" hidden="1">{"'PXR_6500'!$A$1:$I$124"}</definedName>
    <definedName name="çjh" hidden="1">{"'PXR_6500'!$A$1:$I$124"}</definedName>
    <definedName name="çl" localSheetId="0" hidden="1">{"'PXR_6500'!$A$1:$I$124"}</definedName>
    <definedName name="çl" localSheetId="10" hidden="1">{"'PXR_6500'!$A$1:$I$124"}</definedName>
    <definedName name="çl" localSheetId="9" hidden="1">{"'PXR_6500'!$A$1:$I$124"}</definedName>
    <definedName name="çl" hidden="1">{"'PXR_6500'!$A$1:$I$124"}</definedName>
    <definedName name="Classificação_de_Controle">#REF!</definedName>
    <definedName name="Classificaçãodorisco">#REF!</definedName>
    <definedName name="Classification">#N/A</definedName>
    <definedName name="claudia" localSheetId="0" hidden="1">{#N/A,"70% Success",FALSE,"Sales Forecast";#N/A,#N/A,FALSE,"Sheet2"}</definedName>
    <definedName name="claudia" localSheetId="10" hidden="1">{#N/A,"70% Success",FALSE,"Sales Forecast";#N/A,#N/A,FALSE,"Sheet2"}</definedName>
    <definedName name="claudia" localSheetId="9" hidden="1">{#N/A,"70% Success",FALSE,"Sales Forecast";#N/A,#N/A,FALSE,"Sheet2"}</definedName>
    <definedName name="claudia" hidden="1">{#N/A,"70% Success",FALSE,"Sales Forecast";#N/A,#N/A,FALSE,"Sheet2"}</definedName>
    <definedName name="çlç" localSheetId="0" hidden="1">{"'PXR_6500'!$A$1:$I$124"}</definedName>
    <definedName name="çlç" localSheetId="10" hidden="1">{"'PXR_6500'!$A$1:$I$124"}</definedName>
    <definedName name="çlç" localSheetId="9" hidden="1">{"'PXR_6500'!$A$1:$I$124"}</definedName>
    <definedName name="çlç" hidden="1">{"'PXR_6500'!$A$1:$I$124"}</definedName>
    <definedName name="CLEAR">#N/A</definedName>
    <definedName name="çlj" localSheetId="0" hidden="1">{#N/A,#N/A,FALSE,"Relatórios";"Vendas e Custos",#N/A,FALSE,"Vendas e Custos";"Premissas",#N/A,FALSE,"Premissas";"Projeções",#N/A,FALSE,"Projeções";"Dolar",#N/A,FALSE,"Dolar";"Original",#N/A,FALSE,"Original e UFIR"}</definedName>
    <definedName name="çlj" localSheetId="10" hidden="1">{#N/A,#N/A,FALSE,"Relatórios";"Vendas e Custos",#N/A,FALSE,"Vendas e Custos";"Premissas",#N/A,FALSE,"Premissas";"Projeções",#N/A,FALSE,"Projeções";"Dolar",#N/A,FALSE,"Dolar";"Original",#N/A,FALSE,"Original e UFIR"}</definedName>
    <definedName name="çlj" localSheetId="9" hidden="1">{#N/A,#N/A,FALSE,"Relatórios";"Vendas e Custos",#N/A,FALSE,"Vendas e Custos";"Premissas",#N/A,FALSE,"Premissas";"Projeções",#N/A,FALSE,"Projeções";"Dolar",#N/A,FALSE,"Dolar";"Original",#N/A,FALSE,"Original e UFIR"}</definedName>
    <definedName name="çlj" hidden="1">{#N/A,#N/A,FALSE,"Relatórios";"Vendas e Custos",#N/A,FALSE,"Vendas e Custos";"Premissas",#N/A,FALSE,"Premissas";"Projeções",#N/A,FALSE,"Projeções";"Dolar",#N/A,FALSE,"Dolar";"Original",#N/A,FALSE,"Original e UFIR"}</definedName>
    <definedName name="çlk" localSheetId="0" hidden="1">{"'PXR_6500'!$A$1:$I$124"}</definedName>
    <definedName name="çlk" localSheetId="10" hidden="1">{"'PXR_6500'!$A$1:$I$124"}</definedName>
    <definedName name="çlk" localSheetId="9" hidden="1">{"'PXR_6500'!$A$1:$I$124"}</definedName>
    <definedName name="çlk" hidden="1">{"'PXR_6500'!$A$1:$I$124"}</definedName>
    <definedName name="ClosePrint">#N/A</definedName>
    <definedName name="clp">#REF!</definedName>
    <definedName name="Cmed">#REF!</definedName>
    <definedName name="CMV_BF" localSheetId="0">#VALUE!</definedName>
    <definedName name="CMV_BF" localSheetId="10">#VALUE!</definedName>
    <definedName name="CMV_BF" localSheetId="9">_xlfn.LAMBDA(_xlpm.CANAL,_xlpm.MES,SUM(-SUMIFS(#REF!,#REF!,_xlpm.CANAL,#REF!,_xlpm.MES,#REF!,{"Arezzo";"Schutz";"Anacapri";"Fiever";"Alme";"Vans";"AB";"MyShoes";"Brizza";"Vicenza"})))</definedName>
    <definedName name="CMV_BF">#VALUE!</definedName>
    <definedName name="cod">#REF!</definedName>
    <definedName name="CÓD.">#REF!</definedName>
    <definedName name="CODAT">#N/A</definedName>
    <definedName name="CODBT">#N/A</definedName>
    <definedName name="Código_de_Cliente">#REF!</definedName>
    <definedName name="CoE">#N/A</definedName>
    <definedName name="cofi" hidden="1">15</definedName>
    <definedName name="COGS_1">#N/A</definedName>
    <definedName name="COGS_2">#N/A</definedName>
    <definedName name="COGS_3">#N/A</definedName>
    <definedName name="COGS_4">#N/A</definedName>
    <definedName name="COGS_5">#N/A</definedName>
    <definedName name="Cogs96">#REF!</definedName>
    <definedName name="Cogs97">#REF!</definedName>
    <definedName name="Cogs98">#REF!</definedName>
    <definedName name="Cogs99">#REF!</definedName>
    <definedName name="COLIGATIVO">#REF!</definedName>
    <definedName name="COLIGPASSIVO">#REF!</definedName>
    <definedName name="com">#REF!</definedName>
    <definedName name="começo">'Revenue per BU and channel'!$1:$1048576</definedName>
    <definedName name="COMERCIAL">#REF!</definedName>
    <definedName name="COMISSAO">#REF!</definedName>
    <definedName name="Comissions">#REF!</definedName>
    <definedName name="COMISSIONS____of_Rev">#REF!</definedName>
    <definedName name="Common_Recommendation">#REF!</definedName>
    <definedName name="Common_Target_Price">#REF!</definedName>
    <definedName name="Comp">#REF!</definedName>
    <definedName name="COMP_Year">#N/A</definedName>
    <definedName name="COMPANY">#N/A</definedName>
    <definedName name="comparativo" localSheetId="0" hidden="1">{#N/A,#N/A,FALSE,"Cronograma";#N/A,#N/A,FALSE,"Cronogr. 2"}</definedName>
    <definedName name="comparativo" localSheetId="10" hidden="1">{#N/A,#N/A,FALSE,"Cronograma";#N/A,#N/A,FALSE,"Cronogr. 2"}</definedName>
    <definedName name="comparativo" localSheetId="9" hidden="1">{#N/A,#N/A,FALSE,"Cronograma";#N/A,#N/A,FALSE,"Cronogr. 2"}</definedName>
    <definedName name="comparativo" hidden="1">{#N/A,#N/A,FALSE,"Cronograma";#N/A,#N/A,FALSE,"Cronogr. 2"}</definedName>
    <definedName name="Completion">#N/A</definedName>
    <definedName name="COMPULSORIO">#REF!</definedName>
    <definedName name="Concessão_Malha_Sul" localSheetId="0" hidden="1">{#N/A,"100% Success",TRUE,"Sales Forecast";#N/A,#N/A,TRUE,"Sheet2"}</definedName>
    <definedName name="Concessão_Malha_Sul" localSheetId="10" hidden="1">{#N/A,"100% Success",TRUE,"Sales Forecast";#N/A,#N/A,TRUE,"Sheet2"}</definedName>
    <definedName name="Concessão_Malha_Sul" localSheetId="9" hidden="1">{#N/A,"100% Success",TRUE,"Sales Forecast";#N/A,#N/A,TRUE,"Sheet2"}</definedName>
    <definedName name="Concessão_Malha_Sul" hidden="1">{#N/A,"100% Success",TRUE,"Sales Forecast";#N/A,#N/A,TRUE,"Sheet2"}</definedName>
    <definedName name="concorrentes" localSheetId="0" hidden="1">{#N/A,#N/A,FALSE,"Cronograma";#N/A,#N/A,FALSE,"Cronogr. 2"}</definedName>
    <definedName name="concorrentes" localSheetId="10" hidden="1">{#N/A,#N/A,FALSE,"Cronograma";#N/A,#N/A,FALSE,"Cronogr. 2"}</definedName>
    <definedName name="concorrentes" localSheetId="9" hidden="1">{#N/A,#N/A,FALSE,"Cronograma";#N/A,#N/A,FALSE,"Cronogr. 2"}</definedName>
    <definedName name="concorrentes" hidden="1">{#N/A,#N/A,FALSE,"Cronograma";#N/A,#N/A,FALSE,"Cronogr. 2"}</definedName>
    <definedName name="CONNECTSTRING1">#N/A</definedName>
    <definedName name="cons" localSheetId="0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cons" localSheetId="10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cons" localSheetId="9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cons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cons_1" localSheetId="0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cons_1" localSheetId="10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cons_1" localSheetId="9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cons_1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cons_2" localSheetId="0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cons_2" localSheetId="10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cons_2" localSheetId="9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cons_2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cons_3" localSheetId="0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cons_3" localSheetId="10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cons_3" localSheetId="9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cons_3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cons_4" localSheetId="0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cons_4" localSheetId="10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cons_4" localSheetId="9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cons_4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cons_5" localSheetId="0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cons_5" localSheetId="10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cons_5" localSheetId="9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cons_5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CONSELHO">#REF!</definedName>
    <definedName name="CONSOL" localSheetId="9">[26]Base!$L:$L</definedName>
    <definedName name="CONSOL">#REF!</definedName>
    <definedName name="consol0606imob">#REF!</definedName>
    <definedName name="CONSOLIDADO" localSheetId="0" hidden="1">{#N/A,#N/A,FALSE,"Descontos";#N/A,#N/A,FALSE,"Descontos"}</definedName>
    <definedName name="CONSOLIDADO" localSheetId="10" hidden="1">{#N/A,#N/A,FALSE,"Descontos";#N/A,#N/A,FALSE,"Descontos"}</definedName>
    <definedName name="CONSOLIDADO" localSheetId="9" hidden="1">{#N/A,#N/A,FALSE,"Descontos";#N/A,#N/A,FALSE,"Descontos"}</definedName>
    <definedName name="CONSOLIDADO" hidden="1">{#N/A,#N/A,FALSE,"Descontos";#N/A,#N/A,FALSE,"Descontos"}</definedName>
    <definedName name="consolidado_1" localSheetId="0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consolidado_1" localSheetId="10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consolidado_1" localSheetId="9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consolidado_1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consolidado_2" localSheetId="0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consolidado_2" localSheetId="10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consolidado_2" localSheetId="9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consolidado_2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consolidado_3" localSheetId="0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consolidado_3" localSheetId="10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consolidado_3" localSheetId="9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consolidado_3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consolidado_4" localSheetId="0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consolidado_4" localSheetId="10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consolidado_4" localSheetId="9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consolidado_4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consolidado_5" localSheetId="0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consolidado_5" localSheetId="10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consolidado_5" localSheetId="9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consolidado_5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Cont">#REF!</definedName>
    <definedName name="Contas_de_Viagens">#REF!</definedName>
    <definedName name="CONTAS96">#REF!</definedName>
    <definedName name="CONTAS97">#REF!</definedName>
    <definedName name="CONTAS98">#REF!</definedName>
    <definedName name="CONTAS99">#REF!</definedName>
    <definedName name="CONTRATOS">#REF!</definedName>
    <definedName name="CONTROL">#REF!</definedName>
    <definedName name="CONVENIO">#REF!</definedName>
    <definedName name="cooper2" localSheetId="0" hidden="1">{#N/A,#N/A,TRUE,"Pro Forma";#N/A,#N/A,TRUE,"PF_Bal";#N/A,#N/A,TRUE,"PF_INC";#N/A,#N/A,TRUE,"CBE";#N/A,#N/A,TRUE,"SWK"}</definedName>
    <definedName name="cooper2" localSheetId="10" hidden="1">{#N/A,#N/A,TRUE,"Pro Forma";#N/A,#N/A,TRUE,"PF_Bal";#N/A,#N/A,TRUE,"PF_INC";#N/A,#N/A,TRUE,"CBE";#N/A,#N/A,TRUE,"SWK"}</definedName>
    <definedName name="cooper2" localSheetId="9" hidden="1">{#N/A,#N/A,TRUE,"Pro Forma";#N/A,#N/A,TRUE,"PF_Bal";#N/A,#N/A,TRUE,"PF_INC";#N/A,#N/A,TRUE,"CBE";#N/A,#N/A,TRUE,"SWK"}</definedName>
    <definedName name="cooper2" hidden="1">{#N/A,#N/A,TRUE,"Pro Forma";#N/A,#N/A,TRUE,"PF_Bal";#N/A,#N/A,TRUE,"PF_INC";#N/A,#N/A,TRUE,"CBE";#N/A,#N/A,TRUE,"SWK"}</definedName>
    <definedName name="COPIA">#REF!</definedName>
    <definedName name="copy" localSheetId="0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copy" localSheetId="10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copy" localSheetId="9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copy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Corporate_Value">#REF!</definedName>
    <definedName name="corptax">#N/A</definedName>
    <definedName name="Cost_Assumption_Answer">#REF!</definedName>
    <definedName name="COST_OF_EQUITY">#REF!</definedName>
    <definedName name="COST_OF_GOODS_SOLD___DEPREC____of_Rev">#REF!</definedName>
    <definedName name="Cost_of_goods_sold_less_depreciation">#REF!</definedName>
    <definedName name="Cost_per_10142B_liner">#N/A</definedName>
    <definedName name="Cost_per_14190_liner">#N/A</definedName>
    <definedName name="Cost_per_drum">#N/A</definedName>
    <definedName name="Cost_per_HIC">#N/A</definedName>
    <definedName name="Cost_per_RAM_liner">#N/A</definedName>
    <definedName name="Cost_savings">#N/A</definedName>
    <definedName name="CostOfEquity">#REF!</definedName>
    <definedName name="Costos">#REF!</definedName>
    <definedName name="Cover" hidden="1">#N/A</definedName>
    <definedName name="CPMF">#REF!</definedName>
    <definedName name="CPMF____of_Rev">#REF!</definedName>
    <definedName name="CPRAZO">#REF!</definedName>
    <definedName name="CREATEGRAPH1">#N/A</definedName>
    <definedName name="Crecimiento">#REF!</definedName>
    <definedName name="credit_adm1">#REF!</definedName>
    <definedName name="credit_adm2">#REF!</definedName>
    <definedName name="Crescimento">#REF!</definedName>
    <definedName name="Crit">#N/A</definedName>
    <definedName name="CRIT_ACTU_STAT">#N/A</definedName>
    <definedName name="CRIT_ACTUAL">#N/A</definedName>
    <definedName name="CRIT_BUDG_STAT">#N/A</definedName>
    <definedName name="CRIT_BUDGET">#N/A</definedName>
    <definedName name="Crit_PREVIEW">#N/A</definedName>
    <definedName name="CRIT_PREW_STAT">#N/A</definedName>
    <definedName name="Crit1">#N/A</definedName>
    <definedName name="_xlnm.Criteria">#REF!</definedName>
    <definedName name="CRM" localSheetId="0" hidden="1">{#N/A,#N/A,FALSE,"ANEXO3 99 ERA";#N/A,#N/A,FALSE,"ANEXO3 99 UBÁ2";#N/A,#N/A,FALSE,"ANEXO3 99 DTU";#N/A,#N/A,FALSE,"ANEXO3 99 RDR";#N/A,#N/A,FALSE,"ANEXO3 99 UBÁ4";#N/A,#N/A,FALSE,"ANEXO3 99 UBÁ6"}</definedName>
    <definedName name="CRM" localSheetId="10" hidden="1">{#N/A,#N/A,FALSE,"ANEXO3 99 ERA";#N/A,#N/A,FALSE,"ANEXO3 99 UBÁ2";#N/A,#N/A,FALSE,"ANEXO3 99 DTU";#N/A,#N/A,FALSE,"ANEXO3 99 RDR";#N/A,#N/A,FALSE,"ANEXO3 99 UBÁ4";#N/A,#N/A,FALSE,"ANEXO3 99 UBÁ6"}</definedName>
    <definedName name="CRM" localSheetId="9" hidden="1">{#N/A,#N/A,FALSE,"ANEXO3 99 ERA";#N/A,#N/A,FALSE,"ANEXO3 99 UBÁ2";#N/A,#N/A,FALSE,"ANEXO3 99 DTU";#N/A,#N/A,FALSE,"ANEXO3 99 RDR";#N/A,#N/A,FALSE,"ANEXO3 99 UBÁ4";#N/A,#N/A,FALSE,"ANEXO3 99 UBÁ6"}</definedName>
    <definedName name="CRM" hidden="1">{#N/A,#N/A,FALSE,"ANEXO3 99 ERA";#N/A,#N/A,FALSE,"ANEXO3 99 UBÁ2";#N/A,#N/A,FALSE,"ANEXO3 99 DTU";#N/A,#N/A,FALSE,"ANEXO3 99 RDR";#N/A,#N/A,FALSE,"ANEXO3 99 UBÁ4";#N/A,#N/A,FALSE,"ANEXO3 99 UBÁ6"}</definedName>
    <definedName name="CronogramadeExecuçãp2003" localSheetId="0" hidden="1">{#N/A,#N/A,FALSE,"ANEXO3 99 ERA";#N/A,#N/A,FALSE,"ANEXO3 99 UBÁ2";#N/A,#N/A,FALSE,"ANEXO3 99 DTU";#N/A,#N/A,FALSE,"ANEXO3 99 RDR";#N/A,#N/A,FALSE,"ANEXO3 99 UBÁ4";#N/A,#N/A,FALSE,"ANEXO3 99 UBÁ6"}</definedName>
    <definedName name="CronogramadeExecuçãp2003" localSheetId="10" hidden="1">{#N/A,#N/A,FALSE,"ANEXO3 99 ERA";#N/A,#N/A,FALSE,"ANEXO3 99 UBÁ2";#N/A,#N/A,FALSE,"ANEXO3 99 DTU";#N/A,#N/A,FALSE,"ANEXO3 99 RDR";#N/A,#N/A,FALSE,"ANEXO3 99 UBÁ4";#N/A,#N/A,FALSE,"ANEXO3 99 UBÁ6"}</definedName>
    <definedName name="CronogramadeExecuçãp2003" localSheetId="9" hidden="1">{#N/A,#N/A,FALSE,"ANEXO3 99 ERA";#N/A,#N/A,FALSE,"ANEXO3 99 UBÁ2";#N/A,#N/A,FALSE,"ANEXO3 99 DTU";#N/A,#N/A,FALSE,"ANEXO3 99 RDR";#N/A,#N/A,FALSE,"ANEXO3 99 UBÁ4";#N/A,#N/A,FALSE,"ANEXO3 99 UBÁ6"}</definedName>
    <definedName name="CronogramadeExecuçãp2003" hidden="1">{#N/A,#N/A,FALSE,"ANEXO3 99 ERA";#N/A,#N/A,FALSE,"ANEXO3 99 UBÁ2";#N/A,#N/A,FALSE,"ANEXO3 99 DTU";#N/A,#N/A,FALSE,"ANEXO3 99 RDR";#N/A,#N/A,FALSE,"ANEXO3 99 UBÁ4";#N/A,#N/A,FALSE,"ANEXO3 99 UBÁ6"}</definedName>
    <definedName name="Crystal_1_1_WEBI_DataGrid" localSheetId="10" hidden="1">#REF!</definedName>
    <definedName name="Crystal_1_1_WEBI_DataGrid" localSheetId="9" hidden="1">[24]Input!#REF!</definedName>
    <definedName name="Crystal_1_1_WEBI_DataGrid" hidden="1">#REF!</definedName>
    <definedName name="Crystal_1_1_WEBI_HHeading" localSheetId="10" hidden="1">#REF!</definedName>
    <definedName name="Crystal_1_1_WEBI_HHeading" localSheetId="9" hidden="1">[24]Input!#REF!</definedName>
    <definedName name="Crystal_1_1_WEBI_HHeading" hidden="1">#REF!</definedName>
    <definedName name="Crystal_1_1_WEBI_ReportCrossTab" localSheetId="10" hidden="1">#REF!</definedName>
    <definedName name="Crystal_1_1_WEBI_ReportCrossTab" hidden="1">#REF!</definedName>
    <definedName name="Crystal_1_1_WEBI_Space" localSheetId="10" hidden="1">#REF!</definedName>
    <definedName name="Crystal_1_1_WEBI_Space" hidden="1">#REF!</definedName>
    <definedName name="Crystal_1_1_WEBI_VHeading" localSheetId="10" hidden="1">#REF!</definedName>
    <definedName name="Crystal_1_1_WEBI_VHeading" hidden="1">#REF!</definedName>
    <definedName name="Crystal_2_1_WEBI_DataGrid" localSheetId="10" hidden="1">#REF!</definedName>
    <definedName name="Crystal_2_1_WEBI_DataGrid" hidden="1">#REF!</definedName>
    <definedName name="Crystal_2_1_WEBI_HHeading" localSheetId="10" hidden="1">#REF!</definedName>
    <definedName name="Crystal_2_1_WEBI_HHeading" hidden="1">#REF!</definedName>
    <definedName name="Crystal_2_1_WEBI_Table" localSheetId="10" hidden="1">#REF!</definedName>
    <definedName name="Crystal_2_1_WEBI_Table" hidden="1">#REF!</definedName>
    <definedName name="CS" localSheetId="0" hidden="1">{#N/A,#N/A,TRUE,"imasa"}</definedName>
    <definedName name="CS" localSheetId="10" hidden="1">{#N/A,#N/A,TRUE,"imasa"}</definedName>
    <definedName name="CS" localSheetId="9" hidden="1">{#N/A,#N/A,TRUE,"imasa"}</definedName>
    <definedName name="CS" hidden="1">{#N/A,#N/A,TRUE,"imasa"}</definedName>
    <definedName name="csdghwfh">#REF!</definedName>
    <definedName name="CSeIR">#REF!</definedName>
    <definedName name="CTAS.RECEBER">#REF!</definedName>
    <definedName name="CTAS1999">#REF!</definedName>
    <definedName name="CTAS2000">#REF!</definedName>
    <definedName name="Ctrl">#REF!</definedName>
    <definedName name="cu102.ShareScalingFactor" hidden="1">1000000</definedName>
    <definedName name="cu103.EmployeeScalingFactor" hidden="1">1000</definedName>
    <definedName name="cu107.DPSSymbol" hidden="1">"P"</definedName>
    <definedName name="cu107.EPSSymbol" hidden="1">"R$"</definedName>
    <definedName name="cu71.ScalingFactor" hidden="1">1000000</definedName>
    <definedName name="cuperin">#REF!</definedName>
    <definedName name="Curr">#N/A</definedName>
    <definedName name="Currency_List">OFFSET(#REF!,0,0,#REF!)</definedName>
    <definedName name="CURRENTYR">#N/A</definedName>
    <definedName name="CUSTO">#REF!</definedName>
    <definedName name="Customer__Calculated">#N/A</definedName>
    <definedName name="cvbjhty" localSheetId="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cvbjhty" localSheetId="1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cvbjhty" localSheetId="9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cvbjhty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cvbjhty_1" localSheetId="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cvbjhty_1" localSheetId="1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cvbjhty_1" localSheetId="9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cvbjhty_1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cvbjhty_2" localSheetId="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cvbjhty_2" localSheetId="1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cvbjhty_2" localSheetId="9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cvbjhty_2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cvbjhty_3" localSheetId="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cvbjhty_3" localSheetId="1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cvbjhty_3" localSheetId="9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cvbjhty_3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cvbjhty_4" localSheetId="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cvbjhty_4" localSheetId="1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cvbjhty_4" localSheetId="9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cvbjhty_4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cvbjhty_5" localSheetId="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cvbjhty_5" localSheetId="1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cvbjhty_5" localSheetId="9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cvbjhty_5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cvxcv">#REF!</definedName>
    <definedName name="Cwvu.GREY_ALL." localSheetId="10" hidden="1">#REF!</definedName>
    <definedName name="Cwvu.GREY_ALL." hidden="1">#REF!</definedName>
    <definedName name="CXA">#REF!</definedName>
    <definedName name="CY_Accounts_Receivable">#N/A</definedName>
    <definedName name="CY_Administration">#N/A</definedName>
    <definedName name="CY_Cash">#N/A</definedName>
    <definedName name="CY_Cash_Div_Dec">#N/A</definedName>
    <definedName name="CY_Common_Equity">#N/A</definedName>
    <definedName name="CY_Cost_of_Sales">#N/A</definedName>
    <definedName name="CY_Current_Liabilities">#N/A</definedName>
    <definedName name="CY_Depreciation">#N/A</definedName>
    <definedName name="CY_Gross_Profit">#N/A</definedName>
    <definedName name="CY_Inc_Bef_Tax">#N/A</definedName>
    <definedName name="CY_Intangible_Assets">#N/A</definedName>
    <definedName name="CY_Interest_Expense">#N/A</definedName>
    <definedName name="CY_Inventory">#N/A</definedName>
    <definedName name="CY_LIABIL_EQUITY">#N/A</definedName>
    <definedName name="CY_LT_Debt">#N/A</definedName>
    <definedName name="CY_Market_Value_of_Equity">#N/A</definedName>
    <definedName name="CY_Marketable_Sec">#N/A</definedName>
    <definedName name="CY_NET_PROFIT">#N/A</definedName>
    <definedName name="CY_Net_Revenue">#N/A</definedName>
    <definedName name="CY_Operating_Income">#N/A</definedName>
    <definedName name="CY_Other">#N/A</definedName>
    <definedName name="CY_Other_Curr_Assets">#N/A</definedName>
    <definedName name="CY_Other_LT_Assets">#N/A</definedName>
    <definedName name="CY_Other_LT_Liabilities">#N/A</definedName>
    <definedName name="CY_Preferred_Stock">#N/A</definedName>
    <definedName name="CY_QUICK_ASSETS">#N/A</definedName>
    <definedName name="CY_Retained_Earnings">#N/A</definedName>
    <definedName name="CY_Selling">#N/A</definedName>
    <definedName name="CY_Tangible_Assets">#N/A</definedName>
    <definedName name="CY_Tangible_Net_Worth">#N/A</definedName>
    <definedName name="CY_Taxes">#N/A</definedName>
    <definedName name="CY_TOTAL_ASSETS">#N/A</definedName>
    <definedName name="CY_TOTAL_CURR_ASSETS">#N/A</definedName>
    <definedName name="CY_TOTAL_DEBT">#N/A</definedName>
    <definedName name="CY_TOTAL_EQUITY">#N/A</definedName>
    <definedName name="CY_Weighted_Average">#N/A</definedName>
    <definedName name="CY_Working_Capital">#N/A</definedName>
    <definedName name="D">#REF!</definedName>
    <definedName name="D.R.E.">#REF!</definedName>
    <definedName name="da" localSheetId="0" hidden="1">{"'TG'!$A$1:$L$37"}</definedName>
    <definedName name="da" localSheetId="10" hidden="1">{"'TG'!$A$1:$L$37"}</definedName>
    <definedName name="da" localSheetId="9" hidden="1">{"'TG'!$A$1:$L$37"}</definedName>
    <definedName name="da" hidden="1">{"'TG'!$A$1:$L$37"}</definedName>
    <definedName name="DADOS">#REF!</definedName>
    <definedName name="DAF">#REF!</definedName>
    <definedName name="dafdsf" localSheetId="0">{"qchm_dcf",#N/A,FALSE,"QCHMDCF2";"qchm_terminal",#N/A,FALSE,"QCHMDCF2"}</definedName>
    <definedName name="dafdsf" localSheetId="10">{"qchm_dcf",#N/A,FALSE,"QCHMDCF2";"qchm_terminal",#N/A,FALSE,"QCHMDCF2"}</definedName>
    <definedName name="dafdsf" localSheetId="9">{"qchm_dcf",#N/A,FALSE,"QCHMDCF2";"qchm_terminal",#N/A,FALSE,"QCHMDCF2"}</definedName>
    <definedName name="dafdsf">{"qchm_dcf",#N/A,FALSE,"QCHMDCF2";"qchm_terminal",#N/A,FALSE,"QCHMDCF2"}</definedName>
    <definedName name="Daily_gas_and_car_rental_rate">#N/A</definedName>
    <definedName name="dasdas">#REF!</definedName>
    <definedName name="Data">#REF!</definedName>
    <definedName name="DATA10">#REF!</definedName>
    <definedName name="DATA11">#REF!</definedName>
    <definedName name="DATA6">#REF!</definedName>
    <definedName name="DataColumn">#REF!</definedName>
    <definedName name="DataExt">#REF!</definedName>
    <definedName name="Datas">#REF!</definedName>
    <definedName name="Date">#N/A</definedName>
    <definedName name="Days_in_Receivables">#N/A</definedName>
    <definedName name="DB">"WIRENYPROD"</definedName>
    <definedName name="DBNAME1">#N/A</definedName>
    <definedName name="DBUSERNAME1">#N/A</definedName>
    <definedName name="dcf" localSheetId="0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dcf" localSheetId="10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dcf" localSheetId="9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dcf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DCF_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localSheetId="1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localSheetId="9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00">#REF!</definedName>
    <definedName name="DCFbasic">#N/A</definedName>
    <definedName name="DConsulta">#REF!</definedName>
    <definedName name="dd">#REF!</definedName>
    <definedName name="ddd" localSheetId="0">{"adj95mult",#N/A,FALSE,"COMPCO";"adj95est",#N/A,FALSE,"COMPCO"}</definedName>
    <definedName name="ddd" localSheetId="10">{"adj95mult",#N/A,FALSE,"COMPCO";"adj95est",#N/A,FALSE,"COMPCO"}</definedName>
    <definedName name="ddd" localSheetId="9">{"adj95mult",#N/A,FALSE,"COMPCO";"adj95est",#N/A,FALSE,"COMPCO"}</definedName>
    <definedName name="ddd">{"adj95mult",#N/A,FALSE,"COMPCO";"adj95est",#N/A,FALSE,"COMPCO"}</definedName>
    <definedName name="dddd" localSheetId="10" hidden="1">#REF!</definedName>
    <definedName name="dddd" hidden="1">#REF!</definedName>
    <definedName name="deb">#N/A</definedName>
    <definedName name="DEBENLP">#REF!</definedName>
    <definedName name="DEBENT_LT_BASE">#REF!</definedName>
    <definedName name="DEBENT_ST_BASE">#REF!</definedName>
    <definedName name="Debentures_ST">#REF!</definedName>
    <definedName name="DEBT">#REF!</definedName>
    <definedName name="Debt_Amortization_Capacity_2002">#REF!</definedName>
    <definedName name="Debt_Amortization_Capacity_2003">#REF!</definedName>
    <definedName name="Debt_Amortization_Capacity_2004">#REF!</definedName>
    <definedName name="Debt_Amortization_Capacity_2005">#REF!</definedName>
    <definedName name="Debt_Exp_to_Sales">#N/A</definedName>
    <definedName name="Debt_in_Local_Curr_ST">#REF!</definedName>
    <definedName name="debt_interest">#N/A</definedName>
    <definedName name="DEBT_LT_BASE">#REF!</definedName>
    <definedName name="debt_ratio">#N/A</definedName>
    <definedName name="DEBT_ST_BASE">#REF!</definedName>
    <definedName name="DEFERRED___REV">#REF!</definedName>
    <definedName name="Deferred_Income">#REF!</definedName>
    <definedName name="DEFERRED_INCOME_TAX___SOCIAL_CONTRIBUTION____Rev">#REF!</definedName>
    <definedName name="Deferred_prior_Amort">#REF!</definedName>
    <definedName name="dek" localSheetId="0" hidden="1">{"FS`s",#N/A,TRUE,"FS's";"Icome St",#N/A,TRUE,"Income St.";"Balance Sh",#N/A,TRUE,"Balance Sh.";"Gross Margin",#N/A,TRUE,"Gross Margin"}</definedName>
    <definedName name="dek" localSheetId="10" hidden="1">{"FS`s",#N/A,TRUE,"FS's";"Icome St",#N/A,TRUE,"Income St.";"Balance Sh",#N/A,TRUE,"Balance Sh.";"Gross Margin",#N/A,TRUE,"Gross Margin"}</definedName>
    <definedName name="dek" localSheetId="9" hidden="1">{"FS`s",#N/A,TRUE,"FS's";"Icome St",#N/A,TRUE,"Income St.";"Balance Sh",#N/A,TRUE,"Balance Sh.";"Gross Margin",#N/A,TRUE,"Gross Margin"}</definedName>
    <definedName name="dek" hidden="1">{"FS`s",#N/A,TRUE,"FS's";"Icome St",#N/A,TRUE,"Income St.";"Balance Sh",#N/A,TRUE,"Balance Sh.";"Gross Margin",#N/A,TRUE,"Gross Margin"}</definedName>
    <definedName name="DELETELOGICTYPE1">#N/A</definedName>
    <definedName name="DEMFINANCCON" localSheetId="0" hidden="1">{#N/A,#N/A,FALSE,"CONSOL. 5";#N/A,#N/A,FALSE,"CONSOL. ACUM. 6";#N/A,#N/A,FALSE,"CAP. EMPREG. 7";#N/A,#N/A,FALSE,"ORIGENS E APLICAÇÕES 9"}</definedName>
    <definedName name="DEMFINANCCON" localSheetId="10" hidden="1">{#N/A,#N/A,FALSE,"CONSOL. 5";#N/A,#N/A,FALSE,"CONSOL. ACUM. 6";#N/A,#N/A,FALSE,"CAP. EMPREG. 7";#N/A,#N/A,FALSE,"ORIGENS E APLICAÇÕES 9"}</definedName>
    <definedName name="DEMFINANCCON" localSheetId="9" hidden="1">{#N/A,#N/A,FALSE,"CONSOL. 5";#N/A,#N/A,FALSE,"CONSOL. ACUM. 6";#N/A,#N/A,FALSE,"CAP. EMPREG. 7";#N/A,#N/A,FALSE,"ORIGENS E APLICAÇÕES 9"}</definedName>
    <definedName name="DEMFINANCCON" hidden="1">{#N/A,#N/A,FALSE,"CONSOL. 5";#N/A,#N/A,FALSE,"CONSOL. ACUM. 6";#N/A,#N/A,FALSE,"CAP. EMPREG. 7";#N/A,#N/A,FALSE,"ORIGENS E APLICAÇÕES 9"}</definedName>
    <definedName name="Density_of_water">#N/A</definedName>
    <definedName name="DEPR_REV">#REF!</definedName>
    <definedName name="Deprec_and_Amortiz">#REF!</definedName>
    <definedName name="DEPREC_AND_AMORTIZ____of_Rev">#REF!</definedName>
    <definedName name="DEPREC_ASSUMPTION">#REF!</definedName>
    <definedName name="DEPREC_MONEY">#REF!</definedName>
    <definedName name="DEPREC_RESPOSTA">#REF!</definedName>
    <definedName name="DEPRECIAÇÃO_CENTRO_MÉDICO_BRIGADEIRO">#REF!</definedName>
    <definedName name="DEPRECIAÇÃO_CENTRO_MÉDICO_CARLOS_GOMES">#REF!</definedName>
    <definedName name="DEPRECIAÇÃO_CENTRO_MÉDICO_OSASCO">#REF!</definedName>
    <definedName name="DEPRECIAÇÃO_CENTRO_MÉDICO_SALVADOR">#REF!</definedName>
    <definedName name="DEPRECIAÇÃO_CENTRO_MÉDICO_SANTO_ANDRÉ">#REF!</definedName>
    <definedName name="DEPRECIAÇÃO_CENTRO_MÉDICO_UBERLÂNDIA">#REF!</definedName>
    <definedName name="DEPRECIAÇÃO_CENTRO_MÉDICO_ZONA_LESTE">#REF!</definedName>
    <definedName name="DEPRECIAÇÃO_CENTRO_MÉDICO_ZONA_NORTE">#REF!</definedName>
    <definedName name="DEPRECIAÇÃO_CENTRO_MÉDICO_ZONA_OESTE">#REF!</definedName>
    <definedName name="DEPRECIAÇÃO_CHÁCARA_FLORA">#REF!</definedName>
    <definedName name="DEPRECIAÇÃO_MOEMA">#REF!</definedName>
    <definedName name="DEPRECIAÇÃO_PARQUE_DA_MÔNICA">#REF!</definedName>
    <definedName name="DEPRECIAÇÃO_SANTO_AMARO">#REF!</definedName>
    <definedName name="depreciaciones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preciaciones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preciaciones" localSheetId="9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preciaciones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preciation">#N/A</definedName>
    <definedName name="Depreciation_and_disposal_term">#N/A</definedName>
    <definedName name="Depreciation_Diference">#REF!</definedName>
    <definedName name="Deprn">#N/A</definedName>
    <definedName name="Derivatives">#N/A</definedName>
    <definedName name="desenho" localSheetId="10" hidden="1">#REF!</definedName>
    <definedName name="desenho" hidden="1">#REF!</definedName>
    <definedName name="Desp._Financeira">#REF!</definedName>
    <definedName name="Despesas" hidden="1">#N/A</definedName>
    <definedName name="Detail">#N/A</definedName>
    <definedName name="Detalhamento" localSheetId="0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Detalhamento" localSheetId="10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Detalhamento" localSheetId="9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Detalhamento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deuda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" localSheetId="9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smes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smes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smes" localSheetId="9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smes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V_BF" localSheetId="0">#VALUE!</definedName>
    <definedName name="DEV_BF" localSheetId="10">#VALUE!</definedName>
    <definedName name="DEV_BF" localSheetId="9">_xlfn.LAMBDA(_xlpm.CANAL,_xlpm.MES,SUM(SUMIFS(#REF!,#REF!,_xlpm.CANAL,#REF!,_xlpm.MES,#REF!,{"Arezzo";"Schutz";"Anacapri";"Fiever";"Alme";"Vans";"AB";"MyShoes";"Brizza";"Vicenza"})))</definedName>
    <definedName name="DEV_BF">#VALUE!</definedName>
    <definedName name="dezembro">#REF!</definedName>
    <definedName name="df" localSheetId="0" hidden="1">{#N/A,#N/A,FALSE,"Brad_DCFM";#N/A,#N/A,FALSE,"Nick_DCFM";#N/A,#N/A,FALSE,"Mobile_DCFM"}</definedName>
    <definedName name="df" localSheetId="10" hidden="1">{#N/A,#N/A,FALSE,"Brad_DCFM";#N/A,#N/A,FALSE,"Nick_DCFM";#N/A,#N/A,FALSE,"Mobile_DCFM"}</definedName>
    <definedName name="df" localSheetId="9" hidden="1">{#N/A,#N/A,FALSE,"Brad_DCFM";#N/A,#N/A,FALSE,"Nick_DCFM";#N/A,#N/A,FALSE,"Mobile_DCFM"}</definedName>
    <definedName name="df" hidden="1">{#N/A,#N/A,FALSE,"Brad_DCFM";#N/A,#N/A,FALSE,"Nick_DCFM";#N/A,#N/A,FALSE,"Mobile_DCFM"}</definedName>
    <definedName name="dfa" localSheetId="0">{"Acq_matrix",#N/A,FALSE,"Acquisition Matrix"}</definedName>
    <definedName name="dfa" localSheetId="10">{"Acq_matrix",#N/A,FALSE,"Acquisition Matrix"}</definedName>
    <definedName name="dfa" localSheetId="9">{"Acq_matrix",#N/A,FALSE,"Acquisition Matrix"}</definedName>
    <definedName name="dfa">{"Acq_matrix",#N/A,FALSE,"Acquisition Matrix"}</definedName>
    <definedName name="dfadf" localSheetId="0" hidden="1">{"FS`s",#N/A,TRUE,"FS's";"Icome St",#N/A,TRUE,"Income St.";"Balance Sh",#N/A,TRUE,"Balance Sh.";"Gross Margin",#N/A,TRUE,"Gross Margin"}</definedName>
    <definedName name="dfadf" localSheetId="10" hidden="1">{"FS`s",#N/A,TRUE,"FS's";"Icome St",#N/A,TRUE,"Income St.";"Balance Sh",#N/A,TRUE,"Balance Sh.";"Gross Margin",#N/A,TRUE,"Gross Margin"}</definedName>
    <definedName name="dfadf" localSheetId="9" hidden="1">{"FS`s",#N/A,TRUE,"FS's";"Icome St",#N/A,TRUE,"Income St.";"Balance Sh",#N/A,TRUE,"Balance Sh.";"Gross Margin",#N/A,TRUE,"Gross Margin"}</definedName>
    <definedName name="dfadf" hidden="1">{"FS`s",#N/A,TRUE,"FS's";"Icome St",#N/A,TRUE,"Income St.";"Balance Sh",#N/A,TRUE,"Balance Sh.";"Gross Margin",#N/A,TRUE,"Gross Margin"}</definedName>
    <definedName name="dfadsfas">#REF!</definedName>
    <definedName name="dfasfas" localSheetId="10" hidden="1">#REF!</definedName>
    <definedName name="dfasfas" localSheetId="9" hidden="1">[3]CMI!#REF!</definedName>
    <definedName name="dfasfas" hidden="1">#REF!</definedName>
    <definedName name="DFC" localSheetId="10" hidden="1">#REF!</definedName>
    <definedName name="DFC" localSheetId="9" hidden="1">[27]EVOLIN2002!#REF!</definedName>
    <definedName name="DFC" hidden="1">#REF!</definedName>
    <definedName name="dfd" localSheetId="0" hidden="1">{"comp1",#N/A,FALSE,"COMPS";"footnotes",#N/A,FALSE,"COMPS"}</definedName>
    <definedName name="dfd" localSheetId="10" hidden="1">{"comp1",#N/A,FALSE,"COMPS";"footnotes",#N/A,FALSE,"COMPS"}</definedName>
    <definedName name="dfd" localSheetId="9" hidden="1">{"comp1",#N/A,FALSE,"COMPS";"footnotes",#N/A,FALSE,"COMPS"}</definedName>
    <definedName name="dfd" hidden="1">{"comp1",#N/A,FALSE,"COMPS";"footnotes",#N/A,FALSE,"COMPS"}</definedName>
    <definedName name="dfdfdfd" hidden="1">#N/A</definedName>
    <definedName name="dfhgfgdjgd" localSheetId="0">{"Matrix",#N/A,FALSE,"ACQMTRX";"Fees",#N/A,FALSE,"ACQMTRX"}</definedName>
    <definedName name="dfhgfgdjgd" localSheetId="10">{"Matrix",#N/A,FALSE,"ACQMTRX";"Fees",#N/A,FALSE,"ACQMTRX"}</definedName>
    <definedName name="dfhgfgdjgd" localSheetId="9">{"Matrix",#N/A,FALSE,"ACQMTRX";"Fees",#N/A,FALSE,"ACQMTRX"}</definedName>
    <definedName name="dfhgfgdjgd">{"Matrix",#N/A,FALSE,"ACQMTRX";"Fees",#N/A,FALSE,"ACQMTRX"}</definedName>
    <definedName name="dgdg" localSheetId="0" hidden="1">{#N/A,#N/A,FALSE,"Calc";#N/A,#N/A,FALSE,"Sensitivity";#N/A,#N/A,FALSE,"LT Earn.Dil.";#N/A,#N/A,FALSE,"Dil. AVP"}</definedName>
    <definedName name="dgdg" localSheetId="10" hidden="1">{#N/A,#N/A,FALSE,"Calc";#N/A,#N/A,FALSE,"Sensitivity";#N/A,#N/A,FALSE,"LT Earn.Dil.";#N/A,#N/A,FALSE,"Dil. AVP"}</definedName>
    <definedName name="dgdg" localSheetId="9" hidden="1">{#N/A,#N/A,FALSE,"Calc";#N/A,#N/A,FALSE,"Sensitivity";#N/A,#N/A,FALSE,"LT Earn.Dil.";#N/A,#N/A,FALSE,"Dil. AVP"}</definedName>
    <definedName name="dgdg" hidden="1">{#N/A,#N/A,FALSE,"Calc";#N/A,#N/A,FALSE,"Sensitivity";#N/A,#N/A,FALSE,"LT Earn.Dil.";#N/A,#N/A,FALSE,"Dil. AVP"}</definedName>
    <definedName name="dgdgss" localSheetId="0" hidden="1">{"consolidated",#N/A,FALSE,"Sheet1";"cms",#N/A,FALSE,"Sheet1";"fse",#N/A,FALSE,"Sheet1"}</definedName>
    <definedName name="dgdgss" localSheetId="10" hidden="1">{"consolidated",#N/A,FALSE,"Sheet1";"cms",#N/A,FALSE,"Sheet1";"fse",#N/A,FALSE,"Sheet1"}</definedName>
    <definedName name="dgdgss" localSheetId="9" hidden="1">{"consolidated",#N/A,FALSE,"Sheet1";"cms",#N/A,FALSE,"Sheet1";"fse",#N/A,FALSE,"Sheet1"}</definedName>
    <definedName name="dgdgss" hidden="1">{"consolidated",#N/A,FALSE,"Sheet1";"cms",#N/A,FALSE,"Sheet1";"fse",#N/A,FALSE,"Sheet1"}</definedName>
    <definedName name="DGHNGHDN" localSheetId="0" hidden="1">{#N/A,#N/A,FALSE,"PRJCTED QTRLY $'s"}</definedName>
    <definedName name="DGHNGHDN" localSheetId="10" hidden="1">{#N/A,#N/A,FALSE,"PRJCTED QTRLY $'s"}</definedName>
    <definedName name="DGHNGHDN" localSheetId="9" hidden="1">{#N/A,#N/A,FALSE,"PRJCTED QTRLY $'s"}</definedName>
    <definedName name="DGHNGHDN" hidden="1">{#N/A,#N/A,FALSE,"PRJCTED QTRLY $'s"}</definedName>
    <definedName name="DGHNGHDN_1" localSheetId="0" hidden="1">{#N/A,#N/A,FALSE,"PRJCTED QTRLY $'s"}</definedName>
    <definedName name="DGHNGHDN_1" localSheetId="10" hidden="1">{#N/A,#N/A,FALSE,"PRJCTED QTRLY $'s"}</definedName>
    <definedName name="DGHNGHDN_1" localSheetId="9" hidden="1">{#N/A,#N/A,FALSE,"PRJCTED QTRLY $'s"}</definedName>
    <definedName name="DGHNGHDN_1" hidden="1">{#N/A,#N/A,FALSE,"PRJCTED QTRLY $'s"}</definedName>
    <definedName name="DGHNGHDN_2" localSheetId="0" hidden="1">{#N/A,#N/A,FALSE,"PRJCTED QTRLY $'s"}</definedName>
    <definedName name="DGHNGHDN_2" localSheetId="10" hidden="1">{#N/A,#N/A,FALSE,"PRJCTED QTRLY $'s"}</definedName>
    <definedName name="DGHNGHDN_2" localSheetId="9" hidden="1">{#N/A,#N/A,FALSE,"PRJCTED QTRLY $'s"}</definedName>
    <definedName name="DGHNGHDN_2" hidden="1">{#N/A,#N/A,FALSE,"PRJCTED QTRLY $'s"}</definedName>
    <definedName name="DGHNGHDN_3" localSheetId="0" hidden="1">{#N/A,#N/A,FALSE,"PRJCTED QTRLY $'s"}</definedName>
    <definedName name="DGHNGHDN_3" localSheetId="10" hidden="1">{#N/A,#N/A,FALSE,"PRJCTED QTRLY $'s"}</definedName>
    <definedName name="DGHNGHDN_3" localSheetId="9" hidden="1">{#N/A,#N/A,FALSE,"PRJCTED QTRLY $'s"}</definedName>
    <definedName name="DGHNGHDN_3" hidden="1">{#N/A,#N/A,FALSE,"PRJCTED QTRLY $'s"}</definedName>
    <definedName name="DGHNGHDN_4" localSheetId="0" hidden="1">{#N/A,#N/A,FALSE,"PRJCTED QTRLY $'s"}</definedName>
    <definedName name="DGHNGHDN_4" localSheetId="10" hidden="1">{#N/A,#N/A,FALSE,"PRJCTED QTRLY $'s"}</definedName>
    <definedName name="DGHNGHDN_4" localSheetId="9" hidden="1">{#N/A,#N/A,FALSE,"PRJCTED QTRLY $'s"}</definedName>
    <definedName name="DGHNGHDN_4" hidden="1">{#N/A,#N/A,FALSE,"PRJCTED QTRLY $'s"}</definedName>
    <definedName name="DGHNGHDN_5" localSheetId="0" hidden="1">{#N/A,#N/A,FALSE,"PRJCTED QTRLY $'s"}</definedName>
    <definedName name="DGHNGHDN_5" localSheetId="10" hidden="1">{#N/A,#N/A,FALSE,"PRJCTED QTRLY $'s"}</definedName>
    <definedName name="DGHNGHDN_5" localSheetId="9" hidden="1">{#N/A,#N/A,FALSE,"PRJCTED QTRLY $'s"}</definedName>
    <definedName name="DGHNGHDN_5" hidden="1">{#N/A,#N/A,FALSE,"PRJCTED QTRLY $'s"}</definedName>
    <definedName name="DGHNGHN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DGHNGHN" localSheetId="1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DGHNGHN" localSheetId="9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DGHNGHN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DGHNGHN_1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DGHNGHN_1" localSheetId="1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DGHNGHN_1" localSheetId="9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DGHNGHN_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DGHNGHN_2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DGHNGHN_2" localSheetId="1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DGHNGHN_2" localSheetId="9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DGHNGHN_2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DGHNGHN_3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DGHNGHN_3" localSheetId="1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DGHNGHN_3" localSheetId="9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DGHNGHN_3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DGHNGHN_4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DGHNGHN_4" localSheetId="1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DGHNGHN_4" localSheetId="9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DGHNGHN_4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DGHNGHN_5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DGHNGHN_5" localSheetId="1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DGHNGHN_5" localSheetId="9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DGHNGHN_5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DGHNH" localSheetId="0" hidden="1">{"'PRODUCTIONCOST SHEET'!$B$3:$G$48"}</definedName>
    <definedName name="DGHNH" localSheetId="10" hidden="1">{"'PRODUCTIONCOST SHEET'!$B$3:$G$48"}</definedName>
    <definedName name="DGHNH" localSheetId="9" hidden="1">{"'PRODUCTIONCOST SHEET'!$B$3:$G$48"}</definedName>
    <definedName name="DGHNH" hidden="1">{"'PRODUCTIONCOST SHEET'!$B$3:$G$48"}</definedName>
    <definedName name="DGHNH_1" localSheetId="0" hidden="1">{"'PRODUCTIONCOST SHEET'!$B$3:$G$48"}</definedName>
    <definedName name="DGHNH_1" localSheetId="10" hidden="1">{"'PRODUCTIONCOST SHEET'!$B$3:$G$48"}</definedName>
    <definedName name="DGHNH_1" localSheetId="9" hidden="1">{"'PRODUCTIONCOST SHEET'!$B$3:$G$48"}</definedName>
    <definedName name="DGHNH_1" hidden="1">{"'PRODUCTIONCOST SHEET'!$B$3:$G$48"}</definedName>
    <definedName name="DGHNH_2" localSheetId="0" hidden="1">{"'PRODUCTIONCOST SHEET'!$B$3:$G$48"}</definedName>
    <definedName name="DGHNH_2" localSheetId="10" hidden="1">{"'PRODUCTIONCOST SHEET'!$B$3:$G$48"}</definedName>
    <definedName name="DGHNH_2" localSheetId="9" hidden="1">{"'PRODUCTIONCOST SHEET'!$B$3:$G$48"}</definedName>
    <definedName name="DGHNH_2" hidden="1">{"'PRODUCTIONCOST SHEET'!$B$3:$G$48"}</definedName>
    <definedName name="DGHNH_3" localSheetId="0" hidden="1">{"'PRODUCTIONCOST SHEET'!$B$3:$G$48"}</definedName>
    <definedName name="DGHNH_3" localSheetId="10" hidden="1">{"'PRODUCTIONCOST SHEET'!$B$3:$G$48"}</definedName>
    <definedName name="DGHNH_3" localSheetId="9" hidden="1">{"'PRODUCTIONCOST SHEET'!$B$3:$G$48"}</definedName>
    <definedName name="DGHNH_3" hidden="1">{"'PRODUCTIONCOST SHEET'!$B$3:$G$48"}</definedName>
    <definedName name="DGHNH_4" localSheetId="0" hidden="1">{"'PRODUCTIONCOST SHEET'!$B$3:$G$48"}</definedName>
    <definedName name="DGHNH_4" localSheetId="10" hidden="1">{"'PRODUCTIONCOST SHEET'!$B$3:$G$48"}</definedName>
    <definedName name="DGHNH_4" localSheetId="9" hidden="1">{"'PRODUCTIONCOST SHEET'!$B$3:$G$48"}</definedName>
    <definedName name="DGHNH_4" hidden="1">{"'PRODUCTIONCOST SHEET'!$B$3:$G$48"}</definedName>
    <definedName name="DGHNH_5" localSheetId="0" hidden="1">{"'PRODUCTIONCOST SHEET'!$B$3:$G$48"}</definedName>
    <definedName name="DGHNH_5" localSheetId="10" hidden="1">{"'PRODUCTIONCOST SHEET'!$B$3:$G$48"}</definedName>
    <definedName name="DGHNH_5" localSheetId="9" hidden="1">{"'PRODUCTIONCOST SHEET'!$B$3:$G$48"}</definedName>
    <definedName name="DGHNH_5" hidden="1">{"'PRODUCTIONCOST SHEET'!$B$3:$G$48"}</definedName>
    <definedName name="di_adm1">#REF!</definedName>
    <definedName name="di_adm2">#REF!</definedName>
    <definedName name="Dia">#REF!</definedName>
    <definedName name="DiaBPAnterior">#REF!</definedName>
    <definedName name="DiaDaSemanaOpção" localSheetId="0">MATCH(InícioDaSemana,'Azzas 2154'!DiasDaSemana,0)+10</definedName>
    <definedName name="DiaDaSemanaOpção" localSheetId="10">MATCH(InícioDaSemana,Disclaimer!DiasDaSemana,0)+10</definedName>
    <definedName name="DiaDaSemanaOpção" localSheetId="9">MATCH(InícioDaSemana,Stores!DiasDaSemana,0)+10</definedName>
    <definedName name="DiaDaSemanaOpção">MATCH(InícioDaSemana,DiasDaSemana,0)+10</definedName>
    <definedName name="DiaDREAnterior">#REF!</definedName>
    <definedName name="Dias" localSheetId="0">{0,1,2,3,4,5,6}</definedName>
    <definedName name="Dias" localSheetId="10">{0,1,2,3,4,5,6}</definedName>
    <definedName name="Dias" localSheetId="9">{0,1,2,3,4,5,6}</definedName>
    <definedName name="Dias">{0,1,2,3,4,5,6}</definedName>
    <definedName name="DiasDaSemana" localSheetId="0">{"SEGUNDA-FEIRA","TERÇA-FEIRA","QUARTA-FEIRA","QUINTA-FEIRA","SEXTA-FEIRA","SÁBADO","DOMINGO"}</definedName>
    <definedName name="DiasDaSemana" localSheetId="10">{"SEGUNDA-FEIRA","TERÇA-FEIRA","QUARTA-FEIRA","QUINTA-FEIRA","SEXTA-FEIRA","SÁBADO","DOMINGO"}</definedName>
    <definedName name="DiasDaSemana" localSheetId="9">{"SEGUNDA-FEIRA","TERÇA-FEIRA","QUARTA-FEIRA","QUINTA-FEIRA","SEXTA-FEIRA","SÁBADO","DOMINGO"}</definedName>
    <definedName name="DiasDaSemana">{"SEGUNDA-FEIRA","TERÇA-FEIRA","QUARTA-FEIRA","QUINTA-FEIRA","SEXTA-FEIRA","SÁBADO","DOMINGO"}</definedName>
    <definedName name="DIF">#REF!</definedName>
    <definedName name="DIFERIDO">#REF!</definedName>
    <definedName name="dil00s1q03">#REF!</definedName>
    <definedName name="Diretoria">#REF!</definedName>
    <definedName name="discbase">#N/A</definedName>
    <definedName name="discfee">#N/A</definedName>
    <definedName name="DISCOUNTED_FREE_CASH_FLOW">#REF!</definedName>
    <definedName name="Discounted_Trade_Notes">#REF!</definedName>
    <definedName name="Disposal_rate">#N/A</definedName>
    <definedName name="Dispositions">#N/A</definedName>
    <definedName name="Dissídio">#REF!</definedName>
    <definedName name="DIV_FINAN">#REF!</definedName>
    <definedName name="Div_Industrial" localSheetId="0">{"adj95mult",#N/A,FALSE,"COMPCO";"adj95est",#N/A,FALSE,"COMPCO"}</definedName>
    <definedName name="Div_Industrial" localSheetId="10">{"adj95mult",#N/A,FALSE,"COMPCO";"adj95est",#N/A,FALSE,"COMPCO"}</definedName>
    <definedName name="Div_Industrial" localSheetId="9">{"adj95mult",#N/A,FALSE,"COMPCO";"adj95est",#N/A,FALSE,"COMPCO"}</definedName>
    <definedName name="Div_Industrial">{"adj95mult",#N/A,FALSE,"COMPCO";"adj95est",#N/A,FALSE,"COMPCO"}</definedName>
    <definedName name="DIV_MEDICA">#REF!</definedName>
    <definedName name="DIV_PAID_BASE">#REF!</definedName>
    <definedName name="DIV_PF">#REF!</definedName>
    <definedName name="DIV_PJ">#REF!</definedName>
    <definedName name="DIVGRAF1">#REF!</definedName>
    <definedName name="DIVID___I.O.C__R">#REF!</definedName>
    <definedName name="Dividendos_a_pagar">#REF!</definedName>
    <definedName name="Dividends_2004">#REF!</definedName>
    <definedName name="Dividends_2006">#REF!</definedName>
    <definedName name="Dividends_2007">#REF!</definedName>
    <definedName name="Dividends_2008">#REF!</definedName>
    <definedName name="Dividends_2009">#REF!</definedName>
    <definedName name="Dividends_2010">#REF!</definedName>
    <definedName name="Dividends_2011">#REF!</definedName>
    <definedName name="Dividends_2012">#REF!</definedName>
    <definedName name="Dividends_2013">#REF!</definedName>
    <definedName name="Dividends_2014">#REF!</definedName>
    <definedName name="Dividends_2015">#REF!</definedName>
    <definedName name="Dividends_4Q03">#REF!</definedName>
    <definedName name="Dividends_Paid">#REF!</definedName>
    <definedName name="DIVIDENDS_PAY_IN_YEAR">#REF!</definedName>
    <definedName name="divliq">#REF!</definedName>
    <definedName name="DivPol">#N/A</definedName>
    <definedName name="djklfjlelergrgr" localSheetId="10" hidden="1">#REF!</definedName>
    <definedName name="djklfjlelergrgr" hidden="1">#REF!</definedName>
    <definedName name="DME_Dirty" hidden="1">"False"</definedName>
    <definedName name="Doar" localSheetId="0" hidden="1">{#N/A,#N/A,FALSE,"Relatórios";"Vendas e Custos",#N/A,FALSE,"Vendas e Custos";"Premissas",#N/A,FALSE,"Premissas";"Projeções",#N/A,FALSE,"Projeções";"Dolar",#N/A,FALSE,"Dolar";"Original",#N/A,FALSE,"Original e UFIR"}</definedName>
    <definedName name="Doar" localSheetId="10" hidden="1">{#N/A,#N/A,FALSE,"Relatórios";"Vendas e Custos",#N/A,FALSE,"Vendas e Custos";"Premissas",#N/A,FALSE,"Premissas";"Projeções",#N/A,FALSE,"Projeções";"Dolar",#N/A,FALSE,"Dolar";"Original",#N/A,FALSE,"Original e UFIR"}</definedName>
    <definedName name="Doar" localSheetId="9" hidden="1">{#N/A,#N/A,FALSE,"Relatórios";"Vendas e Custos",#N/A,FALSE,"Vendas e Custos";"Premissas",#N/A,FALSE,"Premissas";"Projeções",#N/A,FALSE,"Projeções";"Dolar",#N/A,FALSE,"Dolar";"Original",#N/A,FALSE,"Original e UFIR"}</definedName>
    <definedName name="Doar" hidden="1">{#N/A,#N/A,FALSE,"Relatórios";"Vendas e Custos",#N/A,FALSE,"Vendas e Custos";"Premissas",#N/A,FALSE,"Premissas";"Projeções",#N/A,FALSE,"Projeções";"Dolar",#N/A,FALSE,"Dolar";"Original",#N/A,FALSE,"Original e UFIR"}</definedName>
    <definedName name="DocType" localSheetId="0">Word</definedName>
    <definedName name="DocType" localSheetId="5">Word</definedName>
    <definedName name="DocType" localSheetId="10">Word</definedName>
    <definedName name="DocType" localSheetId="9">Word</definedName>
    <definedName name="DocType">Word</definedName>
    <definedName name="dolar00">#REF!</definedName>
    <definedName name="dolar99">#REF!</definedName>
    <definedName name="Dollar_Debt_3Q03">#REF!</definedName>
    <definedName name="Dollar_Threshold">#N/A</definedName>
    <definedName name="DP">#REF!</definedName>
    <definedName name="DRE">#REF!</definedName>
    <definedName name="DRE." localSheetId="0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DRE." localSheetId="10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DRE." localSheetId="9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DRE.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DRE_CS_2015_Tabela3">#REF!</definedName>
    <definedName name="DRE_CS_AA_Tabela3">#REF!</definedName>
    <definedName name="DRE_CS_Tabela2">#REF!</definedName>
    <definedName name="DREago">#REF!</definedName>
    <definedName name="DREAnterior">#REF!</definedName>
    <definedName name="DREAnteriorExt">#REF!</definedName>
    <definedName name="dreproformaajustado" localSheetId="9">'[28]DRE - Pro Forma Ajustado'!$1:$1048576</definedName>
    <definedName name="dreproformaajustado">#REF!</definedName>
    <definedName name="drogasil">#REF!</definedName>
    <definedName name="ds" localSheetId="0" hidden="1">{"'FLUXO-99'!$A$962:$G$963","'FLUXO-99'!$A$962:$G$963","'FLUXO-99'!$A$962:$G$963","'FLUXO-99'!$A$962:$G$963","'FLUXO-99'!$A$962:$G$963","'FLUXO-99'!$A$962:$G$963"}</definedName>
    <definedName name="ds" localSheetId="10" hidden="1">{"'FLUXO-99'!$A$962:$G$963","'FLUXO-99'!$A$962:$G$963","'FLUXO-99'!$A$962:$G$963","'FLUXO-99'!$A$962:$G$963","'FLUXO-99'!$A$962:$G$963","'FLUXO-99'!$A$962:$G$963"}</definedName>
    <definedName name="ds" localSheetId="9" hidden="1">{"'FLUXO-99'!$A$962:$G$963","'FLUXO-99'!$A$962:$G$963","'FLUXO-99'!$A$962:$G$963","'FLUXO-99'!$A$962:$G$963","'FLUXO-99'!$A$962:$G$963","'FLUXO-99'!$A$962:$G$963"}</definedName>
    <definedName name="ds" hidden="1">{"'FLUXO-99'!$A$962:$G$963","'FLUXO-99'!$A$962:$G$963","'FLUXO-99'!$A$962:$G$963","'FLUXO-99'!$A$962:$G$963","'FLUXO-99'!$A$962:$G$963","'FLUXO-99'!$A$962:$G$963"}</definedName>
    <definedName name="dsa" localSheetId="0" hidden="1">{"'PXR_6500'!$A$1:$I$124"}</definedName>
    <definedName name="dsa" localSheetId="10" hidden="1">{"'PXR_6500'!$A$1:$I$124"}</definedName>
    <definedName name="dsa" localSheetId="9" hidden="1">{"'PXR_6500'!$A$1:$I$124"}</definedName>
    <definedName name="dsa" hidden="1">{"'PXR_6500'!$A$1:$I$124"}</definedName>
    <definedName name="DSCR_DEBT_EQUITY" hidden="1">#N/A</definedName>
    <definedName name="dsd" hidden="1">"CAVD7SCWJ2AXAA0RJGKFLUFZV"</definedName>
    <definedName name="dsf" localSheetId="0" hidden="1">{"Cover",#N/A,TRUE,"Sheet1";"Annual Income",#N/A,TRUE,"Sheet1";"Annual Balance",#N/A,TRUE,"Sheet1";"Annual Cash Flow",#N/A,TRUE,"Sheet1";"Revenue",#N/A,TRUE,"Sheet1";"Income",#N/A,TRUE,"Sheet1";"Balance",#N/A,TRUE,"Sheet1";"Cash Flow",#N/A,TRUE,"Sheet1";"Cash",#N/A,TRUE,"Sheet1";"Tax",#N/A,TRUE,"Sheet1";"Amort Financing Costs",#N/A,TRUE,"Sheet1";"Amort Capitalized Interest",#N/A,TRUE,"Sheet1";"Tax GAAP",#N/A,TRUE,"Sheet1"}</definedName>
    <definedName name="dsf" localSheetId="10" hidden="1">{"Cover",#N/A,TRUE,"Sheet1";"Annual Income",#N/A,TRUE,"Sheet1";"Annual Balance",#N/A,TRUE,"Sheet1";"Annual Cash Flow",#N/A,TRUE,"Sheet1";"Revenue",#N/A,TRUE,"Sheet1";"Income",#N/A,TRUE,"Sheet1";"Balance",#N/A,TRUE,"Sheet1";"Cash Flow",#N/A,TRUE,"Sheet1";"Cash",#N/A,TRUE,"Sheet1";"Tax",#N/A,TRUE,"Sheet1";"Amort Financing Costs",#N/A,TRUE,"Sheet1";"Amort Capitalized Interest",#N/A,TRUE,"Sheet1";"Tax GAAP",#N/A,TRUE,"Sheet1"}</definedName>
    <definedName name="dsf" localSheetId="9" hidden="1">{"Cover",#N/A,TRUE,"Sheet1";"Annual Income",#N/A,TRUE,"Sheet1";"Annual Balance",#N/A,TRUE,"Sheet1";"Annual Cash Flow",#N/A,TRUE,"Sheet1";"Revenue",#N/A,TRUE,"Sheet1";"Income",#N/A,TRUE,"Sheet1";"Balance",#N/A,TRUE,"Sheet1";"Cash Flow",#N/A,TRUE,"Sheet1";"Cash",#N/A,TRUE,"Sheet1";"Tax",#N/A,TRUE,"Sheet1";"Amort Financing Costs",#N/A,TRUE,"Sheet1";"Amort Capitalized Interest",#N/A,TRUE,"Sheet1";"Tax GAAP",#N/A,TRUE,"Sheet1"}</definedName>
    <definedName name="dsf" hidden="1">{"Cover",#N/A,TRUE,"Sheet1";"Annual Income",#N/A,TRUE,"Sheet1";"Annual Balance",#N/A,TRUE,"Sheet1";"Annual Cash Flow",#N/A,TRUE,"Sheet1";"Revenue",#N/A,TRUE,"Sheet1";"Income",#N/A,TRUE,"Sheet1";"Balance",#N/A,TRUE,"Sheet1";"Cash Flow",#N/A,TRUE,"Sheet1";"Cash",#N/A,TRUE,"Sheet1";"Tax",#N/A,TRUE,"Sheet1";"Amort Financing Costs",#N/A,TRUE,"Sheet1";"Amort Capitalized Interest",#N/A,TRUE,"Sheet1";"Tax GAAP",#N/A,TRUE,"Sheet1"}</definedName>
    <definedName name="dsfvf">#REF!</definedName>
    <definedName name="dsg" localSheetId="0" hidden="1">{#N/A,#N/A,FALSE,"Calc";#N/A,#N/A,FALSE,"Sensitivity";#N/A,#N/A,FALSE,"LT Earn.Dil.";#N/A,#N/A,FALSE,"Dil. AVP"}</definedName>
    <definedName name="dsg" localSheetId="10" hidden="1">{#N/A,#N/A,FALSE,"Calc";#N/A,#N/A,FALSE,"Sensitivity";#N/A,#N/A,FALSE,"LT Earn.Dil.";#N/A,#N/A,FALSE,"Dil. AVP"}</definedName>
    <definedName name="dsg" localSheetId="9" hidden="1">{#N/A,#N/A,FALSE,"Calc";#N/A,#N/A,FALSE,"Sensitivity";#N/A,#N/A,FALSE,"LT Earn.Dil.";#N/A,#N/A,FALSE,"Dil. AVP"}</definedName>
    <definedName name="dsg" hidden="1">{#N/A,#N/A,FALSE,"Calc";#N/A,#N/A,FALSE,"Sensitivity";#N/A,#N/A,FALSE,"LT Earn.Dil.";#N/A,#N/A,FALSE,"Dil. AVP"}</definedName>
    <definedName name="dsgsd" localSheetId="0" hidden="1">{#N/A,#N/A,FALSE,"Cronograma";#N/A,#N/A,FALSE,"Cronogr. 2"}</definedName>
    <definedName name="dsgsd" localSheetId="10" hidden="1">{#N/A,#N/A,FALSE,"Cronograma";#N/A,#N/A,FALSE,"Cronogr. 2"}</definedName>
    <definedName name="dsgsd" localSheetId="9" hidden="1">{#N/A,#N/A,FALSE,"Cronograma";#N/A,#N/A,FALSE,"Cronogr. 2"}</definedName>
    <definedName name="dsgsd" hidden="1">{#N/A,#N/A,FALSE,"Cronograma";#N/A,#N/A,FALSE,"Cronogr. 2"}</definedName>
    <definedName name="DTO">#REF!</definedName>
    <definedName name="DTUYJDGJDGGHDGH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DTUYJDGJDGGHDGH" localSheetId="1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DTUYJDGJDGGHDGH" localSheetId="9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DTUYJDGJDGGHDGH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DTUYJDGJDGGHDGH_1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DTUYJDGJDGGHDGH_1" localSheetId="1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DTUYJDGJDGGHDGH_1" localSheetId="9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DTUYJDGJDGGHDGH_1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DTUYJDGJDGGHDGH_2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DTUYJDGJDGGHDGH_2" localSheetId="1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DTUYJDGJDGGHDGH_2" localSheetId="9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DTUYJDGJDGGHDGH_2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DTUYJDGJDGGHDGH_3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DTUYJDGJDGGHDGH_3" localSheetId="1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DTUYJDGJDGGHDGH_3" localSheetId="9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DTUYJDGJDGGHDGH_3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DTUYJDGJDGGHDGH_4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DTUYJDGJDGGHDGH_4" localSheetId="1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DTUYJDGJDGGHDGH_4" localSheetId="9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DTUYJDGJDGGHDGH_4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DTUYJDGJDGGHDGH_5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DTUYJDGJDGGHDGH_5" localSheetId="1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DTUYJDGJDGGHDGH_5" localSheetId="9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DTUYJDGJDGGHDGH_5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DUE_TAXES_LT_____Rec">#REF!</definedName>
    <definedName name="DUE_TAXES_ST____Rec">#REF!</definedName>
    <definedName name="Due_to_FEMCO_LT">#REF!</definedName>
    <definedName name="DUE_TO_FEMCO_LT_____Liabil">#REF!</definedName>
    <definedName name="Due_to_Subsidiaries_LT">#REF!</definedName>
    <definedName name="DUE_TO_SUBSIDIARIES_LT____Liabil">#REF!</definedName>
    <definedName name="Due_to_Subsidiaries_ST">#REF!</definedName>
    <definedName name="DUE_TO_SUBSIDIARIES_ST____Liabil">#REF!</definedName>
    <definedName name="DUPLS.ARECEBER">#REF!</definedName>
    <definedName name="e" localSheetId="0">{"adj95mult",#N/A,FALSE,"COMPCO";"adj95est",#N/A,FALSE,"COMPCO"}</definedName>
    <definedName name="e" localSheetId="10">{"adj95mult",#N/A,FALSE,"COMPCO";"adj95est",#N/A,FALSE,"COMPCO"}</definedName>
    <definedName name="e" localSheetId="9">{"adj95mult",#N/A,FALSE,"COMPCO";"adj95est",#N/A,FALSE,"COMPCO"}</definedName>
    <definedName name="e">{"adj95mult",#N/A,FALSE,"COMPCO";"adj95est",#N/A,FALSE,"COMPCO"}</definedName>
    <definedName name="E.On" localSheetId="0" hidden="1">{#N/A,#N/A,FALSE,"Eastern";#N/A,#N/A,FALSE,"Western"}</definedName>
    <definedName name="E.On" localSheetId="10" hidden="1">{#N/A,#N/A,FALSE,"Eastern";#N/A,#N/A,FALSE,"Western"}</definedName>
    <definedName name="E.On" localSheetId="9" hidden="1">{#N/A,#N/A,FALSE,"Eastern";#N/A,#N/A,FALSE,"Western"}</definedName>
    <definedName name="E.On" hidden="1">{#N/A,#N/A,FALSE,"Eastern";#N/A,#N/A,FALSE,"Western"}</definedName>
    <definedName name="E.On_1" localSheetId="0" hidden="1">{#N/A,#N/A,FALSE,"Eastern";#N/A,#N/A,FALSE,"Western"}</definedName>
    <definedName name="E.On_1" localSheetId="10" hidden="1">{#N/A,#N/A,FALSE,"Eastern";#N/A,#N/A,FALSE,"Western"}</definedName>
    <definedName name="E.On_1" localSheetId="9" hidden="1">{#N/A,#N/A,FALSE,"Eastern";#N/A,#N/A,FALSE,"Western"}</definedName>
    <definedName name="E.On_1" hidden="1">{#N/A,#N/A,FALSE,"Eastern";#N/A,#N/A,FALSE,"Western"}</definedName>
    <definedName name="E.On_2" localSheetId="0" hidden="1">{#N/A,#N/A,FALSE,"Eastern";#N/A,#N/A,FALSE,"Western"}</definedName>
    <definedName name="E.On_2" localSheetId="10" hidden="1">{#N/A,#N/A,FALSE,"Eastern";#N/A,#N/A,FALSE,"Western"}</definedName>
    <definedName name="E.On_2" localSheetId="9" hidden="1">{#N/A,#N/A,FALSE,"Eastern";#N/A,#N/A,FALSE,"Western"}</definedName>
    <definedName name="E.On_2" hidden="1">{#N/A,#N/A,FALSE,"Eastern";#N/A,#N/A,FALSE,"Western"}</definedName>
    <definedName name="E.On_3" localSheetId="0" hidden="1">{#N/A,#N/A,FALSE,"Eastern";#N/A,#N/A,FALSE,"Western"}</definedName>
    <definedName name="E.On_3" localSheetId="10" hidden="1">{#N/A,#N/A,FALSE,"Eastern";#N/A,#N/A,FALSE,"Western"}</definedName>
    <definedName name="E.On_3" localSheetId="9" hidden="1">{#N/A,#N/A,FALSE,"Eastern";#N/A,#N/A,FALSE,"Western"}</definedName>
    <definedName name="E.On_3" hidden="1">{#N/A,#N/A,FALSE,"Eastern";#N/A,#N/A,FALSE,"Western"}</definedName>
    <definedName name="E.On_4" localSheetId="0" hidden="1">{#N/A,#N/A,FALSE,"Eastern";#N/A,#N/A,FALSE,"Western"}</definedName>
    <definedName name="E.On_4" localSheetId="10" hidden="1">{#N/A,#N/A,FALSE,"Eastern";#N/A,#N/A,FALSE,"Western"}</definedName>
    <definedName name="E.On_4" localSheetId="9" hidden="1">{#N/A,#N/A,FALSE,"Eastern";#N/A,#N/A,FALSE,"Western"}</definedName>
    <definedName name="E.On_4" hidden="1">{#N/A,#N/A,FALSE,"Eastern";#N/A,#N/A,FALSE,"Western"}</definedName>
    <definedName name="E.On_5" localSheetId="0" hidden="1">{#N/A,#N/A,FALSE,"Eastern";#N/A,#N/A,FALSE,"Western"}</definedName>
    <definedName name="E.On_5" localSheetId="10" hidden="1">{#N/A,#N/A,FALSE,"Eastern";#N/A,#N/A,FALSE,"Western"}</definedName>
    <definedName name="E.On_5" localSheetId="9" hidden="1">{#N/A,#N/A,FALSE,"Eastern";#N/A,#N/A,FALSE,"Western"}</definedName>
    <definedName name="E.On_5" hidden="1">{#N/A,#N/A,FALSE,"Eastern";#N/A,#N/A,FALSE,"Western"}</definedName>
    <definedName name="e_1" localSheetId="0" hidden="1">{#N/A,#N/A,FALSE,"model"}</definedName>
    <definedName name="e_1" localSheetId="10" hidden="1">{#N/A,#N/A,FALSE,"model"}</definedName>
    <definedName name="e_1" localSheetId="9" hidden="1">{#N/A,#N/A,FALSE,"model"}</definedName>
    <definedName name="e_1" hidden="1">{#N/A,#N/A,FALSE,"model"}</definedName>
    <definedName name="e_2" localSheetId="0" hidden="1">{#N/A,#N/A,FALSE,"model"}</definedName>
    <definedName name="e_2" localSheetId="10" hidden="1">{#N/A,#N/A,FALSE,"model"}</definedName>
    <definedName name="e_2" localSheetId="9" hidden="1">{#N/A,#N/A,FALSE,"model"}</definedName>
    <definedName name="e_2" hidden="1">{#N/A,#N/A,FALSE,"model"}</definedName>
    <definedName name="e_3" localSheetId="0" hidden="1">{#N/A,#N/A,FALSE,"model"}</definedName>
    <definedName name="e_3" localSheetId="10" hidden="1">{#N/A,#N/A,FALSE,"model"}</definedName>
    <definedName name="e_3" localSheetId="9" hidden="1">{#N/A,#N/A,FALSE,"model"}</definedName>
    <definedName name="e_3" hidden="1">{#N/A,#N/A,FALSE,"model"}</definedName>
    <definedName name="e_4" localSheetId="0" hidden="1">{#N/A,#N/A,FALSE,"model"}</definedName>
    <definedName name="e_4" localSheetId="10" hidden="1">{#N/A,#N/A,FALSE,"model"}</definedName>
    <definedName name="e_4" localSheetId="9" hidden="1">{#N/A,#N/A,FALSE,"model"}</definedName>
    <definedName name="e_4" hidden="1">{#N/A,#N/A,FALSE,"model"}</definedName>
    <definedName name="e_5" localSheetId="0" hidden="1">{#N/A,#N/A,FALSE,"model"}</definedName>
    <definedName name="e_5" localSheetId="10" hidden="1">{#N/A,#N/A,FALSE,"model"}</definedName>
    <definedName name="e_5" localSheetId="9" hidden="1">{#N/A,#N/A,FALSE,"model"}</definedName>
    <definedName name="e_5" hidden="1">{#N/A,#N/A,FALSE,"model"}</definedName>
    <definedName name="E_ALL_AMER3.SA">#REF!</definedName>
    <definedName name="E_ALL_ARZZ3.SA">#REF!</definedName>
    <definedName name="E_ALL_ASAI3.SA">#REF!</definedName>
    <definedName name="E_ALL_AZZA3.SA">#REF!</definedName>
    <definedName name="E_ALL_BPHA3.SA">#REF!</definedName>
    <definedName name="E_ALL_BTOW3.SA">#REF!</definedName>
    <definedName name="E_ALL_HGTX3.SA">#REF!</definedName>
    <definedName name="E_ALL_KEYWORDS_TYPE_ScalarContributed_EQTY_200009394">#REF!,#REF!,#REF!,#REF!</definedName>
    <definedName name="E_ALL_KEYWORDS_TYPE_ScalarContributed_EQTY_200013273">#REF!,#REF!,#REF!,#REF!</definedName>
    <definedName name="E_ALL_KEYWORDS_TYPE_ScalarContributed_EQTY_200015163">#REF!,#REF!,#REF!,#REF!</definedName>
    <definedName name="E_ALL_KEYWORDS_TYPE_ScalarContributed_ISSR_208007229">#REF!,#REF!</definedName>
    <definedName name="E_ALL_KEYWORDS_TYPE_ScalarContributed_ISSR_208007276">#REF!,#REF!</definedName>
    <definedName name="E_ALL_KEYWORDS_TYPE_ScalarContributed_ISSR_208009559">#REF!,#REF!</definedName>
    <definedName name="E_ALL_KEYWORDS_TYPE_ScalarContributed_ISSR_208010202">#REF!,#REF!</definedName>
    <definedName name="E_ALL_KEYWORDS_TYPE_ScalarReference_EQTY_200013273">#REF!</definedName>
    <definedName name="E_ALL_KEYWORDS_TYPE_ScalarReference_ISSR_208010202">#REF!</definedName>
    <definedName name="E_ALL_KEYWORDS_TYPE_Vector_EQTY_200009394">#REF!,#REF!,#REF!,#REF!,#REF!,#REF!,#REF!</definedName>
    <definedName name="E_ALL_KEYWORDS_TYPE_Vector_EQTY_200009464">#REF!,#REF!,#REF!,#REF!,#REF!,#REF!,#REF!</definedName>
    <definedName name="E_ALL_KEYWORDS_TYPE_Vector_EQTY_200012559">#REF!,#REF!,#REF!,#REF!,#REF!,#REF!,#REF!</definedName>
    <definedName name="E_ALL_KEYWORDS_TYPE_Vector_EQTY_200013273">#REF!,#REF!,#REF!,#REF!,#REF!,#REF!,#REF!</definedName>
    <definedName name="E_ALL_KEYWORDS_TYPE_Vector_EQTY_200015163">#REF!,#REF!,#REF!,#REF!,#REF!,#REF!,#REF!</definedName>
    <definedName name="E_ALL_KEYWORDS_TYPE_Vector_ISSR_208007229">#REF!,#REF!,#REF!,#REF!,#REF!,#REF!,#REF!,#REF!,#REF!,#REF!,#REF!,#REF!</definedName>
    <definedName name="E_ALL_KEYWORDS_TYPE_Vector_ISSR_208007276">#REF!,#REF!,#REF!,#REF!,#REF!,#REF!,#REF!,#REF!,#REF!,#REF!,#REF!,#REF!,#REF!,#REF!,#REF!</definedName>
    <definedName name="E_ALL_KEYWORDS_TYPE_Vector_ISSR_208009559">#REF!,#REF!,#REF!,#REF!,#REF!,#REF!,#REF!,#REF!,#REF!,#REF!,#REF!,#REF!,#REF!,#REF!,#REF!</definedName>
    <definedName name="E_ALL_KEYWORDS_TYPE_Vector_ISSR_208010202">#REF!,#REF!,#REF!,#REF!,#REF!,#REF!,#REF!,#REF!,#REF!,#REF!</definedName>
    <definedName name="E_ALL_KEYWORDS_TYPE_Vector_ISSR_208011953">#REF!,#REF!,#REF!,#REF!,#REF!,#REF!,#REF!,#REF!,#REF!,#REF!</definedName>
    <definedName name="E_ALL_NTCO3.SA">#REF!</definedName>
    <definedName name="E_ALL_SECTION_KEYWORDS_EQTY_200013273_1314">#REF!</definedName>
    <definedName name="E_ALL_SECTION_KEYWORDS_EQTY_200013273_1319">#REF!</definedName>
    <definedName name="E_ALL_SECTION_KEYWORDS_EQTY_200013273_131E">#REF!</definedName>
    <definedName name="E_ALL_SECTION_KEYWORDS_EQTY_200013273_131O">#REF!</definedName>
    <definedName name="E_ALL_SECTION_KEYWORDS_EQTY_200013273_13A">#REF!</definedName>
    <definedName name="E_ALL_SECTION_KEYWORDS_EQTY_200013273_13K">#REF!</definedName>
    <definedName name="E_ALL_SECTION_KEYWORDS_EQTY_200013273_13U">#REF!</definedName>
    <definedName name="E_ALL_SECTION_KEYWORDS_EQTY_200013273_13V">#REF!</definedName>
    <definedName name="E_ALL_SECTION_KEYWORDS_EQTY_200013273_13W">#REF!</definedName>
    <definedName name="E_ALL_SECTION_KEYWORDS_EQTY_200013273_Reference_Data">#REF!</definedName>
    <definedName name="E_ALL_SECTION_KEYWORDS_ISSR_208007229_136E">#REF!,#REF!</definedName>
    <definedName name="E_ALL_SECTION_KEYWORDS_ISSR_208007276_13V">#REF!,#REF!</definedName>
    <definedName name="E_ALL_SECTION_KEYWORDS_ISSR_208009559_13V">#REF!,#REF!</definedName>
    <definedName name="E_ALL_SECTION_KEYWORDS_ISSR_208010202_1314">#REF!</definedName>
    <definedName name="E_ALL_SECTION_KEYWORDS_ISSR_208010202_13168">#REF!</definedName>
    <definedName name="E_ALL_SECTION_KEYWORDS_ISSR_208010202_1316T">#REF!</definedName>
    <definedName name="E_ALL_SECTION_KEYWORDS_ISSR_208010202_1316U">#REF!</definedName>
    <definedName name="E_ALL_SECTION_KEYWORDS_ISSR_208010202_1319">#REF!</definedName>
    <definedName name="E_ALL_SECTION_KEYWORDS_ISSR_208010202_131E">#REF!</definedName>
    <definedName name="E_ALL_SECTION_KEYWORDS_ISSR_208010202_131J">#REF!</definedName>
    <definedName name="E_ALL_SECTION_KEYWORDS_ISSR_208010202_131O">#REF!</definedName>
    <definedName name="E_ALL_SECTION_KEYWORDS_ISSR_208010202_131P">#REF!</definedName>
    <definedName name="E_ALL_SECTION_KEYWORDS_ISSR_208010202_136E">#REF!,#REF!</definedName>
    <definedName name="E_ALL_SECTION_KEYWORDS_ISSR_208010202_13A">#REF!</definedName>
    <definedName name="E_ALL_SECTION_KEYWORDS_ISSR_208010202_13U">#REF!</definedName>
    <definedName name="E_ALL_SECTION_KEYWORDS_ISSR_208010202_13V">#REF!</definedName>
    <definedName name="E_ALL_SECTION_KEYWORDS_ISSR_208010202_Reference_Data">#REF!</definedName>
    <definedName name="E_ALL_SECTIONS_EQTY_200009394">#REF!,#REF!,#REF!,#REF!,#REF!,#REF!,#REF!,#REF!,#REF!,#REF!</definedName>
    <definedName name="E_ALL_SECTIONS_EQTY_200013273">#REF!,#REF!,#REF!,#REF!,#REF!,#REF!,#REF!,#REF!,#REF!,#REF!</definedName>
    <definedName name="E_ALL_SECTIONS_EQTY_200015163">#REF!,#REF!,#REF!,#REF!,#REF!,#REF!,#REF!,#REF!,#REF!,#REF!</definedName>
    <definedName name="E_ALL_SECTIONS_ISSR_208011953">#REF!,#REF!,#REF!,#REF!,#REF!,#REF!,#REF!,#REF!,#REF!,#REF!,#REF!</definedName>
    <definedName name="E_ALL_SOMA3.SA">#REF!</definedName>
    <definedName name="E_ALL_VTRU">#REF!</definedName>
    <definedName name="E_ALL_VVAR11.SA">#REF!</definedName>
    <definedName name="E_CURRENCY_EQTY_200009394_PRI">#REF!</definedName>
    <definedName name="E_CURRENCY_EQTY_200009394_PUB">#REF!</definedName>
    <definedName name="E_CURRENCY_EQTY_200009394_REP">#REF!</definedName>
    <definedName name="E_CURRENCY_EQTY_200013273_PRI">#REF!</definedName>
    <definedName name="E_CURRENCY_EQTY_200013273_PUB">#REF!</definedName>
    <definedName name="E_CURRENCY_EQTY_200013273_REP">#REF!</definedName>
    <definedName name="E_CURRENCY_EQTY_200015163_PRI">#REF!</definedName>
    <definedName name="E_CURRENCY_EQTY_200015163_PUB">#REF!</definedName>
    <definedName name="E_CURRENCY_EQTY_200015163_REP">#REF!</definedName>
    <definedName name="E_CURRENCY_ISSR_208007229_REP">#REF!</definedName>
    <definedName name="E_CURRENCY_ISSR_208010202_REP">#REF!</definedName>
    <definedName name="E_CURRENCY_ISSR_208011953_REP">#REF!</definedName>
    <definedName name="E_KEYWORD_EQTY_200013273_AMER_LIST">#REF!</definedName>
    <definedName name="E_KEYWORD_EQTY_200013273_BETA_ANALYST">#REF!</definedName>
    <definedName name="E_KEYWORD_EQTY_200013273_BVPS">#REF!</definedName>
    <definedName name="E_KEYWORD_EQTY_200013273_BVPS_PUB">#REF!</definedName>
    <definedName name="E_KEYWORD_EQTY_200013273_CF_NI_PRE_PREF">#REF!</definedName>
    <definedName name="E_KEYWORD_EQTY_200013273_COMMON_DIV_PAID">#REF!</definedName>
    <definedName name="E_KEYWORD_EQTY_200013273_CURRENCY_ISO">#REF!</definedName>
    <definedName name="E_KEYWORD_EQTY_200013273_DILUTE_SHARES">#REF!</definedName>
    <definedName name="E_KEYWORD_EQTY_200013273_DPS">#REF!</definedName>
    <definedName name="E_KEYWORD_EQTY_200013273_DPS_PUB">#REF!</definedName>
    <definedName name="E_KEYWORD_EQTY_200013273_EBIT_PUB">#REF!</definedName>
    <definedName name="E_KEYWORD_EQTY_200013273_EBITDA_PUB">#REF!</definedName>
    <definedName name="E_KEYWORD_EQTY_200013273_EPS">#REF!</definedName>
    <definedName name="E_KEYWORD_EQTY_200013273_EPS_EX_ESO_B">#REF!</definedName>
    <definedName name="E_KEYWORD_EQTY_200013273_EPS_EX_ESO_D">#REF!</definedName>
    <definedName name="E_KEYWORD_EQTY_200013273_EPS_FUL_DIL">#REF!</definedName>
    <definedName name="E_KEYWORD_EQTY_200013273_EPS_POST_BASIC">#REF!</definedName>
    <definedName name="E_KEYWORD_EQTY_200013273_EPS_PUB">#REF!</definedName>
    <definedName name="E_KEYWORD_EQTY_200013273_EPS_PUB_EX_ESO">#REF!</definedName>
    <definedName name="E_KEYWORD_EQTY_200013273_EQ_PUB">#REF!</definedName>
    <definedName name="E_KEYWORD_EQTY_200013273_ESO_POST_TAX">#REF!</definedName>
    <definedName name="E_KEYWORD_EQTY_200013273_ESO_YEAR">#REF!</definedName>
    <definedName name="E_KEYWORD_EQTY_200013273_EV_ADJ_PUB">#REF!</definedName>
    <definedName name="E_KEYWORD_EQTY_200013273_FREE_FLOAT">#REF!</definedName>
    <definedName name="E_KEYWORD_EQTY_200013273_FULLY_DIL_EPS">#REF!</definedName>
    <definedName name="E_KEYWORD_EQTY_200013273_FV_GRANT">#REF!</definedName>
    <definedName name="E_KEYWORD_EQTY_200013273_INC_MINORITY">#REF!</definedName>
    <definedName name="E_KEYWORD_EQTY_200013273_Interim_Type">#REF!</definedName>
    <definedName name="E_KEYWORD_EQTY_200013273_LEGAL_RATING">#REF!</definedName>
    <definedName name="E_KEYWORD_EQTY_200013273_MARGIN_TAX_RATE">#REF!</definedName>
    <definedName name="E_KEYWORD_EQTY_200013273_MKT_EQ_RISK_PREM">#REF!</definedName>
    <definedName name="E_KEYWORD_EQTY_200013273_NET_DEBT_PUB">#REF!</definedName>
    <definedName name="E_KEYWORD_EQTY_200013273_NET_EARNING">#REF!</definedName>
    <definedName name="E_KEYWORD_EQTY_200013273_NET_INC">#REF!</definedName>
    <definedName name="E_KEYWORD_EQTY_200013273_NI_PRE_PREF">#REF!</definedName>
    <definedName name="E_KEYWORD_EQTY_200013273_NI_PUB">#REF!</definedName>
    <definedName name="E_KEYWORD_EQTY_200013273_NON_OP_ADD">#REF!</definedName>
    <definedName name="E_KEYWORD_EQTY_200013273_NUM_SH">#REF!</definedName>
    <definedName name="E_KEYWORD_EQTY_200013273_PREF_DIV">#REF!</definedName>
    <definedName name="E_KEYWORD_EQTY_200013273_PRICE_CURRENCY_ISO">#REF!</definedName>
    <definedName name="E_KEYWORD_EQTY_200013273_PROV_INC_TAX">#REF!</definedName>
    <definedName name="E_KEYWORD_EQTY_200013273_PTP_PUB">#REF!</definedName>
    <definedName name="E_KEYWORD_EQTY_200013273_PUB_CURRENCY_ISO">#REF!</definedName>
    <definedName name="E_KEYWORD_EQTY_200013273_REPUR_ACTUAL">#REF!</definedName>
    <definedName name="E_KEYWORD_EQTY_200013273_REPUR_REMAINING">#REF!</definedName>
    <definedName name="E_KEYWORD_EQTY_200013273_REPUR_SUSPENDED">#REF!</definedName>
    <definedName name="E_KEYWORD_EQTY_200013273_REPUR_TOT_AUTH">#REF!</definedName>
    <definedName name="E_KEYWORD_EQTY_200013273_REVS_PUB">#REF!</definedName>
    <definedName name="E_KEYWORD_EQTY_200013273_RISK_FR_RATE">#REF!</definedName>
    <definedName name="E_KEYWORD_EQTY_200013273_Security_Name">#REF!</definedName>
    <definedName name="E_KEYWORD_EQTY_200013273_SH">#REF!</definedName>
    <definedName name="E_KEYWORD_EQTY_200013273_TARGET_PRICE">#REF!</definedName>
    <definedName name="E_KEYWORD_EQTY_200013273_TAX_EXC">#REF!</definedName>
    <definedName name="E_KEYWORD_EQTY_200013273_Ticker">#REF!</definedName>
    <definedName name="E_KEYWORD_EQTY_200013273_TP_PERIOD">#REF!</definedName>
    <definedName name="E_KEYWORD_ISSR_208010202_ACC_AMORT">#REF!</definedName>
    <definedName name="E_KEYWORD_ISSR_208010202_ACC_DDA">#REF!</definedName>
    <definedName name="E_KEYWORD_ISSR_208010202_ACC_END_DATE">#REF!</definedName>
    <definedName name="E_KEYWORD_ISSR_208010202_ACC_PAY_GQ">#REF!</definedName>
    <definedName name="E_KEYWORD_ISSR_208010202_ACQ">#REF!</definedName>
    <definedName name="E_KEYWORD_ISSR_208010202_ADJ_UNF_PENS_GOOD">#REF!</definedName>
    <definedName name="E_KEYWORD_ISSR_208010202_ASSOC_JV_ADDBK">#REF!</definedName>
    <definedName name="E_KEYWORD_ISSR_208010202_ASSOCIATE">#REF!</definedName>
    <definedName name="E_KEYWORD_ISSR_208010202_ASSOCIATE_OP">#REF!</definedName>
    <definedName name="E_KEYWORD_ISSR_208010202_AVG_AGE_CUST">#REF!</definedName>
    <definedName name="E_KEYWORD_ISSR_208010202_AVG_HSHLD_INC_CUST">#REF!</definedName>
    <definedName name="E_KEYWORD_ISSR_208010202_BAL_MINO_INT">#REF!</definedName>
    <definedName name="E_KEYWORD_ISSR_208010202_CAP_LEASES">#REF!</definedName>
    <definedName name="E_KEYWORD_ISSR_208010202_CAPEX">#REF!</definedName>
    <definedName name="E_KEYWORD_ISSR_208010202_CAPEX_EXPANSION">#REF!</definedName>
    <definedName name="E_KEYWORD_ISSR_208010202_CAPEX_MAINTENANCE">#REF!</definedName>
    <definedName name="E_KEYWORD_ISSR_208010202_CASH_EQ">#REF!</definedName>
    <definedName name="E_KEYWORD_ISSR_208010202_CASH_INT_EXP">#REF!</definedName>
    <definedName name="E_KEYWORD_ISSR_208010202_CASH_PCT_OS_US">#REF!</definedName>
    <definedName name="E_KEYWORD_ISSR_208010202_CASH_TAX_EXP">#REF!</definedName>
    <definedName name="E_KEYWORD_ISSR_208010202_CF_FIN">#REF!</definedName>
    <definedName name="E_KEYWORD_ISSR_208010202_CF_INC_MINORITY">#REF!</definedName>
    <definedName name="E_KEYWORD_ISSR_208010202_CF_INV">#REF!</definedName>
    <definedName name="E_KEYWORD_ISSR_208010202_CF_OPS">#REF!</definedName>
    <definedName name="E_KEYWORD_ISSR_208010202_CHG_LT_DEBT">#REF!</definedName>
    <definedName name="E_KEYWORD_ISSR_208010202_CO_BOR_MARGIN">#REF!</definedName>
    <definedName name="E_KEYWORD_ISSR_208010202_COST_GD_SD">#REF!</definedName>
    <definedName name="E_KEYWORD_ISSR_208010202_CUR_ASS">#REF!</definedName>
    <definedName name="E_KEYWORD_ISSR_208010202_CURRENCY_ISO">#REF!</definedName>
    <definedName name="E_KEYWORD_ISSR_208010202_DEBT_PCT_LOCAL_CUR_HEDGE">#REF!</definedName>
    <definedName name="E_KEYWORD_ISSR_208010202_DEBT_PCT_USD_HEDGE">#REF!</definedName>
    <definedName name="E_KEYWORD_ISSR_208010202_DEBTORS">#REF!</definedName>
    <definedName name="E_KEYWORD_ISSR_208010202_DEF_INC_TAX">#REF!</definedName>
    <definedName name="E_KEYWORD_ISSR_208010202_DEPR_AMORT">#REF!</definedName>
    <definedName name="E_KEYWORD_ISSR_208010202_DEPREC">#REF!</definedName>
    <definedName name="E_KEYWORD_ISSR_208010202_DIV_PAID">#REF!</definedName>
    <definedName name="E_KEYWORD_ISSR_208010202_DIVDS_ASSOC_JV">#REF!</definedName>
    <definedName name="E_KEYWORD_ISSR_208010202_DIVDS_PD_MINORITIES">#REF!</definedName>
    <definedName name="E_KEYWORD_ISSR_208010202_DIVEST">#REF!</definedName>
    <definedName name="E_KEYWORD_ISSR_208010202_EBIT">#REF!</definedName>
    <definedName name="E_KEYWORD_ISSR_208010202_EBIT_FIN_SEGMENT">#REF!</definedName>
    <definedName name="E_KEYWORD_ISSR_208010202_EBITDA_CALC">#REF!</definedName>
    <definedName name="E_KEYWORD_ISSR_208010202_EMPLOYEES">#REF!</definedName>
    <definedName name="E_KEYWORD_ISSR_208010202_EQ">#REF!</definedName>
    <definedName name="E_KEYWORD_ISSR_208010202_ESO_PRE_TAX">#REF!</definedName>
    <definedName name="E_KEYWORD_ISSR_208010202_EXP_COTTON">#REF!</definedName>
    <definedName name="E_KEYWORD_ISSR_208010202_EXP_OIL_DERIV_NGLS_PLASTICS">#REF!</definedName>
    <definedName name="E_KEYWORD_ISSR_208010202_EXP_OIL_PETRO_FUEL">#REF!</definedName>
    <definedName name="E_KEYWORD_ISSR_208010202_EXP_OTH_COMMODITY">#REF!</definedName>
    <definedName name="E_KEYWORD_ISSR_208010202_EXP_OTH_COST">#REF!</definedName>
    <definedName name="E_KEYWORD_ISSR_208010202_EXP_PAPER_PULP">#REF!</definedName>
    <definedName name="E_KEYWORD_ISSR_208010202_EXP_RUBBER">#REF!</definedName>
    <definedName name="E_KEYWORD_ISSR_208010202_EXP_WATER">#REF!</definedName>
    <definedName name="E_KEYWORD_ISSR_208010202_FIX_ASS_INV">#REF!</definedName>
    <definedName name="E_KEYWORD_ISSR_208010202_GCI_INFL">#REF!</definedName>
    <definedName name="E_KEYWORD_ISSR_208010202_GOODWILL_AMORT">#REF!</definedName>
    <definedName name="E_KEYWORD_ISSR_208010202_GR_FIX_ASS">#REF!</definedName>
    <definedName name="E_KEYWORD_ISSR_208010202_GR_INTANG">#REF!</definedName>
    <definedName name="E_KEYWORD_ISSR_208010202_INT_EXP_IND">#REF!</definedName>
    <definedName name="E_KEYWORD_ISSR_208010202_INT_INC_IND">#REF!</definedName>
    <definedName name="E_KEYWORD_ISSR_208010202_INV_SECUR">#REF!</definedName>
    <definedName name="E_KEYWORD_ISSR_208010202_Issuer_Name">#REF!</definedName>
    <definedName name="E_KEYWORD_ISSR_208010202_LEASE_DEEM_DEPR">#REF!</definedName>
    <definedName name="E_KEYWORD_ISSR_208010202_LEASE_DEEM_INT">#REF!</definedName>
    <definedName name="E_KEYWORD_ISSR_208010202_LEASE_PAY">#REF!</definedName>
    <definedName name="E_KEYWORD_ISSR_208010202_LT_DEBT">#REF!</definedName>
    <definedName name="E_KEYWORD_ISSR_208010202_MA_PROB">#REF!</definedName>
    <definedName name="E_KEYWORD_ISSR_208010202_MINORITIES">#REF!</definedName>
    <definedName name="E_KEYWORD_ISSR_208010202_MV_ASSOCIATES">#REF!</definedName>
    <definedName name="E_KEYWORD_ISSR_208010202_NET_DEBT">#REF!</definedName>
    <definedName name="E_KEYWORD_ISSR_208010202_NET_DEBT_ADJ">#REF!</definedName>
    <definedName name="E_KEYWORD_ISSR_208010202_NET_FIX_ASS">#REF!</definedName>
    <definedName name="E_KEYWORD_ISSR_208010202_NET_INT_CH">#REF!</definedName>
    <definedName name="E_KEYWORD_ISSR_208010202_NET_INT_EXP">#REF!</definedName>
    <definedName name="E_KEYWORD_ISSR_208010202_NET_INTANG">#REF!</definedName>
    <definedName name="E_KEYWORD_ISSR_208010202_NONPPE_CAPEX">#REF!</definedName>
    <definedName name="E_KEYWORD_ISSR_208010202_OP_AUSTRA">#REF!</definedName>
    <definedName name="E_KEYWORD_ISSR_208010202_OP_AUSTRIA">#REF!</definedName>
    <definedName name="E_KEYWORD_ISSR_208010202_OP_BEL">#REF!</definedName>
    <definedName name="E_KEYWORD_ISSR_208010202_OP_BRAZIL">#REF!</definedName>
    <definedName name="E_KEYWORD_ISSR_208010202_OP_CANADA">#REF!</definedName>
    <definedName name="E_KEYWORD_ISSR_208010202_OP_CEE">#REF!</definedName>
    <definedName name="E_KEYWORD_ISSR_208010202_OP_CHINA">#REF!</definedName>
    <definedName name="E_KEYWORD_ISSR_208010202_OP_CONS">#REF!</definedName>
    <definedName name="E_KEYWORD_ISSR_208010202_OP_COST">#REF!</definedName>
    <definedName name="E_KEYWORD_ISSR_208010202_OP_DEN">#REF!</definedName>
    <definedName name="E_KEYWORD_ISSR_208010202_OP_EU_EX_UK">#REF!</definedName>
    <definedName name="E_KEYWORD_ISSR_208010202_OP_FIN">#REF!</definedName>
    <definedName name="E_KEYWORD_ISSR_208010202_OP_FRA">#REF!</definedName>
    <definedName name="E_KEYWORD_ISSR_208010202_OP_GER">#REF!</definedName>
    <definedName name="E_KEYWORD_ISSR_208010202_OP_GOV">#REF!</definedName>
    <definedName name="E_KEYWORD_ISSR_208010202_OP_GRE">#REF!</definedName>
    <definedName name="E_KEYWORD_ISSR_208010202_OP_ICE">#REF!</definedName>
    <definedName name="E_KEYWORD_ISSR_208010202_OP_IND">#REF!</definedName>
    <definedName name="E_KEYWORD_ISSR_208010202_OP_INDIA">#REF!</definedName>
    <definedName name="E_KEYWORD_ISSR_208010202_OP_IRE">#REF!</definedName>
    <definedName name="E_KEYWORD_ISSR_208010202_OP_ITA">#REF!</definedName>
    <definedName name="E_KEYWORD_ISSR_208010202_OP_JAPAN">#REF!</definedName>
    <definedName name="E_KEYWORD_ISSR_208010202_OP_ME">#REF!</definedName>
    <definedName name="E_KEYWORD_ISSR_208010202_OP_NETH">#REF!</definedName>
    <definedName name="E_KEYWORD_ISSR_208010202_OP_NOR">#REF!</definedName>
    <definedName name="E_KEYWORD_ISSR_208010202_OP_NZ">#REF!</definedName>
    <definedName name="E_KEYWORD_ISSR_208010202_OP_OTH_AEJ">#REF!</definedName>
    <definedName name="E_KEYWORD_ISSR_208010202_OP_OTH_AM">#REF!</definedName>
    <definedName name="E_KEYWORD_ISSR_208010202_OP_OTH_EMEA">#REF!</definedName>
    <definedName name="E_KEYWORD_ISSR_208010202_OP_OTHER">#REF!</definedName>
    <definedName name="E_KEYWORD_ISSR_208010202_OP_POR">#REF!</definedName>
    <definedName name="E_KEYWORD_ISSR_208010202_OP_RUSSIA">#REF!</definedName>
    <definedName name="E_KEYWORD_ISSR_208010202_OP_SK">#REF!</definedName>
    <definedName name="E_KEYWORD_ISSR_208010202_OP_SPA">#REF!</definedName>
    <definedName name="E_KEYWORD_ISSR_208010202_OP_SWE">#REF!</definedName>
    <definedName name="E_KEYWORD_ISSR_208010202_OP_SWIT">#REF!</definedName>
    <definedName name="E_KEYWORD_ISSR_208010202_OP_TOT_AM">#REF!</definedName>
    <definedName name="E_KEYWORD_ISSR_208010202_OP_TOT_ASIA">#REF!</definedName>
    <definedName name="E_KEYWORD_ISSR_208010202_OP_TOT_EMEA">#REF!</definedName>
    <definedName name="E_KEYWORD_ISSR_208010202_OP_UK">#REF!</definedName>
    <definedName name="E_KEYWORD_ISSR_208010202_OP_US">#REF!</definedName>
    <definedName name="E_KEYWORD_ISSR_208010202_ORD_SH_FUND">#REF!</definedName>
    <definedName name="E_KEYWORD_ISSR_208010202_OTH_COST_INC">#REF!</definedName>
    <definedName name="E_KEYWORD_ISSR_208010202_OTH_CUR_ASS">#REF!</definedName>
    <definedName name="E_KEYWORD_ISSR_208010202_OTH_CUR_LIABS">#REF!</definedName>
    <definedName name="E_KEYWORD_ISSR_208010202_OTH_DACF_ADJ">#REF!</definedName>
    <definedName name="E_KEYWORD_ISSR_208010202_OTH_FIN_CF">#REF!</definedName>
    <definedName name="E_KEYWORD_ISSR_208010202_OTH_GCI_ADJ">#REF!</definedName>
    <definedName name="E_KEYWORD_ISSR_208010202_OTH_INV_CF">#REF!</definedName>
    <definedName name="E_KEYWORD_ISSR_208010202_OTH_LT_ASS">#REF!</definedName>
    <definedName name="E_KEYWORD_ISSR_208010202_OTH_LT_CRED_GQ">#REF!</definedName>
    <definedName name="E_KEYWORD_ISSR_208010202_OTH_NONCASH_ADJ">#REF!</definedName>
    <definedName name="E_KEYWORD_ISSR_208010202_OTH_OP_CF">#REF!</definedName>
    <definedName name="E_KEYWORD_ISSR_208010202_OTH_OP_INC_EXP">#REF!</definedName>
    <definedName name="E_KEYWORD_ISSR_208010202_PERIOD_MILESTONE">#REF!</definedName>
    <definedName name="E_KEYWORD_ISSR_208010202_PL_SALE_ASSETS">#REF!</definedName>
    <definedName name="E_KEYWORD_ISSR_208010202_PREF_SH">#REF!</definedName>
    <definedName name="E_KEYWORD_ISSR_208010202_PROFIT_ON_DISP">#REF!</definedName>
    <definedName name="E_KEYWORD_ISSR_208010202_PT_PROF">#REF!</definedName>
    <definedName name="E_KEYWORD_ISSR_208010202_RD_EXP">#REF!</definedName>
    <definedName name="E_KEYWORD_ISSR_208010202_RETAIL_NUM_STORES">#REF!</definedName>
    <definedName name="E_KEYWORD_ISSR_208010202_RETAIL_SALES_AVG_SQFT">#REF!</definedName>
    <definedName name="E_KEYWORD_ISSR_208010202_RETAIL_SALES_AVG_STORE">#REF!</definedName>
    <definedName name="E_KEYWORD_ISSR_208010202_RETAIL_SQ_FT">#REF!</definedName>
    <definedName name="E_KEYWORD_ISSR_208010202_RETAIL_SSS_PCT_CHG">#REF!</definedName>
    <definedName name="E_KEYWORD_ISSR_208010202_REV_FIN_SEGMENT">#REF!</definedName>
    <definedName name="E_KEYWORD_ISSR_208010202_REV_PCT_LOCAL_CUR_HEDGE">#REF!</definedName>
    <definedName name="E_KEYWORD_ISSR_208010202_REV_PCT_USD_HEDGE">#REF!</definedName>
    <definedName name="E_KEYWORD_ISSR_208010202_SALES">#REF!</definedName>
    <definedName name="E_KEYWORD_ISSR_208010202_SALES_ARGENTINA">#REF!</definedName>
    <definedName name="E_KEYWORD_ISSR_208010202_SALES_AUSTRA">#REF!</definedName>
    <definedName name="E_KEYWORD_ISSR_208010202_SALES_AUSTRIA">#REF!</definedName>
    <definedName name="E_KEYWORD_ISSR_208010202_SALES_BEL">#REF!</definedName>
    <definedName name="E_KEYWORD_ISSR_208010202_SALES_BRAZIL">#REF!</definedName>
    <definedName name="E_KEYWORD_ISSR_208010202_SALES_CANADA">#REF!</definedName>
    <definedName name="E_KEYWORD_ISSR_208010202_SALES_CEE">#REF!</definedName>
    <definedName name="E_KEYWORD_ISSR_208010202_SALES_CHILE">#REF!</definedName>
    <definedName name="E_KEYWORD_ISSR_208010202_SALES_CHINA">#REF!</definedName>
    <definedName name="E_KEYWORD_ISSR_208010202_SALES_COLOMBIA">#REF!</definedName>
    <definedName name="E_KEYWORD_ISSR_208010202_SALES_CONS">#REF!</definedName>
    <definedName name="E_KEYWORD_ISSR_208010202_SALES_DEN">#REF!</definedName>
    <definedName name="E_KEYWORD_ISSR_208010202_SALES_EU_EX_UK">#REF!</definedName>
    <definedName name="E_KEYWORD_ISSR_208010202_SALES_FIN">#REF!</definedName>
    <definedName name="E_KEYWORD_ISSR_208010202_SALES_FINAN">#REF!</definedName>
    <definedName name="E_KEYWORD_ISSR_208010202_SALES_FRA">#REF!</definedName>
    <definedName name="E_KEYWORD_ISSR_208010202_SALES_FX_ARS">#REF!</definedName>
    <definedName name="E_KEYWORD_ISSR_208010202_SALES_FX_BRL">#REF!</definedName>
    <definedName name="E_KEYWORD_ISSR_208010202_SALES_FX_CAD">#REF!</definedName>
    <definedName name="E_KEYWORD_ISSR_208010202_SALES_FX_CLP">#REF!</definedName>
    <definedName name="E_KEYWORD_ISSR_208010202_SALES_FX_CNY">#REF!</definedName>
    <definedName name="E_KEYWORD_ISSR_208010202_SALES_FX_COP">#REF!</definedName>
    <definedName name="E_KEYWORD_ISSR_208010202_SALES_FX_EUR">#REF!</definedName>
    <definedName name="E_KEYWORD_ISSR_208010202_SALES_FX_GPB">#REF!</definedName>
    <definedName name="E_KEYWORD_ISSR_208010202_SALES_FX_INR">#REF!</definedName>
    <definedName name="E_KEYWORD_ISSR_208010202_SALES_FX_MXN">#REF!</definedName>
    <definedName name="E_KEYWORD_ISSR_208010202_SALES_FX_OTH">#REF!</definedName>
    <definedName name="E_KEYWORD_ISSR_208010202_SALES_FX_RUB">#REF!</definedName>
    <definedName name="E_KEYWORD_ISSR_208010202_SALES_FX_USD">#REF!</definedName>
    <definedName name="E_KEYWORD_ISSR_208010202_SALES_FX_VEF">#REF!</definedName>
    <definedName name="E_KEYWORD_ISSR_208010202_SALES_FX_YEN">#REF!</definedName>
    <definedName name="E_KEYWORD_ISSR_208010202_SALES_GER">#REF!</definedName>
    <definedName name="E_KEYWORD_ISSR_208010202_SALES_GOV">#REF!</definedName>
    <definedName name="E_KEYWORD_ISSR_208010202_SALES_GRE">#REF!</definedName>
    <definedName name="E_KEYWORD_ISSR_208010202_SALES_ICE">#REF!</definedName>
    <definedName name="E_KEYWORD_ISSR_208010202_SALES_IND">#REF!</definedName>
    <definedName name="E_KEYWORD_ISSR_208010202_SALES_INDIA">#REF!</definedName>
    <definedName name="E_KEYWORD_ISSR_208010202_SALES_IRE">#REF!</definedName>
    <definedName name="E_KEYWORD_ISSR_208010202_SALES_ITA">#REF!</definedName>
    <definedName name="E_KEYWORD_ISSR_208010202_SALES_JAPAN">#REF!</definedName>
    <definedName name="E_KEYWORD_ISSR_208010202_SALES_ME">#REF!</definedName>
    <definedName name="E_KEYWORD_ISSR_208010202_SALES_MEXICO">#REF!</definedName>
    <definedName name="E_KEYWORD_ISSR_208010202_SALES_NETH">#REF!</definedName>
    <definedName name="E_KEYWORD_ISSR_208010202_SALES_NOR">#REF!</definedName>
    <definedName name="E_KEYWORD_ISSR_208010202_SALES_NZ">#REF!</definedName>
    <definedName name="E_KEYWORD_ISSR_208010202_SALES_OTH_AEJ">#REF!</definedName>
    <definedName name="E_KEYWORD_ISSR_208010202_SALES_OTH_AM">#REF!</definedName>
    <definedName name="E_KEYWORD_ISSR_208010202_SALES_OTH_EMEA">#REF!</definedName>
    <definedName name="E_KEYWORD_ISSR_208010202_SALES_OTHER">#REF!</definedName>
    <definedName name="E_KEYWORD_ISSR_208010202_SALES_POR">#REF!</definedName>
    <definedName name="E_KEYWORD_ISSR_208010202_SALES_RUSSIA">#REF!</definedName>
    <definedName name="E_KEYWORD_ISSR_208010202_SALES_SK">#REF!</definedName>
    <definedName name="E_KEYWORD_ISSR_208010202_SALES_SMB">#REF!</definedName>
    <definedName name="E_KEYWORD_ISSR_208010202_SALES_SPA">#REF!</definedName>
    <definedName name="E_KEYWORD_ISSR_208010202_SALES_SWE">#REF!</definedName>
    <definedName name="E_KEYWORD_ISSR_208010202_SALES_SWIT">#REF!</definedName>
    <definedName name="E_KEYWORD_ISSR_208010202_SALES_TOT_AFRICA">#REF!</definedName>
    <definedName name="E_KEYWORD_ISSR_208010202_SALES_TOT_AM">#REF!</definedName>
    <definedName name="E_KEYWORD_ISSR_208010202_SALES_TOT_ASIA">#REF!</definedName>
    <definedName name="E_KEYWORD_ISSR_208010202_SALES_TOT_EMEA">#REF!</definedName>
    <definedName name="E_KEYWORD_ISSR_208010202_SALES_UK">#REF!</definedName>
    <definedName name="E_KEYWORD_ISSR_208010202_SALES_US">#REF!</definedName>
    <definedName name="E_KEYWORD_ISSR_208010202_SALES_VENEZUELA">#REF!</definedName>
    <definedName name="E_KEYWORD_ISSR_208010202_SEL_GL_AD">#REF!</definedName>
    <definedName name="E_KEYWORD_ISSR_208010202_SH_REPUR">#REF!</definedName>
    <definedName name="E_KEYWORD_ISSR_208010202_SHORT_T_DEBT">#REF!</definedName>
    <definedName name="E_KEYWORD_ISSR_208010202_SHORT_TERM_LIABS">#REF!</definedName>
    <definedName name="E_KEYWORD_ISSR_208010202_STOCKS">#REF!</definedName>
    <definedName name="E_KEYWORD_ISSR_208010202_TOT_ASSET">#REF!</definedName>
    <definedName name="E_KEYWORD_ISSR_208010202_TOT_CF">#REF!</definedName>
    <definedName name="E_KEYWORD_ISSR_208010202_TOT_LIAB">#REF!</definedName>
    <definedName name="E_KEYWORD_ISSR_208010202_TOT_LIAB_EQ">#REF!</definedName>
    <definedName name="E_KEYWORD_ISSR_208010202_TOT_LT_LIAB">#REF!</definedName>
    <definedName name="E_KEYWORD_ISSR_208010202_TOT_OPS_EXP">#REF!</definedName>
    <definedName name="E_KEYWORD_ISSR_208010202_TOT_OPS_EXP_DDA">#REF!</definedName>
    <definedName name="E_KEYWORD_ISSR_208010202_UNF_PENS">#REF!</definedName>
    <definedName name="E_KEYWORD_ISSR_208010202_UNF_PENS_LIAB_OTH">#REF!</definedName>
    <definedName name="E_KEYWORD_ISSR_208010202_UNF_PENS_OFF">#REF!</definedName>
    <definedName name="E_KEYWORD_ISSR_208010202_WORK_CAP">#REF!</definedName>
    <definedName name="E_LIVEDATA_EQTY_200013273">#REF!</definedName>
    <definedName name="E_LIVEDATA_ISSR_208010202">#REF!</definedName>
    <definedName name="E_PERIOD_2007">#REF!</definedName>
    <definedName name="E_PERIOD_2008">#REF!</definedName>
    <definedName name="E_PERIOD_2009">#REF!</definedName>
    <definedName name="E_PERIOD_2009_Q1">#REF!</definedName>
    <definedName name="E_PERIOD_2009_Q2">#REF!</definedName>
    <definedName name="E_PERIOD_2009_Q3">#REF!</definedName>
    <definedName name="E_PERIOD_2009_Q4">#REF!</definedName>
    <definedName name="E_PERIOD_2010">#REF!</definedName>
    <definedName name="E_PERIOD_2010_Q1">#REF!</definedName>
    <definedName name="E_PERIOD_2010_Q2">#REF!</definedName>
    <definedName name="E_PERIOD_2010_Q3">#REF!</definedName>
    <definedName name="E_PERIOD_2010_Q4">#REF!</definedName>
    <definedName name="E_PERIOD_2011">#REF!</definedName>
    <definedName name="E_PERIOD_2011_Q1">#REF!</definedName>
    <definedName name="E_PERIOD_2011_Q2">#REF!</definedName>
    <definedName name="E_PERIOD_2011_Q3">#REF!</definedName>
    <definedName name="E_PERIOD_2011_Q4">#REF!</definedName>
    <definedName name="E_PERIOD_2012">#REF!</definedName>
    <definedName name="E_PERIOD_2012_Q1">#REF!</definedName>
    <definedName name="E_PERIOD_2012_Q2">#REF!</definedName>
    <definedName name="E_PERIOD_2012_Q3">#REF!</definedName>
    <definedName name="E_PERIOD_2012_Q4">#REF!</definedName>
    <definedName name="E_PERIOD_2013">#REF!</definedName>
    <definedName name="E_PERIOD_2013_Q1">#REF!</definedName>
    <definedName name="E_PERIOD_2013_Q2">#REF!</definedName>
    <definedName name="E_PERIOD_2013_Q3">#REF!</definedName>
    <definedName name="E_PERIOD_2013_Q4">#REF!</definedName>
    <definedName name="E_PERIOD_2014">#REF!</definedName>
    <definedName name="E_PERIOD_2014_Q1">#REF!</definedName>
    <definedName name="E_PERIOD_2014_Q2">#REF!</definedName>
    <definedName name="E_PERIOD_2014_Q3">#REF!</definedName>
    <definedName name="E_PERIOD_2014_Q4">#REF!</definedName>
    <definedName name="E_PERIOD_2015">#REF!</definedName>
    <definedName name="E_PERIOD_2015_Q1">#REF!</definedName>
    <definedName name="E_PERIOD_2015_Q2">#REF!</definedName>
    <definedName name="E_PERIOD_2015_Q3">#REF!</definedName>
    <definedName name="E_PERIOD_2015_Q4">#REF!</definedName>
    <definedName name="E_PERIOD_2016">#REF!</definedName>
    <definedName name="E_PERIOD_2016_Q1">#REF!</definedName>
    <definedName name="E_PERIOD_2016_Q2">#REF!</definedName>
    <definedName name="E_PERIOD_2016_Q3">#REF!</definedName>
    <definedName name="E_PERIOD_2016_Q4">#REF!</definedName>
    <definedName name="E_PERIOD_2017">#REF!</definedName>
    <definedName name="E_PERIOD_2017_Q1">#REF!</definedName>
    <definedName name="E_PERIOD_2017_Q2">#REF!</definedName>
    <definedName name="E_PERIOD_2017_Q3">#REF!</definedName>
    <definedName name="E_PERIOD_2017_Q4">#REF!</definedName>
    <definedName name="E_PERIOD_2018">#REF!</definedName>
    <definedName name="E_PERIOD_2018_Q1">#REF!</definedName>
    <definedName name="E_PERIOD_2018_Q2">#REF!</definedName>
    <definedName name="E_PERIOD_2018_Q3">#REF!</definedName>
    <definedName name="E_PERIOD_2018_Q4">#REF!</definedName>
    <definedName name="E_PERIOD_2019">#REF!</definedName>
    <definedName name="E_SECTION_EQTY_200013273_1314">#REF!</definedName>
    <definedName name="E_SECTION_EQTY_200013273_1319">#REF!</definedName>
    <definedName name="E_SECTION_EQTY_200013273_131E">#REF!</definedName>
    <definedName name="E_SECTION_EQTY_200013273_131O">#REF!</definedName>
    <definedName name="E_SECTION_EQTY_200013273_13A">#REF!</definedName>
    <definedName name="E_SECTION_EQTY_200013273_13K">#REF!</definedName>
    <definedName name="E_SECTION_EQTY_200013273_13U">#REF!</definedName>
    <definedName name="E_SECTION_EQTY_200013273_13V">#REF!</definedName>
    <definedName name="E_SECTION_EQTY_200013273_13W">#REF!</definedName>
    <definedName name="E_SECTION_EQTY_200013273_Reference_Data">#REF!</definedName>
    <definedName name="E_SECTION_ISSR_208010202_1314">#REF!</definedName>
    <definedName name="E_SECTION_ISSR_208010202_13168">#REF!</definedName>
    <definedName name="E_SECTION_ISSR_208010202_1316T">#REF!</definedName>
    <definedName name="E_SECTION_ISSR_208010202_1316U">#REF!</definedName>
    <definedName name="E_SECTION_ISSR_208010202_1319">#REF!</definedName>
    <definedName name="E_SECTION_ISSR_208010202_131E">#REF!</definedName>
    <definedName name="E_SECTION_ISSR_208010202_131J">#REF!</definedName>
    <definedName name="E_SECTION_ISSR_208010202_131O">#REF!</definedName>
    <definedName name="E_SECTION_ISSR_208010202_131P">#REF!</definedName>
    <definedName name="E_SECTION_ISSR_208010202_13A">#REF!</definedName>
    <definedName name="E_SECTION_ISSR_208010202_13U">#REF!</definedName>
    <definedName name="E_SECTION_ISSR_208010202_13V">#REF!</definedName>
    <definedName name="E_SECTION_ISSR_208010202_Reference_Data">#REF!</definedName>
    <definedName name="e10016420">#REF!,#REF!</definedName>
    <definedName name="e10016430">#REF!,#REF!</definedName>
    <definedName name="e10016620">#REF!,#REF!</definedName>
    <definedName name="e10016630">#REF!,#REF!</definedName>
    <definedName name="e10016650">#REF!,#REF!</definedName>
    <definedName name="e10026810">#REF!,#REF!</definedName>
    <definedName name="e10036300">#REF!,#REF!</definedName>
    <definedName name="e10036620">#REF!,#REF!</definedName>
    <definedName name="E10076000">#REF!,#REF!</definedName>
    <definedName name="E10076400">#REF!,#REF!</definedName>
    <definedName name="e10076430">#REF!,#REF!</definedName>
    <definedName name="e10076450">#REF!,#REF!</definedName>
    <definedName name="e10076460">#REF!,#REF!</definedName>
    <definedName name="e10076630">#REF!,#REF!</definedName>
    <definedName name="e10076640">#REF!,#REF!</definedName>
    <definedName name="e10076650">#REF!,#REF!</definedName>
    <definedName name="e10076800">#REF!,#REF!</definedName>
    <definedName name="e10096200">#REF!,#REF!</definedName>
    <definedName name="e12016000">#REF!,#REF!</definedName>
    <definedName name="e12136550">#REF!,#REF!</definedName>
    <definedName name="e24014030">#REF!,#REF!</definedName>
    <definedName name="e24016500">#REF!,#REF!</definedName>
    <definedName name="e24016590">#REF!,#REF!</definedName>
    <definedName name="e24074030">#REF!,#REF!</definedName>
    <definedName name="e24076400">#REF!,#REF!</definedName>
    <definedName name="e24076500">#REF!,#REF!</definedName>
    <definedName name="e24076510">#REF!,#REF!</definedName>
    <definedName name="e24076580">#REF!,#REF!</definedName>
    <definedName name="e24156400">#REF!,#REF!</definedName>
    <definedName name="e24156580">#REF!,#REF!</definedName>
    <definedName name="e24156590">#REF!,#REF!</definedName>
    <definedName name="E24426000">#REF!,#REF!</definedName>
    <definedName name="e24426400">#REF!,#REF!</definedName>
    <definedName name="e24426510">#REF!,#REF!</definedName>
    <definedName name="e24426580">#REF!,#REF!</definedName>
    <definedName name="e24426590">#REF!,#REF!</definedName>
    <definedName name="e24426630">#REF!,#REF!</definedName>
    <definedName name="e24426640">#REF!,#REF!</definedName>
    <definedName name="e24594010">#REF!,#REF!</definedName>
    <definedName name="E24596400">#REF!,#REF!</definedName>
    <definedName name="E24596510">#REF!,#REF!</definedName>
    <definedName name="E24596580">#REF!,#REF!</definedName>
    <definedName name="E24596590">#REF!,#REF!</definedName>
    <definedName name="e30014010">#REF!,#REF!</definedName>
    <definedName name="e30014030">#REF!,#REF!</definedName>
    <definedName name="e30014040">#REF!,#REF!</definedName>
    <definedName name="e30015100">#REF!,#REF!</definedName>
    <definedName name="e30074000">#REF!,#REF!</definedName>
    <definedName name="e30074030">#REF!,#REF!</definedName>
    <definedName name="e30344000">#REF!,#REF!</definedName>
    <definedName name="e30345100">#REF!,#REF!</definedName>
    <definedName name="e40014000">#REF!,#REF!</definedName>
    <definedName name="e40016000">#REF!,#REF!</definedName>
    <definedName name="e40016420">#REF!,#REF!</definedName>
    <definedName name="e40016500">#REF!,#REF!</definedName>
    <definedName name="e40016600">#REF!,#REF!</definedName>
    <definedName name="e40016610">#REF!,#REF!</definedName>
    <definedName name="e40016620">#REF!,#REF!</definedName>
    <definedName name="e40026620">#REF!,#REF!</definedName>
    <definedName name="e40036610">#REF!,#REF!</definedName>
    <definedName name="e40036620">#REF!,#REF!</definedName>
    <definedName name="e40076000">#REF!,#REF!</definedName>
    <definedName name="e40076519">#REF!,#REF!</definedName>
    <definedName name="e40076520">#REF!,#REF!</definedName>
    <definedName name="e40076610">#REF!,#REF!</definedName>
    <definedName name="e40076620">#REF!,#REF!</definedName>
    <definedName name="e40096620">#REF!,#REF!</definedName>
    <definedName name="e40126530">#REF!,#REF!</definedName>
    <definedName name="e40136550">#REF!,#REF!</definedName>
    <definedName name="e40146540">#REF!,#REF!</definedName>
    <definedName name="e40154010">#REF!,#REF!</definedName>
    <definedName name="e40156410">#REF!,#REF!</definedName>
    <definedName name="e40156500">#REF!,#REF!</definedName>
    <definedName name="e40156560">#REF!,#REF!</definedName>
    <definedName name="e40166560">#REF!,#REF!</definedName>
    <definedName name="e40406610">#REF!,#REF!</definedName>
    <definedName name="e40426620">#REF!,#REF!</definedName>
    <definedName name="e50076010">#REF!,#REF!</definedName>
    <definedName name="Earnings_1Q04">#REF!</definedName>
    <definedName name="Earnings_1Q05">#REF!</definedName>
    <definedName name="Earnings_1Q06">#REF!</definedName>
    <definedName name="Earnings_2004">#REF!</definedName>
    <definedName name="Earnings_2005">#REF!</definedName>
    <definedName name="Earnings_2006">#REF!</definedName>
    <definedName name="Earnings_2007">#REF!</definedName>
    <definedName name="Earnings_2008">#REF!</definedName>
    <definedName name="Earnings_2009">#REF!</definedName>
    <definedName name="Earnings_2010">#REF!</definedName>
    <definedName name="Earnings_2011">#REF!</definedName>
    <definedName name="Earnings_2012">#REF!</definedName>
    <definedName name="Earnings_2013">#REF!</definedName>
    <definedName name="Earnings_2014">#REF!</definedName>
    <definedName name="Earnings_2015">#REF!</definedName>
    <definedName name="Earnings_2Q04">#REF!</definedName>
    <definedName name="Earnings_2Q05">#REF!</definedName>
    <definedName name="Earnings_2Q06">#REF!</definedName>
    <definedName name="Earnings_3Q04">#REF!</definedName>
    <definedName name="Earnings_3Q05">#REF!</definedName>
    <definedName name="Earnings_3Q06">#REF!</definedName>
    <definedName name="Earnings_4Q04">#REF!</definedName>
    <definedName name="Earnings_4Q05">#REF!</definedName>
    <definedName name="Earnings_4Q06">#REF!</definedName>
    <definedName name="EBITDA">#REF!</definedName>
    <definedName name="EBITDA_1Q04">#REF!</definedName>
    <definedName name="EBITDA_1Q05">#REF!</definedName>
    <definedName name="EBITDA_1Q06">#REF!</definedName>
    <definedName name="EBITDA_2004">#REF!</definedName>
    <definedName name="EBITDA_2005">#REF!</definedName>
    <definedName name="EBITDA_2006">#REF!</definedName>
    <definedName name="EBITDA_2007">#REF!</definedName>
    <definedName name="EBITDA_2008">#REF!</definedName>
    <definedName name="EBITDA_2009">#REF!</definedName>
    <definedName name="EBITDA_2010">#REF!</definedName>
    <definedName name="EBITDA_2011">#REF!</definedName>
    <definedName name="EBITDA_2012">#REF!</definedName>
    <definedName name="EBITDA_2013">#REF!</definedName>
    <definedName name="EBITDA_2014">#REF!</definedName>
    <definedName name="EBITDA_2015">#REF!</definedName>
    <definedName name="EBITDA_2Q04">#REF!</definedName>
    <definedName name="EBITDA_2Q05">#REF!</definedName>
    <definedName name="EBITDA_2Q06">#REF!</definedName>
    <definedName name="EBITDA_3Q04">#REF!</definedName>
    <definedName name="EBITDA_3Q05">#REF!</definedName>
    <definedName name="EBITDA_3Q06">#REF!</definedName>
    <definedName name="EBITDA_4Q04">#REF!</definedName>
    <definedName name="EBITDA_4Q05">#REF!</definedName>
    <definedName name="EBITDA_4Q06">#REF!</definedName>
    <definedName name="EBITDA_CF">#N/A</definedName>
    <definedName name="EBITDA_Rec.Liquida_Graf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EBITDA_Rec.Liquida_Graf" localSheetId="1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EBITDA_Rec.Liquida_Graf" localSheetId="9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EBITDA_Rec.Liquida_Graf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EBITDA_Summary">#N/A</definedName>
    <definedName name="Ebitda96">#REF!</definedName>
    <definedName name="Ebitda97">#REF!</definedName>
    <definedName name="ECNOFIBRAS" localSheetId="0" hidden="1">{"'PXR_6500'!$A$1:$I$124"}</definedName>
    <definedName name="ECNOFIBRAS" localSheetId="10" hidden="1">{"'PXR_6500'!$A$1:$I$124"}</definedName>
    <definedName name="ECNOFIBRAS" localSheetId="9" hidden="1">{"'PXR_6500'!$A$1:$I$124"}</definedName>
    <definedName name="ECNOFIBRAS" hidden="1">{"'PXR_6500'!$A$1:$I$124"}</definedName>
    <definedName name="ECNOFIBRAS2" localSheetId="0" hidden="1">{"'PXR_6500'!$A$1:$I$124"}</definedName>
    <definedName name="ECNOFIBRAS2" localSheetId="10" hidden="1">{"'PXR_6500'!$A$1:$I$124"}</definedName>
    <definedName name="ECNOFIBRAS2" localSheetId="9" hidden="1">{"'PXR_6500'!$A$1:$I$124"}</definedName>
    <definedName name="ECNOFIBRAS2" hidden="1">{"'PXR_6500'!$A$1:$I$124"}</definedName>
    <definedName name="edp" localSheetId="0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localSheetId="10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localSheetId="9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uardocarvalho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eduardocarvalho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eduardocarvalho" localSheetId="9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eduardocarvalho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ee" localSheetId="0" hidden="1">{"'TG'!$A$1:$L$37"}</definedName>
    <definedName name="ee" localSheetId="10" hidden="1">{"'TG'!$A$1:$L$37"}</definedName>
    <definedName name="ee" localSheetId="9" hidden="1">{"'TG'!$A$1:$L$37"}</definedName>
    <definedName name="ee" hidden="1">{"'TG'!$A$1:$L$37"}</definedName>
    <definedName name="eee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_1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_1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_1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_1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_1_1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_1_1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_1_1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_1_1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_1_2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_1_2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_1_2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_1_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_2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_2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_2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_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_2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_2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_2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_2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_3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_3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_3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_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_3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_3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_3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1_3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2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2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2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2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2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2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2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3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3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3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4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4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4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5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5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5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ee_5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fetividade_do_Controle">#REF!</definedName>
    <definedName name="EfetivoouNãoEfetivo">#REF!</definedName>
    <definedName name="efewfewrf" localSheetId="0" hidden="1">{"FluxoDetalhe",#N/A,FALSE,"FLUXO"}</definedName>
    <definedName name="efewfewrf" localSheetId="10" hidden="1">{"FluxoDetalhe",#N/A,FALSE,"FLUXO"}</definedName>
    <definedName name="efewfewrf" localSheetId="9" hidden="1">{"FluxoDetalhe",#N/A,FALSE,"FLUXO"}</definedName>
    <definedName name="efewfewrf" hidden="1">{"FluxoDetalhe",#N/A,FALSE,"FLUXO"}</definedName>
    <definedName name="eggrolls">#N/A</definedName>
    <definedName name="ELIMLUCRO_1" localSheetId="0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ELIMLUCRO_1" localSheetId="10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ELIMLUCRO_1" localSheetId="9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ELIMLUCRO_1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ELIMLUCRO_1_1" localSheetId="0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ELIMLUCRO_1_1" localSheetId="10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ELIMLUCRO_1_1" localSheetId="9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ELIMLUCRO_1_1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ELIMLUCRO_1_2" localSheetId="0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ELIMLUCRO_1_2" localSheetId="10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ELIMLUCRO_1_2" localSheetId="9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ELIMLUCRO_1_2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ELIMLUCRO_1_3" localSheetId="0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ELIMLUCRO_1_3" localSheetId="10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ELIMLUCRO_1_3" localSheetId="9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ELIMLUCRO_1_3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ELIMLUCRO_1_4" localSheetId="0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ELIMLUCRO_1_4" localSheetId="10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ELIMLUCRO_1_4" localSheetId="9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ELIMLUCRO_1_4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ELIMLUCRO_1_5" localSheetId="0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ELIMLUCRO_1_5" localSheetId="10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ELIMLUCRO_1_5" localSheetId="9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ELIMLUCRO_1_5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emily" localSheetId="0" hidden="1">{#N/A,#N/A,FALSE,"Calc";#N/A,#N/A,FALSE,"Sensitivity";#N/A,#N/A,FALSE,"LT Earn.Dil.";#N/A,#N/A,FALSE,"Dil. AVP"}</definedName>
    <definedName name="emily" localSheetId="10" hidden="1">{#N/A,#N/A,FALSE,"Calc";#N/A,#N/A,FALSE,"Sensitivity";#N/A,#N/A,FALSE,"LT Earn.Dil.";#N/A,#N/A,FALSE,"Dil. AVP"}</definedName>
    <definedName name="emily" localSheetId="9" hidden="1">{#N/A,#N/A,FALSE,"Calc";#N/A,#N/A,FALSE,"Sensitivity";#N/A,#N/A,FALSE,"LT Earn.Dil.";#N/A,#N/A,FALSE,"Dil. AVP"}</definedName>
    <definedName name="emily" hidden="1">{#N/A,#N/A,FALSE,"Calc";#N/A,#N/A,FALSE,"Sensitivity";#N/A,#N/A,FALSE,"LT Earn.Dil.";#N/A,#N/A,FALSE,"Dil. AVP"}</definedName>
    <definedName name="EMPDEST">"001"</definedName>
    <definedName name="EMPDEST_2">"002"</definedName>
    <definedName name="EMPRESA">#REF!</definedName>
    <definedName name="ENCARGOS98">#REF!</definedName>
    <definedName name="ENCARGOS99">#REF!</definedName>
    <definedName name="Endesa" localSheetId="0" hidden="1">{#N/A,#N/A,FALSE,"Eastern";#N/A,#N/A,FALSE,"Western"}</definedName>
    <definedName name="Endesa" localSheetId="10" hidden="1">{#N/A,#N/A,FALSE,"Eastern";#N/A,#N/A,FALSE,"Western"}</definedName>
    <definedName name="Endesa" localSheetId="9" hidden="1">{#N/A,#N/A,FALSE,"Eastern";#N/A,#N/A,FALSE,"Western"}</definedName>
    <definedName name="Endesa" hidden="1">{#N/A,#N/A,FALSE,"Eastern";#N/A,#N/A,FALSE,"Western"}</definedName>
    <definedName name="Endesa_1" localSheetId="0" hidden="1">{#N/A,#N/A,FALSE,"Eastern";#N/A,#N/A,FALSE,"Western"}</definedName>
    <definedName name="Endesa_1" localSheetId="10" hidden="1">{#N/A,#N/A,FALSE,"Eastern";#N/A,#N/A,FALSE,"Western"}</definedName>
    <definedName name="Endesa_1" localSheetId="9" hidden="1">{#N/A,#N/A,FALSE,"Eastern";#N/A,#N/A,FALSE,"Western"}</definedName>
    <definedName name="Endesa_1" hidden="1">{#N/A,#N/A,FALSE,"Eastern";#N/A,#N/A,FALSE,"Western"}</definedName>
    <definedName name="Endesa_2" localSheetId="0" hidden="1">{#N/A,#N/A,FALSE,"Eastern";#N/A,#N/A,FALSE,"Western"}</definedName>
    <definedName name="Endesa_2" localSheetId="10" hidden="1">{#N/A,#N/A,FALSE,"Eastern";#N/A,#N/A,FALSE,"Western"}</definedName>
    <definedName name="Endesa_2" localSheetId="9" hidden="1">{#N/A,#N/A,FALSE,"Eastern";#N/A,#N/A,FALSE,"Western"}</definedName>
    <definedName name="Endesa_2" hidden="1">{#N/A,#N/A,FALSE,"Eastern";#N/A,#N/A,FALSE,"Western"}</definedName>
    <definedName name="Endesa_3" localSheetId="0" hidden="1">{#N/A,#N/A,FALSE,"Eastern";#N/A,#N/A,FALSE,"Western"}</definedName>
    <definedName name="Endesa_3" localSheetId="10" hidden="1">{#N/A,#N/A,FALSE,"Eastern";#N/A,#N/A,FALSE,"Western"}</definedName>
    <definedName name="Endesa_3" localSheetId="9" hidden="1">{#N/A,#N/A,FALSE,"Eastern";#N/A,#N/A,FALSE,"Western"}</definedName>
    <definedName name="Endesa_3" hidden="1">{#N/A,#N/A,FALSE,"Eastern";#N/A,#N/A,FALSE,"Western"}</definedName>
    <definedName name="Endesa_4" localSheetId="0" hidden="1">{#N/A,#N/A,FALSE,"Eastern";#N/A,#N/A,FALSE,"Western"}</definedName>
    <definedName name="Endesa_4" localSheetId="10" hidden="1">{#N/A,#N/A,FALSE,"Eastern";#N/A,#N/A,FALSE,"Western"}</definedName>
    <definedName name="Endesa_4" localSheetId="9" hidden="1">{#N/A,#N/A,FALSE,"Eastern";#N/A,#N/A,FALSE,"Western"}</definedName>
    <definedName name="Endesa_4" hidden="1">{#N/A,#N/A,FALSE,"Eastern";#N/A,#N/A,FALSE,"Western"}</definedName>
    <definedName name="Endesa_5" localSheetId="0" hidden="1">{#N/A,#N/A,FALSE,"Eastern";#N/A,#N/A,FALSE,"Western"}</definedName>
    <definedName name="Endesa_5" localSheetId="10" hidden="1">{#N/A,#N/A,FALSE,"Eastern";#N/A,#N/A,FALSE,"Western"}</definedName>
    <definedName name="Endesa_5" localSheetId="9" hidden="1">{#N/A,#N/A,FALSE,"Eastern";#N/A,#N/A,FALSE,"Western"}</definedName>
    <definedName name="Endesa_5" hidden="1">{#N/A,#N/A,FALSE,"Eastern";#N/A,#N/A,FALSE,"Western"}</definedName>
    <definedName name="ENDPERIODNAME1">#N/A</definedName>
    <definedName name="ENDPERIODNUM1">#N/A</definedName>
    <definedName name="ENDPERIODYEAR1">#N/A</definedName>
    <definedName name="enel" localSheetId="0" hidden="1">{#N/A,#N/A,FALSE,"Eastern";#N/A,#N/A,FALSE,"Western"}</definedName>
    <definedName name="enel" localSheetId="10" hidden="1">{#N/A,#N/A,FALSE,"Eastern";#N/A,#N/A,FALSE,"Western"}</definedName>
    <definedName name="enel" localSheetId="9" hidden="1">{#N/A,#N/A,FALSE,"Eastern";#N/A,#N/A,FALSE,"Western"}</definedName>
    <definedName name="enel" hidden="1">{#N/A,#N/A,FALSE,"Eastern";#N/A,#N/A,FALSE,"Western"}</definedName>
    <definedName name="enel_1" localSheetId="0" hidden="1">{#N/A,#N/A,FALSE,"Eastern";#N/A,#N/A,FALSE,"Western"}</definedName>
    <definedName name="enel_1" localSheetId="10" hidden="1">{#N/A,#N/A,FALSE,"Eastern";#N/A,#N/A,FALSE,"Western"}</definedName>
    <definedName name="enel_1" localSheetId="9" hidden="1">{#N/A,#N/A,FALSE,"Eastern";#N/A,#N/A,FALSE,"Western"}</definedName>
    <definedName name="enel_1" hidden="1">{#N/A,#N/A,FALSE,"Eastern";#N/A,#N/A,FALSE,"Western"}</definedName>
    <definedName name="enel_2" localSheetId="0" hidden="1">{#N/A,#N/A,FALSE,"Eastern";#N/A,#N/A,FALSE,"Western"}</definedName>
    <definedName name="enel_2" localSheetId="10" hidden="1">{#N/A,#N/A,FALSE,"Eastern";#N/A,#N/A,FALSE,"Western"}</definedName>
    <definedName name="enel_2" localSheetId="9" hidden="1">{#N/A,#N/A,FALSE,"Eastern";#N/A,#N/A,FALSE,"Western"}</definedName>
    <definedName name="enel_2" hidden="1">{#N/A,#N/A,FALSE,"Eastern";#N/A,#N/A,FALSE,"Western"}</definedName>
    <definedName name="enel_3" localSheetId="0" hidden="1">{#N/A,#N/A,FALSE,"Eastern";#N/A,#N/A,FALSE,"Western"}</definedName>
    <definedName name="enel_3" localSheetId="10" hidden="1">{#N/A,#N/A,FALSE,"Eastern";#N/A,#N/A,FALSE,"Western"}</definedName>
    <definedName name="enel_3" localSheetId="9" hidden="1">{#N/A,#N/A,FALSE,"Eastern";#N/A,#N/A,FALSE,"Western"}</definedName>
    <definedName name="enel_3" hidden="1">{#N/A,#N/A,FALSE,"Eastern";#N/A,#N/A,FALSE,"Western"}</definedName>
    <definedName name="enel_4" localSheetId="0" hidden="1">{#N/A,#N/A,FALSE,"Eastern";#N/A,#N/A,FALSE,"Western"}</definedName>
    <definedName name="enel_4" localSheetId="10" hidden="1">{#N/A,#N/A,FALSE,"Eastern";#N/A,#N/A,FALSE,"Western"}</definedName>
    <definedName name="enel_4" localSheetId="9" hidden="1">{#N/A,#N/A,FALSE,"Eastern";#N/A,#N/A,FALSE,"Western"}</definedName>
    <definedName name="enel_4" hidden="1">{#N/A,#N/A,FALSE,"Eastern";#N/A,#N/A,FALSE,"Western"}</definedName>
    <definedName name="enel_5" localSheetId="0" hidden="1">{#N/A,#N/A,FALSE,"Eastern";#N/A,#N/A,FALSE,"Western"}</definedName>
    <definedName name="enel_5" localSheetId="10" hidden="1">{#N/A,#N/A,FALSE,"Eastern";#N/A,#N/A,FALSE,"Western"}</definedName>
    <definedName name="enel_5" localSheetId="9" hidden="1">{#N/A,#N/A,FALSE,"Eastern";#N/A,#N/A,FALSE,"Western"}</definedName>
    <definedName name="enel_5" hidden="1">{#N/A,#N/A,FALSE,"Eastern";#N/A,#N/A,FALSE,"Western"}</definedName>
    <definedName name="EngSupt_Des_Labor">#N/A</definedName>
    <definedName name="Ent_Acquisitions_Cash_Non_Cash">#REF!</definedName>
    <definedName name="EPMWorkbookOptions_1" hidden="1">"6kQAAB|LCAAAAAAABADsvQdgHEmWJSYvbcp7f0r1StfgdKEIgGATJNiQQBDswYjN5pLsHWlHIymrKoHKZVZlXWYWQMztnbz33nvvvffee||997o7nU4n99//P1xmZAFs9s5K2smeIYCqyB8/fnwfPyIe/x7vFmV6mddNUS0/|2h3vPNRmi|n1axYXnz20bo939799KPf4|g3Th5/t6rfTqrq7Zerlpo2Kb23bB69a4rPPpq37erR3btXV1fjq3v"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"jqr64u7ezs3v39/7i|evpPF9k28WyabPlNP/IvjW7|a2PqNc0fXxSLZf5FH2|qU7WdZ0v258s8iv|Mvj6adZm|il9/iJb5NKb7anNF6t1XXBXXzV5/bLOz3OCN83HhNBHR7//s5df/P5PXp588Xp35/f/nr50MZvuPdhuVnebbHV3spre/f7v/73Pn57Qvy|f0z/nWdnk3398F925zo9Xq7KYZh6hbo2EgRFC8T7WsR29fN7pVcjhKJTeHfzq28"</definedName>
    <definedName name="EPMWorkbookOptions_3" hidden="1">"Vsli|fFot82TCOw00dfk3Qhlq9nldXFsZJVVb1UVuv88d3I19sepVHEXmzNzp9kaa8zd|1z7LLqi5awosnQV7ufXeL958VddN6CMS/7wCyWA4T6Lat/HZfLYtftM555MfTabVeto/vxr7cBEMoToJ7f2f33sGuByA2F/zul/Usr492Ht|VX6LQm1WZXb|sq1Vet9dHu/c/vX|eT863738629/e3zt/uH1wP8|3d7J8b382ebD/YHIPPYdvRQA/z"</definedName>
    <definedName name="EPMWorkbookOptions_4" hidden="1">"5r2dV6SDOezL/LFhFRRpFnIlNEG1ETe98j0veOTky|/evHm||PvfXuX/jn58sWb49e/PwT48d1e6wGo3y7yOqun82vXNCW992hZlJ99BLb5qCM/3ruRubvdu4/v3jTeb4QgL758cfr/dVI8vnsbHvLE4GdNZE|yZVZ|fYHd2dk/2Nm5vbzu/v9PXk|OXxw/N8z55ss3x89/f/no/|M8|o3Q40fC|s0Ka5tfkIXPfn9i99m6rb624N67d//|/v7|"</definedName>
    <definedName name="EPMWorkbookOptions_5" hidden="1">"7QV37/|Pgvvm9PMvX50d//4vX3359Ks3X3aFWL/|/zr/fuP0|ZFQ/ywI9fXXluVPH|zuHBw8uL0s3/v/rSz/PoZFn3z19PPTN/9fZ9JvihrfOX7x7OT1j8ih5Dg|efPVz2f/LKTGix/JSiArXz3//4Os/L/Hvp0u26L9|taNQsxPP7137z1izP3//5m30xdvzt5YFhX/9OdxRigkBxHi//M||v97xPVZtijKbyDCfP9c7v3//8nts|Mvzp4PBZj"</definedName>
    <definedName name="EPMWorkbookOptions_6" hidden="1">"65f/XWfcbps2PgstvUpo/r9er6udAlj/9/58sf/7qq5dfxiWZv/r/OtN|o3T5WZTiLkY/awT5f48Uny1nBTX/Icrvg///ye/Zi6dnJ6evDYc|owzv7/3/dZn9fxOLrtatIDv9gGDvvRn14P|PjPryqzcnX716dfrixCU0X/28TVhF6fHV66f/X6fH/3uE93mxnP9cRHwP//8nvM/PXnx7IN7jr/6/zrTfKF1|5CV|k1L8BdEm|yFK7|7O///E94"</definedName>
    <definedName name="EPMWorkbookOptions_7" hidden="1">"vjV5RMDMRWPvr/OJd|I/T4kbh|k|LK5nba/jCjut3d//9JLJuUkzc2rhOhNYbm/|Pc|k0QZZ/|eXn87GT///Nrmt8oNX7ehlMxauz|iBhCjL17O3v/n19W/X|PjXuVX9AHWfnDtHF7//|zca9OPz/78sXxc2Pjvjj7/zqLflOUEGtvP/0RVTyqnP5/Pr39TdHj/w|ByzdFi|NX/1|nxP97zNsb|uyHadruvYdpy/KHk4cP9x9uzyaTe9v793cPt"</definedName>
    <definedName name="EPMWorkbookOptions_8" hidden="1">"ifnD7Lt7NPZvcnDe/f39s5n/y8wbW/Ovjg1rLm3s7s/Zt31/3UW/Yaoce9H1HDU2Hko1Pj/OjX|36O|vjg9fv3Vq9PXP0wVtv8eKuz/I965ISNxKcLp01dnXz49|1EQ|V6NAmzijR7fPV6tymKatQTHfh58apoTtGq5JMTps6dZm/HH/odvqu7gH7/Kz|u8mX|5/HKVL4/Os7Ih0x5|yO1OyjyrAfTL5evsMjctux9z2|9W9dtJVb0l3myZjKZ1"</definedName>
    <definedName name="EPMWorkbookOptions_9" hidden="1">"/4vfOHGffrmSwfw/AQAA//9jDL2b6kQAAA=="</definedName>
    <definedName name="equities_adm1">#REF!</definedName>
    <definedName name="equities_adm2">#REF!</definedName>
    <definedName name="equity_ratio">#N/A</definedName>
    <definedName name="Equity_Real">#REF!</definedName>
    <definedName name="EQUITY_RESULTS">#REF!</definedName>
    <definedName name="er" localSheetId="0" hidden="1">{"Cover",#N/A,TRUE,"Sheet1";"Annual Income",#N/A,TRUE,"Sheet1";"Annual Balance",#N/A,TRUE,"Sheet1";"Annual Cash Flow",#N/A,TRUE,"Sheet1";"Revenue",#N/A,TRUE,"Sheet1";"Income",#N/A,TRUE,"Sheet1";"Balance",#N/A,TRUE,"Sheet1";"Cash Flow",#N/A,TRUE,"Sheet1";"Cash",#N/A,TRUE,"Sheet1";"Tax",#N/A,TRUE,"Sheet1";"Amort Financing Costs",#N/A,TRUE,"Sheet1";"Amort Capitalized Interest",#N/A,TRUE,"Sheet1";"Tax GAAP",#N/A,TRUE,"Sheet1"}</definedName>
    <definedName name="er" localSheetId="10" hidden="1">{"Cover",#N/A,TRUE,"Sheet1";"Annual Income",#N/A,TRUE,"Sheet1";"Annual Balance",#N/A,TRUE,"Sheet1";"Annual Cash Flow",#N/A,TRUE,"Sheet1";"Revenue",#N/A,TRUE,"Sheet1";"Income",#N/A,TRUE,"Sheet1";"Balance",#N/A,TRUE,"Sheet1";"Cash Flow",#N/A,TRUE,"Sheet1";"Cash",#N/A,TRUE,"Sheet1";"Tax",#N/A,TRUE,"Sheet1";"Amort Financing Costs",#N/A,TRUE,"Sheet1";"Amort Capitalized Interest",#N/A,TRUE,"Sheet1";"Tax GAAP",#N/A,TRUE,"Sheet1"}</definedName>
    <definedName name="er" localSheetId="9" hidden="1">{"Cover",#N/A,TRUE,"Sheet1";"Annual Income",#N/A,TRUE,"Sheet1";"Annual Balance",#N/A,TRUE,"Sheet1";"Annual Cash Flow",#N/A,TRUE,"Sheet1";"Revenue",#N/A,TRUE,"Sheet1";"Income",#N/A,TRUE,"Sheet1";"Balance",#N/A,TRUE,"Sheet1";"Cash Flow",#N/A,TRUE,"Sheet1";"Cash",#N/A,TRUE,"Sheet1";"Tax",#N/A,TRUE,"Sheet1";"Amort Financing Costs",#N/A,TRUE,"Sheet1";"Amort Capitalized Interest",#N/A,TRUE,"Sheet1";"Tax GAAP",#N/A,TRUE,"Sheet1"}</definedName>
    <definedName name="er" hidden="1">{"Cover",#N/A,TRUE,"Sheet1";"Annual Income",#N/A,TRUE,"Sheet1";"Annual Balance",#N/A,TRUE,"Sheet1";"Annual Cash Flow",#N/A,TRUE,"Sheet1";"Revenue",#N/A,TRUE,"Sheet1";"Income",#N/A,TRUE,"Sheet1";"Balance",#N/A,TRUE,"Sheet1";"Cash Flow",#N/A,TRUE,"Sheet1";"Cash",#N/A,TRUE,"Sheet1";"Tax",#N/A,TRUE,"Sheet1";"Amort Financing Costs",#N/A,TRUE,"Sheet1";"Amort Capitalized Interest",#N/A,TRUE,"Sheet1";"Tax GAAP",#N/A,TRUE,"Sheet1"}</definedName>
    <definedName name="ERERE" localSheetId="0" hidden="1">{"FS`s",#N/A,TRUE,"FS's";"Icome St",#N/A,TRUE,"Income St.";"Balance Sh",#N/A,TRUE,"Balance Sh.";"Gross Margin",#N/A,TRUE,"Gross Margin"}</definedName>
    <definedName name="ERERE" localSheetId="10" hidden="1">{"FS`s",#N/A,TRUE,"FS's";"Icome St",#N/A,TRUE,"Income St.";"Balance Sh",#N/A,TRUE,"Balance Sh.";"Gross Margin",#N/A,TRUE,"Gross Margin"}</definedName>
    <definedName name="ERERE" localSheetId="9" hidden="1">{"FS`s",#N/A,TRUE,"FS's";"Icome St",#N/A,TRUE,"Income St.";"Balance Sh",#N/A,TRUE,"Balance Sh.";"Gross Margin",#N/A,TRUE,"Gross Margin"}</definedName>
    <definedName name="ERERE" hidden="1">{"FS`s",#N/A,TRUE,"FS's";"Icome St",#N/A,TRUE,"Income St.";"Balance Sh",#N/A,TRUE,"Balance Sh.";"Gross Margin",#N/A,TRUE,"Gross Margin"}</definedName>
    <definedName name="erioj" hidden="1">24</definedName>
    <definedName name="esc_per">#REF!</definedName>
    <definedName name="esc_rel">#REF!</definedName>
    <definedName name="esd" localSheetId="0" hidden="1">{#N/A,#N/A,FALSE,"Eastern";#N/A,#N/A,FALSE,"Western"}</definedName>
    <definedName name="esd" localSheetId="10" hidden="1">{#N/A,#N/A,FALSE,"Eastern";#N/A,#N/A,FALSE,"Western"}</definedName>
    <definedName name="esd" localSheetId="9" hidden="1">{#N/A,#N/A,FALSE,"Eastern";#N/A,#N/A,FALSE,"Western"}</definedName>
    <definedName name="esd" hidden="1">{#N/A,#N/A,FALSE,"Eastern";#N/A,#N/A,FALSE,"Western"}</definedName>
    <definedName name="esd_1" localSheetId="0" hidden="1">{#N/A,#N/A,FALSE,"Eastern";#N/A,#N/A,FALSE,"Western"}</definedName>
    <definedName name="esd_1" localSheetId="10" hidden="1">{#N/A,#N/A,FALSE,"Eastern";#N/A,#N/A,FALSE,"Western"}</definedName>
    <definedName name="esd_1" localSheetId="9" hidden="1">{#N/A,#N/A,FALSE,"Eastern";#N/A,#N/A,FALSE,"Western"}</definedName>
    <definedName name="esd_1" hidden="1">{#N/A,#N/A,FALSE,"Eastern";#N/A,#N/A,FALSE,"Western"}</definedName>
    <definedName name="esd_2" localSheetId="0" hidden="1">{#N/A,#N/A,FALSE,"Eastern";#N/A,#N/A,FALSE,"Western"}</definedName>
    <definedName name="esd_2" localSheetId="10" hidden="1">{#N/A,#N/A,FALSE,"Eastern";#N/A,#N/A,FALSE,"Western"}</definedName>
    <definedName name="esd_2" localSheetId="9" hidden="1">{#N/A,#N/A,FALSE,"Eastern";#N/A,#N/A,FALSE,"Western"}</definedName>
    <definedName name="esd_2" hidden="1">{#N/A,#N/A,FALSE,"Eastern";#N/A,#N/A,FALSE,"Western"}</definedName>
    <definedName name="esd_3" localSheetId="0" hidden="1">{#N/A,#N/A,FALSE,"Eastern";#N/A,#N/A,FALSE,"Western"}</definedName>
    <definedName name="esd_3" localSheetId="10" hidden="1">{#N/A,#N/A,FALSE,"Eastern";#N/A,#N/A,FALSE,"Western"}</definedName>
    <definedName name="esd_3" localSheetId="9" hidden="1">{#N/A,#N/A,FALSE,"Eastern";#N/A,#N/A,FALSE,"Western"}</definedName>
    <definedName name="esd_3" hidden="1">{#N/A,#N/A,FALSE,"Eastern";#N/A,#N/A,FALSE,"Western"}</definedName>
    <definedName name="esd_4" localSheetId="0" hidden="1">{#N/A,#N/A,FALSE,"Eastern";#N/A,#N/A,FALSE,"Western"}</definedName>
    <definedName name="esd_4" localSheetId="10" hidden="1">{#N/A,#N/A,FALSE,"Eastern";#N/A,#N/A,FALSE,"Western"}</definedName>
    <definedName name="esd_4" localSheetId="9" hidden="1">{#N/A,#N/A,FALSE,"Eastern";#N/A,#N/A,FALSE,"Western"}</definedName>
    <definedName name="esd_4" hidden="1">{#N/A,#N/A,FALSE,"Eastern";#N/A,#N/A,FALSE,"Western"}</definedName>
    <definedName name="esd_5" localSheetId="0" hidden="1">{#N/A,#N/A,FALSE,"Eastern";#N/A,#N/A,FALSE,"Western"}</definedName>
    <definedName name="esd_5" localSheetId="10" hidden="1">{#N/A,#N/A,FALSE,"Eastern";#N/A,#N/A,FALSE,"Western"}</definedName>
    <definedName name="esd_5" localSheetId="9" hidden="1">{#N/A,#N/A,FALSE,"Eastern";#N/A,#N/A,FALSE,"Western"}</definedName>
    <definedName name="esd_5" hidden="1">{#N/A,#N/A,FALSE,"Eastern";#N/A,#N/A,FALSE,"Western"}</definedName>
    <definedName name="eseses">#REF!</definedName>
    <definedName name="EST_RES_COM">#REF!</definedName>
    <definedName name="ESTOQ96">#REF!</definedName>
    <definedName name="ESTOQ97">#REF!</definedName>
    <definedName name="ESTOQ98">#REF!</definedName>
    <definedName name="ESTOQ99">#REF!</definedName>
    <definedName name="ESTOQUE" localSheetId="0" hidden="1">{#N/A,#N/A,FALSE,"BLDC";#N/A,#N/A,FALSE,"RESDC";#N/A,#N/A,FALSE,"BLFV";#N/A,#N/A,FALSE,"RESFV"}</definedName>
    <definedName name="ESTOQUE" localSheetId="10" hidden="1">{#N/A,#N/A,FALSE,"BLDC";#N/A,#N/A,FALSE,"RESDC";#N/A,#N/A,FALSE,"BLFV";#N/A,#N/A,FALSE,"RESFV"}</definedName>
    <definedName name="ESTOQUE" localSheetId="9" hidden="1">{#N/A,#N/A,FALSE,"BLDC";#N/A,#N/A,FALSE,"RESDC";#N/A,#N/A,FALSE,"BLFV";#N/A,#N/A,FALSE,"RESFV"}</definedName>
    <definedName name="ESTOQUE" hidden="1">{#N/A,#N/A,FALSE,"BLDC";#N/A,#N/A,FALSE,"RESDC";#N/A,#N/A,FALSE,"BLFV";#N/A,#N/A,FALSE,"RESFV"}</definedName>
    <definedName name="ESTOQUES">#REF!</definedName>
    <definedName name="ESTOQUES_BASE">#REF!</definedName>
    <definedName name="ESTUNINEG">#REF!</definedName>
    <definedName name="etet" localSheetId="0" hidden="1">{#N/A,#N/A,FALSE,"Calc";#N/A,#N/A,FALSE,"Sensitivity";#N/A,#N/A,FALSE,"LT Earn.Dil.";#N/A,#N/A,FALSE,"Dil. AVP"}</definedName>
    <definedName name="etet" localSheetId="10" hidden="1">{#N/A,#N/A,FALSE,"Calc";#N/A,#N/A,FALSE,"Sensitivity";#N/A,#N/A,FALSE,"LT Earn.Dil.";#N/A,#N/A,FALSE,"Dil. AVP"}</definedName>
    <definedName name="etet" localSheetId="9" hidden="1">{#N/A,#N/A,FALSE,"Calc";#N/A,#N/A,FALSE,"Sensitivity";#N/A,#N/A,FALSE,"LT Earn.Dil.";#N/A,#N/A,FALSE,"Dil. AVP"}</definedName>
    <definedName name="etet" hidden="1">{#N/A,#N/A,FALSE,"Calc";#N/A,#N/A,FALSE,"Sensitivity";#N/A,#N/A,FALSE,"LT Earn.Dil.";#N/A,#N/A,FALSE,"Dil. AVP"}</definedName>
    <definedName name="EUR">#N/A</definedName>
    <definedName name="Euro">#N/A</definedName>
    <definedName name="ev">#N/A</definedName>
    <definedName name="ev.Calculation" hidden="1">-4135</definedName>
    <definedName name="ev.Initialized" hidden="1">FALSE</definedName>
    <definedName name="EV__CVPARAMS__" hidden="1">"Any by Any!$C$14:$D$35;"</definedName>
    <definedName name="EV__LASTREFTIME__" hidden="1">41526.7983333333</definedName>
    <definedName name="EV__MAXEXPCOLS__" hidden="1">100</definedName>
    <definedName name="EV__MAXEXPROWS__" hidden="1">1000</definedName>
    <definedName name="EV__WBEVMODE__" hidden="1">0</definedName>
    <definedName name="EV__WBREFOPTIONS__" hidden="1">134217736</definedName>
    <definedName name="EVAL">#N/A</definedName>
    <definedName name="EVOLUTION_DES_ROI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1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9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w">#REF!</definedName>
    <definedName name="ExactAddinConnection" hidden="1">"001"</definedName>
    <definedName name="ExactAddinConnection.001" hidden="1">"SRVEXACT2003;001;marleen;1"</definedName>
    <definedName name="ExactAddinConnection.021" hidden="1">"SRVEXACT2003;021;marleen;1"</definedName>
    <definedName name="ExactAddinConnection.025" hidden="1">"SRVEXACT2003;025;marleen;1"</definedName>
    <definedName name="ExactAddinConnection.030" hidden="1">"SRVEXACT2003;030;marleen;1"</definedName>
    <definedName name="ExactAddinConnection.040" hidden="1">"SRVEXACT2003;040;marleen;1"</definedName>
    <definedName name="ExactAddinConnection.041" hidden="1">"SRVEXACT2003;041;marleen;1"</definedName>
    <definedName name="ExactAddinConnection.050" hidden="1">"SRVEXACT2003;050;marleen;1"</definedName>
    <definedName name="ExactAddinReports" hidden="1">1</definedName>
    <definedName name="Excel_BuiltIn__FilterDatabase_2">#REF!</definedName>
    <definedName name="Excel_BuiltIn__FilterDatabase_2_2">#REF!</definedName>
    <definedName name="Excel_BuiltIn_Print_Area_2_1">#REF!</definedName>
    <definedName name="Excel_BuiltIn_Print_Area_3">#REF!</definedName>
    <definedName name="Excel_BuiltIn_Print_Area_3_1">#REF!</definedName>
    <definedName name="Excel_BuiltIn_Print_Area_4_1">#REF!</definedName>
    <definedName name="Excel_BuiltIn_Print_Area_6_1">#REF!</definedName>
    <definedName name="Excess_Assets">#N/A</definedName>
    <definedName name="Exibir_Dat_Com">#REF!</definedName>
    <definedName name="Exibir_Fer_EUA">#REF!</definedName>
    <definedName name="Exibir_Fer_Nac">#REF!</definedName>
    <definedName name="ExitDate">#REF!</definedName>
    <definedName name="ExitX">#N/A</definedName>
    <definedName name="exp">#N/A</definedName>
    <definedName name="exp_12153000">#REF!,#REF!</definedName>
    <definedName name="exp_24343000">#REF!,#REF!</definedName>
    <definedName name="exp_40073000">#REF!,#REF!</definedName>
    <definedName name="exp_50011500">#REF!,#REF!</definedName>
    <definedName name="exp_50017000">#REF!,#REF!</definedName>
    <definedName name="EXP_50019100">#REF!,#REF!</definedName>
    <definedName name="exp_50343000">#REF!,#REF!</definedName>
    <definedName name="exp_50349000">#REF!,#REF!</definedName>
    <definedName name="exp_acc">#N/A</definedName>
    <definedName name="exp_asp">#N/A</definedName>
    <definedName name="exp_bcs">#N/A</definedName>
    <definedName name="exp_rmkt">#N/A</definedName>
    <definedName name="EXP12015000">#REF!,#REF!,#REF!,#REF!</definedName>
    <definedName name="exp12015500">#REF!,#REF!,#REF!,#REF!</definedName>
    <definedName name="exp12055310">#REF!,#REF!,#REF!,#REF!</definedName>
    <definedName name="EXP12215200">#REF!,#REF!,#REF!,#REF!</definedName>
    <definedName name="EXP12245200">#REF!,#REF!,#REF!,#REF!</definedName>
    <definedName name="EXP12345000">#REF!,#REF!,#REF!,#REF!</definedName>
    <definedName name="EXP12345200">#REF!,#REF!,#REF!,#REF!</definedName>
    <definedName name="exp12345300">#REF!,#REF!,#REF!,#REF!</definedName>
    <definedName name="exp12345500">#REF!,#REF!,#REF!,#REF!</definedName>
    <definedName name="exp12405310">#REF!,#REF!,#REF!,#REF!</definedName>
    <definedName name="EXP12445200">#REF!,#REF!,#REF!,#REF!</definedName>
    <definedName name="exp12505310">#REF!,#REF!,#REF!,#REF!</definedName>
    <definedName name="exp12515310">#REF!,#REF!,#REF!,#REF!</definedName>
    <definedName name="exp12525310">#REF!,#REF!,#REF!,#REF!</definedName>
    <definedName name="exp12535310">#REF!,#REF!,#REF!,#REF!</definedName>
    <definedName name="exp12545310">#REF!,#REF!,#REF!,#REF!</definedName>
    <definedName name="exp12555310">#REF!,#REF!,#REF!,#REF!</definedName>
    <definedName name="exp12565310">#REF!,#REF!,#REF!,#REF!</definedName>
    <definedName name="EXP12575310">#REF!,#REF!,#REF!,#REF!</definedName>
    <definedName name="exp12605310">#REF!,#REF!,#REF!,#REF!</definedName>
    <definedName name="EXP21015000">#REF!,#REF!,#REF!,#REF!</definedName>
    <definedName name="exp21225400">#REF!,#REF!,#REF!,#REF!</definedName>
    <definedName name="exp21235200">#REF!,#REF!,#REF!,#REF!</definedName>
    <definedName name="exp212452000">#REF!,#REF!,#REF!,#REF!</definedName>
    <definedName name="EXP21345200">#REF!,#REF!,#REF!,#REF!</definedName>
    <definedName name="exp21345400">#REF!,#REF!,#REF!,#REF!</definedName>
    <definedName name="exp21445200">#REF!,#REF!,#REF!,#REF!</definedName>
    <definedName name="exp22345000">#REF!,#REF!,#REF!,#REF!</definedName>
    <definedName name="exp22345200">#REF!,#REF!,#REF!,#REF!</definedName>
    <definedName name="exp22345300">#REF!,#REF!,#REF!,#REF!</definedName>
    <definedName name="exp22345400">#REF!,#REF!,#REF!,#REF!</definedName>
    <definedName name="exp22345500">#REF!,#REF!,#REF!,#REF!</definedName>
    <definedName name="exp223455000">#REF!,#REF!,#REF!,#REF!</definedName>
    <definedName name="exp22435310">#REF!,#REF!,#REF!,#REF!</definedName>
    <definedName name="exp22545310">#REF!,#REF!,#REF!,#REF!</definedName>
    <definedName name="EXP23015000">#REF!,#REF!,#REF!,#REF!</definedName>
    <definedName name="EXP24345200">#REF!,#REF!,#REF!,#REF!</definedName>
    <definedName name="EXP24345300">#REF!,#REF!,#REF!,#REF!</definedName>
    <definedName name="exp25015000">#REF!,#REF!,#REF!,#REF!</definedName>
    <definedName name="exp25015200">#REF!,#REF!,#REF!,#REF!</definedName>
    <definedName name="exp25015400">#REF!,#REF!,#REF!,#REF!</definedName>
    <definedName name="exp25175200">#REF!,#REF!,#REF!,#REF!</definedName>
    <definedName name="exp25225000">#REF!,#REF!,#REF!,#REF!</definedName>
    <definedName name="exp25225400">#REF!,#REF!,#REF!,#REF!</definedName>
    <definedName name="EXP25225500">#REF!,#REF!,#REF!,#REF!</definedName>
    <definedName name="exp25245200">#REF!,#REF!,#REF!,#REF!</definedName>
    <definedName name="exp25345100">#REF!,#REF!,#REF!,#REF!</definedName>
    <definedName name="EXP25345200">#REF!,#REF!,#REF!,#REF!</definedName>
    <definedName name="exp25345300">#REF!,#REF!,#REF!,#REF!</definedName>
    <definedName name="exp25445200">#REF!,#REF!,#REF!,#REF!</definedName>
    <definedName name="exp26345200">#REF!,#REF!,#REF!,#REF!</definedName>
    <definedName name="EXP26345400">#REF!,#REF!,#REF!,#REF!</definedName>
    <definedName name="exp26445200">#REF!,#REF!,#REF!,#REF!</definedName>
    <definedName name="exp27225200">#REF!,#REF!,#REF!,#REF!</definedName>
    <definedName name="EXP27225500">#REF!,#REF!,#REF!,#REF!</definedName>
    <definedName name="EXP27345400">#REF!,#REF!,#REF!,#REF!</definedName>
    <definedName name="exp28225400">#REF!,#REF!,#REF!,#REF!</definedName>
    <definedName name="exp28345400">#REF!,#REF!,#REF!,#REF!</definedName>
    <definedName name="exp29215200">#REF!,#REF!,#REF!,#REF!</definedName>
    <definedName name="exp29345200">#REF!,#REF!,#REF!,#REF!</definedName>
    <definedName name="exp50019100">#REF!,#REF!,#REF!</definedName>
    <definedName name="Exposures">#N/A</definedName>
    <definedName name="ezaqs" localSheetId="0" hidden="1">{#N/A,#N/A,FALSE,"Eastern";#N/A,#N/A,FALSE,"Western"}</definedName>
    <definedName name="ezaqs" localSheetId="10" hidden="1">{#N/A,#N/A,FALSE,"Eastern";#N/A,#N/A,FALSE,"Western"}</definedName>
    <definedName name="ezaqs" localSheetId="9" hidden="1">{#N/A,#N/A,FALSE,"Eastern";#N/A,#N/A,FALSE,"Western"}</definedName>
    <definedName name="ezaqs" hidden="1">{#N/A,#N/A,FALSE,"Eastern";#N/A,#N/A,FALSE,"Western"}</definedName>
    <definedName name="ezaqs_1" localSheetId="0" hidden="1">{#N/A,#N/A,FALSE,"Eastern";#N/A,#N/A,FALSE,"Western"}</definedName>
    <definedName name="ezaqs_1" localSheetId="10" hidden="1">{#N/A,#N/A,FALSE,"Eastern";#N/A,#N/A,FALSE,"Western"}</definedName>
    <definedName name="ezaqs_1" localSheetId="9" hidden="1">{#N/A,#N/A,FALSE,"Eastern";#N/A,#N/A,FALSE,"Western"}</definedName>
    <definedName name="ezaqs_1" hidden="1">{#N/A,#N/A,FALSE,"Eastern";#N/A,#N/A,FALSE,"Western"}</definedName>
    <definedName name="ezaqs_2" localSheetId="0" hidden="1">{#N/A,#N/A,FALSE,"Eastern";#N/A,#N/A,FALSE,"Western"}</definedName>
    <definedName name="ezaqs_2" localSheetId="10" hidden="1">{#N/A,#N/A,FALSE,"Eastern";#N/A,#N/A,FALSE,"Western"}</definedName>
    <definedName name="ezaqs_2" localSheetId="9" hidden="1">{#N/A,#N/A,FALSE,"Eastern";#N/A,#N/A,FALSE,"Western"}</definedName>
    <definedName name="ezaqs_2" hidden="1">{#N/A,#N/A,FALSE,"Eastern";#N/A,#N/A,FALSE,"Western"}</definedName>
    <definedName name="ezaqs_3" localSheetId="0" hidden="1">{#N/A,#N/A,FALSE,"Eastern";#N/A,#N/A,FALSE,"Western"}</definedName>
    <definedName name="ezaqs_3" localSheetId="10" hidden="1">{#N/A,#N/A,FALSE,"Eastern";#N/A,#N/A,FALSE,"Western"}</definedName>
    <definedName name="ezaqs_3" localSheetId="9" hidden="1">{#N/A,#N/A,FALSE,"Eastern";#N/A,#N/A,FALSE,"Western"}</definedName>
    <definedName name="ezaqs_3" hidden="1">{#N/A,#N/A,FALSE,"Eastern";#N/A,#N/A,FALSE,"Western"}</definedName>
    <definedName name="ezaqs_4" localSheetId="0" hidden="1">{#N/A,#N/A,FALSE,"Eastern";#N/A,#N/A,FALSE,"Western"}</definedName>
    <definedName name="ezaqs_4" localSheetId="10" hidden="1">{#N/A,#N/A,FALSE,"Eastern";#N/A,#N/A,FALSE,"Western"}</definedName>
    <definedName name="ezaqs_4" localSheetId="9" hidden="1">{#N/A,#N/A,FALSE,"Eastern";#N/A,#N/A,FALSE,"Western"}</definedName>
    <definedName name="ezaqs_4" hidden="1">{#N/A,#N/A,FALSE,"Eastern";#N/A,#N/A,FALSE,"Western"}</definedName>
    <definedName name="ezaqs_5" localSheetId="0" hidden="1">{#N/A,#N/A,FALSE,"Eastern";#N/A,#N/A,FALSE,"Western"}</definedName>
    <definedName name="ezaqs_5" localSheetId="10" hidden="1">{#N/A,#N/A,FALSE,"Eastern";#N/A,#N/A,FALSE,"Western"}</definedName>
    <definedName name="ezaqs_5" localSheetId="9" hidden="1">{#N/A,#N/A,FALSE,"Eastern";#N/A,#N/A,FALSE,"Western"}</definedName>
    <definedName name="ezaqs_5" hidden="1">{#N/A,#N/A,FALSE,"Eastern";#N/A,#N/A,FALSE,"Western"}</definedName>
    <definedName name="F">#REF!</definedName>
    <definedName name="F.2008.12">#REF!</definedName>
    <definedName name="F.2009.12">#REF!</definedName>
    <definedName name="F.2010.12">#REF!</definedName>
    <definedName name="F.2011.12">#REF!</definedName>
    <definedName name="F.2012.12">#REF!</definedName>
    <definedName name="F.2013.12">#REF!</definedName>
    <definedName name="F.2014.12">#REF!</definedName>
    <definedName name="F_1">#REF!</definedName>
    <definedName name="F_2">#REF!</definedName>
    <definedName name="F_3">#REF!</definedName>
    <definedName name="fad" localSheetId="0" hidden="1">{#N/A,"70% Success",FALSE,"Sales Forecast";#N/A,#N/A,FALSE,"Sheet2"}</definedName>
    <definedName name="fad" localSheetId="10" hidden="1">{#N/A,"70% Success",FALSE,"Sales Forecast";#N/A,#N/A,FALSE,"Sheet2"}</definedName>
    <definedName name="fad" localSheetId="9" hidden="1">{#N/A,"70% Success",FALSE,"Sales Forecast";#N/A,#N/A,FALSE,"Sheet2"}</definedName>
    <definedName name="fad" hidden="1">{#N/A,"70% Success",FALSE,"Sales Forecast";#N/A,#N/A,FALSE,"Sheet2"}</definedName>
    <definedName name="fadffed">#REF!</definedName>
    <definedName name="fafasf">#REF!</definedName>
    <definedName name="fafdagh">#REF!</definedName>
    <definedName name="Family">#N/A</definedName>
    <definedName name="Fat">#REF!</definedName>
    <definedName name="Faturamento">#REF!</definedName>
    <definedName name="FB_D_PI">#REF!</definedName>
    <definedName name="FB_D_PP">#REF!</definedName>
    <definedName name="FB_T_PI">#REF!</definedName>
    <definedName name="FB_T_PP">#REF!</definedName>
    <definedName name="fc">#REF!</definedName>
    <definedName name="fcesp">#REF!</definedName>
    <definedName name="FCF">#N/A</definedName>
    <definedName name="fcf_unlev10">#REF!</definedName>
    <definedName name="fcf_unlev6">#REF!</definedName>
    <definedName name="FCFE_2002">#REF!</definedName>
    <definedName name="FCFE_2004">#REF!</definedName>
    <definedName name="FCFE_2005">#REF!</definedName>
    <definedName name="FCFE_2006">#REF!</definedName>
    <definedName name="FCFE_2007">#REF!</definedName>
    <definedName name="FCFE_2008">#REF!</definedName>
    <definedName name="FCFE_2009">#REF!</definedName>
    <definedName name="FCFE_2010">#REF!</definedName>
    <definedName name="FCST">#N/A</definedName>
    <definedName name="fdaljk" localSheetId="10" hidden="1">#REF!</definedName>
    <definedName name="fdaljk" hidden="1">#REF!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P_0_1_aUrv" localSheetId="10" hidden="1">#REF!</definedName>
    <definedName name="FDP_0_1_aUrv" hidden="1">#REF!</definedName>
    <definedName name="FDP_10_1_aDrv" localSheetId="10" hidden="1">#REF!</definedName>
    <definedName name="FDP_10_1_aDrv" hidden="1">#REF!</definedName>
    <definedName name="FDP_107_1_aUrv" localSheetId="10" hidden="1">#REF!</definedName>
    <definedName name="FDP_107_1_aUrv" hidden="1">#REF!</definedName>
    <definedName name="FDP_11_1_aDrv" localSheetId="10" hidden="1">#REF!</definedName>
    <definedName name="FDP_11_1_aDrv" hidden="1">#REF!</definedName>
    <definedName name="FDP_111_1_aUrv" localSheetId="10" hidden="1">#REF!</definedName>
    <definedName name="FDP_111_1_aUrv" hidden="1">#REF!</definedName>
    <definedName name="FDP_112_1_aUrv" localSheetId="10" hidden="1">#REF!</definedName>
    <definedName name="FDP_112_1_aUrv" hidden="1">#REF!</definedName>
    <definedName name="FDP_113_1_aUrv" localSheetId="10" hidden="1">#REF!</definedName>
    <definedName name="FDP_113_1_aUrv" hidden="1">#REF!</definedName>
    <definedName name="FDP_114_1_aUrv" localSheetId="10" hidden="1">#REF!</definedName>
    <definedName name="FDP_114_1_aUrv" hidden="1">#REF!</definedName>
    <definedName name="FDP_115_1_aUrv" localSheetId="10" hidden="1">#REF!</definedName>
    <definedName name="FDP_115_1_aUrv" hidden="1">#REF!</definedName>
    <definedName name="FDP_12_1_aDrv" localSheetId="10" hidden="1">#REF!</definedName>
    <definedName name="FDP_12_1_aDrv" hidden="1">#REF!</definedName>
    <definedName name="FDP_126_1_aUrv" localSheetId="10" hidden="1">#REF!</definedName>
    <definedName name="FDP_126_1_aUrv" hidden="1">#REF!</definedName>
    <definedName name="FDP_127_1_aUrv" localSheetId="10" hidden="1">#REF!</definedName>
    <definedName name="FDP_127_1_aUrv" hidden="1">#REF!</definedName>
    <definedName name="FDP_128_1_aUrv" localSheetId="10" hidden="1">#REF!</definedName>
    <definedName name="FDP_128_1_aUrv" hidden="1">#REF!</definedName>
    <definedName name="FDP_129_1_aUrv" localSheetId="10" hidden="1">#REF!</definedName>
    <definedName name="FDP_129_1_aUrv" hidden="1">#REF!</definedName>
    <definedName name="FDP_13_1_aDrv" localSheetId="10" hidden="1">#REF!</definedName>
    <definedName name="FDP_13_1_aDrv" hidden="1">#REF!</definedName>
    <definedName name="FDP_131_1_aDrv" localSheetId="10" hidden="1">#REF!</definedName>
    <definedName name="FDP_131_1_aDrv" hidden="1">#REF!</definedName>
    <definedName name="FDP_134_1_aDrv" localSheetId="10" hidden="1">#REF!</definedName>
    <definedName name="FDP_134_1_aDrv" hidden="1">#REF!</definedName>
    <definedName name="FDP_135_1_aDrv" localSheetId="10" hidden="1">#REF!</definedName>
    <definedName name="FDP_135_1_aDrv" hidden="1">#REF!</definedName>
    <definedName name="FDP_137_1_aDdv" localSheetId="10" hidden="1">#REF!</definedName>
    <definedName name="FDP_137_1_aDdv" hidden="1">#REF!</definedName>
    <definedName name="FDP_139_1_aUrv" localSheetId="10" hidden="1">#REF!</definedName>
    <definedName name="FDP_139_1_aUrv" hidden="1">#REF!</definedName>
    <definedName name="FDP_14_1_aDrv" localSheetId="10" hidden="1">#REF!</definedName>
    <definedName name="FDP_14_1_aDrv" hidden="1">#REF!</definedName>
    <definedName name="FDP_140_1_aUrv" localSheetId="10" hidden="1">#REF!</definedName>
    <definedName name="FDP_140_1_aUrv" hidden="1">#REF!</definedName>
    <definedName name="FDP_141_1_aUrv" localSheetId="10" hidden="1">#REF!</definedName>
    <definedName name="FDP_141_1_aUrv" hidden="1">#REF!</definedName>
    <definedName name="FDP_143_1_aUrv" localSheetId="10" hidden="1">#REF!</definedName>
    <definedName name="FDP_143_1_aUrv" hidden="1">#REF!</definedName>
    <definedName name="FDP_144_1_aUrv" localSheetId="10" hidden="1">#REF!</definedName>
    <definedName name="FDP_144_1_aUrv" hidden="1">#REF!</definedName>
    <definedName name="FDP_15_1_aDrv" localSheetId="10" hidden="1">#REF!</definedName>
    <definedName name="FDP_15_1_aDrv" hidden="1">#REF!</definedName>
    <definedName name="FDP_16_1_aDrv" localSheetId="10" hidden="1">#REF!</definedName>
    <definedName name="FDP_16_1_aDrv" hidden="1">#REF!</definedName>
    <definedName name="FDP_17_1_aDrv" localSheetId="10" hidden="1">#REF!</definedName>
    <definedName name="FDP_17_1_aDrv" hidden="1">#REF!</definedName>
    <definedName name="FDP_18_1_aDrv" localSheetId="10" hidden="1">#REF!</definedName>
    <definedName name="FDP_18_1_aDrv" hidden="1">#REF!</definedName>
    <definedName name="FDP_19_1_aDrv" localSheetId="10" hidden="1">#REF!</definedName>
    <definedName name="FDP_19_1_aDrv" hidden="1">#REF!</definedName>
    <definedName name="FDP_20_1_aUrv" localSheetId="10" hidden="1">#REF!</definedName>
    <definedName name="FDP_20_1_aUrv" hidden="1">#REF!</definedName>
    <definedName name="FDP_21_1_aUrv" localSheetId="10" hidden="1">#REF!</definedName>
    <definedName name="FDP_21_1_aUrv" hidden="1">#REF!</definedName>
    <definedName name="FDP_22_1_aUrv" localSheetId="10" hidden="1">#REF!</definedName>
    <definedName name="FDP_22_1_aUrv" hidden="1">#REF!</definedName>
    <definedName name="FDP_23_1_aUrv" localSheetId="10" hidden="1">#REF!</definedName>
    <definedName name="FDP_23_1_aUrv" hidden="1">#REF!</definedName>
    <definedName name="FDP_24_1_aUrv" localSheetId="10" hidden="1">#REF!</definedName>
    <definedName name="FDP_24_1_aUrv" hidden="1">#REF!</definedName>
    <definedName name="FDP_25_1_aUrv" localSheetId="10" hidden="1">#REF!</definedName>
    <definedName name="FDP_25_1_aUrv" hidden="1">#REF!</definedName>
    <definedName name="FDP_26_1_aUrv" localSheetId="10" hidden="1">#REF!</definedName>
    <definedName name="FDP_26_1_aUrv" hidden="1">#REF!</definedName>
    <definedName name="FDP_27_1_aUrv" localSheetId="10" hidden="1">#REF!</definedName>
    <definedName name="FDP_27_1_aUrv" hidden="1">#REF!</definedName>
    <definedName name="FDP_28_1_aUrv" localSheetId="10" hidden="1">#REF!</definedName>
    <definedName name="FDP_28_1_aUrv" hidden="1">#REF!</definedName>
    <definedName name="FDP_280_1_aSrv" localSheetId="10" hidden="1">#REF!</definedName>
    <definedName name="FDP_280_1_aSrv" localSheetId="9" hidden="1">[29]Forecasts_VDF!#REF!</definedName>
    <definedName name="FDP_280_1_aSrv" hidden="1">#REF!</definedName>
    <definedName name="FDP_281_1_aSrv" localSheetId="10" hidden="1">#REF!</definedName>
    <definedName name="FDP_281_1_aSrv" localSheetId="9" hidden="1">[29]Forecasts_VDF!#REF!</definedName>
    <definedName name="FDP_281_1_aSrv" hidden="1">#REF!</definedName>
    <definedName name="FDP_282_1_aSrv" localSheetId="10" hidden="1">#REF!</definedName>
    <definedName name="FDP_282_1_aSrv" localSheetId="9" hidden="1">[29]Forecasts_VDF!#REF!</definedName>
    <definedName name="FDP_282_1_aSrv" hidden="1">#REF!</definedName>
    <definedName name="FDP_283_1_aSrv" localSheetId="10" hidden="1">#REF!</definedName>
    <definedName name="FDP_283_1_aSrv" localSheetId="9" hidden="1">[29]Forecasts_VDF!#REF!</definedName>
    <definedName name="FDP_283_1_aSrv" hidden="1">#REF!</definedName>
    <definedName name="FDP_29_1_aUrv" localSheetId="10" hidden="1">#REF!</definedName>
    <definedName name="FDP_29_1_aUrv" hidden="1">#REF!</definedName>
    <definedName name="FDP_30_1_aUrv" localSheetId="10" hidden="1">#REF!</definedName>
    <definedName name="FDP_30_1_aUrv" hidden="1">#REF!</definedName>
    <definedName name="FDP_31_1_aUrv" localSheetId="10" hidden="1">#REF!</definedName>
    <definedName name="FDP_31_1_aUrv" hidden="1">#REF!</definedName>
    <definedName name="FDP_32_1_aUrv" localSheetId="10" hidden="1">#REF!</definedName>
    <definedName name="FDP_32_1_aUrv" hidden="1">#REF!</definedName>
    <definedName name="FDP_33_1_aUrv" localSheetId="10" hidden="1">#REF!</definedName>
    <definedName name="FDP_33_1_aUrv" hidden="1">#REF!</definedName>
    <definedName name="FDP_34_1_aUrv" localSheetId="10" hidden="1">#REF!</definedName>
    <definedName name="FDP_34_1_aUrv" hidden="1">#REF!</definedName>
    <definedName name="FDP_35_1_aUrv" localSheetId="10" hidden="1">#REF!</definedName>
    <definedName name="FDP_35_1_aUrv" hidden="1">#REF!</definedName>
    <definedName name="FDP_36_1_aUrv" localSheetId="10" hidden="1">#REF!</definedName>
    <definedName name="FDP_36_1_aUrv" hidden="1">#REF!</definedName>
    <definedName name="FDP_37_1_aUrv" localSheetId="10" hidden="1">#REF!</definedName>
    <definedName name="FDP_37_1_aUrv" hidden="1">#REF!</definedName>
    <definedName name="FDP_38_1_aUrv" localSheetId="10" hidden="1">#REF!</definedName>
    <definedName name="FDP_38_1_aUrv" hidden="1">#REF!</definedName>
    <definedName name="FDP_39_1_aUrv" localSheetId="10" hidden="1">#REF!</definedName>
    <definedName name="FDP_39_1_aUrv" hidden="1">#REF!</definedName>
    <definedName name="FDP_41_1_aUrv" localSheetId="10" hidden="1">#REF!</definedName>
    <definedName name="FDP_41_1_aUrv" hidden="1">#REF!</definedName>
    <definedName name="FDP_42_1_aUrv" localSheetId="10" hidden="1">#REF!</definedName>
    <definedName name="FDP_42_1_aUrv" hidden="1">#REF!</definedName>
    <definedName name="FDP_43_1_aUrv" localSheetId="10" hidden="1">#REF!</definedName>
    <definedName name="FDP_43_1_aUrv" hidden="1">#REF!</definedName>
    <definedName name="FDP_44_1_aUrv" localSheetId="10" hidden="1">#REF!</definedName>
    <definedName name="FDP_44_1_aUrv" hidden="1">#REF!</definedName>
    <definedName name="FDP_45_1_aUrv" localSheetId="10" hidden="1">#REF!</definedName>
    <definedName name="FDP_45_1_aUrv" hidden="1">#REF!</definedName>
    <definedName name="FDP_46_1_aUrv" localSheetId="10" hidden="1">#REF!</definedName>
    <definedName name="FDP_46_1_aUrv" hidden="1">#REF!</definedName>
    <definedName name="FDP_47_1_aUrv" localSheetId="10" hidden="1">#REF!</definedName>
    <definedName name="FDP_47_1_aUrv" hidden="1">#REF!</definedName>
    <definedName name="FDP_48_1_aUrv" localSheetId="10" hidden="1">#REF!</definedName>
    <definedName name="FDP_48_1_aUrv" hidden="1">#REF!</definedName>
    <definedName name="FDP_49_1_aUrv" localSheetId="10" hidden="1">#REF!</definedName>
    <definedName name="FDP_49_1_aUrv" hidden="1">#REF!</definedName>
    <definedName name="FDP_50_1_aUrv" localSheetId="10" hidden="1">#REF!</definedName>
    <definedName name="FDP_50_1_aUrv" hidden="1">#REF!</definedName>
    <definedName name="FDP_51_1_aUrv" localSheetId="10" hidden="1">#REF!</definedName>
    <definedName name="FDP_51_1_aUrv" hidden="1">#REF!</definedName>
    <definedName name="FDP_52_1_aUrv" localSheetId="10" hidden="1">#REF!</definedName>
    <definedName name="FDP_52_1_aUrv" hidden="1">#REF!</definedName>
    <definedName name="FDP_53_1_aUrv" localSheetId="10" hidden="1">#REF!</definedName>
    <definedName name="FDP_53_1_aUrv" hidden="1">#REF!</definedName>
    <definedName name="FDP_53_1_rUrv" localSheetId="10" hidden="1">#REF!</definedName>
    <definedName name="FDP_53_1_rUrv" hidden="1">#REF!</definedName>
    <definedName name="FDP_54_1_aUrv" localSheetId="10" hidden="1">#REF!</definedName>
    <definedName name="FDP_54_1_aUrv" hidden="1">#REF!</definedName>
    <definedName name="FDP_55_1_aUrv" localSheetId="10" hidden="1">#REF!</definedName>
    <definedName name="FDP_55_1_aUrv" hidden="1">#REF!</definedName>
    <definedName name="FDP_8_1_aDrv" localSheetId="10" hidden="1">#REF!</definedName>
    <definedName name="FDP_8_1_aDrv" hidden="1">#REF!</definedName>
    <definedName name="FDP_9_1_aDrv" localSheetId="10" hidden="1">#REF!</definedName>
    <definedName name="FDP_9_1_aDrv" hidden="1">#REF!</definedName>
    <definedName name="fe">#REF!</definedName>
    <definedName name="fee">#REF!</definedName>
    <definedName name="fefe">#REF!</definedName>
    <definedName name="Feriados">#REF!</definedName>
    <definedName name="fern">#REF!</definedName>
    <definedName name="Ferramenta_v229" localSheetId="9">'[28]Ferramenta_Base de Dados'!$G$7</definedName>
    <definedName name="Ferramenta_v229">#REF!</definedName>
    <definedName name="FEV" localSheetId="0" hidden="1">{#N/A,#N/A,FALSE,"CONSOL. 5";#N/A,#N/A,FALSE,"CONSOL. ACUM. 6";#N/A,#N/A,FALSE,"CAP. EMPREG. 7";#N/A,#N/A,FALSE,"ORIGENS E APLICAÇÕES 9"}</definedName>
    <definedName name="FEV" localSheetId="10" hidden="1">{#N/A,#N/A,FALSE,"CONSOL. 5";#N/A,#N/A,FALSE,"CONSOL. ACUM. 6";#N/A,#N/A,FALSE,"CAP. EMPREG. 7";#N/A,#N/A,FALSE,"ORIGENS E APLICAÇÕES 9"}</definedName>
    <definedName name="FEV" localSheetId="9" hidden="1">{#N/A,#N/A,FALSE,"CONSOL. 5";#N/A,#N/A,FALSE,"CONSOL. ACUM. 6";#N/A,#N/A,FALSE,"CAP. EMPREG. 7";#N/A,#N/A,FALSE,"ORIGENS E APLICAÇÕES 9"}</definedName>
    <definedName name="FEV" hidden="1">{#N/A,#N/A,FALSE,"CONSOL. 5";#N/A,#N/A,FALSE,"CONSOL. ACUM. 6";#N/A,#N/A,FALSE,"CAP. EMPREG. 7";#N/A,#N/A,FALSE,"ORIGENS E APLICAÇÕES 9"}</definedName>
    <definedName name="fevereiro">#REF!</definedName>
    <definedName name="ff" localSheetId="0" hidden="1">{"'FATURA'!$B$1:$V$49"}</definedName>
    <definedName name="ff" localSheetId="10" hidden="1">{"'FATURA'!$B$1:$V$49"}</definedName>
    <definedName name="ff" localSheetId="9" hidden="1">{"'FATURA'!$B$1:$V$49"}</definedName>
    <definedName name="ff" hidden="1">{"'FATURA'!$B$1:$V$49"}</definedName>
    <definedName name="FFAPPCOLNAME1_1">#N/A</definedName>
    <definedName name="FFAPPCOLNAME2_1">#N/A</definedName>
    <definedName name="FFAPPCOLNAME3_1">#N/A</definedName>
    <definedName name="FFAPPCOLNAME4_1">#N/A</definedName>
    <definedName name="FFAPPCOLNAME5_1">#N/A</definedName>
    <definedName name="FFAPPCOLNAME6_1">#N/A</definedName>
    <definedName name="FFAPPCOLNAME7_1">#N/A</definedName>
    <definedName name="fff" localSheetId="10" hidden="1">#REF!</definedName>
    <definedName name="fff" hidden="1">#REF!</definedName>
    <definedName name="ffff">#REF!</definedName>
    <definedName name="FFSEGDESC1_1">#N/A</definedName>
    <definedName name="FFSEGDESC2_1">#N/A</definedName>
    <definedName name="FFSEGDESC3_1">#N/A</definedName>
    <definedName name="FFSEGDESC4_1">#N/A</definedName>
    <definedName name="FFSEGDESC5_1">#N/A</definedName>
    <definedName name="FFSEGDESC6_1">#N/A</definedName>
    <definedName name="FFSEGDESC7_1">#N/A</definedName>
    <definedName name="FFSEGMENT1_1">#N/A</definedName>
    <definedName name="FFSEGMENT2_1">#N/A</definedName>
    <definedName name="FFSEGMENT3_1">#N/A</definedName>
    <definedName name="FFSEGMENT4_1">#N/A</definedName>
    <definedName name="FFSEGMENT5_1">#N/A</definedName>
    <definedName name="FFSEGMENT6_1">#N/A</definedName>
    <definedName name="FFSEGMENT7_1">#N/A</definedName>
    <definedName name="FFSEGSEPARATOR1">#N/A</definedName>
    <definedName name="ffw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fw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fw" localSheetId="9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fw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gefgef" localSheetId="0">{"qchm_dcf",#N/A,FALSE,"QCHMDCF2";"qchm_terminal",#N/A,FALSE,"QCHMDCF2"}</definedName>
    <definedName name="fgefgef" localSheetId="10">{"qchm_dcf",#N/A,FALSE,"QCHMDCF2";"qchm_terminal",#N/A,FALSE,"QCHMDCF2"}</definedName>
    <definedName name="fgefgef" localSheetId="9">{"qchm_dcf",#N/A,FALSE,"QCHMDCF2";"qchm_terminal",#N/A,FALSE,"QCHMDCF2"}</definedName>
    <definedName name="fgefgef">{"qchm_dcf",#N/A,FALSE,"QCHMDCF2";"qchm_terminal",#N/A,FALSE,"QCHMDCF2"}</definedName>
    <definedName name="fgsg" localSheetId="0" hidden="1">{"consolidated",#N/A,FALSE,"Sheet1";"cms",#N/A,FALSE,"Sheet1";"fse",#N/A,FALSE,"Sheet1"}</definedName>
    <definedName name="fgsg" localSheetId="10" hidden="1">{"consolidated",#N/A,FALSE,"Sheet1";"cms",#N/A,FALSE,"Sheet1";"fse",#N/A,FALSE,"Sheet1"}</definedName>
    <definedName name="fgsg" localSheetId="9" hidden="1">{"consolidated",#N/A,FALSE,"Sheet1";"cms",#N/A,FALSE,"Sheet1";"fse",#N/A,FALSE,"Sheet1"}</definedName>
    <definedName name="fgsg" hidden="1">{"consolidated",#N/A,FALSE,"Sheet1";"cms",#N/A,FALSE,"Sheet1";"fse",#N/A,FALSE,"Sheet1"}</definedName>
    <definedName name="fhrghgrd" localSheetId="0">{"DCF1",#N/A,FALSE,"SIERRA DCF";"MATRIX1",#N/A,FALSE,"SIERRA DCF"}</definedName>
    <definedName name="fhrghgrd" localSheetId="10">{"DCF1",#N/A,FALSE,"SIERRA DCF";"MATRIX1",#N/A,FALSE,"SIERRA DCF"}</definedName>
    <definedName name="fhrghgrd" localSheetId="9">{"DCF1",#N/A,FALSE,"SIERRA DCF";"MATRIX1",#N/A,FALSE,"SIERRA DCF"}</definedName>
    <definedName name="fhrghgrd">{"DCF1",#N/A,FALSE,"SIERRA DCF";"MATRIX1",#N/A,FALSE,"SIERRA DCF"}</definedName>
    <definedName name="Fin">#REF!</definedName>
    <definedName name="fin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_3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_3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_3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_3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a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a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a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a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alLucas" localSheetId="0" hidden="1">{#N/A,#N/A,FALSE,"Aging Summary";#N/A,#N/A,FALSE,"Ratio Analysis";#N/A,#N/A,FALSE,"Test 120 Day Accts";#N/A,#N/A,FALSE,"Tickmarks"}</definedName>
    <definedName name="FinalLucas" localSheetId="10" hidden="1">{#N/A,#N/A,FALSE,"Aging Summary";#N/A,#N/A,FALSE,"Ratio Analysis";#N/A,#N/A,FALSE,"Test 120 Day Accts";#N/A,#N/A,FALSE,"Tickmarks"}</definedName>
    <definedName name="FinalLucas" localSheetId="9" hidden="1">{#N/A,#N/A,FALSE,"Aging Summary";#N/A,#N/A,FALSE,"Ratio Analysis";#N/A,#N/A,FALSE,"Test 120 Day Accts";#N/A,#N/A,FALSE,"Tickmarks"}</definedName>
    <definedName name="FinalLucas" hidden="1">{#N/A,#N/A,FALSE,"Aging Summary";#N/A,#N/A,FALSE,"Ratio Analysis";#N/A,#N/A,FALSE,"Test 120 Day Accts";#N/A,#N/A,FALSE,"Tickmarks"}</definedName>
    <definedName name="Financ.Resumen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inanc.Resumen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inanc.Resumen" localSheetId="9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inanc.Resumen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INANCIAL">#REF!</definedName>
    <definedName name="Financing_EBITDA">#N/A</definedName>
    <definedName name="FINANCP">#REF!</definedName>
    <definedName name="FINANLP">#REF!</definedName>
    <definedName name="Finished_goods">#N/A</definedName>
    <definedName name="FirstPercentage">#N/A</definedName>
    <definedName name="FIXAS_DE_VENDAS">#REF!</definedName>
    <definedName name="Fixed_Costs__US__Million">#REF!</definedName>
    <definedName name="Fixed_Costs_Ratio">#REF!</definedName>
    <definedName name="FixedAssets">#N/A</definedName>
    <definedName name="FLORA">#REF!</definedName>
    <definedName name="Fluxo" localSheetId="0" hidden="1">{#N/A,#N/A,FALSE,"OUT";#N/A,#N/A,FALSE,"NOV"}</definedName>
    <definedName name="Fluxo" localSheetId="10" hidden="1">{#N/A,#N/A,FALSE,"OUT";#N/A,#N/A,FALSE,"NOV"}</definedName>
    <definedName name="Fluxo" localSheetId="9" hidden="1">{#N/A,#N/A,FALSE,"OUT";#N/A,#N/A,FALSE,"NOV"}</definedName>
    <definedName name="Fluxo" hidden="1">{#N/A,#N/A,FALSE,"OUT";#N/A,#N/A,FALSE,"NOV"}</definedName>
    <definedName name="Fluxo_Jan_Fev" localSheetId="0" hidden="1">{#N/A,#N/A,FALSE,"OUT";#N/A,#N/A,FALSE,"NOV"}</definedName>
    <definedName name="Fluxo_Jan_Fev" localSheetId="10" hidden="1">{#N/A,#N/A,FALSE,"OUT";#N/A,#N/A,FALSE,"NOV"}</definedName>
    <definedName name="Fluxo_Jan_Fev" localSheetId="9" hidden="1">{#N/A,#N/A,FALSE,"OUT";#N/A,#N/A,FALSE,"NOV"}</definedName>
    <definedName name="Fluxo_Jan_Fev" hidden="1">{#N/A,#N/A,FALSE,"OUT";#N/A,#N/A,FALSE,"NOV"}</definedName>
    <definedName name="FLUXO1998">#REF!</definedName>
    <definedName name="FLUXO1999">#REF!</definedName>
    <definedName name="FLUXO98">#REF!</definedName>
    <definedName name="FLUXO99">#REF!</definedName>
    <definedName name="FN_D_PI">#REF!</definedName>
    <definedName name="FN_T_PI">#REF!</definedName>
    <definedName name="fnbvcnn" localSheetId="0" hidden="1">{#N/A,#N/A,FALSE,"PRJCTED QTRLY $'s"}</definedName>
    <definedName name="fnbvcnn" localSheetId="10" hidden="1">{#N/A,#N/A,FALSE,"PRJCTED QTRLY $'s"}</definedName>
    <definedName name="fnbvcnn" localSheetId="9" hidden="1">{#N/A,#N/A,FALSE,"PRJCTED QTRLY $'s"}</definedName>
    <definedName name="fnbvcnn" hidden="1">{#N/A,#N/A,FALSE,"PRJCTED QTRLY $'s"}</definedName>
    <definedName name="fnbvcnn_1" localSheetId="0" hidden="1">{#N/A,#N/A,FALSE,"PRJCTED QTRLY $'s"}</definedName>
    <definedName name="fnbvcnn_1" localSheetId="10" hidden="1">{#N/A,#N/A,FALSE,"PRJCTED QTRLY $'s"}</definedName>
    <definedName name="fnbvcnn_1" localSheetId="9" hidden="1">{#N/A,#N/A,FALSE,"PRJCTED QTRLY $'s"}</definedName>
    <definedName name="fnbvcnn_1" hidden="1">{#N/A,#N/A,FALSE,"PRJCTED QTRLY $'s"}</definedName>
    <definedName name="fnbvcnn_2" localSheetId="0" hidden="1">{#N/A,#N/A,FALSE,"PRJCTED QTRLY $'s"}</definedName>
    <definedName name="fnbvcnn_2" localSheetId="10" hidden="1">{#N/A,#N/A,FALSE,"PRJCTED QTRLY $'s"}</definedName>
    <definedName name="fnbvcnn_2" localSheetId="9" hidden="1">{#N/A,#N/A,FALSE,"PRJCTED QTRLY $'s"}</definedName>
    <definedName name="fnbvcnn_2" hidden="1">{#N/A,#N/A,FALSE,"PRJCTED QTRLY $'s"}</definedName>
    <definedName name="fnbvcnn_3" localSheetId="0" hidden="1">{#N/A,#N/A,FALSE,"PRJCTED QTRLY $'s"}</definedName>
    <definedName name="fnbvcnn_3" localSheetId="10" hidden="1">{#N/A,#N/A,FALSE,"PRJCTED QTRLY $'s"}</definedName>
    <definedName name="fnbvcnn_3" localSheetId="9" hidden="1">{#N/A,#N/A,FALSE,"PRJCTED QTRLY $'s"}</definedName>
    <definedName name="fnbvcnn_3" hidden="1">{#N/A,#N/A,FALSE,"PRJCTED QTRLY $'s"}</definedName>
    <definedName name="fnbvcnn_4" localSheetId="0" hidden="1">{#N/A,#N/A,FALSE,"PRJCTED QTRLY $'s"}</definedName>
    <definedName name="fnbvcnn_4" localSheetId="10" hidden="1">{#N/A,#N/A,FALSE,"PRJCTED QTRLY $'s"}</definedName>
    <definedName name="fnbvcnn_4" localSheetId="9" hidden="1">{#N/A,#N/A,FALSE,"PRJCTED QTRLY $'s"}</definedName>
    <definedName name="fnbvcnn_4" hidden="1">{#N/A,#N/A,FALSE,"PRJCTED QTRLY $'s"}</definedName>
    <definedName name="fnbvcnn_5" localSheetId="0" hidden="1">{#N/A,#N/A,FALSE,"PRJCTED QTRLY $'s"}</definedName>
    <definedName name="fnbvcnn_5" localSheetId="10" hidden="1">{#N/A,#N/A,FALSE,"PRJCTED QTRLY $'s"}</definedName>
    <definedName name="fnbvcnn_5" localSheetId="9" hidden="1">{#N/A,#N/A,FALSE,"PRJCTED QTRLY $'s"}</definedName>
    <definedName name="fnbvcnn_5" hidden="1">{#N/A,#N/A,FALSE,"PRJCTED QTRLY $'s"}</definedName>
    <definedName name="FNDNAM1">#N/A</definedName>
    <definedName name="FNDUSERID1">#N/A</definedName>
    <definedName name="FOB_para_CIF_impostos">#REF!</definedName>
    <definedName name="FOLHA">#REF!</definedName>
    <definedName name="FOOD" localSheetId="0" hidden="1">{"'Sheet1'!$A$1:$G$85"}</definedName>
    <definedName name="FOOD" localSheetId="10" hidden="1">{"'Sheet1'!$A$1:$G$85"}</definedName>
    <definedName name="FOOD" localSheetId="9" hidden="1">{"'Sheet1'!$A$1:$G$85"}</definedName>
    <definedName name="FOOD" hidden="1">{"'Sheet1'!$A$1:$G$85"}</definedName>
    <definedName name="FootNoteRoot">#N/A</definedName>
    <definedName name="FormatValues">#N/A</definedName>
    <definedName name="fr" localSheetId="10" hidden="1">#REF!</definedName>
    <definedName name="fr" hidden="1">#REF!</definedName>
    <definedName name="frdhgf">#REF!</definedName>
    <definedName name="FREE_CASH_FLOW__R">#REF!</definedName>
    <definedName name="FREE_CASH_FLOW__US">#REF!</definedName>
    <definedName name="FREIGHTS_AND_DEV____Gross_Rev">#REF!</definedName>
    <definedName name="Freights_and_Devolutions">#REF!</definedName>
    <definedName name="fresfg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esfg" localSheetId="1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esfg" localSheetId="9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esfg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S_Bronstein" localSheetId="0" hidden="1">{"FS`s",#N/A,TRUE,"FS's";"Icome St",#N/A,TRUE,"Income St.";"Balance Sh",#N/A,TRUE,"Balance Sh.";"Gross Margin",#N/A,TRUE,"Gross Margin"}</definedName>
    <definedName name="FS_Bronstein" localSheetId="10" hidden="1">{"FS`s",#N/A,TRUE,"FS's";"Icome St",#N/A,TRUE,"Income St.";"Balance Sh",#N/A,TRUE,"Balance Sh.";"Gross Margin",#N/A,TRUE,"Gross Margin"}</definedName>
    <definedName name="FS_Bronstein" localSheetId="9" hidden="1">{"FS`s",#N/A,TRUE,"FS's";"Icome St",#N/A,TRUE,"Income St.";"Balance Sh",#N/A,TRUE,"Balance Sh.";"Gross Margin",#N/A,TRUE,"Gross Margin"}</definedName>
    <definedName name="FS_Bronstein" hidden="1">{"FS`s",#N/A,TRUE,"FS's";"Icome St",#N/A,TRUE,"Income St.";"Balance Sh",#N/A,TRUE,"Balance Sh.";"Gross Margin",#N/A,TRUE,"Gross Margin"}</definedName>
    <definedName name="fsdfdfa" localSheetId="0">{"page1",#N/A,FALSE,"BHCOMPC5";"page2",#N/A,FALSE,"BHCOMPC5";"page3",#N/A,FALSE,"BHCOMPC5";"page4",#N/A,FALSE,"BHCOMPC5"}</definedName>
    <definedName name="fsdfdfa" localSheetId="10">{"page1",#N/A,FALSE,"BHCOMPC5";"page2",#N/A,FALSE,"BHCOMPC5";"page3",#N/A,FALSE,"BHCOMPC5";"page4",#N/A,FALSE,"BHCOMPC5"}</definedName>
    <definedName name="fsdfdfa" localSheetId="9">{"page1",#N/A,FALSE,"BHCOMPC5";"page2",#N/A,FALSE,"BHCOMPC5";"page3",#N/A,FALSE,"BHCOMPC5";"page4",#N/A,FALSE,"BHCOMPC5"}</definedName>
    <definedName name="fsdfdfa">{"page1",#N/A,FALSE,"BHCOMPC5";"page2",#N/A,FALSE,"BHCOMPC5";"page3",#N/A,FALSE,"BHCOMPC5";"page4",#N/A,FALSE,"BHCOMPC5"}</definedName>
    <definedName name="fsdfsdf" localSheetId="0" hidden="1">{"FS`s",#N/A,TRUE,"FS's";"Icome St",#N/A,TRUE,"Income St.";"Balance Sh",#N/A,TRUE,"Balance Sh.";"Gross Margin",#N/A,TRUE,"Gross Margin"}</definedName>
    <definedName name="fsdfsdf" localSheetId="10" hidden="1">{"FS`s",#N/A,TRUE,"FS's";"Icome St",#N/A,TRUE,"Income St.";"Balance Sh",#N/A,TRUE,"Balance Sh.";"Gross Margin",#N/A,TRUE,"Gross Margin"}</definedName>
    <definedName name="fsdfsdf" localSheetId="9" hidden="1">{"FS`s",#N/A,TRUE,"FS's";"Icome St",#N/A,TRUE,"Income St.";"Balance Sh",#N/A,TRUE,"Balance Sh.";"Gross Margin",#N/A,TRUE,"Gross Margin"}</definedName>
    <definedName name="fsdfsdf" hidden="1">{"FS`s",#N/A,TRUE,"FS's";"Icome St",#N/A,TRUE,"Income St.";"Balance Sh",#N/A,TRUE,"Balance Sh.";"Gross Margin",#N/A,TRUE,"Gross Margin"}</definedName>
    <definedName name="fsdfsdfsdf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fsdfsdfsdf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fsdfsdfsdf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fsdfsdfsdf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fsf" localSheetId="9">[30]Base!$L:$L</definedName>
    <definedName name="fsf">#REF!</definedName>
    <definedName name="fsfbwejh" localSheetId="10" hidden="1">#REF!</definedName>
    <definedName name="fsfbwejh" localSheetId="9" hidden="1">'[31]Brazil Sovereign'!#REF!</definedName>
    <definedName name="fsfbwejh" hidden="1">#REF!</definedName>
    <definedName name="fsfs" localSheetId="0" hidden="1">{#N/A,#N/A,FALSE,"Calc";#N/A,#N/A,FALSE,"Sensitivity";#N/A,#N/A,FALSE,"LT Earn.Dil.";#N/A,#N/A,FALSE,"Dil. AVP"}</definedName>
    <definedName name="fsfs" localSheetId="10" hidden="1">{#N/A,#N/A,FALSE,"Calc";#N/A,#N/A,FALSE,"Sensitivity";#N/A,#N/A,FALSE,"LT Earn.Dil.";#N/A,#N/A,FALSE,"Dil. AVP"}</definedName>
    <definedName name="fsfs" localSheetId="9" hidden="1">{#N/A,#N/A,FALSE,"Calc";#N/A,#N/A,FALSE,"Sensitivity";#N/A,#N/A,FALSE,"LT Earn.Dil.";#N/A,#N/A,FALSE,"Dil. AVP"}</definedName>
    <definedName name="fsfs" hidden="1">{#N/A,#N/A,FALSE,"Calc";#N/A,#N/A,FALSE,"Sensitivity";#N/A,#N/A,FALSE,"LT Earn.Dil.";#N/A,#N/A,FALSE,"Dil. AVP"}</definedName>
    <definedName name="fsfsfsf">#N/A</definedName>
    <definedName name="fsrgrgsfdg" localSheetId="0" hidden="1">{"FS`s",#N/A,TRUE,"FS's";"Icome St",#N/A,TRUE,"Income St.";"Balance Sh",#N/A,TRUE,"Balance Sh.";"Gross Margin",#N/A,TRUE,"Gross Margin"}</definedName>
    <definedName name="fsrgrgsfdg" localSheetId="10" hidden="1">{"FS`s",#N/A,TRUE,"FS's";"Icome St",#N/A,TRUE,"Income St.";"Balance Sh",#N/A,TRUE,"Balance Sh.";"Gross Margin",#N/A,TRUE,"Gross Margin"}</definedName>
    <definedName name="fsrgrgsfdg" localSheetId="9" hidden="1">{"FS`s",#N/A,TRUE,"FS's";"Icome St",#N/A,TRUE,"Income St.";"Balance Sh",#N/A,TRUE,"Balance Sh.";"Gross Margin",#N/A,TRUE,"Gross Margin"}</definedName>
    <definedName name="fsrgrgsfdg" hidden="1">{"FS`s",#N/A,TRUE,"FS's";"Icome St",#N/A,TRUE,"Income St.";"Balance Sh",#N/A,TRUE,"Balance Sh.";"Gross Margin",#N/A,TRUE,"Gross Margin"}</definedName>
    <definedName name="fthju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fthju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fthju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fthju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Ftp" localSheetId="0" hidden="1">{"FS`s",#N/A,TRUE,"FS's";"Icome St",#N/A,TRUE,"Income St.";"Balance Sh",#N/A,TRUE,"Balance Sh.";"Gross Margin",#N/A,TRUE,"Gross Margin"}</definedName>
    <definedName name="Ftp" localSheetId="10" hidden="1">{"FS`s",#N/A,TRUE,"FS's";"Icome St",#N/A,TRUE,"Income St.";"Balance Sh",#N/A,TRUE,"Balance Sh.";"Gross Margin",#N/A,TRUE,"Gross Margin"}</definedName>
    <definedName name="Ftp" localSheetId="9" hidden="1">{"FS`s",#N/A,TRUE,"FS's";"Icome St",#N/A,TRUE,"Income St.";"Balance Sh",#N/A,TRUE,"Balance Sh.";"Gross Margin",#N/A,TRUE,"Gross Margin"}</definedName>
    <definedName name="Ftp" hidden="1">{"FS`s",#N/A,TRUE,"FS's";"Icome St",#N/A,TRUE,"Income St.";"Balance Sh",#N/A,TRUE,"Balance Sh.";"Gross Margin",#N/A,TRUE,"Gross Margin"}</definedName>
    <definedName name="FTSE">#N/A</definedName>
    <definedName name="fu">#N/A</definedName>
    <definedName name="FUNDING_COSTS">#REF!</definedName>
    <definedName name="FundTotal">#N/A</definedName>
    <definedName name="FV">#REF!</definedName>
    <definedName name="fwfw">#N/A</definedName>
    <definedName name="FX">#REF!</definedName>
    <definedName name="FX_LAST">#REF!</definedName>
    <definedName name="Fxca1">#REF!</definedName>
    <definedName name="Fxca2">#REF!</definedName>
    <definedName name="Fxca3">#REF!</definedName>
    <definedName name="Fxca4">#REF!</definedName>
    <definedName name="g" localSheetId="0">{"page1",#N/A,FALSE,"BHCOMPC5";"page2",#N/A,FALSE,"BHCOMPC5";"page3",#N/A,FALSE,"BHCOMPC5";"page4",#N/A,FALSE,"BHCOMPC5"}</definedName>
    <definedName name="g" localSheetId="10">{"page1",#N/A,FALSE,"BHCOMPC5";"page2",#N/A,FALSE,"BHCOMPC5";"page3",#N/A,FALSE,"BHCOMPC5";"page4",#N/A,FALSE,"BHCOMPC5"}</definedName>
    <definedName name="g" localSheetId="9">{"page1",#N/A,FALSE,"BHCOMPC5";"page2",#N/A,FALSE,"BHCOMPC5";"page3",#N/A,FALSE,"BHCOMPC5";"page4",#N/A,FALSE,"BHCOMPC5"}</definedName>
    <definedName name="g">{"page1",#N/A,FALSE,"BHCOMPC5";"page2",#N/A,FALSE,"BHCOMPC5";"page3",#N/A,FALSE,"BHCOMPC5";"page4",#N/A,FALSE,"BHCOMPC5"}</definedName>
    <definedName name="g7o" localSheetId="0" hidden="1">{#N/A,#N/A,FALSE,"model"}</definedName>
    <definedName name="g7o" localSheetId="10" hidden="1">{#N/A,#N/A,FALSE,"model"}</definedName>
    <definedName name="g7o" localSheetId="9" hidden="1">{#N/A,#N/A,FALSE,"model"}</definedName>
    <definedName name="g7o" hidden="1">{#N/A,#N/A,FALSE,"model"}</definedName>
    <definedName name="GAAP_adjustments">#N/A</definedName>
    <definedName name="GAC">#REF!</definedName>
    <definedName name="GAexp96">#REF!</definedName>
    <definedName name="GAexp97">#REF!</definedName>
    <definedName name="GAexp98">#REF!</definedName>
    <definedName name="GAexp99">#REF!</definedName>
    <definedName name="gallons_per_cubic_foot">#N/A</definedName>
    <definedName name="GAN">#REF!</definedName>
    <definedName name="gasdfasd">#REF!</definedName>
    <definedName name="gbcvn" localSheetId="0" hidden="1">{#N/A,#N/A,FALSE,"PRJCTED MNTHLY QTY's"}</definedName>
    <definedName name="gbcvn" localSheetId="10" hidden="1">{#N/A,#N/A,FALSE,"PRJCTED MNTHLY QTY's"}</definedName>
    <definedName name="gbcvn" localSheetId="9" hidden="1">{#N/A,#N/A,FALSE,"PRJCTED MNTHLY QTY's"}</definedName>
    <definedName name="gbcvn" hidden="1">{#N/A,#N/A,FALSE,"PRJCTED MNTHLY QTY's"}</definedName>
    <definedName name="gbcvn_1" localSheetId="0" hidden="1">{#N/A,#N/A,FALSE,"PRJCTED MNTHLY QTY's"}</definedName>
    <definedName name="gbcvn_1" localSheetId="10" hidden="1">{#N/A,#N/A,FALSE,"PRJCTED MNTHLY QTY's"}</definedName>
    <definedName name="gbcvn_1" localSheetId="9" hidden="1">{#N/A,#N/A,FALSE,"PRJCTED MNTHLY QTY's"}</definedName>
    <definedName name="gbcvn_1" hidden="1">{#N/A,#N/A,FALSE,"PRJCTED MNTHLY QTY's"}</definedName>
    <definedName name="gbcvn_2" localSheetId="0" hidden="1">{#N/A,#N/A,FALSE,"PRJCTED MNTHLY QTY's"}</definedName>
    <definedName name="gbcvn_2" localSheetId="10" hidden="1">{#N/A,#N/A,FALSE,"PRJCTED MNTHLY QTY's"}</definedName>
    <definedName name="gbcvn_2" localSheetId="9" hidden="1">{#N/A,#N/A,FALSE,"PRJCTED MNTHLY QTY's"}</definedName>
    <definedName name="gbcvn_2" hidden="1">{#N/A,#N/A,FALSE,"PRJCTED MNTHLY QTY's"}</definedName>
    <definedName name="gbcvn_3" localSheetId="0" hidden="1">{#N/A,#N/A,FALSE,"PRJCTED MNTHLY QTY's"}</definedName>
    <definedName name="gbcvn_3" localSheetId="10" hidden="1">{#N/A,#N/A,FALSE,"PRJCTED MNTHLY QTY's"}</definedName>
    <definedName name="gbcvn_3" localSheetId="9" hidden="1">{#N/A,#N/A,FALSE,"PRJCTED MNTHLY QTY's"}</definedName>
    <definedName name="gbcvn_3" hidden="1">{#N/A,#N/A,FALSE,"PRJCTED MNTHLY QTY's"}</definedName>
    <definedName name="gbcvn_4" localSheetId="0" hidden="1">{#N/A,#N/A,FALSE,"PRJCTED MNTHLY QTY's"}</definedName>
    <definedName name="gbcvn_4" localSheetId="10" hidden="1">{#N/A,#N/A,FALSE,"PRJCTED MNTHLY QTY's"}</definedName>
    <definedName name="gbcvn_4" localSheetId="9" hidden="1">{#N/A,#N/A,FALSE,"PRJCTED MNTHLY QTY's"}</definedName>
    <definedName name="gbcvn_4" hidden="1">{#N/A,#N/A,FALSE,"PRJCTED MNTHLY QTY's"}</definedName>
    <definedName name="gbcvn_5" localSheetId="0" hidden="1">{#N/A,#N/A,FALSE,"PRJCTED MNTHLY QTY's"}</definedName>
    <definedName name="gbcvn_5" localSheetId="10" hidden="1">{#N/A,#N/A,FALSE,"PRJCTED MNTHLY QTY's"}</definedName>
    <definedName name="gbcvn_5" localSheetId="9" hidden="1">{#N/A,#N/A,FALSE,"PRJCTED MNTHLY QTY's"}</definedName>
    <definedName name="gbcvn_5" hidden="1">{#N/A,#N/A,FALSE,"PRJCTED MNTHLY QTY's"}</definedName>
    <definedName name="gbp">#N/A</definedName>
    <definedName name="GBP_c">#REF!</definedName>
    <definedName name="GBP_m">#REF!</definedName>
    <definedName name="gdfg">#N/A</definedName>
    <definedName name="gdgdsggsd" localSheetId="0" hidden="1">{#N/A,#N/A,FALSE,"FlCx99";#N/A,#N/A,FALSE,"Dívida99"}</definedName>
    <definedName name="gdgdsggsd" localSheetId="10" hidden="1">{#N/A,#N/A,FALSE,"FlCx99";#N/A,#N/A,FALSE,"Dívida99"}</definedName>
    <definedName name="gdgdsggsd" localSheetId="9" hidden="1">{#N/A,#N/A,FALSE,"FlCx99";#N/A,#N/A,FALSE,"Dívida99"}</definedName>
    <definedName name="gdgdsggsd" hidden="1">{#N/A,#N/A,FALSE,"FlCx99";#N/A,#N/A,FALSE,"Dívida99"}</definedName>
    <definedName name="GDHNN" localSheetId="0" hidden="1">{#N/A,#N/A,FALSE,"DI 2 YEAR MASTER SCHEDULE"}</definedName>
    <definedName name="GDHNN" localSheetId="10" hidden="1">{#N/A,#N/A,FALSE,"DI 2 YEAR MASTER SCHEDULE"}</definedName>
    <definedName name="GDHNN" localSheetId="9" hidden="1">{#N/A,#N/A,FALSE,"DI 2 YEAR MASTER SCHEDULE"}</definedName>
    <definedName name="GDHNN" hidden="1">{#N/A,#N/A,FALSE,"DI 2 YEAR MASTER SCHEDULE"}</definedName>
    <definedName name="GDHNN_1" localSheetId="0" hidden="1">{#N/A,#N/A,FALSE,"DI 2 YEAR MASTER SCHEDULE"}</definedName>
    <definedName name="GDHNN_1" localSheetId="10" hidden="1">{#N/A,#N/A,FALSE,"DI 2 YEAR MASTER SCHEDULE"}</definedName>
    <definedName name="GDHNN_1" localSheetId="9" hidden="1">{#N/A,#N/A,FALSE,"DI 2 YEAR MASTER SCHEDULE"}</definedName>
    <definedName name="GDHNN_1" hidden="1">{#N/A,#N/A,FALSE,"DI 2 YEAR MASTER SCHEDULE"}</definedName>
    <definedName name="GDHNN_2" localSheetId="0" hidden="1">{#N/A,#N/A,FALSE,"DI 2 YEAR MASTER SCHEDULE"}</definedName>
    <definedName name="GDHNN_2" localSheetId="10" hidden="1">{#N/A,#N/A,FALSE,"DI 2 YEAR MASTER SCHEDULE"}</definedName>
    <definedName name="GDHNN_2" localSheetId="9" hidden="1">{#N/A,#N/A,FALSE,"DI 2 YEAR MASTER SCHEDULE"}</definedName>
    <definedName name="GDHNN_2" hidden="1">{#N/A,#N/A,FALSE,"DI 2 YEAR MASTER SCHEDULE"}</definedName>
    <definedName name="GDHNN_3" localSheetId="0" hidden="1">{#N/A,#N/A,FALSE,"DI 2 YEAR MASTER SCHEDULE"}</definedName>
    <definedName name="GDHNN_3" localSheetId="10" hidden="1">{#N/A,#N/A,FALSE,"DI 2 YEAR MASTER SCHEDULE"}</definedName>
    <definedName name="GDHNN_3" localSheetId="9" hidden="1">{#N/A,#N/A,FALSE,"DI 2 YEAR MASTER SCHEDULE"}</definedName>
    <definedName name="GDHNN_3" hidden="1">{#N/A,#N/A,FALSE,"DI 2 YEAR MASTER SCHEDULE"}</definedName>
    <definedName name="GDHNN_4" localSheetId="0" hidden="1">{#N/A,#N/A,FALSE,"DI 2 YEAR MASTER SCHEDULE"}</definedName>
    <definedName name="GDHNN_4" localSheetId="10" hidden="1">{#N/A,#N/A,FALSE,"DI 2 YEAR MASTER SCHEDULE"}</definedName>
    <definedName name="GDHNN_4" localSheetId="9" hidden="1">{#N/A,#N/A,FALSE,"DI 2 YEAR MASTER SCHEDULE"}</definedName>
    <definedName name="GDHNN_4" hidden="1">{#N/A,#N/A,FALSE,"DI 2 YEAR MASTER SCHEDULE"}</definedName>
    <definedName name="GDHNN_5" localSheetId="0" hidden="1">{#N/A,#N/A,FALSE,"DI 2 YEAR MASTER SCHEDULE"}</definedName>
    <definedName name="GDHNN_5" localSheetId="10" hidden="1">{#N/A,#N/A,FALSE,"DI 2 YEAR MASTER SCHEDULE"}</definedName>
    <definedName name="GDHNN_5" localSheetId="9" hidden="1">{#N/A,#N/A,FALSE,"DI 2 YEAR MASTER SCHEDULE"}</definedName>
    <definedName name="GDHNN_5" hidden="1">{#N/A,#N/A,FALSE,"DI 2 YEAR MASTER SCHEDULE"}</definedName>
    <definedName name="general_exp." localSheetId="0" hidden="1">{#N/A,"100% Success",TRUE,"Sales Forecast";#N/A,#N/A,TRUE,"Sheet2"}</definedName>
    <definedName name="general_exp." localSheetId="10" hidden="1">{#N/A,"100% Success",TRUE,"Sales Forecast";#N/A,#N/A,TRUE,"Sheet2"}</definedName>
    <definedName name="general_exp." localSheetId="9" hidden="1">{#N/A,"100% Success",TRUE,"Sales Forecast";#N/A,#N/A,TRUE,"Sheet2"}</definedName>
    <definedName name="general_exp." hidden="1">{#N/A,"100% Success",TRUE,"Sales Forecast";#N/A,#N/A,TRUE,"Sheet2"}</definedName>
    <definedName name="General_Expenses">#REF!</definedName>
    <definedName name="ger">#REF!</definedName>
    <definedName name="geração" localSheetId="0" hidden="1">{#N/A,#N/A,FALSE,"ANEXO3 99 ERA";#N/A,#N/A,FALSE,"ANEXO3 99 UBÁ2";#N/A,#N/A,FALSE,"ANEXO3 99 DTU";#N/A,#N/A,FALSE,"ANEXO3 99 RDR";#N/A,#N/A,FALSE,"ANEXO3 99 UBÁ4";#N/A,#N/A,FALSE,"ANEXO3 99 UBÁ6"}</definedName>
    <definedName name="geração" localSheetId="10" hidden="1">{#N/A,#N/A,FALSE,"ANEXO3 99 ERA";#N/A,#N/A,FALSE,"ANEXO3 99 UBÁ2";#N/A,#N/A,FALSE,"ANEXO3 99 DTU";#N/A,#N/A,FALSE,"ANEXO3 99 RDR";#N/A,#N/A,FALSE,"ANEXO3 99 UBÁ4";#N/A,#N/A,FALSE,"ANEXO3 99 UBÁ6"}</definedName>
    <definedName name="geração" localSheetId="9" hidden="1">{#N/A,#N/A,FALSE,"ANEXO3 99 ERA";#N/A,#N/A,FALSE,"ANEXO3 99 UBÁ2";#N/A,#N/A,FALSE,"ANEXO3 99 DTU";#N/A,#N/A,FALSE,"ANEXO3 99 RDR";#N/A,#N/A,FALSE,"ANEXO3 99 UBÁ4";#N/A,#N/A,FALSE,"ANEXO3 99 UBÁ6"}</definedName>
    <definedName name="geração" hidden="1">{#N/A,#N/A,FALSE,"ANEXO3 99 ERA";#N/A,#N/A,FALSE,"ANEXO3 99 UBÁ2";#N/A,#N/A,FALSE,"ANEXO3 99 DTU";#N/A,#N/A,FALSE,"ANEXO3 99 RDR";#N/A,#N/A,FALSE,"ANEXO3 99 UBÁ4";#N/A,#N/A,FALSE,"ANEXO3 99 UBÁ6"}</definedName>
    <definedName name="Geral">#REF!</definedName>
    <definedName name="GET">#N/A</definedName>
    <definedName name="gfereggh">#N/A</definedName>
    <definedName name="GFinancieros">#REF!</definedName>
    <definedName name="gg" localSheetId="10" hidden="1">#REF!</definedName>
    <definedName name="gg" hidden="1">#REF!</definedName>
    <definedName name="GGG" localSheetId="0" hidden="1">{"'FATURA'!$B$1:$V$49"}</definedName>
    <definedName name="GGG" localSheetId="10" hidden="1">{"'FATURA'!$B$1:$V$49"}</definedName>
    <definedName name="GGG" localSheetId="9" hidden="1">{"'FATURA'!$B$1:$V$49"}</definedName>
    <definedName name="GGG" hidden="1">{"'FATURA'!$B$1:$V$49"}</definedName>
    <definedName name="gggggggggg" localSheetId="10" hidden="1">#REF!</definedName>
    <definedName name="gggggggggg" hidden="1">#REF!</definedName>
    <definedName name="GGracuika">#REF!</definedName>
    <definedName name="giçgui" localSheetId="0" hidden="1">{#N/A,#N/A,FALSE,"model"}</definedName>
    <definedName name="giçgui" localSheetId="10" hidden="1">{#N/A,#N/A,FALSE,"model"}</definedName>
    <definedName name="giçgui" localSheetId="9" hidden="1">{#N/A,#N/A,FALSE,"model"}</definedName>
    <definedName name="giçgui" hidden="1">{#N/A,#N/A,FALSE,"model"}</definedName>
    <definedName name="gihrtigrthrhr" localSheetId="10" hidden="1">#REF!</definedName>
    <definedName name="gihrtigrthrhr" hidden="1">#REF!</definedName>
    <definedName name="GILMAR" localSheetId="0" hidden="1">{"'FATURA'!$B$1:$V$49"}</definedName>
    <definedName name="GILMAR" localSheetId="10" hidden="1">{"'FATURA'!$B$1:$V$49"}</definedName>
    <definedName name="GILMAR" localSheetId="9" hidden="1">{"'FATURA'!$B$1:$V$49"}</definedName>
    <definedName name="GILMAR" hidden="1">{"'FATURA'!$B$1:$V$49"}</definedName>
    <definedName name="giu" localSheetId="0" hidden="1">{#N/A,#N/A,FALSE,"BALANCE";#N/A,#N/A,FALSE,"CUENTA DE PYG";#N/A,#N/A,FALSE,"RATIOS"}</definedName>
    <definedName name="giu" localSheetId="10" hidden="1">{#N/A,#N/A,FALSE,"BALANCE";#N/A,#N/A,FALSE,"CUENTA DE PYG";#N/A,#N/A,FALSE,"RATIOS"}</definedName>
    <definedName name="giu" localSheetId="9" hidden="1">{#N/A,#N/A,FALSE,"BALANCE";#N/A,#N/A,FALSE,"CUENTA DE PYG";#N/A,#N/A,FALSE,"RATIOS"}</definedName>
    <definedName name="giu" hidden="1">{#N/A,#N/A,FALSE,"BALANCE";#N/A,#N/A,FALSE,"CUENTA DE PYG";#N/A,#N/A,FALSE,"RATIOS"}</definedName>
    <definedName name="giuç" localSheetId="0" hidden="1">{#N/A,#N/A,FALSE,"model"}</definedName>
    <definedName name="giuç" localSheetId="10" hidden="1">{#N/A,#N/A,FALSE,"model"}</definedName>
    <definedName name="giuç" localSheetId="9" hidden="1">{#N/A,#N/A,FALSE,"model"}</definedName>
    <definedName name="giuç" hidden="1">{#N/A,#N/A,FALSE,"model"}</definedName>
    <definedName name="Giulio" localSheetId="0" hidden="1">{#N/A,#N/A,FALSE,"Aging Summary";#N/A,#N/A,FALSE,"Ratio Analysis";#N/A,#N/A,FALSE,"Test 120 Day Accts";#N/A,#N/A,FALSE,"Tickmarks"}</definedName>
    <definedName name="Giulio" localSheetId="10" hidden="1">{#N/A,#N/A,FALSE,"Aging Summary";#N/A,#N/A,FALSE,"Ratio Analysis";#N/A,#N/A,FALSE,"Test 120 Day Accts";#N/A,#N/A,FALSE,"Tickmarks"}</definedName>
    <definedName name="Giulio" localSheetId="9" hidden="1">{#N/A,#N/A,FALSE,"Aging Summary";#N/A,#N/A,FALSE,"Ratio Analysis";#N/A,#N/A,FALSE,"Test 120 Day Accts";#N/A,#N/A,FALSE,"Tickmarks"}</definedName>
    <definedName name="Giulio" hidden="1">{#N/A,#N/A,FALSE,"Aging Summary";#N/A,#N/A,FALSE,"Ratio Analysis";#N/A,#N/A,FALSE,"Test 120 Day Accts";#N/A,#N/A,FALSE,"Tickmarks"}</definedName>
    <definedName name="gjkfu">#REF!</definedName>
    <definedName name="Gláucio" localSheetId="0" hidden="1">{"'FATURA'!$B$1:$V$49"}</definedName>
    <definedName name="Gláucio" localSheetId="10" hidden="1">{"'FATURA'!$B$1:$V$49"}</definedName>
    <definedName name="Gláucio" localSheetId="9" hidden="1">{"'FATURA'!$B$1:$V$49"}</definedName>
    <definedName name="Gláucio" hidden="1">{"'FATURA'!$B$1:$V$49"}</definedName>
    <definedName name="Gmed">#REF!</definedName>
    <definedName name="go8giu" localSheetId="0" hidden="1">{#N/A,#N/A,FALSE,"model"}</definedName>
    <definedName name="go8giu" localSheetId="10" hidden="1">{#N/A,#N/A,FALSE,"model"}</definedName>
    <definedName name="go8giu" localSheetId="9" hidden="1">{#N/A,#N/A,FALSE,"model"}</definedName>
    <definedName name="go8giu" hidden="1">{#N/A,#N/A,FALSE,"model"}</definedName>
    <definedName name="GOA">#REF!</definedName>
    <definedName name="GOB">#REF!</definedName>
    <definedName name="GPEF1">#REF!</definedName>
    <definedName name="GPF">#REF!</definedName>
    <definedName name="GPJ">#REF!</definedName>
    <definedName name="GPTC1">#REF!</definedName>
    <definedName name="GR" localSheetId="0" hidden="1">{"CAPA GERENCIAL",#N/A,TRUE,"capa (2)";"CAPITAL 2001",#N/A,TRUE,"capital (2)";"INDICES2001",#N/A,TRUE,"índices bal (2)";"BAL(B)2001",#N/A,TRUE,"BAL B (2)";"BANAL(B)2001",#N/A,TRUE,"B.analítico B (2)";"RESULTADO 03",#N/A,TRUE,"resultado";"RESULTADO mes a mes(B)2001",#N/A,TRUE,"mês a mês (2)";"MUTAÇÃO(B)2001",#N/A,TRUE,"mutação B (2)";"DOAR(B)2001",#N/A,TRUE,"DOAR B (2)";"ESTOQUE(B)2001",#N/A,TRUE,"estoque";"PERMANENTE(B)2001",#N/A,TRUE,"permanente B (2)";"PERFIL(B)2001",#N/A,TRUE,"PERFIL B (2)";"PROVI2001",#N/A,TRUE,"provisões";"CAPA ANÁLISE",#N/A,TRUE,"capa (2)";"PRODUÇÃO 03",#N/A,TRUE,"produção";"ESTOQUEPA 03",#N/A,TRUE,"estoque pa";"VOLUME 03",#N/A,TRUE,"volume";"MIX 03",#N/A,TRUE,"mix";"ESTOQUE PA(2)2001",#N/A,TRUE,"estoque pa (2)";"ANALISE 03",#N/A,TRUE,"análise";"LBRUTO2001",#N/A,TRUE,"lb2001";"DESPESAS2001",#N/A,TRUE,"Desp2000-01";"FINANCEIRAS 03",#N/A,TRUE,"financeiras";"EBITDA 03",#N/A,TRUE,"ebitda";"FLUXO(B)2001",#N/A,TRUE,"FLUXO B (2)";"DIVIDA2001",#N/A,TRUE,"dívida";"CAPA CONTROLADORA",#N/A,TRUE,"capa (2)";"BAL(A)2001",#N/A,TRUE,"BAL A (2)";"RESULTADO mes a mes(A)2001",#N/A,TRUE,"mês a mês (2)";"MUTAÇÃO(A)2001",#N/A,TRUE,"mutação A (2)";"DOAR(A)2001",#N/A,TRUE,"DOAR A (2)";"FLUXO(A)2001",#N/A,TRUE,"FLUXO A";"ESTOQUE(A)2001",#N/A,TRUE,"estoque";"PERMANENTE(A)2001",#N/A,TRUE,"permanente A (2)";"PERFIL(A)2001",#N/A,TRUE,"PERFIL A (2)";"EQUIVALÊNCIA2001",#N/A,TRUE,"equyt";"CAPA CONTROLADAS",#N/A,TRUE,"capa (2)";"BAL(AMER)2001",#N/A,TRUE,"B.America (2)";"RESULTADO(AMER)2001",#N/A,TRUE,"mês a mês (2)";"BAL(TRAD)2001",#N/A,TRUE,"B.Trading (2)";"RESULTADO(TRAD)2001",#N/A,TRUE,"mês a mês (2)"}</definedName>
    <definedName name="GR" localSheetId="10" hidden="1">{"CAPA GERENCIAL",#N/A,TRUE,"capa (2)";"CAPITAL 2001",#N/A,TRUE,"capital (2)";"INDICES2001",#N/A,TRUE,"índices bal (2)";"BAL(B)2001",#N/A,TRUE,"BAL B (2)";"BANAL(B)2001",#N/A,TRUE,"B.analítico B (2)";"RESULTADO 03",#N/A,TRUE,"resultado";"RESULTADO mes a mes(B)2001",#N/A,TRUE,"mês a mês (2)";"MUTAÇÃO(B)2001",#N/A,TRUE,"mutação B (2)";"DOAR(B)2001",#N/A,TRUE,"DOAR B (2)";"ESTOQUE(B)2001",#N/A,TRUE,"estoque";"PERMANENTE(B)2001",#N/A,TRUE,"permanente B (2)";"PERFIL(B)2001",#N/A,TRUE,"PERFIL B (2)";"PROVI2001",#N/A,TRUE,"provisões";"CAPA ANÁLISE",#N/A,TRUE,"capa (2)";"PRODUÇÃO 03",#N/A,TRUE,"produção";"ESTOQUEPA 03",#N/A,TRUE,"estoque pa";"VOLUME 03",#N/A,TRUE,"volume";"MIX 03",#N/A,TRUE,"mix";"ESTOQUE PA(2)2001",#N/A,TRUE,"estoque pa (2)";"ANALISE 03",#N/A,TRUE,"análise";"LBRUTO2001",#N/A,TRUE,"lb2001";"DESPESAS2001",#N/A,TRUE,"Desp2000-01";"FINANCEIRAS 03",#N/A,TRUE,"financeiras";"EBITDA 03",#N/A,TRUE,"ebitda";"FLUXO(B)2001",#N/A,TRUE,"FLUXO B (2)";"DIVIDA2001",#N/A,TRUE,"dívida";"CAPA CONTROLADORA",#N/A,TRUE,"capa (2)";"BAL(A)2001",#N/A,TRUE,"BAL A (2)";"RESULTADO mes a mes(A)2001",#N/A,TRUE,"mês a mês (2)";"MUTAÇÃO(A)2001",#N/A,TRUE,"mutação A (2)";"DOAR(A)2001",#N/A,TRUE,"DOAR A (2)";"FLUXO(A)2001",#N/A,TRUE,"FLUXO A";"ESTOQUE(A)2001",#N/A,TRUE,"estoque";"PERMANENTE(A)2001",#N/A,TRUE,"permanente A (2)";"PERFIL(A)2001",#N/A,TRUE,"PERFIL A (2)";"EQUIVALÊNCIA2001",#N/A,TRUE,"equyt";"CAPA CONTROLADAS",#N/A,TRUE,"capa (2)";"BAL(AMER)2001",#N/A,TRUE,"B.America (2)";"RESULTADO(AMER)2001",#N/A,TRUE,"mês a mês (2)";"BAL(TRAD)2001",#N/A,TRUE,"B.Trading (2)";"RESULTADO(TRAD)2001",#N/A,TRUE,"mês a mês (2)"}</definedName>
    <definedName name="GR" localSheetId="9" hidden="1">{"CAPA GERENCIAL",#N/A,TRUE,"capa (2)";"CAPITAL 2001",#N/A,TRUE,"capital (2)";"INDICES2001",#N/A,TRUE,"índices bal (2)";"BAL(B)2001",#N/A,TRUE,"BAL B (2)";"BANAL(B)2001",#N/A,TRUE,"B.analítico B (2)";"RESULTADO 03",#N/A,TRUE,"resultado";"RESULTADO mes a mes(B)2001",#N/A,TRUE,"mês a mês (2)";"MUTAÇÃO(B)2001",#N/A,TRUE,"mutação B (2)";"DOAR(B)2001",#N/A,TRUE,"DOAR B (2)";"ESTOQUE(B)2001",#N/A,TRUE,"estoque";"PERMANENTE(B)2001",#N/A,TRUE,"permanente B (2)";"PERFIL(B)2001",#N/A,TRUE,"PERFIL B (2)";"PROVI2001",#N/A,TRUE,"provisões";"CAPA ANÁLISE",#N/A,TRUE,"capa (2)";"PRODUÇÃO 03",#N/A,TRUE,"produção";"ESTOQUEPA 03",#N/A,TRUE,"estoque pa";"VOLUME 03",#N/A,TRUE,"volume";"MIX 03",#N/A,TRUE,"mix";"ESTOQUE PA(2)2001",#N/A,TRUE,"estoque pa (2)";"ANALISE 03",#N/A,TRUE,"análise";"LBRUTO2001",#N/A,TRUE,"lb2001";"DESPESAS2001",#N/A,TRUE,"Desp2000-01";"FINANCEIRAS 03",#N/A,TRUE,"financeiras";"EBITDA 03",#N/A,TRUE,"ebitda";"FLUXO(B)2001",#N/A,TRUE,"FLUXO B (2)";"DIVIDA2001",#N/A,TRUE,"dívida";"CAPA CONTROLADORA",#N/A,TRUE,"capa (2)";"BAL(A)2001",#N/A,TRUE,"BAL A (2)";"RESULTADO mes a mes(A)2001",#N/A,TRUE,"mês a mês (2)";"MUTAÇÃO(A)2001",#N/A,TRUE,"mutação A (2)";"DOAR(A)2001",#N/A,TRUE,"DOAR A (2)";"FLUXO(A)2001",#N/A,TRUE,"FLUXO A";"ESTOQUE(A)2001",#N/A,TRUE,"estoque";"PERMANENTE(A)2001",#N/A,TRUE,"permanente A (2)";"PERFIL(A)2001",#N/A,TRUE,"PERFIL A (2)";"EQUIVALÊNCIA2001",#N/A,TRUE,"equyt";"CAPA CONTROLADAS",#N/A,TRUE,"capa (2)";"BAL(AMER)2001",#N/A,TRUE,"B.America (2)";"RESULTADO(AMER)2001",#N/A,TRUE,"mês a mês (2)";"BAL(TRAD)2001",#N/A,TRUE,"B.Trading (2)";"RESULTADO(TRAD)2001",#N/A,TRUE,"mês a mês (2)"}</definedName>
    <definedName name="GR" hidden="1">{"CAPA GERENCIAL",#N/A,TRUE,"capa (2)";"CAPITAL 2001",#N/A,TRUE,"capital (2)";"INDICES2001",#N/A,TRUE,"índices bal (2)";"BAL(B)2001",#N/A,TRUE,"BAL B (2)";"BANAL(B)2001",#N/A,TRUE,"B.analítico B (2)";"RESULTADO 03",#N/A,TRUE,"resultado";"RESULTADO mes a mes(B)2001",#N/A,TRUE,"mês a mês (2)";"MUTAÇÃO(B)2001",#N/A,TRUE,"mutação B (2)";"DOAR(B)2001",#N/A,TRUE,"DOAR B (2)";"ESTOQUE(B)2001",#N/A,TRUE,"estoque";"PERMANENTE(B)2001",#N/A,TRUE,"permanente B (2)";"PERFIL(B)2001",#N/A,TRUE,"PERFIL B (2)";"PROVI2001",#N/A,TRUE,"provisões";"CAPA ANÁLISE",#N/A,TRUE,"capa (2)";"PRODUÇÃO 03",#N/A,TRUE,"produção";"ESTOQUEPA 03",#N/A,TRUE,"estoque pa";"VOLUME 03",#N/A,TRUE,"volume";"MIX 03",#N/A,TRUE,"mix";"ESTOQUE PA(2)2001",#N/A,TRUE,"estoque pa (2)";"ANALISE 03",#N/A,TRUE,"análise";"LBRUTO2001",#N/A,TRUE,"lb2001";"DESPESAS2001",#N/A,TRUE,"Desp2000-01";"FINANCEIRAS 03",#N/A,TRUE,"financeiras";"EBITDA 03",#N/A,TRUE,"ebitda";"FLUXO(B)2001",#N/A,TRUE,"FLUXO B (2)";"DIVIDA2001",#N/A,TRUE,"dívida";"CAPA CONTROLADORA",#N/A,TRUE,"capa (2)";"BAL(A)2001",#N/A,TRUE,"BAL A (2)";"RESULTADO mes a mes(A)2001",#N/A,TRUE,"mês a mês (2)";"MUTAÇÃO(A)2001",#N/A,TRUE,"mutação A (2)";"DOAR(A)2001",#N/A,TRUE,"DOAR A (2)";"FLUXO(A)2001",#N/A,TRUE,"FLUXO A";"ESTOQUE(A)2001",#N/A,TRUE,"estoque";"PERMANENTE(A)2001",#N/A,TRUE,"permanente A (2)";"PERFIL(A)2001",#N/A,TRUE,"PERFIL A (2)";"EQUIVALÊNCIA2001",#N/A,TRUE,"equyt";"CAPA CONTROLADAS",#N/A,TRUE,"capa (2)";"BAL(AMER)2001",#N/A,TRUE,"B.America (2)";"RESULTADO(AMER)2001",#N/A,TRUE,"mês a mês (2)";"BAL(TRAD)2001",#N/A,TRUE,"B.Trading (2)";"RESULTADO(TRAD)2001",#N/A,TRUE,"mês a mês (2)"}</definedName>
    <definedName name="GR_1" localSheetId="0" hidden="1">{"CAPA GERENCIAL",#N/A,TRUE,"capa (2)";"CAPITAL 2001",#N/A,TRUE,"capital (2)";"INDICES2001",#N/A,TRUE,"índices bal (2)";"BAL(B)2001",#N/A,TRUE,"BAL B (2)";"BANAL(B)2001",#N/A,TRUE,"B.analítico B (2)";"RESULTADO 03",#N/A,TRUE,"resultado";"RESULTADO mes a mes(B)2001",#N/A,TRUE,"mês a mês (2)";"MUTAÇÃO(B)2001",#N/A,TRUE,"mutação B (2)";"DOAR(B)2001",#N/A,TRUE,"DOAR B (2)";"ESTOQUE(B)2001",#N/A,TRUE,"estoque";"PERMANENTE(B)2001",#N/A,TRUE,"permanente B (2)";"PERFIL(B)2001",#N/A,TRUE,"PERFIL B (2)";"PROVI2001",#N/A,TRUE,"provisões";"CAPA ANÁLISE",#N/A,TRUE,"capa (2)";"PRODUÇÃO 03",#N/A,TRUE,"produção";"ESTOQUEPA 03",#N/A,TRUE,"estoque pa";"VOLUME 03",#N/A,TRUE,"volume";"MIX 03",#N/A,TRUE,"mix";"ESTOQUE PA(2)2001",#N/A,TRUE,"estoque pa (2)";"ANALISE 03",#N/A,TRUE,"análise";"LBRUTO2001",#N/A,TRUE,"lb2001";"DESPESAS2001",#N/A,TRUE,"Desp2000-01";"FINANCEIRAS 03",#N/A,TRUE,"financeiras";"EBITDA 03",#N/A,TRUE,"ebitda";"FLUXO(B)2001",#N/A,TRUE,"FLUXO B (2)";"DIVIDA2001",#N/A,TRUE,"dívida";"CAPA CONTROLADORA",#N/A,TRUE,"capa (2)";"BAL(A)2001",#N/A,TRUE,"BAL A (2)";"RESULTADO mes a mes(A)2001",#N/A,TRUE,"mês a mês (2)";"MUTAÇÃO(A)2001",#N/A,TRUE,"mutação A (2)";"DOAR(A)2001",#N/A,TRUE,"DOAR A (2)";"FLUXO(A)2001",#N/A,TRUE,"FLUXO A";"ESTOQUE(A)2001",#N/A,TRUE,"estoque";"PERMANENTE(A)2001",#N/A,TRUE,"permanente A (2)";"PERFIL(A)2001",#N/A,TRUE,"PERFIL A (2)";"EQUIVALÊNCIA2001",#N/A,TRUE,"equyt";"CAPA CONTROLADAS",#N/A,TRUE,"capa (2)";"BAL(AMER)2001",#N/A,TRUE,"B.America (2)";"RESULTADO(AMER)2001",#N/A,TRUE,"mês a mês (2)";"BAL(TRAD)2001",#N/A,TRUE,"B.Trading (2)";"RESULTADO(TRAD)2001",#N/A,TRUE,"mês a mês (2)"}</definedName>
    <definedName name="GR_1" localSheetId="10" hidden="1">{"CAPA GERENCIAL",#N/A,TRUE,"capa (2)";"CAPITAL 2001",#N/A,TRUE,"capital (2)";"INDICES2001",#N/A,TRUE,"índices bal (2)";"BAL(B)2001",#N/A,TRUE,"BAL B (2)";"BANAL(B)2001",#N/A,TRUE,"B.analítico B (2)";"RESULTADO 03",#N/A,TRUE,"resultado";"RESULTADO mes a mes(B)2001",#N/A,TRUE,"mês a mês (2)";"MUTAÇÃO(B)2001",#N/A,TRUE,"mutação B (2)";"DOAR(B)2001",#N/A,TRUE,"DOAR B (2)";"ESTOQUE(B)2001",#N/A,TRUE,"estoque";"PERMANENTE(B)2001",#N/A,TRUE,"permanente B (2)";"PERFIL(B)2001",#N/A,TRUE,"PERFIL B (2)";"PROVI2001",#N/A,TRUE,"provisões";"CAPA ANÁLISE",#N/A,TRUE,"capa (2)";"PRODUÇÃO 03",#N/A,TRUE,"produção";"ESTOQUEPA 03",#N/A,TRUE,"estoque pa";"VOLUME 03",#N/A,TRUE,"volume";"MIX 03",#N/A,TRUE,"mix";"ESTOQUE PA(2)2001",#N/A,TRUE,"estoque pa (2)";"ANALISE 03",#N/A,TRUE,"análise";"LBRUTO2001",#N/A,TRUE,"lb2001";"DESPESAS2001",#N/A,TRUE,"Desp2000-01";"FINANCEIRAS 03",#N/A,TRUE,"financeiras";"EBITDA 03",#N/A,TRUE,"ebitda";"FLUXO(B)2001",#N/A,TRUE,"FLUXO B (2)";"DIVIDA2001",#N/A,TRUE,"dívida";"CAPA CONTROLADORA",#N/A,TRUE,"capa (2)";"BAL(A)2001",#N/A,TRUE,"BAL A (2)";"RESULTADO mes a mes(A)2001",#N/A,TRUE,"mês a mês (2)";"MUTAÇÃO(A)2001",#N/A,TRUE,"mutação A (2)";"DOAR(A)2001",#N/A,TRUE,"DOAR A (2)";"FLUXO(A)2001",#N/A,TRUE,"FLUXO A";"ESTOQUE(A)2001",#N/A,TRUE,"estoque";"PERMANENTE(A)2001",#N/A,TRUE,"permanente A (2)";"PERFIL(A)2001",#N/A,TRUE,"PERFIL A (2)";"EQUIVALÊNCIA2001",#N/A,TRUE,"equyt";"CAPA CONTROLADAS",#N/A,TRUE,"capa (2)";"BAL(AMER)2001",#N/A,TRUE,"B.America (2)";"RESULTADO(AMER)2001",#N/A,TRUE,"mês a mês (2)";"BAL(TRAD)2001",#N/A,TRUE,"B.Trading (2)";"RESULTADO(TRAD)2001",#N/A,TRUE,"mês a mês (2)"}</definedName>
    <definedName name="GR_1" localSheetId="9" hidden="1">{"CAPA GERENCIAL",#N/A,TRUE,"capa (2)";"CAPITAL 2001",#N/A,TRUE,"capital (2)";"INDICES2001",#N/A,TRUE,"índices bal (2)";"BAL(B)2001",#N/A,TRUE,"BAL B (2)";"BANAL(B)2001",#N/A,TRUE,"B.analítico B (2)";"RESULTADO 03",#N/A,TRUE,"resultado";"RESULTADO mes a mes(B)2001",#N/A,TRUE,"mês a mês (2)";"MUTAÇÃO(B)2001",#N/A,TRUE,"mutação B (2)";"DOAR(B)2001",#N/A,TRUE,"DOAR B (2)";"ESTOQUE(B)2001",#N/A,TRUE,"estoque";"PERMANENTE(B)2001",#N/A,TRUE,"permanente B (2)";"PERFIL(B)2001",#N/A,TRUE,"PERFIL B (2)";"PROVI2001",#N/A,TRUE,"provisões";"CAPA ANÁLISE",#N/A,TRUE,"capa (2)";"PRODUÇÃO 03",#N/A,TRUE,"produção";"ESTOQUEPA 03",#N/A,TRUE,"estoque pa";"VOLUME 03",#N/A,TRUE,"volume";"MIX 03",#N/A,TRUE,"mix";"ESTOQUE PA(2)2001",#N/A,TRUE,"estoque pa (2)";"ANALISE 03",#N/A,TRUE,"análise";"LBRUTO2001",#N/A,TRUE,"lb2001";"DESPESAS2001",#N/A,TRUE,"Desp2000-01";"FINANCEIRAS 03",#N/A,TRUE,"financeiras";"EBITDA 03",#N/A,TRUE,"ebitda";"FLUXO(B)2001",#N/A,TRUE,"FLUXO B (2)";"DIVIDA2001",#N/A,TRUE,"dívida";"CAPA CONTROLADORA",#N/A,TRUE,"capa (2)";"BAL(A)2001",#N/A,TRUE,"BAL A (2)";"RESULTADO mes a mes(A)2001",#N/A,TRUE,"mês a mês (2)";"MUTAÇÃO(A)2001",#N/A,TRUE,"mutação A (2)";"DOAR(A)2001",#N/A,TRUE,"DOAR A (2)";"FLUXO(A)2001",#N/A,TRUE,"FLUXO A";"ESTOQUE(A)2001",#N/A,TRUE,"estoque";"PERMANENTE(A)2001",#N/A,TRUE,"permanente A (2)";"PERFIL(A)2001",#N/A,TRUE,"PERFIL A (2)";"EQUIVALÊNCIA2001",#N/A,TRUE,"equyt";"CAPA CONTROLADAS",#N/A,TRUE,"capa (2)";"BAL(AMER)2001",#N/A,TRUE,"B.America (2)";"RESULTADO(AMER)2001",#N/A,TRUE,"mês a mês (2)";"BAL(TRAD)2001",#N/A,TRUE,"B.Trading (2)";"RESULTADO(TRAD)2001",#N/A,TRUE,"mês a mês (2)"}</definedName>
    <definedName name="GR_1" hidden="1">{"CAPA GERENCIAL",#N/A,TRUE,"capa (2)";"CAPITAL 2001",#N/A,TRUE,"capital (2)";"INDICES2001",#N/A,TRUE,"índices bal (2)";"BAL(B)2001",#N/A,TRUE,"BAL B (2)";"BANAL(B)2001",#N/A,TRUE,"B.analítico B (2)";"RESULTADO 03",#N/A,TRUE,"resultado";"RESULTADO mes a mes(B)2001",#N/A,TRUE,"mês a mês (2)";"MUTAÇÃO(B)2001",#N/A,TRUE,"mutação B (2)";"DOAR(B)2001",#N/A,TRUE,"DOAR B (2)";"ESTOQUE(B)2001",#N/A,TRUE,"estoque";"PERMANENTE(B)2001",#N/A,TRUE,"permanente B (2)";"PERFIL(B)2001",#N/A,TRUE,"PERFIL B (2)";"PROVI2001",#N/A,TRUE,"provisões";"CAPA ANÁLISE",#N/A,TRUE,"capa (2)";"PRODUÇÃO 03",#N/A,TRUE,"produção";"ESTOQUEPA 03",#N/A,TRUE,"estoque pa";"VOLUME 03",#N/A,TRUE,"volume";"MIX 03",#N/A,TRUE,"mix";"ESTOQUE PA(2)2001",#N/A,TRUE,"estoque pa (2)";"ANALISE 03",#N/A,TRUE,"análise";"LBRUTO2001",#N/A,TRUE,"lb2001";"DESPESAS2001",#N/A,TRUE,"Desp2000-01";"FINANCEIRAS 03",#N/A,TRUE,"financeiras";"EBITDA 03",#N/A,TRUE,"ebitda";"FLUXO(B)2001",#N/A,TRUE,"FLUXO B (2)";"DIVIDA2001",#N/A,TRUE,"dívida";"CAPA CONTROLADORA",#N/A,TRUE,"capa (2)";"BAL(A)2001",#N/A,TRUE,"BAL A (2)";"RESULTADO mes a mes(A)2001",#N/A,TRUE,"mês a mês (2)";"MUTAÇÃO(A)2001",#N/A,TRUE,"mutação A (2)";"DOAR(A)2001",#N/A,TRUE,"DOAR A (2)";"FLUXO(A)2001",#N/A,TRUE,"FLUXO A";"ESTOQUE(A)2001",#N/A,TRUE,"estoque";"PERMANENTE(A)2001",#N/A,TRUE,"permanente A (2)";"PERFIL(A)2001",#N/A,TRUE,"PERFIL A (2)";"EQUIVALÊNCIA2001",#N/A,TRUE,"equyt";"CAPA CONTROLADAS",#N/A,TRUE,"capa (2)";"BAL(AMER)2001",#N/A,TRUE,"B.America (2)";"RESULTADO(AMER)2001",#N/A,TRUE,"mês a mês (2)";"BAL(TRAD)2001",#N/A,TRUE,"B.Trading (2)";"RESULTADO(TRAD)2001",#N/A,TRUE,"mês a mês (2)"}</definedName>
    <definedName name="GR_2" localSheetId="0" hidden="1">{"CAPA GERENCIAL",#N/A,TRUE,"capa (2)";"CAPITAL 2001",#N/A,TRUE,"capital (2)";"INDICES2001",#N/A,TRUE,"índices bal (2)";"BAL(B)2001",#N/A,TRUE,"BAL B (2)";"BANAL(B)2001",#N/A,TRUE,"B.analítico B (2)";"RESULTADO 03",#N/A,TRUE,"resultado";"RESULTADO mes a mes(B)2001",#N/A,TRUE,"mês a mês (2)";"MUTAÇÃO(B)2001",#N/A,TRUE,"mutação B (2)";"DOAR(B)2001",#N/A,TRUE,"DOAR B (2)";"ESTOQUE(B)2001",#N/A,TRUE,"estoque";"PERMANENTE(B)2001",#N/A,TRUE,"permanente B (2)";"PERFIL(B)2001",#N/A,TRUE,"PERFIL B (2)";"PROVI2001",#N/A,TRUE,"provisões";"CAPA ANÁLISE",#N/A,TRUE,"capa (2)";"PRODUÇÃO 03",#N/A,TRUE,"produção";"ESTOQUEPA 03",#N/A,TRUE,"estoque pa";"VOLUME 03",#N/A,TRUE,"volume";"MIX 03",#N/A,TRUE,"mix";"ESTOQUE PA(2)2001",#N/A,TRUE,"estoque pa (2)";"ANALISE 03",#N/A,TRUE,"análise";"LBRUTO2001",#N/A,TRUE,"lb2001";"DESPESAS2001",#N/A,TRUE,"Desp2000-01";"FINANCEIRAS 03",#N/A,TRUE,"financeiras";"EBITDA 03",#N/A,TRUE,"ebitda";"FLUXO(B)2001",#N/A,TRUE,"FLUXO B (2)";"DIVIDA2001",#N/A,TRUE,"dívida";"CAPA CONTROLADORA",#N/A,TRUE,"capa (2)";"BAL(A)2001",#N/A,TRUE,"BAL A (2)";"RESULTADO mes a mes(A)2001",#N/A,TRUE,"mês a mês (2)";"MUTAÇÃO(A)2001",#N/A,TRUE,"mutação A (2)";"DOAR(A)2001",#N/A,TRUE,"DOAR A (2)";"FLUXO(A)2001",#N/A,TRUE,"FLUXO A";"ESTOQUE(A)2001",#N/A,TRUE,"estoque";"PERMANENTE(A)2001",#N/A,TRUE,"permanente A (2)";"PERFIL(A)2001",#N/A,TRUE,"PERFIL A (2)";"EQUIVALÊNCIA2001",#N/A,TRUE,"equyt";"CAPA CONTROLADAS",#N/A,TRUE,"capa (2)";"BAL(AMER)2001",#N/A,TRUE,"B.America (2)";"RESULTADO(AMER)2001",#N/A,TRUE,"mês a mês (2)";"BAL(TRAD)2001",#N/A,TRUE,"B.Trading (2)";"RESULTADO(TRAD)2001",#N/A,TRUE,"mês a mês (2)"}</definedName>
    <definedName name="GR_2" localSheetId="10" hidden="1">{"CAPA GERENCIAL",#N/A,TRUE,"capa (2)";"CAPITAL 2001",#N/A,TRUE,"capital (2)";"INDICES2001",#N/A,TRUE,"índices bal (2)";"BAL(B)2001",#N/A,TRUE,"BAL B (2)";"BANAL(B)2001",#N/A,TRUE,"B.analítico B (2)";"RESULTADO 03",#N/A,TRUE,"resultado";"RESULTADO mes a mes(B)2001",#N/A,TRUE,"mês a mês (2)";"MUTAÇÃO(B)2001",#N/A,TRUE,"mutação B (2)";"DOAR(B)2001",#N/A,TRUE,"DOAR B (2)";"ESTOQUE(B)2001",#N/A,TRUE,"estoque";"PERMANENTE(B)2001",#N/A,TRUE,"permanente B (2)";"PERFIL(B)2001",#N/A,TRUE,"PERFIL B (2)";"PROVI2001",#N/A,TRUE,"provisões";"CAPA ANÁLISE",#N/A,TRUE,"capa (2)";"PRODUÇÃO 03",#N/A,TRUE,"produção";"ESTOQUEPA 03",#N/A,TRUE,"estoque pa";"VOLUME 03",#N/A,TRUE,"volume";"MIX 03",#N/A,TRUE,"mix";"ESTOQUE PA(2)2001",#N/A,TRUE,"estoque pa (2)";"ANALISE 03",#N/A,TRUE,"análise";"LBRUTO2001",#N/A,TRUE,"lb2001";"DESPESAS2001",#N/A,TRUE,"Desp2000-01";"FINANCEIRAS 03",#N/A,TRUE,"financeiras";"EBITDA 03",#N/A,TRUE,"ebitda";"FLUXO(B)2001",#N/A,TRUE,"FLUXO B (2)";"DIVIDA2001",#N/A,TRUE,"dívida";"CAPA CONTROLADORA",#N/A,TRUE,"capa (2)";"BAL(A)2001",#N/A,TRUE,"BAL A (2)";"RESULTADO mes a mes(A)2001",#N/A,TRUE,"mês a mês (2)";"MUTAÇÃO(A)2001",#N/A,TRUE,"mutação A (2)";"DOAR(A)2001",#N/A,TRUE,"DOAR A (2)";"FLUXO(A)2001",#N/A,TRUE,"FLUXO A";"ESTOQUE(A)2001",#N/A,TRUE,"estoque";"PERMANENTE(A)2001",#N/A,TRUE,"permanente A (2)";"PERFIL(A)2001",#N/A,TRUE,"PERFIL A (2)";"EQUIVALÊNCIA2001",#N/A,TRUE,"equyt";"CAPA CONTROLADAS",#N/A,TRUE,"capa (2)";"BAL(AMER)2001",#N/A,TRUE,"B.America (2)";"RESULTADO(AMER)2001",#N/A,TRUE,"mês a mês (2)";"BAL(TRAD)2001",#N/A,TRUE,"B.Trading (2)";"RESULTADO(TRAD)2001",#N/A,TRUE,"mês a mês (2)"}</definedName>
    <definedName name="GR_2" localSheetId="9" hidden="1">{"CAPA GERENCIAL",#N/A,TRUE,"capa (2)";"CAPITAL 2001",#N/A,TRUE,"capital (2)";"INDICES2001",#N/A,TRUE,"índices bal (2)";"BAL(B)2001",#N/A,TRUE,"BAL B (2)";"BANAL(B)2001",#N/A,TRUE,"B.analítico B (2)";"RESULTADO 03",#N/A,TRUE,"resultado";"RESULTADO mes a mes(B)2001",#N/A,TRUE,"mês a mês (2)";"MUTAÇÃO(B)2001",#N/A,TRUE,"mutação B (2)";"DOAR(B)2001",#N/A,TRUE,"DOAR B (2)";"ESTOQUE(B)2001",#N/A,TRUE,"estoque";"PERMANENTE(B)2001",#N/A,TRUE,"permanente B (2)";"PERFIL(B)2001",#N/A,TRUE,"PERFIL B (2)";"PROVI2001",#N/A,TRUE,"provisões";"CAPA ANÁLISE",#N/A,TRUE,"capa (2)";"PRODUÇÃO 03",#N/A,TRUE,"produção";"ESTOQUEPA 03",#N/A,TRUE,"estoque pa";"VOLUME 03",#N/A,TRUE,"volume";"MIX 03",#N/A,TRUE,"mix";"ESTOQUE PA(2)2001",#N/A,TRUE,"estoque pa (2)";"ANALISE 03",#N/A,TRUE,"análise";"LBRUTO2001",#N/A,TRUE,"lb2001";"DESPESAS2001",#N/A,TRUE,"Desp2000-01";"FINANCEIRAS 03",#N/A,TRUE,"financeiras";"EBITDA 03",#N/A,TRUE,"ebitda";"FLUXO(B)2001",#N/A,TRUE,"FLUXO B (2)";"DIVIDA2001",#N/A,TRUE,"dívida";"CAPA CONTROLADORA",#N/A,TRUE,"capa (2)";"BAL(A)2001",#N/A,TRUE,"BAL A (2)";"RESULTADO mes a mes(A)2001",#N/A,TRUE,"mês a mês (2)";"MUTAÇÃO(A)2001",#N/A,TRUE,"mutação A (2)";"DOAR(A)2001",#N/A,TRUE,"DOAR A (2)";"FLUXO(A)2001",#N/A,TRUE,"FLUXO A";"ESTOQUE(A)2001",#N/A,TRUE,"estoque";"PERMANENTE(A)2001",#N/A,TRUE,"permanente A (2)";"PERFIL(A)2001",#N/A,TRUE,"PERFIL A (2)";"EQUIVALÊNCIA2001",#N/A,TRUE,"equyt";"CAPA CONTROLADAS",#N/A,TRUE,"capa (2)";"BAL(AMER)2001",#N/A,TRUE,"B.America (2)";"RESULTADO(AMER)2001",#N/A,TRUE,"mês a mês (2)";"BAL(TRAD)2001",#N/A,TRUE,"B.Trading (2)";"RESULTADO(TRAD)2001",#N/A,TRUE,"mês a mês (2)"}</definedName>
    <definedName name="GR_2" hidden="1">{"CAPA GERENCIAL",#N/A,TRUE,"capa (2)";"CAPITAL 2001",#N/A,TRUE,"capital (2)";"INDICES2001",#N/A,TRUE,"índices bal (2)";"BAL(B)2001",#N/A,TRUE,"BAL B (2)";"BANAL(B)2001",#N/A,TRUE,"B.analítico B (2)";"RESULTADO 03",#N/A,TRUE,"resultado";"RESULTADO mes a mes(B)2001",#N/A,TRUE,"mês a mês (2)";"MUTAÇÃO(B)2001",#N/A,TRUE,"mutação B (2)";"DOAR(B)2001",#N/A,TRUE,"DOAR B (2)";"ESTOQUE(B)2001",#N/A,TRUE,"estoque";"PERMANENTE(B)2001",#N/A,TRUE,"permanente B (2)";"PERFIL(B)2001",#N/A,TRUE,"PERFIL B (2)";"PROVI2001",#N/A,TRUE,"provisões";"CAPA ANÁLISE",#N/A,TRUE,"capa (2)";"PRODUÇÃO 03",#N/A,TRUE,"produção";"ESTOQUEPA 03",#N/A,TRUE,"estoque pa";"VOLUME 03",#N/A,TRUE,"volume";"MIX 03",#N/A,TRUE,"mix";"ESTOQUE PA(2)2001",#N/A,TRUE,"estoque pa (2)";"ANALISE 03",#N/A,TRUE,"análise";"LBRUTO2001",#N/A,TRUE,"lb2001";"DESPESAS2001",#N/A,TRUE,"Desp2000-01";"FINANCEIRAS 03",#N/A,TRUE,"financeiras";"EBITDA 03",#N/A,TRUE,"ebitda";"FLUXO(B)2001",#N/A,TRUE,"FLUXO B (2)";"DIVIDA2001",#N/A,TRUE,"dívida";"CAPA CONTROLADORA",#N/A,TRUE,"capa (2)";"BAL(A)2001",#N/A,TRUE,"BAL A (2)";"RESULTADO mes a mes(A)2001",#N/A,TRUE,"mês a mês (2)";"MUTAÇÃO(A)2001",#N/A,TRUE,"mutação A (2)";"DOAR(A)2001",#N/A,TRUE,"DOAR A (2)";"FLUXO(A)2001",#N/A,TRUE,"FLUXO A";"ESTOQUE(A)2001",#N/A,TRUE,"estoque";"PERMANENTE(A)2001",#N/A,TRUE,"permanente A (2)";"PERFIL(A)2001",#N/A,TRUE,"PERFIL A (2)";"EQUIVALÊNCIA2001",#N/A,TRUE,"equyt";"CAPA CONTROLADAS",#N/A,TRUE,"capa (2)";"BAL(AMER)2001",#N/A,TRUE,"B.America (2)";"RESULTADO(AMER)2001",#N/A,TRUE,"mês a mês (2)";"BAL(TRAD)2001",#N/A,TRUE,"B.Trading (2)";"RESULTADO(TRAD)2001",#N/A,TRUE,"mês a mês (2)"}</definedName>
    <definedName name="GR_3" localSheetId="0" hidden="1">{"CAPA GERENCIAL",#N/A,TRUE,"capa (2)";"CAPITAL 2001",#N/A,TRUE,"capital (2)";"INDICES2001",#N/A,TRUE,"índices bal (2)";"BAL(B)2001",#N/A,TRUE,"BAL B (2)";"BANAL(B)2001",#N/A,TRUE,"B.analítico B (2)";"RESULTADO 03",#N/A,TRUE,"resultado";"RESULTADO mes a mes(B)2001",#N/A,TRUE,"mês a mês (2)";"MUTAÇÃO(B)2001",#N/A,TRUE,"mutação B (2)";"DOAR(B)2001",#N/A,TRUE,"DOAR B (2)";"ESTOQUE(B)2001",#N/A,TRUE,"estoque";"PERMANENTE(B)2001",#N/A,TRUE,"permanente B (2)";"PERFIL(B)2001",#N/A,TRUE,"PERFIL B (2)";"PROVI2001",#N/A,TRUE,"provisões";"CAPA ANÁLISE",#N/A,TRUE,"capa (2)";"PRODUÇÃO 03",#N/A,TRUE,"produção";"ESTOQUEPA 03",#N/A,TRUE,"estoque pa";"VOLUME 03",#N/A,TRUE,"volume";"MIX 03",#N/A,TRUE,"mix";"ESTOQUE PA(2)2001",#N/A,TRUE,"estoque pa (2)";"ANALISE 03",#N/A,TRUE,"análise";"LBRUTO2001",#N/A,TRUE,"lb2001";"DESPESAS2001",#N/A,TRUE,"Desp2000-01";"FINANCEIRAS 03",#N/A,TRUE,"financeiras";"EBITDA 03",#N/A,TRUE,"ebitda";"FLUXO(B)2001",#N/A,TRUE,"FLUXO B (2)";"DIVIDA2001",#N/A,TRUE,"dívida";"CAPA CONTROLADORA",#N/A,TRUE,"capa (2)";"BAL(A)2001",#N/A,TRUE,"BAL A (2)";"RESULTADO mes a mes(A)2001",#N/A,TRUE,"mês a mês (2)";"MUTAÇÃO(A)2001",#N/A,TRUE,"mutação A (2)";"DOAR(A)2001",#N/A,TRUE,"DOAR A (2)";"FLUXO(A)2001",#N/A,TRUE,"FLUXO A";"ESTOQUE(A)2001",#N/A,TRUE,"estoque";"PERMANENTE(A)2001",#N/A,TRUE,"permanente A (2)";"PERFIL(A)2001",#N/A,TRUE,"PERFIL A (2)";"EQUIVALÊNCIA2001",#N/A,TRUE,"equyt";"CAPA CONTROLADAS",#N/A,TRUE,"capa (2)";"BAL(AMER)2001",#N/A,TRUE,"B.America (2)";"RESULTADO(AMER)2001",#N/A,TRUE,"mês a mês (2)";"BAL(TRAD)2001",#N/A,TRUE,"B.Trading (2)";"RESULTADO(TRAD)2001",#N/A,TRUE,"mês a mês (2)"}</definedName>
    <definedName name="GR_3" localSheetId="10" hidden="1">{"CAPA GERENCIAL",#N/A,TRUE,"capa (2)";"CAPITAL 2001",#N/A,TRUE,"capital (2)";"INDICES2001",#N/A,TRUE,"índices bal (2)";"BAL(B)2001",#N/A,TRUE,"BAL B (2)";"BANAL(B)2001",#N/A,TRUE,"B.analítico B (2)";"RESULTADO 03",#N/A,TRUE,"resultado";"RESULTADO mes a mes(B)2001",#N/A,TRUE,"mês a mês (2)";"MUTAÇÃO(B)2001",#N/A,TRUE,"mutação B (2)";"DOAR(B)2001",#N/A,TRUE,"DOAR B (2)";"ESTOQUE(B)2001",#N/A,TRUE,"estoque";"PERMANENTE(B)2001",#N/A,TRUE,"permanente B (2)";"PERFIL(B)2001",#N/A,TRUE,"PERFIL B (2)";"PROVI2001",#N/A,TRUE,"provisões";"CAPA ANÁLISE",#N/A,TRUE,"capa (2)";"PRODUÇÃO 03",#N/A,TRUE,"produção";"ESTOQUEPA 03",#N/A,TRUE,"estoque pa";"VOLUME 03",#N/A,TRUE,"volume";"MIX 03",#N/A,TRUE,"mix";"ESTOQUE PA(2)2001",#N/A,TRUE,"estoque pa (2)";"ANALISE 03",#N/A,TRUE,"análise";"LBRUTO2001",#N/A,TRUE,"lb2001";"DESPESAS2001",#N/A,TRUE,"Desp2000-01";"FINANCEIRAS 03",#N/A,TRUE,"financeiras";"EBITDA 03",#N/A,TRUE,"ebitda";"FLUXO(B)2001",#N/A,TRUE,"FLUXO B (2)";"DIVIDA2001",#N/A,TRUE,"dívida";"CAPA CONTROLADORA",#N/A,TRUE,"capa (2)";"BAL(A)2001",#N/A,TRUE,"BAL A (2)";"RESULTADO mes a mes(A)2001",#N/A,TRUE,"mês a mês (2)";"MUTAÇÃO(A)2001",#N/A,TRUE,"mutação A (2)";"DOAR(A)2001",#N/A,TRUE,"DOAR A (2)";"FLUXO(A)2001",#N/A,TRUE,"FLUXO A";"ESTOQUE(A)2001",#N/A,TRUE,"estoque";"PERMANENTE(A)2001",#N/A,TRUE,"permanente A (2)";"PERFIL(A)2001",#N/A,TRUE,"PERFIL A (2)";"EQUIVALÊNCIA2001",#N/A,TRUE,"equyt";"CAPA CONTROLADAS",#N/A,TRUE,"capa (2)";"BAL(AMER)2001",#N/A,TRUE,"B.America (2)";"RESULTADO(AMER)2001",#N/A,TRUE,"mês a mês (2)";"BAL(TRAD)2001",#N/A,TRUE,"B.Trading (2)";"RESULTADO(TRAD)2001",#N/A,TRUE,"mês a mês (2)"}</definedName>
    <definedName name="GR_3" localSheetId="9" hidden="1">{"CAPA GERENCIAL",#N/A,TRUE,"capa (2)";"CAPITAL 2001",#N/A,TRUE,"capital (2)";"INDICES2001",#N/A,TRUE,"índices bal (2)";"BAL(B)2001",#N/A,TRUE,"BAL B (2)";"BANAL(B)2001",#N/A,TRUE,"B.analítico B (2)";"RESULTADO 03",#N/A,TRUE,"resultado";"RESULTADO mes a mes(B)2001",#N/A,TRUE,"mês a mês (2)";"MUTAÇÃO(B)2001",#N/A,TRUE,"mutação B (2)";"DOAR(B)2001",#N/A,TRUE,"DOAR B (2)";"ESTOQUE(B)2001",#N/A,TRUE,"estoque";"PERMANENTE(B)2001",#N/A,TRUE,"permanente B (2)";"PERFIL(B)2001",#N/A,TRUE,"PERFIL B (2)";"PROVI2001",#N/A,TRUE,"provisões";"CAPA ANÁLISE",#N/A,TRUE,"capa (2)";"PRODUÇÃO 03",#N/A,TRUE,"produção";"ESTOQUEPA 03",#N/A,TRUE,"estoque pa";"VOLUME 03",#N/A,TRUE,"volume";"MIX 03",#N/A,TRUE,"mix";"ESTOQUE PA(2)2001",#N/A,TRUE,"estoque pa (2)";"ANALISE 03",#N/A,TRUE,"análise";"LBRUTO2001",#N/A,TRUE,"lb2001";"DESPESAS2001",#N/A,TRUE,"Desp2000-01";"FINANCEIRAS 03",#N/A,TRUE,"financeiras";"EBITDA 03",#N/A,TRUE,"ebitda";"FLUXO(B)2001",#N/A,TRUE,"FLUXO B (2)";"DIVIDA2001",#N/A,TRUE,"dívida";"CAPA CONTROLADORA",#N/A,TRUE,"capa (2)";"BAL(A)2001",#N/A,TRUE,"BAL A (2)";"RESULTADO mes a mes(A)2001",#N/A,TRUE,"mês a mês (2)";"MUTAÇÃO(A)2001",#N/A,TRUE,"mutação A (2)";"DOAR(A)2001",#N/A,TRUE,"DOAR A (2)";"FLUXO(A)2001",#N/A,TRUE,"FLUXO A";"ESTOQUE(A)2001",#N/A,TRUE,"estoque";"PERMANENTE(A)2001",#N/A,TRUE,"permanente A (2)";"PERFIL(A)2001",#N/A,TRUE,"PERFIL A (2)";"EQUIVALÊNCIA2001",#N/A,TRUE,"equyt";"CAPA CONTROLADAS",#N/A,TRUE,"capa (2)";"BAL(AMER)2001",#N/A,TRUE,"B.America (2)";"RESULTADO(AMER)2001",#N/A,TRUE,"mês a mês (2)";"BAL(TRAD)2001",#N/A,TRUE,"B.Trading (2)";"RESULTADO(TRAD)2001",#N/A,TRUE,"mês a mês (2)"}</definedName>
    <definedName name="GR_3" hidden="1">{"CAPA GERENCIAL",#N/A,TRUE,"capa (2)";"CAPITAL 2001",#N/A,TRUE,"capital (2)";"INDICES2001",#N/A,TRUE,"índices bal (2)";"BAL(B)2001",#N/A,TRUE,"BAL B (2)";"BANAL(B)2001",#N/A,TRUE,"B.analítico B (2)";"RESULTADO 03",#N/A,TRUE,"resultado";"RESULTADO mes a mes(B)2001",#N/A,TRUE,"mês a mês (2)";"MUTAÇÃO(B)2001",#N/A,TRUE,"mutação B (2)";"DOAR(B)2001",#N/A,TRUE,"DOAR B (2)";"ESTOQUE(B)2001",#N/A,TRUE,"estoque";"PERMANENTE(B)2001",#N/A,TRUE,"permanente B (2)";"PERFIL(B)2001",#N/A,TRUE,"PERFIL B (2)";"PROVI2001",#N/A,TRUE,"provisões";"CAPA ANÁLISE",#N/A,TRUE,"capa (2)";"PRODUÇÃO 03",#N/A,TRUE,"produção";"ESTOQUEPA 03",#N/A,TRUE,"estoque pa";"VOLUME 03",#N/A,TRUE,"volume";"MIX 03",#N/A,TRUE,"mix";"ESTOQUE PA(2)2001",#N/A,TRUE,"estoque pa (2)";"ANALISE 03",#N/A,TRUE,"análise";"LBRUTO2001",#N/A,TRUE,"lb2001";"DESPESAS2001",#N/A,TRUE,"Desp2000-01";"FINANCEIRAS 03",#N/A,TRUE,"financeiras";"EBITDA 03",#N/A,TRUE,"ebitda";"FLUXO(B)2001",#N/A,TRUE,"FLUXO B (2)";"DIVIDA2001",#N/A,TRUE,"dívida";"CAPA CONTROLADORA",#N/A,TRUE,"capa (2)";"BAL(A)2001",#N/A,TRUE,"BAL A (2)";"RESULTADO mes a mes(A)2001",#N/A,TRUE,"mês a mês (2)";"MUTAÇÃO(A)2001",#N/A,TRUE,"mutação A (2)";"DOAR(A)2001",#N/A,TRUE,"DOAR A (2)";"FLUXO(A)2001",#N/A,TRUE,"FLUXO A";"ESTOQUE(A)2001",#N/A,TRUE,"estoque";"PERMANENTE(A)2001",#N/A,TRUE,"permanente A (2)";"PERFIL(A)2001",#N/A,TRUE,"PERFIL A (2)";"EQUIVALÊNCIA2001",#N/A,TRUE,"equyt";"CAPA CONTROLADAS",#N/A,TRUE,"capa (2)";"BAL(AMER)2001",#N/A,TRUE,"B.America (2)";"RESULTADO(AMER)2001",#N/A,TRUE,"mês a mês (2)";"BAL(TRAD)2001",#N/A,TRUE,"B.Trading (2)";"RESULTADO(TRAD)2001",#N/A,TRUE,"mês a mês (2)"}</definedName>
    <definedName name="GR_4" localSheetId="0" hidden="1">{"CAPA GERENCIAL",#N/A,TRUE,"capa (2)";"CAPITAL 2001",#N/A,TRUE,"capital (2)";"INDICES2001",#N/A,TRUE,"índices bal (2)";"BAL(B)2001",#N/A,TRUE,"BAL B (2)";"BANAL(B)2001",#N/A,TRUE,"B.analítico B (2)";"RESULTADO 03",#N/A,TRUE,"resultado";"RESULTADO mes a mes(B)2001",#N/A,TRUE,"mês a mês (2)";"MUTAÇÃO(B)2001",#N/A,TRUE,"mutação B (2)";"DOAR(B)2001",#N/A,TRUE,"DOAR B (2)";"ESTOQUE(B)2001",#N/A,TRUE,"estoque";"PERMANENTE(B)2001",#N/A,TRUE,"permanente B (2)";"PERFIL(B)2001",#N/A,TRUE,"PERFIL B (2)";"PROVI2001",#N/A,TRUE,"provisões";"CAPA ANÁLISE",#N/A,TRUE,"capa (2)";"PRODUÇÃO 03",#N/A,TRUE,"produção";"ESTOQUEPA 03",#N/A,TRUE,"estoque pa";"VOLUME 03",#N/A,TRUE,"volume";"MIX 03",#N/A,TRUE,"mix";"ESTOQUE PA(2)2001",#N/A,TRUE,"estoque pa (2)";"ANALISE 03",#N/A,TRUE,"análise";"LBRUTO2001",#N/A,TRUE,"lb2001";"DESPESAS2001",#N/A,TRUE,"Desp2000-01";"FINANCEIRAS 03",#N/A,TRUE,"financeiras";"EBITDA 03",#N/A,TRUE,"ebitda";"FLUXO(B)2001",#N/A,TRUE,"FLUXO B (2)";"DIVIDA2001",#N/A,TRUE,"dívida";"CAPA CONTROLADORA",#N/A,TRUE,"capa (2)";"BAL(A)2001",#N/A,TRUE,"BAL A (2)";"RESULTADO mes a mes(A)2001",#N/A,TRUE,"mês a mês (2)";"MUTAÇÃO(A)2001",#N/A,TRUE,"mutação A (2)";"DOAR(A)2001",#N/A,TRUE,"DOAR A (2)";"FLUXO(A)2001",#N/A,TRUE,"FLUXO A";"ESTOQUE(A)2001",#N/A,TRUE,"estoque";"PERMANENTE(A)2001",#N/A,TRUE,"permanente A (2)";"PERFIL(A)2001",#N/A,TRUE,"PERFIL A (2)";"EQUIVALÊNCIA2001",#N/A,TRUE,"equyt";"CAPA CONTROLADAS",#N/A,TRUE,"capa (2)";"BAL(AMER)2001",#N/A,TRUE,"B.America (2)";"RESULTADO(AMER)2001",#N/A,TRUE,"mês a mês (2)";"BAL(TRAD)2001",#N/A,TRUE,"B.Trading (2)";"RESULTADO(TRAD)2001",#N/A,TRUE,"mês a mês (2)"}</definedName>
    <definedName name="GR_4" localSheetId="10" hidden="1">{"CAPA GERENCIAL",#N/A,TRUE,"capa (2)";"CAPITAL 2001",#N/A,TRUE,"capital (2)";"INDICES2001",#N/A,TRUE,"índices bal (2)";"BAL(B)2001",#N/A,TRUE,"BAL B (2)";"BANAL(B)2001",#N/A,TRUE,"B.analítico B (2)";"RESULTADO 03",#N/A,TRUE,"resultado";"RESULTADO mes a mes(B)2001",#N/A,TRUE,"mês a mês (2)";"MUTAÇÃO(B)2001",#N/A,TRUE,"mutação B (2)";"DOAR(B)2001",#N/A,TRUE,"DOAR B (2)";"ESTOQUE(B)2001",#N/A,TRUE,"estoque";"PERMANENTE(B)2001",#N/A,TRUE,"permanente B (2)";"PERFIL(B)2001",#N/A,TRUE,"PERFIL B (2)";"PROVI2001",#N/A,TRUE,"provisões";"CAPA ANÁLISE",#N/A,TRUE,"capa (2)";"PRODUÇÃO 03",#N/A,TRUE,"produção";"ESTOQUEPA 03",#N/A,TRUE,"estoque pa";"VOLUME 03",#N/A,TRUE,"volume";"MIX 03",#N/A,TRUE,"mix";"ESTOQUE PA(2)2001",#N/A,TRUE,"estoque pa (2)";"ANALISE 03",#N/A,TRUE,"análise";"LBRUTO2001",#N/A,TRUE,"lb2001";"DESPESAS2001",#N/A,TRUE,"Desp2000-01";"FINANCEIRAS 03",#N/A,TRUE,"financeiras";"EBITDA 03",#N/A,TRUE,"ebitda";"FLUXO(B)2001",#N/A,TRUE,"FLUXO B (2)";"DIVIDA2001",#N/A,TRUE,"dívida";"CAPA CONTROLADORA",#N/A,TRUE,"capa (2)";"BAL(A)2001",#N/A,TRUE,"BAL A (2)";"RESULTADO mes a mes(A)2001",#N/A,TRUE,"mês a mês (2)";"MUTAÇÃO(A)2001",#N/A,TRUE,"mutação A (2)";"DOAR(A)2001",#N/A,TRUE,"DOAR A (2)";"FLUXO(A)2001",#N/A,TRUE,"FLUXO A";"ESTOQUE(A)2001",#N/A,TRUE,"estoque";"PERMANENTE(A)2001",#N/A,TRUE,"permanente A (2)";"PERFIL(A)2001",#N/A,TRUE,"PERFIL A (2)";"EQUIVALÊNCIA2001",#N/A,TRUE,"equyt";"CAPA CONTROLADAS",#N/A,TRUE,"capa (2)";"BAL(AMER)2001",#N/A,TRUE,"B.America (2)";"RESULTADO(AMER)2001",#N/A,TRUE,"mês a mês (2)";"BAL(TRAD)2001",#N/A,TRUE,"B.Trading (2)";"RESULTADO(TRAD)2001",#N/A,TRUE,"mês a mês (2)"}</definedName>
    <definedName name="GR_4" localSheetId="9" hidden="1">{"CAPA GERENCIAL",#N/A,TRUE,"capa (2)";"CAPITAL 2001",#N/A,TRUE,"capital (2)";"INDICES2001",#N/A,TRUE,"índices bal (2)";"BAL(B)2001",#N/A,TRUE,"BAL B (2)";"BANAL(B)2001",#N/A,TRUE,"B.analítico B (2)";"RESULTADO 03",#N/A,TRUE,"resultado";"RESULTADO mes a mes(B)2001",#N/A,TRUE,"mês a mês (2)";"MUTAÇÃO(B)2001",#N/A,TRUE,"mutação B (2)";"DOAR(B)2001",#N/A,TRUE,"DOAR B (2)";"ESTOQUE(B)2001",#N/A,TRUE,"estoque";"PERMANENTE(B)2001",#N/A,TRUE,"permanente B (2)";"PERFIL(B)2001",#N/A,TRUE,"PERFIL B (2)";"PROVI2001",#N/A,TRUE,"provisões";"CAPA ANÁLISE",#N/A,TRUE,"capa (2)";"PRODUÇÃO 03",#N/A,TRUE,"produção";"ESTOQUEPA 03",#N/A,TRUE,"estoque pa";"VOLUME 03",#N/A,TRUE,"volume";"MIX 03",#N/A,TRUE,"mix";"ESTOQUE PA(2)2001",#N/A,TRUE,"estoque pa (2)";"ANALISE 03",#N/A,TRUE,"análise";"LBRUTO2001",#N/A,TRUE,"lb2001";"DESPESAS2001",#N/A,TRUE,"Desp2000-01";"FINANCEIRAS 03",#N/A,TRUE,"financeiras";"EBITDA 03",#N/A,TRUE,"ebitda";"FLUXO(B)2001",#N/A,TRUE,"FLUXO B (2)";"DIVIDA2001",#N/A,TRUE,"dívida";"CAPA CONTROLADORA",#N/A,TRUE,"capa (2)";"BAL(A)2001",#N/A,TRUE,"BAL A (2)";"RESULTADO mes a mes(A)2001",#N/A,TRUE,"mês a mês (2)";"MUTAÇÃO(A)2001",#N/A,TRUE,"mutação A (2)";"DOAR(A)2001",#N/A,TRUE,"DOAR A (2)";"FLUXO(A)2001",#N/A,TRUE,"FLUXO A";"ESTOQUE(A)2001",#N/A,TRUE,"estoque";"PERMANENTE(A)2001",#N/A,TRUE,"permanente A (2)";"PERFIL(A)2001",#N/A,TRUE,"PERFIL A (2)";"EQUIVALÊNCIA2001",#N/A,TRUE,"equyt";"CAPA CONTROLADAS",#N/A,TRUE,"capa (2)";"BAL(AMER)2001",#N/A,TRUE,"B.America (2)";"RESULTADO(AMER)2001",#N/A,TRUE,"mês a mês (2)";"BAL(TRAD)2001",#N/A,TRUE,"B.Trading (2)";"RESULTADO(TRAD)2001",#N/A,TRUE,"mês a mês (2)"}</definedName>
    <definedName name="GR_4" hidden="1">{"CAPA GERENCIAL",#N/A,TRUE,"capa (2)";"CAPITAL 2001",#N/A,TRUE,"capital (2)";"INDICES2001",#N/A,TRUE,"índices bal (2)";"BAL(B)2001",#N/A,TRUE,"BAL B (2)";"BANAL(B)2001",#N/A,TRUE,"B.analítico B (2)";"RESULTADO 03",#N/A,TRUE,"resultado";"RESULTADO mes a mes(B)2001",#N/A,TRUE,"mês a mês (2)";"MUTAÇÃO(B)2001",#N/A,TRUE,"mutação B (2)";"DOAR(B)2001",#N/A,TRUE,"DOAR B (2)";"ESTOQUE(B)2001",#N/A,TRUE,"estoque";"PERMANENTE(B)2001",#N/A,TRUE,"permanente B (2)";"PERFIL(B)2001",#N/A,TRUE,"PERFIL B (2)";"PROVI2001",#N/A,TRUE,"provisões";"CAPA ANÁLISE",#N/A,TRUE,"capa (2)";"PRODUÇÃO 03",#N/A,TRUE,"produção";"ESTOQUEPA 03",#N/A,TRUE,"estoque pa";"VOLUME 03",#N/A,TRUE,"volume";"MIX 03",#N/A,TRUE,"mix";"ESTOQUE PA(2)2001",#N/A,TRUE,"estoque pa (2)";"ANALISE 03",#N/A,TRUE,"análise";"LBRUTO2001",#N/A,TRUE,"lb2001";"DESPESAS2001",#N/A,TRUE,"Desp2000-01";"FINANCEIRAS 03",#N/A,TRUE,"financeiras";"EBITDA 03",#N/A,TRUE,"ebitda";"FLUXO(B)2001",#N/A,TRUE,"FLUXO B (2)";"DIVIDA2001",#N/A,TRUE,"dívida";"CAPA CONTROLADORA",#N/A,TRUE,"capa (2)";"BAL(A)2001",#N/A,TRUE,"BAL A (2)";"RESULTADO mes a mes(A)2001",#N/A,TRUE,"mês a mês (2)";"MUTAÇÃO(A)2001",#N/A,TRUE,"mutação A (2)";"DOAR(A)2001",#N/A,TRUE,"DOAR A (2)";"FLUXO(A)2001",#N/A,TRUE,"FLUXO A";"ESTOQUE(A)2001",#N/A,TRUE,"estoque";"PERMANENTE(A)2001",#N/A,TRUE,"permanente A (2)";"PERFIL(A)2001",#N/A,TRUE,"PERFIL A (2)";"EQUIVALÊNCIA2001",#N/A,TRUE,"equyt";"CAPA CONTROLADAS",#N/A,TRUE,"capa (2)";"BAL(AMER)2001",#N/A,TRUE,"B.America (2)";"RESULTADO(AMER)2001",#N/A,TRUE,"mês a mês (2)";"BAL(TRAD)2001",#N/A,TRUE,"B.Trading (2)";"RESULTADO(TRAD)2001",#N/A,TRUE,"mês a mês (2)"}</definedName>
    <definedName name="GR_5" localSheetId="0" hidden="1">{"CAPA GERENCIAL",#N/A,TRUE,"capa (2)";"CAPITAL 2001",#N/A,TRUE,"capital (2)";"INDICES2001",#N/A,TRUE,"índices bal (2)";"BAL(B)2001",#N/A,TRUE,"BAL B (2)";"BANAL(B)2001",#N/A,TRUE,"B.analítico B (2)";"RESULTADO 03",#N/A,TRUE,"resultado";"RESULTADO mes a mes(B)2001",#N/A,TRUE,"mês a mês (2)";"MUTAÇÃO(B)2001",#N/A,TRUE,"mutação B (2)";"DOAR(B)2001",#N/A,TRUE,"DOAR B (2)";"ESTOQUE(B)2001",#N/A,TRUE,"estoque";"PERMANENTE(B)2001",#N/A,TRUE,"permanente B (2)";"PERFIL(B)2001",#N/A,TRUE,"PERFIL B (2)";"PROVI2001",#N/A,TRUE,"provisões";"CAPA ANÁLISE",#N/A,TRUE,"capa (2)";"PRODUÇÃO 03",#N/A,TRUE,"produção";"ESTOQUEPA 03",#N/A,TRUE,"estoque pa";"VOLUME 03",#N/A,TRUE,"volume";"MIX 03",#N/A,TRUE,"mix";"ESTOQUE PA(2)2001",#N/A,TRUE,"estoque pa (2)";"ANALISE 03",#N/A,TRUE,"análise";"LBRUTO2001",#N/A,TRUE,"lb2001";"DESPESAS2001",#N/A,TRUE,"Desp2000-01";"FINANCEIRAS 03",#N/A,TRUE,"financeiras";"EBITDA 03",#N/A,TRUE,"ebitda";"FLUXO(B)2001",#N/A,TRUE,"FLUXO B (2)";"DIVIDA2001",#N/A,TRUE,"dívida";"CAPA CONTROLADORA",#N/A,TRUE,"capa (2)";"BAL(A)2001",#N/A,TRUE,"BAL A (2)";"RESULTADO mes a mes(A)2001",#N/A,TRUE,"mês a mês (2)";"MUTAÇÃO(A)2001",#N/A,TRUE,"mutação A (2)";"DOAR(A)2001",#N/A,TRUE,"DOAR A (2)";"FLUXO(A)2001",#N/A,TRUE,"FLUXO A";"ESTOQUE(A)2001",#N/A,TRUE,"estoque";"PERMANENTE(A)2001",#N/A,TRUE,"permanente A (2)";"PERFIL(A)2001",#N/A,TRUE,"PERFIL A (2)";"EQUIVALÊNCIA2001",#N/A,TRUE,"equyt";"CAPA CONTROLADAS",#N/A,TRUE,"capa (2)";"BAL(AMER)2001",#N/A,TRUE,"B.America (2)";"RESULTADO(AMER)2001",#N/A,TRUE,"mês a mês (2)";"BAL(TRAD)2001",#N/A,TRUE,"B.Trading (2)";"RESULTADO(TRAD)2001",#N/A,TRUE,"mês a mês (2)"}</definedName>
    <definedName name="GR_5" localSheetId="10" hidden="1">{"CAPA GERENCIAL",#N/A,TRUE,"capa (2)";"CAPITAL 2001",#N/A,TRUE,"capital (2)";"INDICES2001",#N/A,TRUE,"índices bal (2)";"BAL(B)2001",#N/A,TRUE,"BAL B (2)";"BANAL(B)2001",#N/A,TRUE,"B.analítico B (2)";"RESULTADO 03",#N/A,TRUE,"resultado";"RESULTADO mes a mes(B)2001",#N/A,TRUE,"mês a mês (2)";"MUTAÇÃO(B)2001",#N/A,TRUE,"mutação B (2)";"DOAR(B)2001",#N/A,TRUE,"DOAR B (2)";"ESTOQUE(B)2001",#N/A,TRUE,"estoque";"PERMANENTE(B)2001",#N/A,TRUE,"permanente B (2)";"PERFIL(B)2001",#N/A,TRUE,"PERFIL B (2)";"PROVI2001",#N/A,TRUE,"provisões";"CAPA ANÁLISE",#N/A,TRUE,"capa (2)";"PRODUÇÃO 03",#N/A,TRUE,"produção";"ESTOQUEPA 03",#N/A,TRUE,"estoque pa";"VOLUME 03",#N/A,TRUE,"volume";"MIX 03",#N/A,TRUE,"mix";"ESTOQUE PA(2)2001",#N/A,TRUE,"estoque pa (2)";"ANALISE 03",#N/A,TRUE,"análise";"LBRUTO2001",#N/A,TRUE,"lb2001";"DESPESAS2001",#N/A,TRUE,"Desp2000-01";"FINANCEIRAS 03",#N/A,TRUE,"financeiras";"EBITDA 03",#N/A,TRUE,"ebitda";"FLUXO(B)2001",#N/A,TRUE,"FLUXO B (2)";"DIVIDA2001",#N/A,TRUE,"dívida";"CAPA CONTROLADORA",#N/A,TRUE,"capa (2)";"BAL(A)2001",#N/A,TRUE,"BAL A (2)";"RESULTADO mes a mes(A)2001",#N/A,TRUE,"mês a mês (2)";"MUTAÇÃO(A)2001",#N/A,TRUE,"mutação A (2)";"DOAR(A)2001",#N/A,TRUE,"DOAR A (2)";"FLUXO(A)2001",#N/A,TRUE,"FLUXO A";"ESTOQUE(A)2001",#N/A,TRUE,"estoque";"PERMANENTE(A)2001",#N/A,TRUE,"permanente A (2)";"PERFIL(A)2001",#N/A,TRUE,"PERFIL A (2)";"EQUIVALÊNCIA2001",#N/A,TRUE,"equyt";"CAPA CONTROLADAS",#N/A,TRUE,"capa (2)";"BAL(AMER)2001",#N/A,TRUE,"B.America (2)";"RESULTADO(AMER)2001",#N/A,TRUE,"mês a mês (2)";"BAL(TRAD)2001",#N/A,TRUE,"B.Trading (2)";"RESULTADO(TRAD)2001",#N/A,TRUE,"mês a mês (2)"}</definedName>
    <definedName name="GR_5" localSheetId="9" hidden="1">{"CAPA GERENCIAL",#N/A,TRUE,"capa (2)";"CAPITAL 2001",#N/A,TRUE,"capital (2)";"INDICES2001",#N/A,TRUE,"índices bal (2)";"BAL(B)2001",#N/A,TRUE,"BAL B (2)";"BANAL(B)2001",#N/A,TRUE,"B.analítico B (2)";"RESULTADO 03",#N/A,TRUE,"resultado";"RESULTADO mes a mes(B)2001",#N/A,TRUE,"mês a mês (2)";"MUTAÇÃO(B)2001",#N/A,TRUE,"mutação B (2)";"DOAR(B)2001",#N/A,TRUE,"DOAR B (2)";"ESTOQUE(B)2001",#N/A,TRUE,"estoque";"PERMANENTE(B)2001",#N/A,TRUE,"permanente B (2)";"PERFIL(B)2001",#N/A,TRUE,"PERFIL B (2)";"PROVI2001",#N/A,TRUE,"provisões";"CAPA ANÁLISE",#N/A,TRUE,"capa (2)";"PRODUÇÃO 03",#N/A,TRUE,"produção";"ESTOQUEPA 03",#N/A,TRUE,"estoque pa";"VOLUME 03",#N/A,TRUE,"volume";"MIX 03",#N/A,TRUE,"mix";"ESTOQUE PA(2)2001",#N/A,TRUE,"estoque pa (2)";"ANALISE 03",#N/A,TRUE,"análise";"LBRUTO2001",#N/A,TRUE,"lb2001";"DESPESAS2001",#N/A,TRUE,"Desp2000-01";"FINANCEIRAS 03",#N/A,TRUE,"financeiras";"EBITDA 03",#N/A,TRUE,"ebitda";"FLUXO(B)2001",#N/A,TRUE,"FLUXO B (2)";"DIVIDA2001",#N/A,TRUE,"dívida";"CAPA CONTROLADORA",#N/A,TRUE,"capa (2)";"BAL(A)2001",#N/A,TRUE,"BAL A (2)";"RESULTADO mes a mes(A)2001",#N/A,TRUE,"mês a mês (2)";"MUTAÇÃO(A)2001",#N/A,TRUE,"mutação A (2)";"DOAR(A)2001",#N/A,TRUE,"DOAR A (2)";"FLUXO(A)2001",#N/A,TRUE,"FLUXO A";"ESTOQUE(A)2001",#N/A,TRUE,"estoque";"PERMANENTE(A)2001",#N/A,TRUE,"permanente A (2)";"PERFIL(A)2001",#N/A,TRUE,"PERFIL A (2)";"EQUIVALÊNCIA2001",#N/A,TRUE,"equyt";"CAPA CONTROLADAS",#N/A,TRUE,"capa (2)";"BAL(AMER)2001",#N/A,TRUE,"B.America (2)";"RESULTADO(AMER)2001",#N/A,TRUE,"mês a mês (2)";"BAL(TRAD)2001",#N/A,TRUE,"B.Trading (2)";"RESULTADO(TRAD)2001",#N/A,TRUE,"mês a mês (2)"}</definedName>
    <definedName name="GR_5" hidden="1">{"CAPA GERENCIAL",#N/A,TRUE,"capa (2)";"CAPITAL 2001",#N/A,TRUE,"capital (2)";"INDICES2001",#N/A,TRUE,"índices bal (2)";"BAL(B)2001",#N/A,TRUE,"BAL B (2)";"BANAL(B)2001",#N/A,TRUE,"B.analítico B (2)";"RESULTADO 03",#N/A,TRUE,"resultado";"RESULTADO mes a mes(B)2001",#N/A,TRUE,"mês a mês (2)";"MUTAÇÃO(B)2001",#N/A,TRUE,"mutação B (2)";"DOAR(B)2001",#N/A,TRUE,"DOAR B (2)";"ESTOQUE(B)2001",#N/A,TRUE,"estoque";"PERMANENTE(B)2001",#N/A,TRUE,"permanente B (2)";"PERFIL(B)2001",#N/A,TRUE,"PERFIL B (2)";"PROVI2001",#N/A,TRUE,"provisões";"CAPA ANÁLISE",#N/A,TRUE,"capa (2)";"PRODUÇÃO 03",#N/A,TRUE,"produção";"ESTOQUEPA 03",#N/A,TRUE,"estoque pa";"VOLUME 03",#N/A,TRUE,"volume";"MIX 03",#N/A,TRUE,"mix";"ESTOQUE PA(2)2001",#N/A,TRUE,"estoque pa (2)";"ANALISE 03",#N/A,TRUE,"análise";"LBRUTO2001",#N/A,TRUE,"lb2001";"DESPESAS2001",#N/A,TRUE,"Desp2000-01";"FINANCEIRAS 03",#N/A,TRUE,"financeiras";"EBITDA 03",#N/A,TRUE,"ebitda";"FLUXO(B)2001",#N/A,TRUE,"FLUXO B (2)";"DIVIDA2001",#N/A,TRUE,"dívida";"CAPA CONTROLADORA",#N/A,TRUE,"capa (2)";"BAL(A)2001",#N/A,TRUE,"BAL A (2)";"RESULTADO mes a mes(A)2001",#N/A,TRUE,"mês a mês (2)";"MUTAÇÃO(A)2001",#N/A,TRUE,"mutação A (2)";"DOAR(A)2001",#N/A,TRUE,"DOAR A (2)";"FLUXO(A)2001",#N/A,TRUE,"FLUXO A";"ESTOQUE(A)2001",#N/A,TRUE,"estoque";"PERMANENTE(A)2001",#N/A,TRUE,"permanente A (2)";"PERFIL(A)2001",#N/A,TRUE,"PERFIL A (2)";"EQUIVALÊNCIA2001",#N/A,TRUE,"equyt";"CAPA CONTROLADAS",#N/A,TRUE,"capa (2)";"BAL(AMER)2001",#N/A,TRUE,"B.America (2)";"RESULTADO(AMER)2001",#N/A,TRUE,"mês a mês (2)";"BAL(TRAD)2001",#N/A,TRUE,"B.Trading (2)";"RESULTADO(TRAD)2001",#N/A,TRUE,"mês a mês (2)"}</definedName>
    <definedName name="gra">#REF!</definedName>
    <definedName name="Gráficos">#REF!</definedName>
    <definedName name="_xlnm.Recorder">#REF!</definedName>
    <definedName name="Green">#N/A</definedName>
    <definedName name="grhgirhgi" localSheetId="0" hidden="1">{"blc",#N/A,FALSE,"PRIME COST";"everest",#N/A,FALSE,"PRIME COST";"_k2",#N/A,FALSE,"PRIME COST";"base",#N/A,FALSE,"PRIME COST"}</definedName>
    <definedName name="grhgirhgi" localSheetId="10" hidden="1">{"blc",#N/A,FALSE,"PRIME COST";"everest",#N/A,FALSE,"PRIME COST";"_k2",#N/A,FALSE,"PRIME COST";"base",#N/A,FALSE,"PRIME COST"}</definedName>
    <definedName name="grhgirhgi" localSheetId="9" hidden="1">{"blc",#N/A,FALSE,"PRIME COST";"everest",#N/A,FALSE,"PRIME COST";"_k2",#N/A,FALSE,"PRIME COST";"base",#N/A,FALSE,"PRIME COST"}</definedName>
    <definedName name="grhgirhgi" hidden="1">{"blc",#N/A,FALSE,"PRIME COST";"everest",#N/A,FALSE,"PRIME COST";"_k2",#N/A,FALSE,"PRIME COST";"base",#N/A,FALSE,"PRIME COST"}</definedName>
    <definedName name="GROSS_MARGINS">#REF!</definedName>
    <definedName name="gross_margins_reference">#REF!</definedName>
    <definedName name="Gross_Rev_Domestic_Mkt">#REF!</definedName>
    <definedName name="Gross_Rev_World_Mkt">#REF!</definedName>
    <definedName name="Gross96">#REF!</definedName>
    <definedName name="Gross97">#REF!</definedName>
    <definedName name="Growth_in_business_contribution_margin">#N/A</definedName>
    <definedName name="GROWTH_RATE">#REF!</definedName>
    <definedName name="GrpAcct2" hidden="1">"5612"</definedName>
    <definedName name="GrpLevel" hidden="1">2</definedName>
    <definedName name="grth">#REF!</definedName>
    <definedName name="GrupCust">#REF!</definedName>
    <definedName name="grupo">#REF!</definedName>
    <definedName name="GRUPO_1">#REF!</definedName>
    <definedName name="GRUPO_2">#REF!</definedName>
    <definedName name="GRUPO_3">#REF!</definedName>
    <definedName name="GRUPO_4">#REF!</definedName>
    <definedName name="GRUPO_5">#REF!</definedName>
    <definedName name="GRUPO_6">#REF!</definedName>
    <definedName name="GRUPO_7">#REF!</definedName>
    <definedName name="GRUPO_8">#REF!</definedName>
    <definedName name="Grupos_Analiticos_Budget">#REF!</definedName>
    <definedName name="guo" localSheetId="0" hidden="1">{"'PXR_6500'!$A$1:$I$124"}</definedName>
    <definedName name="guo" localSheetId="10" hidden="1">{"'PXR_6500'!$A$1:$I$124"}</definedName>
    <definedName name="guo" localSheetId="9" hidden="1">{"'PXR_6500'!$A$1:$I$124"}</definedName>
    <definedName name="guo" hidden="1">{"'PXR_6500'!$A$1:$I$124"}</definedName>
    <definedName name="GVarios">#REF!</definedName>
    <definedName name="GVSL1" hidden="1">#N/A</definedName>
    <definedName name="GWYUID1">#N/A</definedName>
    <definedName name="gyou" localSheetId="0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gyou" localSheetId="10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gyou" localSheetId="9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gyou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H">#REF!</definedName>
    <definedName name="H.Funds">#N/A</definedName>
    <definedName name="hbnj" localSheetId="10" hidden="1">#REF!</definedName>
    <definedName name="hbnj" localSheetId="9" hidden="1">'[31]Brazil Sovereign'!#REF!</definedName>
    <definedName name="hbnj" hidden="1">#REF!</definedName>
    <definedName name="HCF">#REF!</definedName>
    <definedName name="HDO">#REF!</definedName>
    <definedName name="hdthaad" localSheetId="0" hidden="1">{"'Geral'!$A$1:$Q$36"}</definedName>
    <definedName name="hdthaad" localSheetId="10" hidden="1">{"'Geral'!$A$1:$Q$36"}</definedName>
    <definedName name="hdthaad" localSheetId="9" hidden="1">{"'Geral'!$A$1:$Q$36"}</definedName>
    <definedName name="hdthaad" hidden="1">{"'Geral'!$A$1:$Q$36"}</definedName>
    <definedName name="header">#REF!</definedName>
    <definedName name="Header1" localSheetId="10" hidden="1">IF(COUNTA(#REF!)=0,0,INDEX(#REF!,MATCH(ROW(#REF!),#REF!,TRUE)))+1</definedName>
    <definedName name="Header1" hidden="1">IF(COUNTA(#REF!)=0,0,INDEX(#REF!,MATCH(ROW(#REF!),#REF!,TRUE)))+1</definedName>
    <definedName name="Header2" hidden="1">#N/A</definedName>
    <definedName name="HEALTH">#N/A</definedName>
    <definedName name="hedge_adm1">#REF!</definedName>
    <definedName name="hedge_adm2">#REF!</definedName>
    <definedName name="HELP" localSheetId="0" hidden="1">{#N/A,#N/A,FALSE,"DI 2 YEAR MASTER SCHEDULE"}</definedName>
    <definedName name="HELP" localSheetId="10" hidden="1">{#N/A,#N/A,FALSE,"DI 2 YEAR MASTER SCHEDULE"}</definedName>
    <definedName name="HELP" localSheetId="9" hidden="1">{#N/A,#N/A,FALSE,"DI 2 YEAR MASTER SCHEDULE"}</definedName>
    <definedName name="HELP" hidden="1">{#N/A,#N/A,FALSE,"DI 2 YEAR MASTER SCHEDULE"}</definedName>
    <definedName name="HELP_1" localSheetId="0" hidden="1">{#N/A,#N/A,FALSE,"DI 2 YEAR MASTER SCHEDULE"}</definedName>
    <definedName name="HELP_1" localSheetId="10" hidden="1">{#N/A,#N/A,FALSE,"DI 2 YEAR MASTER SCHEDULE"}</definedName>
    <definedName name="HELP_1" localSheetId="9" hidden="1">{#N/A,#N/A,FALSE,"DI 2 YEAR MASTER SCHEDULE"}</definedName>
    <definedName name="HELP_1" hidden="1">{#N/A,#N/A,FALSE,"DI 2 YEAR MASTER SCHEDULE"}</definedName>
    <definedName name="HELP_2" localSheetId="0" hidden="1">{#N/A,#N/A,FALSE,"DI 2 YEAR MASTER SCHEDULE"}</definedName>
    <definedName name="HELP_2" localSheetId="10" hidden="1">{#N/A,#N/A,FALSE,"DI 2 YEAR MASTER SCHEDULE"}</definedName>
    <definedName name="HELP_2" localSheetId="9" hidden="1">{#N/A,#N/A,FALSE,"DI 2 YEAR MASTER SCHEDULE"}</definedName>
    <definedName name="HELP_2" hidden="1">{#N/A,#N/A,FALSE,"DI 2 YEAR MASTER SCHEDULE"}</definedName>
    <definedName name="HELP_3" localSheetId="0" hidden="1">{#N/A,#N/A,FALSE,"DI 2 YEAR MASTER SCHEDULE"}</definedName>
    <definedName name="HELP_3" localSheetId="10" hidden="1">{#N/A,#N/A,FALSE,"DI 2 YEAR MASTER SCHEDULE"}</definedName>
    <definedName name="HELP_3" localSheetId="9" hidden="1">{#N/A,#N/A,FALSE,"DI 2 YEAR MASTER SCHEDULE"}</definedName>
    <definedName name="HELP_3" hidden="1">{#N/A,#N/A,FALSE,"DI 2 YEAR MASTER SCHEDULE"}</definedName>
    <definedName name="HELP_4" localSheetId="0" hidden="1">{#N/A,#N/A,FALSE,"DI 2 YEAR MASTER SCHEDULE"}</definedName>
    <definedName name="HELP_4" localSheetId="10" hidden="1">{#N/A,#N/A,FALSE,"DI 2 YEAR MASTER SCHEDULE"}</definedName>
    <definedName name="HELP_4" localSheetId="9" hidden="1">{#N/A,#N/A,FALSE,"DI 2 YEAR MASTER SCHEDULE"}</definedName>
    <definedName name="HELP_4" hidden="1">{#N/A,#N/A,FALSE,"DI 2 YEAR MASTER SCHEDULE"}</definedName>
    <definedName name="HELP_5" localSheetId="0" hidden="1">{#N/A,#N/A,FALSE,"DI 2 YEAR MASTER SCHEDULE"}</definedName>
    <definedName name="HELP_5" localSheetId="10" hidden="1">{#N/A,#N/A,FALSE,"DI 2 YEAR MASTER SCHEDULE"}</definedName>
    <definedName name="HELP_5" localSheetId="9" hidden="1">{#N/A,#N/A,FALSE,"DI 2 YEAR MASTER SCHEDULE"}</definedName>
    <definedName name="HELP_5" hidden="1">{#N/A,#N/A,FALSE,"DI 2 YEAR MASTER SCHEDULE"}</definedName>
    <definedName name="HELP2" localSheetId="0" hidden="1">{#N/A,#N/A,FALSE,"DI 2 YEAR MASTER SCHEDULE"}</definedName>
    <definedName name="HELP2" localSheetId="10" hidden="1">{#N/A,#N/A,FALSE,"DI 2 YEAR MASTER SCHEDULE"}</definedName>
    <definedName name="HELP2" localSheetId="9" hidden="1">{#N/A,#N/A,FALSE,"DI 2 YEAR MASTER SCHEDULE"}</definedName>
    <definedName name="HELP2" hidden="1">{#N/A,#N/A,FALSE,"DI 2 YEAR MASTER SCHEDULE"}</definedName>
    <definedName name="HELP2_1" localSheetId="0" hidden="1">{#N/A,#N/A,FALSE,"DI 2 YEAR MASTER SCHEDULE"}</definedName>
    <definedName name="HELP2_1" localSheetId="10" hidden="1">{#N/A,#N/A,FALSE,"DI 2 YEAR MASTER SCHEDULE"}</definedName>
    <definedName name="HELP2_1" localSheetId="9" hidden="1">{#N/A,#N/A,FALSE,"DI 2 YEAR MASTER SCHEDULE"}</definedName>
    <definedName name="HELP2_1" hidden="1">{#N/A,#N/A,FALSE,"DI 2 YEAR MASTER SCHEDULE"}</definedName>
    <definedName name="HELP2_2" localSheetId="0" hidden="1">{#N/A,#N/A,FALSE,"DI 2 YEAR MASTER SCHEDULE"}</definedName>
    <definedName name="HELP2_2" localSheetId="10" hidden="1">{#N/A,#N/A,FALSE,"DI 2 YEAR MASTER SCHEDULE"}</definedName>
    <definedName name="HELP2_2" localSheetId="9" hidden="1">{#N/A,#N/A,FALSE,"DI 2 YEAR MASTER SCHEDULE"}</definedName>
    <definedName name="HELP2_2" hidden="1">{#N/A,#N/A,FALSE,"DI 2 YEAR MASTER SCHEDULE"}</definedName>
    <definedName name="HELP2_3" localSheetId="0" hidden="1">{#N/A,#N/A,FALSE,"DI 2 YEAR MASTER SCHEDULE"}</definedName>
    <definedName name="HELP2_3" localSheetId="10" hidden="1">{#N/A,#N/A,FALSE,"DI 2 YEAR MASTER SCHEDULE"}</definedName>
    <definedName name="HELP2_3" localSheetId="9" hidden="1">{#N/A,#N/A,FALSE,"DI 2 YEAR MASTER SCHEDULE"}</definedName>
    <definedName name="HELP2_3" hidden="1">{#N/A,#N/A,FALSE,"DI 2 YEAR MASTER SCHEDULE"}</definedName>
    <definedName name="HELP2_4" localSheetId="0" hidden="1">{#N/A,#N/A,FALSE,"DI 2 YEAR MASTER SCHEDULE"}</definedName>
    <definedName name="HELP2_4" localSheetId="10" hidden="1">{#N/A,#N/A,FALSE,"DI 2 YEAR MASTER SCHEDULE"}</definedName>
    <definedName name="HELP2_4" localSheetId="9" hidden="1">{#N/A,#N/A,FALSE,"DI 2 YEAR MASTER SCHEDULE"}</definedName>
    <definedName name="HELP2_4" hidden="1">{#N/A,#N/A,FALSE,"DI 2 YEAR MASTER SCHEDULE"}</definedName>
    <definedName name="HELP2_5" localSheetId="0" hidden="1">{#N/A,#N/A,FALSE,"DI 2 YEAR MASTER SCHEDULE"}</definedName>
    <definedName name="HELP2_5" localSheetId="10" hidden="1">{#N/A,#N/A,FALSE,"DI 2 YEAR MASTER SCHEDULE"}</definedName>
    <definedName name="HELP2_5" localSheetId="9" hidden="1">{#N/A,#N/A,FALSE,"DI 2 YEAR MASTER SCHEDULE"}</definedName>
    <definedName name="HELP2_5" hidden="1">{#N/A,#N/A,FALSE,"DI 2 YEAR MASTER SCHEDULE"}</definedName>
    <definedName name="HELP3" localSheetId="0" hidden="1">{#N/A,#N/A,FALSE,"PRJCTED QTRLY $'s"}</definedName>
    <definedName name="HELP3" localSheetId="10" hidden="1">{#N/A,#N/A,FALSE,"PRJCTED QTRLY $'s"}</definedName>
    <definedName name="HELP3" localSheetId="9" hidden="1">{#N/A,#N/A,FALSE,"PRJCTED QTRLY $'s"}</definedName>
    <definedName name="HELP3" hidden="1">{#N/A,#N/A,FALSE,"PRJCTED QTRLY $'s"}</definedName>
    <definedName name="HELP3_1" localSheetId="0" hidden="1">{#N/A,#N/A,FALSE,"PRJCTED QTRLY $'s"}</definedName>
    <definedName name="HELP3_1" localSheetId="10" hidden="1">{#N/A,#N/A,FALSE,"PRJCTED QTRLY $'s"}</definedName>
    <definedName name="HELP3_1" localSheetId="9" hidden="1">{#N/A,#N/A,FALSE,"PRJCTED QTRLY $'s"}</definedName>
    <definedName name="HELP3_1" hidden="1">{#N/A,#N/A,FALSE,"PRJCTED QTRLY $'s"}</definedName>
    <definedName name="HELP3_2" localSheetId="0" hidden="1">{#N/A,#N/A,FALSE,"PRJCTED QTRLY $'s"}</definedName>
    <definedName name="HELP3_2" localSheetId="10" hidden="1">{#N/A,#N/A,FALSE,"PRJCTED QTRLY $'s"}</definedName>
    <definedName name="HELP3_2" localSheetId="9" hidden="1">{#N/A,#N/A,FALSE,"PRJCTED QTRLY $'s"}</definedName>
    <definedName name="HELP3_2" hidden="1">{#N/A,#N/A,FALSE,"PRJCTED QTRLY $'s"}</definedName>
    <definedName name="HELP3_3" localSheetId="0" hidden="1">{#N/A,#N/A,FALSE,"PRJCTED QTRLY $'s"}</definedName>
    <definedName name="HELP3_3" localSheetId="10" hidden="1">{#N/A,#N/A,FALSE,"PRJCTED QTRLY $'s"}</definedName>
    <definedName name="HELP3_3" localSheetId="9" hidden="1">{#N/A,#N/A,FALSE,"PRJCTED QTRLY $'s"}</definedName>
    <definedName name="HELP3_3" hidden="1">{#N/A,#N/A,FALSE,"PRJCTED QTRLY $'s"}</definedName>
    <definedName name="HELP3_4" localSheetId="0" hidden="1">{#N/A,#N/A,FALSE,"PRJCTED QTRLY $'s"}</definedName>
    <definedName name="HELP3_4" localSheetId="10" hidden="1">{#N/A,#N/A,FALSE,"PRJCTED QTRLY $'s"}</definedName>
    <definedName name="HELP3_4" localSheetId="9" hidden="1">{#N/A,#N/A,FALSE,"PRJCTED QTRLY $'s"}</definedName>
    <definedName name="HELP3_4" hidden="1">{#N/A,#N/A,FALSE,"PRJCTED QTRLY $'s"}</definedName>
    <definedName name="HELP3_5" localSheetId="0" hidden="1">{#N/A,#N/A,FALSE,"PRJCTED QTRLY $'s"}</definedName>
    <definedName name="HELP3_5" localSheetId="10" hidden="1">{#N/A,#N/A,FALSE,"PRJCTED QTRLY $'s"}</definedName>
    <definedName name="HELP3_5" localSheetId="9" hidden="1">{#N/A,#N/A,FALSE,"PRJCTED QTRLY $'s"}</definedName>
    <definedName name="HELP3_5" hidden="1">{#N/A,#N/A,FALSE,"PRJCTED QTRLY $'s"}</definedName>
    <definedName name="HELP4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HELP4" localSheetId="1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HELP4" localSheetId="9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HELP4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HELP4_1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HELP4_1" localSheetId="1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HELP4_1" localSheetId="9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HELP4_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HELP4_2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HELP4_2" localSheetId="1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HELP4_2" localSheetId="9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HELP4_2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HELP4_3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HELP4_3" localSheetId="1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HELP4_3" localSheetId="9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HELP4_3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HELP4_4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HELP4_4" localSheetId="1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HELP4_4" localSheetId="9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HELP4_4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HELP4_5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HELP4_5" localSheetId="1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HELP4_5" localSheetId="9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HELP4_5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HERING">#REF!</definedName>
    <definedName name="hgjg" localSheetId="0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jg" localSheetId="10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jg" localSheetId="9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jg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H">#REF!</definedName>
    <definedName name="hh_1" localSheetId="0" hidden="1">{#N/A,#N/A,FALSE,"Eastern";#N/A,#N/A,FALSE,"Western"}</definedName>
    <definedName name="hh_1" localSheetId="10" hidden="1">{#N/A,#N/A,FALSE,"Eastern";#N/A,#N/A,FALSE,"Western"}</definedName>
    <definedName name="hh_1" localSheetId="9" hidden="1">{#N/A,#N/A,FALSE,"Eastern";#N/A,#N/A,FALSE,"Western"}</definedName>
    <definedName name="hh_1" hidden="1">{#N/A,#N/A,FALSE,"Eastern";#N/A,#N/A,FALSE,"Western"}</definedName>
    <definedName name="hh_2" localSheetId="0" hidden="1">{#N/A,#N/A,FALSE,"Eastern";#N/A,#N/A,FALSE,"Western"}</definedName>
    <definedName name="hh_2" localSheetId="10" hidden="1">{#N/A,#N/A,FALSE,"Eastern";#N/A,#N/A,FALSE,"Western"}</definedName>
    <definedName name="hh_2" localSheetId="9" hidden="1">{#N/A,#N/A,FALSE,"Eastern";#N/A,#N/A,FALSE,"Western"}</definedName>
    <definedName name="hh_2" hidden="1">{#N/A,#N/A,FALSE,"Eastern";#N/A,#N/A,FALSE,"Western"}</definedName>
    <definedName name="hh_3" localSheetId="0" hidden="1">{#N/A,#N/A,FALSE,"Eastern";#N/A,#N/A,FALSE,"Western"}</definedName>
    <definedName name="hh_3" localSheetId="10" hidden="1">{#N/A,#N/A,FALSE,"Eastern";#N/A,#N/A,FALSE,"Western"}</definedName>
    <definedName name="hh_3" localSheetId="9" hidden="1">{#N/A,#N/A,FALSE,"Eastern";#N/A,#N/A,FALSE,"Western"}</definedName>
    <definedName name="hh_3" hidden="1">{#N/A,#N/A,FALSE,"Eastern";#N/A,#N/A,FALSE,"Western"}</definedName>
    <definedName name="hh_4" localSheetId="0" hidden="1">{#N/A,#N/A,FALSE,"Eastern";#N/A,#N/A,FALSE,"Western"}</definedName>
    <definedName name="hh_4" localSheetId="10" hidden="1">{#N/A,#N/A,FALSE,"Eastern";#N/A,#N/A,FALSE,"Western"}</definedName>
    <definedName name="hh_4" localSheetId="9" hidden="1">{#N/A,#N/A,FALSE,"Eastern";#N/A,#N/A,FALSE,"Western"}</definedName>
    <definedName name="hh_4" hidden="1">{#N/A,#N/A,FALSE,"Eastern";#N/A,#N/A,FALSE,"Western"}</definedName>
    <definedName name="hh_5" localSheetId="0" hidden="1">{#N/A,#N/A,FALSE,"Eastern";#N/A,#N/A,FALSE,"Western"}</definedName>
    <definedName name="hh_5" localSheetId="10" hidden="1">{#N/A,#N/A,FALSE,"Eastern";#N/A,#N/A,FALSE,"Western"}</definedName>
    <definedName name="hh_5" localSheetId="9" hidden="1">{#N/A,#N/A,FALSE,"Eastern";#N/A,#N/A,FALSE,"Western"}</definedName>
    <definedName name="hh_5" hidden="1">{#N/A,#N/A,FALSE,"Eastern";#N/A,#N/A,FALSE,"Western"}</definedName>
    <definedName name="hhgjghj" localSheetId="0">{"DCF1",#N/A,FALSE,"SIERRA DCF";"MATRIX1",#N/A,FALSE,"SIERRA DCF"}</definedName>
    <definedName name="hhgjghj" localSheetId="10">{"DCF1",#N/A,FALSE,"SIERRA DCF";"MATRIX1",#N/A,FALSE,"SIERRA DCF"}</definedName>
    <definedName name="hhgjghj" localSheetId="9">{"DCF1",#N/A,FALSE,"SIERRA DCF";"MATRIX1",#N/A,FALSE,"SIERRA DCF"}</definedName>
    <definedName name="hhgjghj">{"DCF1",#N/A,FALSE,"SIERRA DCF";"MATRIX1",#N/A,FALSE,"SIERRA DCF"}</definedName>
    <definedName name="hhh" localSheetId="10" hidden="1">#REF!</definedName>
    <definedName name="hhh" hidden="1">#REF!</definedName>
    <definedName name="hhhsdf" localSheetId="0" hidden="1">{"up stand alones",#N/A,FALSE,"Acquiror"}</definedName>
    <definedName name="hhhsdf" localSheetId="10" hidden="1">{"up stand alones",#N/A,FALSE,"Acquiror"}</definedName>
    <definedName name="hhhsdf" localSheetId="9" hidden="1">{"up stand alones",#N/A,FALSE,"Acquiror"}</definedName>
    <definedName name="hhhsdf" hidden="1">{"up stand alones",#N/A,FALSE,"Acquiror"}</definedName>
    <definedName name="HI">#REF!</definedName>
    <definedName name="hibrido" localSheetId="10" hidden="1">#REF!</definedName>
    <definedName name="hibrido" hidden="1">#REF!</definedName>
    <definedName name="highrtjgo" localSheetId="10" hidden="1">#REF!</definedName>
    <definedName name="highrtjgo" hidden="1">#REF!</definedName>
    <definedName name="hihgojpkr" localSheetId="10" hidden="1">#REF!</definedName>
    <definedName name="hihgojpkr" hidden="1">#REF!</definedName>
    <definedName name="hijh">#REF!</definedName>
    <definedName name="Hist">#N/A</definedName>
    <definedName name="Historical">#N/A</definedName>
    <definedName name="HMA">#REF!</definedName>
    <definedName name="HMO">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RolledForward" hidden="1">FALSE</definedName>
    <definedName name="ho" localSheetId="0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ho" localSheetId="10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ho" localSheetId="9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ho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hoçh" localSheetId="0" hidden="1">{"'PXR_6500'!$A$1:$I$124"}</definedName>
    <definedName name="hoçh" localSheetId="10" hidden="1">{"'PXR_6500'!$A$1:$I$124"}</definedName>
    <definedName name="hoçh" localSheetId="9" hidden="1">{"'PXR_6500'!$A$1:$I$124"}</definedName>
    <definedName name="hoçh" hidden="1">{"'PXR_6500'!$A$1:$I$124"}</definedName>
    <definedName name="Holding">#REF!</definedName>
    <definedName name="Home_Market_Turnover_Incl_Above">#REF!</definedName>
    <definedName name="hoo" localSheetId="0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hoo" localSheetId="10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hoo" localSheetId="9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hoo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htgrer" localSheetId="0">{"page1",#N/A,FALSE,"BHCOMPC5";"page2",#N/A,FALSE,"BHCOMPC5";"page3",#N/A,FALSE,"BHCOMPC5";"page4",#N/A,FALSE,"BHCOMPC5"}</definedName>
    <definedName name="htgrer" localSheetId="10">{"page1",#N/A,FALSE,"BHCOMPC5";"page2",#N/A,FALSE,"BHCOMPC5";"page3",#N/A,FALSE,"BHCOMPC5";"page4",#N/A,FALSE,"BHCOMPC5"}</definedName>
    <definedName name="htgrer" localSheetId="9">{"page1",#N/A,FALSE,"BHCOMPC5";"page2",#N/A,FALSE,"BHCOMPC5";"page3",#N/A,FALSE,"BHCOMPC5";"page4",#N/A,FALSE,"BHCOMPC5"}</definedName>
    <definedName name="htgrer">{"page1",#N/A,FALSE,"BHCOMPC5";"page2",#N/A,FALSE,"BHCOMPC5";"page3",#N/A,FALSE,"BHCOMPC5";"page4",#N/A,FALSE,"BHCOMPC5"}</definedName>
    <definedName name="hthj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hthj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hthj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hthj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HTML" localSheetId="0" hidden="1">{"'PXR_6500'!$A$1:$I$124"}</definedName>
    <definedName name="HTML" localSheetId="10" hidden="1">{"'PXR_6500'!$A$1:$I$124"}</definedName>
    <definedName name="HTML" localSheetId="9" hidden="1">{"'PXR_6500'!$A$1:$I$124"}</definedName>
    <definedName name="HTML" hidden="1">{"'PXR_6500'!$A$1:$I$124"}</definedName>
    <definedName name="HTML_CodePage" hidden="1">1252</definedName>
    <definedName name="HTML_Control" localSheetId="0" hidden="1">{"'Geral'!$A$1:$Q$36"}</definedName>
    <definedName name="HTML_Control" localSheetId="10" hidden="1">{"'Geral'!$A$1:$Q$36"}</definedName>
    <definedName name="HTML_Control" localSheetId="9" hidden="1">{"'Geral'!$A$1:$Q$36"}</definedName>
    <definedName name="HTML_Control" hidden="1">{"'Geral'!$A$1:$Q$36"}</definedName>
    <definedName name="HTML_Control_1" localSheetId="0" hidden="1">{"'Índice'!$A$1:$K$49"}</definedName>
    <definedName name="HTML_Control_1" localSheetId="10" hidden="1">{"'Índice'!$A$1:$K$49"}</definedName>
    <definedName name="HTML_Control_1" localSheetId="9" hidden="1">{"'Índice'!$A$1:$K$49"}</definedName>
    <definedName name="HTML_Control_1" hidden="1">{"'Índice'!$A$1:$K$49"}</definedName>
    <definedName name="HTML_Control_1_1" localSheetId="0" hidden="1">{"'Índice'!$A$1:$K$49"}</definedName>
    <definedName name="HTML_Control_1_1" localSheetId="10" hidden="1">{"'Índice'!$A$1:$K$49"}</definedName>
    <definedName name="HTML_Control_1_1" localSheetId="9" hidden="1">{"'Índice'!$A$1:$K$49"}</definedName>
    <definedName name="HTML_Control_1_1" hidden="1">{"'Índice'!$A$1:$K$49"}</definedName>
    <definedName name="HTML_Control_1_1_1" localSheetId="0" hidden="1">{"'Índice'!$A$1:$K$49"}</definedName>
    <definedName name="HTML_Control_1_1_1" localSheetId="10" hidden="1">{"'Índice'!$A$1:$K$49"}</definedName>
    <definedName name="HTML_Control_1_1_1" localSheetId="9" hidden="1">{"'Índice'!$A$1:$K$49"}</definedName>
    <definedName name="HTML_Control_1_1_1" hidden="1">{"'Índice'!$A$1:$K$49"}</definedName>
    <definedName name="HTML_Control_1_1_1_1" localSheetId="0" hidden="1">{"'Índice'!$A$1:$K$49"}</definedName>
    <definedName name="HTML_Control_1_1_1_1" localSheetId="10" hidden="1">{"'Índice'!$A$1:$K$49"}</definedName>
    <definedName name="HTML_Control_1_1_1_1" localSheetId="9" hidden="1">{"'Índice'!$A$1:$K$49"}</definedName>
    <definedName name="HTML_Control_1_1_1_1" hidden="1">{"'Índice'!$A$1:$K$49"}</definedName>
    <definedName name="HTML_Control_1_1_2" localSheetId="0" hidden="1">{"'Índice'!$A$1:$K$49"}</definedName>
    <definedName name="HTML_Control_1_1_2" localSheetId="10" hidden="1">{"'Índice'!$A$1:$K$49"}</definedName>
    <definedName name="HTML_Control_1_1_2" localSheetId="9" hidden="1">{"'Índice'!$A$1:$K$49"}</definedName>
    <definedName name="HTML_Control_1_1_2" hidden="1">{"'Índice'!$A$1:$K$49"}</definedName>
    <definedName name="HTML_Control_1_2" localSheetId="0" hidden="1">{"'Índice'!$A$1:$K$49"}</definedName>
    <definedName name="HTML_Control_1_2" localSheetId="10" hidden="1">{"'Índice'!$A$1:$K$49"}</definedName>
    <definedName name="HTML_Control_1_2" localSheetId="9" hidden="1">{"'Índice'!$A$1:$K$49"}</definedName>
    <definedName name="HTML_Control_1_2" hidden="1">{"'Índice'!$A$1:$K$49"}</definedName>
    <definedName name="HTML_Control_1_2_1" localSheetId="0" hidden="1">{"'Índice'!$A$1:$K$49"}</definedName>
    <definedName name="HTML_Control_1_2_1" localSheetId="10" hidden="1">{"'Índice'!$A$1:$K$49"}</definedName>
    <definedName name="HTML_Control_1_2_1" localSheetId="9" hidden="1">{"'Índice'!$A$1:$K$49"}</definedName>
    <definedName name="HTML_Control_1_2_1" hidden="1">{"'Índice'!$A$1:$K$49"}</definedName>
    <definedName name="HTML_Control_1_3" localSheetId="0" hidden="1">{"'Índice'!$A$1:$K$49"}</definedName>
    <definedName name="HTML_Control_1_3" localSheetId="10" hidden="1">{"'Índice'!$A$1:$K$49"}</definedName>
    <definedName name="HTML_Control_1_3" localSheetId="9" hidden="1">{"'Índice'!$A$1:$K$49"}</definedName>
    <definedName name="HTML_Control_1_3" hidden="1">{"'Índice'!$A$1:$K$49"}</definedName>
    <definedName name="HTML_Control_1_3_1" localSheetId="0" hidden="1">{"'Índice'!$A$1:$K$49"}</definedName>
    <definedName name="HTML_Control_1_3_1" localSheetId="10" hidden="1">{"'Índice'!$A$1:$K$49"}</definedName>
    <definedName name="HTML_Control_1_3_1" localSheetId="9" hidden="1">{"'Índice'!$A$1:$K$49"}</definedName>
    <definedName name="HTML_Control_1_3_1" hidden="1">{"'Índice'!$A$1:$K$49"}</definedName>
    <definedName name="HTML_Control_1_4" localSheetId="0" hidden="1">{"'Índice'!$A$1:$K$49"}</definedName>
    <definedName name="HTML_Control_1_4" localSheetId="10" hidden="1">{"'Índice'!$A$1:$K$49"}</definedName>
    <definedName name="HTML_Control_1_4" localSheetId="9" hidden="1">{"'Índice'!$A$1:$K$49"}</definedName>
    <definedName name="HTML_Control_1_4" hidden="1">{"'Índice'!$A$1:$K$49"}</definedName>
    <definedName name="HTML_Control_1_5" localSheetId="0" hidden="1">{"'Índice'!$A$1:$K$49"}</definedName>
    <definedName name="HTML_Control_1_5" localSheetId="10" hidden="1">{"'Índice'!$A$1:$K$49"}</definedName>
    <definedName name="HTML_Control_1_5" localSheetId="9" hidden="1">{"'Índice'!$A$1:$K$49"}</definedName>
    <definedName name="HTML_Control_1_5" hidden="1">{"'Índice'!$A$1:$K$49"}</definedName>
    <definedName name="HTML_Control_2" localSheetId="0" hidden="1">{"'Índice'!$A$1:$K$49"}</definedName>
    <definedName name="HTML_Control_2" localSheetId="10" hidden="1">{"'Índice'!$A$1:$K$49"}</definedName>
    <definedName name="HTML_Control_2" localSheetId="9" hidden="1">{"'Índice'!$A$1:$K$49"}</definedName>
    <definedName name="HTML_Control_2" hidden="1">{"'Índice'!$A$1:$K$49"}</definedName>
    <definedName name="HTML_Control_2_1" localSheetId="0" hidden="1">{"'Índice'!$A$1:$K$49"}</definedName>
    <definedName name="HTML_Control_2_1" localSheetId="10" hidden="1">{"'Índice'!$A$1:$K$49"}</definedName>
    <definedName name="HTML_Control_2_1" localSheetId="9" hidden="1">{"'Índice'!$A$1:$K$49"}</definedName>
    <definedName name="HTML_Control_2_1" hidden="1">{"'Índice'!$A$1:$K$49"}</definedName>
    <definedName name="HTML_Control_3" localSheetId="0" hidden="1">{"'Índice'!$A$1:$K$49"}</definedName>
    <definedName name="HTML_Control_3" localSheetId="10" hidden="1">{"'Índice'!$A$1:$K$49"}</definedName>
    <definedName name="HTML_Control_3" localSheetId="9" hidden="1">{"'Índice'!$A$1:$K$49"}</definedName>
    <definedName name="HTML_Control_3" hidden="1">{"'Índice'!$A$1:$K$49"}</definedName>
    <definedName name="HTML_Control_3_1" localSheetId="0" hidden="1">{"'Índice'!$A$1:$K$49"}</definedName>
    <definedName name="HTML_Control_3_1" localSheetId="10" hidden="1">{"'Índice'!$A$1:$K$49"}</definedName>
    <definedName name="HTML_Control_3_1" localSheetId="9" hidden="1">{"'Índice'!$A$1:$K$49"}</definedName>
    <definedName name="HTML_Control_3_1" hidden="1">{"'Índice'!$A$1:$K$49"}</definedName>
    <definedName name="HTML_Control_4" localSheetId="0" hidden="1">{"'Índice'!$A$1:$K$49"}</definedName>
    <definedName name="HTML_Control_4" localSheetId="10" hidden="1">{"'Índice'!$A$1:$K$49"}</definedName>
    <definedName name="HTML_Control_4" localSheetId="9" hidden="1">{"'Índice'!$A$1:$K$49"}</definedName>
    <definedName name="HTML_Control_4" hidden="1">{"'Índice'!$A$1:$K$49"}</definedName>
    <definedName name="HTML_Control_5" localSheetId="0" hidden="1">{"'Índice'!$A$1:$K$49"}</definedName>
    <definedName name="HTML_Control_5" localSheetId="10" hidden="1">{"'Índice'!$A$1:$K$49"}</definedName>
    <definedName name="HTML_Control_5" localSheetId="9" hidden="1">{"'Índice'!$A$1:$K$49"}</definedName>
    <definedName name="HTML_Control_5" hidden="1">{"'Índice'!$A$1:$K$49"}</definedName>
    <definedName name="HTML_Control1" localSheetId="0" hidden="1">{"'Sheet1'!$A$1:$G$85"}</definedName>
    <definedName name="HTML_Control1" localSheetId="10" hidden="1">{"'Sheet1'!$A$1:$G$85"}</definedName>
    <definedName name="HTML_Control1" localSheetId="9" hidden="1">{"'Sheet1'!$A$1:$G$85"}</definedName>
    <definedName name="HTML_Control1" hidden="1">{"'Sheet1'!$A$1:$G$85"}</definedName>
    <definedName name="HTML_Control2" localSheetId="0" hidden="1">{"'Sheet1'!$A$1:$G$85"}</definedName>
    <definedName name="HTML_Control2" localSheetId="10" hidden="1">{"'Sheet1'!$A$1:$G$85"}</definedName>
    <definedName name="HTML_Control2" localSheetId="9" hidden="1">{"'Sheet1'!$A$1:$G$85"}</definedName>
    <definedName name="HTML_Control2" hidden="1">{"'Sheet1'!$A$1:$G$85"}</definedName>
    <definedName name="HTML_Control3" localSheetId="0" hidden="1">{"'Sheet1'!$A$1:$G$85"}</definedName>
    <definedName name="HTML_Control3" localSheetId="10" hidden="1">{"'Sheet1'!$A$1:$G$85"}</definedName>
    <definedName name="HTML_Control3" localSheetId="9" hidden="1">{"'Sheet1'!$A$1:$G$85"}</definedName>
    <definedName name="HTML_Control3" hidden="1">{"'Sheet1'!$A$1:$G$85"}</definedName>
    <definedName name="HTML_Controla" localSheetId="0" hidden="1">{"'Sheet1'!$A$1:$G$85"}</definedName>
    <definedName name="HTML_Controla" localSheetId="10" hidden="1">{"'Sheet1'!$A$1:$G$85"}</definedName>
    <definedName name="HTML_Controla" localSheetId="9" hidden="1">{"'Sheet1'!$A$1:$G$85"}</definedName>
    <definedName name="HTML_Controla" hidden="1">{"'Sheet1'!$A$1:$G$85"}</definedName>
    <definedName name="HTML_Controlb" localSheetId="0" hidden="1">{"'Sheet1'!$A$1:$G$85"}</definedName>
    <definedName name="HTML_Controlb" localSheetId="10" hidden="1">{"'Sheet1'!$A$1:$G$85"}</definedName>
    <definedName name="HTML_Controlb" localSheetId="9" hidden="1">{"'Sheet1'!$A$1:$G$85"}</definedName>
    <definedName name="HTML_Controlb" hidden="1">{"'Sheet1'!$A$1:$G$85"}</definedName>
    <definedName name="HTML_Description" hidden="1">""</definedName>
    <definedName name="HTML_Email" hidden="1">""</definedName>
    <definedName name="HTML_Header" hidden="1">"Geral"</definedName>
    <definedName name="HTML_LastUpdate" hidden="1">"16/12/98"</definedName>
    <definedName name="HTML_LineAfter" hidden="1">FALSE</definedName>
    <definedName name="HTML_LineBefore" hidden="1">FALSE</definedName>
    <definedName name="HTML_Name" hidden="1">"Albina"</definedName>
    <definedName name="HTML_OBDlg2" hidden="1">TRUE</definedName>
    <definedName name="HTML_OBDlg4" hidden="1">TRUE</definedName>
    <definedName name="HTML_OS" hidden="1">0</definedName>
    <definedName name="HTML_PathFile" hidden="1">"G:\custo_r\Gerencial\DM_UnNeg_99\MeuHTML.htm"</definedName>
    <definedName name="HTML_PathFileMac" hidden="1">"Macintosh HD:HomePageStuff:New_Home_Page:datafile:histret.html"</definedName>
    <definedName name="HTML_Title" hidden="1">"RESUN99"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3_1" hidden="1">"[APU97.XLS]INTRA!$A$2:$B$92"</definedName>
    <definedName name="HTML3_10" hidden="1">""</definedName>
    <definedName name="HTML3_11" hidden="1">1</definedName>
    <definedName name="HTML3_12" hidden="1">"C:\Meus Documentos\IR1997\csiradi.htm"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"21/08/97"</definedName>
    <definedName name="HTML3_9" hidden="1">""</definedName>
    <definedName name="HTML4_1" hidden="1">"[APU97.XLS]INTRA!$A$1:$B$91"</definedName>
    <definedName name="HTML4_10" hidden="1">""</definedName>
    <definedName name="HTML4_11" hidden="1">1</definedName>
    <definedName name="HTML4_12" hidden="1">"\\NT_ECON\InetPub\wwwroot\Fiscal\Impostos\CSIRADI.htm"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"08/08/97"</definedName>
    <definedName name="HTML4_9" hidden="1">""</definedName>
    <definedName name="HTML5_1" hidden="1">"[APU97.XLS]INTRA!$D$2:$E$92"</definedName>
    <definedName name="HTML5_10" hidden="1">""</definedName>
    <definedName name="HTML5_11" hidden="1">1</definedName>
    <definedName name="HTML5_12" hidden="1">"C:\Meus Documentos\IR1997\csirinfo.htm"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"21/08/97"</definedName>
    <definedName name="HTML5_9" hidden="1">""</definedName>
    <definedName name="HTML6_1" hidden="1">"[APU97.XLS]INTRA!$G$2:$H$92"</definedName>
    <definedName name="HTML6_10" hidden="1">""</definedName>
    <definedName name="HTML6_11" hidden="1">1</definedName>
    <definedName name="HTML6_12" hidden="1">"C:\Meus Documentos\IR1997\csiritph.htm"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"21/08/97"</definedName>
    <definedName name="HTML6_9" hidden="1">""</definedName>
    <definedName name="HTML7_1" hidden="1">"[APU97.XLS]INTRA!$J$2:$K$92"</definedName>
    <definedName name="HTML7_10" hidden="1">""</definedName>
    <definedName name="HTML7_11" hidden="1">1</definedName>
    <definedName name="HTML7_12" hidden="1">"C:\Meus Documentos\IR1997\csircom.htm"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"21/08/97"</definedName>
    <definedName name="HTML7_9" hidden="1">""</definedName>
    <definedName name="HTML8_1" hidden="1">"[APU97.XLS]INTRA!$M$2:$N$92"</definedName>
    <definedName name="HTML8_10" hidden="1">""</definedName>
    <definedName name="HTML8_11" hidden="1">1</definedName>
    <definedName name="HTML8_12" hidden="1">"C:\Meus Documentos\IR1997\csiripp.htm"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"21/08/97"</definedName>
    <definedName name="HTML8_9" hidden="1">""</definedName>
    <definedName name="HTMLCount" hidden="1">2</definedName>
    <definedName name="HUF_c">#REF!</definedName>
    <definedName name="HUF_m">#REF!</definedName>
    <definedName name="hxgasygxbiuxhio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hxgasygxbiuxhio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hxgasygxbiuxhio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hxgasygxbiuxhio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hyg" localSheetId="0" hidden="1">{#N/A,#N/A,FALSE,"Eastern";#N/A,#N/A,FALSE,"Western"}</definedName>
    <definedName name="hyg" localSheetId="10" hidden="1">{#N/A,#N/A,FALSE,"Eastern";#N/A,#N/A,FALSE,"Western"}</definedName>
    <definedName name="hyg" localSheetId="9" hidden="1">{#N/A,#N/A,FALSE,"Eastern";#N/A,#N/A,FALSE,"Western"}</definedName>
    <definedName name="hyg" hidden="1">{#N/A,#N/A,FALSE,"Eastern";#N/A,#N/A,FALSE,"Western"}</definedName>
    <definedName name="hyg_1" localSheetId="0" hidden="1">{#N/A,#N/A,FALSE,"Eastern";#N/A,#N/A,FALSE,"Western"}</definedName>
    <definedName name="hyg_1" localSheetId="10" hidden="1">{#N/A,#N/A,FALSE,"Eastern";#N/A,#N/A,FALSE,"Western"}</definedName>
    <definedName name="hyg_1" localSheetId="9" hidden="1">{#N/A,#N/A,FALSE,"Eastern";#N/A,#N/A,FALSE,"Western"}</definedName>
    <definedName name="hyg_1" hidden="1">{#N/A,#N/A,FALSE,"Eastern";#N/A,#N/A,FALSE,"Western"}</definedName>
    <definedName name="hyg_2" localSheetId="0" hidden="1">{#N/A,#N/A,FALSE,"Eastern";#N/A,#N/A,FALSE,"Western"}</definedName>
    <definedName name="hyg_2" localSheetId="10" hidden="1">{#N/A,#N/A,FALSE,"Eastern";#N/A,#N/A,FALSE,"Western"}</definedName>
    <definedName name="hyg_2" localSheetId="9" hidden="1">{#N/A,#N/A,FALSE,"Eastern";#N/A,#N/A,FALSE,"Western"}</definedName>
    <definedName name="hyg_2" hidden="1">{#N/A,#N/A,FALSE,"Eastern";#N/A,#N/A,FALSE,"Western"}</definedName>
    <definedName name="hyg_3" localSheetId="0" hidden="1">{#N/A,#N/A,FALSE,"Eastern";#N/A,#N/A,FALSE,"Western"}</definedName>
    <definedName name="hyg_3" localSheetId="10" hidden="1">{#N/A,#N/A,FALSE,"Eastern";#N/A,#N/A,FALSE,"Western"}</definedName>
    <definedName name="hyg_3" localSheetId="9" hidden="1">{#N/A,#N/A,FALSE,"Eastern";#N/A,#N/A,FALSE,"Western"}</definedName>
    <definedName name="hyg_3" hidden="1">{#N/A,#N/A,FALSE,"Eastern";#N/A,#N/A,FALSE,"Western"}</definedName>
    <definedName name="hyg_4" localSheetId="0" hidden="1">{#N/A,#N/A,FALSE,"Eastern";#N/A,#N/A,FALSE,"Western"}</definedName>
    <definedName name="hyg_4" localSheetId="10" hidden="1">{#N/A,#N/A,FALSE,"Eastern";#N/A,#N/A,FALSE,"Western"}</definedName>
    <definedName name="hyg_4" localSheetId="9" hidden="1">{#N/A,#N/A,FALSE,"Eastern";#N/A,#N/A,FALSE,"Western"}</definedName>
    <definedName name="hyg_4" hidden="1">{#N/A,#N/A,FALSE,"Eastern";#N/A,#N/A,FALSE,"Western"}</definedName>
    <definedName name="hyg_5" localSheetId="0" hidden="1">{#N/A,#N/A,FALSE,"Eastern";#N/A,#N/A,FALSE,"Western"}</definedName>
    <definedName name="hyg_5" localSheetId="10" hidden="1">{#N/A,#N/A,FALSE,"Eastern";#N/A,#N/A,FALSE,"Western"}</definedName>
    <definedName name="hyg_5" localSheetId="9" hidden="1">{#N/A,#N/A,FALSE,"Eastern";#N/A,#N/A,FALSE,"Western"}</definedName>
    <definedName name="hyg_5" hidden="1">{#N/A,#N/A,FALSE,"Eastern";#N/A,#N/A,FALSE,"Western"}</definedName>
    <definedName name="i" localSheetId="0">{"DCF1",#N/A,FALSE,"SIERRA DCF";"MATRIX1",#N/A,FALSE,"SIERRA DCF"}</definedName>
    <definedName name="i" localSheetId="10">{"DCF1",#N/A,FALSE,"SIERRA DCF";"MATRIX1",#N/A,FALSE,"SIERRA DCF"}</definedName>
    <definedName name="i" localSheetId="9">{"DCF1",#N/A,FALSE,"SIERRA DCF";"MATRIX1",#N/A,FALSE,"SIERRA DCF"}</definedName>
    <definedName name="i">{"DCF1",#N/A,FALSE,"SIERRA DCF";"MATRIX1",#N/A,FALSE,"SIERRA DCF"}</definedName>
    <definedName name="I_PR">#REF!</definedName>
    <definedName name="I_SCA">#REF!</definedName>
    <definedName name="I_TR">#REF!</definedName>
    <definedName name="I_UN">#REF!</definedName>
    <definedName name="I2.3" localSheetId="0" hidden="1">{"'FLUXO-99'!$A$962:$G$963","'FLUXO-99'!$A$962:$G$963","'FLUXO-99'!$A$962:$G$963","'FLUXO-99'!$A$962:$G$963","'FLUXO-99'!$A$962:$G$963","'FLUXO-99'!$A$962:$G$963"}</definedName>
    <definedName name="I2.3" localSheetId="10" hidden="1">{"'FLUXO-99'!$A$962:$G$963","'FLUXO-99'!$A$962:$G$963","'FLUXO-99'!$A$962:$G$963","'FLUXO-99'!$A$962:$G$963","'FLUXO-99'!$A$962:$G$963","'FLUXO-99'!$A$962:$G$963"}</definedName>
    <definedName name="I2.3" localSheetId="9" hidden="1">{"'FLUXO-99'!$A$962:$G$963","'FLUXO-99'!$A$962:$G$963","'FLUXO-99'!$A$962:$G$963","'FLUXO-99'!$A$962:$G$963","'FLUXO-99'!$A$962:$G$963","'FLUXO-99'!$A$962:$G$963"}</definedName>
    <definedName name="I2.3" hidden="1">{"'FLUXO-99'!$A$962:$G$963","'FLUXO-99'!$A$962:$G$963","'FLUXO-99'!$A$962:$G$963","'FLUXO-99'!$A$962:$G$963","'FLUXO-99'!$A$962:$G$963","'FLUXO-99'!$A$962:$G$963"}</definedName>
    <definedName name="I8O" localSheetId="0" hidden="1">{#N/A,#N/A,FALSE,"JUN";#N/A,#N/A,FALSE,"JUL"}</definedName>
    <definedName name="I8O" localSheetId="10" hidden="1">{#N/A,#N/A,FALSE,"JUN";#N/A,#N/A,FALSE,"JUL"}</definedName>
    <definedName name="I8O" localSheetId="9" hidden="1">{#N/A,#N/A,FALSE,"JUN";#N/A,#N/A,FALSE,"JUL"}</definedName>
    <definedName name="I8O" hidden="1">{#N/A,#N/A,FALSE,"JUN";#N/A,#N/A,FALSE,"JUL"}</definedName>
    <definedName name="I9O" localSheetId="0" hidden="1">{#N/A,#N/A,FALSE,"JUN";#N/A,#N/A,FALSE,"JUL"}</definedName>
    <definedName name="I9O" localSheetId="10" hidden="1">{#N/A,#N/A,FALSE,"JUN";#N/A,#N/A,FALSE,"JUL"}</definedName>
    <definedName name="I9O" localSheetId="9" hidden="1">{#N/A,#N/A,FALSE,"JUN";#N/A,#N/A,FALSE,"JUL"}</definedName>
    <definedName name="I9O" hidden="1">{#N/A,#N/A,FALSE,"JUN";#N/A,#N/A,FALSE,"JUL"}</definedName>
    <definedName name="IAA">#REF!</definedName>
    <definedName name="IAAA">#REF!</definedName>
    <definedName name="id_type">#REF!</definedName>
    <definedName name="IF" localSheetId="0" hidden="1">{"FS`s",#N/A,TRUE,"FS's";"Icome St",#N/A,TRUE,"Income St.";"Balance Sh",#N/A,TRUE,"Balance Sh.";"Gross Margin",#N/A,TRUE,"Gross Margin"}</definedName>
    <definedName name="IF" localSheetId="10" hidden="1">{"FS`s",#N/A,TRUE,"FS's";"Icome St",#N/A,TRUE,"Income St.";"Balance Sh",#N/A,TRUE,"Balance Sh.";"Gross Margin",#N/A,TRUE,"Gross Margin"}</definedName>
    <definedName name="IF" localSheetId="9" hidden="1">{"FS`s",#N/A,TRUE,"FS's";"Icome St",#N/A,TRUE,"Income St.";"Balance Sh",#N/A,TRUE,"Balance Sh.";"Gross Margin",#N/A,TRUE,"Gross Margin"}</definedName>
    <definedName name="IF" hidden="1">{"FS`s",#N/A,TRUE,"FS's";"Icome St",#N/A,TRUE,"Income St.";"Balance Sh",#N/A,TRUE,"Balance Sh.";"Gross Margin",#N/A,TRUE,"Gross Margin"}</definedName>
    <definedName name="IG_Loan_Non_Cash">#N/A</definedName>
    <definedName name="IGP_M">#REF!</definedName>
    <definedName name="IGPM_13">#REF!</definedName>
    <definedName name="IGPM_14">#REF!</definedName>
    <definedName name="II">#REF!</definedName>
    <definedName name="iiiii" localSheetId="0" hidden="1">{#N/A,#N/A,FALSE,"Calc";#N/A,#N/A,FALSE,"Sensitivity";#N/A,#N/A,FALSE,"LT Earn.Dil.";#N/A,#N/A,FALSE,"Dil. AVP"}</definedName>
    <definedName name="iiiii" localSheetId="10" hidden="1">{#N/A,#N/A,FALSE,"Calc";#N/A,#N/A,FALSE,"Sensitivity";#N/A,#N/A,FALSE,"LT Earn.Dil.";#N/A,#N/A,FALSE,"Dil. AVP"}</definedName>
    <definedName name="iiiii" localSheetId="9" hidden="1">{#N/A,#N/A,FALSE,"Calc";#N/A,#N/A,FALSE,"Sensitivity";#N/A,#N/A,FALSE,"LT Earn.Dil.";#N/A,#N/A,FALSE,"Dil. AVP"}</definedName>
    <definedName name="iiiii" hidden="1">{#N/A,#N/A,FALSE,"Calc";#N/A,#N/A,FALSE,"Sensitivity";#N/A,#N/A,FALSE,"LT Earn.Dil.";#N/A,#N/A,FALSE,"Dil. AVP"}</definedName>
    <definedName name="iLUMINAÇÃO" localSheetId="0" hidden="1">{#N/A,#N/A,FALSE,"ANEXO3 99 ERA";#N/A,#N/A,FALSE,"ANEXO3 99 UBÁ2";#N/A,#N/A,FALSE,"ANEXO3 99 DTU";#N/A,#N/A,FALSE,"ANEXO3 99 RDR";#N/A,#N/A,FALSE,"ANEXO3 99 UBÁ4";#N/A,#N/A,FALSE,"ANEXO3 99 UBÁ6"}</definedName>
    <definedName name="iLUMINAÇÃO" localSheetId="10" hidden="1">{#N/A,#N/A,FALSE,"ANEXO3 99 ERA";#N/A,#N/A,FALSE,"ANEXO3 99 UBÁ2";#N/A,#N/A,FALSE,"ANEXO3 99 DTU";#N/A,#N/A,FALSE,"ANEXO3 99 RDR";#N/A,#N/A,FALSE,"ANEXO3 99 UBÁ4";#N/A,#N/A,FALSE,"ANEXO3 99 UBÁ6"}</definedName>
    <definedName name="iLUMINAÇÃO" localSheetId="9" hidden="1">{#N/A,#N/A,FALSE,"ANEXO3 99 ERA";#N/A,#N/A,FALSE,"ANEXO3 99 UBÁ2";#N/A,#N/A,FALSE,"ANEXO3 99 DTU";#N/A,#N/A,FALSE,"ANEXO3 99 RDR";#N/A,#N/A,FALSE,"ANEXO3 99 UBÁ4";#N/A,#N/A,FALSE,"ANEXO3 99 UBÁ6"}</definedName>
    <definedName name="iLUMINAÇÃO" hidden="1">{#N/A,#N/A,FALSE,"ANEXO3 99 ERA";#N/A,#N/A,FALSE,"ANEXO3 99 UBÁ2";#N/A,#N/A,FALSE,"ANEXO3 99 DTU";#N/A,#N/A,FALSE,"ANEXO3 99 RDR";#N/A,#N/A,FALSE,"ANEXO3 99 UBÁ4";#N/A,#N/A,FALSE,"ANEXO3 99 UBÁ6"}</definedName>
    <definedName name="Img_ML_1a9i6f1a" hidden="1">"IMG_18"</definedName>
    <definedName name="Img_ML_2b1a1a6f" hidden="1">"IMG_11"</definedName>
    <definedName name="Img_ML_2b2b8h8h" hidden="1">"IMG_18"</definedName>
    <definedName name="Img_ML_2b4d2b3c" hidden="1">"IMG_18"</definedName>
    <definedName name="Img_ML_2v6s9i5c" hidden="1">"IMG_12"</definedName>
    <definedName name="Img_ML_3c7g1a7g" hidden="1">"IMG_12"</definedName>
    <definedName name="Img_ML_3c9i9i4d" hidden="1">"IMG_11"</definedName>
    <definedName name="Img_ML_3y1j4m2m" hidden="1">"IMG_12"</definedName>
    <definedName name="Img_ML_4d2b6f6f" hidden="1">"IMG_18"</definedName>
    <definedName name="Img_ML_4d4d7g3c" hidden="1">"IMG_11"</definedName>
    <definedName name="Img_ML_5e1a1a7g" hidden="1">"IMG_18"</definedName>
    <definedName name="Img_ML_5e7g5e5e" hidden="1">"IMG_11"</definedName>
    <definedName name="Img_ML_5h6q3g8u" hidden="1">"IMG_11"</definedName>
    <definedName name="Img_ML_6f9i2b5e" hidden="1">"IMG_18"</definedName>
    <definedName name="Img_ML_6k9c9p4d" hidden="1">"IMG_12"</definedName>
    <definedName name="Img_ML_6u1b6h4m" hidden="1">"IMG_12"</definedName>
    <definedName name="Img_ML_7g5e5e2b" hidden="1">"IMG_11"</definedName>
    <definedName name="Img_ML_7m5m4k3b" hidden="1">"IMG_12"</definedName>
    <definedName name="Img_ML_8a8m2p9x" hidden="1">"IMG_12"</definedName>
    <definedName name="Img_ML_8b9j5t1p" hidden="1">"IMG_12"</definedName>
    <definedName name="Img_ML_8h3m3i1m" hidden="1">"IMG_12"</definedName>
    <definedName name="Img_ML_8h5e9i3c" hidden="1">"IMG_12"</definedName>
    <definedName name="Img_ML_8h7g3c9i" hidden="1">"IMG_6"</definedName>
    <definedName name="Img_ML_8h7g4d4d" hidden="1">"IMG_12"</definedName>
    <definedName name="Img_ML_8j3w6p4c" hidden="1">"IMG_12"</definedName>
    <definedName name="Img_ML_8s3q3c1i" hidden="1">"IMG_12"</definedName>
    <definedName name="Img_ML_9u8u6t5w" hidden="1">"IMG_18"</definedName>
    <definedName name="Img_REIT_Div_Yld" hidden="1">"IMG_12"</definedName>
    <definedName name="Img_Utility_Chart" hidden="1">"IMG_17"</definedName>
    <definedName name="Img_Weekly_Chart" hidden="1">"IMG_10"</definedName>
    <definedName name="Img_YIELD_Chart" hidden="1">"IMG_10"</definedName>
    <definedName name="imob" localSheetId="0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" localSheetId="10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" localSheetId="9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1" localSheetId="0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ob1" localSheetId="10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ob1" localSheetId="9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ob1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OBILIZA01">#REF!</definedName>
    <definedName name="IMOBILIZA02">#REF!</definedName>
    <definedName name="IMOBILIZADO">#REF!</definedName>
    <definedName name="IMPATUAL">#REF!</definedName>
    <definedName name="Impuesto">#REF!</definedName>
    <definedName name="IN">#REF!</definedName>
    <definedName name="In_Construction">#REF!</definedName>
    <definedName name="In_Operation">#REF!</definedName>
    <definedName name="INCENTIVOS">#REF!</definedName>
    <definedName name="INCOME_PTE" localSheetId="0" hidden="1">{#N/A,#N/A,FALSE,"JUN";#N/A,#N/A,FALSE,"JUL"}</definedName>
    <definedName name="INCOME_PTE" localSheetId="10" hidden="1">{#N/A,#N/A,FALSE,"JUN";#N/A,#N/A,FALSE,"JUL"}</definedName>
    <definedName name="INCOME_PTE" localSheetId="9" hidden="1">{#N/A,#N/A,FALSE,"JUN";#N/A,#N/A,FALSE,"JUL"}</definedName>
    <definedName name="INCOME_PTE" hidden="1">{#N/A,#N/A,FALSE,"JUN";#N/A,#N/A,FALSE,"JUL"}</definedName>
    <definedName name="INCOME_TAX_BRACKET">#REF!</definedName>
    <definedName name="Income_Tax_on_Operating_Profit">#REF!</definedName>
    <definedName name="ind_form">#REF!</definedName>
    <definedName name="inddez95">#REF!</definedName>
    <definedName name="INDFV_A">#REF!</definedName>
    <definedName name="INDFV_B">#REF!</definedName>
    <definedName name="Indicadores">#REF!</definedName>
    <definedName name="indjan95">#REF!</definedName>
    <definedName name="Inflação">#REF!</definedName>
    <definedName name="Inflación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flación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flación" localSheetId="9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flación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flows">#N/A</definedName>
    <definedName name="Info">#REF!</definedName>
    <definedName name="INFORMATICA">#REF!</definedName>
    <definedName name="inicial">#REF!</definedName>
    <definedName name="inicial2">#REF!</definedName>
    <definedName name="Inicio_Modelo">#REF!</definedName>
    <definedName name="InícioDaSemana">#REF!</definedName>
    <definedName name="INIPER">#REF!</definedName>
    <definedName name="INOperacionales">#REF!</definedName>
    <definedName name="input">#N/A</definedName>
    <definedName name="Interest_on_Perpetual_debentures">#REF!</definedName>
    <definedName name="Interest_Rate">#N/A</definedName>
    <definedName name="interm_level">#REF!</definedName>
    <definedName name="Interval_cutoff">#N/A</definedName>
    <definedName name="inv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" localSheetId="9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_Cap">#REF!</definedName>
    <definedName name="INV_ECON_MENSAL" localSheetId="0" hidden="1">{#N/A,#N/A,FALSE,"DEF1";#N/A,#N/A,FALSE,"DEF2";#N/A,#N/A,FALSE,"DEF3"}</definedName>
    <definedName name="INV_ECON_MENSAL" localSheetId="10" hidden="1">{#N/A,#N/A,FALSE,"DEF1";#N/A,#N/A,FALSE,"DEF2";#N/A,#N/A,FALSE,"DEF3"}</definedName>
    <definedName name="INV_ECON_MENSAL" localSheetId="9" hidden="1">{#N/A,#N/A,FALSE,"DEF1";#N/A,#N/A,FALSE,"DEF2";#N/A,#N/A,FALSE,"DEF3"}</definedName>
    <definedName name="INV_ECON_MENSAL" hidden="1">{#N/A,#N/A,FALSE,"DEF1";#N/A,#N/A,FALSE,"DEF2";#N/A,#N/A,FALSE,"DEF3"}</definedName>
    <definedName name="INV_ECON_MENSAL_1" localSheetId="0" hidden="1">{#N/A,#N/A,FALSE,"DEF1";#N/A,#N/A,FALSE,"DEF2";#N/A,#N/A,FALSE,"DEF3"}</definedName>
    <definedName name="INV_ECON_MENSAL_1" localSheetId="10" hidden="1">{#N/A,#N/A,FALSE,"DEF1";#N/A,#N/A,FALSE,"DEF2";#N/A,#N/A,FALSE,"DEF3"}</definedName>
    <definedName name="INV_ECON_MENSAL_1" localSheetId="9" hidden="1">{#N/A,#N/A,FALSE,"DEF1";#N/A,#N/A,FALSE,"DEF2";#N/A,#N/A,FALSE,"DEF3"}</definedName>
    <definedName name="INV_ECON_MENSAL_1" hidden="1">{#N/A,#N/A,FALSE,"DEF1";#N/A,#N/A,FALSE,"DEF2";#N/A,#N/A,FALSE,"DEF3"}</definedName>
    <definedName name="INV_ECON_MENSAL_2" localSheetId="0" hidden="1">{#N/A,#N/A,FALSE,"DEF1";#N/A,#N/A,FALSE,"DEF2";#N/A,#N/A,FALSE,"DEF3"}</definedName>
    <definedName name="INV_ECON_MENSAL_2" localSheetId="10" hidden="1">{#N/A,#N/A,FALSE,"DEF1";#N/A,#N/A,FALSE,"DEF2";#N/A,#N/A,FALSE,"DEF3"}</definedName>
    <definedName name="INV_ECON_MENSAL_2" localSheetId="9" hidden="1">{#N/A,#N/A,FALSE,"DEF1";#N/A,#N/A,FALSE,"DEF2";#N/A,#N/A,FALSE,"DEF3"}</definedName>
    <definedName name="INV_ECON_MENSAL_2" hidden="1">{#N/A,#N/A,FALSE,"DEF1";#N/A,#N/A,FALSE,"DEF2";#N/A,#N/A,FALSE,"DEF3"}</definedName>
    <definedName name="INV_ECON_MENSAL_3" localSheetId="0" hidden="1">{#N/A,#N/A,FALSE,"DEF1";#N/A,#N/A,FALSE,"DEF2";#N/A,#N/A,FALSE,"DEF3"}</definedName>
    <definedName name="INV_ECON_MENSAL_3" localSheetId="10" hidden="1">{#N/A,#N/A,FALSE,"DEF1";#N/A,#N/A,FALSE,"DEF2";#N/A,#N/A,FALSE,"DEF3"}</definedName>
    <definedName name="INV_ECON_MENSAL_3" localSheetId="9" hidden="1">{#N/A,#N/A,FALSE,"DEF1";#N/A,#N/A,FALSE,"DEF2";#N/A,#N/A,FALSE,"DEF3"}</definedName>
    <definedName name="INV_ECON_MENSAL_3" hidden="1">{#N/A,#N/A,FALSE,"DEF1";#N/A,#N/A,FALSE,"DEF2";#N/A,#N/A,FALSE,"DEF3"}</definedName>
    <definedName name="INV_ECON_MENSAL_4" localSheetId="0" hidden="1">{#N/A,#N/A,FALSE,"DEF1";#N/A,#N/A,FALSE,"DEF2";#N/A,#N/A,FALSE,"DEF3"}</definedName>
    <definedName name="INV_ECON_MENSAL_4" localSheetId="10" hidden="1">{#N/A,#N/A,FALSE,"DEF1";#N/A,#N/A,FALSE,"DEF2";#N/A,#N/A,FALSE,"DEF3"}</definedName>
    <definedName name="INV_ECON_MENSAL_4" localSheetId="9" hidden="1">{#N/A,#N/A,FALSE,"DEF1";#N/A,#N/A,FALSE,"DEF2";#N/A,#N/A,FALSE,"DEF3"}</definedName>
    <definedName name="INV_ECON_MENSAL_4" hidden="1">{#N/A,#N/A,FALSE,"DEF1";#N/A,#N/A,FALSE,"DEF2";#N/A,#N/A,FALSE,"DEF3"}</definedName>
    <definedName name="INV_ECON_MENSAL_5" localSheetId="0" hidden="1">{#N/A,#N/A,FALSE,"DEF1";#N/A,#N/A,FALSE,"DEF2";#N/A,#N/A,FALSE,"DEF3"}</definedName>
    <definedName name="INV_ECON_MENSAL_5" localSheetId="10" hidden="1">{#N/A,#N/A,FALSE,"DEF1";#N/A,#N/A,FALSE,"DEF2";#N/A,#N/A,FALSE,"DEF3"}</definedName>
    <definedName name="INV_ECON_MENSAL_5" localSheetId="9" hidden="1">{#N/A,#N/A,FALSE,"DEF1";#N/A,#N/A,FALSE,"DEF2";#N/A,#N/A,FALSE,"DEF3"}</definedName>
    <definedName name="INV_ECON_MENSAL_5" hidden="1">{#N/A,#N/A,FALSE,"DEF1";#N/A,#N/A,FALSE,"DEF2";#N/A,#N/A,FALSE,"DEF3"}</definedName>
    <definedName name="inv_financ_Mensal_desemb" localSheetId="0" hidden="1">{#N/A,#N/A,FALSE,"DEF1";#N/A,#N/A,FALSE,"DEF2";#N/A,#N/A,FALSE,"DEF3"}</definedName>
    <definedName name="inv_financ_Mensal_desemb" localSheetId="10" hidden="1">{#N/A,#N/A,FALSE,"DEF1";#N/A,#N/A,FALSE,"DEF2";#N/A,#N/A,FALSE,"DEF3"}</definedName>
    <definedName name="inv_financ_Mensal_desemb" localSheetId="9" hidden="1">{#N/A,#N/A,FALSE,"DEF1";#N/A,#N/A,FALSE,"DEF2";#N/A,#N/A,FALSE,"DEF3"}</definedName>
    <definedName name="inv_financ_Mensal_desemb" hidden="1">{#N/A,#N/A,FALSE,"DEF1";#N/A,#N/A,FALSE,"DEF2";#N/A,#N/A,FALSE,"DEF3"}</definedName>
    <definedName name="inv_financ_Mensal_desemb_1" localSheetId="0" hidden="1">{#N/A,#N/A,FALSE,"DEF1";#N/A,#N/A,FALSE,"DEF2";#N/A,#N/A,FALSE,"DEF3"}</definedName>
    <definedName name="inv_financ_Mensal_desemb_1" localSheetId="10" hidden="1">{#N/A,#N/A,FALSE,"DEF1";#N/A,#N/A,FALSE,"DEF2";#N/A,#N/A,FALSE,"DEF3"}</definedName>
    <definedName name="inv_financ_Mensal_desemb_1" localSheetId="9" hidden="1">{#N/A,#N/A,FALSE,"DEF1";#N/A,#N/A,FALSE,"DEF2";#N/A,#N/A,FALSE,"DEF3"}</definedName>
    <definedName name="inv_financ_Mensal_desemb_1" hidden="1">{#N/A,#N/A,FALSE,"DEF1";#N/A,#N/A,FALSE,"DEF2";#N/A,#N/A,FALSE,"DEF3"}</definedName>
    <definedName name="inv_financ_Mensal_desemb_2" localSheetId="0" hidden="1">{#N/A,#N/A,FALSE,"DEF1";#N/A,#N/A,FALSE,"DEF2";#N/A,#N/A,FALSE,"DEF3"}</definedName>
    <definedName name="inv_financ_Mensal_desemb_2" localSheetId="10" hidden="1">{#N/A,#N/A,FALSE,"DEF1";#N/A,#N/A,FALSE,"DEF2";#N/A,#N/A,FALSE,"DEF3"}</definedName>
    <definedName name="inv_financ_Mensal_desemb_2" localSheetId="9" hidden="1">{#N/A,#N/A,FALSE,"DEF1";#N/A,#N/A,FALSE,"DEF2";#N/A,#N/A,FALSE,"DEF3"}</definedName>
    <definedName name="inv_financ_Mensal_desemb_2" hidden="1">{#N/A,#N/A,FALSE,"DEF1";#N/A,#N/A,FALSE,"DEF2";#N/A,#N/A,FALSE,"DEF3"}</definedName>
    <definedName name="inv_financ_Mensal_desemb_3" localSheetId="0" hidden="1">{#N/A,#N/A,FALSE,"DEF1";#N/A,#N/A,FALSE,"DEF2";#N/A,#N/A,FALSE,"DEF3"}</definedName>
    <definedName name="inv_financ_Mensal_desemb_3" localSheetId="10" hidden="1">{#N/A,#N/A,FALSE,"DEF1";#N/A,#N/A,FALSE,"DEF2";#N/A,#N/A,FALSE,"DEF3"}</definedName>
    <definedName name="inv_financ_Mensal_desemb_3" localSheetId="9" hidden="1">{#N/A,#N/A,FALSE,"DEF1";#N/A,#N/A,FALSE,"DEF2";#N/A,#N/A,FALSE,"DEF3"}</definedName>
    <definedName name="inv_financ_Mensal_desemb_3" hidden="1">{#N/A,#N/A,FALSE,"DEF1";#N/A,#N/A,FALSE,"DEF2";#N/A,#N/A,FALSE,"DEF3"}</definedName>
    <definedName name="inv_financ_Mensal_desemb_4" localSheetId="0" hidden="1">{#N/A,#N/A,FALSE,"DEF1";#N/A,#N/A,FALSE,"DEF2";#N/A,#N/A,FALSE,"DEF3"}</definedName>
    <definedName name="inv_financ_Mensal_desemb_4" localSheetId="10" hidden="1">{#N/A,#N/A,FALSE,"DEF1";#N/A,#N/A,FALSE,"DEF2";#N/A,#N/A,FALSE,"DEF3"}</definedName>
    <definedName name="inv_financ_Mensal_desemb_4" localSheetId="9" hidden="1">{#N/A,#N/A,FALSE,"DEF1";#N/A,#N/A,FALSE,"DEF2";#N/A,#N/A,FALSE,"DEF3"}</definedName>
    <definedName name="inv_financ_Mensal_desemb_4" hidden="1">{#N/A,#N/A,FALSE,"DEF1";#N/A,#N/A,FALSE,"DEF2";#N/A,#N/A,FALSE,"DEF3"}</definedName>
    <definedName name="inv_financ_Mensal_desemb_5" localSheetId="0" hidden="1">{#N/A,#N/A,FALSE,"DEF1";#N/A,#N/A,FALSE,"DEF2";#N/A,#N/A,FALSE,"DEF3"}</definedName>
    <definedName name="inv_financ_Mensal_desemb_5" localSheetId="10" hidden="1">{#N/A,#N/A,FALSE,"DEF1";#N/A,#N/A,FALSE,"DEF2";#N/A,#N/A,FALSE,"DEF3"}</definedName>
    <definedName name="inv_financ_Mensal_desemb_5" localSheetId="9" hidden="1">{#N/A,#N/A,FALSE,"DEF1";#N/A,#N/A,FALSE,"DEF2";#N/A,#N/A,FALSE,"DEF3"}</definedName>
    <definedName name="inv_financ_Mensal_desemb_5" hidden="1">{#N/A,#N/A,FALSE,"DEF1";#N/A,#N/A,FALSE,"DEF2";#N/A,#N/A,FALSE,"DEF3"}</definedName>
    <definedName name="Inv_in_Subsidiaries">#REF!</definedName>
    <definedName name="inver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" localSheetId="9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" localSheetId="9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ón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ón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ón" localSheetId="9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ón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es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es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es" localSheetId="9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es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SCOLIG">#REF!</definedName>
    <definedName name="INVESTIOUTROS">#REF!</definedName>
    <definedName name="INVESTMENT_RATES">#REF!</definedName>
    <definedName name="Investments_in_Subsidiaries">#REF!</definedName>
    <definedName name="ipca">#REF!</definedName>
    <definedName name="IPCA_13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BV_STDDEV_EST_REUT" hidden="1">"c5408"</definedName>
    <definedName name="IQ_BV_STDDEV_EST_THOM" hidden="1">"c5152"</definedName>
    <definedName name="IQ_CAL_Q" hidden="1">"c101"</definedName>
    <definedName name="IQ_CAL_Q_EST_REUT" hidden="1">"c6800"</definedName>
    <definedName name="IQ_CAL_Y" hidden="1">"c102"</definedName>
    <definedName name="IQ_CAL_Y_EST_REUT" hidden="1">"c6801"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"c1369"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ST_REUT" hidden="1">"c3640"</definedName>
    <definedName name="IQ_EBITDA_HIGH_EST_REUT" hidden="1">"c3642"</definedName>
    <definedName name="IQ_EBITDA_INT" hidden="1">"c373"</definedName>
    <definedName name="IQ_EBITDA_LOW_EST_REUT" hidden="1">"c3643"</definedName>
    <definedName name="IQ_EBITDA_MARGIN" hidden="1">"c372"</definedName>
    <definedName name="IQ_EBITDA_MEDIAN_EST_REUT" hidden="1">"c3641"</definedName>
    <definedName name="IQ_EBITDA_NUM_EST_REUT" hidden="1">"c3644"</definedName>
    <definedName name="IQ_EBITDA_OVER_TOTAL_IE" hidden="1">"c1371"</definedName>
    <definedName name="IQ_EBITDA_STDDEV_EST_REUT" hidden="1">"c3645"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" hidden="1">"IQ_EPS"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EST_REUT" hidden="1">"c5453"</definedName>
    <definedName name="IQ_EPS_GW_ACT_OR_EST_REUT" hidden="1">"c5469"</definedName>
    <definedName name="IQ_EPS_GW_EST_BOTTOM_UP_REUT" hidden="1">"c5499"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_BOTTOM_UP_REUT" hidden="1">"c5498"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_REUT" hidden="1">"c5470"</definedName>
    <definedName name="IQ_EPS_REPORTED_EST_BOTTOM_UP_REUT" hidden="1">"c5500"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" hidden="1">"c403"</definedName>
    <definedName name="IQ_EPS_STDDEV_EST_REUT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SHARE_REUT" hidden="1">"c5445"</definedName>
    <definedName name="IQ_EST_ACT_BV_THOM" hidden="1">"c5153"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GW_REUT" hidden="1">"c5395"</definedName>
    <definedName name="IQ_EST_ACT_EPS_NORM_REUT" hidden="1">"c5332"</definedName>
    <definedName name="IQ_EST_ACT_EPS_REPORTED_REUT" hidden="1">"c5402"</definedName>
    <definedName name="IQ_EST_ACT_EPS_REUT" hidden="1">"c5457"</definedName>
    <definedName name="IQ_EST_ACT_FFO_REUT" hidden="1">"c3843"</definedName>
    <definedName name="IQ_EST_ACT_FFO_THOM" hidden="1">"c4005"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BV_DIFF_REUT" hidden="1">"c5433"</definedName>
    <definedName name="IQ_EST_BV_DIFF_THOM" hidden="1">"c5204"</definedName>
    <definedName name="IQ_EST_BV_SURPRISE_PERCENT_REUT" hidden="1">"c5434"</definedName>
    <definedName name="IQ_EST_BV_SURPRISE_PERCENT_THOM" hidden="1">"c5205"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DIFF_THOM" hidden="1">"c5186"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URPRISE_PERCENT_REUT" hidden="1">"c3891"</definedName>
    <definedName name="IQ_EST_FFO_SURPRISE_PERCENT_THOM" hidden="1">"c5187"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NO_OPINION_REUT" hidden="1">"c3868"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"019802400"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_CIQ" hidden="1">"c3668"</definedName>
    <definedName name="IQ_FFO_EST_REUT" hidden="1">"c3837"</definedName>
    <definedName name="IQ_FFO_EST_THOM" hidden="1">"c3999"</definedName>
    <definedName name="IQ_FFO_HIGH_EST_CIQ" hidden="1">"c3670"</definedName>
    <definedName name="IQ_FFO_HIGH_EST_REUT" hidden="1">"c3839"</definedName>
    <definedName name="IQ_FFO_HIGH_EST_THOM" hidden="1">"c4001"</definedName>
    <definedName name="IQ_FFO_LOW_EST_CIQ" hidden="1">"c3671"</definedName>
    <definedName name="IQ_FFO_LOW_EST_REUT" hidden="1">"c3840"</definedName>
    <definedName name="IQ_FFO_LOW_EST_THOM" hidden="1">"c4002"</definedName>
    <definedName name="IQ_FFO_MEDIAN_EST_CIQ" hidden="1">"c3669"</definedName>
    <definedName name="IQ_FFO_MEDIAN_EST_REUT" hidden="1">"c3838"</definedName>
    <definedName name="IQ_FFO_MEDIAN_EST_THOM" hidden="1">"c4000"</definedName>
    <definedName name="IQ_FFO_NUM_EST_CIQ" hidden="1">"c3672"</definedName>
    <definedName name="IQ_FFO_NUM_EST_REUT" hidden="1">"c3841"</definedName>
    <definedName name="IQ_FFO_NUM_EST_THOM" hidden="1">"c4003"</definedName>
    <definedName name="IQ_FFO_STDDEV_EST_CIQ" hidden="1">"c3673"</definedName>
    <definedName name="IQ_FFO_STDDEV_EST_REUT" hidden="1">"c3842"</definedName>
    <definedName name="IQ_FFO_STDDEV_EST_THOM" hidden="1">"c4004"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Q_EST_REUT" hidden="1">"c6798"</definedName>
    <definedName name="IQ_FISCAL_Y" hidden="1">"c441"</definedName>
    <definedName name="IQ_FISCAL_Y_EST_REUT" hidden="1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FY_DATE" hidden="1">"IQ_FY_DATE"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_REUT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PROVIDED_DIVIDEND" hidden="1">"c19252"</definedName>
    <definedName name="IQ_INDEXCONSTITUENT_CLOSEPRICE" hidden="1">"c19241"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L_EPS_EST" hidden="1">"c24729"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D_GUARANTEED_US_FDIC" hidden="1">"c6404"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CRO_SURVEY_CONSUMER_SENTIMENT" hidden="1">"c20808"</definedName>
    <definedName name="IQ_MAINT_CAPEX_ACT_OR_EST" hidden="1">"c4458"</definedName>
    <definedName name="IQ_MAINT_REPAIR" hidden="1">"c2087"</definedName>
    <definedName name="IQ_MARKETCAP" hidden="1">"c712"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45358.87375</definedName>
    <definedName name="IQ_NAV_ACT_OR_EST" hidden="1">"c2225"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"c1448"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RATIO" hidden="1">"c1610"</definedName>
    <definedName name="IQ_PEG_FWD_REUT" hidden="1">"c4052"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"c3965"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BOTTOM_UP_REUT" hidden="1">"c5494"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REUT" hidden="1">"c5461"</definedName>
    <definedName name="IQ_REVENUE_EST_BOTTOM_UP_REUT" hidden="1">"c5496"</definedName>
    <definedName name="IQ_REVENUE_EST_REUT" hidden="1">"c3634"</definedName>
    <definedName name="IQ_REVENUE_HIGH_EST_REUT" hidden="1">"c3636"</definedName>
    <definedName name="IQ_REVENUE_LOW_EST_REUT" hidden="1">"c3637"</definedName>
    <definedName name="IQ_REVENUE_MEDIAN_EST_REUT" hidden="1">"c3635"</definedName>
    <definedName name="IQ_REVENUE_NUM_EST_REUT" hidden="1">"c3638"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_REUT" hidden="1">"c5319"</definedName>
    <definedName name="IQ_TARGET_PRICE_STDDEV_REUT" hidden="1">"c5320"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_REUT" hidden="1">"c4051"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Z_SCORE" hidden="1">"c1339"</definedName>
    <definedName name="IQB_BOOKMARK_COUNT" hidden="1">0</definedName>
    <definedName name="IQB_BOOKMARK_LOCATION_0" localSheetId="10" hidden="1">#REF!</definedName>
    <definedName name="IQB_BOOKMARK_LOCATION_0" hidden="1">#REF!</definedName>
    <definedName name="IQNOGO">FALSE</definedName>
    <definedName name="IQRAI15" hidden="1">"$AI$16:$AI$39"</definedName>
    <definedName name="IQRAN15" hidden="1">"$AN$16:$AN$520"</definedName>
    <definedName name="IQRB1001" hidden="1">"$B$1002"</definedName>
    <definedName name="IQRB1008" hidden="1">"$B$1009:$B$1025"</definedName>
    <definedName name="IQRB1035" hidden="1">"$B$1036"</definedName>
    <definedName name="IQRB1069" hidden="1">"$B$1070"</definedName>
    <definedName name="IQRB11" hidden="1">"$B$12:$B$29"</definedName>
    <definedName name="IQRB1103" hidden="1">"$B$1104"</definedName>
    <definedName name="IQRB1137" hidden="1">"$B$1138"</definedName>
    <definedName name="IQRB117" hidden="1">"$B$118:$B$124"</definedName>
    <definedName name="IQRB124" hidden="1">"$B$125"</definedName>
    <definedName name="IQRB14" hidden="1">"$B$15:$B$32"</definedName>
    <definedName name="IQRB15" hidden="1">"$B$16:$B$23"</definedName>
    <definedName name="IQRB151" hidden="1">"$B$152:$B$159"</definedName>
    <definedName name="IQRB158" hidden="1">"$B$159:$B$163"</definedName>
    <definedName name="IQRB16" hidden="1">"$B$17:$B$34"</definedName>
    <definedName name="IQRB185" hidden="1">"$B$186:$B$190"</definedName>
    <definedName name="IQRB192" hidden="1">"$B$193"</definedName>
    <definedName name="IQRB219" hidden="1">"$B$220:$B$223"</definedName>
    <definedName name="IQRB22" hidden="1">"$B$23:$B$40"</definedName>
    <definedName name="IQRB226" hidden="1">"$B$227"</definedName>
    <definedName name="IQRB253" hidden="1">"$B$254:$B$260"</definedName>
    <definedName name="IQRB260" hidden="1">"$B$261"</definedName>
    <definedName name="IQRB287" hidden="1">"$B$288:$B$290"</definedName>
    <definedName name="IQRB294" hidden="1">"$B$295"</definedName>
    <definedName name="IQRB321" hidden="1">"$B$322:$B$323"</definedName>
    <definedName name="IQRB328" hidden="1">"$B$329"</definedName>
    <definedName name="IQRB355" hidden="1">"$B$356:$B$360"</definedName>
    <definedName name="IQRB362" hidden="1">"$B$363"</definedName>
    <definedName name="IQRB389" hidden="1">"$B$390:$B$392"</definedName>
    <definedName name="IQRB396" hidden="1">"$B$397"</definedName>
    <definedName name="IQRB423" hidden="1">"$B$424:$B$429"</definedName>
    <definedName name="IQRB430" hidden="1">"$B$431"</definedName>
    <definedName name="IQRB457" hidden="1">"$B$458:$B$459"</definedName>
    <definedName name="IQRB464" hidden="1">"$B$465"</definedName>
    <definedName name="IQRB49" hidden="1">"$B$50:$B$56"</definedName>
    <definedName name="IQRB491" hidden="1">"$B$492:$B$493"</definedName>
    <definedName name="IQRB498" hidden="1">"$B$499"</definedName>
    <definedName name="IQRB525" hidden="1">"$B$526"</definedName>
    <definedName name="IQRB532" hidden="1">"$B$533"</definedName>
    <definedName name="IQRB559" hidden="1">"$B$560"</definedName>
    <definedName name="IQRB56" hidden="1">"$B$57"</definedName>
    <definedName name="IQRB566" hidden="1">"$B$567"</definedName>
    <definedName name="IQRB593" hidden="1">"$B$594"</definedName>
    <definedName name="IQRB600" hidden="1">"$B$601"</definedName>
    <definedName name="IQRB627" hidden="1">"$B$628"</definedName>
    <definedName name="IQRB634" hidden="1">"$B$635"</definedName>
    <definedName name="IQRB661" hidden="1">"$B$662"</definedName>
    <definedName name="IQRB668" hidden="1">"$B$669"</definedName>
    <definedName name="IQRB695" hidden="1">"$B$696"</definedName>
    <definedName name="IQRB702" hidden="1">"$B$703"</definedName>
    <definedName name="IQRB729" hidden="1">"$B$730"</definedName>
    <definedName name="IQRB736" hidden="1">"$B$737"</definedName>
    <definedName name="IQRB763" hidden="1">"$B$764"</definedName>
    <definedName name="IQRB770" hidden="1">"$B$771"</definedName>
    <definedName name="IQRB797" hidden="1">"$B$798"</definedName>
    <definedName name="IQRB804" hidden="1">"$B$805"</definedName>
    <definedName name="IQRB83" hidden="1">"$B$84:$B$86"</definedName>
    <definedName name="IQRB831" hidden="1">"$B$832"</definedName>
    <definedName name="IQRB838" hidden="1">"$B$839"</definedName>
    <definedName name="IQRB865" hidden="1">"$B$866"</definedName>
    <definedName name="IQRB872" hidden="1">"$B$873"</definedName>
    <definedName name="IQRB899" hidden="1">"$B$900"</definedName>
    <definedName name="IQRB90" hidden="1">"$B$91"</definedName>
    <definedName name="IQRB906" hidden="1">"$B$907"</definedName>
    <definedName name="IQRB933" hidden="1">"$B$934"</definedName>
    <definedName name="IQRB940" hidden="1">"$B$941"</definedName>
    <definedName name="IQRB967" hidden="1">"$B$968"</definedName>
    <definedName name="IQRB974" hidden="1">"$B$975"</definedName>
    <definedName name="IQRC10" hidden="1">"$C$11:$C$28"</definedName>
    <definedName name="IQRC1001" hidden="1">"$C$1002"</definedName>
    <definedName name="IQRC1008" hidden="1">"$C$1009:$C$1025"</definedName>
    <definedName name="IQRC1035" hidden="1">"$C$1036"</definedName>
    <definedName name="IQRC1069" hidden="1">"$C$1070"</definedName>
    <definedName name="IQRC11" hidden="1">"$C$12:$C$29"</definedName>
    <definedName name="IQRC1103" hidden="1">"$C$1104"</definedName>
    <definedName name="IQRC1137" hidden="1">"$C$1138"</definedName>
    <definedName name="IQRC117" hidden="1">"$C$118:$C$124"</definedName>
    <definedName name="IQRC12" hidden="1">"$C$13"</definedName>
    <definedName name="IQRC124" hidden="1">"$C$125"</definedName>
    <definedName name="IQRC14" hidden="1">"$C$15:$C$32"</definedName>
    <definedName name="IQRC15" hidden="1">"$C$16:$C$23"</definedName>
    <definedName name="IQRC151" hidden="1">"$C$152:$C$159"</definedName>
    <definedName name="IQRC158" hidden="1">"$C$159:$C$163"</definedName>
    <definedName name="IQRC16" hidden="1">"$C$17:$C$34"</definedName>
    <definedName name="IQRC185" hidden="1">"$C$186:$C$190"</definedName>
    <definedName name="IQRC192" hidden="1">"$C$193"</definedName>
    <definedName name="IQRC219" hidden="1">"$C$220:$C$223"</definedName>
    <definedName name="IQRC22" hidden="1">"$C$23:$C$40"</definedName>
    <definedName name="IQRC226" hidden="1">"$C$227"</definedName>
    <definedName name="IQRC253" hidden="1">"$C$254:$C$260"</definedName>
    <definedName name="IQRC260" hidden="1">"$C$261"</definedName>
    <definedName name="IQRC287" hidden="1">"$C$288:$C$290"</definedName>
    <definedName name="IQRC294" hidden="1">"$C$295"</definedName>
    <definedName name="IQRC321" hidden="1">"$C$322:$C$323"</definedName>
    <definedName name="IQRC328" hidden="1">"$C$329"</definedName>
    <definedName name="IQRC355" hidden="1">"$C$356:$C$360"</definedName>
    <definedName name="IQRC362" hidden="1">"$C$363"</definedName>
    <definedName name="IQRC389" hidden="1">"$C$390:$C$392"</definedName>
    <definedName name="IQRC396" hidden="1">"$C$397"</definedName>
    <definedName name="IQRC423" hidden="1">"$C$424:$C$429"</definedName>
    <definedName name="IQRC430" hidden="1">"$C$431"</definedName>
    <definedName name="IQRC457" hidden="1">"$C$458:$C$459"</definedName>
    <definedName name="IQRC464" hidden="1">"$C$465"</definedName>
    <definedName name="IQRC49" hidden="1">"$C$50:$C$56"</definedName>
    <definedName name="IQRC491" hidden="1">"$C$492:$C$493"</definedName>
    <definedName name="IQRC498" hidden="1">"$C$499"</definedName>
    <definedName name="IQRC525" hidden="1">"$C$526"</definedName>
    <definedName name="IQRC532" hidden="1">"$C$533"</definedName>
    <definedName name="IQRC559" hidden="1">"$C$560"</definedName>
    <definedName name="IQRC56" hidden="1">"$C$57"</definedName>
    <definedName name="IQRC566" hidden="1">"$C$567"</definedName>
    <definedName name="IQRC593" hidden="1">"$C$594"</definedName>
    <definedName name="IQRC600" hidden="1">"$C$601"</definedName>
    <definedName name="IQRC627" hidden="1">"$C$628"</definedName>
    <definedName name="IQRC634" hidden="1">"$C$635"</definedName>
    <definedName name="IQRC661" hidden="1">"$C$662"</definedName>
    <definedName name="IQRC668" hidden="1">"$C$669"</definedName>
    <definedName name="IQRC695" hidden="1">"$C$696"</definedName>
    <definedName name="IQRC702" hidden="1">"$C$703"</definedName>
    <definedName name="IQRC729" hidden="1">"$C$730"</definedName>
    <definedName name="IQRC736" hidden="1">"$C$737"</definedName>
    <definedName name="IQRC763" hidden="1">"$C$764"</definedName>
    <definedName name="IQRC770" hidden="1">"$C$771"</definedName>
    <definedName name="IQRC797" hidden="1">"$C$798"</definedName>
    <definedName name="IQRC804" hidden="1">"$C$805"</definedName>
    <definedName name="IQRC83" hidden="1">"$C$84:$C$86"</definedName>
    <definedName name="IQRC831" hidden="1">"$C$832"</definedName>
    <definedName name="IQRC838" hidden="1">"$C$839"</definedName>
    <definedName name="IQRC865" hidden="1">"$C$866"</definedName>
    <definedName name="IQRC872" hidden="1">"$C$873"</definedName>
    <definedName name="IQRC899" hidden="1">"$C$900"</definedName>
    <definedName name="IQRC90" hidden="1">"$C$91"</definedName>
    <definedName name="IQRC906" hidden="1">"$C$907"</definedName>
    <definedName name="IQRC933" hidden="1">"$C$934"</definedName>
    <definedName name="IQRC940" hidden="1">"$C$941"</definedName>
    <definedName name="IQRC967" hidden="1">"$C$968"</definedName>
    <definedName name="IQRC974" hidden="1">"$C$975"</definedName>
    <definedName name="IQRCompaniesH12" localSheetId="10" hidden="1">#REF!</definedName>
    <definedName name="IQRCompaniesH12" hidden="1">#REF!</definedName>
    <definedName name="IQRCompaniesH13" localSheetId="10" hidden="1">#REF!</definedName>
    <definedName name="IQRCompaniesH13" hidden="1">#REF!</definedName>
    <definedName name="IQRCompaniesH14" localSheetId="10" hidden="1">#REF!</definedName>
    <definedName name="IQRCompaniesH14" hidden="1">#REF!</definedName>
    <definedName name="IQRCompaniesH15" localSheetId="10" hidden="1">#REF!</definedName>
    <definedName name="IQRCompaniesH15" hidden="1">#REF!</definedName>
    <definedName name="IQRCompaniesH16" localSheetId="10" hidden="1">#REF!</definedName>
    <definedName name="IQRCompaniesH16" hidden="1">#REF!</definedName>
    <definedName name="IQRCompaniesH17" localSheetId="10" hidden="1">#REF!</definedName>
    <definedName name="IQRCompaniesH17" hidden="1">#REF!</definedName>
    <definedName name="IQRCompaniesH18" localSheetId="10" hidden="1">#REF!</definedName>
    <definedName name="IQRCompaniesH18" hidden="1">#REF!</definedName>
    <definedName name="IQRCompaniesH19" localSheetId="10" hidden="1">#REF!</definedName>
    <definedName name="IQRCompaniesH19" hidden="1">#REF!</definedName>
    <definedName name="IQRCompaniesH20" localSheetId="10" hidden="1">#REF!</definedName>
    <definedName name="IQRCompaniesH20" hidden="1">#REF!</definedName>
    <definedName name="IQRCompaniesN12" localSheetId="10" hidden="1">#REF!</definedName>
    <definedName name="IQRCompaniesN12" hidden="1">#REF!</definedName>
    <definedName name="IQRCompaniesN13" localSheetId="10" hidden="1">#REF!</definedName>
    <definedName name="IQRCompaniesN13" hidden="1">#REF!</definedName>
    <definedName name="IQRCompaniesN14" localSheetId="10" hidden="1">#REF!</definedName>
    <definedName name="IQRCompaniesN14" hidden="1">#REF!</definedName>
    <definedName name="IQRCompaniesN15" localSheetId="10" hidden="1">#REF!</definedName>
    <definedName name="IQRCompaniesN15" hidden="1">#REF!</definedName>
    <definedName name="IQRCompaniesN16" localSheetId="10" hidden="1">#REF!</definedName>
    <definedName name="IQRCompaniesN16" hidden="1">#REF!</definedName>
    <definedName name="IQRCompaniesN17" localSheetId="10" hidden="1">#REF!</definedName>
    <definedName name="IQRCompaniesN17" hidden="1">#REF!</definedName>
    <definedName name="IQRCompaniesN18" localSheetId="10" hidden="1">#REF!</definedName>
    <definedName name="IQRCompaniesN18" hidden="1">#REF!</definedName>
    <definedName name="IQRCompaniesN19" localSheetId="10" hidden="1">#REF!</definedName>
    <definedName name="IQRCompaniesN19" hidden="1">#REF!</definedName>
    <definedName name="IQRCompaniesN20" localSheetId="10" hidden="1">#REF!</definedName>
    <definedName name="IQRCompaniesN20" hidden="1">#REF!</definedName>
    <definedName name="IQRD21" hidden="1">"$D$22:$D$24"</definedName>
    <definedName name="IQRD4" hidden="1">"$D$5:$D$14"</definedName>
    <definedName name="IQRE3" hidden="1">"$E$4:$E$6"</definedName>
    <definedName name="IQRF11" hidden="1">"$F$12:$F$14"</definedName>
    <definedName name="IQRF14" hidden="1">"$F$15:$F$32"</definedName>
    <definedName name="IQRF15" hidden="1">"$F$16:$F$33"</definedName>
    <definedName name="IQRF83" hidden="1">"$F$84:$F$107"</definedName>
    <definedName name="IQRG12" hidden="1">"$H$12:$L$12"</definedName>
    <definedName name="IQRG14" hidden="1">"$G$15:$G$19"</definedName>
    <definedName name="IQRG15" hidden="1">"$G$16:$G$33"</definedName>
    <definedName name="IQRGuidanceM1" localSheetId="10" hidden="1">#REF!</definedName>
    <definedName name="IQRGuidanceM1" hidden="1">#REF!</definedName>
    <definedName name="IQRH10" hidden="1">"$I$10:$M$10"</definedName>
    <definedName name="IQRH11" hidden="1">"$I$11:$M$11"</definedName>
    <definedName name="IQRH12" hidden="1">"$I$12:$M$12"</definedName>
    <definedName name="IQRH13" hidden="1">"$I$13:$M$13"</definedName>
    <definedName name="IQRH14" hidden="1">"$I$14"</definedName>
    <definedName name="IQRH15" hidden="1">"$I$15:$M$15"</definedName>
    <definedName name="IQRH16" hidden="1">"$I$16:$M$16"</definedName>
    <definedName name="IQRH17" hidden="1">"$I$17:$M$17"</definedName>
    <definedName name="IQRH18" hidden="1">"$I$18:$M$18"</definedName>
    <definedName name="IQRH19" hidden="1">"$I$19:$M$19"</definedName>
    <definedName name="IQRH20" hidden="1">"$I$20:$M$20"</definedName>
    <definedName name="IQRH21" hidden="1">"$I$21"</definedName>
    <definedName name="IQRH22" hidden="1">"$I$22"</definedName>
    <definedName name="IQRH23" hidden="1">"$I$23"</definedName>
    <definedName name="IQRH24" hidden="1">"$I$24"</definedName>
    <definedName name="IQRH25" hidden="1">"$I$25"</definedName>
    <definedName name="IQRH26" hidden="1">"$I$26"</definedName>
    <definedName name="IQRH27" hidden="1">"$I$27"</definedName>
    <definedName name="IQRH28" hidden="1">"$I$28"</definedName>
    <definedName name="IQRH5" hidden="1">"$I$5:$M$5"</definedName>
    <definedName name="IQRH6" hidden="1">"$I$6:$M$6"</definedName>
    <definedName name="IQRH7" hidden="1">"$I$7:$K$7"</definedName>
    <definedName name="IQRH8" hidden="1">"$I$8"</definedName>
    <definedName name="IQRH9" hidden="1">"$I$9:$M$9"</definedName>
    <definedName name="IQRI10" hidden="1">"$J$10:$N$10"</definedName>
    <definedName name="IQRI11" hidden="1">"$J$11:$N$11"</definedName>
    <definedName name="IQRI12" hidden="1">"$J$12:$N$12"</definedName>
    <definedName name="IQRI13" hidden="1">"$J$13:$N$13"</definedName>
    <definedName name="IQRI14" hidden="1">"$J$14:$N$14"</definedName>
    <definedName name="IQRI15" hidden="1">"$I$16:$I$25"</definedName>
    <definedName name="IQRI16" hidden="1">"$J$16"</definedName>
    <definedName name="IQRI17" hidden="1">"$J$17"</definedName>
    <definedName name="IQRI18" hidden="1">"$J$18"</definedName>
    <definedName name="IQRI19" hidden="1">"$J$19"</definedName>
    <definedName name="IQRI20" hidden="1">"$J$20"</definedName>
    <definedName name="IQRI21" hidden="1">"$J$21"</definedName>
    <definedName name="IQRI22" hidden="1">"$J$22"</definedName>
    <definedName name="IQRI23" hidden="1">"$J$23"</definedName>
    <definedName name="IQRI4" hidden="1">"$J$4:$N$4"</definedName>
    <definedName name="IQRI5" hidden="1">"$J$5"</definedName>
    <definedName name="IQRI6" hidden="1">"$J$6:$N$6"</definedName>
    <definedName name="IQRI7" hidden="1">"$J$7:$N$7"</definedName>
    <definedName name="IQRI8" hidden="1">"$J$8:$N$8"</definedName>
    <definedName name="IQRI9" hidden="1">"$J$9:$N$9"</definedName>
    <definedName name="IQRM1" hidden="1">"$M$2:$M$3"</definedName>
    <definedName name="IQRM12" hidden="1">"$N$12:$R$12"</definedName>
    <definedName name="IQRM26" hidden="1">"$M$27:$M$279"</definedName>
    <definedName name="IQRN10" hidden="1">"$O$10:$S$10"</definedName>
    <definedName name="IQRN11" hidden="1">"$O$11:$S$11"</definedName>
    <definedName name="IQRN12" hidden="1">"$O$12:$S$12"</definedName>
    <definedName name="IQRN13" hidden="1">"$O$13:$S$13"</definedName>
    <definedName name="IQRN14" hidden="1">"$O$14"</definedName>
    <definedName name="IQRN15" hidden="1">"$O$15:$S$15"</definedName>
    <definedName name="IQRN16" hidden="1">"$O$16:$S$16"</definedName>
    <definedName name="IQRN17" hidden="1">"$O$17:$S$17"</definedName>
    <definedName name="IQRN18" hidden="1">"$O$18:$S$18"</definedName>
    <definedName name="IQRN19" hidden="1">"$O$19:$S$19"</definedName>
    <definedName name="IQRN20" hidden="1">"$O$20:$S$20"</definedName>
    <definedName name="IQRN21" hidden="1">"$O$21"</definedName>
    <definedName name="IQRN22" hidden="1">"$O$22"</definedName>
    <definedName name="IQRN23" hidden="1">"$O$23"</definedName>
    <definedName name="IQRN24" hidden="1">"$O$24"</definedName>
    <definedName name="IQRN25" hidden="1">"$O$25"</definedName>
    <definedName name="IQRN26" hidden="1">"$O$26"</definedName>
    <definedName name="IQRN27" hidden="1">"$O$27"</definedName>
    <definedName name="IQRN28" hidden="1">"$O$28"</definedName>
    <definedName name="IQRN5" hidden="1">"$O$5:$S$5"</definedName>
    <definedName name="IQRN6" hidden="1">"$O$6:$S$6"</definedName>
    <definedName name="IQRN7" hidden="1">"$O$7:$Q$7"</definedName>
    <definedName name="IQRN8" hidden="1">"$O$8"</definedName>
    <definedName name="IQRN9" hidden="1">"$O$9:$S$9"</definedName>
    <definedName name="IQRO10" hidden="1">"$P$10:$T$10"</definedName>
    <definedName name="IQRO11" hidden="1">"$P$11:$T$11"</definedName>
    <definedName name="IQRO12" hidden="1">"$P$12:$T$12"</definedName>
    <definedName name="IQRO13" hidden="1">"$P$13:$T$13"</definedName>
    <definedName name="IQRO14" hidden="1">"$P$14:$T$14"</definedName>
    <definedName name="IQRO15" hidden="1">"$P$15:$T$15"</definedName>
    <definedName name="IQRO16" hidden="1">"$P$16:$T$16"</definedName>
    <definedName name="IQRO17" hidden="1">"$P$17:$T$17"</definedName>
    <definedName name="IQRO18" hidden="1">"$P$18:$T$18"</definedName>
    <definedName name="IQRO19" hidden="1">"$P$19:$T$19"</definedName>
    <definedName name="IQRO20" hidden="1">"$P$20:$T$20"</definedName>
    <definedName name="IQRO21" hidden="1">"$P$21"</definedName>
    <definedName name="IQRO22" hidden="1">"$P$22"</definedName>
    <definedName name="IQRO23" hidden="1">"$P$23"</definedName>
    <definedName name="IQRO24" hidden="1">"$P$24"</definedName>
    <definedName name="IQRO25" hidden="1">"$P$25"</definedName>
    <definedName name="IQRO4" hidden="1">"$P$4:$T$4"</definedName>
    <definedName name="IQRO5" hidden="1">"$P$5"</definedName>
    <definedName name="IQRO6" hidden="1">"$P$6:$T$6"</definedName>
    <definedName name="IQRO7" hidden="1">"$P$7:$T$7"</definedName>
    <definedName name="IQRO8" hidden="1">"$P$8:$T$8"</definedName>
    <definedName name="IQRO9" hidden="1">"$P$9:$T$9"</definedName>
    <definedName name="IQRR5" hidden="1">"$R$6:$R$934"</definedName>
    <definedName name="IQRSheet1H12" localSheetId="10" hidden="1">#REF!</definedName>
    <definedName name="IQRSheet1H12" hidden="1">#REF!</definedName>
    <definedName name="IQRSheet1H13" localSheetId="10" hidden="1">#REF!</definedName>
    <definedName name="IQRSheet1H13" hidden="1">#REF!</definedName>
    <definedName name="IQRSheet1H14" localSheetId="10" hidden="1">#REF!</definedName>
    <definedName name="IQRSheet1H14" hidden="1">#REF!</definedName>
    <definedName name="IQRSheet1H15" localSheetId="10" hidden="1">#REF!</definedName>
    <definedName name="IQRSheet1H15" hidden="1">#REF!</definedName>
    <definedName name="IQRSheet1H16" localSheetId="10" hidden="1">#REF!</definedName>
    <definedName name="IQRSheet1H16" hidden="1">#REF!</definedName>
    <definedName name="IQRSheet1H17" localSheetId="10" hidden="1">#REF!</definedName>
    <definedName name="IQRSheet1H17" hidden="1">#REF!</definedName>
    <definedName name="IQRSheet1H18" localSheetId="10" hidden="1">#REF!</definedName>
    <definedName name="IQRSheet1H18" hidden="1">#REF!</definedName>
    <definedName name="IQRSheet1H19" localSheetId="10" hidden="1">#REF!</definedName>
    <definedName name="IQRSheet1H19" hidden="1">#REF!</definedName>
    <definedName name="IQRSheet1H20" localSheetId="10" hidden="1">#REF!</definedName>
    <definedName name="IQRSheet1H20" hidden="1">#REF!</definedName>
    <definedName name="IQRSheet1N12" localSheetId="10" hidden="1">#REF!</definedName>
    <definedName name="IQRSheet1N12" hidden="1">#REF!</definedName>
    <definedName name="IQRSheet1N13" localSheetId="10" hidden="1">#REF!</definedName>
    <definedName name="IQRSheet1N13" hidden="1">#REF!</definedName>
    <definedName name="IQRSheet1N14" localSheetId="10" hidden="1">#REF!</definedName>
    <definedName name="IQRSheet1N14" hidden="1">#REF!</definedName>
    <definedName name="IQRSheet1N15" localSheetId="10" hidden="1">#REF!</definedName>
    <definedName name="IQRSheet1N15" hidden="1">#REF!</definedName>
    <definedName name="IQRSheet1N16" localSheetId="10" hidden="1">#REF!</definedName>
    <definedName name="IQRSheet1N16" hidden="1">#REF!</definedName>
    <definedName name="IQRSheet1N17" localSheetId="10" hidden="1">#REF!</definedName>
    <definedName name="IQRSheet1N17" hidden="1">#REF!</definedName>
    <definedName name="IQRSheet1N18" localSheetId="10" hidden="1">#REF!</definedName>
    <definedName name="IQRSheet1N18" hidden="1">#REF!</definedName>
    <definedName name="IQRSheet1N19" localSheetId="10" hidden="1">#REF!</definedName>
    <definedName name="IQRSheet1N19" hidden="1">#REF!</definedName>
    <definedName name="IQRSheet1N20" localSheetId="10" hidden="1">#REF!</definedName>
    <definedName name="IQRSheet1N20" hidden="1">#REF!</definedName>
    <definedName name="iQShowHideColumns" hidden="1">"iQShowQuarterlyAnnual"</definedName>
    <definedName name="IQTRUE">TRUE</definedName>
    <definedName name="Ir_Cs_Diferidos">#REF!</definedName>
    <definedName name="Ir_CS_Longo_Prazo">#REF!</definedName>
    <definedName name="IRR_Date_2004">#REF!</definedName>
    <definedName name="IRR_Date_2005">#REF!</definedName>
    <definedName name="IRR_Date_2006">#REF!</definedName>
    <definedName name="IRR_Date_2007">#REF!</definedName>
    <definedName name="IRR_Date_2008">#REF!</definedName>
    <definedName name="IRR_Date_2009">#REF!</definedName>
    <definedName name="IRR_Date_2010">#REF!</definedName>
    <definedName name="IRR_Date_2011">#REF!</definedName>
    <definedName name="IRR_Date_2012">#REF!</definedName>
    <definedName name="IRR_Date_2013">#REF!</definedName>
    <definedName name="IRR_Date_2014">#REF!</definedName>
    <definedName name="IRR_Date_2015">#REF!</definedName>
    <definedName name="IRR_Date_2016">#REF!</definedName>
    <definedName name="IRR_Date_2017">#REF!</definedName>
    <definedName name="IRR_Date_2018">#REF!</definedName>
    <definedName name="IRR_Date_2019">#REF!</definedName>
    <definedName name="IRR_Date_2020">#REF!</definedName>
    <definedName name="IRR_Date_2021">#REF!</definedName>
    <definedName name="IRR_Date_2022">#REF!</definedName>
    <definedName name="IRR_Date_2023">#REF!</definedName>
    <definedName name="IRR_Date_2024">#REF!</definedName>
    <definedName name="IRR_Date_2025">#REF!</definedName>
    <definedName name="IRR_Date_2026">#REF!</definedName>
    <definedName name="IRR_Date_2027">#REF!</definedName>
    <definedName name="IRR_Date_2028">#REF!</definedName>
    <definedName name="IRR_Date_2029">#REF!</definedName>
    <definedName name="IRR_Date_2030">#REF!</definedName>
    <definedName name="IRR_Date_2031">#REF!</definedName>
    <definedName name="IRR_Date_2032">#REF!</definedName>
    <definedName name="IRR_Date_2033">#REF!</definedName>
    <definedName name="IRR_Date_2034">#REF!</definedName>
    <definedName name="IRR_Date_2035">#REF!</definedName>
    <definedName name="IRR_Date_2036">#REF!</definedName>
    <definedName name="IRR_Date_2037">#REF!</definedName>
    <definedName name="IRR_Date_2038">#REF!</definedName>
    <definedName name="IRR_Date_2039">#REF!</definedName>
    <definedName name="IRR_Date_2040">#REF!</definedName>
    <definedName name="IRR_Date_2041">#REF!</definedName>
    <definedName name="IRR_Date_2042">#REF!</definedName>
    <definedName name="IRR_Date_2043">#REF!</definedName>
    <definedName name="IRR_Date_2044">#REF!</definedName>
    <definedName name="IRR_Date_2045">#REF!</definedName>
    <definedName name="IRR_Date_2046">#REF!</definedName>
    <definedName name="IRR_Date_2047">#REF!</definedName>
    <definedName name="IRR_Date_2048">#REF!</definedName>
    <definedName name="IRR_Date_2049">#REF!</definedName>
    <definedName name="IRR_Date_2050">#REF!</definedName>
    <definedName name="IRR_Equity">#REF!</definedName>
    <definedName name="IRR_Firm">#REF!</definedName>
    <definedName name="IRR_Value_2004">#REF!</definedName>
    <definedName name="IRR_Value_2005">#REF!</definedName>
    <definedName name="IRR_Value_2006">#REF!</definedName>
    <definedName name="IRR_Value_2007">#REF!</definedName>
    <definedName name="IRR_Value_2008">#REF!</definedName>
    <definedName name="IRR_Value_2009">#REF!</definedName>
    <definedName name="IRR_Value_2010">#REF!</definedName>
    <definedName name="IRR_Value_2011">#REF!</definedName>
    <definedName name="IRR_Value_2012">#REF!</definedName>
    <definedName name="IRR_Value_2013">#REF!</definedName>
    <definedName name="IRR_Value_2014">#REF!</definedName>
    <definedName name="IRR_Value_2015">#REF!</definedName>
    <definedName name="IRR_Value_2016">#REF!</definedName>
    <definedName name="IRR_Value_2017">#REF!</definedName>
    <definedName name="IRR_Value_2018">#REF!</definedName>
    <definedName name="IRR_Value_2019">#REF!</definedName>
    <definedName name="IRR_Value_2020">#REF!</definedName>
    <definedName name="IRR_Value_2021">#REF!</definedName>
    <definedName name="IRR_Value_2022">#REF!</definedName>
    <definedName name="IRR_Value_2023">#REF!</definedName>
    <definedName name="IRR_Value_2024">#REF!</definedName>
    <definedName name="IRR_Value_2025">#REF!</definedName>
    <definedName name="IRR_Value_2026">#REF!</definedName>
    <definedName name="IRR_Value_2027">#REF!</definedName>
    <definedName name="IRR_Value_2028">#REF!</definedName>
    <definedName name="IRR_Value_2029">#REF!</definedName>
    <definedName name="IRR_Value_2030">#REF!</definedName>
    <definedName name="IRR_Value_2031">#REF!</definedName>
    <definedName name="IRR_Value_2032">#REF!</definedName>
    <definedName name="IRR_Value_2033">#REF!</definedName>
    <definedName name="IRR_Value_2034">#REF!</definedName>
    <definedName name="IRR_Value_2035">#REF!</definedName>
    <definedName name="IRR_Value_2036">#REF!</definedName>
    <definedName name="IRR_Value_2037">#REF!</definedName>
    <definedName name="IRR_Value_2038">#REF!</definedName>
    <definedName name="IRR_Value_2039">#REF!</definedName>
    <definedName name="IRR_Value_2040">#REF!</definedName>
    <definedName name="IRR_Value_2041">#REF!</definedName>
    <definedName name="IRR_Value_2042">#REF!</definedName>
    <definedName name="IRR_Value_2043">#REF!</definedName>
    <definedName name="IRR_Value_2044">#REF!</definedName>
    <definedName name="IRR_Value_2045">#REF!</definedName>
    <definedName name="IRR_Value_2046">#REF!</definedName>
    <definedName name="IRR_Value_2047">#REF!</definedName>
    <definedName name="IRR_Value_2048">#REF!</definedName>
    <definedName name="IRR_Value_2049">#REF!</definedName>
    <definedName name="IRR_Value_2050">#REF!</definedName>
    <definedName name="IRRecuperar">#REF!</definedName>
    <definedName name="IS">#N/A</definedName>
    <definedName name="ISAdvisory">#N/A</definedName>
    <definedName name="IsColHidden" hidden="1">FALSE</definedName>
    <definedName name="IsLTMColHidden" hidden="1">FALSE</definedName>
    <definedName name="ISP.Equity">#N/A</definedName>
    <definedName name="ISPRESCO">#N/A</definedName>
    <definedName name="ITL_c">#REF!</definedName>
    <definedName name="ITL_m">#REF!</definedName>
    <definedName name="iug" localSheetId="0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iug" localSheetId="10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iug" localSheetId="9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iug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iuliu" localSheetId="0" hidden="1">{#N/A,#N/A,FALSE,"model"}</definedName>
    <definedName name="iuliu" localSheetId="10" hidden="1">{#N/A,#N/A,FALSE,"model"}</definedName>
    <definedName name="iuliu" localSheetId="9" hidden="1">{#N/A,#N/A,FALSE,"model"}</definedName>
    <definedName name="iuliu" hidden="1">{#N/A,#N/A,FALSE,"model"}</definedName>
    <definedName name="iuliuk" localSheetId="0" hidden="1">{#N/A,#N/A,FALSE,"DI 2 YEAR MASTER SCHEDULE"}</definedName>
    <definedName name="iuliuk" localSheetId="10" hidden="1">{#N/A,#N/A,FALSE,"DI 2 YEAR MASTER SCHEDULE"}</definedName>
    <definedName name="iuliuk" localSheetId="9" hidden="1">{#N/A,#N/A,FALSE,"DI 2 YEAR MASTER SCHEDULE"}</definedName>
    <definedName name="iuliuk" hidden="1">{#N/A,#N/A,FALSE,"DI 2 YEAR MASTER SCHEDULE"}</definedName>
    <definedName name="iuliuk_1" localSheetId="0" hidden="1">{#N/A,#N/A,FALSE,"DI 2 YEAR MASTER SCHEDULE"}</definedName>
    <definedName name="iuliuk_1" localSheetId="10" hidden="1">{#N/A,#N/A,FALSE,"DI 2 YEAR MASTER SCHEDULE"}</definedName>
    <definedName name="iuliuk_1" localSheetId="9" hidden="1">{#N/A,#N/A,FALSE,"DI 2 YEAR MASTER SCHEDULE"}</definedName>
    <definedName name="iuliuk_1" hidden="1">{#N/A,#N/A,FALSE,"DI 2 YEAR MASTER SCHEDULE"}</definedName>
    <definedName name="iuliuk_2" localSheetId="0" hidden="1">{#N/A,#N/A,FALSE,"DI 2 YEAR MASTER SCHEDULE"}</definedName>
    <definedName name="iuliuk_2" localSheetId="10" hidden="1">{#N/A,#N/A,FALSE,"DI 2 YEAR MASTER SCHEDULE"}</definedName>
    <definedName name="iuliuk_2" localSheetId="9" hidden="1">{#N/A,#N/A,FALSE,"DI 2 YEAR MASTER SCHEDULE"}</definedName>
    <definedName name="iuliuk_2" hidden="1">{#N/A,#N/A,FALSE,"DI 2 YEAR MASTER SCHEDULE"}</definedName>
    <definedName name="iuliuk_3" localSheetId="0" hidden="1">{#N/A,#N/A,FALSE,"DI 2 YEAR MASTER SCHEDULE"}</definedName>
    <definedName name="iuliuk_3" localSheetId="10" hidden="1">{#N/A,#N/A,FALSE,"DI 2 YEAR MASTER SCHEDULE"}</definedName>
    <definedName name="iuliuk_3" localSheetId="9" hidden="1">{#N/A,#N/A,FALSE,"DI 2 YEAR MASTER SCHEDULE"}</definedName>
    <definedName name="iuliuk_3" hidden="1">{#N/A,#N/A,FALSE,"DI 2 YEAR MASTER SCHEDULE"}</definedName>
    <definedName name="iuliuk_4" localSheetId="0" hidden="1">{#N/A,#N/A,FALSE,"DI 2 YEAR MASTER SCHEDULE"}</definedName>
    <definedName name="iuliuk_4" localSheetId="10" hidden="1">{#N/A,#N/A,FALSE,"DI 2 YEAR MASTER SCHEDULE"}</definedName>
    <definedName name="iuliuk_4" localSheetId="9" hidden="1">{#N/A,#N/A,FALSE,"DI 2 YEAR MASTER SCHEDULE"}</definedName>
    <definedName name="iuliuk_4" hidden="1">{#N/A,#N/A,FALSE,"DI 2 YEAR MASTER SCHEDULE"}</definedName>
    <definedName name="iuliuk_5" localSheetId="0" hidden="1">{#N/A,#N/A,FALSE,"DI 2 YEAR MASTER SCHEDULE"}</definedName>
    <definedName name="iuliuk_5" localSheetId="10" hidden="1">{#N/A,#N/A,FALSE,"DI 2 YEAR MASTER SCHEDULE"}</definedName>
    <definedName name="iuliuk_5" localSheetId="9" hidden="1">{#N/A,#N/A,FALSE,"DI 2 YEAR MASTER SCHEDULE"}</definedName>
    <definedName name="iuliuk_5" hidden="1">{#N/A,#N/A,FALSE,"DI 2 YEAR MASTER SCHEDULE"}</definedName>
    <definedName name="iyg" localSheetId="0" hidden="1">{"CONSOLIDADO",#N/A,FALSE,"COMENTARIOS"}</definedName>
    <definedName name="iyg" localSheetId="10" hidden="1">{"CONSOLIDADO",#N/A,FALSE,"COMENTARIOS"}</definedName>
    <definedName name="iyg" localSheetId="9" hidden="1">{"CONSOLIDADO",#N/A,FALSE,"COMENTARIOS"}</definedName>
    <definedName name="iyg" hidden="1">{"CONSOLIDADO",#N/A,FALSE,"COMENTARIOS"}</definedName>
    <definedName name="j" localSheetId="0">{"EVA",#N/A,FALSE,"EVA";"WACC",#N/A,FALSE,"WACC"}</definedName>
    <definedName name="j" localSheetId="10">{"EVA",#N/A,FALSE,"EVA";"WACC",#N/A,FALSE,"WACC"}</definedName>
    <definedName name="j" localSheetId="9">{"EVA",#N/A,FALSE,"EVA";"WACC",#N/A,FALSE,"WACC"}</definedName>
    <definedName name="j">{"EVA",#N/A,FALSE,"EVA";"WACC",#N/A,FALSE,"WACC"}</definedName>
    <definedName name="J_cutoff">#N/A</definedName>
    <definedName name="Ja" hidden="1">#N/A</definedName>
    <definedName name="jad" localSheetId="0" hidden="1">{#N/A,"30% Success",TRUE,"Sales Forecast";#N/A,#N/A,TRUE,"Sheet2"}</definedName>
    <definedName name="jad" localSheetId="10" hidden="1">{#N/A,"30% Success",TRUE,"Sales Forecast";#N/A,#N/A,TRUE,"Sheet2"}</definedName>
    <definedName name="jad" localSheetId="9" hidden="1">{#N/A,"30% Success",TRUE,"Sales Forecast";#N/A,#N/A,TRUE,"Sheet2"}</definedName>
    <definedName name="jad" hidden="1">{#N/A,"30% Success",TRUE,"Sales Forecast";#N/A,#N/A,TRUE,"Sheet2"}</definedName>
    <definedName name="janeiro">#REF!</definedName>
    <definedName name="JANNN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JANNN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JANNN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JANNN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jasfjasfjalfl" localSheetId="10" hidden="1">#REF!</definedName>
    <definedName name="jasfjasfjalfl" localSheetId="9" hidden="1">'[32]CONSSID12-96'!#REF!</definedName>
    <definedName name="jasfjasfjalfl" hidden="1">#REF!</definedName>
    <definedName name="jçj" localSheetId="0" hidden="1">{#N/A,#N/A,FALSE,"Relatórios";"Vendas e Custos",#N/A,FALSE,"Vendas e Custos";"Premissas",#N/A,FALSE,"Premissas";"Projeções",#N/A,FALSE,"Projeções";"Dolar",#N/A,FALSE,"Dolar";"Original",#N/A,FALSE,"Original e UFIR"}</definedName>
    <definedName name="jçj" localSheetId="10" hidden="1">{#N/A,#N/A,FALSE,"Relatórios";"Vendas e Custos",#N/A,FALSE,"Vendas e Custos";"Premissas",#N/A,FALSE,"Premissas";"Projeções",#N/A,FALSE,"Projeções";"Dolar",#N/A,FALSE,"Dolar";"Original",#N/A,FALSE,"Original e UFIR"}</definedName>
    <definedName name="jçj" localSheetId="9" hidden="1">{#N/A,#N/A,FALSE,"Relatórios";"Vendas e Custos",#N/A,FALSE,"Vendas e Custos";"Premissas",#N/A,FALSE,"Premissas";"Projeções",#N/A,FALSE,"Projeções";"Dolar",#N/A,FALSE,"Dolar";"Original",#N/A,FALSE,"Original e UFIR"}</definedName>
    <definedName name="jçj" hidden="1">{#N/A,#N/A,FALSE,"Relatórios";"Vendas e Custos",#N/A,FALSE,"Vendas e Custos";"Premissas",#N/A,FALSE,"Premissas";"Projeções",#N/A,FALSE,"Projeções";"Dolar",#N/A,FALSE,"Dolar";"Original",#N/A,FALSE,"Original e UFIR"}</definedName>
    <definedName name="jçl" localSheetId="0" hidden="1">{"'PXR_6500'!$A$1:$I$124"}</definedName>
    <definedName name="jçl" localSheetId="10" hidden="1">{"'PXR_6500'!$A$1:$I$124"}</definedName>
    <definedName name="jçl" localSheetId="9" hidden="1">{"'PXR_6500'!$A$1:$I$124"}</definedName>
    <definedName name="jçl" hidden="1">{"'PXR_6500'!$A$1:$I$124"}</definedName>
    <definedName name="jdjdjd" localSheetId="0" hidden="1">{"desglose domestico unidades",#N/A,FALSE,"Margen";"desglose exportacion unidades",#N/A,FALSE,"Margen";"Desglose domestico ventas",#N/A,FALSE,"Margen";"desglose exportacion ventas",#N/A,FALSE,"Margen";"desglose domestico costo",#N/A,FALSE,"Margen";"desglose exportacion costo",#N/A,FALSE,"Margen";"desglose domestico margen",#N/A,FALSE,"Margen";"desglose exportacion margen",#N/A,FALSE,"Margen";"desglose domestico margen %",#N/A,FALSE,"Margen";"desglose exportacion margen %",#N/A,FALSE,"Margen";"Resumen unidades",#N/A,FALSE,"Margen";"resumen ventas",#N/A,FALSE,"Margen";"resumen costo",#N/A,FALSE,"Margen";"resumen margen",#N/A,FALSE,"Margen";"resumen margen %",#N/A,FALSE,"Margen";"desglose domestico precio",#N/A,FALSE,"Margen";"desglose exportacion precio",#N/A,FALSE,"Margen";"desglose dom costo unit",#N/A,FALSE,"Margen";"desglose exp costo unit",#N/A,FALSE,"Margen";"desglose dom precio dlls",#N/A,FALSE,"Margen";"desglose exp precio dlls",#N/A,FALSE,"Margen";"costo dom unit dlls",#N/A,FALSE,"Margen";"costo exp unit dlls",#N/A,FALSE,"Margen"}</definedName>
    <definedName name="jdjdjd" localSheetId="10" hidden="1">{"desglose domestico unidades",#N/A,FALSE,"Margen";"desglose exportacion unidades",#N/A,FALSE,"Margen";"Desglose domestico ventas",#N/A,FALSE,"Margen";"desglose exportacion ventas",#N/A,FALSE,"Margen";"desglose domestico costo",#N/A,FALSE,"Margen";"desglose exportacion costo",#N/A,FALSE,"Margen";"desglose domestico margen",#N/A,FALSE,"Margen";"desglose exportacion margen",#N/A,FALSE,"Margen";"desglose domestico margen %",#N/A,FALSE,"Margen";"desglose exportacion margen %",#N/A,FALSE,"Margen";"Resumen unidades",#N/A,FALSE,"Margen";"resumen ventas",#N/A,FALSE,"Margen";"resumen costo",#N/A,FALSE,"Margen";"resumen margen",#N/A,FALSE,"Margen";"resumen margen %",#N/A,FALSE,"Margen";"desglose domestico precio",#N/A,FALSE,"Margen";"desglose exportacion precio",#N/A,FALSE,"Margen";"desglose dom costo unit",#N/A,FALSE,"Margen";"desglose exp costo unit",#N/A,FALSE,"Margen";"desglose dom precio dlls",#N/A,FALSE,"Margen";"desglose exp precio dlls",#N/A,FALSE,"Margen";"costo dom unit dlls",#N/A,FALSE,"Margen";"costo exp unit dlls",#N/A,FALSE,"Margen"}</definedName>
    <definedName name="jdjdjd" localSheetId="9" hidden="1">{"desglose domestico unidades",#N/A,FALSE,"Margen";"desglose exportacion unidades",#N/A,FALSE,"Margen";"Desglose domestico ventas",#N/A,FALSE,"Margen";"desglose exportacion ventas",#N/A,FALSE,"Margen";"desglose domestico costo",#N/A,FALSE,"Margen";"desglose exportacion costo",#N/A,FALSE,"Margen";"desglose domestico margen",#N/A,FALSE,"Margen";"desglose exportacion margen",#N/A,FALSE,"Margen";"desglose domestico margen %",#N/A,FALSE,"Margen";"desglose exportacion margen %",#N/A,FALSE,"Margen";"Resumen unidades",#N/A,FALSE,"Margen";"resumen ventas",#N/A,FALSE,"Margen";"resumen costo",#N/A,FALSE,"Margen";"resumen margen",#N/A,FALSE,"Margen";"resumen margen %",#N/A,FALSE,"Margen";"desglose domestico precio",#N/A,FALSE,"Margen";"desglose exportacion precio",#N/A,FALSE,"Margen";"desglose dom costo unit",#N/A,FALSE,"Margen";"desglose exp costo unit",#N/A,FALSE,"Margen";"desglose dom precio dlls",#N/A,FALSE,"Margen";"desglose exp precio dlls",#N/A,FALSE,"Margen";"costo dom unit dlls",#N/A,FALSE,"Margen";"costo exp unit dlls",#N/A,FALSE,"Margen"}</definedName>
    <definedName name="jdjdjd" hidden="1">{"desglose domestico unidades",#N/A,FALSE,"Margen";"desglose exportacion unidades",#N/A,FALSE,"Margen";"Desglose domestico ventas",#N/A,FALSE,"Margen";"desglose exportacion ventas",#N/A,FALSE,"Margen";"desglose domestico costo",#N/A,FALSE,"Margen";"desglose exportacion costo",#N/A,FALSE,"Margen";"desglose domestico margen",#N/A,FALSE,"Margen";"desglose exportacion margen",#N/A,FALSE,"Margen";"desglose domestico margen %",#N/A,FALSE,"Margen";"desglose exportacion margen %",#N/A,FALSE,"Margen";"Resumen unidades",#N/A,FALSE,"Margen";"resumen ventas",#N/A,FALSE,"Margen";"resumen costo",#N/A,FALSE,"Margen";"resumen margen",#N/A,FALSE,"Margen";"resumen margen %",#N/A,FALSE,"Margen";"desglose domestico precio",#N/A,FALSE,"Margen";"desglose exportacion precio",#N/A,FALSE,"Margen";"desglose dom costo unit",#N/A,FALSE,"Margen";"desglose exp costo unit",#N/A,FALSE,"Margen";"desglose dom precio dlls",#N/A,FALSE,"Margen";"desglose exp precio dlls",#N/A,FALSE,"Margen";"costo dom unit dlls",#N/A,FALSE,"Margen";"costo exp unit dlls",#N/A,FALSE,"Margen"}</definedName>
    <definedName name="JE">#N/A</definedName>
    <definedName name="jeanne" localSheetId="0" hidden="1">{#N/A,#N/A,FALSE,"Eastern";#N/A,#N/A,FALSE,"Western"}</definedName>
    <definedName name="jeanne" localSheetId="10" hidden="1">{#N/A,#N/A,FALSE,"Eastern";#N/A,#N/A,FALSE,"Western"}</definedName>
    <definedName name="jeanne" localSheetId="9" hidden="1">{#N/A,#N/A,FALSE,"Eastern";#N/A,#N/A,FALSE,"Western"}</definedName>
    <definedName name="jeanne" hidden="1">{#N/A,#N/A,FALSE,"Eastern";#N/A,#N/A,FALSE,"Western"}</definedName>
    <definedName name="jeanne_1" localSheetId="0" hidden="1">{#N/A,#N/A,FALSE,"Eastern";#N/A,#N/A,FALSE,"Western"}</definedName>
    <definedName name="jeanne_1" localSheetId="10" hidden="1">{#N/A,#N/A,FALSE,"Eastern";#N/A,#N/A,FALSE,"Western"}</definedName>
    <definedName name="jeanne_1" localSheetId="9" hidden="1">{#N/A,#N/A,FALSE,"Eastern";#N/A,#N/A,FALSE,"Western"}</definedName>
    <definedName name="jeanne_1" hidden="1">{#N/A,#N/A,FALSE,"Eastern";#N/A,#N/A,FALSE,"Western"}</definedName>
    <definedName name="jeanne_2" localSheetId="0" hidden="1">{#N/A,#N/A,FALSE,"Eastern";#N/A,#N/A,FALSE,"Western"}</definedName>
    <definedName name="jeanne_2" localSheetId="10" hidden="1">{#N/A,#N/A,FALSE,"Eastern";#N/A,#N/A,FALSE,"Western"}</definedName>
    <definedName name="jeanne_2" localSheetId="9" hidden="1">{#N/A,#N/A,FALSE,"Eastern";#N/A,#N/A,FALSE,"Western"}</definedName>
    <definedName name="jeanne_2" hidden="1">{#N/A,#N/A,FALSE,"Eastern";#N/A,#N/A,FALSE,"Western"}</definedName>
    <definedName name="jeanne_3" localSheetId="0" hidden="1">{#N/A,#N/A,FALSE,"Eastern";#N/A,#N/A,FALSE,"Western"}</definedName>
    <definedName name="jeanne_3" localSheetId="10" hidden="1">{#N/A,#N/A,FALSE,"Eastern";#N/A,#N/A,FALSE,"Western"}</definedName>
    <definedName name="jeanne_3" localSheetId="9" hidden="1">{#N/A,#N/A,FALSE,"Eastern";#N/A,#N/A,FALSE,"Western"}</definedName>
    <definedName name="jeanne_3" hidden="1">{#N/A,#N/A,FALSE,"Eastern";#N/A,#N/A,FALSE,"Western"}</definedName>
    <definedName name="jeanne_4" localSheetId="0" hidden="1">{#N/A,#N/A,FALSE,"Eastern";#N/A,#N/A,FALSE,"Western"}</definedName>
    <definedName name="jeanne_4" localSheetId="10" hidden="1">{#N/A,#N/A,FALSE,"Eastern";#N/A,#N/A,FALSE,"Western"}</definedName>
    <definedName name="jeanne_4" localSheetId="9" hidden="1">{#N/A,#N/A,FALSE,"Eastern";#N/A,#N/A,FALSE,"Western"}</definedName>
    <definedName name="jeanne_4" hidden="1">{#N/A,#N/A,FALSE,"Eastern";#N/A,#N/A,FALSE,"Western"}</definedName>
    <definedName name="jeanne_5" localSheetId="0" hidden="1">{#N/A,#N/A,FALSE,"Eastern";#N/A,#N/A,FALSE,"Western"}</definedName>
    <definedName name="jeanne_5" localSheetId="10" hidden="1">{#N/A,#N/A,FALSE,"Eastern";#N/A,#N/A,FALSE,"Western"}</definedName>
    <definedName name="jeanne_5" localSheetId="9" hidden="1">{#N/A,#N/A,FALSE,"Eastern";#N/A,#N/A,FALSE,"Western"}</definedName>
    <definedName name="jeanne_5" hidden="1">{#N/A,#N/A,FALSE,"Eastern";#N/A,#N/A,FALSE,"Western"}</definedName>
    <definedName name="jhfdd" localSheetId="10" hidden="1">#REF!</definedName>
    <definedName name="jhfdd" localSheetId="9" hidden="1">'[33]D.O.A.R.'!#REF!</definedName>
    <definedName name="jhfdd" hidden="1">#REF!</definedName>
    <definedName name="jijoigjogkhg" localSheetId="10" hidden="1">#REF!</definedName>
    <definedName name="jijoigjogkhg" hidden="1">#REF!</definedName>
    <definedName name="jj" localSheetId="0" hidden="1">{#N/A,#N/A,FALSE,"Eastern";#N/A,#N/A,FALSE,"Western"}</definedName>
    <definedName name="jj" localSheetId="10" hidden="1">{#N/A,#N/A,FALSE,"Eastern";#N/A,#N/A,FALSE,"Western"}</definedName>
    <definedName name="jj" localSheetId="9" hidden="1">{#N/A,#N/A,FALSE,"Eastern";#N/A,#N/A,FALSE,"Western"}</definedName>
    <definedName name="jj" hidden="1">{#N/A,#N/A,FALSE,"Eastern";#N/A,#N/A,FALSE,"Western"}</definedName>
    <definedName name="jj_1" localSheetId="0" hidden="1">{#N/A,#N/A,FALSE,"Eastern";#N/A,#N/A,FALSE,"Western"}</definedName>
    <definedName name="jj_1" localSheetId="10" hidden="1">{#N/A,#N/A,FALSE,"Eastern";#N/A,#N/A,FALSE,"Western"}</definedName>
    <definedName name="jj_1" localSheetId="9" hidden="1">{#N/A,#N/A,FALSE,"Eastern";#N/A,#N/A,FALSE,"Western"}</definedName>
    <definedName name="jj_1" hidden="1">{#N/A,#N/A,FALSE,"Eastern";#N/A,#N/A,FALSE,"Western"}</definedName>
    <definedName name="jj_2" localSheetId="0" hidden="1">{#N/A,#N/A,FALSE,"Eastern";#N/A,#N/A,FALSE,"Western"}</definedName>
    <definedName name="jj_2" localSheetId="10" hidden="1">{#N/A,#N/A,FALSE,"Eastern";#N/A,#N/A,FALSE,"Western"}</definedName>
    <definedName name="jj_2" localSheetId="9" hidden="1">{#N/A,#N/A,FALSE,"Eastern";#N/A,#N/A,FALSE,"Western"}</definedName>
    <definedName name="jj_2" hidden="1">{#N/A,#N/A,FALSE,"Eastern";#N/A,#N/A,FALSE,"Western"}</definedName>
    <definedName name="jj_3" localSheetId="0" hidden="1">{#N/A,#N/A,FALSE,"Eastern";#N/A,#N/A,FALSE,"Western"}</definedName>
    <definedName name="jj_3" localSheetId="10" hidden="1">{#N/A,#N/A,FALSE,"Eastern";#N/A,#N/A,FALSE,"Western"}</definedName>
    <definedName name="jj_3" localSheetId="9" hidden="1">{#N/A,#N/A,FALSE,"Eastern";#N/A,#N/A,FALSE,"Western"}</definedName>
    <definedName name="jj_3" hidden="1">{#N/A,#N/A,FALSE,"Eastern";#N/A,#N/A,FALSE,"Western"}</definedName>
    <definedName name="jj_4" localSheetId="0" hidden="1">{#N/A,#N/A,FALSE,"Eastern";#N/A,#N/A,FALSE,"Western"}</definedName>
    <definedName name="jj_4" localSheetId="10" hidden="1">{#N/A,#N/A,FALSE,"Eastern";#N/A,#N/A,FALSE,"Western"}</definedName>
    <definedName name="jj_4" localSheetId="9" hidden="1">{#N/A,#N/A,FALSE,"Eastern";#N/A,#N/A,FALSE,"Western"}</definedName>
    <definedName name="jj_4" hidden="1">{#N/A,#N/A,FALSE,"Eastern";#N/A,#N/A,FALSE,"Western"}</definedName>
    <definedName name="jj_5" localSheetId="0" hidden="1">{#N/A,#N/A,FALSE,"Eastern";#N/A,#N/A,FALSE,"Western"}</definedName>
    <definedName name="jj_5" localSheetId="10" hidden="1">{#N/A,#N/A,FALSE,"Eastern";#N/A,#N/A,FALSE,"Western"}</definedName>
    <definedName name="jj_5" localSheetId="9" hidden="1">{#N/A,#N/A,FALSE,"Eastern";#N/A,#N/A,FALSE,"Western"}</definedName>
    <definedName name="jj_5" hidden="1">{#N/A,#N/A,FALSE,"Eastern";#N/A,#N/A,FALSE,"Western"}</definedName>
    <definedName name="jjj" localSheetId="0" hidden="1">{"FS`s",#N/A,TRUE,"FS's";"Icome St",#N/A,TRUE,"Income St.";"Balance Sh",#N/A,TRUE,"Balance Sh.";"Gross Margin",#N/A,TRUE,"Gross Margin"}</definedName>
    <definedName name="jjj" localSheetId="10" hidden="1">{"FS`s",#N/A,TRUE,"FS's";"Icome St",#N/A,TRUE,"Income St.";"Balance Sh",#N/A,TRUE,"Balance Sh.";"Gross Margin",#N/A,TRUE,"Gross Margin"}</definedName>
    <definedName name="jjj" localSheetId="9" hidden="1">{"FS`s",#N/A,TRUE,"FS's";"Icome St",#N/A,TRUE,"Income St.";"Balance Sh",#N/A,TRUE,"Balance Sh.";"Gross Margin",#N/A,TRUE,"Gross Margin"}</definedName>
    <definedName name="jjj" hidden="1">{"FS`s",#N/A,TRUE,"FS's";"Icome St",#N/A,TRUE,"Income St.";"Balance Sh",#N/A,TRUE,"Balance Sh.";"Gross Margin",#N/A,TRUE,"Gross Margin"}</definedName>
    <definedName name="jjjj" localSheetId="10" hidden="1">#REF!</definedName>
    <definedName name="jjjj" hidden="1">#REF!</definedName>
    <definedName name="jk" localSheetId="0" hidden="1">{#N/A,#N/A,FALSE,"FY97";#N/A,#N/A,FALSE,"FY98";#N/A,#N/A,FALSE,"FY99";#N/A,#N/A,FALSE,"FY00";#N/A,#N/A,FALSE,"FY01"}</definedName>
    <definedName name="jk" localSheetId="10" hidden="1">{#N/A,#N/A,FALSE,"FY97";#N/A,#N/A,FALSE,"FY98";#N/A,#N/A,FALSE,"FY99";#N/A,#N/A,FALSE,"FY00";#N/A,#N/A,FALSE,"FY01"}</definedName>
    <definedName name="jk" localSheetId="9" hidden="1">{#N/A,#N/A,FALSE,"FY97";#N/A,#N/A,FALSE,"FY98";#N/A,#N/A,FALSE,"FY99";#N/A,#N/A,FALSE,"FY00";#N/A,#N/A,FALSE,"FY01"}</definedName>
    <definedName name="jk" hidden="1">{#N/A,#N/A,FALSE,"FY97";#N/A,#N/A,FALSE,"FY98";#N/A,#N/A,FALSE,"FY99";#N/A,#N/A,FALSE,"FY00";#N/A,#N/A,FALSE,"FY01"}</definedName>
    <definedName name="joaquim" localSheetId="0" hidden="1">{#N/A,"100% Success",TRUE,"Sales Forecast";#N/A,#N/A,TRUE,"Sheet2"}</definedName>
    <definedName name="joaquim" localSheetId="10" hidden="1">{#N/A,"100% Success",TRUE,"Sales Forecast";#N/A,#N/A,TRUE,"Sheet2"}</definedName>
    <definedName name="joaquim" localSheetId="9" hidden="1">{#N/A,"100% Success",TRUE,"Sales Forecast";#N/A,#N/A,TRUE,"Sheet2"}</definedName>
    <definedName name="joaquim" hidden="1">{#N/A,"100% Success",TRUE,"Sales Forecast";#N/A,#N/A,TRUE,"Sheet2"}</definedName>
    <definedName name="JSK" localSheetId="0" hidden="1">{"'Geral'!$A$1:$Q$36"}</definedName>
    <definedName name="JSK" localSheetId="10" hidden="1">{"'Geral'!$A$1:$Q$36"}</definedName>
    <definedName name="JSK" localSheetId="9" hidden="1">{"'Geral'!$A$1:$Q$36"}</definedName>
    <definedName name="JSK" hidden="1">{"'Geral'!$A$1:$Q$36"}</definedName>
    <definedName name="JUDICIAIS">#REF!</definedName>
    <definedName name="Jun._03">#N/A</definedName>
    <definedName name="JUNP2">#REF!</definedName>
    <definedName name="JURIDICO">#REF!</definedName>
    <definedName name="Juro_95">#REF!</definedName>
    <definedName name="Juro_96">#REF!</definedName>
    <definedName name="Juro_97">#REF!</definedName>
    <definedName name="JUROS">#REF!</definedName>
    <definedName name="jysgetr" localSheetId="10" hidden="1">#REF!</definedName>
    <definedName name="jysgetr" localSheetId="9" hidden="1">'[33]D.O.A.R.'!#REF!</definedName>
    <definedName name="jysgetr" hidden="1">#REF!</definedName>
    <definedName name="k" localSheetId="0">{"DCF","UPSIDE CASE",FALSE,"Sheet1";"DCF","BASE CASE",FALSE,"Sheet1";"DCF","DOWNSIDE CASE",FALSE,"Sheet1"}</definedName>
    <definedName name="k" localSheetId="10">{"DCF","UPSIDE CASE",FALSE,"Sheet1";"DCF","BASE CASE",FALSE,"Sheet1";"DCF","DOWNSIDE CASE",FALSE,"Sheet1"}</definedName>
    <definedName name="k" localSheetId="9">{"DCF","UPSIDE CASE",FALSE,"Sheet1";"DCF","BASE CASE",FALSE,"Sheet1";"DCF","DOWNSIDE CASE",FALSE,"Sheet1"}</definedName>
    <definedName name="k">{"DCF","UPSIDE CASE",FALSE,"Sheet1";"DCF","BASE CASE",FALSE,"Sheet1";"DCF","DOWNSIDE CASE",FALSE,"Sheet1"}</definedName>
    <definedName name="K2_WBEVMODE" hidden="1">0</definedName>
    <definedName name="KD">#REF!</definedName>
    <definedName name="kdkdkdk" localSheetId="0" hidden="1">{"ERMES",#N/A,FALSE,"RESUMEN";"ERACUM",#N/A,FALSE,"RESUMEN";"BG",#N/A,FALSE,"RESUMEN";"ERMES",#N/A,FALSE,"SABANAS";"ERACUM",#N/A,FALSE,"SABANAS";"BG",#N/A,FALSE,"SABANAS";"fadsa",#N/A,FALSE,"FADSA";"supsa",#N/A,FALSE,"SUPSA";"crolls",#N/A,FALSE,"CROLLS";"vicomsa",#N/A,FALSE,"VICOMSA";"viplasticos",#N/A,FALSE,"VIPLASTICOS";"vitsa",#N/A,FALSE,"VITSA";"elim",#N/A,FALSE,"ELIM"}</definedName>
    <definedName name="kdkdkdk" localSheetId="10" hidden="1">{"ERMES",#N/A,FALSE,"RESUMEN";"ERACUM",#N/A,FALSE,"RESUMEN";"BG",#N/A,FALSE,"RESUMEN";"ERMES",#N/A,FALSE,"SABANAS";"ERACUM",#N/A,FALSE,"SABANAS";"BG",#N/A,FALSE,"SABANAS";"fadsa",#N/A,FALSE,"FADSA";"supsa",#N/A,FALSE,"SUPSA";"crolls",#N/A,FALSE,"CROLLS";"vicomsa",#N/A,FALSE,"VICOMSA";"viplasticos",#N/A,FALSE,"VIPLASTICOS";"vitsa",#N/A,FALSE,"VITSA";"elim",#N/A,FALSE,"ELIM"}</definedName>
    <definedName name="kdkdkdk" localSheetId="9" hidden="1">{"ERMES",#N/A,FALSE,"RESUMEN";"ERACUM",#N/A,FALSE,"RESUMEN";"BG",#N/A,FALSE,"RESUMEN";"ERMES",#N/A,FALSE,"SABANAS";"ERACUM",#N/A,FALSE,"SABANAS";"BG",#N/A,FALSE,"SABANAS";"fadsa",#N/A,FALSE,"FADSA";"supsa",#N/A,FALSE,"SUPSA";"crolls",#N/A,FALSE,"CROLLS";"vicomsa",#N/A,FALSE,"VICOMSA";"viplasticos",#N/A,FALSE,"VIPLASTICOS";"vitsa",#N/A,FALSE,"VITSA";"elim",#N/A,FALSE,"ELIM"}</definedName>
    <definedName name="kdkdkdk" hidden="1">{"ERMES",#N/A,FALSE,"RESUMEN";"ERACUM",#N/A,FALSE,"RESUMEN";"BG",#N/A,FALSE,"RESUMEN";"ERMES",#N/A,FALSE,"SABANAS";"ERACUM",#N/A,FALSE,"SABANAS";"BG",#N/A,FALSE,"SABANAS";"fadsa",#N/A,FALSE,"FADSA";"supsa",#N/A,FALSE,"SUPSA";"crolls",#N/A,FALSE,"CROLLS";"vicomsa",#N/A,FALSE,"VICOMSA";"viplasticos",#N/A,FALSE,"VIPLASTICOS";"vitsa",#N/A,FALSE,"VITSA";"elim",#N/A,FALSE,"ELIM"}</definedName>
    <definedName name="keya" hidden="1">#N/A</definedName>
    <definedName name="kf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kf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kf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kf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kg" localSheetId="0" hidden="1">{#N/A,#N/A,FALSE,"model"}</definedName>
    <definedName name="kg" localSheetId="10" hidden="1">{#N/A,#N/A,FALSE,"model"}</definedName>
    <definedName name="kg" localSheetId="9" hidden="1">{#N/A,#N/A,FALSE,"model"}</definedName>
    <definedName name="kg" hidden="1">{#N/A,#N/A,FALSE,"model"}</definedName>
    <definedName name="kjhkgt" localSheetId="10" hidden="1">#REF!</definedName>
    <definedName name="kjhkgt" hidden="1">#REF!</definedName>
    <definedName name="kjhkjlnnoj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kjhkjlnnoj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kjhkjlnnoj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kjhkjlnnoj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kjkhjkh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kjkhjkh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kjkhjkh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kjkhjkh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kl" localSheetId="0" hidden="1">{#N/A,#N/A,FALSE,"FY97";#N/A,#N/A,FALSE,"FY98";#N/A,#N/A,FALSE,"FY99";#N/A,#N/A,FALSE,"FY00";#N/A,#N/A,FALSE,"FY01"}</definedName>
    <definedName name="kl" localSheetId="10" hidden="1">{#N/A,#N/A,FALSE,"FY97";#N/A,#N/A,FALSE,"FY98";#N/A,#N/A,FALSE,"FY99";#N/A,#N/A,FALSE,"FY00";#N/A,#N/A,FALSE,"FY01"}</definedName>
    <definedName name="kl" localSheetId="9" hidden="1">{#N/A,#N/A,FALSE,"FY97";#N/A,#N/A,FALSE,"FY98";#N/A,#N/A,FALSE,"FY99";#N/A,#N/A,FALSE,"FY00";#N/A,#N/A,FALSE,"FY01"}</definedName>
    <definedName name="kl" hidden="1">{#N/A,#N/A,FALSE,"FY97";#N/A,#N/A,FALSE,"FY98";#N/A,#N/A,FALSE,"FY99";#N/A,#N/A,FALSE,"FY00";#N/A,#N/A,FALSE,"FY01"}</definedName>
    <definedName name="kljkl" localSheetId="0" hidden="1">{"'FATURA'!$B$1:$V$49"}</definedName>
    <definedName name="kljkl" localSheetId="10" hidden="1">{"'FATURA'!$B$1:$V$49"}</definedName>
    <definedName name="kljkl" localSheetId="9" hidden="1">{"'FATURA'!$B$1:$V$49"}</definedName>
    <definedName name="kljkl" hidden="1">{"'FATURA'!$B$1:$V$49"}</definedName>
    <definedName name="kloklk" localSheetId="0" hidden="1">{#N/A,#N/A,TRUE,"Produção";#N/A,#N/A,TRUE,"ETA";#N/A,#N/A,TRUE,"balÁgua";#N/A,#N/A,TRUE,"E.T.E";#N/A,#N/A,TRUE,"balEfluente";#N/A,#N/A,TRUE,"ETE";#N/A,#N/A,TRUE,"Graf_ETE";#N/A,#N/A,TRUE,"Org";#N/A,#N/A,TRUE,"M_ambiente";#N/A,#N/A,TRUE,"Desmi";#N/A,#N/A,TRUE,"SAAC";#N/A,#N/A,TRUE,"Compressor";#N/A,#N/A,TRUE,"Vapor";#N/A,#N/A,TRUE,"Calculo Gcal";#N/A,#N/A,TRUE,"Utilização";#N/A,#N/A,TRUE,"Padrões (2)";#N/A,#N/A,TRUE,"balvapor";#N/A,#N/A,TRUE,"oleo";#N/A,#N/A,TRUE,"ocorrencias";#N/A,#N/A,TRUE,"E.Elétrica";#N/A,#N/A,TRUE,"índices";#N/A,#N/A,TRUE,"balEnergia";#N/A,#N/A,TRUE,"custos";#N/A,#N/A,TRUE,"S.S";#N/A,#N/A,TRUE,"DESCRIC";#N/A,#N/A,TRUE,"horas";#N/A,#N/A,TRUE,"TempoGraf";#N/A,#N/A,TRUE,"R0A"}</definedName>
    <definedName name="kloklk" localSheetId="10" hidden="1">{#N/A,#N/A,TRUE,"Produção";#N/A,#N/A,TRUE,"ETA";#N/A,#N/A,TRUE,"balÁgua";#N/A,#N/A,TRUE,"E.T.E";#N/A,#N/A,TRUE,"balEfluente";#N/A,#N/A,TRUE,"ETE";#N/A,#N/A,TRUE,"Graf_ETE";#N/A,#N/A,TRUE,"Org";#N/A,#N/A,TRUE,"M_ambiente";#N/A,#N/A,TRUE,"Desmi";#N/A,#N/A,TRUE,"SAAC";#N/A,#N/A,TRUE,"Compressor";#N/A,#N/A,TRUE,"Vapor";#N/A,#N/A,TRUE,"Calculo Gcal";#N/A,#N/A,TRUE,"Utilização";#N/A,#N/A,TRUE,"Padrões (2)";#N/A,#N/A,TRUE,"balvapor";#N/A,#N/A,TRUE,"oleo";#N/A,#N/A,TRUE,"ocorrencias";#N/A,#N/A,TRUE,"E.Elétrica";#N/A,#N/A,TRUE,"índices";#N/A,#N/A,TRUE,"balEnergia";#N/A,#N/A,TRUE,"custos";#N/A,#N/A,TRUE,"S.S";#N/A,#N/A,TRUE,"DESCRIC";#N/A,#N/A,TRUE,"horas";#N/A,#N/A,TRUE,"TempoGraf";#N/A,#N/A,TRUE,"R0A"}</definedName>
    <definedName name="kloklk" localSheetId="9" hidden="1">{#N/A,#N/A,TRUE,"Produção";#N/A,#N/A,TRUE,"ETA";#N/A,#N/A,TRUE,"balÁgua";#N/A,#N/A,TRUE,"E.T.E";#N/A,#N/A,TRUE,"balEfluente";#N/A,#N/A,TRUE,"ETE";#N/A,#N/A,TRUE,"Graf_ETE";#N/A,#N/A,TRUE,"Org";#N/A,#N/A,TRUE,"M_ambiente";#N/A,#N/A,TRUE,"Desmi";#N/A,#N/A,TRUE,"SAAC";#N/A,#N/A,TRUE,"Compressor";#N/A,#N/A,TRUE,"Vapor";#N/A,#N/A,TRUE,"Calculo Gcal";#N/A,#N/A,TRUE,"Utilização";#N/A,#N/A,TRUE,"Padrões (2)";#N/A,#N/A,TRUE,"balvapor";#N/A,#N/A,TRUE,"oleo";#N/A,#N/A,TRUE,"ocorrencias";#N/A,#N/A,TRUE,"E.Elétrica";#N/A,#N/A,TRUE,"índices";#N/A,#N/A,TRUE,"balEnergia";#N/A,#N/A,TRUE,"custos";#N/A,#N/A,TRUE,"S.S";#N/A,#N/A,TRUE,"DESCRIC";#N/A,#N/A,TRUE,"horas";#N/A,#N/A,TRUE,"TempoGraf";#N/A,#N/A,TRUE,"R0A"}</definedName>
    <definedName name="kloklk" hidden="1">{#N/A,#N/A,TRUE,"Produção";#N/A,#N/A,TRUE,"ETA";#N/A,#N/A,TRUE,"balÁgua";#N/A,#N/A,TRUE,"E.T.E";#N/A,#N/A,TRUE,"balEfluente";#N/A,#N/A,TRUE,"ETE";#N/A,#N/A,TRUE,"Graf_ETE";#N/A,#N/A,TRUE,"Org";#N/A,#N/A,TRUE,"M_ambiente";#N/A,#N/A,TRUE,"Desmi";#N/A,#N/A,TRUE,"SAAC";#N/A,#N/A,TRUE,"Compressor";#N/A,#N/A,TRUE,"Vapor";#N/A,#N/A,TRUE,"Calculo Gcal";#N/A,#N/A,TRUE,"Utilização";#N/A,#N/A,TRUE,"Padrões (2)";#N/A,#N/A,TRUE,"balvapor";#N/A,#N/A,TRUE,"oleo";#N/A,#N/A,TRUE,"ocorrencias";#N/A,#N/A,TRUE,"E.Elétrica";#N/A,#N/A,TRUE,"índices";#N/A,#N/A,TRUE,"balEnergia";#N/A,#N/A,TRUE,"custos";#N/A,#N/A,TRUE,"S.S";#N/A,#N/A,TRUE,"DESCRIC";#N/A,#N/A,TRUE,"horas";#N/A,#N/A,TRUE,"TempoGraf";#N/A,#N/A,TRUE,"R0A"}</definedName>
    <definedName name="ksdf" hidden="1">1</definedName>
    <definedName name="L.">#REF!</definedName>
    <definedName name="L_ALL_AMER3.SA">#REF!</definedName>
    <definedName name="L_ALL_ARZZ3.SA">#REF!</definedName>
    <definedName name="L_ALL_ARZZ3.SA_">#REF!</definedName>
    <definedName name="L_ALL_ASAI3.SA">#REF!</definedName>
    <definedName name="L_ALL_AZZA3.SA">#REF!</definedName>
    <definedName name="L_ALL_BPHA3.SA">#REF!</definedName>
    <definedName name="L_ALL_BTOW3.SA">#REF!</definedName>
    <definedName name="L_ALL_BTOW3.SA_">#REF!</definedName>
    <definedName name="L_ALL_HGTX3.SA">#REF!</definedName>
    <definedName name="L_ALL_HGTX3.SA_">#REF!</definedName>
    <definedName name="L_ALL_KEYWORDS_TYPE_ScalarContributed_EQTY_200009394">#REF!,#REF!,#REF!,#REF!</definedName>
    <definedName name="L_ALL_KEYWORDS_TYPE_ScalarContributed_EQTY_200012559">#REF!,#REF!,#REF!,#REF!</definedName>
    <definedName name="L_ALL_KEYWORDS_TYPE_ScalarContributed_EQTY_200013273">#REF!,#REF!,#REF!,#REF!</definedName>
    <definedName name="L_ALL_KEYWORDS_TYPE_ScalarContributed_EQTY_200015163">#REF!,#REF!,#REF!,#REF!</definedName>
    <definedName name="L_ALL_KEYWORDS_TYPE_ScalarContributed_EQTY_200022103">#REF!,#REF!,#REF!,#REF!,#REF!</definedName>
    <definedName name="L_ALL_KEYWORDS_TYPE_ScalarContributed_ISSR_208007229">#REF!,#REF!</definedName>
    <definedName name="L_ALL_KEYWORDS_TYPE_ScalarContributed_ISSR_208007276">#REF!,#REF!</definedName>
    <definedName name="L_ALL_KEYWORDS_TYPE_ScalarContributed_ISSR_208009559">#REF!,#REF!</definedName>
    <definedName name="L_ALL_KEYWORDS_TYPE_ScalarContributed_ISSR_208010202">#REF!,#REF!</definedName>
    <definedName name="L_ALL_KEYWORDS_TYPE_ScalarReference_EQTY_200013273">#REF!</definedName>
    <definedName name="L_ALL_KEYWORDS_TYPE_ScalarReference_ISSR_208010202">#REF!</definedName>
    <definedName name="L_ALL_KEYWORDS_TYPE_Vector_EQTY_200009394">#REF!,#REF!,#REF!,#REF!,#REF!,#REF!,#REF!</definedName>
    <definedName name="L_ALL_KEYWORDS_TYPE_Vector_EQTY_200009464">#REF!,#REF!,#REF!,#REF!,#REF!,#REF!,#REF!</definedName>
    <definedName name="L_ALL_KEYWORDS_TYPE_Vector_EQTY_200012559">#REF!,#REF!,#REF!,#REF!,#REF!,#REF!,#REF!</definedName>
    <definedName name="L_ALL_KEYWORDS_TYPE_Vector_EQTY_200013273">#REF!,#REF!,#REF!,#REF!,#REF!,#REF!,#REF!</definedName>
    <definedName name="L_ALL_KEYWORDS_TYPE_Vector_EQTY_200015163">#REF!,#REF!,#REF!,#REF!,#REF!,#REF!,#REF!</definedName>
    <definedName name="L_ALL_KEYWORDS_TYPE_Vector_ISSR_208007229">#REF!,#REF!,#REF!,#REF!,#REF!,#REF!,#REF!,#REF!,#REF!,#REF!,#REF!,#REF!</definedName>
    <definedName name="L_ALL_KEYWORDS_TYPE_Vector_ISSR_208007276">#REF!,#REF!,#REF!,#REF!,#REF!,#REF!,#REF!,#REF!,#REF!,#REF!,#REF!,#REF!,#REF!,#REF!,#REF!</definedName>
    <definedName name="L_ALL_KEYWORDS_TYPE_Vector_ISSR_208009559">#REF!,#REF!,#REF!,#REF!,#REF!,#REF!,#REF!,#REF!,#REF!,#REF!,#REF!,#REF!,#REF!,#REF!,#REF!</definedName>
    <definedName name="L_ALL_KEYWORDS_TYPE_Vector_ISSR_208010202">#REF!,#REF!,#REF!,#REF!,#REF!,#REF!,#REF!,#REF!,#REF!,#REF!</definedName>
    <definedName name="L_ALL_KEYWORDS_TYPE_Vector_ISSR_208011953">#REF!,#REF!,#REF!,#REF!,#REF!,#REF!,#REF!,#REF!,#REF!,#REF!</definedName>
    <definedName name="L_ALL_KEYWORDS_TYPE_Vector_ISSR_208020458">#REF!,#REF!,#REF!,#REF!,#REF!,#REF!,#REF!,#REF!,#REF!,#REF!,#REF!,#REF!,#REF!</definedName>
    <definedName name="L_ALL_LAME4.SA_">#REF!</definedName>
    <definedName name="L_ALL_NTCO3.SA">#REF!</definedName>
    <definedName name="L_ALL_SECTION_KEYWORDS_EQTY_200013273_1314">#REF!</definedName>
    <definedName name="L_ALL_SECTION_KEYWORDS_EQTY_200013273_1319">#REF!</definedName>
    <definedName name="L_ALL_SECTION_KEYWORDS_EQTY_200013273_131E">#REF!</definedName>
    <definedName name="L_ALL_SECTION_KEYWORDS_EQTY_200013273_131O">#REF!</definedName>
    <definedName name="L_ALL_SECTION_KEYWORDS_EQTY_200013273_13A">#REF!</definedName>
    <definedName name="L_ALL_SECTION_KEYWORDS_EQTY_200013273_13K">#REF!</definedName>
    <definedName name="L_ALL_SECTION_KEYWORDS_EQTY_200013273_13U">#REF!</definedName>
    <definedName name="L_ALL_SECTION_KEYWORDS_EQTY_200013273_13V">#REF!</definedName>
    <definedName name="L_ALL_SECTION_KEYWORDS_EQTY_200013273_13W">#REF!</definedName>
    <definedName name="L_ALL_SECTION_KEYWORDS_EQTY_200013273_Reference_Data">#REF!</definedName>
    <definedName name="L_ALL_SECTION_KEYWORDS_ISSR_208007229_136E">#REF!,#REF!</definedName>
    <definedName name="L_ALL_SECTION_KEYWORDS_ISSR_208007276_13V">#REF!,#REF!</definedName>
    <definedName name="L_ALL_SECTION_KEYWORDS_ISSR_208009559_13V">#REF!,#REF!</definedName>
    <definedName name="L_ALL_SECTION_KEYWORDS_ISSR_208010202_1314">#REF!</definedName>
    <definedName name="L_ALL_SECTION_KEYWORDS_ISSR_208010202_13168">#REF!</definedName>
    <definedName name="L_ALL_SECTION_KEYWORDS_ISSR_208010202_1316T">#REF!</definedName>
    <definedName name="L_ALL_SECTION_KEYWORDS_ISSR_208010202_1316U">#REF!</definedName>
    <definedName name="L_ALL_SECTION_KEYWORDS_ISSR_208010202_1319">#REF!</definedName>
    <definedName name="L_ALL_SECTION_KEYWORDS_ISSR_208010202_131E">#REF!</definedName>
    <definedName name="L_ALL_SECTION_KEYWORDS_ISSR_208010202_131J">#REF!</definedName>
    <definedName name="L_ALL_SECTION_KEYWORDS_ISSR_208010202_131O">#REF!</definedName>
    <definedName name="L_ALL_SECTION_KEYWORDS_ISSR_208010202_131P">#REF!</definedName>
    <definedName name="L_ALL_SECTION_KEYWORDS_ISSR_208010202_136E">#REF!,#REF!</definedName>
    <definedName name="L_ALL_SECTION_KEYWORDS_ISSR_208010202_13A">#REF!</definedName>
    <definedName name="L_ALL_SECTION_KEYWORDS_ISSR_208010202_13U">#REF!</definedName>
    <definedName name="L_ALL_SECTION_KEYWORDS_ISSR_208010202_13V">#REF!</definedName>
    <definedName name="L_ALL_SECTION_KEYWORDS_ISSR_208010202_Reference_Data">#REF!</definedName>
    <definedName name="L_ALL_SECTION_KEYWORDS_ISSR_208020458_1316S">#REF!,#REF!</definedName>
    <definedName name="L_ALL_SECTION_KEYWORDS_ISSR_208020458_1316T">#REF!,#REF!</definedName>
    <definedName name="L_ALL_SECTION_KEYWORDS_ISSR_208020458_131P">#REF!,#REF!</definedName>
    <definedName name="L_ALL_SECTIONS_EQTY_200009394">#REF!,#REF!,#REF!,#REF!,#REF!,#REF!,#REF!,#REF!,#REF!,#REF!</definedName>
    <definedName name="L_ALL_SECTIONS_EQTY_200013273">#REF!,#REF!,#REF!,#REF!,#REF!,#REF!,#REF!,#REF!,#REF!,#REF!</definedName>
    <definedName name="L_ALL_SECTIONS_EQTY_200015163">#REF!,#REF!,#REF!,#REF!,#REF!,#REF!,#REF!,#REF!,#REF!,#REF!</definedName>
    <definedName name="L_ALL_SECTIONS_ISSR_208011953">#REF!,#REF!,#REF!,#REF!,#REF!,#REF!,#REF!,#REF!,#REF!,#REF!,#REF!</definedName>
    <definedName name="L_ALL_SOMA3.SA">#REF!</definedName>
    <definedName name="L_ALL_VTRU">#REF!</definedName>
    <definedName name="L_ALL_VVAR11.SA">#REF!</definedName>
    <definedName name="L_CURRENCY_EQTY_200009394_PRI">#REF!</definedName>
    <definedName name="L_CURRENCY_EQTY_200009394_PUB">#REF!</definedName>
    <definedName name="L_CURRENCY_EQTY_200009394_REP">#REF!</definedName>
    <definedName name="L_CURRENCY_EQTY_200013273_PRI">#REF!</definedName>
    <definedName name="L_CURRENCY_EQTY_200013273_PUB">#REF!</definedName>
    <definedName name="L_CURRENCY_EQTY_200013273_REP">#REF!</definedName>
    <definedName name="L_CURRENCY_EQTY_200015163_PRI">#REF!</definedName>
    <definedName name="L_CURRENCY_EQTY_200015163_PUB">#REF!</definedName>
    <definedName name="L_CURRENCY_EQTY_200015163_REP">#REF!</definedName>
    <definedName name="L_CURRENCY_ISSR_208007229_REP">#REF!</definedName>
    <definedName name="L_CURRENCY_ISSR_208010202_REP">#REF!</definedName>
    <definedName name="L_CURRENCY_ISSR_208011953_REP">#REF!</definedName>
    <definedName name="L_KEYWORD_EQTY_200013273_AMER_LIST">#REF!</definedName>
    <definedName name="L_KEYWORD_EQTY_200013273_BETA_ANALYST">#REF!</definedName>
    <definedName name="L_KEYWORD_EQTY_200013273_BVPS">#REF!</definedName>
    <definedName name="L_KEYWORD_EQTY_200013273_BVPS_PUB">#REF!</definedName>
    <definedName name="L_KEYWORD_EQTY_200013273_CF_NI_PRE_PREF">#REF!</definedName>
    <definedName name="L_KEYWORD_EQTY_200013273_COMMON_DIV_PAID">#REF!</definedName>
    <definedName name="L_KEYWORD_EQTY_200013273_CURRENCY_ISO">#REF!</definedName>
    <definedName name="L_KEYWORD_EQTY_200013273_DILUTE_SHARES">#REF!</definedName>
    <definedName name="L_KEYWORD_EQTY_200013273_DPS">#REF!</definedName>
    <definedName name="L_KEYWORD_EQTY_200013273_DPS_PUB">#REF!</definedName>
    <definedName name="L_KEYWORD_EQTY_200013273_EBIT_PUB">#REF!</definedName>
    <definedName name="L_KEYWORD_EQTY_200013273_EBITDA_PUB">#REF!</definedName>
    <definedName name="L_KEYWORD_EQTY_200013273_EPS">#REF!</definedName>
    <definedName name="L_KEYWORD_EQTY_200013273_EPS_EX_ESO_B">#REF!</definedName>
    <definedName name="L_KEYWORD_EQTY_200013273_EPS_EX_ESO_D">#REF!</definedName>
    <definedName name="L_KEYWORD_EQTY_200013273_EPS_FUL_DIL">#REF!</definedName>
    <definedName name="L_KEYWORD_EQTY_200013273_EPS_POST_BASIC">#REF!</definedName>
    <definedName name="L_KEYWORD_EQTY_200013273_EPS_PUB">#REF!</definedName>
    <definedName name="L_KEYWORD_EQTY_200013273_EPS_PUB_EX_ESO">#REF!</definedName>
    <definedName name="L_KEYWORD_EQTY_200013273_EQ_PUB">#REF!</definedName>
    <definedName name="L_KEYWORD_EQTY_200013273_ESO_POST_TAX">#REF!</definedName>
    <definedName name="L_KEYWORD_EQTY_200013273_ESO_YEAR">#REF!</definedName>
    <definedName name="L_KEYWORD_EQTY_200013273_EV_ADJ_PUB">#REF!</definedName>
    <definedName name="L_KEYWORD_EQTY_200013273_FREE_FLOAT">#REF!</definedName>
    <definedName name="L_KEYWORD_EQTY_200013273_FULLY_DIL_EPS">#REF!</definedName>
    <definedName name="L_KEYWORD_EQTY_200013273_FV_GRANT">#REF!</definedName>
    <definedName name="L_KEYWORD_EQTY_200013273_INC_MINORITY">#REF!</definedName>
    <definedName name="L_KEYWORD_EQTY_200013273_Interim_Type">#REF!</definedName>
    <definedName name="L_KEYWORD_EQTY_200013273_LEGAL_RATING">#REF!</definedName>
    <definedName name="L_KEYWORD_EQTY_200013273_MARGIN_TAX_RATE">#REF!</definedName>
    <definedName name="L_KEYWORD_EQTY_200013273_MKT_EQ_RISK_PREM">#REF!</definedName>
    <definedName name="L_KEYWORD_EQTY_200013273_NET_DEBT_PUB">#REF!</definedName>
    <definedName name="L_KEYWORD_EQTY_200013273_NET_EARNING">#REF!</definedName>
    <definedName name="L_KEYWORD_EQTY_200013273_NET_INC">#REF!</definedName>
    <definedName name="L_KEYWORD_EQTY_200013273_NI_PRE_PREF">#REF!</definedName>
    <definedName name="L_KEYWORD_EQTY_200013273_NI_PUB">#REF!</definedName>
    <definedName name="L_KEYWORD_EQTY_200013273_NON_OP_ADD">#REF!</definedName>
    <definedName name="L_KEYWORD_EQTY_200013273_NUM_SH">#REF!</definedName>
    <definedName name="L_KEYWORD_EQTY_200013273_PREF_DIV">#REF!</definedName>
    <definedName name="L_KEYWORD_EQTY_200013273_PRICE_CURRENCY_ISO">#REF!</definedName>
    <definedName name="L_KEYWORD_EQTY_200013273_PROV_INC_TAX">#REF!</definedName>
    <definedName name="L_KEYWORD_EQTY_200013273_PTP_PUB">#REF!</definedName>
    <definedName name="L_KEYWORD_EQTY_200013273_PUB_CURRENCY_ISO">#REF!</definedName>
    <definedName name="L_KEYWORD_EQTY_200013273_REPUR_ACTUAL">#REF!</definedName>
    <definedName name="L_KEYWORD_EQTY_200013273_REPUR_REMAINING">#REF!</definedName>
    <definedName name="L_KEYWORD_EQTY_200013273_REPUR_SUSPENDED">#REF!</definedName>
    <definedName name="L_KEYWORD_EQTY_200013273_REPUR_TOT_AUTH">#REF!</definedName>
    <definedName name="L_KEYWORD_EQTY_200013273_REVS_PUB">#REF!</definedName>
    <definedName name="L_KEYWORD_EQTY_200013273_RISK_FR_RATE">#REF!</definedName>
    <definedName name="L_KEYWORD_EQTY_200013273_Security_Name">#REF!</definedName>
    <definedName name="L_KEYWORD_EQTY_200013273_SH">#REF!</definedName>
    <definedName name="L_KEYWORD_EQTY_200013273_TARGET_PRICE">#REF!</definedName>
    <definedName name="L_KEYWORD_EQTY_200013273_TAX_EXC">#REF!</definedName>
    <definedName name="L_KEYWORD_EQTY_200013273_Ticker">#REF!</definedName>
    <definedName name="L_KEYWORD_EQTY_200013273_TP_PERIOD">#REF!</definedName>
    <definedName name="L_KEYWORD_ISSR_208010202_ACC_AMORT">#REF!</definedName>
    <definedName name="L_KEYWORD_ISSR_208010202_ACC_DDA">#REF!</definedName>
    <definedName name="L_KEYWORD_ISSR_208010202_ACC_END_DATE">#REF!</definedName>
    <definedName name="L_KEYWORD_ISSR_208010202_ACC_PAY_GQ">#REF!</definedName>
    <definedName name="L_KEYWORD_ISSR_208010202_ACQ">#REF!</definedName>
    <definedName name="L_KEYWORD_ISSR_208010202_ADJ_UNF_PENS_GOOD">#REF!</definedName>
    <definedName name="L_KEYWORD_ISSR_208010202_ASSOC_JV_ADDBK">#REF!</definedName>
    <definedName name="L_KEYWORD_ISSR_208010202_ASSOCIATE">#REF!</definedName>
    <definedName name="L_KEYWORD_ISSR_208010202_ASSOCIATE_OP">#REF!</definedName>
    <definedName name="L_KEYWORD_ISSR_208010202_AVG_AGE_CUST">#REF!</definedName>
    <definedName name="L_KEYWORD_ISSR_208010202_AVG_HSHLD_INC_CUST">#REF!</definedName>
    <definedName name="L_KEYWORD_ISSR_208010202_BAL_MINO_INT">#REF!</definedName>
    <definedName name="L_KEYWORD_ISSR_208010202_CAP_LEASES">#REF!</definedName>
    <definedName name="L_KEYWORD_ISSR_208010202_CAPEX">#REF!</definedName>
    <definedName name="L_KEYWORD_ISSR_208010202_CAPEX_EXPANSION">#REF!</definedName>
    <definedName name="L_KEYWORD_ISSR_208010202_CAPEX_MAINTENANCE">#REF!</definedName>
    <definedName name="L_KEYWORD_ISSR_208010202_CASH_EQ">#REF!</definedName>
    <definedName name="L_KEYWORD_ISSR_208010202_CASH_INT_EXP">#REF!</definedName>
    <definedName name="L_KEYWORD_ISSR_208010202_CASH_PCT_OS_US">#REF!</definedName>
    <definedName name="L_KEYWORD_ISSR_208010202_CASH_TAX_EXP">#REF!</definedName>
    <definedName name="L_KEYWORD_ISSR_208010202_CF_FIN">#REF!</definedName>
    <definedName name="L_KEYWORD_ISSR_208010202_CF_INC_MINORITY">#REF!</definedName>
    <definedName name="L_KEYWORD_ISSR_208010202_CF_INV">#REF!</definedName>
    <definedName name="L_KEYWORD_ISSR_208010202_CF_OPS">#REF!</definedName>
    <definedName name="L_KEYWORD_ISSR_208010202_CHG_LT_DEBT">#REF!</definedName>
    <definedName name="L_KEYWORD_ISSR_208010202_CO_BOR_MARGIN">#REF!</definedName>
    <definedName name="L_KEYWORD_ISSR_208010202_COST_GD_SD">#REF!</definedName>
    <definedName name="L_KEYWORD_ISSR_208010202_CUR_ASS">#REF!</definedName>
    <definedName name="L_KEYWORD_ISSR_208010202_CURRENCY_ISO">#REF!</definedName>
    <definedName name="L_KEYWORD_ISSR_208010202_DEBT_PCT_LOCAL_CUR_HEDGE">#REF!</definedName>
    <definedName name="L_KEYWORD_ISSR_208010202_DEBT_PCT_USD_HEDGE">#REF!</definedName>
    <definedName name="L_KEYWORD_ISSR_208010202_DEBTORS">#REF!</definedName>
    <definedName name="L_KEYWORD_ISSR_208010202_DEF_INC_TAX">#REF!</definedName>
    <definedName name="L_KEYWORD_ISSR_208010202_DEPR_AMORT">#REF!</definedName>
    <definedName name="L_KEYWORD_ISSR_208010202_DEPREC">#REF!</definedName>
    <definedName name="L_KEYWORD_ISSR_208010202_DIV_PAID">#REF!</definedName>
    <definedName name="L_KEYWORD_ISSR_208010202_DIVDS_ASSOC_JV">#REF!</definedName>
    <definedName name="L_KEYWORD_ISSR_208010202_DIVDS_PD_MINORITIES">#REF!</definedName>
    <definedName name="L_KEYWORD_ISSR_208010202_DIVEST">#REF!</definedName>
    <definedName name="L_KEYWORD_ISSR_208010202_EBIT">#REF!</definedName>
    <definedName name="L_KEYWORD_ISSR_208010202_EBIT_FIN_SEGMENT">#REF!</definedName>
    <definedName name="L_KEYWORD_ISSR_208010202_EBITDA_CALC">#REF!</definedName>
    <definedName name="L_KEYWORD_ISSR_208010202_EMPLOYEES">#REF!</definedName>
    <definedName name="L_KEYWORD_ISSR_208010202_EQ">#REF!</definedName>
    <definedName name="L_KEYWORD_ISSR_208010202_ESO_PRE_TAX">#REF!</definedName>
    <definedName name="L_KEYWORD_ISSR_208010202_EXP_COTTON">#REF!</definedName>
    <definedName name="L_KEYWORD_ISSR_208010202_EXP_OIL_DERIV_NGLS_PLASTICS">#REF!</definedName>
    <definedName name="L_KEYWORD_ISSR_208010202_EXP_OIL_PETRO_FUEL">#REF!</definedName>
    <definedName name="L_KEYWORD_ISSR_208010202_EXP_OTH_COMMODITY">#REF!</definedName>
    <definedName name="L_KEYWORD_ISSR_208010202_EXP_OTH_COST">#REF!</definedName>
    <definedName name="L_KEYWORD_ISSR_208010202_EXP_PAPER_PULP">#REF!</definedName>
    <definedName name="L_KEYWORD_ISSR_208010202_EXP_RUBBER">#REF!</definedName>
    <definedName name="L_KEYWORD_ISSR_208010202_EXP_WATER">#REF!</definedName>
    <definedName name="L_KEYWORD_ISSR_208010202_FIX_ASS_INV">#REF!</definedName>
    <definedName name="L_KEYWORD_ISSR_208010202_GCI_INFL">#REF!</definedName>
    <definedName name="L_KEYWORD_ISSR_208010202_GOODWILL_AMORT">#REF!</definedName>
    <definedName name="L_KEYWORD_ISSR_208010202_GR_FIX_ASS">#REF!</definedName>
    <definedName name="L_KEYWORD_ISSR_208010202_GR_INTANG">#REF!</definedName>
    <definedName name="L_KEYWORD_ISSR_208010202_INT_EXP_IND">#REF!</definedName>
    <definedName name="L_KEYWORD_ISSR_208010202_INT_INC_IND">#REF!</definedName>
    <definedName name="L_KEYWORD_ISSR_208010202_INV_SECUR">#REF!</definedName>
    <definedName name="L_KEYWORD_ISSR_208010202_Issuer_Name">#REF!</definedName>
    <definedName name="L_KEYWORD_ISSR_208010202_LEASE_DEEM_DEPR">#REF!</definedName>
    <definedName name="L_KEYWORD_ISSR_208010202_LEASE_DEEM_INT">#REF!</definedName>
    <definedName name="L_KEYWORD_ISSR_208010202_LEASE_PAY">#REF!</definedName>
    <definedName name="L_KEYWORD_ISSR_208010202_LT_DEBT">#REF!</definedName>
    <definedName name="L_KEYWORD_ISSR_208010202_MA_PROB">#REF!</definedName>
    <definedName name="L_KEYWORD_ISSR_208010202_MINORITIES">#REF!</definedName>
    <definedName name="L_KEYWORD_ISSR_208010202_MV_ASSOCIATES">#REF!</definedName>
    <definedName name="L_KEYWORD_ISSR_208010202_NET_DEBT">#REF!</definedName>
    <definedName name="L_KEYWORD_ISSR_208010202_NET_DEBT_ADJ">#REF!</definedName>
    <definedName name="L_KEYWORD_ISSR_208010202_NET_FIX_ASS">#REF!</definedName>
    <definedName name="L_KEYWORD_ISSR_208010202_NET_INT_CH">#REF!</definedName>
    <definedName name="L_KEYWORD_ISSR_208010202_NET_INT_EXP">#REF!</definedName>
    <definedName name="L_KEYWORD_ISSR_208010202_NET_INTANG">#REF!</definedName>
    <definedName name="L_KEYWORD_ISSR_208010202_NONPPE_CAPEX">#REF!</definedName>
    <definedName name="L_KEYWORD_ISSR_208010202_OP_AUSTRA">#REF!</definedName>
    <definedName name="L_KEYWORD_ISSR_208010202_OP_AUSTRIA">#REF!</definedName>
    <definedName name="L_KEYWORD_ISSR_208010202_OP_BEL">#REF!</definedName>
    <definedName name="L_KEYWORD_ISSR_208010202_OP_BRAZIL">#REF!</definedName>
    <definedName name="L_KEYWORD_ISSR_208010202_OP_CANADA">#REF!</definedName>
    <definedName name="L_KEYWORD_ISSR_208010202_OP_CEE">#REF!</definedName>
    <definedName name="L_KEYWORD_ISSR_208010202_OP_CHINA">#REF!</definedName>
    <definedName name="L_KEYWORD_ISSR_208010202_OP_CONS">#REF!</definedName>
    <definedName name="L_KEYWORD_ISSR_208010202_OP_COST">#REF!</definedName>
    <definedName name="L_KEYWORD_ISSR_208010202_OP_DEN">#REF!</definedName>
    <definedName name="L_KEYWORD_ISSR_208010202_OP_EU_EX_UK">#REF!</definedName>
    <definedName name="L_KEYWORD_ISSR_208010202_OP_FIN">#REF!</definedName>
    <definedName name="L_KEYWORD_ISSR_208010202_OP_FRA">#REF!</definedName>
    <definedName name="L_KEYWORD_ISSR_208010202_OP_GER">#REF!</definedName>
    <definedName name="L_KEYWORD_ISSR_208010202_OP_GOV">#REF!</definedName>
    <definedName name="L_KEYWORD_ISSR_208010202_OP_GRE">#REF!</definedName>
    <definedName name="L_KEYWORD_ISSR_208010202_OP_ICE">#REF!</definedName>
    <definedName name="L_KEYWORD_ISSR_208010202_OP_IND">#REF!</definedName>
    <definedName name="L_KEYWORD_ISSR_208010202_OP_INDIA">#REF!</definedName>
    <definedName name="L_KEYWORD_ISSR_208010202_OP_IRE">#REF!</definedName>
    <definedName name="L_KEYWORD_ISSR_208010202_OP_ITA">#REF!</definedName>
    <definedName name="L_KEYWORD_ISSR_208010202_OP_JAPAN">#REF!</definedName>
    <definedName name="L_KEYWORD_ISSR_208010202_OP_ME">#REF!</definedName>
    <definedName name="L_KEYWORD_ISSR_208010202_OP_NETH">#REF!</definedName>
    <definedName name="L_KEYWORD_ISSR_208010202_OP_NOR">#REF!</definedName>
    <definedName name="L_KEYWORD_ISSR_208010202_OP_NZ">#REF!</definedName>
    <definedName name="L_KEYWORD_ISSR_208010202_OP_OTH_AEJ">#REF!</definedName>
    <definedName name="L_KEYWORD_ISSR_208010202_OP_OTH_AM">#REF!</definedName>
    <definedName name="L_KEYWORD_ISSR_208010202_OP_OTH_EMEA">#REF!</definedName>
    <definedName name="L_KEYWORD_ISSR_208010202_OP_OTHER">#REF!</definedName>
    <definedName name="L_KEYWORD_ISSR_208010202_OP_POR">#REF!</definedName>
    <definedName name="L_KEYWORD_ISSR_208010202_OP_RUSSIA">#REF!</definedName>
    <definedName name="L_KEYWORD_ISSR_208010202_OP_SK">#REF!</definedName>
    <definedName name="L_KEYWORD_ISSR_208010202_OP_SPA">#REF!</definedName>
    <definedName name="L_KEYWORD_ISSR_208010202_OP_SWE">#REF!</definedName>
    <definedName name="L_KEYWORD_ISSR_208010202_OP_SWIT">#REF!</definedName>
    <definedName name="L_KEYWORD_ISSR_208010202_OP_TOT_AM">#REF!</definedName>
    <definedName name="L_KEYWORD_ISSR_208010202_OP_TOT_ASIA">#REF!</definedName>
    <definedName name="L_KEYWORD_ISSR_208010202_OP_TOT_EMEA">#REF!</definedName>
    <definedName name="L_KEYWORD_ISSR_208010202_OP_UK">#REF!</definedName>
    <definedName name="L_KEYWORD_ISSR_208010202_OP_US">#REF!</definedName>
    <definedName name="L_KEYWORD_ISSR_208010202_ORD_SH_FUND">#REF!</definedName>
    <definedName name="L_KEYWORD_ISSR_208010202_OTH_COST_INC">#REF!</definedName>
    <definedName name="L_KEYWORD_ISSR_208010202_OTH_CUR_ASS">#REF!</definedName>
    <definedName name="L_KEYWORD_ISSR_208010202_OTH_CUR_LIABS">#REF!</definedName>
    <definedName name="L_KEYWORD_ISSR_208010202_OTH_DACF_ADJ">#REF!</definedName>
    <definedName name="L_KEYWORD_ISSR_208010202_OTH_FIN_CF">#REF!</definedName>
    <definedName name="L_KEYWORD_ISSR_208010202_OTH_GCI_ADJ">#REF!</definedName>
    <definedName name="L_KEYWORD_ISSR_208010202_OTH_INV_CF">#REF!</definedName>
    <definedName name="L_KEYWORD_ISSR_208010202_OTH_LT_ASS">#REF!</definedName>
    <definedName name="L_KEYWORD_ISSR_208010202_OTH_LT_CRED_GQ">#REF!</definedName>
    <definedName name="L_KEYWORD_ISSR_208010202_OTH_NONCASH_ADJ">#REF!</definedName>
    <definedName name="L_KEYWORD_ISSR_208010202_OTH_OP_CF">#REF!</definedName>
    <definedName name="L_KEYWORD_ISSR_208010202_OTH_OP_INC_EXP">#REF!</definedName>
    <definedName name="L_KEYWORD_ISSR_208010202_PERIOD_MILESTONE">#REF!</definedName>
    <definedName name="L_KEYWORD_ISSR_208010202_PL_SALE_ASSETS">#REF!</definedName>
    <definedName name="L_KEYWORD_ISSR_208010202_PREF_SH">#REF!</definedName>
    <definedName name="L_KEYWORD_ISSR_208010202_PROFIT_ON_DISP">#REF!</definedName>
    <definedName name="L_KEYWORD_ISSR_208010202_PT_PROF">#REF!</definedName>
    <definedName name="L_KEYWORD_ISSR_208010202_RD_EXP">#REF!</definedName>
    <definedName name="L_KEYWORD_ISSR_208010202_RETAIL_NUM_STORES">#REF!</definedName>
    <definedName name="L_KEYWORD_ISSR_208010202_RETAIL_SALES_AVG_SQFT">#REF!</definedName>
    <definedName name="L_KEYWORD_ISSR_208010202_RETAIL_SALES_AVG_STORE">#REF!</definedName>
    <definedName name="L_KEYWORD_ISSR_208010202_RETAIL_SQ_FT">#REF!</definedName>
    <definedName name="L_KEYWORD_ISSR_208010202_RETAIL_SSS_PCT_CHG">#REF!</definedName>
    <definedName name="L_KEYWORD_ISSR_208010202_REV_FIN_SEGMENT">#REF!</definedName>
    <definedName name="L_KEYWORD_ISSR_208010202_REV_PCT_LOCAL_CUR_HEDGE">#REF!</definedName>
    <definedName name="L_KEYWORD_ISSR_208010202_REV_PCT_USD_HEDGE">#REF!</definedName>
    <definedName name="L_KEYWORD_ISSR_208010202_SALES">#REF!</definedName>
    <definedName name="L_KEYWORD_ISSR_208010202_SALES_ARGENTINA">#REF!</definedName>
    <definedName name="L_KEYWORD_ISSR_208010202_SALES_AUSTRA">#REF!</definedName>
    <definedName name="L_KEYWORD_ISSR_208010202_SALES_AUSTRIA">#REF!</definedName>
    <definedName name="L_KEYWORD_ISSR_208010202_SALES_BEL">#REF!</definedName>
    <definedName name="L_KEYWORD_ISSR_208010202_SALES_BRAZIL">#REF!</definedName>
    <definedName name="L_KEYWORD_ISSR_208010202_SALES_CANADA">#REF!</definedName>
    <definedName name="L_KEYWORD_ISSR_208010202_SALES_CEE">#REF!</definedName>
    <definedName name="L_KEYWORD_ISSR_208010202_SALES_CHILE">#REF!</definedName>
    <definedName name="L_KEYWORD_ISSR_208010202_SALES_CHINA">#REF!</definedName>
    <definedName name="L_KEYWORD_ISSR_208010202_SALES_COLOMBIA">#REF!</definedName>
    <definedName name="L_KEYWORD_ISSR_208010202_SALES_CONS">#REF!</definedName>
    <definedName name="L_KEYWORD_ISSR_208010202_SALES_DEN">#REF!</definedName>
    <definedName name="L_KEYWORD_ISSR_208010202_SALES_EU_EX_UK">#REF!</definedName>
    <definedName name="L_KEYWORD_ISSR_208010202_SALES_FIN">#REF!</definedName>
    <definedName name="L_KEYWORD_ISSR_208010202_SALES_FINAN">#REF!</definedName>
    <definedName name="L_KEYWORD_ISSR_208010202_SALES_FRA">#REF!</definedName>
    <definedName name="L_KEYWORD_ISSR_208010202_SALES_FX_ARS">#REF!</definedName>
    <definedName name="L_KEYWORD_ISSR_208010202_SALES_FX_BRL">#REF!</definedName>
    <definedName name="L_KEYWORD_ISSR_208010202_SALES_FX_CAD">#REF!</definedName>
    <definedName name="L_KEYWORD_ISSR_208010202_SALES_FX_CLP">#REF!</definedName>
    <definedName name="L_KEYWORD_ISSR_208010202_SALES_FX_CNY">#REF!</definedName>
    <definedName name="L_KEYWORD_ISSR_208010202_SALES_FX_COP">#REF!</definedName>
    <definedName name="L_KEYWORD_ISSR_208010202_SALES_FX_EUR">#REF!</definedName>
    <definedName name="L_KEYWORD_ISSR_208010202_SALES_FX_GPB">#REF!</definedName>
    <definedName name="L_KEYWORD_ISSR_208010202_SALES_FX_INR">#REF!</definedName>
    <definedName name="L_KEYWORD_ISSR_208010202_SALES_FX_MXN">#REF!</definedName>
    <definedName name="L_KEYWORD_ISSR_208010202_SALES_FX_OTH">#REF!</definedName>
    <definedName name="L_KEYWORD_ISSR_208010202_SALES_FX_RUB">#REF!</definedName>
    <definedName name="L_KEYWORD_ISSR_208010202_SALES_FX_USD">#REF!</definedName>
    <definedName name="L_KEYWORD_ISSR_208010202_SALES_FX_VEF">#REF!</definedName>
    <definedName name="L_KEYWORD_ISSR_208010202_SALES_FX_YEN">#REF!</definedName>
    <definedName name="L_KEYWORD_ISSR_208010202_SALES_GER">#REF!</definedName>
    <definedName name="L_KEYWORD_ISSR_208010202_SALES_GOV">#REF!</definedName>
    <definedName name="L_KEYWORD_ISSR_208010202_SALES_GRE">#REF!</definedName>
    <definedName name="L_KEYWORD_ISSR_208010202_SALES_ICE">#REF!</definedName>
    <definedName name="L_KEYWORD_ISSR_208010202_SALES_IND">#REF!</definedName>
    <definedName name="L_KEYWORD_ISSR_208010202_SALES_INDIA">#REF!</definedName>
    <definedName name="L_KEYWORD_ISSR_208010202_SALES_IRE">#REF!</definedName>
    <definedName name="L_KEYWORD_ISSR_208010202_SALES_ITA">#REF!</definedName>
    <definedName name="L_KEYWORD_ISSR_208010202_SALES_JAPAN">#REF!</definedName>
    <definedName name="L_KEYWORD_ISSR_208010202_SALES_ME">#REF!</definedName>
    <definedName name="L_KEYWORD_ISSR_208010202_SALES_MEXICO">#REF!</definedName>
    <definedName name="L_KEYWORD_ISSR_208010202_SALES_NETH">#REF!</definedName>
    <definedName name="L_KEYWORD_ISSR_208010202_SALES_NOR">#REF!</definedName>
    <definedName name="L_KEYWORD_ISSR_208010202_SALES_NZ">#REF!</definedName>
    <definedName name="L_KEYWORD_ISSR_208010202_SALES_OTH_AEJ">#REF!</definedName>
    <definedName name="L_KEYWORD_ISSR_208010202_SALES_OTH_AM">#REF!</definedName>
    <definedName name="L_KEYWORD_ISSR_208010202_SALES_OTH_EMEA">#REF!</definedName>
    <definedName name="L_KEYWORD_ISSR_208010202_SALES_OTHER">#REF!</definedName>
    <definedName name="L_KEYWORD_ISSR_208010202_SALES_POR">#REF!</definedName>
    <definedName name="L_KEYWORD_ISSR_208010202_SALES_RUSSIA">#REF!</definedName>
    <definedName name="L_KEYWORD_ISSR_208010202_SALES_SK">#REF!</definedName>
    <definedName name="L_KEYWORD_ISSR_208010202_SALES_SMB">#REF!</definedName>
    <definedName name="L_KEYWORD_ISSR_208010202_SALES_SPA">#REF!</definedName>
    <definedName name="L_KEYWORD_ISSR_208010202_SALES_SWE">#REF!</definedName>
    <definedName name="L_KEYWORD_ISSR_208010202_SALES_SWIT">#REF!</definedName>
    <definedName name="L_KEYWORD_ISSR_208010202_SALES_TOT_AFRICA">#REF!</definedName>
    <definedName name="L_KEYWORD_ISSR_208010202_SALES_TOT_AM">#REF!</definedName>
    <definedName name="L_KEYWORD_ISSR_208010202_SALES_TOT_ASIA">#REF!</definedName>
    <definedName name="L_KEYWORD_ISSR_208010202_SALES_TOT_EMEA">#REF!</definedName>
    <definedName name="L_KEYWORD_ISSR_208010202_SALES_UK">#REF!</definedName>
    <definedName name="L_KEYWORD_ISSR_208010202_SALES_US">#REF!</definedName>
    <definedName name="L_KEYWORD_ISSR_208010202_SALES_VENEZUELA">#REF!</definedName>
    <definedName name="L_KEYWORD_ISSR_208010202_SEL_GL_AD">#REF!</definedName>
    <definedName name="L_KEYWORD_ISSR_208010202_SH_REPUR">#REF!</definedName>
    <definedName name="L_KEYWORD_ISSR_208010202_SHORT_T_DEBT">#REF!</definedName>
    <definedName name="L_KEYWORD_ISSR_208010202_SHORT_TERM_LIABS">#REF!</definedName>
    <definedName name="L_KEYWORD_ISSR_208010202_STOCKS">#REF!</definedName>
    <definedName name="L_KEYWORD_ISSR_208010202_TOT_ASSET">#REF!</definedName>
    <definedName name="L_KEYWORD_ISSR_208010202_TOT_CF">#REF!</definedName>
    <definedName name="L_KEYWORD_ISSR_208010202_TOT_LIAB">#REF!</definedName>
    <definedName name="L_KEYWORD_ISSR_208010202_TOT_LIAB_EQ">#REF!</definedName>
    <definedName name="L_KEYWORD_ISSR_208010202_TOT_LT_LIAB">#REF!</definedName>
    <definedName name="L_KEYWORD_ISSR_208010202_TOT_OPS_EXP">#REF!</definedName>
    <definedName name="L_KEYWORD_ISSR_208010202_TOT_OPS_EXP_DDA">#REF!</definedName>
    <definedName name="L_KEYWORD_ISSR_208010202_UNF_PENS">#REF!</definedName>
    <definedName name="L_KEYWORD_ISSR_208010202_UNF_PENS_LIAB_OTH">#REF!</definedName>
    <definedName name="L_KEYWORD_ISSR_208010202_UNF_PENS_OFF">#REF!</definedName>
    <definedName name="L_KEYWORD_ISSR_208010202_WORK_CAP">#REF!</definedName>
    <definedName name="L_LIVEDATA_EQTY_200013273">#REF!</definedName>
    <definedName name="L_LIVEDATA_ISSR_208010202">#REF!</definedName>
    <definedName name="L_PERIOD_2007">#REF!</definedName>
    <definedName name="L_PERIOD_2008">#REF!</definedName>
    <definedName name="L_PERIOD_2009">#REF!</definedName>
    <definedName name="L_PERIOD_2009_Q1">#REF!</definedName>
    <definedName name="L_PERIOD_2009_Q2">#REF!</definedName>
    <definedName name="L_PERIOD_2009_Q3">#REF!</definedName>
    <definedName name="L_PERIOD_2009_Q4">#REF!</definedName>
    <definedName name="L_PERIOD_2010">#REF!</definedName>
    <definedName name="L_PERIOD_2010_Q1">#REF!</definedName>
    <definedName name="L_PERIOD_2010_Q2">#REF!</definedName>
    <definedName name="L_PERIOD_2010_Q3">#REF!</definedName>
    <definedName name="L_PERIOD_2010_Q4">#REF!</definedName>
    <definedName name="L_PERIOD_2011">#REF!</definedName>
    <definedName name="L_PERIOD_2011_Q1">#REF!</definedName>
    <definedName name="L_PERIOD_2011_Q2">#REF!</definedName>
    <definedName name="L_PERIOD_2011_Q3">#REF!</definedName>
    <definedName name="L_PERIOD_2011_Q4">#REF!</definedName>
    <definedName name="L_PERIOD_2012">#REF!</definedName>
    <definedName name="L_PERIOD_2012_Q1">#REF!</definedName>
    <definedName name="L_PERIOD_2012_Q2">#REF!</definedName>
    <definedName name="L_PERIOD_2012_Q3">#REF!</definedName>
    <definedName name="L_PERIOD_2012_Q4">#REF!</definedName>
    <definedName name="L_PERIOD_2013">#REF!</definedName>
    <definedName name="L_PERIOD_2013_Q1">#REF!</definedName>
    <definedName name="L_PERIOD_2013_Q2">#REF!</definedName>
    <definedName name="L_PERIOD_2013_Q3">#REF!</definedName>
    <definedName name="L_PERIOD_2013_Q4">#REF!</definedName>
    <definedName name="L_PERIOD_2014">#REF!</definedName>
    <definedName name="L_PERIOD_2014_Q1">#REF!</definedName>
    <definedName name="L_PERIOD_2014_Q2">#REF!</definedName>
    <definedName name="L_PERIOD_2014_Q3">#REF!</definedName>
    <definedName name="L_PERIOD_2014_Q4">#REF!</definedName>
    <definedName name="L_PERIOD_2015">#REF!</definedName>
    <definedName name="L_PERIOD_2015_Q1">#REF!</definedName>
    <definedName name="L_PERIOD_2015_Q2">#REF!</definedName>
    <definedName name="L_PERIOD_2015_Q3">#REF!</definedName>
    <definedName name="L_PERIOD_2015_Q4">#REF!</definedName>
    <definedName name="L_PERIOD_2016">#REF!</definedName>
    <definedName name="L_PERIOD_2016_Q1">#REF!</definedName>
    <definedName name="L_PERIOD_2016_Q2">#REF!</definedName>
    <definedName name="L_PERIOD_2016_Q3">#REF!</definedName>
    <definedName name="L_PERIOD_2016_Q4">#REF!</definedName>
    <definedName name="L_PERIOD_2017">#REF!</definedName>
    <definedName name="L_PERIOD_2017_Q1">#REF!</definedName>
    <definedName name="L_PERIOD_2017_Q2">#REF!</definedName>
    <definedName name="L_PERIOD_2017_Q3">#REF!</definedName>
    <definedName name="L_PERIOD_2017_Q4">#REF!</definedName>
    <definedName name="L_PERIOD_2018">#REF!</definedName>
    <definedName name="L_PERIOD_2018_Q1">#REF!</definedName>
    <definedName name="L_PERIOD_2018_Q2">#REF!</definedName>
    <definedName name="L_PERIOD_2018_Q3">#REF!</definedName>
    <definedName name="L_PERIOD_2018_Q4">#REF!</definedName>
    <definedName name="L_PERIOD_2019">#REF!</definedName>
    <definedName name="L_SECTION_EQTY_200013273_1314">#REF!</definedName>
    <definedName name="L_SECTION_EQTY_200013273_1319">#REF!</definedName>
    <definedName name="L_SECTION_EQTY_200013273_131E">#REF!</definedName>
    <definedName name="L_SECTION_EQTY_200013273_131O">#REF!</definedName>
    <definedName name="L_SECTION_EQTY_200013273_13A">#REF!</definedName>
    <definedName name="L_SECTION_EQTY_200013273_13K">#REF!</definedName>
    <definedName name="L_SECTION_EQTY_200013273_13U">#REF!</definedName>
    <definedName name="L_SECTION_EQTY_200013273_13V">#REF!</definedName>
    <definedName name="L_SECTION_EQTY_200013273_13W">#REF!</definedName>
    <definedName name="L_SECTION_EQTY_200013273_Reference_Data">#REF!</definedName>
    <definedName name="L_SECTION_ISSR_208010202_1314">#REF!</definedName>
    <definedName name="L_SECTION_ISSR_208010202_13168">#REF!</definedName>
    <definedName name="L_SECTION_ISSR_208010202_1316T">#REF!</definedName>
    <definedName name="L_SECTION_ISSR_208010202_1316U">#REF!</definedName>
    <definedName name="L_SECTION_ISSR_208010202_1319">#REF!</definedName>
    <definedName name="L_SECTION_ISSR_208010202_131E">#REF!</definedName>
    <definedName name="L_SECTION_ISSR_208010202_131J">#REF!</definedName>
    <definedName name="L_SECTION_ISSR_208010202_131O">#REF!</definedName>
    <definedName name="L_SECTION_ISSR_208010202_131P">#REF!</definedName>
    <definedName name="L_SECTION_ISSR_208010202_13A">#REF!</definedName>
    <definedName name="L_SECTION_ISSR_208010202_13U">#REF!</definedName>
    <definedName name="L_SECTION_ISSR_208010202_13V">#REF!</definedName>
    <definedName name="L_SECTION_ISSR_208010202_Reference_Data">#REF!</definedName>
    <definedName name="lalala">#REF!</definedName>
    <definedName name="Languages">OFFSET(#REF!,,,#REF!)</definedName>
    <definedName name="LAST">#REF!</definedName>
    <definedName name="LAST_DISC_CASH_FLOW">#REF!</definedName>
    <definedName name="LAST_DIVIDEND">#REF!</definedName>
    <definedName name="Last_Row">#N/A</definedName>
    <definedName name="LastPercentage">#N/A</definedName>
    <definedName name="LContas">#REF!</definedName>
    <definedName name="LCs">#N/A</definedName>
    <definedName name="LEASING">#REF!</definedName>
    <definedName name="Lei_Do_Bem">#REF!</definedName>
    <definedName name="LeSald">#REF!</definedName>
    <definedName name="Leste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este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este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este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ev">#N/A</definedName>
    <definedName name="LGrupos">#REF!</definedName>
    <definedName name="lhgy" localSheetId="10" hidden="1">#REF!</definedName>
    <definedName name="lhgy" hidden="1">#REF!</definedName>
    <definedName name="lhijger" localSheetId="10" hidden="1">#REF!</definedName>
    <definedName name="lhijger" hidden="1">#REF!</definedName>
    <definedName name="LICENCIADAS">#REF!</definedName>
    <definedName name="LIFE">#N/A</definedName>
    <definedName name="limcount" hidden="1">2</definedName>
    <definedName name="LIMPEZA">#REF!,#REF!,#REF!,#REF!,#REF!,#REF!,#REF!,#REF!,#REF!,#REF!,#REF!,#REF!,#REF!,#REF!,#REF!,#REF!,#REF!,#REF!,#REF!</definedName>
    <definedName name="lingua">#REF!</definedName>
    <definedName name="ListGrCust">#REF!</definedName>
    <definedName name="LiveOffice_CellRange_A2_A94" localSheetId="10" hidden="1">#REF!</definedName>
    <definedName name="LiveOffice_CellRange_A2_A94" localSheetId="9" hidden="1">[34]CRYSTAL_PERSIST!$A$2:$A$94</definedName>
    <definedName name="LiveOffice_CellRange_A2_A94" hidden="1">#REF!</definedName>
    <definedName name="Living_expenses_demand">#N/A</definedName>
    <definedName name="Living_expenses_during_travel">#N/A</definedName>
    <definedName name="Living_expenses_long_term">#N/A</definedName>
    <definedName name="ljhiwer" localSheetId="10" hidden="1">#REF!</definedName>
    <definedName name="ljhiwer" hidden="1">#REF!</definedName>
    <definedName name="lk.htjh" localSheetId="10" hidden="1">#REF!</definedName>
    <definedName name="lk.htjh" localSheetId="9" hidden="1">'[35]DV310-05'!#REF!</definedName>
    <definedName name="lk.htjh" hidden="1">#REF!</definedName>
    <definedName name="lkjoiopjçoij">#REF!</definedName>
    <definedName name="lklkl" localSheetId="0" hidden="1">{"consolidated",#N/A,FALSE,"Sheet1";"cms",#N/A,FALSE,"Sheet1";"fse",#N/A,FALSE,"Sheet1"}</definedName>
    <definedName name="lklkl" localSheetId="10" hidden="1">{"consolidated",#N/A,FALSE,"Sheet1";"cms",#N/A,FALSE,"Sheet1";"fse",#N/A,FALSE,"Sheet1"}</definedName>
    <definedName name="lklkl" localSheetId="9" hidden="1">{"consolidated",#N/A,FALSE,"Sheet1";"cms",#N/A,FALSE,"Sheet1";"fse",#N/A,FALSE,"Sheet1"}</definedName>
    <definedName name="lklkl" hidden="1">{"consolidated",#N/A,FALSE,"Sheet1";"cms",#N/A,FALSE,"Sheet1";"fse",#N/A,FALSE,"Sheet1"}</definedName>
    <definedName name="LL">#REF!</definedName>
    <definedName name="ll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_3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_3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_3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1_3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l">#REF!</definedName>
    <definedName name="lmb">#N/A</definedName>
    <definedName name="LO_D_PI">#REF!</definedName>
    <definedName name="LO_T_PI">#REF!</definedName>
    <definedName name="LOJAS">#REF!</definedName>
    <definedName name="LS" localSheetId="0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S" localSheetId="10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S" localSheetId="9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S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s_adm1">#REF!</definedName>
    <definedName name="ls_adm2">#REF!</definedName>
    <definedName name="LT_ASSET_BASE">#REF!</definedName>
    <definedName name="LT_ASSETS_BASE">#REF!</definedName>
    <definedName name="LT_DEBENTURES_INCREASE">#REF!</definedName>
    <definedName name="LT_DEBT_INCREASE">#REF!</definedName>
    <definedName name="LT_LIABILITY_BASE">#REF!</definedName>
    <definedName name="LTpAjus">#REF!</definedName>
    <definedName name="Luigino_s__Inc._2003_Pro_Forma">#N/A</definedName>
    <definedName name="Luiz">#REF!</definedName>
    <definedName name="luj" localSheetId="0" hidden="1">{#N/A,#N/A,FALSE,"model"}</definedName>
    <definedName name="luj" localSheetId="10" hidden="1">{#N/A,#N/A,FALSE,"model"}</definedName>
    <definedName name="luj" localSheetId="9" hidden="1">{#N/A,#N/A,FALSE,"model"}</definedName>
    <definedName name="luj" hidden="1">{#N/A,#N/A,FALSE,"model"}</definedName>
    <definedName name="M">#REF!</definedName>
    <definedName name="Macro1">#REF!</definedName>
    <definedName name="Macro2">#REF!</definedName>
    <definedName name="Macro3">#REF!</definedName>
    <definedName name="Macro4">#REF!</definedName>
    <definedName name="MAIP2">#REF!</definedName>
    <definedName name="Management_adjustments">#N/A</definedName>
    <definedName name="manuel" localSheetId="0" hidden="1">{"origens e aplicações",#N/A,FALSE,"DoarR$";"ORIGENS APLICAÇÕES",#N/A,FALSE,"DoarU$"}</definedName>
    <definedName name="manuel" localSheetId="10" hidden="1">{"origens e aplicações",#N/A,FALSE,"DoarR$";"ORIGENS APLICAÇÕES",#N/A,FALSE,"DoarU$"}</definedName>
    <definedName name="manuel" localSheetId="9" hidden="1">{"origens e aplicações",#N/A,FALSE,"DoarR$";"ORIGENS APLICAÇÕES",#N/A,FALSE,"DoarU$"}</definedName>
    <definedName name="manuel" hidden="1">{"origens e aplicações",#N/A,FALSE,"DoarR$";"ORIGENS APLICAÇÕES",#N/A,FALSE,"DoarU$"}</definedName>
    <definedName name="MAPA" localSheetId="10" hidden="1">#REF!</definedName>
    <definedName name="MAPA" hidden="1">#REF!</definedName>
    <definedName name="mar" localSheetId="0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ar" localSheetId="10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ar" localSheetId="9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ar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ARCAS_CORE">#REF!</definedName>
    <definedName name="MARCAS_ROB" localSheetId="9">[17]TD_ROB!$FF$12:$FF$16</definedName>
    <definedName name="MARCAS_ROB">#REF!</definedName>
    <definedName name="Marcel" localSheetId="0" hidden="1">{"'Sheet1'!$A$1:$G$85"}</definedName>
    <definedName name="Marcel" localSheetId="10" hidden="1">{"'Sheet1'!$A$1:$G$85"}</definedName>
    <definedName name="Marcel" localSheetId="9" hidden="1">{"'Sheet1'!$A$1:$G$85"}</definedName>
    <definedName name="Marcel" hidden="1">{"'Sheet1'!$A$1:$G$85"}</definedName>
    <definedName name="Marcio_1" hidden="1">#N/A</definedName>
    <definedName name="Marcio_2" hidden="1">#N/A</definedName>
    <definedName name="Marcio_3" hidden="1">#N/A</definedName>
    <definedName name="Marcio_4" hidden="1">#N/A</definedName>
    <definedName name="Marcio_5" hidden="1">#N/A</definedName>
    <definedName name="março">#REF!</definedName>
    <definedName name="market" localSheetId="0" hidden="1">{#N/A,"70% Success",FALSE,"Sales Forecast";#N/A,#N/A,FALSE,"Sheet2"}</definedName>
    <definedName name="market" localSheetId="10" hidden="1">{#N/A,"70% Success",FALSE,"Sales Forecast";#N/A,#N/A,FALSE,"Sheet2"}</definedName>
    <definedName name="market" localSheetId="9" hidden="1">{#N/A,"70% Success",FALSE,"Sales Forecast";#N/A,#N/A,FALSE,"Sheet2"}</definedName>
    <definedName name="market" hidden="1">{#N/A,"70% Success",FALSE,"Sales Forecast";#N/A,#N/A,FALSE,"Sheet2"}</definedName>
    <definedName name="MARKETING">#REF!</definedName>
    <definedName name="markup">#REF!</definedName>
    <definedName name="MARP2">#REF!</definedName>
    <definedName name="MASTER">#N/A</definedName>
    <definedName name="master2">#N/A</definedName>
    <definedName name="MAX_Y2">#N/A</definedName>
    <definedName name="MAXLAB">#N/A</definedName>
    <definedName name="MAXPCT">#N/A</definedName>
    <definedName name="MCAP0">#N/A</definedName>
    <definedName name="MCAP15">#N/A</definedName>
    <definedName name="MCAP30">#N/A</definedName>
    <definedName name="MCAPB">#N/A</definedName>
    <definedName name="MCBASE">#N/A</definedName>
    <definedName name="mcger">#N/A</definedName>
    <definedName name="mcger1">#N/A</definedName>
    <definedName name="mcger3">#N/A</definedName>
    <definedName name="mcger4">#N/A</definedName>
    <definedName name="me">#REF!</definedName>
    <definedName name="Medical">#N/A</definedName>
    <definedName name="MENU">#REF!</definedName>
    <definedName name="MENU1">#REF!</definedName>
    <definedName name="MENU2">#REF!</definedName>
    <definedName name="MENU3">#REF!</definedName>
    <definedName name="meoi" localSheetId="0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oi" localSheetId="10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oi" localSheetId="9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oi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rito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_3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_3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_3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1_3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S">#REF!</definedName>
    <definedName name="Mês">#REF!</definedName>
    <definedName name="MesBPAnterior">#REF!</definedName>
    <definedName name="MesDREAnterior">#REF!</definedName>
    <definedName name="MESES">#REF!</definedName>
    <definedName name="Meses_2019">#REF!</definedName>
    <definedName name="MesF">#REF!</definedName>
    <definedName name="MesI">#REF!</definedName>
    <definedName name="metalur" localSheetId="0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metalur" localSheetId="10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metalur" localSheetId="9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metalur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michele">#REF!,#REF!</definedName>
    <definedName name="Micro">#REF!</definedName>
    <definedName name="MIDCONT">#N/A</definedName>
    <definedName name="mike" localSheetId="10" hidden="1">#REF!</definedName>
    <definedName name="mike" localSheetId="9" hidden="1">[9]TargBSCF!#REF!</definedName>
    <definedName name="mike" hidden="1">#REF!</definedName>
    <definedName name="military">#N/A</definedName>
    <definedName name="Min_Interest_Consl_Subs">#REF!</definedName>
    <definedName name="minis">#N/A</definedName>
    <definedName name="MINORITY_INT">#REF!</definedName>
    <definedName name="Miscellaneous_contribution_margin">#N/A</definedName>
    <definedName name="mj" localSheetId="0" hidden="1">{#N/A,#N/A,FALSE,"FY97";#N/A,#N/A,FALSE,"FY98";#N/A,#N/A,FALSE,"FY99";#N/A,#N/A,FALSE,"FY00";#N/A,#N/A,FALSE,"FY01"}</definedName>
    <definedName name="mj" localSheetId="10" hidden="1">{#N/A,#N/A,FALSE,"FY97";#N/A,#N/A,FALSE,"FY98";#N/A,#N/A,FALSE,"FY99";#N/A,#N/A,FALSE,"FY00";#N/A,#N/A,FALSE,"FY01"}</definedName>
    <definedName name="mj" localSheetId="9" hidden="1">{#N/A,#N/A,FALSE,"FY97";#N/A,#N/A,FALSE,"FY98";#N/A,#N/A,FALSE,"FY99";#N/A,#N/A,FALSE,"FY00";#N/A,#N/A,FALSE,"FY01"}</definedName>
    <definedName name="mj" hidden="1">{#N/A,#N/A,FALSE,"FY97";#N/A,#N/A,FALSE,"FY98";#N/A,#N/A,FALSE,"FY99";#N/A,#N/A,FALSE,"FY00";#N/A,#N/A,FALSE,"FY01"}</definedName>
    <definedName name="mjm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mjm" localSheetId="1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mjm" localSheetId="9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mjm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mjm_1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mjm_1" localSheetId="1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mjm_1" localSheetId="9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mjm_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mjm_2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mjm_2" localSheetId="1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mjm_2" localSheetId="9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mjm_2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mjm_3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mjm_3" localSheetId="1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mjm_3" localSheetId="9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mjm_3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mjm_4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mjm_4" localSheetId="1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mjm_4" localSheetId="9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mjm_4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mjm_5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mjm_5" localSheetId="1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mjm_5" localSheetId="9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mjm_5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mkhgwyhe" localSheetId="10" hidden="1">#REF!</definedName>
    <definedName name="mkhgwyhe" hidden="1">#REF!</definedName>
    <definedName name="MKT">#REF!</definedName>
    <definedName name="MKT_CAP">#REF!</definedName>
    <definedName name="MKT_PREMIUM">#REF!</definedName>
    <definedName name="MLNK7f2711632ccb4adcbf39d53ce37e1f34" localSheetId="10" hidden="1">#REF!</definedName>
    <definedName name="MLNK7f2711632ccb4adcbf39d53ce37e1f34" hidden="1">#REF!</definedName>
    <definedName name="MM">#REF!</definedName>
    <definedName name="MM_1">#REF!</definedName>
    <definedName name="MMAA">#REF!</definedName>
    <definedName name="mmmmm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3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3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3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3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1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3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3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3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3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nb" localSheetId="0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mnb" localSheetId="10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mnb" localSheetId="9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mnb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MOA" localSheetId="0" hidden="1">{#N/A,#N/A,FALSE,"DEF1";#N/A,#N/A,FALSE,"DEF2";#N/A,#N/A,FALSE,"DEF3"}</definedName>
    <definedName name="MOA" localSheetId="10" hidden="1">{#N/A,#N/A,FALSE,"DEF1";#N/A,#N/A,FALSE,"DEF2";#N/A,#N/A,FALSE,"DEF3"}</definedName>
    <definedName name="MOA" localSheetId="9" hidden="1">{#N/A,#N/A,FALSE,"DEF1";#N/A,#N/A,FALSE,"DEF2";#N/A,#N/A,FALSE,"DEF3"}</definedName>
    <definedName name="MOA" hidden="1">{#N/A,#N/A,FALSE,"DEF1";#N/A,#N/A,FALSE,"DEF2";#N/A,#N/A,FALSE,"DEF3"}</definedName>
    <definedName name="MOA_1" localSheetId="0" hidden="1">{#N/A,#N/A,FALSE,"DEF1";#N/A,#N/A,FALSE,"DEF2";#N/A,#N/A,FALSE,"DEF3"}</definedName>
    <definedName name="MOA_1" localSheetId="10" hidden="1">{#N/A,#N/A,FALSE,"DEF1";#N/A,#N/A,FALSE,"DEF2";#N/A,#N/A,FALSE,"DEF3"}</definedName>
    <definedName name="MOA_1" localSheetId="9" hidden="1">{#N/A,#N/A,FALSE,"DEF1";#N/A,#N/A,FALSE,"DEF2";#N/A,#N/A,FALSE,"DEF3"}</definedName>
    <definedName name="MOA_1" hidden="1">{#N/A,#N/A,FALSE,"DEF1";#N/A,#N/A,FALSE,"DEF2";#N/A,#N/A,FALSE,"DEF3"}</definedName>
    <definedName name="MOA_2" localSheetId="0" hidden="1">{#N/A,#N/A,FALSE,"DEF1";#N/A,#N/A,FALSE,"DEF2";#N/A,#N/A,FALSE,"DEF3"}</definedName>
    <definedName name="MOA_2" localSheetId="10" hidden="1">{#N/A,#N/A,FALSE,"DEF1";#N/A,#N/A,FALSE,"DEF2";#N/A,#N/A,FALSE,"DEF3"}</definedName>
    <definedName name="MOA_2" localSheetId="9" hidden="1">{#N/A,#N/A,FALSE,"DEF1";#N/A,#N/A,FALSE,"DEF2";#N/A,#N/A,FALSE,"DEF3"}</definedName>
    <definedName name="MOA_2" hidden="1">{#N/A,#N/A,FALSE,"DEF1";#N/A,#N/A,FALSE,"DEF2";#N/A,#N/A,FALSE,"DEF3"}</definedName>
    <definedName name="MOA_3" localSheetId="0" hidden="1">{#N/A,#N/A,FALSE,"DEF1";#N/A,#N/A,FALSE,"DEF2";#N/A,#N/A,FALSE,"DEF3"}</definedName>
    <definedName name="MOA_3" localSheetId="10" hidden="1">{#N/A,#N/A,FALSE,"DEF1";#N/A,#N/A,FALSE,"DEF2";#N/A,#N/A,FALSE,"DEF3"}</definedName>
    <definedName name="MOA_3" localSheetId="9" hidden="1">{#N/A,#N/A,FALSE,"DEF1";#N/A,#N/A,FALSE,"DEF2";#N/A,#N/A,FALSE,"DEF3"}</definedName>
    <definedName name="MOA_3" hidden="1">{#N/A,#N/A,FALSE,"DEF1";#N/A,#N/A,FALSE,"DEF2";#N/A,#N/A,FALSE,"DEF3"}</definedName>
    <definedName name="MOA_4" localSheetId="0" hidden="1">{#N/A,#N/A,FALSE,"DEF1";#N/A,#N/A,FALSE,"DEF2";#N/A,#N/A,FALSE,"DEF3"}</definedName>
    <definedName name="MOA_4" localSheetId="10" hidden="1">{#N/A,#N/A,FALSE,"DEF1";#N/A,#N/A,FALSE,"DEF2";#N/A,#N/A,FALSE,"DEF3"}</definedName>
    <definedName name="MOA_4" localSheetId="9" hidden="1">{#N/A,#N/A,FALSE,"DEF1";#N/A,#N/A,FALSE,"DEF2";#N/A,#N/A,FALSE,"DEF3"}</definedName>
    <definedName name="MOA_4" hidden="1">{#N/A,#N/A,FALSE,"DEF1";#N/A,#N/A,FALSE,"DEF2";#N/A,#N/A,FALSE,"DEF3"}</definedName>
    <definedName name="MOA_5" localSheetId="0" hidden="1">{#N/A,#N/A,FALSE,"DEF1";#N/A,#N/A,FALSE,"DEF2";#N/A,#N/A,FALSE,"DEF3"}</definedName>
    <definedName name="MOA_5" localSheetId="10" hidden="1">{#N/A,#N/A,FALSE,"DEF1";#N/A,#N/A,FALSE,"DEF2";#N/A,#N/A,FALSE,"DEF3"}</definedName>
    <definedName name="MOA_5" localSheetId="9" hidden="1">{#N/A,#N/A,FALSE,"DEF1";#N/A,#N/A,FALSE,"DEF2";#N/A,#N/A,FALSE,"DEF3"}</definedName>
    <definedName name="MOA_5" hidden="1">{#N/A,#N/A,FALSE,"DEF1";#N/A,#N/A,FALSE,"DEF2";#N/A,#N/A,FALSE,"DEF3"}</definedName>
    <definedName name="MOABBR">#N/A</definedName>
    <definedName name="MOBILIZAÇÃO" localSheetId="0" hidden="1">{#N/A,#N/A,FALSE,"Cronograma";#N/A,#N/A,FALSE,"Cronogr. 2"}</definedName>
    <definedName name="MOBILIZAÇÃO" localSheetId="10" hidden="1">{#N/A,#N/A,FALSE,"Cronograma";#N/A,#N/A,FALSE,"Cronogr. 2"}</definedName>
    <definedName name="MOBILIZAÇÃO" localSheetId="9" hidden="1">{#N/A,#N/A,FALSE,"Cronograma";#N/A,#N/A,FALSE,"Cronogr. 2"}</definedName>
    <definedName name="MOBILIZAÇÃO" hidden="1">{#N/A,#N/A,FALSE,"Cronograma";#N/A,#N/A,FALSE,"Cronogr. 2"}</definedName>
    <definedName name="MOLYR">#N/A</definedName>
    <definedName name="MONAME">#N/A</definedName>
    <definedName name="Monetary_Precision">#N/A</definedName>
    <definedName name="MONICA">#REF!</definedName>
    <definedName name="MONTH">#N/A</definedName>
    <definedName name="MS" localSheetId="10" hidden="1">#REF!</definedName>
    <definedName name="MS" localSheetId="9" hidden="1">[36]PARAMETROS!$L$2:$M$6</definedName>
    <definedName name="MS" hidden="1">#REF!</definedName>
    <definedName name="MTD">#N/A</definedName>
    <definedName name="MTpAjus">#REF!</definedName>
    <definedName name="MU_D_PI">#REF!</definedName>
    <definedName name="MU_D_PP">#REF!</definedName>
    <definedName name="MU_T_PI">#REF!</definedName>
    <definedName name="MU_T_PP">#REF!</definedName>
    <definedName name="MULTA">#REF!</definedName>
    <definedName name="Mutação">#REF!</definedName>
    <definedName name="Mutações" localSheetId="0" hidden="1">{#N/A,#N/A,FALSE,"Relatórios";"Vendas e Custos",#N/A,FALSE,"Vendas e Custos";"Premissas",#N/A,FALSE,"Premissas";"Projeções",#N/A,FALSE,"Projeções";"Dolar",#N/A,FALSE,"Dolar";"Original",#N/A,FALSE,"Original e UFIR"}</definedName>
    <definedName name="Mutações" localSheetId="10" hidden="1">{#N/A,#N/A,FALSE,"Relatórios";"Vendas e Custos",#N/A,FALSE,"Vendas e Custos";"Premissas",#N/A,FALSE,"Premissas";"Projeções",#N/A,FALSE,"Projeções";"Dolar",#N/A,FALSE,"Dolar";"Original",#N/A,FALSE,"Original e UFIR"}</definedName>
    <definedName name="Mutações" localSheetId="9" hidden="1">{#N/A,#N/A,FALSE,"Relatórios";"Vendas e Custos",#N/A,FALSE,"Vendas e Custos";"Premissas",#N/A,FALSE,"Premissas";"Projeções",#N/A,FALSE,"Projeções";"Dolar",#N/A,FALSE,"Dolar";"Original",#N/A,FALSE,"Original e UFIR"}</definedName>
    <definedName name="Mutações" hidden="1">{#N/A,#N/A,FALSE,"Relatórios";"Vendas e Custos",#N/A,FALSE,"Vendas e Custos";"Premissas",#N/A,FALSE,"Premissas";"Projeções",#N/A,FALSE,"Projeções";"Dolar",#N/A,FALSE,"Dolar";"Original",#N/A,FALSE,"Original e UFIR"}</definedName>
    <definedName name="myujdcd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myujdcd" localSheetId="1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myujdcd" localSheetId="9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myujdcd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myujdcd_1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myujdcd_1" localSheetId="1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myujdcd_1" localSheetId="9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myujdcd_1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myujdcd_2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myujdcd_2" localSheetId="1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myujdcd_2" localSheetId="9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myujdcd_2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myujdcd_3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myujdcd_3" localSheetId="1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myujdcd_3" localSheetId="9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myujdcd_3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myujdcd_4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myujdcd_4" localSheetId="1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myujdcd_4" localSheetId="9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myujdcd_4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myujdcd_5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myujdcd_5" localSheetId="1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myujdcd_5" localSheetId="9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myujdcd_5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N">#REF!</definedName>
    <definedName name="N__DE_FUNCIONÁRIOS_FOLHA_DE_PAGAMENTO">#REF!</definedName>
    <definedName name="n_1">#REF!</definedName>
    <definedName name="n_1_2">#REF!</definedName>
    <definedName name="Na">#N/A</definedName>
    <definedName name="nada" localSheetId="0" hidden="1">{#N/A,#N/A,FALSE,"Descontos";#N/A,#N/A,FALSE,"Descontos"}</definedName>
    <definedName name="nada" localSheetId="10" hidden="1">{#N/A,#N/A,FALSE,"Descontos";#N/A,#N/A,FALSE,"Descontos"}</definedName>
    <definedName name="nada" localSheetId="9" hidden="1">{#N/A,#N/A,FALSE,"Descontos";#N/A,#N/A,FALSE,"Descontos"}</definedName>
    <definedName name="nada" hidden="1">{#N/A,#N/A,FALSE,"Descontos";#N/A,#N/A,FALSE,"Descontos"}</definedName>
    <definedName name="NALAB">#N/A</definedName>
    <definedName name="NAME">#REF!</definedName>
    <definedName name="NColChav">#REF!</definedName>
    <definedName name="ncopias">#REF!</definedName>
    <definedName name="NCusto">#REF!</definedName>
    <definedName name="Neg">#N/A</definedName>
    <definedName name="net">#N/A</definedName>
    <definedName name="Net_Debt">#REF!</definedName>
    <definedName name="Net_Debt_1Q03">#REF!</definedName>
    <definedName name="Net_Debt_1Q04">#REF!</definedName>
    <definedName name="Net_Debt_1Q05">#REF!</definedName>
    <definedName name="Net_Debt_1Q06">#REF!</definedName>
    <definedName name="Net_Debt_2003">#REF!</definedName>
    <definedName name="Net_Debt_2004">#REF!</definedName>
    <definedName name="Net_Debt_2005">#REF!</definedName>
    <definedName name="Net_Debt_2006">#REF!</definedName>
    <definedName name="Net_Debt_2007">#REF!</definedName>
    <definedName name="Net_Debt_2008">#REF!</definedName>
    <definedName name="Net_Debt_2009">#REF!</definedName>
    <definedName name="Net_Debt_2010">#REF!</definedName>
    <definedName name="Net_Debt_2011">#REF!</definedName>
    <definedName name="Net_Debt_2012">#REF!</definedName>
    <definedName name="Net_Debt_2013">#REF!</definedName>
    <definedName name="Net_Debt_2014">#REF!</definedName>
    <definedName name="Net_Debt_2015">#REF!</definedName>
    <definedName name="Net_Debt_2Q04">#REF!</definedName>
    <definedName name="Net_Debt_2Q05">#REF!</definedName>
    <definedName name="Net_Debt_2Q06">#REF!</definedName>
    <definedName name="Net_Debt_3Q04">#REF!</definedName>
    <definedName name="Net_Debt_3Q05">#REF!</definedName>
    <definedName name="Net_Debt_3Q06">#REF!</definedName>
    <definedName name="Net_Debt_4Q02">#REF!</definedName>
    <definedName name="Net_Debt_4Q04">#REF!</definedName>
    <definedName name="Net_Debt_4Q05">#REF!</definedName>
    <definedName name="Net_Debt_4Q06">#REF!</definedName>
    <definedName name="Net_Income_Adj_Earnings_PreAbnormal_Goodwill_Amort">#REF!</definedName>
    <definedName name="Net_Operating_Revenue">#REF!</definedName>
    <definedName name="NEw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w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w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Grupo">#REF!</definedName>
    <definedName name="nhjythh" localSheetId="0">{"DCF","UPSIDE CASE",FALSE,"Sheet1";"DCF","BASE CASE",FALSE,"Sheet1";"DCF","DOWNSIDE CASE",FALSE,"Sheet1"}</definedName>
    <definedName name="nhjythh" localSheetId="10">{"DCF","UPSIDE CASE",FALSE,"Sheet1";"DCF","BASE CASE",FALSE,"Sheet1";"DCF","DOWNSIDE CASE",FALSE,"Sheet1"}</definedName>
    <definedName name="nhjythh" localSheetId="9">{"DCF","UPSIDE CASE",FALSE,"Sheet1";"DCF","BASE CASE",FALSE,"Sheet1";"DCF","DOWNSIDE CASE",FALSE,"Sheet1"}</definedName>
    <definedName name="nhjythh">{"DCF","UPSIDE CASE",FALSE,"Sheet1";"DCF","BASE CASE",FALSE,"Sheet1";"DCF","DOWNSIDE CASE",FALSE,"Sheet1"}</definedName>
    <definedName name="nmb" localSheetId="0" hidden="1">{#N/A,#N/A,FALSE,"model"}</definedName>
    <definedName name="nmb" localSheetId="10" hidden="1">{#N/A,#N/A,FALSE,"model"}</definedName>
    <definedName name="nmb" localSheetId="9" hidden="1">{#N/A,#N/A,FALSE,"model"}</definedName>
    <definedName name="nmb" hidden="1">{#N/A,#N/A,FALSE,"model"}</definedName>
    <definedName name="NMLAB">#N/A</definedName>
    <definedName name="nmm" localSheetId="0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nmm" localSheetId="10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nmm" localSheetId="9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nmm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nmm_1" localSheetId="0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nmm_1" localSheetId="10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nmm_1" localSheetId="9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nmm_1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nmm_2" localSheetId="0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nmm_2" localSheetId="10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nmm_2" localSheetId="9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nmm_2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nmm_3" localSheetId="0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nmm_3" localSheetId="10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nmm_3" localSheetId="9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nmm_3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nmm_4" localSheetId="0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nmm_4" localSheetId="10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nmm_4" localSheetId="9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nmm_4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nmm_5" localSheetId="0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nmm_5" localSheetId="10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nmm_5" localSheetId="9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nmm_5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NN">#REF!</definedName>
    <definedName name="no">#REF!</definedName>
    <definedName name="noidea" localSheetId="0" hidden="1">{#N/A,#N/A,FALSE,"Calc";#N/A,#N/A,FALSE,"Sensitivity";#N/A,#N/A,FALSE,"LT Earn.Dil.";#N/A,#N/A,FALSE,"Dil. AVP"}</definedName>
    <definedName name="noidea" localSheetId="10" hidden="1">{#N/A,#N/A,FALSE,"Calc";#N/A,#N/A,FALSE,"Sensitivity";#N/A,#N/A,FALSE,"LT Earn.Dil.";#N/A,#N/A,FALSE,"Dil. AVP"}</definedName>
    <definedName name="noidea" localSheetId="9" hidden="1">{#N/A,#N/A,FALSE,"Calc";#N/A,#N/A,FALSE,"Sensitivity";#N/A,#N/A,FALSE,"LT Earn.Dil.";#N/A,#N/A,FALSE,"Dil. AVP"}</definedName>
    <definedName name="noidea" hidden="1">{#N/A,#N/A,FALSE,"Calc";#N/A,#N/A,FALSE,"Sensitivity";#N/A,#N/A,FALSE,"LT Earn.Dil.";#N/A,#N/A,FALSE,"Dil. AVP"}</definedName>
    <definedName name="NOIDEA2" localSheetId="0" hidden="1">{#N/A,#N/A,FALSE,"Calc";#N/A,#N/A,FALSE,"Sensitivity";#N/A,#N/A,FALSE,"LT Earn.Dil.";#N/A,#N/A,FALSE,"Dil. AVP"}</definedName>
    <definedName name="NOIDEA2" localSheetId="10" hidden="1">{#N/A,#N/A,FALSE,"Calc";#N/A,#N/A,FALSE,"Sensitivity";#N/A,#N/A,FALSE,"LT Earn.Dil.";#N/A,#N/A,FALSE,"Dil. AVP"}</definedName>
    <definedName name="NOIDEA2" localSheetId="9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mbre_Cliente">#REF!</definedName>
    <definedName name="NomeAba">#REF!</definedName>
    <definedName name="NomeTab">#REF!</definedName>
    <definedName name="Non_Op_CF">#N/A</definedName>
    <definedName name="Non_Operating_Expenses">#REF!</definedName>
    <definedName name="Non_Operating_Income">#REF!</definedName>
    <definedName name="NON_OPERATING_RESULT____of_Rev">#REF!</definedName>
    <definedName name="Non_recurring">#N/A</definedName>
    <definedName name="Nonpension_postretirement_benefits">#N/A</definedName>
    <definedName name="noo">#REF!</definedName>
    <definedName name="NOOFFFSEGMENTS1">#N/A</definedName>
    <definedName name="NOOFPERIODS1">#N/A</definedName>
    <definedName name="NOPLAT">#REF!</definedName>
    <definedName name="Normalizing___run_rate">#N/A</definedName>
    <definedName name="NOTES">#N/A</definedName>
    <definedName name="Notes_Payable_ST">#REF!</definedName>
    <definedName name="Notes_Receivable_ST">#REF!</definedName>
    <definedName name="nov">#REF!</definedName>
    <definedName name="nova">#REF!</definedName>
    <definedName name="Novas">#REF!</definedName>
    <definedName name="npagina">#REF!</definedName>
    <definedName name="NPES">#REF!</definedName>
    <definedName name="NPESS">#REF!</definedName>
    <definedName name="NS">#N/A</definedName>
    <definedName name="nuçui" localSheetId="0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nuçui" localSheetId="10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nuçui" localSheetId="9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nuçui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Number_of_Payments" localSheetId="0">MATCH(0.01,End_Bal,-1)+1</definedName>
    <definedName name="Number_of_Payments" localSheetId="5">MATCH(0.01,End_Bal,-1)+1</definedName>
    <definedName name="Number_of_Payments" localSheetId="10">MATCH(0.01,End_Bal,-1)+1</definedName>
    <definedName name="Number_of_Payments" localSheetId="9">MATCH(0.01,End_Bal,-1)+1</definedName>
    <definedName name="Number_of_Payments">MATCH(0.01,End_Bal,-1)+1</definedName>
    <definedName name="Number_of_tech_travel_hours_per_mob_demob">#N/A</definedName>
    <definedName name="NvsASD">"V2005-12-31"</definedName>
    <definedName name="NvsAutoDrillOk">"VN"</definedName>
    <definedName name="NvsElapsedTime">0.00423611111182254</definedName>
    <definedName name="NvsEndTime">38740.9753587963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"V2005-01-01"</definedName>
    <definedName name="NvsPanelSetid">"VUSAED"</definedName>
    <definedName name="NvsParentRef">#REF!</definedName>
    <definedName name="NvsReqBU">"V101"</definedName>
    <definedName name="NvsReqBUOnly">"VN"</definedName>
    <definedName name="NvsTransLed">"VN"</definedName>
    <definedName name="NvsTreeASD">"V2005-12-31"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DEPTID">"DEPARTMENT_TBL"</definedName>
    <definedName name="O">#REF!</definedName>
    <definedName name="o8g" localSheetId="0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o8g" localSheetId="10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o8g" localSheetId="9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o8g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o8gg7" localSheetId="0" hidden="1">{#N/A,#N/A,FALSE,"model"}</definedName>
    <definedName name="o8gg7" localSheetId="10" hidden="1">{#N/A,#N/A,FALSE,"model"}</definedName>
    <definedName name="o8gg7" localSheetId="9" hidden="1">{#N/A,#N/A,FALSE,"model"}</definedName>
    <definedName name="o8gg7" hidden="1">{#N/A,#N/A,FALSE,"model"}</definedName>
    <definedName name="o8gy" localSheetId="0" hidden="1">{#N/A,#N/A,FALSE,"model"}</definedName>
    <definedName name="o8gy" localSheetId="10" hidden="1">{#N/A,#N/A,FALSE,"model"}</definedName>
    <definedName name="o8gy" localSheetId="9" hidden="1">{#N/A,#N/A,FALSE,"model"}</definedName>
    <definedName name="o8gy" hidden="1">{#N/A,#N/A,FALSE,"model"}</definedName>
    <definedName name="OA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A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A" localSheetId="9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A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bras1">#REF!</definedName>
    <definedName name="oçi" localSheetId="10" hidden="1">#REF!</definedName>
    <definedName name="oçi" hidden="1">#REF!</definedName>
    <definedName name="OFF">#N/A</definedName>
    <definedName name="ogy" localSheetId="0" hidden="1">{#N/A,#N/A,FALSE,"Relatórios";"Vendas e Custos",#N/A,FALSE,"Vendas e Custos";"Premissas",#N/A,FALSE,"Premissas";"Projeções",#N/A,FALSE,"Projeções";"Dolar",#N/A,FALSE,"Dolar";"Original",#N/A,FALSE,"Original e UFIR"}</definedName>
    <definedName name="ogy" localSheetId="10" hidden="1">{#N/A,#N/A,FALSE,"Relatórios";"Vendas e Custos",#N/A,FALSE,"Vendas e Custos";"Premissas",#N/A,FALSE,"Premissas";"Projeções",#N/A,FALSE,"Projeções";"Dolar",#N/A,FALSE,"Dolar";"Original",#N/A,FALSE,"Original e UFIR"}</definedName>
    <definedName name="ogy" localSheetId="9" hidden="1">{#N/A,#N/A,FALSE,"Relatórios";"Vendas e Custos",#N/A,FALSE,"Vendas e Custos";"Premissas",#N/A,FALSE,"Premissas";"Projeções",#N/A,FALSE,"Projeções";"Dolar",#N/A,FALSE,"Dolar";"Original",#N/A,FALSE,"Original e UFIR"}</definedName>
    <definedName name="ogy" hidden="1">{#N/A,#N/A,FALSE,"Relatórios";"Vendas e Custos",#N/A,FALSE,"Vendas e Custos";"Premissas",#N/A,FALSE,"Premissas";"Projeções",#N/A,FALSE,"Projeções";"Dolar",#N/A,FALSE,"Dolar";"Original",#N/A,FALSE,"Original e UFIR"}</definedName>
    <definedName name="oi" localSheetId="10" hidden="1">#REF!</definedName>
    <definedName name="oi" localSheetId="9" hidden="1">'[37]1º semestre 99'!#REF!</definedName>
    <definedName name="oi" hidden="1">#REF!</definedName>
    <definedName name="oih" localSheetId="0" hidden="1">{#N/A,#N/A,FALSE,"Relatórios";"Vendas e Custos",#N/A,FALSE,"Vendas e Custos";"Premissas",#N/A,FALSE,"Premissas";"Projeções",#N/A,FALSE,"Projeções";"Dolar",#N/A,FALSE,"Dolar";"Original",#N/A,FALSE,"Original e UFIR"}</definedName>
    <definedName name="oih" localSheetId="10" hidden="1">{#N/A,#N/A,FALSE,"Relatórios";"Vendas e Custos",#N/A,FALSE,"Vendas e Custos";"Premissas",#N/A,FALSE,"Premissas";"Projeções",#N/A,FALSE,"Projeções";"Dolar",#N/A,FALSE,"Dolar";"Original",#N/A,FALSE,"Original e UFIR"}</definedName>
    <definedName name="oih" localSheetId="9" hidden="1">{#N/A,#N/A,FALSE,"Relatórios";"Vendas e Custos",#N/A,FALSE,"Vendas e Custos";"Premissas",#N/A,FALSE,"Premissas";"Projeções",#N/A,FALSE,"Projeções";"Dolar",#N/A,FALSE,"Dolar";"Original",#N/A,FALSE,"Original e UFIR"}</definedName>
    <definedName name="oih" hidden="1">{#N/A,#N/A,FALSE,"Relatórios";"Vendas e Custos",#N/A,FALSE,"Vendas e Custos";"Premissas",#N/A,FALSE,"Premissas";"Projeções",#N/A,FALSE,"Projeções";"Dolar",#N/A,FALSE,"Dolar";"Original",#N/A,FALSE,"Original e UFIR"}</definedName>
    <definedName name="oiu" localSheetId="10" hidden="1">#REF!</definedName>
    <definedName name="oiu" hidden="1">#REF!</definedName>
    <definedName name="OMR_c">#REF!</definedName>
    <definedName name="OMR_m">#REF!</definedName>
    <definedName name="One">#REF!</definedName>
    <definedName name="ooii" localSheetId="0" hidden="1">Main.SAPF4Help()</definedName>
    <definedName name="ooii" localSheetId="5" hidden="1">Main.SAPF4Help()</definedName>
    <definedName name="ooii" localSheetId="10" hidden="1">Main.SAPF4Help()</definedName>
    <definedName name="ooii" localSheetId="1" hidden="1">Main.SAPF4Help()</definedName>
    <definedName name="ooii" localSheetId="9" hidden="1">Main.SAPF4Help()</definedName>
    <definedName name="ooii" hidden="1">Main.SAPF4Help()</definedName>
    <definedName name="ooo" localSheetId="10" hidden="1">#REF!</definedName>
    <definedName name="ooo" hidden="1">#REF!</definedName>
    <definedName name="ooooo" localSheetId="0" hidden="1">{#N/A,#N/A,FALSE,"Calc";#N/A,#N/A,FALSE,"Sensitivity";#N/A,#N/A,FALSE,"LT Earn.Dil.";#N/A,#N/A,FALSE,"Dil. AVP"}</definedName>
    <definedName name="ooooo" localSheetId="10" hidden="1">{#N/A,#N/A,FALSE,"Calc";#N/A,#N/A,FALSE,"Sensitivity";#N/A,#N/A,FALSE,"LT Earn.Dil.";#N/A,#N/A,FALSE,"Dil. AVP"}</definedName>
    <definedName name="ooooo" localSheetId="9" hidden="1">{#N/A,#N/A,FALSE,"Calc";#N/A,#N/A,FALSE,"Sensitivity";#N/A,#N/A,FALSE,"LT Earn.Dil.";#N/A,#N/A,FALSE,"Dil. AVP"}</definedName>
    <definedName name="ooooo" hidden="1">{#N/A,#N/A,FALSE,"Calc";#N/A,#N/A,FALSE,"Sensitivity";#N/A,#N/A,FALSE,"LT Earn.Dil.";#N/A,#N/A,FALSE,"Dil. AVP"}</definedName>
    <definedName name="oooooo">#REF!</definedName>
    <definedName name="OP" localSheetId="0" hidden="1">{#N/A,#N/A,FALSE,"Operations";#N/A,#N/A,FALSE,"Financials"}</definedName>
    <definedName name="OP" localSheetId="10" hidden="1">{#N/A,#N/A,FALSE,"Operations";#N/A,#N/A,FALSE,"Financials"}</definedName>
    <definedName name="OP" localSheetId="9" hidden="1">{#N/A,#N/A,FALSE,"Operations";#N/A,#N/A,FALSE,"Financials"}</definedName>
    <definedName name="OP" hidden="1">{#N/A,#N/A,FALSE,"Operations";#N/A,#N/A,FALSE,"Financials"}</definedName>
    <definedName name="opcao_per">#REF!</definedName>
    <definedName name="opcao_rel">#REF!</definedName>
    <definedName name="OPEB_Funded">#N/A</definedName>
    <definedName name="open">#N/A</definedName>
    <definedName name="Oper96">#REF!</definedName>
    <definedName name="Oper97">#REF!</definedName>
    <definedName name="operat">#REF!</definedName>
    <definedName name="Operating_supplies">#N/A</definedName>
    <definedName name="OPERMGMT">#N/A</definedName>
    <definedName name="ORAN">#N/A</definedName>
    <definedName name="Orç" localSheetId="10" hidden="1">#REF!</definedName>
    <definedName name="Orç" hidden="1">#REF!</definedName>
    <definedName name="ORÇ_SUPRI">#REF!</definedName>
    <definedName name="Orça">#REF!</definedName>
    <definedName name="ORÇADO">#REF!</definedName>
    <definedName name="Orcamento">#REF!</definedName>
    <definedName name="Orçamento_2013">#REF!</definedName>
    <definedName name="Orcamento_Empresa">#REF!</definedName>
    <definedName name="origen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rigen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rigen" localSheetId="9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rigen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SASCO">#REF!</definedName>
    <definedName name="OStructure">#N/A</definedName>
    <definedName name="OTHER_CURRENT_ASSETS___REV">#REF!</definedName>
    <definedName name="OTHER_CURRENT_LIABILIT____Rec">#REF!</definedName>
    <definedName name="Other_defined_terms__financing">#N/A</definedName>
    <definedName name="Other_General_Expenses">#REF!</definedName>
    <definedName name="Other_inc_Exp">#N/A</definedName>
    <definedName name="Other_income___expense">#N/A</definedName>
    <definedName name="Other_Investments">#REF!</definedName>
    <definedName name="OTHER_INVESTMENTS___REV">#REF!</definedName>
    <definedName name="OTHER_LT_ASSETS___REV">#REF!</definedName>
    <definedName name="Other_non_cash">#N/A</definedName>
    <definedName name="OTHER_OPERAT_INCM_EXPNS____of_Rev">#REF!</definedName>
    <definedName name="OTHER_PARTICIPATIONS">#REF!</definedName>
    <definedName name="Other_Quality_of_Earnings">#N/A</definedName>
    <definedName name="OTHER_RECEIVABLES_ST___REV">#REF!</definedName>
    <definedName name="Other_Revenue">#N/A</definedName>
    <definedName name="Others">#REF!</definedName>
    <definedName name="OTHERS____of_Rev">#REF!</definedName>
    <definedName name="OTHERS_LT_LIABILIT____Rev">#REF!</definedName>
    <definedName name="Others_Sales_Expenses">#REF!</definedName>
    <definedName name="OTHERS_SALES_EXPENSES____of_Rev">#REF!</definedName>
    <definedName name="OUCTASLP">#REF!</definedName>
    <definedName name="ougy" localSheetId="0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ougy" localSheetId="10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ougy" localSheetId="9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ougy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OUT_INFORM">#REF!</definedName>
    <definedName name="Out_of_period">#N/A</definedName>
    <definedName name="Outflows">#N/A</definedName>
    <definedName name="OUTRASRECEBER">#REF!</definedName>
    <definedName name="outro" localSheetId="10" hidden="1">#REF!</definedName>
    <definedName name="outro" hidden="1">#REF!</definedName>
    <definedName name="Outros_Créditos">#REF!</definedName>
    <definedName name="OUTROS2">#REF!</definedName>
    <definedName name="OUTROS3">#REF!</definedName>
    <definedName name="OUTROS4">#REF!</definedName>
    <definedName name="OUTROSCRED">#REF!</definedName>
    <definedName name="OUTROSIMOBIL">#REF!</definedName>
    <definedName name="OUTROSLP">#REF!</definedName>
    <definedName name="over00" localSheetId="0" hidden="1">{"blc",#N/A,FALSE,"PRIME COST";"everest",#N/A,FALSE,"PRIME COST";"_k2",#N/A,FALSE,"PRIME COST";"base",#N/A,FALSE,"PRIME COST"}</definedName>
    <definedName name="over00" localSheetId="10" hidden="1">{"blc",#N/A,FALSE,"PRIME COST";"everest",#N/A,FALSE,"PRIME COST";"_k2",#N/A,FALSE,"PRIME COST";"base",#N/A,FALSE,"PRIME COST"}</definedName>
    <definedName name="over00" localSheetId="9" hidden="1">{"blc",#N/A,FALSE,"PRIME COST";"everest",#N/A,FALSE,"PRIME COST";"_k2",#N/A,FALSE,"PRIME COST";"base",#N/A,FALSE,"PRIME COST"}</definedName>
    <definedName name="over00" hidden="1">{"blc",#N/A,FALSE,"PRIME COST";"everest",#N/A,FALSE,"PRIME COST";"_k2",#N/A,FALSE,"PRIME COST";"base",#N/A,FALSE,"PRIME COST"}</definedName>
    <definedName name="P">#REF!</definedName>
    <definedName name="P.Equity">#N/A</definedName>
    <definedName name="PA">#REF!</definedName>
    <definedName name="PAA">#REF!</definedName>
    <definedName name="PADU_HMA">#REF!</definedName>
    <definedName name="PADU_HMO">#REF!</definedName>
    <definedName name="pagani" localSheetId="0" hidden="1">{#N/A,#N/A,TRUE,"Resumo de Preços"}</definedName>
    <definedName name="pagani" localSheetId="10" hidden="1">{#N/A,#N/A,TRUE,"Resumo de Preços"}</definedName>
    <definedName name="pagani" localSheetId="9" hidden="1">{#N/A,#N/A,TRUE,"Resumo de Preços"}</definedName>
    <definedName name="pagani" hidden="1">{#N/A,#N/A,TRUE,"Resumo de Preços"}</definedName>
    <definedName name="pagani2" localSheetId="0" hidden="1">{#N/A,#N/A,TRUE,"Resumo de Preços"}</definedName>
    <definedName name="pagani2" localSheetId="10" hidden="1">{#N/A,#N/A,TRUE,"Resumo de Preços"}</definedName>
    <definedName name="pagani2" localSheetId="9" hidden="1">{#N/A,#N/A,TRUE,"Resumo de Preços"}</definedName>
    <definedName name="pagani2" hidden="1">{#N/A,#N/A,TRUE,"Resumo de Preços"}</definedName>
    <definedName name="PAGE1">#N/A</definedName>
    <definedName name="PAGE2">#N/A</definedName>
    <definedName name="PAGE3">#N/A</definedName>
    <definedName name="PAGE4">#N/A</definedName>
    <definedName name="PAGE5">#N/A</definedName>
    <definedName name="PAGE6">#N/A</definedName>
    <definedName name="paintjet">#N/A</definedName>
    <definedName name="Pal_Workbook_GUID" hidden="1">"BD7ISLRH2X7FHH4QJFWVGV1J"</definedName>
    <definedName name="papa" localSheetId="10" hidden="1">#REF!</definedName>
    <definedName name="papa" hidden="1">#REF!</definedName>
    <definedName name="Param">#REF!</definedName>
    <definedName name="PARC.">#REF!</definedName>
    <definedName name="PartB2W">#REF!</definedName>
    <definedName name="PartB2WBPAnt">#REF!</definedName>
    <definedName name="PartB2WDREAnt">#REF!</definedName>
    <definedName name="PAS">#REF!</definedName>
    <definedName name="Páscoa">#REF!</definedName>
    <definedName name="PASSIVO">#REF!</definedName>
    <definedName name="PASSIVO2">#REF!</definedName>
    <definedName name="PASSIVOS_OPERACIONAIS_BASE">#REF!</definedName>
    <definedName name="pdfsk" localSheetId="10" hidden="1">#REF!</definedName>
    <definedName name="pdfsk" hidden="1">#REF!</definedName>
    <definedName name="PE05798REPLAN" localSheetId="0" hidden="1">{#N/A,#N/A,FALSE,"Cronograma";#N/A,#N/A,FALSE,"Cronogr. 2"}</definedName>
    <definedName name="PE05798REPLAN" localSheetId="10" hidden="1">{#N/A,#N/A,FALSE,"Cronograma";#N/A,#N/A,FALSE,"Cronogr. 2"}</definedName>
    <definedName name="PE05798REPLAN" localSheetId="9" hidden="1">{#N/A,#N/A,FALSE,"Cronograma";#N/A,#N/A,FALSE,"Cronogr. 2"}</definedName>
    <definedName name="PE05798REPLAN" hidden="1">{#N/A,#N/A,FALSE,"Cronograma";#N/A,#N/A,FALSE,"Cronogr. 2"}</definedName>
    <definedName name="Peak_Trough_Analysis">#N/A</definedName>
    <definedName name="pedro" localSheetId="0" hidden="1">{#N/A,"30% Success",TRUE,"Sales Forecast";#N/A,#N/A,TRUE,"Sheet2"}</definedName>
    <definedName name="pedro" localSheetId="10" hidden="1">{#N/A,"30% Success",TRUE,"Sales Forecast";#N/A,#N/A,TRUE,"Sheet2"}</definedName>
    <definedName name="pedro" localSheetId="9" hidden="1">{#N/A,"30% Success",TRUE,"Sales Forecast";#N/A,#N/A,TRUE,"Sheet2"}</definedName>
    <definedName name="pedro" hidden="1">{#N/A,"30% Success",TRUE,"Sales Forecast";#N/A,#N/A,TRUE,"Sheet2"}</definedName>
    <definedName name="Pension_Funded">#N/A</definedName>
    <definedName name="PER">#N/A</definedName>
    <definedName name="Perc_Debt_in_US_Dollar_1Q03">#REF!</definedName>
    <definedName name="percaseh1">#N/A</definedName>
    <definedName name="Percent_Prop_Plant_Net">#REF!</definedName>
    <definedName name="Percent_Threshold">#N/A</definedName>
    <definedName name="PerEndDateSerial">#REF!</definedName>
    <definedName name="PERIOD">#REF!</definedName>
    <definedName name="periodget">#N/A</definedName>
    <definedName name="Periodo">#REF!</definedName>
    <definedName name="PERIODSETNAME1">#N/A</definedName>
    <definedName name="PERIODYEAR1">#N/A</definedName>
    <definedName name="Perp">#REF!</definedName>
    <definedName name="PERPETUAL_DEBENTURES____Liabil">#REF!</definedName>
    <definedName name="Perpetuity">#REF!</definedName>
    <definedName name="PERREA">#REF!</definedName>
    <definedName name="Personnel_transportation_per_mobdemob">#N/A</definedName>
    <definedName name="Pessoal" localSheetId="0" hidden="1">{"Painel",#N/A,FALSE,"Painel";"Valuation",#N/A,FALSE,"Valuation";"Resumo",#N/A,FALSE,"Resumo";"Balanços - Demonstrações Contábeis Projetadas",#N/A,FALSE,"Balanços";"Ratios",#N/A,FALSE,"Ratios";"Preços",#N/A,FALSE,"Preços";"Inputs - Inputs Utilizados",#N/A,FALSE,"Inputs"}</definedName>
    <definedName name="Pessoal" localSheetId="10" hidden="1">{"Painel",#N/A,FALSE,"Painel";"Valuation",#N/A,FALSE,"Valuation";"Resumo",#N/A,FALSE,"Resumo";"Balanços - Demonstrações Contábeis Projetadas",#N/A,FALSE,"Balanços";"Ratios",#N/A,FALSE,"Ratios";"Preços",#N/A,FALSE,"Preços";"Inputs - Inputs Utilizados",#N/A,FALSE,"Inputs"}</definedName>
    <definedName name="Pessoal" localSheetId="9" hidden="1">{"Painel",#N/A,FALSE,"Painel";"Valuation",#N/A,FALSE,"Valuation";"Resumo",#N/A,FALSE,"Resumo";"Balanços - Demonstrações Contábeis Projetadas",#N/A,FALSE,"Balanços";"Ratios",#N/A,FALSE,"Ratios";"Preços",#N/A,FALSE,"Preços";"Inputs - Inputs Utilizados",#N/A,FALSE,"Inputs"}</definedName>
    <definedName name="Pessoal" hidden="1">{"Painel",#N/A,FALSE,"Painel";"Valuation",#N/A,FALSE,"Valuation";"Resumo",#N/A,FALSE,"Resumo";"Balanços - Demonstrações Contábeis Projetadas",#N/A,FALSE,"Balanços";"Ratios",#N/A,FALSE,"Ratios";"Preços",#N/A,FALSE,"Preços";"Inputs - Inputs Utilizados",#N/A,FALSE,"Inputs"}</definedName>
    <definedName name="PI_PF">#REF!</definedName>
    <definedName name="PI_PP">#REF!</definedName>
    <definedName name="pijij" localSheetId="10" hidden="1">#REF!</definedName>
    <definedName name="pijij" hidden="1">#REF!</definedName>
    <definedName name="pImpEntr">#REF!</definedName>
    <definedName name="pinco" localSheetId="10" hidden="1">#REF!</definedName>
    <definedName name="pinco" localSheetId="9" hidden="1">[38]ce!#REF!</definedName>
    <definedName name="pinco" hidden="1">#REF!</definedName>
    <definedName name="pippo" localSheetId="10" hidden="1">#REF!</definedName>
    <definedName name="pippo" localSheetId="9" hidden="1">[39]ce!#REF!</definedName>
    <definedName name="pippo" hidden="1">#REF!</definedName>
    <definedName name="PIS" localSheetId="10" hidden="1">#REF!</definedName>
    <definedName name="PIS" hidden="1">#REF!</definedName>
    <definedName name="PIS_and_Social_Contribution_over_revenues">#REF!</definedName>
    <definedName name="PISeCofins">#REF!</definedName>
    <definedName name="pizza12">#N/A</definedName>
    <definedName name="pizza36">#N/A</definedName>
    <definedName name="pizzasingles">#N/A</definedName>
    <definedName name="PJ">#N/A</definedName>
    <definedName name="pjçlk" localSheetId="0" hidden="1">{"'PXR_6500'!$A$1:$I$124"}</definedName>
    <definedName name="pjçlk" localSheetId="10" hidden="1">{"'PXR_6500'!$A$1:$I$124"}</definedName>
    <definedName name="pjçlk" localSheetId="9" hidden="1">{"'PXR_6500'!$A$1:$I$124"}</definedName>
    <definedName name="pjçlk" hidden="1">{"'PXR_6500'!$A$1:$I$124"}</definedName>
    <definedName name="PL_Dollar_Threshold">#N/A</definedName>
    <definedName name="PL_Percent_Threshold">#N/A</definedName>
    <definedName name="Pl00">#REF!</definedName>
    <definedName name="plan1" localSheetId="0" hidden="1">{#N/A,#N/A,FALSE,"Cronograma";#N/A,#N/A,FALSE,"Cronogr. 2"}</definedName>
    <definedName name="plan1" localSheetId="10" hidden="1">{#N/A,#N/A,FALSE,"Cronograma";#N/A,#N/A,FALSE,"Cronogr. 2"}</definedName>
    <definedName name="plan1" localSheetId="9" hidden="1">{#N/A,#N/A,FALSE,"Cronograma";#N/A,#N/A,FALSE,"Cronogr. 2"}</definedName>
    <definedName name="plan1" hidden="1">{#N/A,#N/A,FALSE,"Cronograma";#N/A,#N/A,FALSE,"Cronogr. 2"}</definedName>
    <definedName name="PLANOS">#REF!</definedName>
    <definedName name="PLREPORT03" localSheetId="0" hidden="1">{#N/A,#N/A,FALSE,"FL Pages ";#N/A,#N/A,FALSE,"Act vs. Plan vs. PR";#N/A,#N/A,FALSE,"CM vs PM";#N/A,#N/A,FALSE,"CM Stat 2"}</definedName>
    <definedName name="PLREPORT03" localSheetId="10" hidden="1">{#N/A,#N/A,FALSE,"FL Pages ";#N/A,#N/A,FALSE,"Act vs. Plan vs. PR";#N/A,#N/A,FALSE,"CM vs PM";#N/A,#N/A,FALSE,"CM Stat 2"}</definedName>
    <definedName name="PLREPORT03" localSheetId="9" hidden="1">{#N/A,#N/A,FALSE,"FL Pages ";#N/A,#N/A,FALSE,"Act vs. Plan vs. PR";#N/A,#N/A,FALSE,"CM vs PM";#N/A,#N/A,FALSE,"CM Stat 2"}</definedName>
    <definedName name="PLREPORT03" hidden="1">{#N/A,#N/A,FALSE,"FL Pages ";#N/A,#N/A,FALSE,"Act vs. Plan vs. PR";#N/A,#N/A,FALSE,"CM vs PM";#N/A,#N/A,FALSE,"CM Stat 2"}</definedName>
    <definedName name="pmser" localSheetId="0" hidden="1">{#N/A,#N/A,FALSE,"Eastern";#N/A,#N/A,FALSE,"Western"}</definedName>
    <definedName name="pmser" localSheetId="10" hidden="1">{#N/A,#N/A,FALSE,"Eastern";#N/A,#N/A,FALSE,"Western"}</definedName>
    <definedName name="pmser" localSheetId="9" hidden="1">{#N/A,#N/A,FALSE,"Eastern";#N/A,#N/A,FALSE,"Western"}</definedName>
    <definedName name="pmser" hidden="1">{#N/A,#N/A,FALSE,"Eastern";#N/A,#N/A,FALSE,"Western"}</definedName>
    <definedName name="pmser_1" localSheetId="0" hidden="1">{#N/A,#N/A,FALSE,"Eastern";#N/A,#N/A,FALSE,"Western"}</definedName>
    <definedName name="pmser_1" localSheetId="10" hidden="1">{#N/A,#N/A,FALSE,"Eastern";#N/A,#N/A,FALSE,"Western"}</definedName>
    <definedName name="pmser_1" localSheetId="9" hidden="1">{#N/A,#N/A,FALSE,"Eastern";#N/A,#N/A,FALSE,"Western"}</definedName>
    <definedName name="pmser_1" hidden="1">{#N/A,#N/A,FALSE,"Eastern";#N/A,#N/A,FALSE,"Western"}</definedName>
    <definedName name="pmser_2" localSheetId="0" hidden="1">{#N/A,#N/A,FALSE,"Eastern";#N/A,#N/A,FALSE,"Western"}</definedName>
    <definedName name="pmser_2" localSheetId="10" hidden="1">{#N/A,#N/A,FALSE,"Eastern";#N/A,#N/A,FALSE,"Western"}</definedName>
    <definedName name="pmser_2" localSheetId="9" hidden="1">{#N/A,#N/A,FALSE,"Eastern";#N/A,#N/A,FALSE,"Western"}</definedName>
    <definedName name="pmser_2" hidden="1">{#N/A,#N/A,FALSE,"Eastern";#N/A,#N/A,FALSE,"Western"}</definedName>
    <definedName name="pmser_3" localSheetId="0" hidden="1">{#N/A,#N/A,FALSE,"Eastern";#N/A,#N/A,FALSE,"Western"}</definedName>
    <definedName name="pmser_3" localSheetId="10" hidden="1">{#N/A,#N/A,FALSE,"Eastern";#N/A,#N/A,FALSE,"Western"}</definedName>
    <definedName name="pmser_3" localSheetId="9" hidden="1">{#N/A,#N/A,FALSE,"Eastern";#N/A,#N/A,FALSE,"Western"}</definedName>
    <definedName name="pmser_3" hidden="1">{#N/A,#N/A,FALSE,"Eastern";#N/A,#N/A,FALSE,"Western"}</definedName>
    <definedName name="pmser_4" localSheetId="0" hidden="1">{#N/A,#N/A,FALSE,"Eastern";#N/A,#N/A,FALSE,"Western"}</definedName>
    <definedName name="pmser_4" localSheetId="10" hidden="1">{#N/A,#N/A,FALSE,"Eastern";#N/A,#N/A,FALSE,"Western"}</definedName>
    <definedName name="pmser_4" localSheetId="9" hidden="1">{#N/A,#N/A,FALSE,"Eastern";#N/A,#N/A,FALSE,"Western"}</definedName>
    <definedName name="pmser_4" hidden="1">{#N/A,#N/A,FALSE,"Eastern";#N/A,#N/A,FALSE,"Western"}</definedName>
    <definedName name="pmser_5" localSheetId="0" hidden="1">{#N/A,#N/A,FALSE,"Eastern";#N/A,#N/A,FALSE,"Western"}</definedName>
    <definedName name="pmser_5" localSheetId="10" hidden="1">{#N/A,#N/A,FALSE,"Eastern";#N/A,#N/A,FALSE,"Western"}</definedName>
    <definedName name="pmser_5" localSheetId="9" hidden="1">{#N/A,#N/A,FALSE,"Eastern";#N/A,#N/A,FALSE,"Western"}</definedName>
    <definedName name="pmser_5" hidden="1">{#N/A,#N/A,FALSE,"Eastern";#N/A,#N/A,FALSE,"Western"}</definedName>
    <definedName name="po">#N/A</definedName>
    <definedName name="poço" localSheetId="10" hidden="1">#REF!</definedName>
    <definedName name="poço" hidden="1">#REF!</definedName>
    <definedName name="poçomisto" localSheetId="10" hidden="1">#REF!</definedName>
    <definedName name="poçomisto" hidden="1">#REF!</definedName>
    <definedName name="pol" localSheetId="0" hidden="1">{#N/A,#N/A,FALSE,"Eastern";#N/A,#N/A,FALSE,"Western"}</definedName>
    <definedName name="pol" localSheetId="10" hidden="1">{#N/A,#N/A,FALSE,"Eastern";#N/A,#N/A,FALSE,"Western"}</definedName>
    <definedName name="pol" localSheetId="9" hidden="1">{#N/A,#N/A,FALSE,"Eastern";#N/A,#N/A,FALSE,"Western"}</definedName>
    <definedName name="pol" hidden="1">{#N/A,#N/A,FALSE,"Eastern";#N/A,#N/A,FALSE,"Western"}</definedName>
    <definedName name="pol_1" localSheetId="0" hidden="1">{#N/A,#N/A,FALSE,"Eastern";#N/A,#N/A,FALSE,"Western"}</definedName>
    <definedName name="pol_1" localSheetId="10" hidden="1">{#N/A,#N/A,FALSE,"Eastern";#N/A,#N/A,FALSE,"Western"}</definedName>
    <definedName name="pol_1" localSheetId="9" hidden="1">{#N/A,#N/A,FALSE,"Eastern";#N/A,#N/A,FALSE,"Western"}</definedName>
    <definedName name="pol_1" hidden="1">{#N/A,#N/A,FALSE,"Eastern";#N/A,#N/A,FALSE,"Western"}</definedName>
    <definedName name="pol_2" localSheetId="0" hidden="1">{#N/A,#N/A,FALSE,"Eastern";#N/A,#N/A,FALSE,"Western"}</definedName>
    <definedName name="pol_2" localSheetId="10" hidden="1">{#N/A,#N/A,FALSE,"Eastern";#N/A,#N/A,FALSE,"Western"}</definedName>
    <definedName name="pol_2" localSheetId="9" hidden="1">{#N/A,#N/A,FALSE,"Eastern";#N/A,#N/A,FALSE,"Western"}</definedName>
    <definedName name="pol_2" hidden="1">{#N/A,#N/A,FALSE,"Eastern";#N/A,#N/A,FALSE,"Western"}</definedName>
    <definedName name="pol_3" localSheetId="0" hidden="1">{#N/A,#N/A,FALSE,"Eastern";#N/A,#N/A,FALSE,"Western"}</definedName>
    <definedName name="pol_3" localSheetId="10" hidden="1">{#N/A,#N/A,FALSE,"Eastern";#N/A,#N/A,FALSE,"Western"}</definedName>
    <definedName name="pol_3" localSheetId="9" hidden="1">{#N/A,#N/A,FALSE,"Eastern";#N/A,#N/A,FALSE,"Western"}</definedName>
    <definedName name="pol_3" hidden="1">{#N/A,#N/A,FALSE,"Eastern";#N/A,#N/A,FALSE,"Western"}</definedName>
    <definedName name="pol_4" localSheetId="0" hidden="1">{#N/A,#N/A,FALSE,"Eastern";#N/A,#N/A,FALSE,"Western"}</definedName>
    <definedName name="pol_4" localSheetId="10" hidden="1">{#N/A,#N/A,FALSE,"Eastern";#N/A,#N/A,FALSE,"Western"}</definedName>
    <definedName name="pol_4" localSheetId="9" hidden="1">{#N/A,#N/A,FALSE,"Eastern";#N/A,#N/A,FALSE,"Western"}</definedName>
    <definedName name="pol_4" hidden="1">{#N/A,#N/A,FALSE,"Eastern";#N/A,#N/A,FALSE,"Western"}</definedName>
    <definedName name="pol_5" localSheetId="0" hidden="1">{#N/A,#N/A,FALSE,"Eastern";#N/A,#N/A,FALSE,"Western"}</definedName>
    <definedName name="pol_5" localSheetId="10" hidden="1">{#N/A,#N/A,FALSE,"Eastern";#N/A,#N/A,FALSE,"Western"}</definedName>
    <definedName name="pol_5" localSheetId="9" hidden="1">{#N/A,#N/A,FALSE,"Eastern";#N/A,#N/A,FALSE,"Western"}</definedName>
    <definedName name="pol_5" hidden="1">{#N/A,#N/A,FALSE,"Eastern";#N/A,#N/A,FALSE,"Western"}</definedName>
    <definedName name="PolicyData">#N/A</definedName>
    <definedName name="PolicyData1">#N/A</definedName>
    <definedName name="PolicyData2">#N/A</definedName>
    <definedName name="PolicyTotal">#N/A</definedName>
    <definedName name="pon">#REF!</definedName>
    <definedName name="POPUP">#REF!</definedName>
    <definedName name="Por_marca">#REF!</definedName>
    <definedName name="portion">#N/A</definedName>
    <definedName name="Post_closing">#N/A</definedName>
    <definedName name="pp" localSheetId="0" hidden="1">{#N/A,#N/A,FALSE,"Eastern";#N/A,#N/A,FALSE,"Western"}</definedName>
    <definedName name="pp" localSheetId="10" hidden="1">{#N/A,#N/A,FALSE,"Eastern";#N/A,#N/A,FALSE,"Western"}</definedName>
    <definedName name="pp" localSheetId="9" hidden="1">{#N/A,#N/A,FALSE,"Eastern";#N/A,#N/A,FALSE,"Western"}</definedName>
    <definedName name="pp" hidden="1">{#N/A,#N/A,FALSE,"Eastern";#N/A,#N/A,FALSE,"Western"}</definedName>
    <definedName name="pp_1" localSheetId="0" hidden="1">{#N/A,#N/A,FALSE,"Eastern";#N/A,#N/A,FALSE,"Western"}</definedName>
    <definedName name="pp_1" localSheetId="10" hidden="1">{#N/A,#N/A,FALSE,"Eastern";#N/A,#N/A,FALSE,"Western"}</definedName>
    <definedName name="pp_1" localSheetId="9" hidden="1">{#N/A,#N/A,FALSE,"Eastern";#N/A,#N/A,FALSE,"Western"}</definedName>
    <definedName name="pp_1" hidden="1">{#N/A,#N/A,FALSE,"Eastern";#N/A,#N/A,FALSE,"Western"}</definedName>
    <definedName name="pp_2" localSheetId="0" hidden="1">{#N/A,#N/A,FALSE,"Eastern";#N/A,#N/A,FALSE,"Western"}</definedName>
    <definedName name="pp_2" localSheetId="10" hidden="1">{#N/A,#N/A,FALSE,"Eastern";#N/A,#N/A,FALSE,"Western"}</definedName>
    <definedName name="pp_2" localSheetId="9" hidden="1">{#N/A,#N/A,FALSE,"Eastern";#N/A,#N/A,FALSE,"Western"}</definedName>
    <definedName name="pp_2" hidden="1">{#N/A,#N/A,FALSE,"Eastern";#N/A,#N/A,FALSE,"Western"}</definedName>
    <definedName name="pp_3" localSheetId="0" hidden="1">{#N/A,#N/A,FALSE,"Eastern";#N/A,#N/A,FALSE,"Western"}</definedName>
    <definedName name="pp_3" localSheetId="10" hidden="1">{#N/A,#N/A,FALSE,"Eastern";#N/A,#N/A,FALSE,"Western"}</definedName>
    <definedName name="pp_3" localSheetId="9" hidden="1">{#N/A,#N/A,FALSE,"Eastern";#N/A,#N/A,FALSE,"Western"}</definedName>
    <definedName name="pp_3" hidden="1">{#N/A,#N/A,FALSE,"Eastern";#N/A,#N/A,FALSE,"Western"}</definedName>
    <definedName name="pp_4" localSheetId="0" hidden="1">{#N/A,#N/A,FALSE,"Eastern";#N/A,#N/A,FALSE,"Western"}</definedName>
    <definedName name="pp_4" localSheetId="10" hidden="1">{#N/A,#N/A,FALSE,"Eastern";#N/A,#N/A,FALSE,"Western"}</definedName>
    <definedName name="pp_4" localSheetId="9" hidden="1">{#N/A,#N/A,FALSE,"Eastern";#N/A,#N/A,FALSE,"Western"}</definedName>
    <definedName name="pp_4" hidden="1">{#N/A,#N/A,FALSE,"Eastern";#N/A,#N/A,FALSE,"Western"}</definedName>
    <definedName name="pp_5" localSheetId="0" hidden="1">{#N/A,#N/A,FALSE,"Eastern";#N/A,#N/A,FALSE,"Western"}</definedName>
    <definedName name="pp_5" localSheetId="10" hidden="1">{#N/A,#N/A,FALSE,"Eastern";#N/A,#N/A,FALSE,"Western"}</definedName>
    <definedName name="pp_5" localSheetId="9" hidden="1">{#N/A,#N/A,FALSE,"Eastern";#N/A,#N/A,FALSE,"Western"}</definedName>
    <definedName name="pp_5" hidden="1">{#N/A,#N/A,FALSE,"Eastern";#N/A,#N/A,FALSE,"Western"}</definedName>
    <definedName name="PP_PF">#REF!</definedName>
    <definedName name="pppp">#REF!</definedName>
    <definedName name="PPPPP" localSheetId="0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localSheetId="10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localSheetId="9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pppppppppppppp" localSheetId="0" hidden="1">{#N/A,#N/A,FALSE,"FL Pages ";#N/A,#N/A,FALSE,"Act vs. Plan vs. PR";#N/A,#N/A,FALSE,"CM vs PM";#N/A,#N/A,FALSE,"CM Stat 2"}</definedName>
    <definedName name="ppppppppppppppppppp" localSheetId="10" hidden="1">{#N/A,#N/A,FALSE,"FL Pages ";#N/A,#N/A,FALSE,"Act vs. Plan vs. PR";#N/A,#N/A,FALSE,"CM vs PM";#N/A,#N/A,FALSE,"CM Stat 2"}</definedName>
    <definedName name="ppppppppppppppppppp" localSheetId="9" hidden="1">{#N/A,#N/A,FALSE,"FL Pages ";#N/A,#N/A,FALSE,"Act vs. Plan vs. PR";#N/A,#N/A,FALSE,"CM vs PM";#N/A,#N/A,FALSE,"CM Stat 2"}</definedName>
    <definedName name="ppppppppppppppppppp" hidden="1">{#N/A,#N/A,FALSE,"FL Pages ";#N/A,#N/A,FALSE,"Act vs. Plan vs. PR";#N/A,#N/A,FALSE,"CM vs PM";#N/A,#N/A,FALSE,"CM Stat 2"}</definedName>
    <definedName name="PQ">#REF!</definedName>
    <definedName name="Pre_Tax_Income">#REF!</definedName>
    <definedName name="Pre_tax_income_I.O.C_basis">#REF!</definedName>
    <definedName name="Preço" localSheetId="0" hidden="1">{#N/A,#N/A,FALSE,"Cronograma";#N/A,#N/A,FALSE,"Cronogr. 2"}</definedName>
    <definedName name="Preço" localSheetId="10" hidden="1">{#N/A,#N/A,FALSE,"Cronograma";#N/A,#N/A,FALSE,"Cronogr. 2"}</definedName>
    <definedName name="Preço" localSheetId="9" hidden="1">{#N/A,#N/A,FALSE,"Cronograma";#N/A,#N/A,FALSE,"Cronogr. 2"}</definedName>
    <definedName name="Preço" hidden="1">{#N/A,#N/A,FALSE,"Cronograma";#N/A,#N/A,FALSE,"Cronogr. 2"}</definedName>
    <definedName name="Prefered_Target_Price">#REF!</definedName>
    <definedName name="PREFIX">#N/A</definedName>
    <definedName name="Prefixo">#REF!</definedName>
    <definedName name="PREM2">#REF!</definedName>
    <definedName name="Premissas" localSheetId="0" hidden="1">{"summary1",#N/A,TRUE,"Comps";"summary2",#N/A,TRUE,"Comps";"summary3",#N/A,TRUE,"Comps"}</definedName>
    <definedName name="Premissas" localSheetId="10" hidden="1">{"summary1",#N/A,TRUE,"Comps";"summary2",#N/A,TRUE,"Comps";"summary3",#N/A,TRUE,"Comps"}</definedName>
    <definedName name="Premissas" localSheetId="9" hidden="1">{"summary1",#N/A,TRUE,"Comps";"summary2",#N/A,TRUE,"Comps";"summary3",#N/A,TRUE,"Comps"}</definedName>
    <definedName name="Premissas" hidden="1">{"summary1",#N/A,TRUE,"Comps";"summary2",#N/A,TRUE,"Comps";"summary3",#N/A,TRUE,"Comps"}</definedName>
    <definedName name="Premissas_1" localSheetId="0" hidden="1">{#N/A,#N/A,FALSE,"model"}</definedName>
    <definedName name="Premissas_1" localSheetId="10" hidden="1">{#N/A,#N/A,FALSE,"model"}</definedName>
    <definedName name="Premissas_1" localSheetId="9" hidden="1">{#N/A,#N/A,FALSE,"model"}</definedName>
    <definedName name="Premissas_1" hidden="1">{#N/A,#N/A,FALSE,"model"}</definedName>
    <definedName name="Premissas_2" localSheetId="0" hidden="1">{#N/A,#N/A,FALSE,"model"}</definedName>
    <definedName name="Premissas_2" localSheetId="10" hidden="1">{#N/A,#N/A,FALSE,"model"}</definedName>
    <definedName name="Premissas_2" localSheetId="9" hidden="1">{#N/A,#N/A,FALSE,"model"}</definedName>
    <definedName name="Premissas_2" hidden="1">{#N/A,#N/A,FALSE,"model"}</definedName>
    <definedName name="Premissas_3" localSheetId="0" hidden="1">{#N/A,#N/A,FALSE,"model"}</definedName>
    <definedName name="Premissas_3" localSheetId="10" hidden="1">{#N/A,#N/A,FALSE,"model"}</definedName>
    <definedName name="Premissas_3" localSheetId="9" hidden="1">{#N/A,#N/A,FALSE,"model"}</definedName>
    <definedName name="Premissas_3" hidden="1">{#N/A,#N/A,FALSE,"model"}</definedName>
    <definedName name="Premissas_4" localSheetId="0" hidden="1">{#N/A,#N/A,FALSE,"model"}</definedName>
    <definedName name="Premissas_4" localSheetId="10" hidden="1">{#N/A,#N/A,FALSE,"model"}</definedName>
    <definedName name="Premissas_4" localSheetId="9" hidden="1">{#N/A,#N/A,FALSE,"model"}</definedName>
    <definedName name="Premissas_4" hidden="1">{#N/A,#N/A,FALSE,"model"}</definedName>
    <definedName name="Premissas_5" localSheetId="0" hidden="1">{#N/A,#N/A,FALSE,"model"}</definedName>
    <definedName name="Premissas_5" localSheetId="10" hidden="1">{#N/A,#N/A,FALSE,"model"}</definedName>
    <definedName name="Premissas_5" localSheetId="9" hidden="1">{#N/A,#N/A,FALSE,"model"}</definedName>
    <definedName name="Premissas_5" hidden="1">{#N/A,#N/A,FALSE,"model"}</definedName>
    <definedName name="PRESCO">#N/A</definedName>
    <definedName name="Presentation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" localSheetId="1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" localSheetId="9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sões">#REF!</definedName>
    <definedName name="PreTax_Income_Adj">#REF!</definedName>
    <definedName name="Previsao" localSheetId="0" hidden="1">{"'Índice'!$A$1:$K$49"}</definedName>
    <definedName name="Previsao" localSheetId="10" hidden="1">{"'Índice'!$A$1:$K$49"}</definedName>
    <definedName name="Previsao" localSheetId="9" hidden="1">{"'Índice'!$A$1:$K$49"}</definedName>
    <definedName name="Previsao" hidden="1">{"'Índice'!$A$1:$K$49"}</definedName>
    <definedName name="Previsao_1" localSheetId="0" hidden="1">{"'Índice'!$A$1:$K$49"}</definedName>
    <definedName name="Previsao_1" localSheetId="10" hidden="1">{"'Índice'!$A$1:$K$49"}</definedName>
    <definedName name="Previsao_1" localSheetId="9" hidden="1">{"'Índice'!$A$1:$K$49"}</definedName>
    <definedName name="Previsao_1" hidden="1">{"'Índice'!$A$1:$K$49"}</definedName>
    <definedName name="Previsao_1_1" localSheetId="0" hidden="1">{"'Índice'!$A$1:$K$49"}</definedName>
    <definedName name="Previsao_1_1" localSheetId="10" hidden="1">{"'Índice'!$A$1:$K$49"}</definedName>
    <definedName name="Previsao_1_1" localSheetId="9" hidden="1">{"'Índice'!$A$1:$K$49"}</definedName>
    <definedName name="Previsao_1_1" hidden="1">{"'Índice'!$A$1:$K$49"}</definedName>
    <definedName name="Previsao_1_1_1" localSheetId="0" hidden="1">{"'Índice'!$A$1:$K$49"}</definedName>
    <definedName name="Previsao_1_1_1" localSheetId="10" hidden="1">{"'Índice'!$A$1:$K$49"}</definedName>
    <definedName name="Previsao_1_1_1" localSheetId="9" hidden="1">{"'Índice'!$A$1:$K$49"}</definedName>
    <definedName name="Previsao_1_1_1" hidden="1">{"'Índice'!$A$1:$K$49"}</definedName>
    <definedName name="Previsao_1_1_1_1" localSheetId="0" hidden="1">{"'Índice'!$A$1:$K$49"}</definedName>
    <definedName name="Previsao_1_1_1_1" localSheetId="10" hidden="1">{"'Índice'!$A$1:$K$49"}</definedName>
    <definedName name="Previsao_1_1_1_1" localSheetId="9" hidden="1">{"'Índice'!$A$1:$K$49"}</definedName>
    <definedName name="Previsao_1_1_1_1" hidden="1">{"'Índice'!$A$1:$K$49"}</definedName>
    <definedName name="Previsao_1_1_2" localSheetId="0" hidden="1">{"'Índice'!$A$1:$K$49"}</definedName>
    <definedName name="Previsao_1_1_2" localSheetId="10" hidden="1">{"'Índice'!$A$1:$K$49"}</definedName>
    <definedName name="Previsao_1_1_2" localSheetId="9" hidden="1">{"'Índice'!$A$1:$K$49"}</definedName>
    <definedName name="Previsao_1_1_2" hidden="1">{"'Índice'!$A$1:$K$49"}</definedName>
    <definedName name="Previsao_1_2" localSheetId="0" hidden="1">{"'Índice'!$A$1:$K$49"}</definedName>
    <definedName name="Previsao_1_2" localSheetId="10" hidden="1">{"'Índice'!$A$1:$K$49"}</definedName>
    <definedName name="Previsao_1_2" localSheetId="9" hidden="1">{"'Índice'!$A$1:$K$49"}</definedName>
    <definedName name="Previsao_1_2" hidden="1">{"'Índice'!$A$1:$K$49"}</definedName>
    <definedName name="Previsao_1_2_1" localSheetId="0" hidden="1">{"'Índice'!$A$1:$K$49"}</definedName>
    <definedName name="Previsao_1_2_1" localSheetId="10" hidden="1">{"'Índice'!$A$1:$K$49"}</definedName>
    <definedName name="Previsao_1_2_1" localSheetId="9" hidden="1">{"'Índice'!$A$1:$K$49"}</definedName>
    <definedName name="Previsao_1_2_1" hidden="1">{"'Índice'!$A$1:$K$49"}</definedName>
    <definedName name="Previsao_1_3" localSheetId="0" hidden="1">{"'Índice'!$A$1:$K$49"}</definedName>
    <definedName name="Previsao_1_3" localSheetId="10" hidden="1">{"'Índice'!$A$1:$K$49"}</definedName>
    <definedName name="Previsao_1_3" localSheetId="9" hidden="1">{"'Índice'!$A$1:$K$49"}</definedName>
    <definedName name="Previsao_1_3" hidden="1">{"'Índice'!$A$1:$K$49"}</definedName>
    <definedName name="Previsao_1_3_1" localSheetId="0" hidden="1">{"'Índice'!$A$1:$K$49"}</definedName>
    <definedName name="Previsao_1_3_1" localSheetId="10" hidden="1">{"'Índice'!$A$1:$K$49"}</definedName>
    <definedName name="Previsao_1_3_1" localSheetId="9" hidden="1">{"'Índice'!$A$1:$K$49"}</definedName>
    <definedName name="Previsao_1_3_1" hidden="1">{"'Índice'!$A$1:$K$49"}</definedName>
    <definedName name="Previsao_2" localSheetId="0" hidden="1">{"'Índice'!$A$1:$K$49"}</definedName>
    <definedName name="Previsao_2" localSheetId="10" hidden="1">{"'Índice'!$A$1:$K$49"}</definedName>
    <definedName name="Previsao_2" localSheetId="9" hidden="1">{"'Índice'!$A$1:$K$49"}</definedName>
    <definedName name="Previsao_2" hidden="1">{"'Índice'!$A$1:$K$49"}</definedName>
    <definedName name="Previsao_2_1" localSheetId="0" hidden="1">{"'Índice'!$A$1:$K$49"}</definedName>
    <definedName name="Previsao_2_1" localSheetId="10" hidden="1">{"'Índice'!$A$1:$K$49"}</definedName>
    <definedName name="Previsao_2_1" localSheetId="9" hidden="1">{"'Índice'!$A$1:$K$49"}</definedName>
    <definedName name="Previsao_2_1" hidden="1">{"'Índice'!$A$1:$K$49"}</definedName>
    <definedName name="Previsao_3" localSheetId="0" hidden="1">{"'Índice'!$A$1:$K$49"}</definedName>
    <definedName name="Previsao_3" localSheetId="10" hidden="1">{"'Índice'!$A$1:$K$49"}</definedName>
    <definedName name="Previsao_3" localSheetId="9" hidden="1">{"'Índice'!$A$1:$K$49"}</definedName>
    <definedName name="Previsao_3" hidden="1">{"'Índice'!$A$1:$K$49"}</definedName>
    <definedName name="Previsao_4" localSheetId="0" hidden="1">{"'Índice'!$A$1:$K$49"}</definedName>
    <definedName name="Previsao_4" localSheetId="10" hidden="1">{"'Índice'!$A$1:$K$49"}</definedName>
    <definedName name="Previsao_4" localSheetId="9" hidden="1">{"'Índice'!$A$1:$K$49"}</definedName>
    <definedName name="Previsao_4" hidden="1">{"'Índice'!$A$1:$K$49"}</definedName>
    <definedName name="Previsao_5" localSheetId="0" hidden="1">{"'Índice'!$A$1:$K$49"}</definedName>
    <definedName name="Previsao_5" localSheetId="10" hidden="1">{"'Índice'!$A$1:$K$49"}</definedName>
    <definedName name="Previsao_5" localSheetId="9" hidden="1">{"'Índice'!$A$1:$K$49"}</definedName>
    <definedName name="Previsao_5" hidden="1">{"'Índice'!$A$1:$K$49"}</definedName>
    <definedName name="PrevOrc">#REF!</definedName>
    <definedName name="prforma99">#N/A</definedName>
    <definedName name="PRIENC98">#REF!</definedName>
    <definedName name="PRINCIPAL98">#REF!</definedName>
    <definedName name="PRINCIPAL99">#REF!</definedName>
    <definedName name="PRINENC99">#REF!</definedName>
    <definedName name="Print">#REF!</definedName>
    <definedName name="PRINT_AR01">#REF!</definedName>
    <definedName name="PRINT_AR03">#REF!</definedName>
    <definedName name="PRINT_AR04">#REF!</definedName>
    <definedName name="PRINT_AR05">#REF!</definedName>
    <definedName name="PRINT_AR06">#REF!</definedName>
    <definedName name="PRINT_AR07">#REF!</definedName>
    <definedName name="PRINT_AR08">#REF!</definedName>
    <definedName name="PRINT_AR09">#REF!</definedName>
    <definedName name="PRINT_AR10">#REF!</definedName>
    <definedName name="PRINT_AR11">#REF!</definedName>
    <definedName name="PRINT_AR14">#REF!</definedName>
    <definedName name="Print_Area_MI">#REF!</definedName>
    <definedName name="PRINT_TITL01">#REF!</definedName>
    <definedName name="PRINT_TITLES_MI">#N/A</definedName>
    <definedName name="print4" localSheetId="0" hidden="1">{#N/A,#N/A,FALSE,"Operations";#N/A,#N/A,FALSE,"Financials"}</definedName>
    <definedName name="print4" localSheetId="10" hidden="1">{#N/A,#N/A,FALSE,"Operations";#N/A,#N/A,FALSE,"Financials"}</definedName>
    <definedName name="print4" localSheetId="9" hidden="1">{#N/A,#N/A,FALSE,"Operations";#N/A,#N/A,FALSE,"Financials"}</definedName>
    <definedName name="print4" hidden="1">{#N/A,#N/A,FALSE,"Operations";#N/A,#N/A,FALSE,"Financials"}</definedName>
    <definedName name="Priority">#N/A</definedName>
    <definedName name="PRIORMO">#N/A</definedName>
    <definedName name="PRIORYR">#N/A</definedName>
    <definedName name="PRIORYTD">#N/A</definedName>
    <definedName name="prm" localSheetId="0" hidden="1">{#N/A,#N/A,FALSE,"model"}</definedName>
    <definedName name="prm" localSheetId="10" hidden="1">{#N/A,#N/A,FALSE,"model"}</definedName>
    <definedName name="prm" localSheetId="9" hidden="1">{#N/A,#N/A,FALSE,"model"}</definedName>
    <definedName name="prm" hidden="1">{#N/A,#N/A,FALSE,"model"}</definedName>
    <definedName name="prm_1" localSheetId="0" hidden="1">{#N/A,#N/A,FALSE,"model"}</definedName>
    <definedName name="prm_1" localSheetId="10" hidden="1">{#N/A,#N/A,FALSE,"model"}</definedName>
    <definedName name="prm_1" localSheetId="9" hidden="1">{#N/A,#N/A,FALSE,"model"}</definedName>
    <definedName name="prm_1" hidden="1">{#N/A,#N/A,FALSE,"model"}</definedName>
    <definedName name="prm_2" localSheetId="0" hidden="1">{#N/A,#N/A,FALSE,"model"}</definedName>
    <definedName name="prm_2" localSheetId="10" hidden="1">{#N/A,#N/A,FALSE,"model"}</definedName>
    <definedName name="prm_2" localSheetId="9" hidden="1">{#N/A,#N/A,FALSE,"model"}</definedName>
    <definedName name="prm_2" hidden="1">{#N/A,#N/A,FALSE,"model"}</definedName>
    <definedName name="prm_3" localSheetId="0" hidden="1">{#N/A,#N/A,FALSE,"model"}</definedName>
    <definedName name="prm_3" localSheetId="10" hidden="1">{#N/A,#N/A,FALSE,"model"}</definedName>
    <definedName name="prm_3" localSheetId="9" hidden="1">{#N/A,#N/A,FALSE,"model"}</definedName>
    <definedName name="prm_3" hidden="1">{#N/A,#N/A,FALSE,"model"}</definedName>
    <definedName name="prm_4" localSheetId="0" hidden="1">{#N/A,#N/A,FALSE,"model"}</definedName>
    <definedName name="prm_4" localSheetId="10" hidden="1">{#N/A,#N/A,FALSE,"model"}</definedName>
    <definedName name="prm_4" localSheetId="9" hidden="1">{#N/A,#N/A,FALSE,"model"}</definedName>
    <definedName name="prm_4" hidden="1">{#N/A,#N/A,FALSE,"model"}</definedName>
    <definedName name="prm_5" localSheetId="0" hidden="1">{#N/A,#N/A,FALSE,"model"}</definedName>
    <definedName name="prm_5" localSheetId="10" hidden="1">{#N/A,#N/A,FALSE,"model"}</definedName>
    <definedName name="prm_5" localSheetId="9" hidden="1">{#N/A,#N/A,FALSE,"model"}</definedName>
    <definedName name="prm_5" hidden="1">{#N/A,#N/A,FALSE,"model"}</definedName>
    <definedName name="prn" localSheetId="0" hidden="1">{#N/A,#N/A,FALSE,"model"}</definedName>
    <definedName name="prn" localSheetId="10" hidden="1">{#N/A,#N/A,FALSE,"model"}</definedName>
    <definedName name="prn" localSheetId="9" hidden="1">{#N/A,#N/A,FALSE,"model"}</definedName>
    <definedName name="prn" hidden="1">{#N/A,#N/A,FALSE,"model"}</definedName>
    <definedName name="prn_1" localSheetId="0" hidden="1">{#N/A,#N/A,FALSE,"model"}</definedName>
    <definedName name="prn_1" localSheetId="10" hidden="1">{#N/A,#N/A,FALSE,"model"}</definedName>
    <definedName name="prn_1" localSheetId="9" hidden="1">{#N/A,#N/A,FALSE,"model"}</definedName>
    <definedName name="prn_1" hidden="1">{#N/A,#N/A,FALSE,"model"}</definedName>
    <definedName name="prn_2" localSheetId="0" hidden="1">{#N/A,#N/A,FALSE,"model"}</definedName>
    <definedName name="prn_2" localSheetId="10" hidden="1">{#N/A,#N/A,FALSE,"model"}</definedName>
    <definedName name="prn_2" localSheetId="9" hidden="1">{#N/A,#N/A,FALSE,"model"}</definedName>
    <definedName name="prn_2" hidden="1">{#N/A,#N/A,FALSE,"model"}</definedName>
    <definedName name="prn_3" localSheetId="0" hidden="1">{#N/A,#N/A,FALSE,"model"}</definedName>
    <definedName name="prn_3" localSheetId="10" hidden="1">{#N/A,#N/A,FALSE,"model"}</definedName>
    <definedName name="prn_3" localSheetId="9" hidden="1">{#N/A,#N/A,FALSE,"model"}</definedName>
    <definedName name="prn_3" hidden="1">{#N/A,#N/A,FALSE,"model"}</definedName>
    <definedName name="prn_4" localSheetId="0" hidden="1">{#N/A,#N/A,FALSE,"model"}</definedName>
    <definedName name="prn_4" localSheetId="10" hidden="1">{#N/A,#N/A,FALSE,"model"}</definedName>
    <definedName name="prn_4" localSheetId="9" hidden="1">{#N/A,#N/A,FALSE,"model"}</definedName>
    <definedName name="prn_4" hidden="1">{#N/A,#N/A,FALSE,"model"}</definedName>
    <definedName name="prn_5" localSheetId="0" hidden="1">{#N/A,#N/A,FALSE,"model"}</definedName>
    <definedName name="prn_5" localSheetId="10" hidden="1">{#N/A,#N/A,FALSE,"model"}</definedName>
    <definedName name="prn_5" localSheetId="9" hidden="1">{#N/A,#N/A,FALSE,"model"}</definedName>
    <definedName name="prn_5" hidden="1">{#N/A,#N/A,FALSE,"model"}</definedName>
    <definedName name="Procmed">#REF!</definedName>
    <definedName name="Product_Line">#N/A</definedName>
    <definedName name="Product1">#REF!</definedName>
    <definedName name="Products">#REF!</definedName>
    <definedName name="proforma00">#N/A</definedName>
    <definedName name="proforma01">#N/A</definedName>
    <definedName name="proforma02">#N/A</definedName>
    <definedName name="proforma03">#N/A</definedName>
    <definedName name="proforma04">#N/A</definedName>
    <definedName name="proforma99">#N/A</definedName>
    <definedName name="Projeções">#REF!</definedName>
    <definedName name="Projected_Dollar_2005">#REF!</definedName>
    <definedName name="ProjectName" localSheetId="0">{"BU Name or Client/Project Name"}</definedName>
    <definedName name="ProjectName" localSheetId="10">{"BU Name or Client/Project Name"}</definedName>
    <definedName name="ProjectName" localSheetId="9">{"BU Name or Client/Project Name"}</definedName>
    <definedName name="ProjectName">{"BU Name or Client/Project Name"}</definedName>
    <definedName name="PROVISIONS_LT____Rec">#REF!</definedName>
    <definedName name="PROVISIONS_ST____Rev">#REF!</definedName>
    <definedName name="PTS">#REF!</definedName>
    <definedName name="Purch_Acctg">#N/A</definedName>
    <definedName name="PY_Accounts_Receivable">#N/A</definedName>
    <definedName name="PY_Administration">#N/A</definedName>
    <definedName name="PY_Cash">#N/A</definedName>
    <definedName name="PY_Cash_Div_Dec">#N/A</definedName>
    <definedName name="PY_Common_Equity">#N/A</definedName>
    <definedName name="PY_Cost_of_Sales">#N/A</definedName>
    <definedName name="PY_Current_Liabilities">#N/A</definedName>
    <definedName name="PY_Depreciation">#N/A</definedName>
    <definedName name="PY_Gross_Profit">#N/A</definedName>
    <definedName name="PY_Inc_Bef_Tax">#N/A</definedName>
    <definedName name="PY_Intangible_Assets">#N/A</definedName>
    <definedName name="PY_Interest_Expense">#N/A</definedName>
    <definedName name="PY_Inventory">#N/A</definedName>
    <definedName name="PY_LIABIL_EQUITY">#N/A</definedName>
    <definedName name="PY_LT_Debt">#N/A</definedName>
    <definedName name="PY_Market_Value_of_Equity">#N/A</definedName>
    <definedName name="PY_Marketable_Sec">#N/A</definedName>
    <definedName name="PY_NET_PROFIT">#N/A</definedName>
    <definedName name="PY_Net_Revenue">#N/A</definedName>
    <definedName name="PY_Operating_Inc">#N/A</definedName>
    <definedName name="PY_Operating_Income">#N/A</definedName>
    <definedName name="PY_Other_Curr_Assets">#N/A</definedName>
    <definedName name="PY_Other_Exp">#N/A</definedName>
    <definedName name="PY_Other_LT_Assets">#N/A</definedName>
    <definedName name="PY_Other_LT_Liabilities">#N/A</definedName>
    <definedName name="PY_Preferred_Stock">#N/A</definedName>
    <definedName name="PY_QUICK_ASSETS">#N/A</definedName>
    <definedName name="PY_Retained_Earnings">#N/A</definedName>
    <definedName name="PY_Selling">#N/A</definedName>
    <definedName name="PY_Tangible_Assets">#N/A</definedName>
    <definedName name="PY_Tangible_Net_Worth">#N/A</definedName>
    <definedName name="PY_Taxes">#N/A</definedName>
    <definedName name="PY_TOTAL_ASSETS">#N/A</definedName>
    <definedName name="PY_TOTAL_CURR_ASSETS">#N/A</definedName>
    <definedName name="PY_TOTAL_DEBT">#N/A</definedName>
    <definedName name="PY_TOTAL_EQUITY">#N/A</definedName>
    <definedName name="PY_Weighted_Average">#N/A</definedName>
    <definedName name="PY_Working_Capital">#N/A</definedName>
    <definedName name="PY2_Accounts_Receivable">#N/A</definedName>
    <definedName name="PY2_Administration">#N/A</definedName>
    <definedName name="PY2_Cash">#N/A</definedName>
    <definedName name="PY2_Cash_Div_Dec">#N/A</definedName>
    <definedName name="PY2_Common_Equity">#N/A</definedName>
    <definedName name="PY2_Cost_of_Sales">#N/A</definedName>
    <definedName name="PY2_Current_Liabilities">#N/A</definedName>
    <definedName name="PY2_Depreciation">#N/A</definedName>
    <definedName name="PY2_Gross_Profit">#N/A</definedName>
    <definedName name="PY2_Inc_Bef_Tax">#N/A</definedName>
    <definedName name="PY2_Intangible_Assets">#N/A</definedName>
    <definedName name="PY2_Interest_Expense">#N/A</definedName>
    <definedName name="PY2_Inventory">#N/A</definedName>
    <definedName name="PY2_LIABIL_EQUITY">#N/A</definedName>
    <definedName name="PY2_LT_Debt">#N/A</definedName>
    <definedName name="PY2_Marketable_Sec">#N/A</definedName>
    <definedName name="PY2_NET_PROFIT">#N/A</definedName>
    <definedName name="PY2_Net_Revenue">#N/A</definedName>
    <definedName name="PY2_Operating_Inc">#N/A</definedName>
    <definedName name="PY2_Operating_Income">#N/A</definedName>
    <definedName name="PY2_Other_Curr_Assets">#N/A</definedName>
    <definedName name="PY2_Other_Exp.">#N/A</definedName>
    <definedName name="PY2_Other_LT_Assets">#N/A</definedName>
    <definedName name="PY2_Other_LT_Liabilities">#N/A</definedName>
    <definedName name="PY2_Preferred_Stock">#N/A</definedName>
    <definedName name="PY2_QUICK_ASSETS">#N/A</definedName>
    <definedName name="PY2_Retained_Earnings">#N/A</definedName>
    <definedName name="PY2_Selling">#N/A</definedName>
    <definedName name="PY2_Tangible_Assets">#N/A</definedName>
    <definedName name="PY2_Tangible_Net_Worth">#N/A</definedName>
    <definedName name="PY2_Taxes">#N/A</definedName>
    <definedName name="PY2_TOTAL_ASSETS">#N/A</definedName>
    <definedName name="PY2_TOTAL_CURR_ASSETS">#N/A</definedName>
    <definedName name="PY2_TOTAL_DEBT">#N/A</definedName>
    <definedName name="PY2_TOTAL_EQUITY">#N/A</definedName>
    <definedName name="PY2_Weighted_Average">#N/A</definedName>
    <definedName name="PY2_Working_Capital">#N/A</definedName>
    <definedName name="Q">#REF!</definedName>
    <definedName name="Q1.2008.03">#REF!</definedName>
    <definedName name="Q1.2009.03">#REF!</definedName>
    <definedName name="Q1.2010.03">#REF!</definedName>
    <definedName name="Q1.2011.03">#REF!</definedName>
    <definedName name="Q1.2012.03">#REF!</definedName>
    <definedName name="Q1.2013.03">#REF!</definedName>
    <definedName name="Q1.2014.03">#REF!</definedName>
    <definedName name="Q2.2008.06">#REF!</definedName>
    <definedName name="Q2.2009.06">#REF!</definedName>
    <definedName name="Q2.2010.06">#REF!</definedName>
    <definedName name="Q2.2011.06">#REF!</definedName>
    <definedName name="Q2.2012.06">#REF!</definedName>
    <definedName name="Q2.2013.06">#REF!</definedName>
    <definedName name="Q2.2014.06">#REF!</definedName>
    <definedName name="Q3.2008.09">#REF!</definedName>
    <definedName name="Q3.2009.09">#REF!</definedName>
    <definedName name="Q3.2010.09">#REF!</definedName>
    <definedName name="Q3.2011.09">#REF!</definedName>
    <definedName name="Q3.2012.09">#REF!</definedName>
    <definedName name="Q3.2013.09">#REF!</definedName>
    <definedName name="Q3.2014.09">#REF!</definedName>
    <definedName name="Q3vsSeg" localSheetId="0" hidden="1">{"Monthly6Q",#N/A,FALSE,"0614ESL"}</definedName>
    <definedName name="Q3vsSeg" localSheetId="10" hidden="1">{"Monthly6Q",#N/A,FALSE,"0614ESL"}</definedName>
    <definedName name="Q3vsSeg" localSheetId="9" hidden="1">{"Monthly6Q",#N/A,FALSE,"0614ESL"}</definedName>
    <definedName name="Q3vsSeg" hidden="1">{"Monthly6Q",#N/A,FALSE,"0614ESL"}</definedName>
    <definedName name="Q4.2008.12">#REF!</definedName>
    <definedName name="Q4.2009.12">#REF!</definedName>
    <definedName name="Q4.2010.12">#REF!</definedName>
    <definedName name="Q4.2011.12">#REF!</definedName>
    <definedName name="Q4.2012.12">#REF!</definedName>
    <definedName name="Q4.2013.12">#REF!</definedName>
    <definedName name="Q4.2014.12">#REF!</definedName>
    <definedName name="qa" localSheetId="10" hidden="1">#REF!</definedName>
    <definedName name="qa" hidden="1">#REF!</definedName>
    <definedName name="qa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3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3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3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3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1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3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3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3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3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1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1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a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Detalhe">#REF!</definedName>
    <definedName name="qdwed">#REF!</definedName>
    <definedName name="qeazr" localSheetId="0" hidden="1">{#N/A,#N/A,FALSE,"Eastern";#N/A,#N/A,FALSE,"Western"}</definedName>
    <definedName name="qeazr" localSheetId="10" hidden="1">{#N/A,#N/A,FALSE,"Eastern";#N/A,#N/A,FALSE,"Western"}</definedName>
    <definedName name="qeazr" localSheetId="9" hidden="1">{#N/A,#N/A,FALSE,"Eastern";#N/A,#N/A,FALSE,"Western"}</definedName>
    <definedName name="qeazr" hidden="1">{#N/A,#N/A,FALSE,"Eastern";#N/A,#N/A,FALSE,"Western"}</definedName>
    <definedName name="qeazr_1" localSheetId="0" hidden="1">{#N/A,#N/A,FALSE,"Eastern";#N/A,#N/A,FALSE,"Western"}</definedName>
    <definedName name="qeazr_1" localSheetId="10" hidden="1">{#N/A,#N/A,FALSE,"Eastern";#N/A,#N/A,FALSE,"Western"}</definedName>
    <definedName name="qeazr_1" localSheetId="9" hidden="1">{#N/A,#N/A,FALSE,"Eastern";#N/A,#N/A,FALSE,"Western"}</definedName>
    <definedName name="qeazr_1" hidden="1">{#N/A,#N/A,FALSE,"Eastern";#N/A,#N/A,FALSE,"Western"}</definedName>
    <definedName name="qeazr_2" localSheetId="0" hidden="1">{#N/A,#N/A,FALSE,"Eastern";#N/A,#N/A,FALSE,"Western"}</definedName>
    <definedName name="qeazr_2" localSheetId="10" hidden="1">{#N/A,#N/A,FALSE,"Eastern";#N/A,#N/A,FALSE,"Western"}</definedName>
    <definedName name="qeazr_2" localSheetId="9" hidden="1">{#N/A,#N/A,FALSE,"Eastern";#N/A,#N/A,FALSE,"Western"}</definedName>
    <definedName name="qeazr_2" hidden="1">{#N/A,#N/A,FALSE,"Eastern";#N/A,#N/A,FALSE,"Western"}</definedName>
    <definedName name="qeazr_3" localSheetId="0" hidden="1">{#N/A,#N/A,FALSE,"Eastern";#N/A,#N/A,FALSE,"Western"}</definedName>
    <definedName name="qeazr_3" localSheetId="10" hidden="1">{#N/A,#N/A,FALSE,"Eastern";#N/A,#N/A,FALSE,"Western"}</definedName>
    <definedName name="qeazr_3" localSheetId="9" hidden="1">{#N/A,#N/A,FALSE,"Eastern";#N/A,#N/A,FALSE,"Western"}</definedName>
    <definedName name="qeazr_3" hidden="1">{#N/A,#N/A,FALSE,"Eastern";#N/A,#N/A,FALSE,"Western"}</definedName>
    <definedName name="qeazr_4" localSheetId="0" hidden="1">{#N/A,#N/A,FALSE,"Eastern";#N/A,#N/A,FALSE,"Western"}</definedName>
    <definedName name="qeazr_4" localSheetId="10" hidden="1">{#N/A,#N/A,FALSE,"Eastern";#N/A,#N/A,FALSE,"Western"}</definedName>
    <definedName name="qeazr_4" localSheetId="9" hidden="1">{#N/A,#N/A,FALSE,"Eastern";#N/A,#N/A,FALSE,"Western"}</definedName>
    <definedName name="qeazr_4" hidden="1">{#N/A,#N/A,FALSE,"Eastern";#N/A,#N/A,FALSE,"Western"}</definedName>
    <definedName name="qeazr_5" localSheetId="0" hidden="1">{#N/A,#N/A,FALSE,"Eastern";#N/A,#N/A,FALSE,"Western"}</definedName>
    <definedName name="qeazr_5" localSheetId="10" hidden="1">{#N/A,#N/A,FALSE,"Eastern";#N/A,#N/A,FALSE,"Western"}</definedName>
    <definedName name="qeazr_5" localSheetId="9" hidden="1">{#N/A,#N/A,FALSE,"Eastern";#N/A,#N/A,FALSE,"Western"}</definedName>
    <definedName name="qeazr_5" hidden="1">{#N/A,#N/A,FALSE,"Eastern";#N/A,#N/A,FALSE,"Western"}</definedName>
    <definedName name="qq" localSheetId="10" hidden="1">#REF!</definedName>
    <definedName name="qq" hidden="1">#REF!</definedName>
    <definedName name="qq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3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3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3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3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1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3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3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3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3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" localSheetId="0" hidden="1">{#N/A,#N/A,FALSE,"cpt"}</definedName>
    <definedName name="qqq" localSheetId="10" hidden="1">{#N/A,#N/A,FALSE,"cpt"}</definedName>
    <definedName name="qqq" localSheetId="9" hidden="1">{#N/A,#N/A,FALSE,"cpt"}</definedName>
    <definedName name="qqq" hidden="1">{#N/A,#N/A,FALSE,"cpt"}</definedName>
    <definedName name="qqq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3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3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3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3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1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3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3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3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3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3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3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3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3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1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3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3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3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3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3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3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3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3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1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3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3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3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3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q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1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1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1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1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1_1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1_1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1_1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1_1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1_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1_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1_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1_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2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2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2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2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3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3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3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3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3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3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3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4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4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4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5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5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5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1_5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2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2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2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2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3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3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3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3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3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3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3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4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4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4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5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5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5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_5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1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1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1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1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1_1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1_1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1_1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1_1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1_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1_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1_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1_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2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2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2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2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3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3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3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3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3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3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3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4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4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4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5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5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5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1_5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2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2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2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2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3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3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3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3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3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3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3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4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4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4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5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5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5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_5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q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1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1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1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1_1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1_1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1_1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1_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1_1_1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1_1_1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1_1_1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1_1_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1_2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1_2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1_2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1_2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2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2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2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2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2_1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2_1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2_1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2_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3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3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3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3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3_1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3_1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3_1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3_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4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4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4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4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5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5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5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1_5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2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2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2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2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2_1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2_1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2_1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2_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3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3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3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3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3_1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3_1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3_1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3_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4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4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4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4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5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5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5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_5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q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1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1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1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1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1_1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1_1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1_1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1_1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1_2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1_2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1_2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1_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2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2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2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2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2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2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2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3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3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3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3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3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3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3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4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4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4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5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5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5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1_5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2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2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2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2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2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2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2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3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3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3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3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3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3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3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4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4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4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5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5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5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_5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ry_fundAlloc">#N/A</definedName>
    <definedName name="QTD">#N/A</definedName>
    <definedName name="QUADRO">#REF!</definedName>
    <definedName name="QUALIDADE">#REF!</definedName>
    <definedName name="qualquer">#REF!</definedName>
    <definedName name="quant_adm1">#REF!</definedName>
    <definedName name="quant_adm2">#REF!</definedName>
    <definedName name="QUARTER">#N/A</definedName>
    <definedName name="Quf.empresa" localSheetId="0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Quf.empresa" localSheetId="10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Quf.empresa" localSheetId="9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Quf.empresa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qw_1" localSheetId="0" hidden="1">{"'PRODUCTIONCOST SHEET'!$B$3:$G$48"}</definedName>
    <definedName name="qw_1" localSheetId="10" hidden="1">{"'PRODUCTIONCOST SHEET'!$B$3:$G$48"}</definedName>
    <definedName name="qw_1" localSheetId="9" hidden="1">{"'PRODUCTIONCOST SHEET'!$B$3:$G$48"}</definedName>
    <definedName name="qw_1" hidden="1">{"'PRODUCTIONCOST SHEET'!$B$3:$G$48"}</definedName>
    <definedName name="qw_2" localSheetId="0" hidden="1">{"'PRODUCTIONCOST SHEET'!$B$3:$G$48"}</definedName>
    <definedName name="qw_2" localSheetId="10" hidden="1">{"'PRODUCTIONCOST SHEET'!$B$3:$G$48"}</definedName>
    <definedName name="qw_2" localSheetId="9" hidden="1">{"'PRODUCTIONCOST SHEET'!$B$3:$G$48"}</definedName>
    <definedName name="qw_2" hidden="1">{"'PRODUCTIONCOST SHEET'!$B$3:$G$48"}</definedName>
    <definedName name="qw_3" localSheetId="0" hidden="1">{"'PRODUCTIONCOST SHEET'!$B$3:$G$48"}</definedName>
    <definedName name="qw_3" localSheetId="10" hidden="1">{"'PRODUCTIONCOST SHEET'!$B$3:$G$48"}</definedName>
    <definedName name="qw_3" localSheetId="9" hidden="1">{"'PRODUCTIONCOST SHEET'!$B$3:$G$48"}</definedName>
    <definedName name="qw_3" hidden="1">{"'PRODUCTIONCOST SHEET'!$B$3:$G$48"}</definedName>
    <definedName name="qw_4" localSheetId="0" hidden="1">{"'PRODUCTIONCOST SHEET'!$B$3:$G$48"}</definedName>
    <definedName name="qw_4" localSheetId="10" hidden="1">{"'PRODUCTIONCOST SHEET'!$B$3:$G$48"}</definedName>
    <definedName name="qw_4" localSheetId="9" hidden="1">{"'PRODUCTIONCOST SHEET'!$B$3:$G$48"}</definedName>
    <definedName name="qw_4" hidden="1">{"'PRODUCTIONCOST SHEET'!$B$3:$G$48"}</definedName>
    <definedName name="qw_5" localSheetId="0" hidden="1">{"'PRODUCTIONCOST SHEET'!$B$3:$G$48"}</definedName>
    <definedName name="qw_5" localSheetId="10" hidden="1">{"'PRODUCTIONCOST SHEET'!$B$3:$G$48"}</definedName>
    <definedName name="qw_5" localSheetId="9" hidden="1">{"'PRODUCTIONCOST SHEET'!$B$3:$G$48"}</definedName>
    <definedName name="qw_5" hidden="1">{"'PRODUCTIONCOST SHEET'!$B$3:$G$48"}</definedName>
    <definedName name="qwe" localSheetId="10" hidden="1">#REF!</definedName>
    <definedName name="qwe" hidden="1">#REF!</definedName>
    <definedName name="qweqweq">#REF!</definedName>
    <definedName name="qwerwert" localSheetId="0" hidden="1">{#N/A,#N/A,FALSE,"DI 2 YEAR MASTER SCHEDULE"}</definedName>
    <definedName name="qwerwert" localSheetId="10" hidden="1">{#N/A,#N/A,FALSE,"DI 2 YEAR MASTER SCHEDULE"}</definedName>
    <definedName name="qwerwert" localSheetId="9" hidden="1">{#N/A,#N/A,FALSE,"DI 2 YEAR MASTER SCHEDULE"}</definedName>
    <definedName name="qwerwert" hidden="1">{#N/A,#N/A,FALSE,"DI 2 YEAR MASTER SCHEDULE"}</definedName>
    <definedName name="qwerwert_1" localSheetId="0" hidden="1">{#N/A,#N/A,FALSE,"DI 2 YEAR MASTER SCHEDULE"}</definedName>
    <definedName name="qwerwert_1" localSheetId="10" hidden="1">{#N/A,#N/A,FALSE,"DI 2 YEAR MASTER SCHEDULE"}</definedName>
    <definedName name="qwerwert_1" localSheetId="9" hidden="1">{#N/A,#N/A,FALSE,"DI 2 YEAR MASTER SCHEDULE"}</definedName>
    <definedName name="qwerwert_1" hidden="1">{#N/A,#N/A,FALSE,"DI 2 YEAR MASTER SCHEDULE"}</definedName>
    <definedName name="qwerwert_2" localSheetId="0" hidden="1">{#N/A,#N/A,FALSE,"DI 2 YEAR MASTER SCHEDULE"}</definedName>
    <definedName name="qwerwert_2" localSheetId="10" hidden="1">{#N/A,#N/A,FALSE,"DI 2 YEAR MASTER SCHEDULE"}</definedName>
    <definedName name="qwerwert_2" localSheetId="9" hidden="1">{#N/A,#N/A,FALSE,"DI 2 YEAR MASTER SCHEDULE"}</definedName>
    <definedName name="qwerwert_2" hidden="1">{#N/A,#N/A,FALSE,"DI 2 YEAR MASTER SCHEDULE"}</definedName>
    <definedName name="qwerwert_3" localSheetId="0" hidden="1">{#N/A,#N/A,FALSE,"DI 2 YEAR MASTER SCHEDULE"}</definedName>
    <definedName name="qwerwert_3" localSheetId="10" hidden="1">{#N/A,#N/A,FALSE,"DI 2 YEAR MASTER SCHEDULE"}</definedName>
    <definedName name="qwerwert_3" localSheetId="9" hidden="1">{#N/A,#N/A,FALSE,"DI 2 YEAR MASTER SCHEDULE"}</definedName>
    <definedName name="qwerwert_3" hidden="1">{#N/A,#N/A,FALSE,"DI 2 YEAR MASTER SCHEDULE"}</definedName>
    <definedName name="qwerwert_4" localSheetId="0" hidden="1">{#N/A,#N/A,FALSE,"DI 2 YEAR MASTER SCHEDULE"}</definedName>
    <definedName name="qwerwert_4" localSheetId="10" hidden="1">{#N/A,#N/A,FALSE,"DI 2 YEAR MASTER SCHEDULE"}</definedName>
    <definedName name="qwerwert_4" localSheetId="9" hidden="1">{#N/A,#N/A,FALSE,"DI 2 YEAR MASTER SCHEDULE"}</definedName>
    <definedName name="qwerwert_4" hidden="1">{#N/A,#N/A,FALSE,"DI 2 YEAR MASTER SCHEDULE"}</definedName>
    <definedName name="qwerwert_5" localSheetId="0" hidden="1">{#N/A,#N/A,FALSE,"DI 2 YEAR MASTER SCHEDULE"}</definedName>
    <definedName name="qwerwert_5" localSheetId="10" hidden="1">{#N/A,#N/A,FALSE,"DI 2 YEAR MASTER SCHEDULE"}</definedName>
    <definedName name="qwerwert_5" localSheetId="9" hidden="1">{#N/A,#N/A,FALSE,"DI 2 YEAR MASTER SCHEDULE"}</definedName>
    <definedName name="qwerwert_5" hidden="1">{#N/A,#N/A,FALSE,"DI 2 YEAR MASTER SCHEDULE"}</definedName>
    <definedName name="QYB">#REF!</definedName>
    <definedName name="R.L.">#REF!</definedName>
    <definedName name="rafa" localSheetId="0" hidden="1">{"FS`s",#N/A,TRUE,"FS's";"Icome St",#N/A,TRUE,"Income St.";"Balance Sh",#N/A,TRUE,"Balance Sh.";"Gross Margin",#N/A,TRUE,"Gross Margin"}</definedName>
    <definedName name="rafa" localSheetId="10" hidden="1">{"FS`s",#N/A,TRUE,"FS's";"Icome St",#N/A,TRUE,"Income St.";"Balance Sh",#N/A,TRUE,"Balance Sh.";"Gross Margin",#N/A,TRUE,"Gross Margin"}</definedName>
    <definedName name="rafa" localSheetId="9" hidden="1">{"FS`s",#N/A,TRUE,"FS's";"Icome St",#N/A,TRUE,"Income St.";"Balance Sh",#N/A,TRUE,"Balance Sh.";"Gross Margin",#N/A,TRUE,"Gross Margin"}</definedName>
    <definedName name="rafa" hidden="1">{"FS`s",#N/A,TRUE,"FS's";"Icome St",#N/A,TRUE,"Income St.";"Balance Sh",#N/A,TRUE,"Balance Sh.";"Gross Margin",#N/A,TRUE,"Gross Margin"}</definedName>
    <definedName name="RangeChange" localSheetId="10" hidden="1">#REF!</definedName>
    <definedName name="RangeChange" localSheetId="9" hidden="1">[25]!RangeChange</definedName>
    <definedName name="RangeChange" hidden="1">#REF!</definedName>
    <definedName name="Ranking">#REF!</definedName>
    <definedName name="rara" localSheetId="0" hidden="1">{"FS`s",#N/A,TRUE,"FS's";"Icome St",#N/A,TRUE,"Income St.";"Balance Sh",#N/A,TRUE,"Balance Sh.";"Gross Margin",#N/A,TRUE,"Gross Margin"}</definedName>
    <definedName name="rara" localSheetId="10" hidden="1">{"FS`s",#N/A,TRUE,"FS's";"Icome St",#N/A,TRUE,"Income St.";"Balance Sh",#N/A,TRUE,"Balance Sh.";"Gross Margin",#N/A,TRUE,"Gross Margin"}</definedName>
    <definedName name="rara" localSheetId="9" hidden="1">{"FS`s",#N/A,TRUE,"FS's";"Icome St",#N/A,TRUE,"Income St.";"Balance Sh",#N/A,TRUE,"Balance Sh.";"Gross Margin",#N/A,TRUE,"Gross Margin"}</definedName>
    <definedName name="rara" hidden="1">{"FS`s",#N/A,TRUE,"FS's";"Icome St",#N/A,TRUE,"Income St.";"Balance Sh",#N/A,TRUE,"Balance Sh.";"Gross Margin",#N/A,TRUE,"Gross Margin"}</definedName>
    <definedName name="Rate">#N/A</definedName>
    <definedName name="rateio">#REF!</definedName>
    <definedName name="RATEIO_ALMOXARIFADO_CENTRAL">#REF!</definedName>
    <definedName name="RATEIO_CARTEIRINHAS">#REF!</definedName>
    <definedName name="RATEIO_GAS">#REF!</definedName>
    <definedName name="RATEIO_MANUTENÇÃO_MEDIAL">#REF!</definedName>
    <definedName name="Raw_materials">#N/A</definedName>
    <definedName name="RB">#REF!</definedName>
    <definedName name="RBS">#N/A</definedName>
    <definedName name="re" localSheetId="10" hidden="1">#REF!</definedName>
    <definedName name="re" localSheetId="9" hidden="1">'[37]1º semestre 99'!#REF!</definedName>
    <definedName name="re" hidden="1">#REF!</definedName>
    <definedName name="re_1" localSheetId="0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re_1" localSheetId="10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re_1" localSheetId="9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re_1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re_2" localSheetId="0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re_2" localSheetId="10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re_2" localSheetId="9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re_2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re_3" localSheetId="0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re_3" localSheetId="10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re_3" localSheetId="9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re_3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re_4" localSheetId="0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re_4" localSheetId="10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re_4" localSheetId="9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re_4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re_5" localSheetId="0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re_5" localSheetId="10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re_5" localSheetId="9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re_5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READONLYBACKCOLOUR1">#N/A</definedName>
    <definedName name="READWRITEBACKCOLOUR1">#N/A</definedName>
    <definedName name="REAEBT">#REF!</definedName>
    <definedName name="REAL">#REF!</definedName>
    <definedName name="Reapresent">#REF!</definedName>
    <definedName name="ReapresentExt">#REF!</definedName>
    <definedName name="REARBT">#REF!</definedName>
    <definedName name="REAROI">#REF!</definedName>
    <definedName name="Rec">#REF!</definedName>
    <definedName name="Rec_2012">#REF!</definedName>
    <definedName name="Rec_2013">#REF!</definedName>
    <definedName name="Rec_2014">#REF!</definedName>
    <definedName name="Rec_Domestic_Mkt">#REF!</definedName>
    <definedName name="Rec_World_Mkt">#REF!</definedName>
    <definedName name="RecCurrent">#N/A</definedName>
    <definedName name="receita">#REF!</definedName>
    <definedName name="RECEIV_FROM_ELETROBRÁS___REV">#REF!</definedName>
    <definedName name="Receiv_from_Subsid_ST">#REF!</definedName>
    <definedName name="RECEIVABLES">#REF!</definedName>
    <definedName name="RECEIVABLES_BASE">#REF!</definedName>
    <definedName name="Receivables_Overseas">#REF!</definedName>
    <definedName name="Receivables_Usiminas">#REF!</definedName>
    <definedName name="RECIFE">#REF!</definedName>
    <definedName name="RECOM">#REF!</definedName>
    <definedName name="RecPY4_Sel1">#N/A</definedName>
    <definedName name="RecRollFWD">#N/A</definedName>
    <definedName name="RECUPERAR">#REF!</definedName>
    <definedName name="red">#N/A</definedName>
    <definedName name="REF">#REF!</definedName>
    <definedName name="Ref_1">#N/A</definedName>
    <definedName name="Ref_10">#N/A</definedName>
    <definedName name="Ref_11">#N/A</definedName>
    <definedName name="Ref_12">#N/A</definedName>
    <definedName name="Ref_13">#N/A</definedName>
    <definedName name="Ref_14">#N/A</definedName>
    <definedName name="Ref_15">#N/A</definedName>
    <definedName name="Ref_16">#N/A</definedName>
    <definedName name="Ref_17">#N/A</definedName>
    <definedName name="Ref_2">#N/A</definedName>
    <definedName name="Ref_3">#N/A</definedName>
    <definedName name="Ref_4">#N/A</definedName>
    <definedName name="Ref_5">#N/A</definedName>
    <definedName name="Ref_6">#N/A</definedName>
    <definedName name="Ref_7">#N/A</definedName>
    <definedName name="Ref_8">#N/A</definedName>
    <definedName name="Ref_9">#N/A</definedName>
    <definedName name="Regiao">#REF!</definedName>
    <definedName name="Regiao2">#REF!</definedName>
    <definedName name="REGIONAIS">#REF!</definedName>
    <definedName name="relatorios">#REF!</definedName>
    <definedName name="RENT96">#REF!</definedName>
    <definedName name="RENT97">#REF!</definedName>
    <definedName name="RENT98">#REF!</definedName>
    <definedName name="RENT99">#REF!</definedName>
    <definedName name="REPASSE">#REF!</definedName>
    <definedName name="Repasse_SUS">#REF!</definedName>
    <definedName name="REPORT">#N/A</definedName>
    <definedName name="Report_Annual" localSheetId="0" hidden="1">{"annual",#N/A,FALSE,"MAS";"margins",#N/A,FALSE,"MAS";"Q",#N/A,FALSE,"Qtrs."}</definedName>
    <definedName name="Report_Annual" localSheetId="10" hidden="1">{"annual",#N/A,FALSE,"MAS";"margins",#N/A,FALSE,"MAS";"Q",#N/A,FALSE,"Qtrs."}</definedName>
    <definedName name="Report_Annual" localSheetId="9" hidden="1">{"annual",#N/A,FALSE,"MAS";"margins",#N/A,FALSE,"MAS";"Q",#N/A,FALSE,"Qtrs."}</definedName>
    <definedName name="Report_Annual" hidden="1">{"annual",#N/A,FALSE,"MAS";"margins",#N/A,FALSE,"MAS";"Q",#N/A,FALSE,"Qtrs."}</definedName>
    <definedName name="Reported_Net_Income">#REF!</definedName>
    <definedName name="REQUIREBUDGETJOURNALSFLAG1">#N/A</definedName>
    <definedName name="rere">#REF!,#REF!</definedName>
    <definedName name="rerer">#REF!</definedName>
    <definedName name="RES">#REF!</definedName>
    <definedName name="RESEARCH">#N/A</definedName>
    <definedName name="Reserve">#N/A</definedName>
    <definedName name="RESPONSIBILITYAPPLICATIONID1">#N/A</definedName>
    <definedName name="RESPONSIBILITYID1">#N/A</definedName>
    <definedName name="RESPONSIBILITYNAME1">#N/A</definedName>
    <definedName name="RESU">#REF!</definedName>
    <definedName name="RESULTADO">#REF!</definedName>
    <definedName name="RESULTADO1">#REF!</definedName>
    <definedName name="RESULTADO5">#REF!</definedName>
    <definedName name="RESUMO">#REF!</definedName>
    <definedName name="RESUMO_S_AMARO">#REF!</definedName>
    <definedName name="Retorna">#REF!</definedName>
    <definedName name="retorno1000.600.sa" localSheetId="0" hidden="1">{#N/A,#N/A,TRUE,"Produção";#N/A,#N/A,TRUE,"ETA";#N/A,#N/A,TRUE,"balÁgua";#N/A,#N/A,TRUE,"E.T.E";#N/A,#N/A,TRUE,"balEfluente";#N/A,#N/A,TRUE,"ETE";#N/A,#N/A,TRUE,"Graf_ETE";#N/A,#N/A,TRUE,"Org";#N/A,#N/A,TRUE,"M_ambiente";#N/A,#N/A,TRUE,"Desmi";#N/A,#N/A,TRUE,"SAAC";#N/A,#N/A,TRUE,"Compressor";#N/A,#N/A,TRUE,"Vapor";#N/A,#N/A,TRUE,"Calculo Gcal";#N/A,#N/A,TRUE,"Utilização";#N/A,#N/A,TRUE,"Padrões (2)";#N/A,#N/A,TRUE,"balvapor";#N/A,#N/A,TRUE,"oleo";#N/A,#N/A,TRUE,"ocorrencias";#N/A,#N/A,TRUE,"E.Elétrica";#N/A,#N/A,TRUE,"índices";#N/A,#N/A,TRUE,"balEnergia";#N/A,#N/A,TRUE,"custos";#N/A,#N/A,TRUE,"S.S";#N/A,#N/A,TRUE,"DESCRIC";#N/A,#N/A,TRUE,"horas";#N/A,#N/A,TRUE,"TempoGraf";#N/A,#N/A,TRUE,"R0A"}</definedName>
    <definedName name="retorno1000.600.sa" localSheetId="10" hidden="1">{#N/A,#N/A,TRUE,"Produção";#N/A,#N/A,TRUE,"ETA";#N/A,#N/A,TRUE,"balÁgua";#N/A,#N/A,TRUE,"E.T.E";#N/A,#N/A,TRUE,"balEfluente";#N/A,#N/A,TRUE,"ETE";#N/A,#N/A,TRUE,"Graf_ETE";#N/A,#N/A,TRUE,"Org";#N/A,#N/A,TRUE,"M_ambiente";#N/A,#N/A,TRUE,"Desmi";#N/A,#N/A,TRUE,"SAAC";#N/A,#N/A,TRUE,"Compressor";#N/A,#N/A,TRUE,"Vapor";#N/A,#N/A,TRUE,"Calculo Gcal";#N/A,#N/A,TRUE,"Utilização";#N/A,#N/A,TRUE,"Padrões (2)";#N/A,#N/A,TRUE,"balvapor";#N/A,#N/A,TRUE,"oleo";#N/A,#N/A,TRUE,"ocorrencias";#N/A,#N/A,TRUE,"E.Elétrica";#N/A,#N/A,TRUE,"índices";#N/A,#N/A,TRUE,"balEnergia";#N/A,#N/A,TRUE,"custos";#N/A,#N/A,TRUE,"S.S";#N/A,#N/A,TRUE,"DESCRIC";#N/A,#N/A,TRUE,"horas";#N/A,#N/A,TRUE,"TempoGraf";#N/A,#N/A,TRUE,"R0A"}</definedName>
    <definedName name="retorno1000.600.sa" localSheetId="9" hidden="1">{#N/A,#N/A,TRUE,"Produção";#N/A,#N/A,TRUE,"ETA";#N/A,#N/A,TRUE,"balÁgua";#N/A,#N/A,TRUE,"E.T.E";#N/A,#N/A,TRUE,"balEfluente";#N/A,#N/A,TRUE,"ETE";#N/A,#N/A,TRUE,"Graf_ETE";#N/A,#N/A,TRUE,"Org";#N/A,#N/A,TRUE,"M_ambiente";#N/A,#N/A,TRUE,"Desmi";#N/A,#N/A,TRUE,"SAAC";#N/A,#N/A,TRUE,"Compressor";#N/A,#N/A,TRUE,"Vapor";#N/A,#N/A,TRUE,"Calculo Gcal";#N/A,#N/A,TRUE,"Utilização";#N/A,#N/A,TRUE,"Padrões (2)";#N/A,#N/A,TRUE,"balvapor";#N/A,#N/A,TRUE,"oleo";#N/A,#N/A,TRUE,"ocorrencias";#N/A,#N/A,TRUE,"E.Elétrica";#N/A,#N/A,TRUE,"índices";#N/A,#N/A,TRUE,"balEnergia";#N/A,#N/A,TRUE,"custos";#N/A,#N/A,TRUE,"S.S";#N/A,#N/A,TRUE,"DESCRIC";#N/A,#N/A,TRUE,"horas";#N/A,#N/A,TRUE,"TempoGraf";#N/A,#N/A,TRUE,"R0A"}</definedName>
    <definedName name="retorno1000.600.sa" hidden="1">{#N/A,#N/A,TRUE,"Produção";#N/A,#N/A,TRUE,"ETA";#N/A,#N/A,TRUE,"balÁgua";#N/A,#N/A,TRUE,"E.T.E";#N/A,#N/A,TRUE,"balEfluente";#N/A,#N/A,TRUE,"ETE";#N/A,#N/A,TRUE,"Graf_ETE";#N/A,#N/A,TRUE,"Org";#N/A,#N/A,TRUE,"M_ambiente";#N/A,#N/A,TRUE,"Desmi";#N/A,#N/A,TRUE,"SAAC";#N/A,#N/A,TRUE,"Compressor";#N/A,#N/A,TRUE,"Vapor";#N/A,#N/A,TRUE,"Calculo Gcal";#N/A,#N/A,TRUE,"Utilização";#N/A,#N/A,TRUE,"Padrões (2)";#N/A,#N/A,TRUE,"balvapor";#N/A,#N/A,TRUE,"oleo";#N/A,#N/A,TRUE,"ocorrencias";#N/A,#N/A,TRUE,"E.Elétrica";#N/A,#N/A,TRUE,"índices";#N/A,#N/A,TRUE,"balEnergia";#N/A,#N/A,TRUE,"custos";#N/A,#N/A,TRUE,"S.S";#N/A,#N/A,TRUE,"DESCRIC";#N/A,#N/A,TRUE,"horas";#N/A,#N/A,TRUE,"TempoGraf";#N/A,#N/A,TRUE,"R0A"}</definedName>
    <definedName name="retorno1600.sa" localSheetId="0" hidden="1">{#N/A,#N/A,FALSE,"DESCRIC";#N/A,#N/A,FALSE,"INDICE";#N/A,#N/A,FALSE,"Calculo Gcal"}</definedName>
    <definedName name="retorno1600.sa" localSheetId="10" hidden="1">{#N/A,#N/A,FALSE,"DESCRIC";#N/A,#N/A,FALSE,"INDICE";#N/A,#N/A,FALSE,"Calculo Gcal"}</definedName>
    <definedName name="retorno1600.sa" localSheetId="9" hidden="1">{#N/A,#N/A,FALSE,"DESCRIC";#N/A,#N/A,FALSE,"INDICE";#N/A,#N/A,FALSE,"Calculo Gcal"}</definedName>
    <definedName name="retorno1600.sa" hidden="1">{#N/A,#N/A,FALSE,"DESCRIC";#N/A,#N/A,FALSE,"INDICE";#N/A,#N/A,FALSE,"Calculo Gcal"}</definedName>
    <definedName name="Rev">#REF!</definedName>
    <definedName name="rev_acc">#N/A</definedName>
    <definedName name="rev_asp">#N/A</definedName>
    <definedName name="rev_bcs">#N/A</definedName>
    <definedName name="rev_rmkt">#N/A</definedName>
    <definedName name="REVENUES__index">#REF!</definedName>
    <definedName name="rf">#N/A</definedName>
    <definedName name="RFinal">#REF!</definedName>
    <definedName name="rgojrigrogkjr" localSheetId="0" hidden="1">{"blc",#N/A,FALSE,"PRIME COST";"everest",#N/A,FALSE,"PRIME COST";"_k2",#N/A,FALSE,"PRIME COST";"base",#N/A,FALSE,"PRIME COST"}</definedName>
    <definedName name="rgojrigrogkjr" localSheetId="10" hidden="1">{"blc",#N/A,FALSE,"PRIME COST";"everest",#N/A,FALSE,"PRIME COST";"_k2",#N/A,FALSE,"PRIME COST";"base",#N/A,FALSE,"PRIME COST"}</definedName>
    <definedName name="rgojrigrogkjr" localSheetId="9" hidden="1">{"blc",#N/A,FALSE,"PRIME COST";"everest",#N/A,FALSE,"PRIME COST";"_k2",#N/A,FALSE,"PRIME COST";"base",#N/A,FALSE,"PRIME COST"}</definedName>
    <definedName name="rgojrigrogkjr" hidden="1">{"blc",#N/A,FALSE,"PRIME COST";"everest",#N/A,FALSE,"PRIME COST";"_k2",#N/A,FALSE,"PRIME COST";"base",#N/A,FALSE,"PRIME COST"}</definedName>
    <definedName name="RH">#REF!</definedName>
    <definedName name="rhgjrgrihgijrogkrpkr´" localSheetId="10" hidden="1">#REF!</definedName>
    <definedName name="rhgjrgrihgijrogkrpkr´" hidden="1">#REF!</definedName>
    <definedName name="RISK_FREE_RA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1000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rngCompanyName" localSheetId="10" hidden="1">#REF!</definedName>
    <definedName name="rngCompanyName" localSheetId="9" hidden="1">[40]shtLookup!$B$17</definedName>
    <definedName name="rngCompanyName" hidden="1">#REF!</definedName>
    <definedName name="rngCountry" localSheetId="10" hidden="1">#REF!</definedName>
    <definedName name="rngCountry" localSheetId="9" hidden="1">[40]shtLookup!$E$2</definedName>
    <definedName name="rngCountry" hidden="1">#REF!</definedName>
    <definedName name="rngGaveta1">#REF!</definedName>
    <definedName name="rngGaveta2">#REF!</definedName>
    <definedName name="rngPeriod" localSheetId="10" hidden="1">#REF!</definedName>
    <definedName name="rngPeriod" localSheetId="9" hidden="1">[41]shtLookup!$B$22</definedName>
    <definedName name="rngPeriod" hidden="1">#REF!</definedName>
    <definedName name="rngSurtaxBase" localSheetId="10" hidden="1">#REF!</definedName>
    <definedName name="rngSurtaxBase" localSheetId="9" hidden="1">[42]shtLookup!$G$15:$G$16</definedName>
    <definedName name="rngSurtaxBase" hidden="1">#REF!</definedName>
    <definedName name="ROB_BF" localSheetId="0">#VALUE!</definedName>
    <definedName name="ROB_BF" localSheetId="10">#VALUE!</definedName>
    <definedName name="ROB_BF" localSheetId="9">_xlfn.LAMBDA(_xlpm.CANAL,_xlpm.MES,SUM(SUMIFS(#REF!,#REF!,_xlpm.CANAL,#REF!,_xlpm.MES,#REF!,{"Arezzo";"Schutz";"Anacapri";"Fiever";"Alme";"Vans";"AB";"MyShoes";"Brizza";"Vicenza"})))</definedName>
    <definedName name="ROB_BF">#VALUE!</definedName>
    <definedName name="Roger" hidden="1">"                                                                                                                                                                                                                                                            38"</definedName>
    <definedName name="ROI">#N/A</definedName>
    <definedName name="ROperativo">#REF!</definedName>
    <definedName name="Round_trip_airline_ticket_to_site">#N/A</definedName>
    <definedName name="ROWSTOUPLOAD1">#N/A</definedName>
    <definedName name="rr" localSheetId="0" hidden="1">{"FS`s",#N/A,TRUE,"FS's";"Icome St",#N/A,TRUE,"Income St.";"Balance Sh",#N/A,TRUE,"Balance Sh.";"Gross Margin",#N/A,TRUE,"Gross Margin"}</definedName>
    <definedName name="rr" localSheetId="10" hidden="1">{"FS`s",#N/A,TRUE,"FS's";"Icome St",#N/A,TRUE,"Income St.";"Balance Sh",#N/A,TRUE,"Balance Sh.";"Gross Margin",#N/A,TRUE,"Gross Margin"}</definedName>
    <definedName name="rr" localSheetId="9" hidden="1">{"FS`s",#N/A,TRUE,"FS's";"Icome St",#N/A,TRUE,"Income St.";"Balance Sh",#N/A,TRUE,"Balance Sh.";"Gross Margin",#N/A,TRUE,"Gross Margin"}</definedName>
    <definedName name="rr" hidden="1">{"FS`s",#N/A,TRUE,"FS's";"Icome St",#N/A,TRUE,"Income St.";"Balance Sh",#N/A,TRUE,"Balance Sh.";"Gross Margin",#N/A,TRUE,"Gross Margin"}</definedName>
    <definedName name="rrr" localSheetId="10" hidden="1">#REF!</definedName>
    <definedName name="rrr" hidden="1">#REF!</definedName>
    <definedName name="RRRR" localSheetId="0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localSheetId="10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localSheetId="9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r" localSheetId="10" hidden="1">#REF!</definedName>
    <definedName name="rrrrr" localSheetId="9" hidden="1">'[1]DIF FAT FEV 01'!$X$13:$Y$40</definedName>
    <definedName name="rrrrr" hidden="1">#REF!</definedName>
    <definedName name="rtjhgirtgotrkj" localSheetId="0" hidden="1">{"blc",#N/A,FALSE,"PRIME COST";"everest",#N/A,FALSE,"PRIME COST";"_k2",#N/A,FALSE,"PRIME COST";"base",#N/A,FALSE,"PRIME COST"}</definedName>
    <definedName name="rtjhgirtgotrkj" localSheetId="10" hidden="1">{"blc",#N/A,FALSE,"PRIME COST";"everest",#N/A,FALSE,"PRIME COST";"_k2",#N/A,FALSE,"PRIME COST";"base",#N/A,FALSE,"PRIME COST"}</definedName>
    <definedName name="rtjhgirtgotrkj" localSheetId="9" hidden="1">{"blc",#N/A,FALSE,"PRIME COST";"everest",#N/A,FALSE,"PRIME COST";"_k2",#N/A,FALSE,"PRIME COST";"base",#N/A,FALSE,"PRIME COST"}</definedName>
    <definedName name="rtjhgirtgotrkj" hidden="1">{"blc",#N/A,FALSE,"PRIME COST";"everest",#N/A,FALSE,"PRIME COST";"_k2",#N/A,FALSE,"PRIME COST";"base",#N/A,FALSE,"PRIME COST"}</definedName>
    <definedName name="rtrtgdgv">#REF!,#REF!</definedName>
    <definedName name="Run_rate" localSheetId="0">Word</definedName>
    <definedName name="Run_rate" localSheetId="5">Word</definedName>
    <definedName name="Run_rate" localSheetId="10">Word</definedName>
    <definedName name="Run_rate" localSheetId="9">Word</definedName>
    <definedName name="Run_rate">Word</definedName>
    <definedName name="RUNTIME">#N/A</definedName>
    <definedName name="Ruy" localSheetId="0" hidden="1">{#N/A,#N/A,FALSE,"Cronograma";#N/A,#N/A,FALSE,"Cronogr. 2"}</definedName>
    <definedName name="Ruy" localSheetId="10" hidden="1">{#N/A,#N/A,FALSE,"Cronograma";#N/A,#N/A,FALSE,"Cronogr. 2"}</definedName>
    <definedName name="Ruy" localSheetId="9" hidden="1">{#N/A,#N/A,FALSE,"Cronograma";#N/A,#N/A,FALSE,"Cronogr. 2"}</definedName>
    <definedName name="Ruy" hidden="1">{#N/A,#N/A,FALSE,"Cronograma";#N/A,#N/A,FALSE,"Cronogr. 2"}</definedName>
    <definedName name="RWER" localSheetId="0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RWER" localSheetId="10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RWER" localSheetId="9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RWER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s">#REF!</definedName>
    <definedName name="S_X_adjustments">#N/A</definedName>
    <definedName name="SA" localSheetId="0" hidden="1">{#N/A,#N/A,TRUE,"imasa"}</definedName>
    <definedName name="SA" localSheetId="10" hidden="1">{#N/A,#N/A,TRUE,"imasa"}</definedName>
    <definedName name="SA" localSheetId="9" hidden="1">{#N/A,#N/A,TRUE,"imasa"}</definedName>
    <definedName name="SA" hidden="1">{#N/A,#N/A,TRUE,"imasa"}</definedName>
    <definedName name="sadasda" localSheetId="0" hidden="1">Main.SAPF4Help()</definedName>
    <definedName name="sadasda" localSheetId="5" hidden="1">Main.SAPF4Help()</definedName>
    <definedName name="sadasda" localSheetId="10" hidden="1">Main.SAPF4Help()</definedName>
    <definedName name="sadasda" localSheetId="1" hidden="1">Main.SAPF4Help()</definedName>
    <definedName name="sadasda" localSheetId="9" hidden="1">Main.SAPF4Help()</definedName>
    <definedName name="sadasda" hidden="1">Main.SAPF4Help()</definedName>
    <definedName name="sadd" localSheetId="0">{"DCF","UPSIDE CASE",FALSE,"Sheet1";"DCF","BASE CASE",FALSE,"Sheet1";"DCF","DOWNSIDE CASE",FALSE,"Sheet1"}</definedName>
    <definedName name="sadd" localSheetId="10">{"DCF","UPSIDE CASE",FALSE,"Sheet1";"DCF","BASE CASE",FALSE,"Sheet1";"DCF","DOWNSIDE CASE",FALSE,"Sheet1"}</definedName>
    <definedName name="sadd" localSheetId="9">{"DCF","UPSIDE CASE",FALSE,"Sheet1";"DCF","BASE CASE",FALSE,"Sheet1";"DCF","DOWNSIDE CASE",FALSE,"Sheet1"}</definedName>
    <definedName name="sadd">{"DCF","UPSIDE CASE",FALSE,"Sheet1";"DCF","BASE CASE",FALSE,"Sheet1";"DCF","DOWNSIDE CASE",FALSE,"Sheet1"}</definedName>
    <definedName name="sadF" localSheetId="0" hidden="1">{"summary1",#N/A,TRUE,"Comps";"summary2",#N/A,TRUE,"Comps";"summary3",#N/A,TRUE,"Comps"}</definedName>
    <definedName name="sadF" localSheetId="10" hidden="1">{"summary1",#N/A,TRUE,"Comps";"summary2",#N/A,TRUE,"Comps";"summary3",#N/A,TRUE,"Comps"}</definedName>
    <definedName name="sadF" localSheetId="9" hidden="1">{"summary1",#N/A,TRUE,"Comps";"summary2",#N/A,TRUE,"Comps";"summary3",#N/A,TRUE,"Comps"}</definedName>
    <definedName name="sadF" hidden="1">{"summary1",#N/A,TRUE,"Comps";"summary2",#N/A,TRUE,"Comps";"summary3",#N/A,TRUE,"Comps"}</definedName>
    <definedName name="sadF_1" localSheetId="0" hidden="1">{"summary1",#N/A,TRUE,"Comps";"summary2",#N/A,TRUE,"Comps";"summary3",#N/A,TRUE,"Comps"}</definedName>
    <definedName name="sadF_1" localSheetId="10" hidden="1">{"summary1",#N/A,TRUE,"Comps";"summary2",#N/A,TRUE,"Comps";"summary3",#N/A,TRUE,"Comps"}</definedName>
    <definedName name="sadF_1" localSheetId="9" hidden="1">{"summary1",#N/A,TRUE,"Comps";"summary2",#N/A,TRUE,"Comps";"summary3",#N/A,TRUE,"Comps"}</definedName>
    <definedName name="sadF_1" hidden="1">{"summary1",#N/A,TRUE,"Comps";"summary2",#N/A,TRUE,"Comps";"summary3",#N/A,TRUE,"Comps"}</definedName>
    <definedName name="sadF_2" localSheetId="0" hidden="1">{"summary1",#N/A,TRUE,"Comps";"summary2",#N/A,TRUE,"Comps";"summary3",#N/A,TRUE,"Comps"}</definedName>
    <definedName name="sadF_2" localSheetId="10" hidden="1">{"summary1",#N/A,TRUE,"Comps";"summary2",#N/A,TRUE,"Comps";"summary3",#N/A,TRUE,"Comps"}</definedName>
    <definedName name="sadF_2" localSheetId="9" hidden="1">{"summary1",#N/A,TRUE,"Comps";"summary2",#N/A,TRUE,"Comps";"summary3",#N/A,TRUE,"Comps"}</definedName>
    <definedName name="sadF_2" hidden="1">{"summary1",#N/A,TRUE,"Comps";"summary2",#N/A,TRUE,"Comps";"summary3",#N/A,TRUE,"Comps"}</definedName>
    <definedName name="sadF_3" localSheetId="0" hidden="1">{"summary1",#N/A,TRUE,"Comps";"summary2",#N/A,TRUE,"Comps";"summary3",#N/A,TRUE,"Comps"}</definedName>
    <definedName name="sadF_3" localSheetId="10" hidden="1">{"summary1",#N/A,TRUE,"Comps";"summary2",#N/A,TRUE,"Comps";"summary3",#N/A,TRUE,"Comps"}</definedName>
    <definedName name="sadF_3" localSheetId="9" hidden="1">{"summary1",#N/A,TRUE,"Comps";"summary2",#N/A,TRUE,"Comps";"summary3",#N/A,TRUE,"Comps"}</definedName>
    <definedName name="sadF_3" hidden="1">{"summary1",#N/A,TRUE,"Comps";"summary2",#N/A,TRUE,"Comps";"summary3",#N/A,TRUE,"Comps"}</definedName>
    <definedName name="sadF_4" localSheetId="0" hidden="1">{"summary1",#N/A,TRUE,"Comps";"summary2",#N/A,TRUE,"Comps";"summary3",#N/A,TRUE,"Comps"}</definedName>
    <definedName name="sadF_4" localSheetId="10" hidden="1">{"summary1",#N/A,TRUE,"Comps";"summary2",#N/A,TRUE,"Comps";"summary3",#N/A,TRUE,"Comps"}</definedName>
    <definedName name="sadF_4" localSheetId="9" hidden="1">{"summary1",#N/A,TRUE,"Comps";"summary2",#N/A,TRUE,"Comps";"summary3",#N/A,TRUE,"Comps"}</definedName>
    <definedName name="sadF_4" hidden="1">{"summary1",#N/A,TRUE,"Comps";"summary2",#N/A,TRUE,"Comps";"summary3",#N/A,TRUE,"Comps"}</definedName>
    <definedName name="sadF_5" localSheetId="0" hidden="1">{"summary1",#N/A,TRUE,"Comps";"summary2",#N/A,TRUE,"Comps";"summary3",#N/A,TRUE,"Comps"}</definedName>
    <definedName name="sadF_5" localSheetId="10" hidden="1">{"summary1",#N/A,TRUE,"Comps";"summary2",#N/A,TRUE,"Comps";"summary3",#N/A,TRUE,"Comps"}</definedName>
    <definedName name="sadF_5" localSheetId="9" hidden="1">{"summary1",#N/A,TRUE,"Comps";"summary2",#N/A,TRUE,"Comps";"summary3",#N/A,TRUE,"Comps"}</definedName>
    <definedName name="sadF_5" hidden="1">{"summary1",#N/A,TRUE,"Comps";"summary2",#N/A,TRUE,"Comps";"summary3",#N/A,TRUE,"Comps"}</definedName>
    <definedName name="sadfg">#N/A</definedName>
    <definedName name="saf" localSheetId="0" hidden="1">{"Cover",#N/A,TRUE,"Sheet1";"Annual Income",#N/A,TRUE,"Sheet1";"Annual Balance",#N/A,TRUE,"Sheet1";"Annual Cash Flow",#N/A,TRUE,"Sheet1";"Revenue",#N/A,TRUE,"Sheet1";"Income",#N/A,TRUE,"Sheet1";"Balance",#N/A,TRUE,"Sheet1";"Cash Flow",#N/A,TRUE,"Sheet1";"Cash",#N/A,TRUE,"Sheet1";"Tax",#N/A,TRUE,"Sheet1";"Amort Financing Costs",#N/A,TRUE,"Sheet1";"Amort Capitalized Interest",#N/A,TRUE,"Sheet1";"Tax GAAP",#N/A,TRUE,"Sheet1"}</definedName>
    <definedName name="saf" localSheetId="10" hidden="1">{"Cover",#N/A,TRUE,"Sheet1";"Annual Income",#N/A,TRUE,"Sheet1";"Annual Balance",#N/A,TRUE,"Sheet1";"Annual Cash Flow",#N/A,TRUE,"Sheet1";"Revenue",#N/A,TRUE,"Sheet1";"Income",#N/A,TRUE,"Sheet1";"Balance",#N/A,TRUE,"Sheet1";"Cash Flow",#N/A,TRUE,"Sheet1";"Cash",#N/A,TRUE,"Sheet1";"Tax",#N/A,TRUE,"Sheet1";"Amort Financing Costs",#N/A,TRUE,"Sheet1";"Amort Capitalized Interest",#N/A,TRUE,"Sheet1";"Tax GAAP",#N/A,TRUE,"Sheet1"}</definedName>
    <definedName name="saf" localSheetId="9" hidden="1">{"Cover",#N/A,TRUE,"Sheet1";"Annual Income",#N/A,TRUE,"Sheet1";"Annual Balance",#N/A,TRUE,"Sheet1";"Annual Cash Flow",#N/A,TRUE,"Sheet1";"Revenue",#N/A,TRUE,"Sheet1";"Income",#N/A,TRUE,"Sheet1";"Balance",#N/A,TRUE,"Sheet1";"Cash Flow",#N/A,TRUE,"Sheet1";"Cash",#N/A,TRUE,"Sheet1";"Tax",#N/A,TRUE,"Sheet1";"Amort Financing Costs",#N/A,TRUE,"Sheet1";"Amort Capitalized Interest",#N/A,TRUE,"Sheet1";"Tax GAAP",#N/A,TRUE,"Sheet1"}</definedName>
    <definedName name="saf" hidden="1">{"Cover",#N/A,TRUE,"Sheet1";"Annual Income",#N/A,TRUE,"Sheet1";"Annual Balance",#N/A,TRUE,"Sheet1";"Annual Cash Flow",#N/A,TRUE,"Sheet1";"Revenue",#N/A,TRUE,"Sheet1";"Income",#N/A,TRUE,"Sheet1";"Balance",#N/A,TRUE,"Sheet1";"Cash Flow",#N/A,TRUE,"Sheet1";"Cash",#N/A,TRUE,"Sheet1";"Tax",#N/A,TRUE,"Sheet1";"Amort Financing Costs",#N/A,TRUE,"Sheet1";"Amort Capitalized Interest",#N/A,TRUE,"Sheet1";"Tax GAAP",#N/A,TRUE,"Sheet1"}</definedName>
    <definedName name="Sal00">#REF!</definedName>
    <definedName name="SALARIES">#REF!</definedName>
    <definedName name="SALARIES_ST____Adm_Exp">#REF!</definedName>
    <definedName name="Salários_Contribuições">#REF!</definedName>
    <definedName name="SALDODÍVIDA">#REF!</definedName>
    <definedName name="Saldos">#REF!</definedName>
    <definedName name="SALES">#N/A</definedName>
    <definedName name="Sales_1">#N/A</definedName>
    <definedName name="Sales_1Q02">#REF!</definedName>
    <definedName name="Sales_1Q04">#REF!</definedName>
    <definedName name="Sales_1Q05">#REF!</definedName>
    <definedName name="Sales_1Q06">#REF!</definedName>
    <definedName name="Sales_2">#N/A</definedName>
    <definedName name="Sales_2004">#REF!</definedName>
    <definedName name="Sales_2005">#REF!</definedName>
    <definedName name="Sales_2006">#REF!</definedName>
    <definedName name="Sales_2007">#REF!</definedName>
    <definedName name="Sales_2008">#REF!</definedName>
    <definedName name="Sales_2009">#REF!</definedName>
    <definedName name="Sales_2010">#REF!</definedName>
    <definedName name="Sales_2011">#REF!</definedName>
    <definedName name="Sales_2012">#REF!</definedName>
    <definedName name="Sales_2013">#REF!</definedName>
    <definedName name="Sales_2014">#REF!</definedName>
    <definedName name="Sales_2015">#REF!</definedName>
    <definedName name="Sales_2Q02">#REF!</definedName>
    <definedName name="Sales_2Q03">#REF!</definedName>
    <definedName name="Sales_2Q04">#REF!</definedName>
    <definedName name="Sales_2Q05">#REF!</definedName>
    <definedName name="Sales_2Q06">#REF!</definedName>
    <definedName name="Sales_3">#N/A</definedName>
    <definedName name="Sales_3Q02">#REF!</definedName>
    <definedName name="Sales_3Q04">#REF!</definedName>
    <definedName name="Sales_3Q05">#REF!</definedName>
    <definedName name="Sales_3Q06">#REF!</definedName>
    <definedName name="Sales_4">#N/A</definedName>
    <definedName name="Sales_4Q02">#REF!</definedName>
    <definedName name="Sales_4Q04">#REF!</definedName>
    <definedName name="Sales_4Q05">#REF!</definedName>
    <definedName name="Sales_4Q06">#REF!</definedName>
    <definedName name="Sales_5">#N/A</definedName>
    <definedName name="Sales_5Q99" localSheetId="0" hidden="1">{#N/A,#N/A,FALSE,"base"}</definedName>
    <definedName name="Sales_5Q99" localSheetId="10" hidden="1">{#N/A,#N/A,FALSE,"base"}</definedName>
    <definedName name="Sales_5Q99" localSheetId="9" hidden="1">{#N/A,#N/A,FALSE,"base"}</definedName>
    <definedName name="Sales_5Q99" hidden="1">{#N/A,#N/A,FALSE,"base"}</definedName>
    <definedName name="SALES_EXPENSES____of_Rev">#REF!</definedName>
    <definedName name="SALES_TAXES__COFINS">#REF!</definedName>
    <definedName name="SALES_TAXES__ICMS_PIS">#REF!</definedName>
    <definedName name="SALES_TAXES__ICMS_PIS_COFINS">#REF!</definedName>
    <definedName name="sam">#REF!</definedName>
    <definedName name="same">#REF!</definedName>
    <definedName name="SANTO_ANDRE">#REF!</definedName>
    <definedName name="SAPBEXdnldView" hidden="1">"EI8RNYYIEVHNPGKTWVAHTREXZ"</definedName>
    <definedName name="SAPBEXrevision" hidden="1">1</definedName>
    <definedName name="SAPBEXsysID" hidden="1">"PBI"</definedName>
    <definedName name="SAPBEXwbID" hidden="1">"3ILRGHNSVF5WR8OQ0UFEWAKUG"</definedName>
    <definedName name="SAPFuncF4Help" localSheetId="0" hidden="1">Main.SAPF4Help()</definedName>
    <definedName name="SAPFuncF4Help" localSheetId="5" hidden="1">Main.SAPF4Help()</definedName>
    <definedName name="SAPFuncF4Help" localSheetId="10" hidden="1">Main.SAPF4Help()</definedName>
    <definedName name="SAPFuncF4Help" localSheetId="1" hidden="1">Main.SAPF4Help()</definedName>
    <definedName name="SAPFuncF4Help" localSheetId="9" hidden="1">Main.SAPF4Help()</definedName>
    <definedName name="SAPFuncF4Help" hidden="1">Main.SAPF4Help()</definedName>
    <definedName name="sas" hidden="1">"AS2DocumentBrowse"</definedName>
    <definedName name="sasasa">#REF!</definedName>
    <definedName name="Savalot">#N/A</definedName>
    <definedName name="sbenini" localSheetId="0" hidden="1">{#N/A,#N/A,FALSE,"Plan1";#N/A,#N/A,FALSE,"Plan2"}</definedName>
    <definedName name="sbenini" localSheetId="10" hidden="1">{#N/A,#N/A,FALSE,"Plan1";#N/A,#N/A,FALSE,"Plan2"}</definedName>
    <definedName name="sbenini" localSheetId="9" hidden="1">{#N/A,#N/A,FALSE,"Plan1";#N/A,#N/A,FALSE,"Plan2"}</definedName>
    <definedName name="sbenini" hidden="1">{#N/A,#N/A,FALSE,"Plan1";#N/A,#N/A,FALSE,"Plan2"}</definedName>
    <definedName name="scen_change" localSheetId="10" hidden="1">#REF!,#REF!,#REF!,#REF!</definedName>
    <definedName name="scen_change" localSheetId="9" hidden="1">[15]DCF!#REF!,[15]DCF!#REF!,[15]DCF!#REF!,[15]DCF!#REF!</definedName>
    <definedName name="scen_change" hidden="1">#REF!,#REF!,#REF!,#REF!</definedName>
    <definedName name="scen_name1" hidden="1">4</definedName>
    <definedName name="scen_name2" hidden="1">3</definedName>
    <definedName name="scen_name3" hidden="1">2</definedName>
    <definedName name="scen_name4" hidden="1">1</definedName>
    <definedName name="scen_name5" hidden="1">0</definedName>
    <definedName name="scen_name6" hidden="1">-1</definedName>
    <definedName name="scen_name7" hidden="1">-2</definedName>
    <definedName name="scen_name8" hidden="1">-3</definedName>
    <definedName name="scen_name9" hidden="1">-4</definedName>
    <definedName name="scen_num" hidden="1">9</definedName>
    <definedName name="scen_user1" hidden="1">"George Karam"</definedName>
    <definedName name="scen_user2" hidden="1">"George Karam"</definedName>
    <definedName name="scen_user3" hidden="1">"George Karam"</definedName>
    <definedName name="scen_user4" hidden="1">"George Karam"</definedName>
    <definedName name="scen_user5" hidden="1">"George Karam"</definedName>
    <definedName name="scen_user6" hidden="1">"George Karam"</definedName>
    <definedName name="scen_user7" hidden="1">"George Karam"</definedName>
    <definedName name="scen_user8" hidden="1">"George Karam"</definedName>
    <definedName name="scen_user9" hidden="1">"George Karam"</definedName>
    <definedName name="scen_value1" localSheetId="0" hidden="1">{"1";"1";"1";"1"}</definedName>
    <definedName name="scen_value1" localSheetId="10" hidden="1">{"1";"1";"1";"1"}</definedName>
    <definedName name="scen_value1" localSheetId="9" hidden="1">{"1";"1";"1";"1"}</definedName>
    <definedName name="scen_value1" hidden="1">{"1";"1";"1";"1"}</definedName>
    <definedName name="scen_value2" localSheetId="0" hidden="1">{"1";"1";"1";"2"}</definedName>
    <definedName name="scen_value2" localSheetId="10" hidden="1">{"1";"1";"1";"2"}</definedName>
    <definedName name="scen_value2" localSheetId="9" hidden="1">{"1";"1";"1";"2"}</definedName>
    <definedName name="scen_value2" hidden="1">{"1";"1";"1";"2"}</definedName>
    <definedName name="scen_value3" localSheetId="0" hidden="1">{"1";"1";"2";"2"}</definedName>
    <definedName name="scen_value3" localSheetId="10" hidden="1">{"1";"1";"2";"2"}</definedName>
    <definedName name="scen_value3" localSheetId="9" hidden="1">{"1";"1";"2";"2"}</definedName>
    <definedName name="scen_value3" hidden="1">{"1";"1";"2";"2"}</definedName>
    <definedName name="scen_value4" localSheetId="0" hidden="1">{"1";"2";"2";"2"}</definedName>
    <definedName name="scen_value4" localSheetId="10" hidden="1">{"1";"2";"2";"2"}</definedName>
    <definedName name="scen_value4" localSheetId="9" hidden="1">{"1";"2";"2";"2"}</definedName>
    <definedName name="scen_value4" hidden="1">{"1";"2";"2";"2"}</definedName>
    <definedName name="scen_value5" localSheetId="0" hidden="1">{"2";"2";"2";"2"}</definedName>
    <definedName name="scen_value5" localSheetId="10" hidden="1">{"2";"2";"2";"2"}</definedName>
    <definedName name="scen_value5" localSheetId="9" hidden="1">{"2";"2";"2";"2"}</definedName>
    <definedName name="scen_value5" hidden="1">{"2";"2";"2";"2"}</definedName>
    <definedName name="scen_value6" localSheetId="0" hidden="1">{"3";"2";"2";"2"}</definedName>
    <definedName name="scen_value6" localSheetId="10" hidden="1">{"3";"2";"2";"2"}</definedName>
    <definedName name="scen_value6" localSheetId="9" hidden="1">{"3";"2";"2";"2"}</definedName>
    <definedName name="scen_value6" hidden="1">{"3";"2";"2";"2"}</definedName>
    <definedName name="scen_value7" localSheetId="0" hidden="1">{"3";"3";"2";"2"}</definedName>
    <definedName name="scen_value7" localSheetId="10" hidden="1">{"3";"3";"2";"2"}</definedName>
    <definedName name="scen_value7" localSheetId="9" hidden="1">{"3";"3";"2";"2"}</definedName>
    <definedName name="scen_value7" hidden="1">{"3";"3";"2";"2"}</definedName>
    <definedName name="scen_value8" localSheetId="0" hidden="1">{"3";"3";"3";"2"}</definedName>
    <definedName name="scen_value8" localSheetId="10" hidden="1">{"3";"3";"3";"2"}</definedName>
    <definedName name="scen_value8" localSheetId="9" hidden="1">{"3";"3";"3";"2"}</definedName>
    <definedName name="scen_value8" hidden="1">{"3";"3";"3";"2"}</definedName>
    <definedName name="scen_value9" localSheetId="0" hidden="1">{"3";"3";"3";"3"}</definedName>
    <definedName name="scen_value9" localSheetId="10" hidden="1">{"3";"3";"3";"3"}</definedName>
    <definedName name="scen_value9" localSheetId="9" hidden="1">{"3";"3";"3";"3"}</definedName>
    <definedName name="scen_value9" hidden="1">{"3";"3";"3";"3"}</definedName>
    <definedName name="Scenario">#N/A</definedName>
    <definedName name="sd" localSheetId="0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d" localSheetId="10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d" localSheetId="9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d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dasd" localSheetId="0">{"EVA",#N/A,FALSE,"EVA";"WACC",#N/A,FALSE,"WACC"}</definedName>
    <definedName name="sdasd" localSheetId="10">{"EVA",#N/A,FALSE,"EVA";"WACC",#N/A,FALSE,"WACC"}</definedName>
    <definedName name="sdasd" localSheetId="9">{"EVA",#N/A,FALSE,"EVA";"WACC",#N/A,FALSE,"WACC"}</definedName>
    <definedName name="sdasd">{"EVA",#N/A,FALSE,"EVA";"WACC",#N/A,FALSE,"WACC"}</definedName>
    <definedName name="sdf" localSheetId="0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sdf" localSheetId="10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sdf" localSheetId="9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sd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sdfc" localSheetId="0" hidden="1">{"'PXR_6500'!$A$1:$I$124"}</definedName>
    <definedName name="sdfc" localSheetId="10" hidden="1">{"'PXR_6500'!$A$1:$I$124"}</definedName>
    <definedName name="sdfc" localSheetId="9" hidden="1">{"'PXR_6500'!$A$1:$I$124"}</definedName>
    <definedName name="sdfc" hidden="1">{"'PXR_6500'!$A$1:$I$124"}</definedName>
    <definedName name="sdfwefwe">#N/A</definedName>
    <definedName name="sdio" localSheetId="10" hidden="1">#REF!</definedName>
    <definedName name="sdio" localSheetId="9" hidden="1">'[31]Brazil Sovereign'!#REF!</definedName>
    <definedName name="sdio" hidden="1">#REF!</definedName>
    <definedName name="sdsd" localSheetId="0" hidden="1">{"'HTML'!$A$1:$U$7"}</definedName>
    <definedName name="sdsd" localSheetId="10" hidden="1">{"'HTML'!$A$1:$U$7"}</definedName>
    <definedName name="sdsd" localSheetId="9" hidden="1">{"'HTML'!$A$1:$U$7"}</definedName>
    <definedName name="sdsd" hidden="1">{"'HTML'!$A$1:$U$7"}</definedName>
    <definedName name="seee" localSheetId="0" hidden="1">{#N/A,#N/A,FALSE,"Cronograma";#N/A,#N/A,FALSE,"Cronogr. 2"}</definedName>
    <definedName name="seee" localSheetId="10" hidden="1">{#N/A,#N/A,FALSE,"Cronograma";#N/A,#N/A,FALSE,"Cronogr. 2"}</definedName>
    <definedName name="seee" localSheetId="9" hidden="1">{#N/A,#N/A,FALSE,"Cronograma";#N/A,#N/A,FALSE,"Cronogr. 2"}</definedName>
    <definedName name="seee" hidden="1">{#N/A,#N/A,FALSE,"Cronograma";#N/A,#N/A,FALSE,"Cronogr. 2"}</definedName>
    <definedName name="SEG1_DIRECTION1">#N/A</definedName>
    <definedName name="SEG1_FROM1">#N/A</definedName>
    <definedName name="SEG1_SORT1">#N/A</definedName>
    <definedName name="SEG1_TO1">#N/A</definedName>
    <definedName name="SEG2_DIRECTION1">#N/A</definedName>
    <definedName name="SEG2_FROM1">#N/A</definedName>
    <definedName name="SEG2_SORT1">#N/A</definedName>
    <definedName name="SEG2_TO1">#N/A</definedName>
    <definedName name="SEG3_DIRECTION1">#N/A</definedName>
    <definedName name="SEG3_FROM1">#N/A</definedName>
    <definedName name="SEG3_SORT1">#N/A</definedName>
    <definedName name="SEG3_TO1">#N/A</definedName>
    <definedName name="SEG4_DIRECTION1">#N/A</definedName>
    <definedName name="SEG4_FROM1">#N/A</definedName>
    <definedName name="SEG4_SORT1">#N/A</definedName>
    <definedName name="SEG4_TO1">#N/A</definedName>
    <definedName name="SEG5_DIRECTION1">#N/A</definedName>
    <definedName name="SEG5_FROM1">#N/A</definedName>
    <definedName name="SEG5_SORT1">#N/A</definedName>
    <definedName name="SEG5_TO1">#N/A</definedName>
    <definedName name="SEG6_DIRECTION1">#N/A</definedName>
    <definedName name="SEG6_FROM1">#N/A</definedName>
    <definedName name="SEG6_SORT1">#N/A</definedName>
    <definedName name="SEG6_TO1">#N/A</definedName>
    <definedName name="SEG7_DIRECTION1">#N/A</definedName>
    <definedName name="SEG7_FROM1">#N/A</definedName>
    <definedName name="SEG7_SORT1">#N/A</definedName>
    <definedName name="SEG7_TO1">#N/A</definedName>
    <definedName name="segfsdvgfsd" localSheetId="0">{"page1",#N/A,FALSE,"BHCOMPC5";"page2",#N/A,FALSE,"BHCOMPC5";"page3",#N/A,FALSE,"BHCOMPC5";"page4",#N/A,FALSE,"BHCOMPC5"}</definedName>
    <definedName name="segfsdvgfsd" localSheetId="10">{"page1",#N/A,FALSE,"BHCOMPC5";"page2",#N/A,FALSE,"BHCOMPC5";"page3",#N/A,FALSE,"BHCOMPC5";"page4",#N/A,FALSE,"BHCOMPC5"}</definedName>
    <definedName name="segfsdvgfsd" localSheetId="9">{"page1",#N/A,FALSE,"BHCOMPC5";"page2",#N/A,FALSE,"BHCOMPC5";"page3",#N/A,FALSE,"BHCOMPC5";"page4",#N/A,FALSE,"BHCOMPC5"}</definedName>
    <definedName name="segfsdvgfsd">{"page1",#N/A,FALSE,"BHCOMPC5";"page2",#N/A,FALSE,"BHCOMPC5";"page3",#N/A,FALSE,"BHCOMPC5";"page4",#N/A,FALSE,"BHCOMPC5"}</definedName>
    <definedName name="SegmentaçãodeDados_Categ_Dinamica111112">#N/A</definedName>
    <definedName name="SegmentaçãodeDados_Categ_Dinamica1112">#N/A</definedName>
    <definedName name="SegmentaçãodeDados_Categ_Dinamica112">#N/A</definedName>
    <definedName name="SegmentaçãodeDados_Categ_Dinamica12">#N/A</definedName>
    <definedName name="SegmentaçãodeDados_Categ_Dinamica13">#N/A</definedName>
    <definedName name="SegmentaçãodeDados_Categoria1111">#N/A</definedName>
    <definedName name="SegmentaçãodeDados_Cor11">#N/A</definedName>
    <definedName name="SegmentaçãodeDados_Depto1111">#N/A</definedName>
    <definedName name="SegmentaçãodeDados_Depto1211112">#N/A</definedName>
    <definedName name="SegmentaçãodeDados_Depto12112">#N/A</definedName>
    <definedName name="SegmentaçãodeDados_Depto1212">#N/A</definedName>
    <definedName name="SegmentaçãodeDados_Depto122">#N/A</definedName>
    <definedName name="SegmentaçãodeDados_Depto123">#N/A</definedName>
    <definedName name="SegmentaçãodeDados_Desconto">#N/A</definedName>
    <definedName name="SegmentaçãodeDados_Etiqueta1111">#N/A</definedName>
    <definedName name="SegmentaçãodeDados_Etiqueta1211112">#N/A</definedName>
    <definedName name="SegmentaçãodeDados_Etiqueta12112">#N/A</definedName>
    <definedName name="SegmentaçãodeDados_Etiqueta1212">#N/A</definedName>
    <definedName name="SegmentaçãodeDados_Etiqueta122">#N/A</definedName>
    <definedName name="SegmentaçãodeDados_Etiqueta123">#N/A</definedName>
    <definedName name="SegmentaçãodeDados_Principal_Atributo1">#N/A</definedName>
    <definedName name="SegmentaçãodeDados_Principal_Atributo31112">#N/A</definedName>
    <definedName name="SegmentaçãodeDados_Principal_Atributo3112">#N/A</definedName>
    <definedName name="SegmentaçãodeDados_Principal_Atributo312">#N/A</definedName>
    <definedName name="SegmentaçãodeDados_Principal_Atributo313">#N/A</definedName>
    <definedName name="SegmentaçãodeDados_Segmento111">#N/A</definedName>
    <definedName name="SegmentaçãodeDados_Segmento211112">#N/A</definedName>
    <definedName name="SegmentaçãodeDados_Segmento2112">#N/A</definedName>
    <definedName name="SegmentaçãodeDados_Segmento212">#N/A</definedName>
    <definedName name="SegmentaçãodeDados_Segmento22">#N/A</definedName>
    <definedName name="SegmentaçãodeDados_Segmento23">#N/A</definedName>
    <definedName name="SEGUROS">#REF!</definedName>
    <definedName name="seila">#REF!</definedName>
    <definedName name="seilá">#REF!</definedName>
    <definedName name="seinão">#REF!</definedName>
    <definedName name="Sel">#REF!</definedName>
    <definedName name="SelAjus">#REF!</definedName>
    <definedName name="SelAno">#REF!</definedName>
    <definedName name="Selic">#REF!</definedName>
    <definedName name="Selic_Mensal_13">#REF!</definedName>
    <definedName name="SelMes">#REF!</definedName>
    <definedName name="sencount" hidden="1">3</definedName>
    <definedName name="ser">#N/A</definedName>
    <definedName name="SERRA">#REF!</definedName>
    <definedName name="SERVIÇO_DE_ARQUIVO__GRAN_FILE">#REF!</definedName>
    <definedName name="SERVIÇOS">#REF!</definedName>
    <definedName name="SERVIÇOS_DE_INFORMÁTICA">#REF!</definedName>
    <definedName name="SERVIÇOS_DE_TRANSPORTE">#REF!</definedName>
    <definedName name="SETOFBOOKSID1">#N/A</definedName>
    <definedName name="SETOFBOOKSNAME1">#N/A</definedName>
    <definedName name="Sexp96">#REF!</definedName>
    <definedName name="Sexp97">#REF!</definedName>
    <definedName name="Sexp98">#REF!</definedName>
    <definedName name="Sexp99">#REF!</definedName>
    <definedName name="sfads" localSheetId="0">{"EVA",#N/A,FALSE,"EVA";"WACC",#N/A,FALSE,"WACC"}</definedName>
    <definedName name="sfads" localSheetId="10">{"EVA",#N/A,FALSE,"EVA";"WACC",#N/A,FALSE,"WACC"}</definedName>
    <definedName name="sfads" localSheetId="9">{"EVA",#N/A,FALSE,"EVA";"WACC",#N/A,FALSE,"WACC"}</definedName>
    <definedName name="sfads">{"EVA",#N/A,FALSE,"EVA";"WACC",#N/A,FALSE,"WACC"}</definedName>
    <definedName name="sfgsy" localSheetId="0" hidden="1">{#N/A,#N/A,FALSE,"PRJCTED QTRLY QTY's"}</definedName>
    <definedName name="sfgsy" localSheetId="10" hidden="1">{#N/A,#N/A,FALSE,"PRJCTED QTRLY QTY's"}</definedName>
    <definedName name="sfgsy" localSheetId="9" hidden="1">{#N/A,#N/A,FALSE,"PRJCTED QTRLY QTY's"}</definedName>
    <definedName name="sfgsy" hidden="1">{#N/A,#N/A,FALSE,"PRJCTED QTRLY QTY's"}</definedName>
    <definedName name="sfgsy_1" localSheetId="0" hidden="1">{#N/A,#N/A,FALSE,"PRJCTED QTRLY QTY's"}</definedName>
    <definedName name="sfgsy_1" localSheetId="10" hidden="1">{#N/A,#N/A,FALSE,"PRJCTED QTRLY QTY's"}</definedName>
    <definedName name="sfgsy_1" localSheetId="9" hidden="1">{#N/A,#N/A,FALSE,"PRJCTED QTRLY QTY's"}</definedName>
    <definedName name="sfgsy_1" hidden="1">{#N/A,#N/A,FALSE,"PRJCTED QTRLY QTY's"}</definedName>
    <definedName name="sfgsy_2" localSheetId="0" hidden="1">{#N/A,#N/A,FALSE,"PRJCTED QTRLY QTY's"}</definedName>
    <definedName name="sfgsy_2" localSheetId="10" hidden="1">{#N/A,#N/A,FALSE,"PRJCTED QTRLY QTY's"}</definedName>
    <definedName name="sfgsy_2" localSheetId="9" hidden="1">{#N/A,#N/A,FALSE,"PRJCTED QTRLY QTY's"}</definedName>
    <definedName name="sfgsy_2" hidden="1">{#N/A,#N/A,FALSE,"PRJCTED QTRLY QTY's"}</definedName>
    <definedName name="sfgsy_3" localSheetId="0" hidden="1">{#N/A,#N/A,FALSE,"PRJCTED QTRLY QTY's"}</definedName>
    <definedName name="sfgsy_3" localSheetId="10" hidden="1">{#N/A,#N/A,FALSE,"PRJCTED QTRLY QTY's"}</definedName>
    <definedName name="sfgsy_3" localSheetId="9" hidden="1">{#N/A,#N/A,FALSE,"PRJCTED QTRLY QTY's"}</definedName>
    <definedName name="sfgsy_3" hidden="1">{#N/A,#N/A,FALSE,"PRJCTED QTRLY QTY's"}</definedName>
    <definedName name="sfgsy_4" localSheetId="0" hidden="1">{#N/A,#N/A,FALSE,"PRJCTED QTRLY QTY's"}</definedName>
    <definedName name="sfgsy_4" localSheetId="10" hidden="1">{#N/A,#N/A,FALSE,"PRJCTED QTRLY QTY's"}</definedName>
    <definedName name="sfgsy_4" localSheetId="9" hidden="1">{#N/A,#N/A,FALSE,"PRJCTED QTRLY QTY's"}</definedName>
    <definedName name="sfgsy_4" hidden="1">{#N/A,#N/A,FALSE,"PRJCTED QTRLY QTY's"}</definedName>
    <definedName name="sfgsy_5" localSheetId="0" hidden="1">{#N/A,#N/A,FALSE,"PRJCTED QTRLY QTY's"}</definedName>
    <definedName name="sfgsy_5" localSheetId="10" hidden="1">{#N/A,#N/A,FALSE,"PRJCTED QTRLY QTY's"}</definedName>
    <definedName name="sfgsy_5" localSheetId="9" hidden="1">{#N/A,#N/A,FALSE,"PRJCTED QTRLY QTY's"}</definedName>
    <definedName name="sfgsy_5" hidden="1">{#N/A,#N/A,FALSE,"PRJCTED QTRLY QTY's"}</definedName>
    <definedName name="sfgv" localSheetId="0" hidden="1">{"consolidated",#N/A,FALSE,"Sheet1";"cms",#N/A,FALSE,"Sheet1";"fse",#N/A,FALSE,"Sheet1"}</definedName>
    <definedName name="sfgv" localSheetId="10" hidden="1">{"consolidated",#N/A,FALSE,"Sheet1";"cms",#N/A,FALSE,"Sheet1";"fse",#N/A,FALSE,"Sheet1"}</definedName>
    <definedName name="sfgv" localSheetId="9" hidden="1">{"consolidated",#N/A,FALSE,"Sheet1";"cms",#N/A,FALSE,"Sheet1";"fse",#N/A,FALSE,"Sheet1"}</definedName>
    <definedName name="sfgv" hidden="1">{"consolidated",#N/A,FALSE,"Sheet1";"cms",#N/A,FALSE,"Sheet1";"fse",#N/A,FALSE,"Sheet1"}</definedName>
    <definedName name="sfq" localSheetId="0" hidden="1">{#N/A,#N/A,FALSE,"Calc";#N/A,#N/A,FALSE,"Sensitivity";#N/A,#N/A,FALSE,"LT Earn.Dil.";#N/A,#N/A,FALSE,"Dil. AVP"}</definedName>
    <definedName name="sfq" localSheetId="10" hidden="1">{#N/A,#N/A,FALSE,"Calc";#N/A,#N/A,FALSE,"Sensitivity";#N/A,#N/A,FALSE,"LT Earn.Dil.";#N/A,#N/A,FALSE,"Dil. AVP"}</definedName>
    <definedName name="sfq" localSheetId="9" hidden="1">{#N/A,#N/A,FALSE,"Calc";#N/A,#N/A,FALSE,"Sensitivity";#N/A,#N/A,FALSE,"LT Earn.Dil.";#N/A,#N/A,FALSE,"Dil. AVP"}</definedName>
    <definedName name="sfq" hidden="1">{#N/A,#N/A,FALSE,"Calc";#N/A,#N/A,FALSE,"Sensitivity";#N/A,#N/A,FALSE,"LT Earn.Dil.";#N/A,#N/A,FALSE,"Dil. AVP"}</definedName>
    <definedName name="sfsfsfsfs">#N/A</definedName>
    <definedName name="sgag" localSheetId="0">{"page1",#N/A,FALSE,"BHCOMPC5";"page2",#N/A,FALSE,"BHCOMPC5";"page3",#N/A,FALSE,"BHCOMPC5";"page4",#N/A,FALSE,"BHCOMPC5"}</definedName>
    <definedName name="sgag" localSheetId="10">{"page1",#N/A,FALSE,"BHCOMPC5";"page2",#N/A,FALSE,"BHCOMPC5";"page3",#N/A,FALSE,"BHCOMPC5";"page4",#N/A,FALSE,"BHCOMPC5"}</definedName>
    <definedName name="sgag" localSheetId="9">{"page1",#N/A,FALSE,"BHCOMPC5";"page2",#N/A,FALSE,"BHCOMPC5";"page3",#N/A,FALSE,"BHCOMPC5";"page4",#N/A,FALSE,"BHCOMPC5"}</definedName>
    <definedName name="sgag">{"page1",#N/A,FALSE,"BHCOMPC5";"page2",#N/A,FALSE,"BHCOMPC5";"page3",#N/A,FALSE,"BHCOMPC5";"page4",#N/A,FALSE,"BHCOMPC5"}</definedName>
    <definedName name="sgdg" localSheetId="0" hidden="1">{#N/A,#N/A,FALSE,"Calc";#N/A,#N/A,FALSE,"Sensitivity";#N/A,#N/A,FALSE,"LT Earn.Dil.";#N/A,#N/A,FALSE,"Dil. AVP"}</definedName>
    <definedName name="sgdg" localSheetId="10" hidden="1">{#N/A,#N/A,FALSE,"Calc";#N/A,#N/A,FALSE,"Sensitivity";#N/A,#N/A,FALSE,"LT Earn.Dil.";#N/A,#N/A,FALSE,"Dil. AVP"}</definedName>
    <definedName name="sgdg" localSheetId="9" hidden="1">{#N/A,#N/A,FALSE,"Calc";#N/A,#N/A,FALSE,"Sensitivity";#N/A,#N/A,FALSE,"LT Earn.Dil.";#N/A,#N/A,FALSE,"Dil. AVP"}</definedName>
    <definedName name="sgdg" hidden="1">{#N/A,#N/A,FALSE,"Calc";#N/A,#N/A,FALSE,"Sensitivity";#N/A,#N/A,FALSE,"LT Earn.Dil.";#N/A,#N/A,FALSE,"Dil. AVP"}</definedName>
    <definedName name="sgf" localSheetId="0" hidden="1">{#N/A,#N/A,FALSE,"FlCx99";#N/A,#N/A,FALSE,"Dívida99"}</definedName>
    <definedName name="sgf" localSheetId="10" hidden="1">{#N/A,#N/A,FALSE,"FlCx99";#N/A,#N/A,FALSE,"Dívida99"}</definedName>
    <definedName name="sgf" localSheetId="9" hidden="1">{#N/A,#N/A,FALSE,"FlCx99";#N/A,#N/A,FALSE,"Dívida99"}</definedName>
    <definedName name="sgf" hidden="1">{#N/A,#N/A,FALSE,"FlCx99";#N/A,#N/A,FALSE,"Dívida99"}</definedName>
    <definedName name="sgsx" localSheetId="0" hidden="1">{"consolidated",#N/A,FALSE,"Sheet1";"cms",#N/A,FALSE,"Sheet1";"fse",#N/A,FALSE,"Sheet1"}</definedName>
    <definedName name="sgsx" localSheetId="10" hidden="1">{"consolidated",#N/A,FALSE,"Sheet1";"cms",#N/A,FALSE,"Sheet1";"fse",#N/A,FALSE,"Sheet1"}</definedName>
    <definedName name="sgsx" localSheetId="9" hidden="1">{"consolidated",#N/A,FALSE,"Sheet1";"cms",#N/A,FALSE,"Sheet1";"fse",#N/A,FALSE,"Sheet1"}</definedName>
    <definedName name="sgsx" hidden="1">{"consolidated",#N/A,FALSE,"Sheet1";"cms",#N/A,FALSE,"Sheet1";"fse",#N/A,FALSE,"Sheet1"}</definedName>
    <definedName name="Shares">#REF!</definedName>
    <definedName name="Sheet" localSheetId="0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Sheet" localSheetId="10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Sheet" localSheetId="9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Sheet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Short_term_investments">#N/A</definedName>
    <definedName name="Signature">#N/A</definedName>
    <definedName name="sinistro">#REF!</definedName>
    <definedName name="SLEVIN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9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icer_Empresa">#N/A</definedName>
    <definedName name="Slicer_id_exercicio">#N/A</definedName>
    <definedName name="slides">#REF!</definedName>
    <definedName name="SlidesInstitucional" localSheetId="9">'[43]Institucional - Financials'!$1:$1048576</definedName>
    <definedName name="SlidesInstitucional">#REF!</definedName>
    <definedName name="SOC">#REF!</definedName>
    <definedName name="SOCIAL_CONTRIBUTION____Pretax_Income">#REF!</definedName>
    <definedName name="solver_adj" localSheetId="10" hidden="1">#REF!,#REF!</definedName>
    <definedName name="solver_adj" localSheetId="9" hidden="1">[44]Premissas!$Z$166,[44]Premissas!$Z$161</definedName>
    <definedName name="solver_adj" hidden="1">#REF!,#REF!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localSheetId="10" hidden="1">#REF!</definedName>
    <definedName name="solver_opt" hidden="1">#REF!</definedName>
    <definedName name="solver_pre" hidden="1">0.000001</definedName>
    <definedName name="solver_rel1" hidden="1">2</definedName>
    <definedName name="solver_rel16" hidden="1">1</definedName>
    <definedName name="solver_rel17" hidden="1">1</definedName>
    <definedName name="solver_rel18" hidden="1">1</definedName>
    <definedName name="solver_rel19" hidden="1">1</definedName>
    <definedName name="solver_rel2" hidden="1">3</definedName>
    <definedName name="solver_rel20" hidden="1">1</definedName>
    <definedName name="solver_rel21" hidden="1">1</definedName>
    <definedName name="solver_rel22" hidden="1">1</definedName>
    <definedName name="solver_rel23" hidden="1">1</definedName>
    <definedName name="solver_rel24" hidden="1">1</definedName>
    <definedName name="solver_rel25" hidden="1">1</definedName>
    <definedName name="solver_rel26" hidden="1">1</definedName>
    <definedName name="solver_rel27" hidden="1">1</definedName>
    <definedName name="solver_rel28" hidden="1">1</definedName>
    <definedName name="solver_rel29" hidden="1">1</definedName>
    <definedName name="solver_rel30" hidden="1">1</definedName>
    <definedName name="solver_rel31" hidden="1">1</definedName>
    <definedName name="solver_rel32" hidden="1">1</definedName>
    <definedName name="solver_rel33" hidden="1">1</definedName>
    <definedName name="solver_rel34" hidden="1">1</definedName>
    <definedName name="solver_rel35" hidden="1">1</definedName>
    <definedName name="solver_rel36" hidden="1">1</definedName>
    <definedName name="solver_rel37" hidden="1">1</definedName>
    <definedName name="solver_rel38" hidden="1">1</definedName>
    <definedName name="solver_rel39" hidden="1">1</definedName>
    <definedName name="solver_rel40" hidden="1">1</definedName>
    <definedName name="solver_rel41" hidden="1">1</definedName>
    <definedName name="solver_rel42" hidden="1">1</definedName>
    <definedName name="solver_rel43" hidden="1">1</definedName>
    <definedName name="solver_rel44" hidden="1">1</definedName>
    <definedName name="solver_rel45" hidden="1">1</definedName>
    <definedName name="solver_rel46" hidden="1">1</definedName>
    <definedName name="solver_rel47" hidden="1">1</definedName>
    <definedName name="solver_rel48" hidden="1">1</definedName>
    <definedName name="solver_rel49" hidden="1">1</definedName>
    <definedName name="solver_rel50" hidden="1">1</definedName>
    <definedName name="solver_rel51" hidden="1">1</definedName>
    <definedName name="solver_rel52" hidden="1">1</definedName>
    <definedName name="solver_rel53" hidden="1">1</definedName>
    <definedName name="solver_rel54" hidden="1">1</definedName>
    <definedName name="solver_rel55" hidden="1">1</definedName>
    <definedName name="solver_rel56" hidden="1">1</definedName>
    <definedName name="solver_rel57" hidden="1">1</definedName>
    <definedName name="solver_rel58" hidden="1">1</definedName>
    <definedName name="solver_rel9" hidden="1">1</definedName>
    <definedName name="solver_rhs2" hidden="1">0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MA">#REF!</definedName>
    <definedName name="Something">#N/A</definedName>
    <definedName name="sorta" hidden="1">#N/A</definedName>
    <definedName name="Source___Management_information_and_D_T_analysis">#N/A</definedName>
    <definedName name="SP0">#N/A</definedName>
    <definedName name="Spare_parts_FPS">#N/A</definedName>
    <definedName name="Spare_parts_wet_waste">#N/A</definedName>
    <definedName name="SPB">#N/A</definedName>
    <definedName name="SPBASE">#N/A</definedName>
    <definedName name="SPWS_WBID">"3B7E7448-4D9F-459E-95F0-E8BF55286A84"</definedName>
    <definedName name="ss" localSheetId="0">{"DCF1",#N/A,FALSE,"SIERRA DCF";"MATRIX1",#N/A,FALSE,"SIERRA DCF"}</definedName>
    <definedName name="ss" localSheetId="10">{"DCF1",#N/A,FALSE,"SIERRA DCF";"MATRIX1",#N/A,FALSE,"SIERRA DCF"}</definedName>
    <definedName name="ss" localSheetId="9">{"DCF1",#N/A,FALSE,"SIERRA DCF";"MATRIX1",#N/A,FALSE,"SIERRA DCF"}</definedName>
    <definedName name="ss">{"DCF1",#N/A,FALSE,"SIERRA DCF";"MATRIX1",#N/A,FALSE,"SIERRA DCF"}</definedName>
    <definedName name="ss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3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3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3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3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1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3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3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3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3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dsdad" localSheetId="10" hidden="1">#REF!</definedName>
    <definedName name="ssdsdad" hidden="1">#REF!</definedName>
    <definedName name="sss" localSheetId="0" hidden="1">{"Cover",#N/A,TRUE,"Sheet1";"Annual Income",#N/A,TRUE,"Sheet1";"Annual Balance",#N/A,TRUE,"Sheet1";"Annual Cash Flow",#N/A,TRUE,"Sheet1";"Revenue",#N/A,TRUE,"Sheet1";"Income",#N/A,TRUE,"Sheet1";"Balance",#N/A,TRUE,"Sheet1";"Cash Flow",#N/A,TRUE,"Sheet1";"Cash",#N/A,TRUE,"Sheet1";"Tax",#N/A,TRUE,"Sheet1";"Amort Financing Costs",#N/A,TRUE,"Sheet1";"Amort Capitalized Interest",#N/A,TRUE,"Sheet1";"Tax GAAP",#N/A,TRUE,"Sheet1"}</definedName>
    <definedName name="sss" localSheetId="10" hidden="1">{"Cover",#N/A,TRUE,"Sheet1";"Annual Income",#N/A,TRUE,"Sheet1";"Annual Balance",#N/A,TRUE,"Sheet1";"Annual Cash Flow",#N/A,TRUE,"Sheet1";"Revenue",#N/A,TRUE,"Sheet1";"Income",#N/A,TRUE,"Sheet1";"Balance",#N/A,TRUE,"Sheet1";"Cash Flow",#N/A,TRUE,"Sheet1";"Cash",#N/A,TRUE,"Sheet1";"Tax",#N/A,TRUE,"Sheet1";"Amort Financing Costs",#N/A,TRUE,"Sheet1";"Amort Capitalized Interest",#N/A,TRUE,"Sheet1";"Tax GAAP",#N/A,TRUE,"Sheet1"}</definedName>
    <definedName name="sss" localSheetId="9" hidden="1">{"Cover",#N/A,TRUE,"Sheet1";"Annual Income",#N/A,TRUE,"Sheet1";"Annual Balance",#N/A,TRUE,"Sheet1";"Annual Cash Flow",#N/A,TRUE,"Sheet1";"Revenue",#N/A,TRUE,"Sheet1";"Income",#N/A,TRUE,"Sheet1";"Balance",#N/A,TRUE,"Sheet1";"Cash Flow",#N/A,TRUE,"Sheet1";"Cash",#N/A,TRUE,"Sheet1";"Tax",#N/A,TRUE,"Sheet1";"Amort Financing Costs",#N/A,TRUE,"Sheet1";"Amort Capitalized Interest",#N/A,TRUE,"Sheet1";"Tax GAAP",#N/A,TRUE,"Sheet1"}</definedName>
    <definedName name="sss" hidden="1">{"Cover",#N/A,TRUE,"Sheet1";"Annual Income",#N/A,TRUE,"Sheet1";"Annual Balance",#N/A,TRUE,"Sheet1";"Annual Cash Flow",#N/A,TRUE,"Sheet1";"Revenue",#N/A,TRUE,"Sheet1";"Income",#N/A,TRUE,"Sheet1";"Balance",#N/A,TRUE,"Sheet1";"Cash Flow",#N/A,TRUE,"Sheet1";"Cash",#N/A,TRUE,"Sheet1";"Tax",#N/A,TRUE,"Sheet1";"Amort Financing Costs",#N/A,TRUE,"Sheet1";"Amort Capitalized Interest",#N/A,TRUE,"Sheet1";"Tax GAAP",#N/A,TRUE,"Sheet1"}</definedName>
    <definedName name="ssss" localSheetId="10" hidden="1">#REF!</definedName>
    <definedName name="ssss" hidden="1">#REF!</definedName>
    <definedName name="sssss" localSheetId="0" hidden="1">{#N/A,#N/A,FALSE,"Calc";#N/A,#N/A,FALSE,"Sensitivity";#N/A,#N/A,FALSE,"LT Earn.Dil.";#N/A,#N/A,FALSE,"Dil. AVP"}</definedName>
    <definedName name="sssss" localSheetId="10" hidden="1">{#N/A,#N/A,FALSE,"Calc";#N/A,#N/A,FALSE,"Sensitivity";#N/A,#N/A,FALSE,"LT Earn.Dil.";#N/A,#N/A,FALSE,"Dil. AVP"}</definedName>
    <definedName name="sssss" localSheetId="9" hidden="1">{#N/A,#N/A,FALSE,"Calc";#N/A,#N/A,FALSE,"Sensitivity";#N/A,#N/A,FALSE,"LT Earn.Dil.";#N/A,#N/A,FALSE,"Dil. AVP"}</definedName>
    <definedName name="sssss" hidden="1">{#N/A,#N/A,FALSE,"Calc";#N/A,#N/A,FALSE,"Sensitivity";#N/A,#N/A,FALSE,"LT Earn.Dil.";#N/A,#N/A,FALSE,"Dil. AVP"}</definedName>
    <definedName name="ST_DEBT_INCREASE">#REF!</definedName>
    <definedName name="STARTBUDGETPOST1">#N/A</definedName>
    <definedName name="STARTPERIODNAME1">#N/A</definedName>
    <definedName name="STARTPERIODNUM1">#N/A</definedName>
    <definedName name="STARTPERIODYEAR1">#N/A</definedName>
    <definedName name="STOCKHOLDERS_BASE">#REF!</definedName>
    <definedName name="Stub" localSheetId="10" hidden="1">#REF!</definedName>
    <definedName name="Stub" localSheetId="9" hidden="1">[45]Analitics!$I$11</definedName>
    <definedName name="Stub" hidden="1">#REF!</definedName>
    <definedName name="Stub_Header1" localSheetId="10" hidden="1">#REF!</definedName>
    <definedName name="Stub_Header1" localSheetId="9" hidden="1">[45]Analitics!$K$11</definedName>
    <definedName name="Stub_Header1" hidden="1">#REF!</definedName>
    <definedName name="Stub_Header2" localSheetId="10" hidden="1">#REF!</definedName>
    <definedName name="Stub_Header2" localSheetId="9" hidden="1">[45]Analitics!$L$11</definedName>
    <definedName name="Stub_Header2" hidden="1">#REF!</definedName>
    <definedName name="Stub_Header3" localSheetId="10" hidden="1">#REF!</definedName>
    <definedName name="Stub_Header3" localSheetId="9" hidden="1">[45]Analitics!$M$11</definedName>
    <definedName name="Stub_Header3" hidden="1">#REF!</definedName>
    <definedName name="STWBD_StatToolsConfidenceInterval_AnalysisType" hidden="1">" 0"</definedName>
    <definedName name="STWBD_StatToolsConfidenceInterval_CalculateMeanInterval" hidden="1">"TRUE"</definedName>
    <definedName name="STWBD_StatToolsConfidenceInterval_CalculateStdDevInterval" hidden="1">"TRUE"</definedName>
    <definedName name="STWBD_StatToolsConfidenceInterval_DefaultDataFormat" hidden="1">" 0"</definedName>
    <definedName name="STWBD_StatToolsConfidenceInterval_HasDefaultInfo" hidden="1">"TRUE"</definedName>
    <definedName name="STWBD_StatToolsConfidenceInterval_MeanConfidenceLevel" hidden="1">" .95"</definedName>
    <definedName name="STWBD_StatToolsConfidenceInterval_StdDevConfidenceLevel" hidden="1">" .95"</definedName>
    <definedName name="STWBD_StatToolsConfidenceInterval_VariableList" hidden="1">1</definedName>
    <definedName name="STWBD_StatToolsConfidenceInterval_VariableList_1" hidden="1">"U_x0001_VG18C68F7C_x0001_"</definedName>
    <definedName name="STWBD_StatToolsConfidenceInterval_VarSelectorDefaultDataSet" hidden="1">"DG1557C622"</definedName>
    <definedName name="STWBD_StatToolsOneVarSummary_Count" hidden="1">"TRUE"</definedName>
    <definedName name="STWBD_StatToolsOneVarSummary_DefaultDataFormat" hidden="1">" 0"</definedName>
    <definedName name="STWBD_StatToolsOneVarSummary_FirstQuartile" hidden="1">"TRUE"</definedName>
    <definedName name="STWBD_StatToolsOneVarSummary_HasDefaultInfo" hidden="1">"TRUE"</definedName>
    <definedName name="STWBD_StatToolsOneVarSummary_InterQuartileRange" hidden="1">"TRUE"</definedName>
    <definedName name="STWBD_StatToolsOneVarSummary_Kurtosis" hidden="1">"TRUE"</definedName>
    <definedName name="STWBD_StatToolsOneVarSummary_Maximum" hidden="1">"TRUE"</definedName>
    <definedName name="STWBD_StatToolsOneVarSummary_Mean" hidden="1">"TRUE"</definedName>
    <definedName name="STWBD_StatToolsOneVarSummary_MeanAbsDeviation" hidden="1">"TRUE"</definedName>
    <definedName name="STWBD_StatToolsOneVarSummary_Median" hidden="1">"TRUE"</definedName>
    <definedName name="STWBD_StatToolsOneVarSummary_Minimum" hidden="1">"TRUE"</definedName>
    <definedName name="STWBD_StatToolsOneVarSummary_OtherPercentiles" hidden="1">"TRUE"</definedName>
    <definedName name="STWBD_StatToolsOneVarSummary_PercentileList" hidden="1">" .01, .025, .05, .1, .2, .8, .9, .95, .975, .99"</definedName>
    <definedName name="STWBD_StatToolsOneVarSummary_Range" hidden="1">"TRUE"</definedName>
    <definedName name="STWBD_StatToolsOneVarSummary_Skewness" hidden="1">"TRUE"</definedName>
    <definedName name="STWBD_StatToolsOneVarSummary_StandardDeviation" hidden="1">"TRUE"</definedName>
    <definedName name="STWBD_StatToolsOneVarSummary_Sum" hidden="1">"TRUE"</definedName>
    <definedName name="STWBD_StatToolsOneVarSummary_ThirdQuartile" hidden="1">"TRUE"</definedName>
    <definedName name="STWBD_StatToolsOneVarSummary_VariableList" hidden="1">4</definedName>
    <definedName name="STWBD_StatToolsOneVarSummary_VariableList_1" hidden="1">"U_x0001_VG2D1B584C_x0001_"</definedName>
    <definedName name="STWBD_StatToolsOneVarSummary_VariableList_2" hidden="1">"U_x0001_VG421EEB3_x0001_"</definedName>
    <definedName name="STWBD_StatToolsOneVarSummary_VariableList_3" hidden="1">"U_x0001_VG2000A935_x0001_"</definedName>
    <definedName name="STWBD_StatToolsOneVarSummary_VariableList_4" hidden="1">"U_x0001_VG330F36D6_x0001_"</definedName>
    <definedName name="STWBD_StatToolsOneVarSummary_Variance" hidden="1">"TRUE"</definedName>
    <definedName name="STWBD_StatToolsOneVarSummary_VarSelectorDefaultDataSet" hidden="1">"ALL DATA SETS"</definedName>
    <definedName name="STWBD_StatToolsRegression_blockList" hidden="1">"-1"</definedName>
    <definedName name="STWBD_StatToolsRegression_FValueToEnter" hidden="1">" 2.2"</definedName>
    <definedName name="STWBD_StatToolsRegression_FValueToLeave" hidden="1">" 1.1"</definedName>
    <definedName name="STWBD_StatToolsRegression_GraphFittedValueVsActualYValue" hidden="1">"TRUE"</definedName>
    <definedName name="STWBD_StatToolsRegression_GraphFittedValueVsXValue" hidden="1">"FALSE"</definedName>
    <definedName name="STWBD_StatToolsRegression_GraphResidualVsFittedValue" hidden="1">"TRUE"</definedName>
    <definedName name="STWBD_StatToolsRegression_GraphResidualVsXValue" hidden="1">"FALSE"</definedName>
    <definedName name="STWBD_StatToolsRegression_HasDefaultInfo" hidden="1">"TRUE"</definedName>
    <definedName name="STWBD_StatToolsRegression_IncludePrediction" hidden="1">"FALSE"</definedName>
    <definedName name="STWBD_StatToolsRegression_IncludeSteps" hidden="1">"FALSE"</definedName>
    <definedName name="STWBD_StatToolsRegression_NumberOfBlocks" hidden="1">" 0"</definedName>
    <definedName name="STWBD_StatToolsRegression_pValueToEnter" hidden="1">" .05"</definedName>
    <definedName name="STWBD_StatToolsRegression_pValueToLeave" hidden="1">" .1"</definedName>
    <definedName name="STWBD_StatToolsRegression_RegressionType" hidden="1">" 0"</definedName>
    <definedName name="STWBD_StatToolsRegression_useFValue" hidden="1">"FALSE"</definedName>
    <definedName name="STWBD_StatToolsRegression_usePValue" hidden="1">"TRUE"</definedName>
    <definedName name="STWBD_StatToolsRegression_VariableDependent" hidden="1">"U_x0001_VG2D35B001_x0001_"</definedName>
    <definedName name="STWBD_StatToolsRegression_VariableListIndependent" hidden="1">1</definedName>
    <definedName name="STWBD_StatToolsRegression_VariableListIndependent_1" hidden="1">"U_x0001_VG18C68F7C_x0001_"</definedName>
    <definedName name="STWBD_StatToolsRegression_VarSelectorDefaultDataSet" hidden="1">"ALL DATA SETS"</definedName>
    <definedName name="SU_D_PI">#REF!</definedName>
    <definedName name="SU_T_PI">#REF!</definedName>
    <definedName name="SUBCTA2">""</definedName>
    <definedName name="SUBS">#REF!</definedName>
    <definedName name="sum">#N/A</definedName>
    <definedName name="SUM_DISC_CASH_FLOW">#REF!</definedName>
    <definedName name="Sumário" localSheetId="0" hidden="1">{#N/A,#N/A,FALSE,"SGP";#N/A,#N/A,FALSE,"SGI";#N/A,#N/A,FALSE,"SGC";#N/A,#N/A,FALSE,"SGS";#N/A,#N/A,FALSE,"SGB"}</definedName>
    <definedName name="Sumário" localSheetId="10" hidden="1">{#N/A,#N/A,FALSE,"SGP";#N/A,#N/A,FALSE,"SGI";#N/A,#N/A,FALSE,"SGC";#N/A,#N/A,FALSE,"SGS";#N/A,#N/A,FALSE,"SGB"}</definedName>
    <definedName name="Sumário" localSheetId="9" hidden="1">{#N/A,#N/A,FALSE,"SGP";#N/A,#N/A,FALSE,"SGI";#N/A,#N/A,FALSE,"SGC";#N/A,#N/A,FALSE,"SGS";#N/A,#N/A,FALSE,"SGB"}</definedName>
    <definedName name="Sumário" hidden="1">{#N/A,#N/A,FALSE,"SGP";#N/A,#N/A,FALSE,"SGI";#N/A,#N/A,FALSE,"SGC";#N/A,#N/A,FALSE,"SGS";#N/A,#N/A,FALSE,"SGB"}</definedName>
    <definedName name="Summary" localSheetId="0" hidden="1">{"Income (All hidden)",#N/A,FALSE,"Income";"EPS (All Hidden)",#N/A,FALSE,"EPS";"EPS (All Hidden)",#N/A,FALSE,"CashFlow";"Quarterly (Last, Current and Next)",#N/A,FALSE,"Quarterly"}</definedName>
    <definedName name="Summary" localSheetId="10" hidden="1">{"Income (All hidden)",#N/A,FALSE,"Income";"EPS (All Hidden)",#N/A,FALSE,"EPS";"EPS (All Hidden)",#N/A,FALSE,"CashFlow";"Quarterly (Last, Current and Next)",#N/A,FALSE,"Quarterly"}</definedName>
    <definedName name="Summary" localSheetId="9" hidden="1">{"Income (All hidden)",#N/A,FALSE,"Income";"EPS (All Hidden)",#N/A,FALSE,"EPS";"EPS (All Hidden)",#N/A,FALSE,"CashFlow";"Quarterly (Last, Current and Next)",#N/A,FALSE,"Quarterly"}</definedName>
    <definedName name="Summary" hidden="1">{"Income (All hidden)",#N/A,FALSE,"Income";"EPS (All Hidden)",#N/A,FALSE,"EPS";"EPS (All Hidden)",#N/A,FALSE,"CashFlow";"Quarterly (Last, Current and Next)",#N/A,FALSE,"Quarterly"}</definedName>
    <definedName name="Summary_WC">#N/A</definedName>
    <definedName name="Sup_rate">#N/A</definedName>
    <definedName name="SUPERIN">#REF!</definedName>
    <definedName name="Supervisor_benefits">#N/A</definedName>
    <definedName name="SUPPLIERS_BASE">#REF!</definedName>
    <definedName name="SUPRI">#REF!</definedName>
    <definedName name="Swvu.inputs._.raw._.data." localSheetId="10" hidden="1">#REF!</definedName>
    <definedName name="Swvu.inputs._.raw._.data." hidden="1">#REF!</definedName>
    <definedName name="Swvu.PLANILHA2." localSheetId="10" hidden="1">#REF!</definedName>
    <definedName name="Swvu.PLANILHA2." hidden="1">#REF!</definedName>
    <definedName name="Swvu.summary1." localSheetId="10" hidden="1">#REF!</definedName>
    <definedName name="Swvu.summary1." hidden="1">#REF!</definedName>
    <definedName name="Swvu.summary2." localSheetId="10" hidden="1">#REF!</definedName>
    <definedName name="Swvu.summary2." hidden="1">#REF!</definedName>
    <definedName name="Swvu.summary3." localSheetId="10" hidden="1">#REF!</definedName>
    <definedName name="Swvu.summary3." hidden="1">#REF!</definedName>
    <definedName name="T">#REF!</definedName>
    <definedName name="TA">#REF!</definedName>
    <definedName name="TABELA">#REF!</definedName>
    <definedName name="TABELA1">#REF!</definedName>
    <definedName name="TabExemplo">#REF!</definedName>
    <definedName name="TABLE">#N/A</definedName>
    <definedName name="table1">#N/A</definedName>
    <definedName name="table2">#N/A</definedName>
    <definedName name="TableName">"Dummy"</definedName>
    <definedName name="tablez">#N/A</definedName>
    <definedName name="Tamanho">#REF!</definedName>
    <definedName name="tania">#REF!</definedName>
    <definedName name="taniaa">#REF!</definedName>
    <definedName name="TARGET" localSheetId="0" hidden="1">{"blc",#N/A,FALSE,"PRIME COST";"everest",#N/A,FALSE,"PRIME COST";"_k2",#N/A,FALSE,"PRIME COST";"base",#N/A,FALSE,"PRIME COST"}</definedName>
    <definedName name="TARGET" localSheetId="10" hidden="1">{"blc",#N/A,FALSE,"PRIME COST";"everest",#N/A,FALSE,"PRIME COST";"_k2",#N/A,FALSE,"PRIME COST";"base",#N/A,FALSE,"PRIME COST"}</definedName>
    <definedName name="TARGET" localSheetId="9" hidden="1">{"blc",#N/A,FALSE,"PRIME COST";"everest",#N/A,FALSE,"PRIME COST";"_k2",#N/A,FALSE,"PRIME COST";"base",#N/A,FALSE,"PRIME COST"}</definedName>
    <definedName name="TARGET" hidden="1">{"blc",#N/A,FALSE,"PRIME COST";"everest",#N/A,FALSE,"PRIME COST";"_k2",#N/A,FALSE,"PRIME COST";"base",#N/A,FALSE,"PRIME COST"}</definedName>
    <definedName name="TARGET_DEBT_STRUCTURE">#REF!</definedName>
    <definedName name="Tasa">#REF!</definedName>
    <definedName name="Tata">#REF!</definedName>
    <definedName name="tax">#N/A</definedName>
    <definedName name="Tax_credit__Others">#REF!</definedName>
    <definedName name="TAX_CREDIT_INCOME_TAX___SOCIAL_CONTRIBUTION___REV">#REF!</definedName>
    <definedName name="TAX_CREDIT_OTHERS___REV">#REF!</definedName>
    <definedName name="TAX_CREDITS_ST___REV">#REF!</definedName>
    <definedName name="TAX_DCF">#REF!</definedName>
    <definedName name="tax_disb">#REF!</definedName>
    <definedName name="Tax_Loss_Carryforward">#REF!</definedName>
    <definedName name="tax_rate">#N/A</definedName>
    <definedName name="TAXAS">#REF!</definedName>
    <definedName name="TB.Ccusto">#REF!</definedName>
    <definedName name="TB.Class">#REF!</definedName>
    <definedName name="TB.Diretoria">#REF!</definedName>
    <definedName name="TB.Item">#REF!</definedName>
    <definedName name="TB.Iten">#REF!</definedName>
    <definedName name="TB.Plan">#REF!</definedName>
    <definedName name="TB.Plano">#REF!</definedName>
    <definedName name="TB.Rateio">#REF!</definedName>
    <definedName name="TB.Status">#REF!</definedName>
    <definedName name="TB.Tipo">#REF!</definedName>
    <definedName name="TB.Ver">#REF!</definedName>
    <definedName name="tbdiretoria">#REF!</definedName>
    <definedName name="tbFilter">#N/A</definedName>
    <definedName name="tbSegmentFilter">#N/A</definedName>
    <definedName name="tbteste">#REF!</definedName>
    <definedName name="Tech_rate">#N/A</definedName>
    <definedName name="Technician_benefits">#N/A</definedName>
    <definedName name="TECNOFIBRAS" localSheetId="0" hidden="1">{"'PXR_6500'!$A$1:$I$124"}</definedName>
    <definedName name="TECNOFIBRAS" localSheetId="10" hidden="1">{"'PXR_6500'!$A$1:$I$124"}</definedName>
    <definedName name="TECNOFIBRAS" localSheetId="9" hidden="1">{"'PXR_6500'!$A$1:$I$124"}</definedName>
    <definedName name="TECNOFIBRAS" hidden="1">{"'PXR_6500'!$A$1:$I$124"}</definedName>
    <definedName name="TECNOFIBRAS2" localSheetId="0" hidden="1">{"'PXR_6500'!$A$1:$I$124"}</definedName>
    <definedName name="TECNOFIBRAS2" localSheetId="10" hidden="1">{"'PXR_6500'!$A$1:$I$124"}</definedName>
    <definedName name="TECNOFIBRAS2" localSheetId="9" hidden="1">{"'PXR_6500'!$A$1:$I$124"}</definedName>
    <definedName name="TECNOFIBRAS2" hidden="1">{"'PXR_6500'!$A$1:$I$124"}</definedName>
    <definedName name="tejtlierjtejrptjeptjejtop45jktprke" localSheetId="10" hidden="1">#REF!</definedName>
    <definedName name="tejtlierjtejrptjeptjejtop45jktprke" hidden="1">#REF!</definedName>
    <definedName name="tele">#N/A</definedName>
    <definedName name="telop" localSheetId="0" hidden="1">{#N/A,#N/A,FALSE,"Eastern";#N/A,#N/A,FALSE,"Western"}</definedName>
    <definedName name="telop" localSheetId="10" hidden="1">{#N/A,#N/A,FALSE,"Eastern";#N/A,#N/A,FALSE,"Western"}</definedName>
    <definedName name="telop" localSheetId="9" hidden="1">{#N/A,#N/A,FALSE,"Eastern";#N/A,#N/A,FALSE,"Western"}</definedName>
    <definedName name="telop" hidden="1">{#N/A,#N/A,FALSE,"Eastern";#N/A,#N/A,FALSE,"Western"}</definedName>
    <definedName name="telop_1" localSheetId="0" hidden="1">{#N/A,#N/A,FALSE,"Eastern";#N/A,#N/A,FALSE,"Western"}</definedName>
    <definedName name="telop_1" localSheetId="10" hidden="1">{#N/A,#N/A,FALSE,"Eastern";#N/A,#N/A,FALSE,"Western"}</definedName>
    <definedName name="telop_1" localSheetId="9" hidden="1">{#N/A,#N/A,FALSE,"Eastern";#N/A,#N/A,FALSE,"Western"}</definedName>
    <definedName name="telop_1" hidden="1">{#N/A,#N/A,FALSE,"Eastern";#N/A,#N/A,FALSE,"Western"}</definedName>
    <definedName name="telop_2" localSheetId="0" hidden="1">{#N/A,#N/A,FALSE,"Eastern";#N/A,#N/A,FALSE,"Western"}</definedName>
    <definedName name="telop_2" localSheetId="10" hidden="1">{#N/A,#N/A,FALSE,"Eastern";#N/A,#N/A,FALSE,"Western"}</definedName>
    <definedName name="telop_2" localSheetId="9" hidden="1">{#N/A,#N/A,FALSE,"Eastern";#N/A,#N/A,FALSE,"Western"}</definedName>
    <definedName name="telop_2" hidden="1">{#N/A,#N/A,FALSE,"Eastern";#N/A,#N/A,FALSE,"Western"}</definedName>
    <definedName name="telop_3" localSheetId="0" hidden="1">{#N/A,#N/A,FALSE,"Eastern";#N/A,#N/A,FALSE,"Western"}</definedName>
    <definedName name="telop_3" localSheetId="10" hidden="1">{#N/A,#N/A,FALSE,"Eastern";#N/A,#N/A,FALSE,"Western"}</definedName>
    <definedName name="telop_3" localSheetId="9" hidden="1">{#N/A,#N/A,FALSE,"Eastern";#N/A,#N/A,FALSE,"Western"}</definedName>
    <definedName name="telop_3" hidden="1">{#N/A,#N/A,FALSE,"Eastern";#N/A,#N/A,FALSE,"Western"}</definedName>
    <definedName name="telop_4" localSheetId="0" hidden="1">{#N/A,#N/A,FALSE,"Eastern";#N/A,#N/A,FALSE,"Western"}</definedName>
    <definedName name="telop_4" localSheetId="10" hidden="1">{#N/A,#N/A,FALSE,"Eastern";#N/A,#N/A,FALSE,"Western"}</definedName>
    <definedName name="telop_4" localSheetId="9" hidden="1">{#N/A,#N/A,FALSE,"Eastern";#N/A,#N/A,FALSE,"Western"}</definedName>
    <definedName name="telop_4" hidden="1">{#N/A,#N/A,FALSE,"Eastern";#N/A,#N/A,FALSE,"Western"}</definedName>
    <definedName name="telop_5" localSheetId="0" hidden="1">{#N/A,#N/A,FALSE,"Eastern";#N/A,#N/A,FALSE,"Western"}</definedName>
    <definedName name="telop_5" localSheetId="10" hidden="1">{#N/A,#N/A,FALSE,"Eastern";#N/A,#N/A,FALSE,"Western"}</definedName>
    <definedName name="telop_5" localSheetId="9" hidden="1">{#N/A,#N/A,FALSE,"Eastern";#N/A,#N/A,FALSE,"Western"}</definedName>
    <definedName name="telop_5" hidden="1">{#N/A,#N/A,FALSE,"Eastern";#N/A,#N/A,FALSE,"Western"}</definedName>
    <definedName name="temp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temp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temp" localSheetId="9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temp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Template.WIRE">"DBACCESS"</definedName>
    <definedName name="Tempo">#REF!</definedName>
    <definedName name="ter">#REF!</definedName>
    <definedName name="term_value">#REF!</definedName>
    <definedName name="terr">#REF!</definedName>
    <definedName name="tertkl" localSheetId="0" hidden="1">{#N/A,#N/A,FALSE,"FlCx99";#N/A,#N/A,FALSE,"Dívida99"}</definedName>
    <definedName name="tertkl" localSheetId="10" hidden="1">{#N/A,#N/A,FALSE,"FlCx99";#N/A,#N/A,FALSE,"Dívida99"}</definedName>
    <definedName name="tertkl" localSheetId="9" hidden="1">{#N/A,#N/A,FALSE,"FlCx99";#N/A,#N/A,FALSE,"Dívida99"}</definedName>
    <definedName name="tertkl" hidden="1">{#N/A,#N/A,FALSE,"FlCx99";#N/A,#N/A,FALSE,"Dívida99"}</definedName>
    <definedName name="Test" localSheetId="0" hidden="1">{#N/A,#N/A,FALSE,"Brad_DCFM";#N/A,#N/A,FALSE,"Nick_DCFM";#N/A,#N/A,FALSE,"Mobile_DCFM"}</definedName>
    <definedName name="Test" localSheetId="10" hidden="1">{#N/A,#N/A,FALSE,"Brad_DCFM";#N/A,#N/A,FALSE,"Nick_DCFM";#N/A,#N/A,FALSE,"Mobile_DCFM"}</definedName>
    <definedName name="Test" localSheetId="9" hidden="1">{#N/A,#N/A,FALSE,"Brad_DCFM";#N/A,#N/A,FALSE,"Nick_DCFM";#N/A,#N/A,FALSE,"Mobile_DCFM"}</definedName>
    <definedName name="Test" hidden="1">{#N/A,#N/A,FALSE,"Brad_DCFM";#N/A,#N/A,FALSE,"Nick_DCFM";#N/A,#N/A,FALSE,"Mobile_DCFM"}</definedName>
    <definedName name="TEST0">#N/A</definedName>
    <definedName name="test2" localSheetId="0" hidden="1">{#N/A,#N/A,FALSE,"FlCx99";#N/A,#N/A,FALSE,"Dívida99"}</definedName>
    <definedName name="test2" localSheetId="10" hidden="1">{#N/A,#N/A,FALSE,"FlCx99";#N/A,#N/A,FALSE,"Dívida99"}</definedName>
    <definedName name="test2" localSheetId="9" hidden="1">{#N/A,#N/A,FALSE,"FlCx99";#N/A,#N/A,FALSE,"Dívida99"}</definedName>
    <definedName name="test2" hidden="1">{#N/A,#N/A,FALSE,"FlCx99";#N/A,#N/A,FALSE,"Dívida99"}</definedName>
    <definedName name="teste" localSheetId="0" hidden="1">{#N/A,#N/A,TRUE,"Resumo de Preços"}</definedName>
    <definedName name="teste" localSheetId="10" hidden="1">{#N/A,#N/A,TRUE,"Resumo de Preços"}</definedName>
    <definedName name="teste" localSheetId="9" hidden="1">{#N/A,#N/A,TRUE,"Resumo de Preços"}</definedName>
    <definedName name="teste" hidden="1">{#N/A,#N/A,TRUE,"Resumo de Preços"}</definedName>
    <definedName name="teste1" localSheetId="0" hidden="1">{#N/A,#N/A,FALSE,"Análise";#N/A,#N/A,FALSE,"Análise"}</definedName>
    <definedName name="teste1" localSheetId="10" hidden="1">{#N/A,#N/A,FALSE,"Análise";#N/A,#N/A,FALSE,"Análise"}</definedName>
    <definedName name="teste1" localSheetId="9" hidden="1">{#N/A,#N/A,FALSE,"Análise";#N/A,#N/A,FALSE,"Análise"}</definedName>
    <definedName name="teste1" hidden="1">{#N/A,#N/A,FALSE,"Análise";#N/A,#N/A,FALSE,"Análise"}</definedName>
    <definedName name="teste2" localSheetId="0" hidden="1">{#N/A,#N/A,TRUE,"Resumo de Preços"}</definedName>
    <definedName name="teste2" localSheetId="10" hidden="1">{#N/A,#N/A,TRUE,"Resumo de Preços"}</definedName>
    <definedName name="teste2" localSheetId="9" hidden="1">{#N/A,#N/A,TRUE,"Resumo de Preços"}</definedName>
    <definedName name="teste2" hidden="1">{#N/A,#N/A,TRUE,"Resumo de Preços"}</definedName>
    <definedName name="teste3" localSheetId="0" hidden="1">{#N/A,#N/A,FALSE,"Análise";#N/A,#N/A,FALSE,"Análise"}</definedName>
    <definedName name="teste3" localSheetId="10" hidden="1">{#N/A,#N/A,FALSE,"Análise";#N/A,#N/A,FALSE,"Análise"}</definedName>
    <definedName name="teste3" localSheetId="9" hidden="1">{#N/A,#N/A,FALSE,"Análise";#N/A,#N/A,FALSE,"Análise"}</definedName>
    <definedName name="teste3" hidden="1">{#N/A,#N/A,FALSE,"Análise";#N/A,#N/A,FALSE,"Análise"}</definedName>
    <definedName name="TESTHKEY">#N/A</definedName>
    <definedName name="TESTKEYS">#N/A</definedName>
    <definedName name="TESTVKEY">#N/A</definedName>
    <definedName name="text">#N/A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3">#REF!</definedName>
    <definedName name="TextRefCopy32">#REF!</definedName>
    <definedName name="TextRefCopy33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50">#REF!</definedName>
    <definedName name="TextRefCopy52">#REF!</definedName>
    <definedName name="TextRefCopy53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2">#REF!</definedName>
    <definedName name="TextRefCopy73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8">#REF!</definedName>
    <definedName name="TextRefCopy81">#REF!</definedName>
    <definedName name="TextRefCopy9">#REF!</definedName>
    <definedName name="TextRefCopyRangeCount" hidden="1">2</definedName>
    <definedName name="THB_c">#REF!</definedName>
    <definedName name="THB_m">#REF!</definedName>
    <definedName name="the_table">#REF!</definedName>
    <definedName name="thjtyjt">#REF!</definedName>
    <definedName name="Thon.Advisory">#N/A</definedName>
    <definedName name="Thon.P.Equity">#N/A</definedName>
    <definedName name="Thon.PRESCO">#N/A</definedName>
    <definedName name="Thonsom.P.Equity">#N/A</definedName>
    <definedName name="thth" localSheetId="0" hidden="1">{#N/A,#N/A,FALSE,"Calc";#N/A,#N/A,FALSE,"Sensitivity";#N/A,#N/A,FALSE,"LT Earn.Dil.";#N/A,#N/A,FALSE,"Dil. AVP"}</definedName>
    <definedName name="thth" localSheetId="10" hidden="1">{#N/A,#N/A,FALSE,"Calc";#N/A,#N/A,FALSE,"Sensitivity";#N/A,#N/A,FALSE,"LT Earn.Dil.";#N/A,#N/A,FALSE,"Dil. AVP"}</definedName>
    <definedName name="thth" localSheetId="9" hidden="1">{#N/A,#N/A,FALSE,"Calc";#N/A,#N/A,FALSE,"Sensitivity";#N/A,#N/A,FALSE,"LT Earn.Dil.";#N/A,#N/A,FALSE,"Dil. AVP"}</definedName>
    <definedName name="thth" hidden="1">{#N/A,#N/A,FALSE,"Calc";#N/A,#N/A,FALSE,"Sensitivity";#N/A,#N/A,FALSE,"LT Earn.Dil.";#N/A,#N/A,FALSE,"Dil. AVP"}</definedName>
    <definedName name="TICKER">#REF!</definedName>
    <definedName name="Tickers">#REF!</definedName>
    <definedName name="Tickers_de_entrada">#REF!</definedName>
    <definedName name="Tigr_Exhibit028d83f9_12e7_4b14_82b5_c258099a2458" localSheetId="10" hidden="1">#REF!</definedName>
    <definedName name="Tigr_Exhibit028d83f9_12e7_4b14_82b5_c258099a2458" hidden="1">#REF!</definedName>
    <definedName name="Tigr_Exhibit02ee86f3_5375_47f2_8304_b041cba193d8" localSheetId="10" hidden="1">#REF!</definedName>
    <definedName name="Tigr_Exhibit02ee86f3_5375_47f2_8304_b041cba193d8" hidden="1">#REF!</definedName>
    <definedName name="Tigr_Exhibit06edd4ba_dca8_4ecf_82f8_92d74d276908" localSheetId="10" hidden="1">#REF!</definedName>
    <definedName name="Tigr_Exhibit06edd4ba_dca8_4ecf_82f8_92d74d276908" hidden="1">#REF!</definedName>
    <definedName name="Tigr_Exhibit0b2df8b2_2dc7_4ba6_a459_0b348db80737" localSheetId="10" hidden="1">#REF!</definedName>
    <definedName name="Tigr_Exhibit0b2df8b2_2dc7_4ba6_a459_0b348db80737" hidden="1">#REF!</definedName>
    <definedName name="Tigr_Exhibit18099fb0_b4cc_4dbf_bc91_3ea6f23edf1b" localSheetId="10" hidden="1">#REF!</definedName>
    <definedName name="Tigr_Exhibit18099fb0_b4cc_4dbf_bc91_3ea6f23edf1b" hidden="1">#REF!</definedName>
    <definedName name="Tigr_Exhibit1f3cd369_b417_4f71_9e34_48f818bbd89f" localSheetId="10" hidden="1">#REF!</definedName>
    <definedName name="Tigr_Exhibit1f3cd369_b417_4f71_9e34_48f818bbd89f" hidden="1">#REF!</definedName>
    <definedName name="Tigr_Exhibit20d2f7b2_7823_4b05_bbea_55d539baadf2" localSheetId="10" hidden="1">#REF!</definedName>
    <definedName name="Tigr_Exhibit20d2f7b2_7823_4b05_bbea_55d539baadf2" hidden="1">#REF!</definedName>
    <definedName name="Tigr_Exhibit23b0e6fd_281b_4068_9776_dc20a2346bd1" localSheetId="10" hidden="1">#REF!</definedName>
    <definedName name="Tigr_Exhibit23b0e6fd_281b_4068_9776_dc20a2346bd1" hidden="1">#REF!</definedName>
    <definedName name="Tigr_Exhibit23b990c5_cafb_4dfc_b2fa_610afe27b338" localSheetId="10" hidden="1">#REF!</definedName>
    <definedName name="Tigr_Exhibit23b990c5_cafb_4dfc_b2fa_610afe27b338" hidden="1">#REF!</definedName>
    <definedName name="Tigr_Exhibit26c2855a_9b23_4eb4_8a2e_3d1f5042a95a" localSheetId="10" hidden="1">#REF!</definedName>
    <definedName name="Tigr_Exhibit26c2855a_9b23_4eb4_8a2e_3d1f5042a95a" hidden="1">#REF!</definedName>
    <definedName name="Tigr_Exhibit2c6655c6_a674_44d4_9512_017459697704" localSheetId="10" hidden="1">#REF!</definedName>
    <definedName name="Tigr_Exhibit2c6655c6_a674_44d4_9512_017459697704" hidden="1">#REF!</definedName>
    <definedName name="Tigr_Exhibit3c94542d_102e_4e38_a5b5_4a1325d33242" localSheetId="10" hidden="1">#REF!</definedName>
    <definedName name="Tigr_Exhibit3c94542d_102e_4e38_a5b5_4a1325d33242" hidden="1">#REF!</definedName>
    <definedName name="Tigr_Exhibit4bb5c509_1c51_4104_ba8c_9409fa47e70d" localSheetId="10" hidden="1">#REF!</definedName>
    <definedName name="Tigr_Exhibit4bb5c509_1c51_4104_ba8c_9409fa47e70d" hidden="1">#REF!</definedName>
    <definedName name="Tigr_Exhibit527a634a_8624_4baa_bc51_417ecdbd24e5" localSheetId="10" hidden="1">#REF!</definedName>
    <definedName name="Tigr_Exhibit527a634a_8624_4baa_bc51_417ecdbd24e5" hidden="1">#REF!</definedName>
    <definedName name="Tigr_Exhibit552beba2_cc6d_4bbf_b4f7_132c66b40920" localSheetId="10" hidden="1">#REF!</definedName>
    <definedName name="Tigr_Exhibit552beba2_cc6d_4bbf_b4f7_132c66b40920" hidden="1">#REF!</definedName>
    <definedName name="Tigr_Exhibit55af0fc2_0f65_4914_9523_d187ff88e5b4" localSheetId="10" hidden="1">#REF!</definedName>
    <definedName name="Tigr_Exhibit55af0fc2_0f65_4914_9523_d187ff88e5b4" hidden="1">#REF!</definedName>
    <definedName name="Tigr_Exhibit57fb0102_f82c_4671_9f14_eaed7865fa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   <definedName name="Tigr_Exhibit586822fe_59f0_4632_aad6_a77e2d620883" hidden="1">#REF!</definedName>
    <definedName name="Tigr_Exhibit6533f3e5_f8f2_4baf_8f0f_89df970f4f71" localSheetId="10" hidden="1">#REF!</definedName>
    <definedName name="Tigr_Exhibit6533f3e5_f8f2_4baf_8f0f_89df970f4f71" hidden="1">#REF!</definedName>
    <definedName name="Tigr_Exhibit7b1fb4f5_ba43_4698_a0a4_59bec0a4b715" localSheetId="10" hidden="1">#REF!</definedName>
    <definedName name="Tigr_Exhibit7b1fb4f5_ba43_4698_a0a4_59bec0a4b715" hidden="1">#REF!</definedName>
    <definedName name="Tigr_Exhibit7fe4af09_580c_4205_a0f4_8b3a481109e4" localSheetId="10" hidden="1">#REF!</definedName>
    <definedName name="Tigr_Exhibit7fe4af09_580c_4205_a0f4_8b3a481109e4" hidden="1">#REF!</definedName>
    <definedName name="Tigr_Exhibit81822773_de1b_4c5c_895d_3ba6519e7d47" localSheetId="10" hidden="1">#REF!</definedName>
    <definedName name="Tigr_Exhibit81822773_de1b_4c5c_895d_3ba6519e7d47" hidden="1">#REF!</definedName>
    <definedName name="Tigr_Exhibit8e7ff922_d07f_4b51_9189_5d4595be305e" localSheetId="10" hidden="1">#REF!</definedName>
    <definedName name="Tigr_Exhibit8e7ff922_d07f_4b51_9189_5d4595be305e" hidden="1">#REF!</definedName>
    <definedName name="Tigr_Exhibit9c8fc99d_46c9_4318_b2bb_66008e0ad8e1" localSheetId="10" hidden="1">#REF!</definedName>
    <definedName name="Tigr_Exhibit9c8fc99d_46c9_4318_b2bb_66008e0ad8e1" hidden="1">#REF!</definedName>
    <definedName name="Tigr_Exhibitb2f3911e_81f6_42b0_89f7_850860cfb236" localSheetId="10" hidden="1">#REF!</definedName>
    <definedName name="Tigr_Exhibitb2f3911e_81f6_42b0_89f7_850860cfb236" hidden="1">#REF!</definedName>
    <definedName name="Tigr_Exhibitbe2fbdd8_9a7a_462d_9096_69b37efaa497" localSheetId="10" hidden="1">#REF!</definedName>
    <definedName name="Tigr_Exhibitbe2fbdd8_9a7a_462d_9096_69b37efaa497" hidden="1">#REF!</definedName>
    <definedName name="Tigr_Exhibitbf9c8805_f767_4aad_8e85_bea909a919fa" localSheetId="10" hidden="1">#REF!</definedName>
    <definedName name="Tigr_Exhibitbf9c8805_f767_4aad_8e85_bea909a919fa" hidden="1">#REF!</definedName>
    <definedName name="Tigr_Exhibitc5896101_be51_4567_b33f_7cc4e685f2c4" localSheetId="10" hidden="1">#REF!</definedName>
    <definedName name="Tigr_Exhibitc5896101_be51_4567_b33f_7cc4e685f2c4" hidden="1">#REF!</definedName>
    <definedName name="Tigr_Exhibitc9f2906e_d969_46cb_9955_9e00d4dc060e" localSheetId="10" hidden="1">#REF!</definedName>
    <definedName name="Tigr_Exhibitc9f2906e_d969_46cb_9955_9e00d4dc060e" hidden="1">#REF!</definedName>
    <definedName name="Tigr_Exhibitcad04fe2_7bf7_4d56_833b_df8aff63d3f6" localSheetId="10" hidden="1">#REF!</definedName>
    <definedName name="Tigr_Exhibitcad04fe2_7bf7_4d56_833b_df8aff63d3f6" hidden="1">#REF!</definedName>
    <definedName name="Tigr_Exhibitcf53e08f_2e8e_455b_9a4c_615d10dd53fa" localSheetId="10" hidden="1">#REF!</definedName>
    <definedName name="Tigr_Exhibitcf53e08f_2e8e_455b_9a4c_615d10dd53fa" hidden="1">#REF!</definedName>
    <definedName name="Tigr_Exhibitf04ee340_512f_441b_8a22_707c97e3e721" localSheetId="10" hidden="1">#REF!</definedName>
    <definedName name="Tigr_Exhibitf04ee340_512f_441b_8a22_707c97e3e721" hidden="1">#REF!</definedName>
    <definedName name="Tigr_Exhibitf1e38567_1dd2_4575_863b_7fdc5fd51bf2" localSheetId="10" hidden="1">#REF!</definedName>
    <definedName name="Tigr_Exhibitf1e38567_1dd2_4575_863b_7fdc5fd51bf2" hidden="1">#REF!</definedName>
    <definedName name="Tigr_Exhibitf2006a3a_e913_4384_b6f9_c05a04ec5fb7" localSheetId="10" hidden="1">#REF!</definedName>
    <definedName name="Tigr_Exhibitf2006a3a_e913_4384_b6f9_c05a04ec5fb7" hidden="1">#REF!</definedName>
    <definedName name="Tigr_Exhibitf2a22727_3884_474f_bc79_78d6f88cc8ea" localSheetId="10" hidden="1">#REF!</definedName>
    <definedName name="Tigr_Exhibitf2a22727_3884_474f_bc79_78d6f88cc8ea" hidden="1">#REF!</definedName>
    <definedName name="Tigr_Exhibitffdc2af2_6ce5_4f09_9ea7_2bdea73bb1fd" localSheetId="10" hidden="1">#REF!</definedName>
    <definedName name="Tigr_Exhibitffdc2af2_6ce5_4f09_9ea7_2bdea73bb1fd" hidden="1">#REF!</definedName>
    <definedName name="TipAjus">#REF!</definedName>
    <definedName name="TIPO">#REF!</definedName>
    <definedName name="Tipo_de_Controle">#REF!</definedName>
    <definedName name="tipo1">#REF!</definedName>
    <definedName name="TipOp">#REF!</definedName>
    <definedName name="TipOper">#REF!</definedName>
    <definedName name="TiposdeControle">#REF!</definedName>
    <definedName name="tiposdeprojeto" localSheetId="10" hidden="1">#REF!</definedName>
    <definedName name="tiposdeprojeto" hidden="1">#REF!</definedName>
    <definedName name="TITULO">#REF!</definedName>
    <definedName name="_xlnm.Print_Titles">#REF!</definedName>
    <definedName name="TJLP">#REF!</definedName>
    <definedName name="TODOS" localSheetId="0">Centros</definedName>
    <definedName name="TODOS" localSheetId="10">Centros</definedName>
    <definedName name="TODOS" localSheetId="9">Centros</definedName>
    <definedName name="TODOS">Centros</definedName>
    <definedName name="tokurrthirjgtojrokjrpkgtrtg" localSheetId="10" hidden="1">#REF!</definedName>
    <definedName name="tokurrthirjgtojrokjrpkgtrtg" hidden="1">#REF!</definedName>
    <definedName name="TOP">#N/A</definedName>
    <definedName name="TOTAL">#N/A</definedName>
    <definedName name="Total_Abril_Orç">#REF!</definedName>
    <definedName name="TOTAL_DEBT_BASE">#REF!</definedName>
    <definedName name="Total_Fev_Orç">#REF!</definedName>
    <definedName name="Total_Financial_Debt_1Q03">#REF!</definedName>
    <definedName name="Total_Financial_Debt_1Q04">#REF!</definedName>
    <definedName name="Total_Financial_Debt_2003">#REF!</definedName>
    <definedName name="Total_Financial_Debt_2Q03">#REF!</definedName>
    <definedName name="Total_Financial_Debt_2Q04">#REF!</definedName>
    <definedName name="Total_Financial_Debt_3Q03">#REF!</definedName>
    <definedName name="Total_Financial_Debt_3Q04">#REF!</definedName>
    <definedName name="Total_Financial_Debt_4Q03">#REF!</definedName>
    <definedName name="Total_Financial_Debt_4Q04">#REF!</definedName>
    <definedName name="TOTAL_GERAL">#REF!</definedName>
    <definedName name="TOTAL_HMA">#REF!</definedName>
    <definedName name="TOTAL_HMO">#REF!</definedName>
    <definedName name="Total_inventories">#N/A</definedName>
    <definedName name="Total_Jan_Orç">#REF!</definedName>
    <definedName name="Total_Jan_Real">#REF!</definedName>
    <definedName name="Total_Mar_Orç">#REF!</definedName>
    <definedName name="Total_net_parent_investment">#N/A</definedName>
    <definedName name="Total_Revenue">#REF!</definedName>
    <definedName name="TOTALES">#REF!</definedName>
    <definedName name="TotalPercentage">#N/A</definedName>
    <definedName name="TOTCO">#N/A</definedName>
    <definedName name="Toto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Toto" localSheetId="1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Toto" localSheetId="9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Toto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toto_1" localSheetId="0" hidden="1">{"summary1",#N/A,TRUE,"Comps";"summary2",#N/A,TRUE,"Comps";"summary3",#N/A,TRUE,"Comps"}</definedName>
    <definedName name="toto_1" localSheetId="10" hidden="1">{"summary1",#N/A,TRUE,"Comps";"summary2",#N/A,TRUE,"Comps";"summary3",#N/A,TRUE,"Comps"}</definedName>
    <definedName name="toto_1" localSheetId="9" hidden="1">{"summary1",#N/A,TRUE,"Comps";"summary2",#N/A,TRUE,"Comps";"summary3",#N/A,TRUE,"Comps"}</definedName>
    <definedName name="toto_1" hidden="1">{"summary1",#N/A,TRUE,"Comps";"summary2",#N/A,TRUE,"Comps";"summary3",#N/A,TRUE,"Comps"}</definedName>
    <definedName name="toto_2" localSheetId="0" hidden="1">{"summary1",#N/A,TRUE,"Comps";"summary2",#N/A,TRUE,"Comps";"summary3",#N/A,TRUE,"Comps"}</definedName>
    <definedName name="toto_2" localSheetId="10" hidden="1">{"summary1",#N/A,TRUE,"Comps";"summary2",#N/A,TRUE,"Comps";"summary3",#N/A,TRUE,"Comps"}</definedName>
    <definedName name="toto_2" localSheetId="9" hidden="1">{"summary1",#N/A,TRUE,"Comps";"summary2",#N/A,TRUE,"Comps";"summary3",#N/A,TRUE,"Comps"}</definedName>
    <definedName name="toto_2" hidden="1">{"summary1",#N/A,TRUE,"Comps";"summary2",#N/A,TRUE,"Comps";"summary3",#N/A,TRUE,"Comps"}</definedName>
    <definedName name="toto_3" localSheetId="0" hidden="1">{"summary1",#N/A,TRUE,"Comps";"summary2",#N/A,TRUE,"Comps";"summary3",#N/A,TRUE,"Comps"}</definedName>
    <definedName name="toto_3" localSheetId="10" hidden="1">{"summary1",#N/A,TRUE,"Comps";"summary2",#N/A,TRUE,"Comps";"summary3",#N/A,TRUE,"Comps"}</definedName>
    <definedName name="toto_3" localSheetId="9" hidden="1">{"summary1",#N/A,TRUE,"Comps";"summary2",#N/A,TRUE,"Comps";"summary3",#N/A,TRUE,"Comps"}</definedName>
    <definedName name="toto_3" hidden="1">{"summary1",#N/A,TRUE,"Comps";"summary2",#N/A,TRUE,"Comps";"summary3",#N/A,TRUE,"Comps"}</definedName>
    <definedName name="toto_4" localSheetId="0" hidden="1">{"summary1",#N/A,TRUE,"Comps";"summary2",#N/A,TRUE,"Comps";"summary3",#N/A,TRUE,"Comps"}</definedName>
    <definedName name="toto_4" localSheetId="10" hidden="1">{"summary1",#N/A,TRUE,"Comps";"summary2",#N/A,TRUE,"Comps";"summary3",#N/A,TRUE,"Comps"}</definedName>
    <definedName name="toto_4" localSheetId="9" hidden="1">{"summary1",#N/A,TRUE,"Comps";"summary2",#N/A,TRUE,"Comps";"summary3",#N/A,TRUE,"Comps"}</definedName>
    <definedName name="toto_4" hidden="1">{"summary1",#N/A,TRUE,"Comps";"summary2",#N/A,TRUE,"Comps";"summary3",#N/A,TRUE,"Comps"}</definedName>
    <definedName name="toto_5" localSheetId="0" hidden="1">{"summary1",#N/A,TRUE,"Comps";"summary2",#N/A,TRUE,"Comps";"summary3",#N/A,TRUE,"Comps"}</definedName>
    <definedName name="toto_5" localSheetId="10" hidden="1">{"summary1",#N/A,TRUE,"Comps";"summary2",#N/A,TRUE,"Comps";"summary3",#N/A,TRUE,"Comps"}</definedName>
    <definedName name="toto_5" localSheetId="9" hidden="1">{"summary1",#N/A,TRUE,"Comps";"summary2",#N/A,TRUE,"Comps";"summary3",#N/A,TRUE,"Comps"}</definedName>
    <definedName name="toto_5" hidden="1">{"summary1",#N/A,TRUE,"Comps";"summary2",#N/A,TRUE,"Comps";"summary3",#N/A,TRUE,"Comps"}</definedName>
    <definedName name="tr" localSheetId="10" hidden="1">#REF!</definedName>
    <definedName name="tr" hidden="1">#REF!</definedName>
    <definedName name="Trade_Note_Receivable">#REF!</definedName>
    <definedName name="Tradeap">#N/A</definedName>
    <definedName name="tradear">#N/A</definedName>
    <definedName name="Transportation_cost_per_flatbed">#N/A</definedName>
    <definedName name="Transportation_cost_per_flatbed_to_Barnwell">#N/A</definedName>
    <definedName name="tre" localSheetId="0" hidden="1">{#N/A,#N/A,FALSE,"Eastern";#N/A,#N/A,FALSE,"Western"}</definedName>
    <definedName name="tre" localSheetId="10" hidden="1">{#N/A,#N/A,FALSE,"Eastern";#N/A,#N/A,FALSE,"Western"}</definedName>
    <definedName name="tre" localSheetId="9" hidden="1">{#N/A,#N/A,FALSE,"Eastern";#N/A,#N/A,FALSE,"Western"}</definedName>
    <definedName name="tre" hidden="1">{#N/A,#N/A,FALSE,"Eastern";#N/A,#N/A,FALSE,"Western"}</definedName>
    <definedName name="tre_1" localSheetId="0" hidden="1">{#N/A,#N/A,FALSE,"Eastern";#N/A,#N/A,FALSE,"Western"}</definedName>
    <definedName name="tre_1" localSheetId="10" hidden="1">{#N/A,#N/A,FALSE,"Eastern";#N/A,#N/A,FALSE,"Western"}</definedName>
    <definedName name="tre_1" localSheetId="9" hidden="1">{#N/A,#N/A,FALSE,"Eastern";#N/A,#N/A,FALSE,"Western"}</definedName>
    <definedName name="tre_1" hidden="1">{#N/A,#N/A,FALSE,"Eastern";#N/A,#N/A,FALSE,"Western"}</definedName>
    <definedName name="tre_2" localSheetId="0" hidden="1">{#N/A,#N/A,FALSE,"Eastern";#N/A,#N/A,FALSE,"Western"}</definedName>
    <definedName name="tre_2" localSheetId="10" hidden="1">{#N/A,#N/A,FALSE,"Eastern";#N/A,#N/A,FALSE,"Western"}</definedName>
    <definedName name="tre_2" localSheetId="9" hidden="1">{#N/A,#N/A,FALSE,"Eastern";#N/A,#N/A,FALSE,"Western"}</definedName>
    <definedName name="tre_2" hidden="1">{#N/A,#N/A,FALSE,"Eastern";#N/A,#N/A,FALSE,"Western"}</definedName>
    <definedName name="tre_3" localSheetId="0" hidden="1">{#N/A,#N/A,FALSE,"Eastern";#N/A,#N/A,FALSE,"Western"}</definedName>
    <definedName name="tre_3" localSheetId="10" hidden="1">{#N/A,#N/A,FALSE,"Eastern";#N/A,#N/A,FALSE,"Western"}</definedName>
    <definedName name="tre_3" localSheetId="9" hidden="1">{#N/A,#N/A,FALSE,"Eastern";#N/A,#N/A,FALSE,"Western"}</definedName>
    <definedName name="tre_3" hidden="1">{#N/A,#N/A,FALSE,"Eastern";#N/A,#N/A,FALSE,"Western"}</definedName>
    <definedName name="tre_4" localSheetId="0" hidden="1">{#N/A,#N/A,FALSE,"Eastern";#N/A,#N/A,FALSE,"Western"}</definedName>
    <definedName name="tre_4" localSheetId="10" hidden="1">{#N/A,#N/A,FALSE,"Eastern";#N/A,#N/A,FALSE,"Western"}</definedName>
    <definedName name="tre_4" localSheetId="9" hidden="1">{#N/A,#N/A,FALSE,"Eastern";#N/A,#N/A,FALSE,"Western"}</definedName>
    <definedName name="tre_4" hidden="1">{#N/A,#N/A,FALSE,"Eastern";#N/A,#N/A,FALSE,"Western"}</definedName>
    <definedName name="tre_5" localSheetId="0" hidden="1">{#N/A,#N/A,FALSE,"Eastern";#N/A,#N/A,FALSE,"Western"}</definedName>
    <definedName name="tre_5" localSheetId="10" hidden="1">{#N/A,#N/A,FALSE,"Eastern";#N/A,#N/A,FALSE,"Western"}</definedName>
    <definedName name="tre_5" localSheetId="9" hidden="1">{#N/A,#N/A,FALSE,"Eastern";#N/A,#N/A,FALSE,"Western"}</definedName>
    <definedName name="tre_5" hidden="1">{#N/A,#N/A,FALSE,"Eastern";#N/A,#N/A,FALSE,"Western"}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rein">#REF!</definedName>
    <definedName name="TrendCurrent">#N/A</definedName>
    <definedName name="TrendPY4_Sel1">#N/A</definedName>
    <definedName name="TrendRollFWD">#N/A</definedName>
    <definedName name="trenytbnx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trenytbnx" localSheetId="1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trenytbnx" localSheetId="9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trenytbnx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trenytbnx_1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trenytbnx_1" localSheetId="1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trenytbnx_1" localSheetId="9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trenytbnx_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trenytbnx_2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trenytbnx_2" localSheetId="1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trenytbnx_2" localSheetId="9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trenytbnx_2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trenytbnx_3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trenytbnx_3" localSheetId="1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trenytbnx_3" localSheetId="9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trenytbnx_3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trenytbnx_4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trenytbnx_4" localSheetId="1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trenytbnx_4" localSheetId="9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trenytbnx_4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trenytbnx_5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trenytbnx_5" localSheetId="1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trenytbnx_5" localSheetId="9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trenytbnx_5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trf" localSheetId="0" hidden="1">{"'FLUXO-99'!$A$962:$G$963","'FLUXO-99'!$A$962:$G$963","'FLUXO-99'!$A$962:$G$963","'FLUXO-99'!$A$962:$G$963","'FLUXO-99'!$A$962:$G$963","'FLUXO-99'!$A$962:$G$963"}</definedName>
    <definedName name="trf" localSheetId="10" hidden="1">{"'FLUXO-99'!$A$962:$G$963","'FLUXO-99'!$A$962:$G$963","'FLUXO-99'!$A$962:$G$963","'FLUXO-99'!$A$962:$G$963","'FLUXO-99'!$A$962:$G$963","'FLUXO-99'!$A$962:$G$963"}</definedName>
    <definedName name="trf" localSheetId="9" hidden="1">{"'FLUXO-99'!$A$962:$G$963","'FLUXO-99'!$A$962:$G$963","'FLUXO-99'!$A$962:$G$963","'FLUXO-99'!$A$962:$G$963","'FLUXO-99'!$A$962:$G$963","'FLUXO-99'!$A$962:$G$963"}</definedName>
    <definedName name="trf" hidden="1">{"'FLUXO-99'!$A$962:$G$963","'FLUXO-99'!$A$962:$G$963","'FLUXO-99'!$A$962:$G$963","'FLUXO-99'!$A$962:$G$963","'FLUXO-99'!$A$962:$G$963","'FLUXO-99'!$A$962:$G$963"}</definedName>
    <definedName name="TRI">#REF!</definedName>
    <definedName name="TRIAnterior">#REF!</definedName>
    <definedName name="trighitgjortkgpér" localSheetId="10" hidden="1">#REF!</definedName>
    <definedName name="trighitgjortkgpér" hidden="1">#REF!</definedName>
    <definedName name="Trimestre">#REF!</definedName>
    <definedName name="trsel">#N/A</definedName>
    <definedName name="trtrtr">#REF!,#REF!</definedName>
    <definedName name="tter">#REF!</definedName>
    <definedName name="TTT">#REF!</definedName>
    <definedName name="tttt" localSheetId="0" hidden="1">{"FS`s",#N/A,TRUE,"FS's";"Icome St",#N/A,TRUE,"Income St.";"Balance Sh",#N/A,TRUE,"Balance Sh.";"Gross Margin",#N/A,TRUE,"Gross Margin"}</definedName>
    <definedName name="tttt" localSheetId="10" hidden="1">{"FS`s",#N/A,TRUE,"FS's";"Icome St",#N/A,TRUE,"Income St.";"Balance Sh",#N/A,TRUE,"Balance Sh.";"Gross Margin",#N/A,TRUE,"Gross Margin"}</definedName>
    <definedName name="tttt" localSheetId="9" hidden="1">{"FS`s",#N/A,TRUE,"FS's";"Icome St",#N/A,TRUE,"Income St.";"Balance Sh",#N/A,TRUE,"Balance Sh.";"Gross Margin",#N/A,TRUE,"Gross Margin"}</definedName>
    <definedName name="tttt" hidden="1">{"FS`s",#N/A,TRUE,"FS's";"Icome St",#N/A,TRUE,"Income St.";"Balance Sh",#N/A,TRUE,"Balance Sh.";"Gross Margin",#N/A,TRUE,"Gross Margin"}</definedName>
    <definedName name="tudo" localSheetId="0" hidden="1">{#N/A,#N/A,FALSE,"Análise";#N/A,#N/A,FALSE,"Análise"}</definedName>
    <definedName name="tudo" localSheetId="10" hidden="1">{#N/A,#N/A,FALSE,"Análise";#N/A,#N/A,FALSE,"Análise"}</definedName>
    <definedName name="tudo" localSheetId="9" hidden="1">{#N/A,#N/A,FALSE,"Análise";#N/A,#N/A,FALSE,"Análise"}</definedName>
    <definedName name="tudo" hidden="1">{#N/A,#N/A,FALSE,"Análise";#N/A,#N/A,FALSE,"Análise"}</definedName>
    <definedName name="TX">#REF!</definedName>
    <definedName name="ty" localSheetId="0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ty" localSheetId="10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ty" localSheetId="9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ty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U">#REF!</definedName>
    <definedName name="UBB_UTEJF" localSheetId="0" hidden="1">{#N/A,#N/A,FALSE,"ANEXO3 99 ERA";#N/A,#N/A,FALSE,"ANEXO3 99 UBÁ2";#N/A,#N/A,FALSE,"ANEXO3 99 DTU";#N/A,#N/A,FALSE,"ANEXO3 99 RDR";#N/A,#N/A,FALSE,"ANEXO3 99 UBÁ4";#N/A,#N/A,FALSE,"ANEXO3 99 UBÁ6"}</definedName>
    <definedName name="UBB_UTEJF" localSheetId="10" hidden="1">{#N/A,#N/A,FALSE,"ANEXO3 99 ERA";#N/A,#N/A,FALSE,"ANEXO3 99 UBÁ2";#N/A,#N/A,FALSE,"ANEXO3 99 DTU";#N/A,#N/A,FALSE,"ANEXO3 99 RDR";#N/A,#N/A,FALSE,"ANEXO3 99 UBÁ4";#N/A,#N/A,FALSE,"ANEXO3 99 UBÁ6"}</definedName>
    <definedName name="UBB_UTEJF" localSheetId="9" hidden="1">{#N/A,#N/A,FALSE,"ANEXO3 99 ERA";#N/A,#N/A,FALSE,"ANEXO3 99 UBÁ2";#N/A,#N/A,FALSE,"ANEXO3 99 DTU";#N/A,#N/A,FALSE,"ANEXO3 99 RDR";#N/A,#N/A,FALSE,"ANEXO3 99 UBÁ4";#N/A,#N/A,FALSE,"ANEXO3 99 UBÁ6"}</definedName>
    <definedName name="UBB_UTEJF" hidden="1">{#N/A,#N/A,FALSE,"ANEXO3 99 ERA";#N/A,#N/A,FALSE,"ANEXO3 99 UBÁ2";#N/A,#N/A,FALSE,"ANEXO3 99 DTU";#N/A,#N/A,FALSE,"ANEXO3 99 RDR";#N/A,#N/A,FALSE,"ANEXO3 99 UBÁ4";#N/A,#N/A,FALSE,"ANEXO3 99 UBÁ6"}</definedName>
    <definedName name="uberlandia">#REF!</definedName>
    <definedName name="UCM_9" localSheetId="0" hidden="1">{"FS`s",#N/A,TRUE,"FS's";"Icome St",#N/A,TRUE,"Income St.";"Balance Sh",#N/A,TRUE,"Balance Sh.";"Gross Margin",#N/A,TRUE,"Gross Margin"}</definedName>
    <definedName name="UCM_9" localSheetId="10" hidden="1">{"FS`s",#N/A,TRUE,"FS's";"Icome St",#N/A,TRUE,"Income St.";"Balance Sh",#N/A,TRUE,"Balance Sh.";"Gross Margin",#N/A,TRUE,"Gross Margin"}</definedName>
    <definedName name="UCM_9" localSheetId="9" hidden="1">{"FS`s",#N/A,TRUE,"FS's";"Icome St",#N/A,TRUE,"Income St.";"Balance Sh",#N/A,TRUE,"Balance Sh.";"Gross Margin",#N/A,TRUE,"Gross Margin"}</definedName>
    <definedName name="UCM_9" hidden="1">{"FS`s",#N/A,TRUE,"FS's";"Icome St",#N/A,TRUE,"Income St.";"Balance Sh",#N/A,TRUE,"Balance Sh.";"Gross Margin",#N/A,TRUE,"Gross Margin"}</definedName>
    <definedName name="uf" localSheetId="10" hidden="1">#REF!</definedName>
    <definedName name="uf" hidden="1">#REF!</definedName>
    <definedName name="UJI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3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3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3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3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1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3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3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3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3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1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1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JI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medois">#REF!</definedName>
    <definedName name="UN_D_PI">#REF!</definedName>
    <definedName name="UN_D_PP">#REF!</definedName>
    <definedName name="UN_T_PI">#REF!</definedName>
    <definedName name="UN_T_PP">#REF!</definedName>
    <definedName name="UNDPS_2015">#REF!</definedName>
    <definedName name="UNDPS_2016">#REF!</definedName>
    <definedName name="UNDPS_2017">#REF!</definedName>
    <definedName name="UNDPS_2018">#REF!</definedName>
    <definedName name="UNDPS_2019">#REF!</definedName>
    <definedName name="UNDPS_2020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vass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nivass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nivass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nivass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o" localSheetId="0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uo" localSheetId="10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uo" localSheetId="9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uo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uog" localSheetId="0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uog" localSheetId="10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uog" localSheetId="9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uog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UPDATELOGICTYPE1">#N/A</definedName>
    <definedName name="US__in_millions">#N/A</definedName>
    <definedName name="USA">#REF!</definedName>
    <definedName name="uuuu">#REF!</definedName>
    <definedName name="uy" localSheetId="0" hidden="1">{#N/A,#N/A,FALSE,"Mes6"}</definedName>
    <definedName name="uy" localSheetId="10" hidden="1">{#N/A,#N/A,FALSE,"Mes6"}</definedName>
    <definedName name="uy" localSheetId="9" hidden="1">{#N/A,#N/A,FALSE,"Mes6"}</definedName>
    <definedName name="uy" hidden="1">{#N/A,#N/A,FALSE,"Mes6"}</definedName>
    <definedName name="uyim" localSheetId="0" hidden="1">{"Japan_Capers_Ed_Pub",#N/A,FALSE,"DI 2 YEAR MASTER SCHEDULE"}</definedName>
    <definedName name="uyim" localSheetId="10" hidden="1">{"Japan_Capers_Ed_Pub",#N/A,FALSE,"DI 2 YEAR MASTER SCHEDULE"}</definedName>
    <definedName name="uyim" localSheetId="9" hidden="1">{"Japan_Capers_Ed_Pub",#N/A,FALSE,"DI 2 YEAR MASTER SCHEDULE"}</definedName>
    <definedName name="uyim" hidden="1">{"Japan_Capers_Ed_Pub",#N/A,FALSE,"DI 2 YEAR MASTER SCHEDULE"}</definedName>
    <definedName name="uyim_1" localSheetId="0" hidden="1">{"Japan_Capers_Ed_Pub",#N/A,FALSE,"DI 2 YEAR MASTER SCHEDULE"}</definedName>
    <definedName name="uyim_1" localSheetId="10" hidden="1">{"Japan_Capers_Ed_Pub",#N/A,FALSE,"DI 2 YEAR MASTER SCHEDULE"}</definedName>
    <definedName name="uyim_1" localSheetId="9" hidden="1">{"Japan_Capers_Ed_Pub",#N/A,FALSE,"DI 2 YEAR MASTER SCHEDULE"}</definedName>
    <definedName name="uyim_1" hidden="1">{"Japan_Capers_Ed_Pub",#N/A,FALSE,"DI 2 YEAR MASTER SCHEDULE"}</definedName>
    <definedName name="uyim_2" localSheetId="0" hidden="1">{"Japan_Capers_Ed_Pub",#N/A,FALSE,"DI 2 YEAR MASTER SCHEDULE"}</definedName>
    <definedName name="uyim_2" localSheetId="10" hidden="1">{"Japan_Capers_Ed_Pub",#N/A,FALSE,"DI 2 YEAR MASTER SCHEDULE"}</definedName>
    <definedName name="uyim_2" localSheetId="9" hidden="1">{"Japan_Capers_Ed_Pub",#N/A,FALSE,"DI 2 YEAR MASTER SCHEDULE"}</definedName>
    <definedName name="uyim_2" hidden="1">{"Japan_Capers_Ed_Pub",#N/A,FALSE,"DI 2 YEAR MASTER SCHEDULE"}</definedName>
    <definedName name="uyim_3" localSheetId="0" hidden="1">{"Japan_Capers_Ed_Pub",#N/A,FALSE,"DI 2 YEAR MASTER SCHEDULE"}</definedName>
    <definedName name="uyim_3" localSheetId="10" hidden="1">{"Japan_Capers_Ed_Pub",#N/A,FALSE,"DI 2 YEAR MASTER SCHEDULE"}</definedName>
    <definedName name="uyim_3" localSheetId="9" hidden="1">{"Japan_Capers_Ed_Pub",#N/A,FALSE,"DI 2 YEAR MASTER SCHEDULE"}</definedName>
    <definedName name="uyim_3" hidden="1">{"Japan_Capers_Ed_Pub",#N/A,FALSE,"DI 2 YEAR MASTER SCHEDULE"}</definedName>
    <definedName name="uyim_4" localSheetId="0" hidden="1">{"Japan_Capers_Ed_Pub",#N/A,FALSE,"DI 2 YEAR MASTER SCHEDULE"}</definedName>
    <definedName name="uyim_4" localSheetId="10" hidden="1">{"Japan_Capers_Ed_Pub",#N/A,FALSE,"DI 2 YEAR MASTER SCHEDULE"}</definedName>
    <definedName name="uyim_4" localSheetId="9" hidden="1">{"Japan_Capers_Ed_Pub",#N/A,FALSE,"DI 2 YEAR MASTER SCHEDULE"}</definedName>
    <definedName name="uyim_4" hidden="1">{"Japan_Capers_Ed_Pub",#N/A,FALSE,"DI 2 YEAR MASTER SCHEDULE"}</definedName>
    <definedName name="uyim_5" localSheetId="0" hidden="1">{"Japan_Capers_Ed_Pub",#N/A,FALSE,"DI 2 YEAR MASTER SCHEDULE"}</definedName>
    <definedName name="uyim_5" localSheetId="10" hidden="1">{"Japan_Capers_Ed_Pub",#N/A,FALSE,"DI 2 YEAR MASTER SCHEDULE"}</definedName>
    <definedName name="uyim_5" localSheetId="9" hidden="1">{"Japan_Capers_Ed_Pub",#N/A,FALSE,"DI 2 YEAR MASTER SCHEDULE"}</definedName>
    <definedName name="uyim_5" hidden="1">{"Japan_Capers_Ed_Pub",#N/A,FALSE,"DI 2 YEAR MASTER SCHEDULE"}</definedName>
    <definedName name="V_ALL_AMER3.SA">#REF!</definedName>
    <definedName name="V_ALL_ARZZ3.SA">#REF!</definedName>
    <definedName name="V_ALL_ARZZ3.SA_">#REF!</definedName>
    <definedName name="V_ALL_ASAI3.SA">#REF!</definedName>
    <definedName name="V_ALL_AZZA3.SA">#REF!</definedName>
    <definedName name="V_ALL_BPHA3.SA">#REF!</definedName>
    <definedName name="V_ALL_BTOW3.SA">#REF!</definedName>
    <definedName name="V_ALL_BTOW3.SA_">#REF!</definedName>
    <definedName name="V_ALL_HGTX3.SA">#REF!</definedName>
    <definedName name="V_ALL_HGTX3.SA_">#REF!</definedName>
    <definedName name="V_ALL_KEYWORDS_TYPE_ScalarContributed_EQTY_200009394">#REF!,#REF!,#REF!,#REF!</definedName>
    <definedName name="V_ALL_KEYWORDS_TYPE_ScalarContributed_EQTY_200012559">#REF!,#REF!,#REF!,#REF!</definedName>
    <definedName name="V_ALL_KEYWORDS_TYPE_ScalarContributed_EQTY_200013273">#REF!,#REF!,#REF!,#REF!</definedName>
    <definedName name="V_ALL_KEYWORDS_TYPE_ScalarContributed_EQTY_200015163">#REF!,#REF!,#REF!,#REF!</definedName>
    <definedName name="V_ALL_KEYWORDS_TYPE_ScalarContributed_EQTY_200022103">#REF!,#REF!,#REF!,#REF!,#REF!</definedName>
    <definedName name="V_ALL_KEYWORDS_TYPE_ScalarContributed_ISSR_208007229">#REF!,#REF!</definedName>
    <definedName name="V_ALL_KEYWORDS_TYPE_ScalarContributed_ISSR_208007276">#REF!,#REF!</definedName>
    <definedName name="V_ALL_KEYWORDS_TYPE_ScalarContributed_ISSR_208009559">#REF!,#REF!</definedName>
    <definedName name="V_ALL_KEYWORDS_TYPE_ScalarContributed_ISSR_208010202">#REF!,#REF!</definedName>
    <definedName name="V_ALL_KEYWORDS_TYPE_ScalarReference_EQTY_200013273">#REF!</definedName>
    <definedName name="V_ALL_KEYWORDS_TYPE_ScalarReference_ISSR_208010202">#REF!</definedName>
    <definedName name="V_ALL_KEYWORDS_TYPE_Vector_EQTY_200009394">#REF!,#REF!,#REF!,#REF!,#REF!,#REF!,#REF!</definedName>
    <definedName name="V_ALL_KEYWORDS_TYPE_Vector_EQTY_200009464">#REF!,#REF!,#REF!,#REF!,#REF!,#REF!,#REF!</definedName>
    <definedName name="V_ALL_KEYWORDS_TYPE_Vector_EQTY_200012559">#REF!,#REF!,#REF!,#REF!,#REF!,#REF!,#REF!</definedName>
    <definedName name="V_ALL_KEYWORDS_TYPE_Vector_EQTY_200013273">#REF!,#REF!,#REF!,#REF!,#REF!,#REF!,#REF!</definedName>
    <definedName name="V_ALL_KEYWORDS_TYPE_Vector_EQTY_200015163">#REF!,#REF!,#REF!,#REF!,#REF!,#REF!,#REF!</definedName>
    <definedName name="V_ALL_KEYWORDS_TYPE_Vector_ISSR_208007229">#REF!,#REF!,#REF!,#REF!,#REF!,#REF!,#REF!,#REF!,#REF!,#REF!,#REF!,#REF!</definedName>
    <definedName name="V_ALL_KEYWORDS_TYPE_Vector_ISSR_208007276">#REF!,#REF!,#REF!,#REF!,#REF!,#REF!,#REF!,#REF!,#REF!,#REF!,#REF!,#REF!,#REF!,#REF!,#REF!</definedName>
    <definedName name="V_ALL_KEYWORDS_TYPE_Vector_ISSR_208009559">#REF!,#REF!,#REF!,#REF!,#REF!,#REF!,#REF!,#REF!,#REF!,#REF!,#REF!,#REF!,#REF!,#REF!,#REF!</definedName>
    <definedName name="V_ALL_KEYWORDS_TYPE_Vector_ISSR_208010202">#REF!,#REF!,#REF!,#REF!,#REF!,#REF!,#REF!,#REF!,#REF!,#REF!</definedName>
    <definedName name="V_ALL_KEYWORDS_TYPE_Vector_ISSR_208011953">#REF!,#REF!,#REF!,#REF!,#REF!,#REF!,#REF!,#REF!,#REF!,#REF!</definedName>
    <definedName name="V_ALL_KEYWORDS_TYPE_Vector_ISSR_208020458">#REF!,#REF!,#REF!,#REF!,#REF!,#REF!,#REF!,#REF!,#REF!,#REF!,#REF!,#REF!,#REF!</definedName>
    <definedName name="V_ALL_LAME4.SA_">#REF!</definedName>
    <definedName name="V_ALL_NTCO3.SA">#REF!</definedName>
    <definedName name="V_ALL_SECTION_KEYWORDS_EQTY_200013273_1314">#REF!</definedName>
    <definedName name="V_ALL_SECTION_KEYWORDS_EQTY_200013273_1319">#REF!</definedName>
    <definedName name="V_ALL_SECTION_KEYWORDS_EQTY_200013273_131E">#REF!</definedName>
    <definedName name="V_ALL_SECTION_KEYWORDS_EQTY_200013273_131O">#REF!</definedName>
    <definedName name="V_ALL_SECTION_KEYWORDS_EQTY_200013273_13A">#REF!</definedName>
    <definedName name="V_ALL_SECTION_KEYWORDS_EQTY_200013273_13K">#REF!</definedName>
    <definedName name="V_ALL_SECTION_KEYWORDS_EQTY_200013273_13U">#REF!</definedName>
    <definedName name="V_ALL_SECTION_KEYWORDS_EQTY_200013273_13V">#REF!</definedName>
    <definedName name="V_ALL_SECTION_KEYWORDS_EQTY_200013273_13W">#REF!</definedName>
    <definedName name="V_ALL_SECTION_KEYWORDS_EQTY_200013273_Reference_Data">#REF!</definedName>
    <definedName name="V_ALL_SECTION_KEYWORDS_ISSR_208007229_136E">#REF!,#REF!</definedName>
    <definedName name="V_ALL_SECTION_KEYWORDS_ISSR_208007276_13V">#REF!,#REF!</definedName>
    <definedName name="V_ALL_SECTION_KEYWORDS_ISSR_208009559_13V">#REF!,#REF!</definedName>
    <definedName name="V_ALL_SECTION_KEYWORDS_ISSR_208010202_1314">#REF!</definedName>
    <definedName name="V_ALL_SECTION_KEYWORDS_ISSR_208010202_13168">#REF!</definedName>
    <definedName name="V_ALL_SECTION_KEYWORDS_ISSR_208010202_1316T">#REF!</definedName>
    <definedName name="V_ALL_SECTION_KEYWORDS_ISSR_208010202_1316U">#REF!</definedName>
    <definedName name="V_ALL_SECTION_KEYWORDS_ISSR_208010202_1319">#REF!</definedName>
    <definedName name="V_ALL_SECTION_KEYWORDS_ISSR_208010202_131E">#REF!</definedName>
    <definedName name="V_ALL_SECTION_KEYWORDS_ISSR_208010202_131J">#REF!</definedName>
    <definedName name="V_ALL_SECTION_KEYWORDS_ISSR_208010202_131O">#REF!</definedName>
    <definedName name="V_ALL_SECTION_KEYWORDS_ISSR_208010202_131P">#REF!</definedName>
    <definedName name="V_ALL_SECTION_KEYWORDS_ISSR_208010202_136E">#REF!,#REF!</definedName>
    <definedName name="V_ALL_SECTION_KEYWORDS_ISSR_208010202_13A">#REF!</definedName>
    <definedName name="V_ALL_SECTION_KEYWORDS_ISSR_208010202_13U">#REF!</definedName>
    <definedName name="V_ALL_SECTION_KEYWORDS_ISSR_208010202_13V">#REF!</definedName>
    <definedName name="V_ALL_SECTION_KEYWORDS_ISSR_208010202_Reference_Data">#REF!</definedName>
    <definedName name="V_ALL_SECTION_KEYWORDS_ISSR_208020458_1316S">#REF!,#REF!</definedName>
    <definedName name="V_ALL_SECTION_KEYWORDS_ISSR_208020458_1316T">#REF!,#REF!</definedName>
    <definedName name="V_ALL_SECTION_KEYWORDS_ISSR_208020458_131P">#REF!,#REF!</definedName>
    <definedName name="V_ALL_SECTIONS_EQTY_200009394">#REF!,#REF!,#REF!,#REF!,#REF!,#REF!,#REF!,#REF!,#REF!,#REF!</definedName>
    <definedName name="V_ALL_SECTIONS_EQTY_200013273">#REF!,#REF!,#REF!,#REF!,#REF!,#REF!,#REF!,#REF!,#REF!,#REF!</definedName>
    <definedName name="V_ALL_SECTIONS_EQTY_200015163">#REF!,#REF!,#REF!,#REF!,#REF!,#REF!,#REF!,#REF!,#REF!,#REF!</definedName>
    <definedName name="V_ALL_SECTIONS_ISSR_208011953">#REF!,#REF!,#REF!,#REF!,#REF!,#REF!,#REF!,#REF!,#REF!,#REF!,#REF!</definedName>
    <definedName name="V_ALL_SOMA3.SA">#REF!</definedName>
    <definedName name="V_ALL_VTRU">#REF!</definedName>
    <definedName name="V_ALL_VVAR11.SA">#REF!</definedName>
    <definedName name="V_CURRENCY_EQTY_200013273_PRI">#REF!</definedName>
    <definedName name="V_CURRENCY_EQTY_200013273_PUB">#REF!</definedName>
    <definedName name="V_CURRENCY_EQTY_200013273_REP">#REF!</definedName>
    <definedName name="V_CURRENCY_ISSR_208010202_REP">#REF!</definedName>
    <definedName name="V_KEYWORD_EQTY_200013273_AMER_LIST">#REF!</definedName>
    <definedName name="V_KEYWORD_EQTY_200013273_BETA_ANALYST">#REF!</definedName>
    <definedName name="V_KEYWORD_EQTY_200013273_BVPS">#REF!</definedName>
    <definedName name="V_KEYWORD_EQTY_200013273_BVPS_PUB">#REF!</definedName>
    <definedName name="V_KEYWORD_EQTY_200013273_CF_NI_PRE_PREF">#REF!</definedName>
    <definedName name="V_KEYWORD_EQTY_200013273_COMMON_DIV_PAID">#REF!</definedName>
    <definedName name="V_KEYWORD_EQTY_200013273_CURRENCY_ISO">#REF!</definedName>
    <definedName name="V_KEYWORD_EQTY_200013273_DILUTE_SHARES">#REF!</definedName>
    <definedName name="V_KEYWORD_EQTY_200013273_DPS">#REF!</definedName>
    <definedName name="V_KEYWORD_EQTY_200013273_DPS_PUB">#REF!</definedName>
    <definedName name="V_KEYWORD_EQTY_200013273_EBIT_PUB">#REF!</definedName>
    <definedName name="V_KEYWORD_EQTY_200013273_EBITDA_PUB">#REF!</definedName>
    <definedName name="V_KEYWORD_EQTY_200013273_EPS">#REF!</definedName>
    <definedName name="V_KEYWORD_EQTY_200013273_EPS_EX_ESO_B">#REF!</definedName>
    <definedName name="V_KEYWORD_EQTY_200013273_EPS_EX_ESO_D">#REF!</definedName>
    <definedName name="V_KEYWORD_EQTY_200013273_EPS_FUL_DIL">#REF!</definedName>
    <definedName name="V_KEYWORD_EQTY_200013273_EPS_POST_BASIC">#REF!</definedName>
    <definedName name="V_KEYWORD_EQTY_200013273_EPS_PUB">#REF!</definedName>
    <definedName name="V_KEYWORD_EQTY_200013273_EPS_PUB_EX_ESO">#REF!</definedName>
    <definedName name="V_KEYWORD_EQTY_200013273_EQ_PUB">#REF!</definedName>
    <definedName name="V_KEYWORD_EQTY_200013273_ESO_POST_TAX">#REF!</definedName>
    <definedName name="V_KEYWORD_EQTY_200013273_ESO_YEAR">#REF!</definedName>
    <definedName name="V_KEYWORD_EQTY_200013273_EV_ADJ_PUB">#REF!</definedName>
    <definedName name="V_KEYWORD_EQTY_200013273_FREE_FLOAT">#REF!</definedName>
    <definedName name="V_KEYWORD_EQTY_200013273_FULLY_DIL_EPS">#REF!</definedName>
    <definedName name="V_KEYWORD_EQTY_200013273_FV_GRANT">#REF!</definedName>
    <definedName name="V_KEYWORD_EQTY_200013273_INC_MINORITY">#REF!</definedName>
    <definedName name="V_KEYWORD_EQTY_200013273_Interim_Type">#REF!</definedName>
    <definedName name="V_KEYWORD_EQTY_200013273_LEGAL_RATING">#REF!</definedName>
    <definedName name="V_KEYWORD_EQTY_200013273_MARGIN_TAX_RATE">#REF!</definedName>
    <definedName name="V_KEYWORD_EQTY_200013273_MKT_EQ_RISK_PREM">#REF!</definedName>
    <definedName name="V_KEYWORD_EQTY_200013273_NET_DEBT_PUB">#REF!</definedName>
    <definedName name="V_KEYWORD_EQTY_200013273_NET_EARNING">#REF!</definedName>
    <definedName name="V_KEYWORD_EQTY_200013273_NET_INC">#REF!</definedName>
    <definedName name="V_KEYWORD_EQTY_200013273_NI_PRE_PREF">#REF!</definedName>
    <definedName name="V_KEYWORD_EQTY_200013273_NI_PUB">#REF!</definedName>
    <definedName name="V_KEYWORD_EQTY_200013273_NON_OP_ADD">#REF!</definedName>
    <definedName name="V_KEYWORD_EQTY_200013273_NUM_SH">#REF!</definedName>
    <definedName name="V_KEYWORD_EQTY_200013273_PREF_DIV">#REF!</definedName>
    <definedName name="V_KEYWORD_EQTY_200013273_PRICE_CURRENCY_ISO">#REF!</definedName>
    <definedName name="V_KEYWORD_EQTY_200013273_PROV_INC_TAX">#REF!</definedName>
    <definedName name="V_KEYWORD_EQTY_200013273_PTP_PUB">#REF!</definedName>
    <definedName name="V_KEYWORD_EQTY_200013273_PUB_CURRENCY_ISO">#REF!</definedName>
    <definedName name="V_KEYWORD_EQTY_200013273_REPUR_ACTUAL">#REF!</definedName>
    <definedName name="V_KEYWORD_EQTY_200013273_REPUR_REMAINING">#REF!</definedName>
    <definedName name="V_KEYWORD_EQTY_200013273_REPUR_SUSPENDED">#REF!</definedName>
    <definedName name="V_KEYWORD_EQTY_200013273_REPUR_TOT_AUTH">#REF!</definedName>
    <definedName name="V_KEYWORD_EQTY_200013273_REVS_PUB">#REF!</definedName>
    <definedName name="V_KEYWORD_EQTY_200013273_RISK_FR_RATE">#REF!</definedName>
    <definedName name="V_KEYWORD_EQTY_200013273_Security_Name">#REF!</definedName>
    <definedName name="V_KEYWORD_EQTY_200013273_SH">#REF!</definedName>
    <definedName name="V_KEYWORD_EQTY_200013273_TARGET_PRICE">#REF!</definedName>
    <definedName name="V_KEYWORD_EQTY_200013273_TAX_EXC">#REF!</definedName>
    <definedName name="V_KEYWORD_EQTY_200013273_Ticker">#REF!</definedName>
    <definedName name="V_KEYWORD_EQTY_200013273_TP_PERIOD">#REF!</definedName>
    <definedName name="V_KEYWORD_ISSR_208010202_ACC_AMORT">#REF!</definedName>
    <definedName name="V_KEYWORD_ISSR_208010202_ACC_DDA">#REF!</definedName>
    <definedName name="V_KEYWORD_ISSR_208010202_ACC_END_DATE">#REF!</definedName>
    <definedName name="V_KEYWORD_ISSR_208010202_ACC_PAY_GQ">#REF!</definedName>
    <definedName name="V_KEYWORD_ISSR_208010202_ACQ">#REF!</definedName>
    <definedName name="V_KEYWORD_ISSR_208010202_ADJ_UNF_PENS_GOOD">#REF!</definedName>
    <definedName name="V_KEYWORD_ISSR_208010202_ASSOC_JV_ADDBK">#REF!</definedName>
    <definedName name="V_KEYWORD_ISSR_208010202_ASSOCIATE">#REF!</definedName>
    <definedName name="V_KEYWORD_ISSR_208010202_ASSOCIATE_OP">#REF!</definedName>
    <definedName name="V_KEYWORD_ISSR_208010202_AVG_AGE_CUST">#REF!</definedName>
    <definedName name="V_KEYWORD_ISSR_208010202_AVG_HSHLD_INC_CUST">#REF!</definedName>
    <definedName name="V_KEYWORD_ISSR_208010202_BAL_MINO_INT">#REF!</definedName>
    <definedName name="V_KEYWORD_ISSR_208010202_CAP_LEASES">#REF!</definedName>
    <definedName name="V_KEYWORD_ISSR_208010202_CAPEX">#REF!</definedName>
    <definedName name="V_KEYWORD_ISSR_208010202_CAPEX_EXPANSION">#REF!</definedName>
    <definedName name="V_KEYWORD_ISSR_208010202_CAPEX_MAINTENANCE">#REF!</definedName>
    <definedName name="V_KEYWORD_ISSR_208010202_CASH_EQ">#REF!</definedName>
    <definedName name="V_KEYWORD_ISSR_208010202_CASH_INT_EXP">#REF!</definedName>
    <definedName name="V_KEYWORD_ISSR_208010202_CASH_PCT_OS_US">#REF!</definedName>
    <definedName name="V_KEYWORD_ISSR_208010202_CASH_TAX_EXP">#REF!</definedName>
    <definedName name="V_KEYWORD_ISSR_208010202_CF_FIN">#REF!</definedName>
    <definedName name="V_KEYWORD_ISSR_208010202_CF_INC_MINORITY">#REF!</definedName>
    <definedName name="V_KEYWORD_ISSR_208010202_CF_INV">#REF!</definedName>
    <definedName name="V_KEYWORD_ISSR_208010202_CF_OPS">#REF!</definedName>
    <definedName name="V_KEYWORD_ISSR_208010202_CHG_LT_DEBT">#REF!</definedName>
    <definedName name="V_KEYWORD_ISSR_208010202_CO_BOR_MARGIN">#REF!</definedName>
    <definedName name="V_KEYWORD_ISSR_208010202_COST_GD_SD">#REF!</definedName>
    <definedName name="V_KEYWORD_ISSR_208010202_CUR_ASS">#REF!</definedName>
    <definedName name="V_KEYWORD_ISSR_208010202_CURRENCY_ISO">#REF!</definedName>
    <definedName name="V_KEYWORD_ISSR_208010202_DEBT_PCT_LOCAL_CUR_HEDGE">#REF!</definedName>
    <definedName name="V_KEYWORD_ISSR_208010202_DEBT_PCT_USD_HEDGE">#REF!</definedName>
    <definedName name="V_KEYWORD_ISSR_208010202_DEBTORS">#REF!</definedName>
    <definedName name="V_KEYWORD_ISSR_208010202_DEF_INC_TAX">#REF!</definedName>
    <definedName name="V_KEYWORD_ISSR_208010202_DEPR_AMORT">#REF!</definedName>
    <definedName name="V_KEYWORD_ISSR_208010202_DEPREC">#REF!</definedName>
    <definedName name="V_KEYWORD_ISSR_208010202_DIV_PAID">#REF!</definedName>
    <definedName name="V_KEYWORD_ISSR_208010202_DIVDS_ASSOC_JV">#REF!</definedName>
    <definedName name="V_KEYWORD_ISSR_208010202_DIVDS_PD_MINORITIES">#REF!</definedName>
    <definedName name="V_KEYWORD_ISSR_208010202_DIVEST">#REF!</definedName>
    <definedName name="V_KEYWORD_ISSR_208010202_EBIT">#REF!</definedName>
    <definedName name="V_KEYWORD_ISSR_208010202_EBIT_FIN_SEGMENT">#REF!</definedName>
    <definedName name="V_KEYWORD_ISSR_208010202_EBITDA_CALC">#REF!</definedName>
    <definedName name="V_KEYWORD_ISSR_208010202_EMPLOYEES">#REF!</definedName>
    <definedName name="V_KEYWORD_ISSR_208010202_EQ">#REF!</definedName>
    <definedName name="V_KEYWORD_ISSR_208010202_ESO_PRE_TAX">#REF!</definedName>
    <definedName name="V_KEYWORD_ISSR_208010202_EXP_COTTON">#REF!</definedName>
    <definedName name="V_KEYWORD_ISSR_208010202_EXP_OIL_DERIV_NGLS_PLASTICS">#REF!</definedName>
    <definedName name="V_KEYWORD_ISSR_208010202_EXP_OIL_PETRO_FUEL">#REF!</definedName>
    <definedName name="V_KEYWORD_ISSR_208010202_EXP_OTH_COMMODITY">#REF!</definedName>
    <definedName name="V_KEYWORD_ISSR_208010202_EXP_OTH_COST">#REF!</definedName>
    <definedName name="V_KEYWORD_ISSR_208010202_EXP_PAPER_PULP">#REF!</definedName>
    <definedName name="V_KEYWORD_ISSR_208010202_EXP_RUBBER">#REF!</definedName>
    <definedName name="V_KEYWORD_ISSR_208010202_EXP_WATER">#REF!</definedName>
    <definedName name="V_KEYWORD_ISSR_208010202_FIX_ASS_INV">#REF!</definedName>
    <definedName name="V_KEYWORD_ISSR_208010202_GCI_INFL">#REF!</definedName>
    <definedName name="V_KEYWORD_ISSR_208010202_GOODWILL_AMORT">#REF!</definedName>
    <definedName name="V_KEYWORD_ISSR_208010202_GR_FIX_ASS">#REF!</definedName>
    <definedName name="V_KEYWORD_ISSR_208010202_GR_INTANG">#REF!</definedName>
    <definedName name="V_KEYWORD_ISSR_208010202_INT_EXP_IND">#REF!</definedName>
    <definedName name="V_KEYWORD_ISSR_208010202_INT_INC_IND">#REF!</definedName>
    <definedName name="V_KEYWORD_ISSR_208010202_INV_SECUR">#REF!</definedName>
    <definedName name="V_KEYWORD_ISSR_208010202_Issuer_Name">#REF!</definedName>
    <definedName name="V_KEYWORD_ISSR_208010202_LEASE_DEEM_DEPR">#REF!</definedName>
    <definedName name="V_KEYWORD_ISSR_208010202_LEASE_DEEM_INT">#REF!</definedName>
    <definedName name="V_KEYWORD_ISSR_208010202_LEASE_PAY">#REF!</definedName>
    <definedName name="V_KEYWORD_ISSR_208010202_LT_DEBT">#REF!</definedName>
    <definedName name="V_KEYWORD_ISSR_208010202_MA_PROB">#REF!</definedName>
    <definedName name="V_KEYWORD_ISSR_208010202_MINORITIES">#REF!</definedName>
    <definedName name="V_KEYWORD_ISSR_208010202_MV_ASSOCIATES">#REF!</definedName>
    <definedName name="V_KEYWORD_ISSR_208010202_NET_DEBT">#REF!</definedName>
    <definedName name="V_KEYWORD_ISSR_208010202_NET_DEBT_ADJ">#REF!</definedName>
    <definedName name="V_KEYWORD_ISSR_208010202_NET_FIX_ASS">#REF!</definedName>
    <definedName name="V_KEYWORD_ISSR_208010202_NET_INT_CH">#REF!</definedName>
    <definedName name="V_KEYWORD_ISSR_208010202_NET_INT_EXP">#REF!</definedName>
    <definedName name="V_KEYWORD_ISSR_208010202_NET_INTANG">#REF!</definedName>
    <definedName name="V_KEYWORD_ISSR_208010202_NONPPE_CAPEX">#REF!</definedName>
    <definedName name="V_KEYWORD_ISSR_208010202_OP_AUSTRA">#REF!</definedName>
    <definedName name="V_KEYWORD_ISSR_208010202_OP_AUSTRIA">#REF!</definedName>
    <definedName name="V_KEYWORD_ISSR_208010202_OP_BEL">#REF!</definedName>
    <definedName name="V_KEYWORD_ISSR_208010202_OP_BRAZIL">#REF!</definedName>
    <definedName name="V_KEYWORD_ISSR_208010202_OP_CANADA">#REF!</definedName>
    <definedName name="V_KEYWORD_ISSR_208010202_OP_CEE">#REF!</definedName>
    <definedName name="V_KEYWORD_ISSR_208010202_OP_CHINA">#REF!</definedName>
    <definedName name="V_KEYWORD_ISSR_208010202_OP_CONS">#REF!</definedName>
    <definedName name="V_KEYWORD_ISSR_208010202_OP_COST">#REF!</definedName>
    <definedName name="V_KEYWORD_ISSR_208010202_OP_DEN">#REF!</definedName>
    <definedName name="V_KEYWORD_ISSR_208010202_OP_EU_EX_UK">#REF!</definedName>
    <definedName name="V_KEYWORD_ISSR_208010202_OP_FIN">#REF!</definedName>
    <definedName name="V_KEYWORD_ISSR_208010202_OP_FRA">#REF!</definedName>
    <definedName name="V_KEYWORD_ISSR_208010202_OP_GER">#REF!</definedName>
    <definedName name="V_KEYWORD_ISSR_208010202_OP_GOV">#REF!</definedName>
    <definedName name="V_KEYWORD_ISSR_208010202_OP_GRE">#REF!</definedName>
    <definedName name="V_KEYWORD_ISSR_208010202_OP_ICE">#REF!</definedName>
    <definedName name="V_KEYWORD_ISSR_208010202_OP_IND">#REF!</definedName>
    <definedName name="V_KEYWORD_ISSR_208010202_OP_INDIA">#REF!</definedName>
    <definedName name="V_KEYWORD_ISSR_208010202_OP_IRE">#REF!</definedName>
    <definedName name="V_KEYWORD_ISSR_208010202_OP_ITA">#REF!</definedName>
    <definedName name="V_KEYWORD_ISSR_208010202_OP_JAPAN">#REF!</definedName>
    <definedName name="V_KEYWORD_ISSR_208010202_OP_ME">#REF!</definedName>
    <definedName name="V_KEYWORD_ISSR_208010202_OP_NETH">#REF!</definedName>
    <definedName name="V_KEYWORD_ISSR_208010202_OP_NOR">#REF!</definedName>
    <definedName name="V_KEYWORD_ISSR_208010202_OP_NZ">#REF!</definedName>
    <definedName name="V_KEYWORD_ISSR_208010202_OP_OTH_AEJ">#REF!</definedName>
    <definedName name="V_KEYWORD_ISSR_208010202_OP_OTH_AM">#REF!</definedName>
    <definedName name="V_KEYWORD_ISSR_208010202_OP_OTH_EMEA">#REF!</definedName>
    <definedName name="V_KEYWORD_ISSR_208010202_OP_OTHER">#REF!</definedName>
    <definedName name="V_KEYWORD_ISSR_208010202_OP_POR">#REF!</definedName>
    <definedName name="V_KEYWORD_ISSR_208010202_OP_RUSSIA">#REF!</definedName>
    <definedName name="V_KEYWORD_ISSR_208010202_OP_SK">#REF!</definedName>
    <definedName name="V_KEYWORD_ISSR_208010202_OP_SPA">#REF!</definedName>
    <definedName name="V_KEYWORD_ISSR_208010202_OP_SWE">#REF!</definedName>
    <definedName name="V_KEYWORD_ISSR_208010202_OP_SWIT">#REF!</definedName>
    <definedName name="V_KEYWORD_ISSR_208010202_OP_TOT_AM">#REF!</definedName>
    <definedName name="V_KEYWORD_ISSR_208010202_OP_TOT_ASIA">#REF!</definedName>
    <definedName name="V_KEYWORD_ISSR_208010202_OP_TOT_EMEA">#REF!</definedName>
    <definedName name="V_KEYWORD_ISSR_208010202_OP_UK">#REF!</definedName>
    <definedName name="V_KEYWORD_ISSR_208010202_OP_US">#REF!</definedName>
    <definedName name="V_KEYWORD_ISSR_208010202_ORD_SH_FUND">#REF!</definedName>
    <definedName name="V_KEYWORD_ISSR_208010202_OTH_COST_INC">#REF!</definedName>
    <definedName name="V_KEYWORD_ISSR_208010202_OTH_CUR_ASS">#REF!</definedName>
    <definedName name="V_KEYWORD_ISSR_208010202_OTH_CUR_LIABS">#REF!</definedName>
    <definedName name="V_KEYWORD_ISSR_208010202_OTH_DACF_ADJ">#REF!</definedName>
    <definedName name="V_KEYWORD_ISSR_208010202_OTH_FIN_CF">#REF!</definedName>
    <definedName name="V_KEYWORD_ISSR_208010202_OTH_GCI_ADJ">#REF!</definedName>
    <definedName name="V_KEYWORD_ISSR_208010202_OTH_INV_CF">#REF!</definedName>
    <definedName name="V_KEYWORD_ISSR_208010202_OTH_LT_ASS">#REF!</definedName>
    <definedName name="V_KEYWORD_ISSR_208010202_OTH_LT_CRED_GQ">#REF!</definedName>
    <definedName name="V_KEYWORD_ISSR_208010202_OTH_NONCASH_ADJ">#REF!</definedName>
    <definedName name="V_KEYWORD_ISSR_208010202_OTH_OP_CF">#REF!</definedName>
    <definedName name="V_KEYWORD_ISSR_208010202_OTH_OP_INC_EXP">#REF!</definedName>
    <definedName name="V_KEYWORD_ISSR_208010202_PERIOD_MILESTONE">#REF!</definedName>
    <definedName name="V_KEYWORD_ISSR_208010202_PL_SALE_ASSETS">#REF!</definedName>
    <definedName name="V_KEYWORD_ISSR_208010202_PREF_SH">#REF!</definedName>
    <definedName name="V_KEYWORD_ISSR_208010202_PROFIT_ON_DISP">#REF!</definedName>
    <definedName name="V_KEYWORD_ISSR_208010202_PT_PROF">#REF!</definedName>
    <definedName name="V_KEYWORD_ISSR_208010202_RD_EXP">#REF!</definedName>
    <definedName name="V_KEYWORD_ISSR_208010202_RETAIL_NUM_STORES">#REF!</definedName>
    <definedName name="V_KEYWORD_ISSR_208010202_RETAIL_SALES_AVG_SQFT">#REF!</definedName>
    <definedName name="V_KEYWORD_ISSR_208010202_RETAIL_SALES_AVG_STORE">#REF!</definedName>
    <definedName name="V_KEYWORD_ISSR_208010202_RETAIL_SQ_FT">#REF!</definedName>
    <definedName name="V_KEYWORD_ISSR_208010202_RETAIL_SSS_PCT_CHG">#REF!</definedName>
    <definedName name="V_KEYWORD_ISSR_208010202_REV_FIN_SEGMENT">#REF!</definedName>
    <definedName name="V_KEYWORD_ISSR_208010202_REV_PCT_LOCAL_CUR_HEDGE">#REF!</definedName>
    <definedName name="V_KEYWORD_ISSR_208010202_REV_PCT_USD_HEDGE">#REF!</definedName>
    <definedName name="V_KEYWORD_ISSR_208010202_SALES">#REF!</definedName>
    <definedName name="V_KEYWORD_ISSR_208010202_SALES_ARGENTINA">#REF!</definedName>
    <definedName name="V_KEYWORD_ISSR_208010202_SALES_AUSTRA">#REF!</definedName>
    <definedName name="V_KEYWORD_ISSR_208010202_SALES_AUSTRIA">#REF!</definedName>
    <definedName name="V_KEYWORD_ISSR_208010202_SALES_BEL">#REF!</definedName>
    <definedName name="V_KEYWORD_ISSR_208010202_SALES_BRAZIL">#REF!</definedName>
    <definedName name="V_KEYWORD_ISSR_208010202_SALES_CANADA">#REF!</definedName>
    <definedName name="V_KEYWORD_ISSR_208010202_SALES_CEE">#REF!</definedName>
    <definedName name="V_KEYWORD_ISSR_208010202_SALES_CHILE">#REF!</definedName>
    <definedName name="V_KEYWORD_ISSR_208010202_SALES_CHINA">#REF!</definedName>
    <definedName name="V_KEYWORD_ISSR_208010202_SALES_COLOMBIA">#REF!</definedName>
    <definedName name="V_KEYWORD_ISSR_208010202_SALES_CONS">#REF!</definedName>
    <definedName name="V_KEYWORD_ISSR_208010202_SALES_DEN">#REF!</definedName>
    <definedName name="V_KEYWORD_ISSR_208010202_SALES_EU_EX_UK">#REF!</definedName>
    <definedName name="V_KEYWORD_ISSR_208010202_SALES_FIN">#REF!</definedName>
    <definedName name="V_KEYWORD_ISSR_208010202_SALES_FINAN">#REF!</definedName>
    <definedName name="V_KEYWORD_ISSR_208010202_SALES_FRA">#REF!</definedName>
    <definedName name="V_KEYWORD_ISSR_208010202_SALES_FX_ARS">#REF!</definedName>
    <definedName name="V_KEYWORD_ISSR_208010202_SALES_FX_BRL">#REF!</definedName>
    <definedName name="V_KEYWORD_ISSR_208010202_SALES_FX_CAD">#REF!</definedName>
    <definedName name="V_KEYWORD_ISSR_208010202_SALES_FX_CLP">#REF!</definedName>
    <definedName name="V_KEYWORD_ISSR_208010202_SALES_FX_CNY">#REF!</definedName>
    <definedName name="V_KEYWORD_ISSR_208010202_SALES_FX_COP">#REF!</definedName>
    <definedName name="V_KEYWORD_ISSR_208010202_SALES_FX_EUR">#REF!</definedName>
    <definedName name="V_KEYWORD_ISSR_208010202_SALES_FX_GPB">#REF!</definedName>
    <definedName name="V_KEYWORD_ISSR_208010202_SALES_FX_INR">#REF!</definedName>
    <definedName name="V_KEYWORD_ISSR_208010202_SALES_FX_MXN">#REF!</definedName>
    <definedName name="V_KEYWORD_ISSR_208010202_SALES_FX_OTH">#REF!</definedName>
    <definedName name="V_KEYWORD_ISSR_208010202_SALES_FX_RUB">#REF!</definedName>
    <definedName name="V_KEYWORD_ISSR_208010202_SALES_FX_USD">#REF!</definedName>
    <definedName name="V_KEYWORD_ISSR_208010202_SALES_FX_VEF">#REF!</definedName>
    <definedName name="V_KEYWORD_ISSR_208010202_SALES_FX_YEN">#REF!</definedName>
    <definedName name="V_KEYWORD_ISSR_208010202_SALES_GER">#REF!</definedName>
    <definedName name="V_KEYWORD_ISSR_208010202_SALES_GOV">#REF!</definedName>
    <definedName name="V_KEYWORD_ISSR_208010202_SALES_GRE">#REF!</definedName>
    <definedName name="V_KEYWORD_ISSR_208010202_SALES_ICE">#REF!</definedName>
    <definedName name="V_KEYWORD_ISSR_208010202_SALES_IND">#REF!</definedName>
    <definedName name="V_KEYWORD_ISSR_208010202_SALES_INDIA">#REF!</definedName>
    <definedName name="V_KEYWORD_ISSR_208010202_SALES_IRE">#REF!</definedName>
    <definedName name="V_KEYWORD_ISSR_208010202_SALES_ITA">#REF!</definedName>
    <definedName name="V_KEYWORD_ISSR_208010202_SALES_JAPAN">#REF!</definedName>
    <definedName name="V_KEYWORD_ISSR_208010202_SALES_ME">#REF!</definedName>
    <definedName name="V_KEYWORD_ISSR_208010202_SALES_MEXICO">#REF!</definedName>
    <definedName name="V_KEYWORD_ISSR_208010202_SALES_NETH">#REF!</definedName>
    <definedName name="V_KEYWORD_ISSR_208010202_SALES_NOR">#REF!</definedName>
    <definedName name="V_KEYWORD_ISSR_208010202_SALES_NZ">#REF!</definedName>
    <definedName name="V_KEYWORD_ISSR_208010202_SALES_OTH_AEJ">#REF!</definedName>
    <definedName name="V_KEYWORD_ISSR_208010202_SALES_OTH_AM">#REF!</definedName>
    <definedName name="V_KEYWORD_ISSR_208010202_SALES_OTH_EMEA">#REF!</definedName>
    <definedName name="V_KEYWORD_ISSR_208010202_SALES_OTHER">#REF!</definedName>
    <definedName name="V_KEYWORD_ISSR_208010202_SALES_POR">#REF!</definedName>
    <definedName name="V_KEYWORD_ISSR_208010202_SALES_RUSSIA">#REF!</definedName>
    <definedName name="V_KEYWORD_ISSR_208010202_SALES_SK">#REF!</definedName>
    <definedName name="V_KEYWORD_ISSR_208010202_SALES_SMB">#REF!</definedName>
    <definedName name="V_KEYWORD_ISSR_208010202_SALES_SPA">#REF!</definedName>
    <definedName name="V_KEYWORD_ISSR_208010202_SALES_SWE">#REF!</definedName>
    <definedName name="V_KEYWORD_ISSR_208010202_SALES_SWIT">#REF!</definedName>
    <definedName name="V_KEYWORD_ISSR_208010202_SALES_TOT_AFRICA">#REF!</definedName>
    <definedName name="V_KEYWORD_ISSR_208010202_SALES_TOT_AM">#REF!</definedName>
    <definedName name="V_KEYWORD_ISSR_208010202_SALES_TOT_ASIA">#REF!</definedName>
    <definedName name="V_KEYWORD_ISSR_208010202_SALES_TOT_EMEA">#REF!</definedName>
    <definedName name="V_KEYWORD_ISSR_208010202_SALES_UK">#REF!</definedName>
    <definedName name="V_KEYWORD_ISSR_208010202_SALES_US">#REF!</definedName>
    <definedName name="V_KEYWORD_ISSR_208010202_SALES_VENEZUELA">#REF!</definedName>
    <definedName name="V_KEYWORD_ISSR_208010202_SEL_GL_AD">#REF!</definedName>
    <definedName name="V_KEYWORD_ISSR_208010202_SH_REPUR">#REF!</definedName>
    <definedName name="V_KEYWORD_ISSR_208010202_SHORT_T_DEBT">#REF!</definedName>
    <definedName name="V_KEYWORD_ISSR_208010202_SHORT_TERM_LIABS">#REF!</definedName>
    <definedName name="V_KEYWORD_ISSR_208010202_STOCKS">#REF!</definedName>
    <definedName name="V_KEYWORD_ISSR_208010202_TOT_ASSET">#REF!</definedName>
    <definedName name="V_KEYWORD_ISSR_208010202_TOT_CF">#REF!</definedName>
    <definedName name="V_KEYWORD_ISSR_208010202_TOT_LIAB">#REF!</definedName>
    <definedName name="V_KEYWORD_ISSR_208010202_TOT_LIAB_EQ">#REF!</definedName>
    <definedName name="V_KEYWORD_ISSR_208010202_TOT_LT_LIAB">#REF!</definedName>
    <definedName name="V_KEYWORD_ISSR_208010202_TOT_OPS_EXP">#REF!</definedName>
    <definedName name="V_KEYWORD_ISSR_208010202_TOT_OPS_EXP_DDA">#REF!</definedName>
    <definedName name="V_KEYWORD_ISSR_208010202_UNF_PENS">#REF!</definedName>
    <definedName name="V_KEYWORD_ISSR_208010202_UNF_PENS_LIAB_OTH">#REF!</definedName>
    <definedName name="V_KEYWORD_ISSR_208010202_UNF_PENS_OFF">#REF!</definedName>
    <definedName name="V_KEYWORD_ISSR_208010202_WORK_CAP">#REF!</definedName>
    <definedName name="V_LIVEDATA_EQTY_200013273">#REF!</definedName>
    <definedName name="V_LIVEDATA_ISSR_208010202">#REF!</definedName>
    <definedName name="V_PERIOD_2007">#REF!</definedName>
    <definedName name="V_PERIOD_2008">#REF!</definedName>
    <definedName name="V_PERIOD_2009">#REF!</definedName>
    <definedName name="V_PERIOD_2009_Q1">#REF!</definedName>
    <definedName name="V_PERIOD_2009_Q2">#REF!</definedName>
    <definedName name="V_PERIOD_2009_Q3">#REF!</definedName>
    <definedName name="V_PERIOD_2009_Q4">#REF!</definedName>
    <definedName name="V_PERIOD_2010">#REF!</definedName>
    <definedName name="V_PERIOD_2010_Q1">#REF!</definedName>
    <definedName name="V_PERIOD_2010_Q2">#REF!</definedName>
    <definedName name="V_PERIOD_2010_Q3">#REF!</definedName>
    <definedName name="V_PERIOD_2010_Q4">#REF!</definedName>
    <definedName name="V_PERIOD_2011">#REF!</definedName>
    <definedName name="V_PERIOD_2011_Q1">#REF!</definedName>
    <definedName name="V_PERIOD_2011_Q2">#REF!</definedName>
    <definedName name="V_PERIOD_2011_Q3">#REF!</definedName>
    <definedName name="V_PERIOD_2011_Q4">#REF!</definedName>
    <definedName name="V_PERIOD_2012">#REF!</definedName>
    <definedName name="V_PERIOD_2012_Q1">#REF!</definedName>
    <definedName name="V_PERIOD_2012_Q2">#REF!</definedName>
    <definedName name="V_PERIOD_2012_Q3">#REF!</definedName>
    <definedName name="V_PERIOD_2012_Q4">#REF!</definedName>
    <definedName name="V_PERIOD_2013">#REF!</definedName>
    <definedName name="V_PERIOD_2013_Q1">#REF!</definedName>
    <definedName name="V_PERIOD_2013_Q2">#REF!</definedName>
    <definedName name="V_PERIOD_2013_Q3">#REF!</definedName>
    <definedName name="V_PERIOD_2013_Q4">#REF!</definedName>
    <definedName name="V_PERIOD_2014">#REF!</definedName>
    <definedName name="V_PERIOD_2014_Q1">#REF!</definedName>
    <definedName name="V_PERIOD_2014_Q2">#REF!</definedName>
    <definedName name="V_PERIOD_2014_Q3">#REF!</definedName>
    <definedName name="V_PERIOD_2014_Q4">#REF!</definedName>
    <definedName name="V_PERIOD_2015">#REF!</definedName>
    <definedName name="V_PERIOD_2015_Q1">#REF!</definedName>
    <definedName name="V_PERIOD_2015_Q2">#REF!</definedName>
    <definedName name="V_PERIOD_2015_Q3">#REF!</definedName>
    <definedName name="V_PERIOD_2015_Q4">#REF!</definedName>
    <definedName name="V_PERIOD_2016">#REF!</definedName>
    <definedName name="V_PERIOD_2016_Q1">#REF!</definedName>
    <definedName name="V_PERIOD_2016_Q2">#REF!</definedName>
    <definedName name="V_PERIOD_2016_Q3">#REF!</definedName>
    <definedName name="V_PERIOD_2016_Q4">#REF!</definedName>
    <definedName name="V_PERIOD_2017">#REF!</definedName>
    <definedName name="V_PERIOD_2017_Q1">#REF!</definedName>
    <definedName name="V_PERIOD_2017_Q2">#REF!</definedName>
    <definedName name="V_PERIOD_2017_Q3">#REF!</definedName>
    <definedName name="V_PERIOD_2017_Q4">#REF!</definedName>
    <definedName name="V_PERIOD_2018">#REF!</definedName>
    <definedName name="V_PERIOD_2018_Q1">#REF!</definedName>
    <definedName name="V_PERIOD_2018_Q2">#REF!</definedName>
    <definedName name="V_PERIOD_2018_Q3">#REF!</definedName>
    <definedName name="V_PERIOD_2018_Q4">#REF!</definedName>
    <definedName name="V_PERIOD_2019">#REF!</definedName>
    <definedName name="V_SECTION_EQTY_200013273_1314">#REF!</definedName>
    <definedName name="V_SECTION_EQTY_200013273_1319">#REF!</definedName>
    <definedName name="V_SECTION_EQTY_200013273_131E">#REF!</definedName>
    <definedName name="V_SECTION_EQTY_200013273_131O">#REF!</definedName>
    <definedName name="V_SECTION_EQTY_200013273_13A">#REF!</definedName>
    <definedName name="V_SECTION_EQTY_200013273_13K">#REF!</definedName>
    <definedName name="V_SECTION_EQTY_200013273_13U">#REF!</definedName>
    <definedName name="V_SECTION_EQTY_200013273_13V">#REF!</definedName>
    <definedName name="V_SECTION_EQTY_200013273_13W">#REF!</definedName>
    <definedName name="V_SECTION_EQTY_200013273_Reference_Data">#REF!</definedName>
    <definedName name="V_SECTION_ISSR_208010202_1314">#REF!</definedName>
    <definedName name="V_SECTION_ISSR_208010202_13168">#REF!</definedName>
    <definedName name="V_SECTION_ISSR_208010202_1316T">#REF!</definedName>
    <definedName name="V_SECTION_ISSR_208010202_1316U">#REF!</definedName>
    <definedName name="V_SECTION_ISSR_208010202_1319">#REF!</definedName>
    <definedName name="V_SECTION_ISSR_208010202_131E">#REF!</definedName>
    <definedName name="V_SECTION_ISSR_208010202_131J">#REF!</definedName>
    <definedName name="V_SECTION_ISSR_208010202_131O">#REF!</definedName>
    <definedName name="V_SECTION_ISSR_208010202_131P">#REF!</definedName>
    <definedName name="V_SECTION_ISSR_208010202_13A">#REF!</definedName>
    <definedName name="V_SECTION_ISSR_208010202_13U">#REF!</definedName>
    <definedName name="V_SECTION_ISSR_208010202_13V">#REF!</definedName>
    <definedName name="V_SECTION_ISSR_208010202_Reference_Data">#REF!</definedName>
    <definedName name="Vail" localSheetId="0" hidden="1">{"PVGraph2",#N/A,FALSE,"PV Data"}</definedName>
    <definedName name="Vail" localSheetId="10" hidden="1">{"PVGraph2",#N/A,FALSE,"PV Data"}</definedName>
    <definedName name="Vail" localSheetId="9" hidden="1">{"PVGraph2",#N/A,FALSE,"PV Data"}</definedName>
    <definedName name="Vail" hidden="1">{"PVGraph2",#N/A,FALSE,"PV Data"}</definedName>
    <definedName name="VALINHOS">#REF!</definedName>
    <definedName name="valor">#REF!</definedName>
    <definedName name="Valorização" localSheetId="0" hidden="1">{#N/A,#N/A,TRUE,"imasa"}</definedName>
    <definedName name="Valorização" localSheetId="10" hidden="1">{#N/A,#N/A,TRUE,"imasa"}</definedName>
    <definedName name="Valorização" localSheetId="9" hidden="1">{#N/A,#N/A,TRUE,"imasa"}</definedName>
    <definedName name="Valorização" hidden="1">{#N/A,#N/A,TRUE,"imasa"}</definedName>
    <definedName name="Vals">#REF!</definedName>
    <definedName name="VALUATION_INCOME_TAX">#REF!</definedName>
    <definedName name="VALUE_SUB">#REF!</definedName>
    <definedName name="values">#REF!,#REF!,#REF!</definedName>
    <definedName name="Values_Entered" localSheetId="0">IF(Loan_Amount*Interest_Rate*Loan_Years*Loan_Start&gt;0,1,0)</definedName>
    <definedName name="Values_Entered" localSheetId="5">IF(Loan_Amount*[0]!Interest_Rate*Loan_Years*Loan_Start&gt;0,1,0)</definedName>
    <definedName name="Values_Entered" localSheetId="10">IF(Loan_Amount*Interest_Rate*Loan_Years*Loan_Start&gt;0,1,0)</definedName>
    <definedName name="Values_Entered" localSheetId="9">IF(Loan_Amount*Interest_Rate*Loan_Years*Loan_Start&gt;0,1,0)</definedName>
    <definedName name="Values_Entered">IF(Loan_Amount*Interest_Rate*Loan_Years*Loan_Start&gt;0,1,0)</definedName>
    <definedName name="VAR">#N/A</definedName>
    <definedName name="Variable_Costs__US__Million">#REF!</definedName>
    <definedName name="Variable_Costs_Ratio">#REF!</definedName>
    <definedName name="VDACONSOLIDADO">#REF!</definedName>
    <definedName name="VDAUNIEXP">#REF!</definedName>
    <definedName name="VDAUNIFASHION">#REF!</definedName>
    <definedName name="VDAUNIHERING">#REF!</definedName>
    <definedName name="VDAUNILICENCIADOS">#REF!</definedName>
    <definedName name="VDAUNITEXTIL">#REF!</definedName>
    <definedName name="VDAUNIWRANGLER">#REF!</definedName>
    <definedName name="veg" localSheetId="10" hidden="1">#REF!</definedName>
    <definedName name="veg" localSheetId="9" hidden="1">'[46]1º semestre 99'!#REF!</definedName>
    <definedName name="veg" hidden="1">#REF!</definedName>
    <definedName name="VEgeral1">#REF!</definedName>
    <definedName name="VENC">#REF!</definedName>
    <definedName name="Vendas">#REF!</definedName>
    <definedName name="Vendas2000">#REF!</definedName>
    <definedName name="vendas2002">#REF!</definedName>
    <definedName name="VERLUCRO" localSheetId="0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" localSheetId="10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" localSheetId="9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_1" localSheetId="0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_1" localSheetId="10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_1" localSheetId="9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_1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_2" localSheetId="0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_2" localSheetId="10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_2" localSheetId="9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_2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_3" localSheetId="0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_3" localSheetId="10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_3" localSheetId="9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_3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_4" localSheetId="0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_4" localSheetId="10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_4" localSheetId="9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_4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_5" localSheetId="0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_5" localSheetId="10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_5" localSheetId="9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_5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sion.WIRE">1</definedName>
    <definedName name="vfcjhfg">#REF!</definedName>
    <definedName name="vhc" localSheetId="0" hidden="1">{#N/A,#N/A,FALSE,"FlCx99";#N/A,#N/A,FALSE,"Dívida99"}</definedName>
    <definedName name="vhc" localSheetId="10" hidden="1">{#N/A,#N/A,FALSE,"FlCx99";#N/A,#N/A,FALSE,"Dívida99"}</definedName>
    <definedName name="vhc" localSheetId="9" hidden="1">{#N/A,#N/A,FALSE,"FlCx99";#N/A,#N/A,FALSE,"Dívida99"}</definedName>
    <definedName name="vhc" hidden="1">{#N/A,#N/A,FALSE,"FlCx99";#N/A,#N/A,FALSE,"Dívida99"}</definedName>
    <definedName name="VITELO" localSheetId="10" hidden="1">#REF!</definedName>
    <definedName name="VITELO" localSheetId="9" hidden="1">[36]PARAMETROS!$L$2:$M$6</definedName>
    <definedName name="VITELO" hidden="1">#REF!</definedName>
    <definedName name="vo" localSheetId="0" hidden="1">{"consolidated",#N/A,FALSE,"Sheet1";"cms",#N/A,FALSE,"Sheet1";"fse",#N/A,FALSE,"Sheet1"}</definedName>
    <definedName name="vo" localSheetId="10" hidden="1">{"consolidated",#N/A,FALSE,"Sheet1";"cms",#N/A,FALSE,"Sheet1";"fse",#N/A,FALSE,"Sheet1"}</definedName>
    <definedName name="vo" localSheetId="9" hidden="1">{"consolidated",#N/A,FALSE,"Sheet1";"cms",#N/A,FALSE,"Sheet1";"fse",#N/A,FALSE,"Sheet1"}</definedName>
    <definedName name="vo" hidden="1">{"consolidated",#N/A,FALSE,"Sheet1";"cms",#N/A,FALSE,"Sheet1";"fse",#N/A,FALSE,"Sheet1"}</definedName>
    <definedName name="VODA">#N/A</definedName>
    <definedName name="VOLT_MENU">#REF!</definedName>
    <definedName name="volta">#REF!</definedName>
    <definedName name="volume">#N/A</definedName>
    <definedName name="Volume_per_10_142B_liner">#N/A</definedName>
    <definedName name="Volume_per_14_190_liner">#N/A</definedName>
    <definedName name="Volume_per_drum">#N/A</definedName>
    <definedName name="vProjMensal">#REF!</definedName>
    <definedName name="vProjMensal2">#REF!</definedName>
    <definedName name="vsgdgd">#N/A</definedName>
    <definedName name="vv">#REF!</definedName>
    <definedName name="vvv">#REF!</definedName>
    <definedName name="w" localSheetId="0">{"DCF1",#N/A,FALSE,"SIERRA DCF";"MATRIX1",#N/A,FALSE,"SIERRA DCF"}</definedName>
    <definedName name="w" localSheetId="10">{"DCF1",#N/A,FALSE,"SIERRA DCF";"MATRIX1",#N/A,FALSE,"SIERRA DCF"}</definedName>
    <definedName name="w" localSheetId="9">{"DCF1",#N/A,FALSE,"SIERRA DCF";"MATRIX1",#N/A,FALSE,"SIERRA DCF"}</definedName>
    <definedName name="w">{"DCF1",#N/A,FALSE,"SIERRA DCF";"MATRIX1",#N/A,FALSE,"SIERRA DCF"}</definedName>
    <definedName name="w_1" localSheetId="0" hidden="1">{#N/A,#N/A,FALSE,"model"}</definedName>
    <definedName name="w_1" localSheetId="10" hidden="1">{#N/A,#N/A,FALSE,"model"}</definedName>
    <definedName name="w_1" localSheetId="9" hidden="1">{#N/A,#N/A,FALSE,"model"}</definedName>
    <definedName name="w_1" hidden="1">{#N/A,#N/A,FALSE,"model"}</definedName>
    <definedName name="w_2" localSheetId="0" hidden="1">{#N/A,#N/A,FALSE,"model"}</definedName>
    <definedName name="w_2" localSheetId="10" hidden="1">{#N/A,#N/A,FALSE,"model"}</definedName>
    <definedName name="w_2" localSheetId="9" hidden="1">{#N/A,#N/A,FALSE,"model"}</definedName>
    <definedName name="w_2" hidden="1">{#N/A,#N/A,FALSE,"model"}</definedName>
    <definedName name="w_3" localSheetId="0" hidden="1">{#N/A,#N/A,FALSE,"model"}</definedName>
    <definedName name="w_3" localSheetId="10" hidden="1">{#N/A,#N/A,FALSE,"model"}</definedName>
    <definedName name="w_3" localSheetId="9" hidden="1">{#N/A,#N/A,FALSE,"model"}</definedName>
    <definedName name="w_3" hidden="1">{#N/A,#N/A,FALSE,"model"}</definedName>
    <definedName name="w_4" localSheetId="0" hidden="1">{#N/A,#N/A,FALSE,"model"}</definedName>
    <definedName name="w_4" localSheetId="10" hidden="1">{#N/A,#N/A,FALSE,"model"}</definedName>
    <definedName name="w_4" localSheetId="9" hidden="1">{#N/A,#N/A,FALSE,"model"}</definedName>
    <definedName name="w_4" hidden="1">{#N/A,#N/A,FALSE,"model"}</definedName>
    <definedName name="w_5" localSheetId="0" hidden="1">{#N/A,#N/A,FALSE,"model"}</definedName>
    <definedName name="w_5" localSheetId="10" hidden="1">{#N/A,#N/A,FALSE,"model"}</definedName>
    <definedName name="w_5" localSheetId="9" hidden="1">{#N/A,#N/A,FALSE,"model"}</definedName>
    <definedName name="w_5" hidden="1">{#N/A,#N/A,FALSE,"model"}</definedName>
    <definedName name="w1B8">#REF!</definedName>
    <definedName name="w1B9">#REF!</definedName>
    <definedName name="w2A4">#REF!</definedName>
    <definedName name="w3A4">#REF!</definedName>
    <definedName name="WACC">#REF!</definedName>
    <definedName name="WACC_2">#REF!</definedName>
    <definedName name="WACC_3">#REF!</definedName>
    <definedName name="WACC3" localSheetId="0">{"adj95mult",#N/A,FALSE,"COMPCO";"adj95est",#N/A,FALSE,"COMPCO"}</definedName>
    <definedName name="WACC3" localSheetId="10">{"adj95mult",#N/A,FALSE,"COMPCO";"adj95est",#N/A,FALSE,"COMPCO"}</definedName>
    <definedName name="WACC3" localSheetId="9">{"adj95mult",#N/A,FALSE,"COMPCO";"adj95est",#N/A,FALSE,"COMPCO"}</definedName>
    <definedName name="WACC3">{"adj95mult",#N/A,FALSE,"COMPCO";"adj95est",#N/A,FALSE,"COMPCO"}</definedName>
    <definedName name="WACCJ">#N/A</definedName>
    <definedName name="WACCM">#N/A</definedName>
    <definedName name="WACCMCPM">#N/A</definedName>
    <definedName name="WACCT">#N/A</definedName>
    <definedName name="WACCtable">#N/A</definedName>
    <definedName name="WComp">#N/A</definedName>
    <definedName name="WComp1">#N/A</definedName>
    <definedName name="WComp2">#N/A</definedName>
    <definedName name="WComp3">#N/A</definedName>
    <definedName name="WComp4">#N/A</definedName>
    <definedName name="we" localSheetId="0" hidden="1">{#N/A,#N/A,FALSE,"Brad_DCFM";#N/A,#N/A,FALSE,"Nick_DCFM";#N/A,#N/A,FALSE,"Mobile_DCFM"}</definedName>
    <definedName name="we" localSheetId="10" hidden="1">{#N/A,#N/A,FALSE,"Brad_DCFM";#N/A,#N/A,FALSE,"Nick_DCFM";#N/A,#N/A,FALSE,"Mobile_DCFM"}</definedName>
    <definedName name="we" localSheetId="9" hidden="1">{#N/A,#N/A,FALSE,"Brad_DCFM";#N/A,#N/A,FALSE,"Nick_DCFM";#N/A,#N/A,FALSE,"Mobile_DCFM"}</definedName>
    <definedName name="we" hidden="1">{#N/A,#N/A,FALSE,"Brad_DCFM";#N/A,#N/A,FALSE,"Nick_DCFM";#N/A,#N/A,FALSE,"Mobile_DCFM"}</definedName>
    <definedName name="WebiParam_centro_de_lucro_634221430536173821" localSheetId="10" hidden="1">#REF!</definedName>
    <definedName name="WebiParam_centro_de_lucro_634221430536173821" hidden="1">#REF!</definedName>
    <definedName name="WebiParam_centro_de_lucro_634388861798525708" localSheetId="10" hidden="1">#REF!</definedName>
    <definedName name="WebiParam_centro_de_lucro_634388861798525708" hidden="1">#REF!</definedName>
    <definedName name="WebiParam_exerc_cio_634221430679454154" localSheetId="10" hidden="1">#REF!</definedName>
    <definedName name="WebiParam_exerc_cio_634221430679454154" hidden="1">#REF!</definedName>
    <definedName name="WebiParam_exerc_cio_634388861861808173" localSheetId="10" hidden="1">#REF!</definedName>
    <definedName name="WebiParam_exerc_cio_634388861861808173" hidden="1">#REF!</definedName>
    <definedName name="WebiParam_vers_o_planejada_634221430845078094" localSheetId="10" hidden="1">#REF!</definedName>
    <definedName name="WebiParam_vers_o_planejada_634221430845078094" hidden="1">#REF!</definedName>
    <definedName name="WebiParam_vers_o_planejada_634388862012592318" localSheetId="10" hidden="1">#REF!</definedName>
    <definedName name="WebiParam_vers_o_planejada_634388862012592318" hidden="1">#REF!</definedName>
    <definedName name="WeekStartValue" localSheetId="0">IF(InícioDaSemana="SEGUNDA-FEIRA",2,1)</definedName>
    <definedName name="WeekStartValue" localSheetId="10">IF(InícioDaSemana="SEGUNDA-FEIRA",2,1)</definedName>
    <definedName name="WeekStartValue" localSheetId="9">IF(InícioDaSemana="SEGUNDA-FEIRA",2,1)</definedName>
    <definedName name="WeekStartValue">IF(InícioDaSemana="SEGUNDA-FEIRA",2,1)</definedName>
    <definedName name="weqr" localSheetId="0" hidden="1">{#N/A,#N/A,FALSE,"DI 2 YEAR MASTER SCHEDULE"}</definedName>
    <definedName name="weqr" localSheetId="10" hidden="1">{#N/A,#N/A,FALSE,"DI 2 YEAR MASTER SCHEDULE"}</definedName>
    <definedName name="weqr" localSheetId="9" hidden="1">{#N/A,#N/A,FALSE,"DI 2 YEAR MASTER SCHEDULE"}</definedName>
    <definedName name="weqr" hidden="1">{#N/A,#N/A,FALSE,"DI 2 YEAR MASTER SCHEDULE"}</definedName>
    <definedName name="weqr_1" localSheetId="0" hidden="1">{#N/A,#N/A,FALSE,"DI 2 YEAR MASTER SCHEDULE"}</definedName>
    <definedName name="weqr_1" localSheetId="10" hidden="1">{#N/A,#N/A,FALSE,"DI 2 YEAR MASTER SCHEDULE"}</definedName>
    <definedName name="weqr_1" localSheetId="9" hidden="1">{#N/A,#N/A,FALSE,"DI 2 YEAR MASTER SCHEDULE"}</definedName>
    <definedName name="weqr_1" hidden="1">{#N/A,#N/A,FALSE,"DI 2 YEAR MASTER SCHEDULE"}</definedName>
    <definedName name="weqr_2" localSheetId="0" hidden="1">{#N/A,#N/A,FALSE,"DI 2 YEAR MASTER SCHEDULE"}</definedName>
    <definedName name="weqr_2" localSheetId="10" hidden="1">{#N/A,#N/A,FALSE,"DI 2 YEAR MASTER SCHEDULE"}</definedName>
    <definedName name="weqr_2" localSheetId="9" hidden="1">{#N/A,#N/A,FALSE,"DI 2 YEAR MASTER SCHEDULE"}</definedName>
    <definedName name="weqr_2" hidden="1">{#N/A,#N/A,FALSE,"DI 2 YEAR MASTER SCHEDULE"}</definedName>
    <definedName name="weqr_3" localSheetId="0" hidden="1">{#N/A,#N/A,FALSE,"DI 2 YEAR MASTER SCHEDULE"}</definedName>
    <definedName name="weqr_3" localSheetId="10" hidden="1">{#N/A,#N/A,FALSE,"DI 2 YEAR MASTER SCHEDULE"}</definedName>
    <definedName name="weqr_3" localSheetId="9" hidden="1">{#N/A,#N/A,FALSE,"DI 2 YEAR MASTER SCHEDULE"}</definedName>
    <definedName name="weqr_3" hidden="1">{#N/A,#N/A,FALSE,"DI 2 YEAR MASTER SCHEDULE"}</definedName>
    <definedName name="weqr_4" localSheetId="0" hidden="1">{#N/A,#N/A,FALSE,"DI 2 YEAR MASTER SCHEDULE"}</definedName>
    <definedName name="weqr_4" localSheetId="10" hidden="1">{#N/A,#N/A,FALSE,"DI 2 YEAR MASTER SCHEDULE"}</definedName>
    <definedName name="weqr_4" localSheetId="9" hidden="1">{#N/A,#N/A,FALSE,"DI 2 YEAR MASTER SCHEDULE"}</definedName>
    <definedName name="weqr_4" hidden="1">{#N/A,#N/A,FALSE,"DI 2 YEAR MASTER SCHEDULE"}</definedName>
    <definedName name="weqr_5" localSheetId="0" hidden="1">{#N/A,#N/A,FALSE,"DI 2 YEAR MASTER SCHEDULE"}</definedName>
    <definedName name="weqr_5" localSheetId="10" hidden="1">{#N/A,#N/A,FALSE,"DI 2 YEAR MASTER SCHEDULE"}</definedName>
    <definedName name="weqr_5" localSheetId="9" hidden="1">{#N/A,#N/A,FALSE,"DI 2 YEAR MASTER SCHEDULE"}</definedName>
    <definedName name="weqr_5" hidden="1">{#N/A,#N/A,FALSE,"DI 2 YEAR MASTER SCHEDULE"}</definedName>
    <definedName name="wer" localSheetId="0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er" localSheetId="10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er" localSheetId="9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er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IP">#N/A</definedName>
    <definedName name="Workers_Comp">#N/A</definedName>
    <definedName name="Workforce_reduction_program">#REF!</definedName>
    <definedName name="WORKFORCE_REDUCTION_PROGRAM____of_Rev">#REF!</definedName>
    <definedName name="wqewer" localSheetId="0" hidden="1">{#N/A,#N/A,FALSE,"DI 2 YEAR MASTER SCHEDULE"}</definedName>
    <definedName name="wqewer" localSheetId="10" hidden="1">{#N/A,#N/A,FALSE,"DI 2 YEAR MASTER SCHEDULE"}</definedName>
    <definedName name="wqewer" localSheetId="9" hidden="1">{#N/A,#N/A,FALSE,"DI 2 YEAR MASTER SCHEDULE"}</definedName>
    <definedName name="wqewer" hidden="1">{#N/A,#N/A,FALSE,"DI 2 YEAR MASTER SCHEDULE"}</definedName>
    <definedName name="wqewer_1" localSheetId="0" hidden="1">{#N/A,#N/A,FALSE,"DI 2 YEAR MASTER SCHEDULE"}</definedName>
    <definedName name="wqewer_1" localSheetId="10" hidden="1">{#N/A,#N/A,FALSE,"DI 2 YEAR MASTER SCHEDULE"}</definedName>
    <definedName name="wqewer_1" localSheetId="9" hidden="1">{#N/A,#N/A,FALSE,"DI 2 YEAR MASTER SCHEDULE"}</definedName>
    <definedName name="wqewer_1" hidden="1">{#N/A,#N/A,FALSE,"DI 2 YEAR MASTER SCHEDULE"}</definedName>
    <definedName name="wqewer_2" localSheetId="0" hidden="1">{#N/A,#N/A,FALSE,"DI 2 YEAR MASTER SCHEDULE"}</definedName>
    <definedName name="wqewer_2" localSheetId="10" hidden="1">{#N/A,#N/A,FALSE,"DI 2 YEAR MASTER SCHEDULE"}</definedName>
    <definedName name="wqewer_2" localSheetId="9" hidden="1">{#N/A,#N/A,FALSE,"DI 2 YEAR MASTER SCHEDULE"}</definedName>
    <definedName name="wqewer_2" hidden="1">{#N/A,#N/A,FALSE,"DI 2 YEAR MASTER SCHEDULE"}</definedName>
    <definedName name="wqewer_3" localSheetId="0" hidden="1">{#N/A,#N/A,FALSE,"DI 2 YEAR MASTER SCHEDULE"}</definedName>
    <definedName name="wqewer_3" localSheetId="10" hidden="1">{#N/A,#N/A,FALSE,"DI 2 YEAR MASTER SCHEDULE"}</definedName>
    <definedName name="wqewer_3" localSheetId="9" hidden="1">{#N/A,#N/A,FALSE,"DI 2 YEAR MASTER SCHEDULE"}</definedName>
    <definedName name="wqewer_3" hidden="1">{#N/A,#N/A,FALSE,"DI 2 YEAR MASTER SCHEDULE"}</definedName>
    <definedName name="wqewer_4" localSheetId="0" hidden="1">{#N/A,#N/A,FALSE,"DI 2 YEAR MASTER SCHEDULE"}</definedName>
    <definedName name="wqewer_4" localSheetId="10" hidden="1">{#N/A,#N/A,FALSE,"DI 2 YEAR MASTER SCHEDULE"}</definedName>
    <definedName name="wqewer_4" localSheetId="9" hidden="1">{#N/A,#N/A,FALSE,"DI 2 YEAR MASTER SCHEDULE"}</definedName>
    <definedName name="wqewer_4" hidden="1">{#N/A,#N/A,FALSE,"DI 2 YEAR MASTER SCHEDULE"}</definedName>
    <definedName name="wqewer_5" localSheetId="0" hidden="1">{#N/A,#N/A,FALSE,"DI 2 YEAR MASTER SCHEDULE"}</definedName>
    <definedName name="wqewer_5" localSheetId="10" hidden="1">{#N/A,#N/A,FALSE,"DI 2 YEAR MASTER SCHEDULE"}</definedName>
    <definedName name="wqewer_5" localSheetId="9" hidden="1">{#N/A,#N/A,FALSE,"DI 2 YEAR MASTER SCHEDULE"}</definedName>
    <definedName name="wqewer_5" hidden="1">{#N/A,#N/A,FALSE,"DI 2 YEAR MASTER SCHEDULE"}</definedName>
    <definedName name="wrn.1." localSheetId="0" hidden="1">{#N/A,#N/A,FALSE,"AOPESSOA2";#N/A,#N/A,FALSE,"AOPESSOA";#N/A,#N/A,FALSE,"AOPRODUC2";#N/A,#N/A,FALSE,"GRÁFICO3";#N/A,#N/A,FALSE,"AOCUSDIR12"}</definedName>
    <definedName name="wrn.1." localSheetId="10" hidden="1">{#N/A,#N/A,FALSE,"AOPESSOA2";#N/A,#N/A,FALSE,"AOPESSOA";#N/A,#N/A,FALSE,"AOPRODUC2";#N/A,#N/A,FALSE,"GRÁFICO3";#N/A,#N/A,FALSE,"AOCUSDIR12"}</definedName>
    <definedName name="wrn.1." localSheetId="9" hidden="1">{#N/A,#N/A,FALSE,"AOPESSOA2";#N/A,#N/A,FALSE,"AOPESSOA";#N/A,#N/A,FALSE,"AOPRODUC2";#N/A,#N/A,FALSE,"GRÁFICO3";#N/A,#N/A,FALSE,"AOCUSDIR12"}</definedName>
    <definedName name="wrn.1." hidden="1">{#N/A,#N/A,FALSE,"AOPESSOA2";#N/A,#N/A,FALSE,"AOPESSOA";#N/A,#N/A,FALSE,"AOPRODUC2";#N/A,#N/A,FALSE,"GRÁFICO3";#N/A,#N/A,FALSE,"AOCUSDIR12"}</definedName>
    <definedName name="wrn.10." localSheetId="0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localSheetId="10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localSheetId="9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.Per._.Cent._.Success." localSheetId="0" hidden="1">{#N/A,"10% Success",FALSE,"Sales Forecast";#N/A,#N/A,FALSE,"Sheet2"}</definedName>
    <definedName name="wrn.10._.Per._.Cent._.Success." localSheetId="10" hidden="1">{#N/A,"10% Success",FALSE,"Sales Forecast";#N/A,#N/A,FALSE,"Sheet2"}</definedName>
    <definedName name="wrn.10._.Per._.Cent._.Success." localSheetId="9" hidden="1">{#N/A,"10% Success",FALSE,"Sales Forecast";#N/A,#N/A,FALSE,"Sheet2"}</definedName>
    <definedName name="wrn.10._.Per._.Cent._.Success." hidden="1">{#N/A,"10% Success",FALSE,"Sales Forecast";#N/A,#N/A,FALSE,"Sheet2"}</definedName>
    <definedName name="wrn.100._.Per._.Cent._.Success." localSheetId="0" hidden="1">{#N/A,"100% Success",TRUE,"Sales Forecast";#N/A,#N/A,TRUE,"Sheet2"}</definedName>
    <definedName name="wrn.100._.Per._.Cent._.Success." localSheetId="10" hidden="1">{#N/A,"100% Success",TRUE,"Sales Forecast";#N/A,#N/A,TRUE,"Sheet2"}</definedName>
    <definedName name="wrn.100._.Per._.Cent._.Success." localSheetId="9" hidden="1">{#N/A,"100% Success",TRUE,"Sales Forecast";#N/A,#N/A,TRUE,"Sheet2"}</definedName>
    <definedName name="wrn.100._.Per._.Cent._.Success." hidden="1">{#N/A,"100% Success",TRUE,"Sales Forecast";#N/A,#N/A,TRUE,"Sheet2"}</definedName>
    <definedName name="wrn.11." localSheetId="0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localSheetId="10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localSheetId="9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localSheetId="0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localSheetId="10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localSheetId="9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localSheetId="0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localSheetId="10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localSheetId="9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localSheetId="0" hidden="1">{#N/A,#N/A,FALSE,"Desp.Indir";#N/A,#N/A,FALSE,"Estoq"}</definedName>
    <definedName name="wrn.14." localSheetId="10" hidden="1">{#N/A,#N/A,FALSE,"Desp.Indir";#N/A,#N/A,FALSE,"Estoq"}</definedName>
    <definedName name="wrn.14." localSheetId="9" hidden="1">{#N/A,#N/A,FALSE,"Desp.Indir";#N/A,#N/A,FALSE,"Estoq"}</definedName>
    <definedName name="wrn.14." hidden="1">{#N/A,#N/A,FALSE,"Desp.Indir";#N/A,#N/A,FALSE,"Estoq"}</definedName>
    <definedName name="wrn.15." localSheetId="0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localSheetId="10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localSheetId="9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localSheetId="0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localSheetId="10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localSheetId="9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localSheetId="0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localSheetId="10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localSheetId="9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localSheetId="0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localSheetId="10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localSheetId="9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localSheetId="0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localSheetId="10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localSheetId="9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99._.budget." localSheetId="0" hidden="1">{"common_pl",#N/A,FALSE,"Commonized PL";"analyst",#N/A,FALSE,"Budget to Analyst";"sec",#N/A,FALSE,"SEC PL";"summary",#N/A,FALSE,"Summary";"detail",#N/A,FALSE,"Detail"}</definedName>
    <definedName name="wrn.1999._.budget." localSheetId="10" hidden="1">{"common_pl",#N/A,FALSE,"Commonized PL";"analyst",#N/A,FALSE,"Budget to Analyst";"sec",#N/A,FALSE,"SEC PL";"summary",#N/A,FALSE,"Summary";"detail",#N/A,FALSE,"Detail"}</definedName>
    <definedName name="wrn.1999._.budget." localSheetId="9" hidden="1">{"common_pl",#N/A,FALSE,"Commonized PL";"analyst",#N/A,FALSE,"Budget to Analyst";"sec",#N/A,FALSE,"SEC PL";"summary",#N/A,FALSE,"Summary";"detail",#N/A,FALSE,"Detail"}</definedName>
    <definedName name="wrn.1999._.budget." hidden="1">{"common_pl",#N/A,FALSE,"Commonized PL";"analyst",#N/A,FALSE,"Budget to Analyst";"sec",#N/A,FALSE,"SEC PL";"summary",#N/A,FALSE,"Summary";"detail",#N/A,FALSE,"Detail"}</definedName>
    <definedName name="WRN.2." localSheetId="0" hidden="1">{#N/A,#N/A,FALSE,"Calc";#N/A,#N/A,FALSE,"Sensitivity";#N/A,#N/A,FALSE,"LT Earn.Dil.";#N/A,#N/A,FALSE,"Dil. AVP"}</definedName>
    <definedName name="WRN.2." localSheetId="10" hidden="1">{#N/A,#N/A,FALSE,"Calc";#N/A,#N/A,FALSE,"Sensitivity";#N/A,#N/A,FALSE,"LT Earn.Dil.";#N/A,#N/A,FALSE,"Dil. AVP"}</definedName>
    <definedName name="WRN.2." localSheetId="9" hidden="1">{#N/A,#N/A,FALSE,"Calc";#N/A,#N/A,FALSE,"Sensitivity";#N/A,#N/A,FALSE,"LT Earn.Dil.";#N/A,#N/A,FALSE,"Dil. AVP"}</definedName>
    <definedName name="WRN.2." hidden="1">{#N/A,#N/A,FALSE,"Calc";#N/A,#N/A,FALSE,"Sensitivity";#N/A,#N/A,FALSE,"LT Earn.Dil.";#N/A,#N/A,FALSE,"Dil. AVP"}</definedName>
    <definedName name="wrn.20." localSheetId="0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localSheetId="10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localSheetId="9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1." localSheetId="0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localSheetId="10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localSheetId="9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localSheetId="0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localSheetId="10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localSheetId="9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localSheetId="0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localSheetId="10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localSheetId="9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localSheetId="0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localSheetId="10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localSheetId="9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localSheetId="0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localSheetId="10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localSheetId="9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localSheetId="0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localSheetId="10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localSheetId="9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localSheetId="0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localSheetId="10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localSheetId="9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localSheetId="0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localSheetId="10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localSheetId="9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localSheetId="0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localSheetId="10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localSheetId="9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localSheetId="0" hidden="1">{"cover",#N/A,TRUE,"Cover";"toc1",#N/A,TRUE,"TOC";"ts1",#N/A,TRUE,"Transaction Summary";"ei2",#N/A,TRUE,"Earnings Impact";"ad2",#N/A,TRUE,"accretion dilution"}</definedName>
    <definedName name="wrn.3." localSheetId="10" hidden="1">{"cover",#N/A,TRUE,"Cover";"toc1",#N/A,TRUE,"TOC";"ts1",#N/A,TRUE,"Transaction Summary";"ei2",#N/A,TRUE,"Earnings Impact";"ad2",#N/A,TRUE,"accretion dilution"}</definedName>
    <definedName name="wrn.3." localSheetId="9" hidden="1">{"cover",#N/A,TRUE,"Cover";"toc1",#N/A,TRUE,"TOC";"ts1",#N/A,TRUE,"Transaction Summary";"ei2",#N/A,TRUE,"Earnings Impact";"ad2",#N/A,TRUE,"accretion dilution"}</definedName>
    <definedName name="wrn.3." hidden="1">{"cover",#N/A,TRUE,"Cover";"toc1",#N/A,TRUE,"TOC";"ts1",#N/A,TRUE,"Transaction Summary";"ei2",#N/A,TRUE,"Earnings Impact";"ad2",#N/A,TRUE,"accretion dilution"}</definedName>
    <definedName name="wrn.30." localSheetId="0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localSheetId="10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localSheetId="9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.Per._.Cent." localSheetId="0" hidden="1">{#N/A,"30% Success",TRUE,"Sales Forecast";#N/A,#N/A,TRUE,"Sheet2"}</definedName>
    <definedName name="wrn.30._.Per._.Cent." localSheetId="10" hidden="1">{#N/A,"30% Success",TRUE,"Sales Forecast";#N/A,#N/A,TRUE,"Sheet2"}</definedName>
    <definedName name="wrn.30._.Per._.Cent." localSheetId="9" hidden="1">{#N/A,"30% Success",TRUE,"Sales Forecast";#N/A,#N/A,TRUE,"Sheet2"}</definedName>
    <definedName name="wrn.30._.Per._.Cent." hidden="1">{#N/A,"30% Success",TRUE,"Sales Forecast";#N/A,#N/A,TRUE,"Sheet2"}</definedName>
    <definedName name="wrn.31." localSheetId="0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localSheetId="10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localSheetId="9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localSheetId="0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localSheetId="10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localSheetId="9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localSheetId="0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localSheetId="10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localSheetId="9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localSheetId="0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localSheetId="10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localSheetId="9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localSheetId="0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localSheetId="10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localSheetId="9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localSheetId="0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localSheetId="10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localSheetId="9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localSheetId="0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localSheetId="10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localSheetId="9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localSheetId="0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localSheetId="10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localSheetId="9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localSheetId="0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localSheetId="10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localSheetId="9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localSheetId="0" hidden="1">{"toc1",#N/A,FALSE,"TOC";"cover",#N/A,FALSE,"Cover";"ts1",#N/A,FALSE,"Transaction Summary";"ei3",#N/A,FALSE,"Earnings Impact";"ad3",#N/A,FALSE,"accretion dilution"}</definedName>
    <definedName name="wrn.4." localSheetId="10" hidden="1">{"toc1",#N/A,FALSE,"TOC";"cover",#N/A,FALSE,"Cover";"ts1",#N/A,FALSE,"Transaction Summary";"ei3",#N/A,FALSE,"Earnings Impact";"ad3",#N/A,FALSE,"accretion dilution"}</definedName>
    <definedName name="wrn.4." localSheetId="9" hidden="1">{"toc1",#N/A,FALSE,"TOC";"cover",#N/A,FALSE,"Cover";"ts1",#N/A,FALSE,"Transaction Summary";"ei3",#N/A,FALSE,"Earnings Impact";"ad3",#N/A,FALSE,"accretion dilution"}</definedName>
    <definedName name="wrn.4." hidden="1">{"toc1",#N/A,FALSE,"TOC";"cover",#N/A,FALSE,"Cover";"ts1",#N/A,FALSE,"Transaction Summary";"ei3",#N/A,FALSE,"Earnings Impact";"ad3",#N/A,FALSE,"accretion dilution"}</definedName>
    <definedName name="wrn.40." localSheetId="0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localSheetId="10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localSheetId="9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localSheetId="0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localSheetId="10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localSheetId="9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localSheetId="0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localSheetId="10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localSheetId="9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localSheetId="0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localSheetId="10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localSheetId="9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localSheetId="0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localSheetId="10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localSheetId="9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localSheetId="0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localSheetId="10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localSheetId="9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localSheetId="0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localSheetId="10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localSheetId="9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localSheetId="0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localSheetId="10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localSheetId="9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localSheetId="0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localSheetId="10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localSheetId="9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localSheetId="0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localSheetId="10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localSheetId="9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localSheetId="0" hidden="1">{"cover",#N/A,TRUE,"Cover";"toc2",#N/A,TRUE,"TOC";"ts1",#N/A,TRUE,"Transaction Summary";"ei",#N/A,TRUE,"Earnings Impact";"ad",#N/A,TRUE,"accretion dilution";"hg",#N/A,TRUE,"Has-Gets"}</definedName>
    <definedName name="wrn.5." localSheetId="10" hidden="1">{"cover",#N/A,TRUE,"Cover";"toc2",#N/A,TRUE,"TOC";"ts1",#N/A,TRUE,"Transaction Summary";"ei",#N/A,TRUE,"Earnings Impact";"ad",#N/A,TRUE,"accretion dilution";"hg",#N/A,TRUE,"Has-Gets"}</definedName>
    <definedName name="wrn.5." localSheetId="9" hidden="1">{"cover",#N/A,TRUE,"Cover";"toc2",#N/A,TRUE,"TOC";"ts1",#N/A,TRUE,"Transaction Summary";"ei",#N/A,TRUE,"Earnings Impact";"ad",#N/A,TRUE,"accretion dilution";"hg",#N/A,TRUE,"Has-Gets"}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localSheetId="0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localSheetId="10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localSheetId="9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.50." localSheetId="0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localSheetId="10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localSheetId="9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1." localSheetId="0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localSheetId="10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localSheetId="9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localSheetId="0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localSheetId="10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localSheetId="9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localSheetId="0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localSheetId="10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localSheetId="9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localSheetId="0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localSheetId="10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localSheetId="9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localSheetId="0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localSheetId="10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localSheetId="9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localSheetId="0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localSheetId="10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localSheetId="9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localSheetId="0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localSheetId="10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localSheetId="9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localSheetId="0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localSheetId="10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localSheetId="9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localSheetId="0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localSheetId="10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localSheetId="9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localSheetId="0" hidden="1">{"cover",#N/A,TRUE,"Cover";"toc2",#N/A,TRUE,"TOC";"ts1",#N/A,TRUE,"Transaction Summary";"ei1",#N/A,TRUE,"Earnings Impact";"ad1",#N/A,TRUE,"accretion dilution";"hg1",#N/A,TRUE,"Has-Gets"}</definedName>
    <definedName name="wrn.6." localSheetId="10" hidden="1">{"cover",#N/A,TRUE,"Cover";"toc2",#N/A,TRUE,"TOC";"ts1",#N/A,TRUE,"Transaction Summary";"ei1",#N/A,TRUE,"Earnings Impact";"ad1",#N/A,TRUE,"accretion dilution";"hg1",#N/A,TRUE,"Has-Gets"}</definedName>
    <definedName name="wrn.6." localSheetId="9" hidden="1">{"cover",#N/A,TRUE,"Cover";"toc2",#N/A,TRUE,"TOC";"ts1",#N/A,TRUE,"Transaction Summary";"ei1",#N/A,TRUE,"Earnings Impact";"ad1",#N/A,TRUE,"accretion dilution";"hg1",#N/A,TRUE,"Has-Gets"}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localSheetId="0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localSheetId="10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localSheetId="9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localSheetId="0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localSheetId="10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localSheetId="9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localSheetId="0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localSheetId="10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localSheetId="9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localSheetId="0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localSheetId="10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localSheetId="9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localSheetId="0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localSheetId="10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localSheetId="9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localSheetId="0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localSheetId="10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localSheetId="9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localSheetId="0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localSheetId="10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localSheetId="9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localSheetId="0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localSheetId="10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localSheetId="9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localSheetId="0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localSheetId="10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localSheetId="9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localSheetId="0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localSheetId="10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localSheetId="9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localSheetId="0" hidden="1">{"cover",#N/A,TRUE,"Cover";"toc2",#N/A,TRUE,"TOC";"ts1",#N/A,TRUE,"Transaction Summary";"ei2c",#N/A,TRUE,"Earnings Impact";"ad2",#N/A,TRUE,"accretion dilution";"hg2",#N/A,TRUE,"Has-Gets"}</definedName>
    <definedName name="wrn.7." localSheetId="10" hidden="1">{"cover",#N/A,TRUE,"Cover";"toc2",#N/A,TRUE,"TOC";"ts1",#N/A,TRUE,"Transaction Summary";"ei2c",#N/A,TRUE,"Earnings Impact";"ad2",#N/A,TRUE,"accretion dilution";"hg2",#N/A,TRUE,"Has-Gets"}</definedName>
    <definedName name="wrn.7." localSheetId="9" hidden="1">{"cover",#N/A,TRUE,"Cover";"toc2",#N/A,TRUE,"TOC";"ts1",#N/A,TRUE,"Transaction Summary";"ei2c",#N/A,TRUE,"Earnings Impact";"ad2",#N/A,TRUE,"accretion dilution";"hg2",#N/A,TRUE,"Has-Gets"}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localSheetId="0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localSheetId="10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localSheetId="9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.Per._.Cent._.Success." localSheetId="0" hidden="1">{#N/A,"70% Success",FALSE,"Sales Forecast";#N/A,#N/A,FALSE,"Sheet2"}</definedName>
    <definedName name="wrn.70._.Per._.Cent._.Success." localSheetId="10" hidden="1">{#N/A,"70% Success",FALSE,"Sales Forecast";#N/A,#N/A,FALSE,"Sheet2"}</definedName>
    <definedName name="wrn.70._.Per._.Cent._.Success." localSheetId="9" hidden="1">{#N/A,"70% Success",FALSE,"Sales Forecast";#N/A,#N/A,FALSE,"Sheet2"}</definedName>
    <definedName name="wrn.70._.Per._.Cent._.Success." hidden="1">{#N/A,"70% Success",FALSE,"Sales Forecast";#N/A,#N/A,FALSE,"Sheet2"}</definedName>
    <definedName name="wrn.71." localSheetId="0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localSheetId="10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localSheetId="9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localSheetId="0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localSheetId="10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localSheetId="9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localSheetId="0" hidden="1">{"cover",#N/A,TRUE,"Cover";"toc2",#N/A,TRUE,"TOC";"ts1",#N/A,TRUE,"Transaction Summary";"ei3",#N/A,TRUE,"Earnings Impact";"ad3",#N/A,TRUE,"accretion dilution";"hg3",#N/A,TRUE,"Has-Gets"}</definedName>
    <definedName name="wrn.8." localSheetId="10" hidden="1">{"cover",#N/A,TRUE,"Cover";"toc2",#N/A,TRUE,"TOC";"ts1",#N/A,TRUE,"Transaction Summary";"ei3",#N/A,TRUE,"Earnings Impact";"ad3",#N/A,TRUE,"accretion dilution";"hg3",#N/A,TRUE,"Has-Gets"}</definedName>
    <definedName name="wrn.8." localSheetId="9" hidden="1">{"cover",#N/A,TRUE,"Cover";"toc2",#N/A,TRUE,"TOC";"ts1",#N/A,TRUE,"Transaction Summary";"ei3",#N/A,TRUE,"Earnings Impact";"ad3",#N/A,TRUE,"accretion dilution";"hg3",#N/A,TRUE,"Has-Gets"}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localSheetId="0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localSheetId="10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localSheetId="9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Accretion._.Dilution." localSheetId="0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" localSheetId="10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" localSheetId="9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1" localSheetId="0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1" localSheetId="10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1" localSheetId="9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1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2" localSheetId="0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2" localSheetId="10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2" localSheetId="9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2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3" localSheetId="0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3" localSheetId="10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3" localSheetId="9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3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4" localSheetId="0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4" localSheetId="10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4" localSheetId="9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4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5" localSheetId="0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5" localSheetId="10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5" localSheetId="9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5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IONCONSELHO._.01." localSheetId="0" hidden="1">{"CAPA CONSELHO(FISCAL)ACIONISTAS",#N/A,TRUE,"capa (2)";"CAPITAL 2002",#N/A,TRUE,"capital (2)";"INDICES2002",#N/A,TRUE,"índices bal (2)";"BAL(B)2002",#N/A,TRUE,"BAL B (2)";"RESULTADO 01",#N/A,TRUE,"resultado";"RESULTADO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01",#N/A,TRUE,"ebitda";"FLUXO(B)2002",#N/A,TRUE,"FLUXO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1." localSheetId="10" hidden="1">{"CAPA CONSELHO(FISCAL)ACIONISTAS",#N/A,TRUE,"capa (2)";"CAPITAL 2002",#N/A,TRUE,"capital (2)";"INDICES2002",#N/A,TRUE,"índices bal (2)";"BAL(B)2002",#N/A,TRUE,"BAL B (2)";"RESULTADO 01",#N/A,TRUE,"resultado";"RESULTADO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01",#N/A,TRUE,"ebitda";"FLUXO(B)2002",#N/A,TRUE,"FLUXO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1." localSheetId="9" hidden="1">{"CAPA CONSELHO(FISCAL)ACIONISTAS",#N/A,TRUE,"capa (2)";"CAPITAL 2002",#N/A,TRUE,"capital (2)";"INDICES2002",#N/A,TRUE,"índices bal (2)";"BAL(B)2002",#N/A,TRUE,"BAL B (2)";"RESULTADO 01",#N/A,TRUE,"resultado";"RESULTADO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01",#N/A,TRUE,"ebitda";"FLUXO(B)2002",#N/A,TRUE,"FLUXO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1." hidden="1">{"CAPA CONSELHO(FISCAL)ACIONISTAS",#N/A,TRUE,"capa (2)";"CAPITAL 2002",#N/A,TRUE,"capital (2)";"INDICES2002",#N/A,TRUE,"índices bal (2)";"BAL(B)2002",#N/A,TRUE,"BAL B (2)";"RESULTADO 01",#N/A,TRUE,"resultado";"RESULTADO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01",#N/A,TRUE,"ebitda";"FLUXO(B)2002",#N/A,TRUE,"FLUXO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1._1" localSheetId="0" hidden="1">{"CAPA CONSELHO(FISCAL)ACIONISTAS",#N/A,TRUE,"capa (2)";"CAPITAL 2002",#N/A,TRUE,"capital (2)";"INDICES2002",#N/A,TRUE,"índices bal (2)";"BAL(B)2002",#N/A,TRUE,"BAL B (2)";"RESULTADO 01",#N/A,TRUE,"resultado";"RESULTADO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01",#N/A,TRUE,"ebitda";"FLUXO(B)2002",#N/A,TRUE,"FLUXO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1._1" localSheetId="10" hidden="1">{"CAPA CONSELHO(FISCAL)ACIONISTAS",#N/A,TRUE,"capa (2)";"CAPITAL 2002",#N/A,TRUE,"capital (2)";"INDICES2002",#N/A,TRUE,"índices bal (2)";"BAL(B)2002",#N/A,TRUE,"BAL B (2)";"RESULTADO 01",#N/A,TRUE,"resultado";"RESULTADO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01",#N/A,TRUE,"ebitda";"FLUXO(B)2002",#N/A,TRUE,"FLUXO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1._1" localSheetId="9" hidden="1">{"CAPA CONSELHO(FISCAL)ACIONISTAS",#N/A,TRUE,"capa (2)";"CAPITAL 2002",#N/A,TRUE,"capital (2)";"INDICES2002",#N/A,TRUE,"índices bal (2)";"BAL(B)2002",#N/A,TRUE,"BAL B (2)";"RESULTADO 01",#N/A,TRUE,"resultado";"RESULTADO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01",#N/A,TRUE,"ebitda";"FLUXO(B)2002",#N/A,TRUE,"FLUXO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1._1" hidden="1">{"CAPA CONSELHO(FISCAL)ACIONISTAS",#N/A,TRUE,"capa (2)";"CAPITAL 2002",#N/A,TRUE,"capital (2)";"INDICES2002",#N/A,TRUE,"índices bal (2)";"BAL(B)2002",#N/A,TRUE,"BAL B (2)";"RESULTADO 01",#N/A,TRUE,"resultado";"RESULTADO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01",#N/A,TRUE,"ebitda";"FLUXO(B)2002",#N/A,TRUE,"FLUXO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1._2" localSheetId="0" hidden="1">{"CAPA CONSELHO(FISCAL)ACIONISTAS",#N/A,TRUE,"capa (2)";"CAPITAL 2002",#N/A,TRUE,"capital (2)";"INDICES2002",#N/A,TRUE,"índices bal (2)";"BAL(B)2002",#N/A,TRUE,"BAL B (2)";"RESULTADO 01",#N/A,TRUE,"resultado";"RESULTADO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01",#N/A,TRUE,"ebitda";"FLUXO(B)2002",#N/A,TRUE,"FLUXO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1._2" localSheetId="10" hidden="1">{"CAPA CONSELHO(FISCAL)ACIONISTAS",#N/A,TRUE,"capa (2)";"CAPITAL 2002",#N/A,TRUE,"capital (2)";"INDICES2002",#N/A,TRUE,"índices bal (2)";"BAL(B)2002",#N/A,TRUE,"BAL B (2)";"RESULTADO 01",#N/A,TRUE,"resultado";"RESULTADO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01",#N/A,TRUE,"ebitda";"FLUXO(B)2002",#N/A,TRUE,"FLUXO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1._2" localSheetId="9" hidden="1">{"CAPA CONSELHO(FISCAL)ACIONISTAS",#N/A,TRUE,"capa (2)";"CAPITAL 2002",#N/A,TRUE,"capital (2)";"INDICES2002",#N/A,TRUE,"índices bal (2)";"BAL(B)2002",#N/A,TRUE,"BAL B (2)";"RESULTADO 01",#N/A,TRUE,"resultado";"RESULTADO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01",#N/A,TRUE,"ebitda";"FLUXO(B)2002",#N/A,TRUE,"FLUXO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1._2" hidden="1">{"CAPA CONSELHO(FISCAL)ACIONISTAS",#N/A,TRUE,"capa (2)";"CAPITAL 2002",#N/A,TRUE,"capital (2)";"INDICES2002",#N/A,TRUE,"índices bal (2)";"BAL(B)2002",#N/A,TRUE,"BAL B (2)";"RESULTADO 01",#N/A,TRUE,"resultado";"RESULTADO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01",#N/A,TRUE,"ebitda";"FLUXO(B)2002",#N/A,TRUE,"FLUXO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1._3" localSheetId="0" hidden="1">{"CAPA CONSELHO(FISCAL)ACIONISTAS",#N/A,TRUE,"capa (2)";"CAPITAL 2002",#N/A,TRUE,"capital (2)";"INDICES2002",#N/A,TRUE,"índices bal (2)";"BAL(B)2002",#N/A,TRUE,"BAL B (2)";"RESULTADO 01",#N/A,TRUE,"resultado";"RESULTADO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01",#N/A,TRUE,"ebitda";"FLUXO(B)2002",#N/A,TRUE,"FLUXO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1._3" localSheetId="10" hidden="1">{"CAPA CONSELHO(FISCAL)ACIONISTAS",#N/A,TRUE,"capa (2)";"CAPITAL 2002",#N/A,TRUE,"capital (2)";"INDICES2002",#N/A,TRUE,"índices bal (2)";"BAL(B)2002",#N/A,TRUE,"BAL B (2)";"RESULTADO 01",#N/A,TRUE,"resultado";"RESULTADO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01",#N/A,TRUE,"ebitda";"FLUXO(B)2002",#N/A,TRUE,"FLUXO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1._3" localSheetId="9" hidden="1">{"CAPA CONSELHO(FISCAL)ACIONISTAS",#N/A,TRUE,"capa (2)";"CAPITAL 2002",#N/A,TRUE,"capital (2)";"INDICES2002",#N/A,TRUE,"índices bal (2)";"BAL(B)2002",#N/A,TRUE,"BAL B (2)";"RESULTADO 01",#N/A,TRUE,"resultado";"RESULTADO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01",#N/A,TRUE,"ebitda";"FLUXO(B)2002",#N/A,TRUE,"FLUXO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1._3" hidden="1">{"CAPA CONSELHO(FISCAL)ACIONISTAS",#N/A,TRUE,"capa (2)";"CAPITAL 2002",#N/A,TRUE,"capital (2)";"INDICES2002",#N/A,TRUE,"índices bal (2)";"BAL(B)2002",#N/A,TRUE,"BAL B (2)";"RESULTADO 01",#N/A,TRUE,"resultado";"RESULTADO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01",#N/A,TRUE,"ebitda";"FLUXO(B)2002",#N/A,TRUE,"FLUXO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1._4" localSheetId="0" hidden="1">{"CAPA CONSELHO(FISCAL)ACIONISTAS",#N/A,TRUE,"capa (2)";"CAPITAL 2002",#N/A,TRUE,"capital (2)";"INDICES2002",#N/A,TRUE,"índices bal (2)";"BAL(B)2002",#N/A,TRUE,"BAL B (2)";"RESULTADO 01",#N/A,TRUE,"resultado";"RESULTADO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01",#N/A,TRUE,"ebitda";"FLUXO(B)2002",#N/A,TRUE,"FLUXO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1._4" localSheetId="10" hidden="1">{"CAPA CONSELHO(FISCAL)ACIONISTAS",#N/A,TRUE,"capa (2)";"CAPITAL 2002",#N/A,TRUE,"capital (2)";"INDICES2002",#N/A,TRUE,"índices bal (2)";"BAL(B)2002",#N/A,TRUE,"BAL B (2)";"RESULTADO 01",#N/A,TRUE,"resultado";"RESULTADO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01",#N/A,TRUE,"ebitda";"FLUXO(B)2002",#N/A,TRUE,"FLUXO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1._4" localSheetId="9" hidden="1">{"CAPA CONSELHO(FISCAL)ACIONISTAS",#N/A,TRUE,"capa (2)";"CAPITAL 2002",#N/A,TRUE,"capital (2)";"INDICES2002",#N/A,TRUE,"índices bal (2)";"BAL(B)2002",#N/A,TRUE,"BAL B (2)";"RESULTADO 01",#N/A,TRUE,"resultado";"RESULTADO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01",#N/A,TRUE,"ebitda";"FLUXO(B)2002",#N/A,TRUE,"FLUXO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1._4" hidden="1">{"CAPA CONSELHO(FISCAL)ACIONISTAS",#N/A,TRUE,"capa (2)";"CAPITAL 2002",#N/A,TRUE,"capital (2)";"INDICES2002",#N/A,TRUE,"índices bal (2)";"BAL(B)2002",#N/A,TRUE,"BAL B (2)";"RESULTADO 01",#N/A,TRUE,"resultado";"RESULTADO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01",#N/A,TRUE,"ebitda";"FLUXO(B)2002",#N/A,TRUE,"FLUXO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1._5" localSheetId="0" hidden="1">{"CAPA CONSELHO(FISCAL)ACIONISTAS",#N/A,TRUE,"capa (2)";"CAPITAL 2002",#N/A,TRUE,"capital (2)";"INDICES2002",#N/A,TRUE,"índices bal (2)";"BAL(B)2002",#N/A,TRUE,"BAL B (2)";"RESULTADO 01",#N/A,TRUE,"resultado";"RESULTADO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01",#N/A,TRUE,"ebitda";"FLUXO(B)2002",#N/A,TRUE,"FLUXO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1._5" localSheetId="10" hidden="1">{"CAPA CONSELHO(FISCAL)ACIONISTAS",#N/A,TRUE,"capa (2)";"CAPITAL 2002",#N/A,TRUE,"capital (2)";"INDICES2002",#N/A,TRUE,"índices bal (2)";"BAL(B)2002",#N/A,TRUE,"BAL B (2)";"RESULTADO 01",#N/A,TRUE,"resultado";"RESULTADO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01",#N/A,TRUE,"ebitda";"FLUXO(B)2002",#N/A,TRUE,"FLUXO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1._5" localSheetId="9" hidden="1">{"CAPA CONSELHO(FISCAL)ACIONISTAS",#N/A,TRUE,"capa (2)";"CAPITAL 2002",#N/A,TRUE,"capital (2)";"INDICES2002",#N/A,TRUE,"índices bal (2)";"BAL(B)2002",#N/A,TRUE,"BAL B (2)";"RESULTADO 01",#N/A,TRUE,"resultado";"RESULTADO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01",#N/A,TRUE,"ebitda";"FLUXO(B)2002",#N/A,TRUE,"FLUXO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1._5" hidden="1">{"CAPA CONSELHO(FISCAL)ACIONISTAS",#N/A,TRUE,"capa (2)";"CAPITAL 2002",#N/A,TRUE,"capital (2)";"INDICES2002",#N/A,TRUE,"índices bal (2)";"BAL(B)2002",#N/A,TRUE,"BAL B (2)";"RESULTADO 01",#N/A,TRUE,"resultado";"RESULTADO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01",#N/A,TRUE,"ebitda";"FLUXO(B)2002",#N/A,TRUE,"FLUXO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2." localSheetId="0" hidden="1">{"CAPA CONSELHO(FISCAL)ACIONISTAS",#N/A,TRUE,"capa (2)";"CAPITAL 2002",#N/A,TRUE,"capital (2)";"INDICES2002",#N/A,TRUE,"índices bal (2)";"BAL(B)2002",#N/A,TRUE,"BAL B (2)";"RESULTADO 02",#N/A,TRUE,"resultado";"RESULTADO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02",#N/A,TRUE,"ebitda";"FLUXO(B)2002",#N/A,TRUE,"FLUXO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2." localSheetId="10" hidden="1">{"CAPA CONSELHO(FISCAL)ACIONISTAS",#N/A,TRUE,"capa (2)";"CAPITAL 2002",#N/A,TRUE,"capital (2)";"INDICES2002",#N/A,TRUE,"índices bal (2)";"BAL(B)2002",#N/A,TRUE,"BAL B (2)";"RESULTADO 02",#N/A,TRUE,"resultado";"RESULTADO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02",#N/A,TRUE,"ebitda";"FLUXO(B)2002",#N/A,TRUE,"FLUXO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2." localSheetId="9" hidden="1">{"CAPA CONSELHO(FISCAL)ACIONISTAS",#N/A,TRUE,"capa (2)";"CAPITAL 2002",#N/A,TRUE,"capital (2)";"INDICES2002",#N/A,TRUE,"índices bal (2)";"BAL(B)2002",#N/A,TRUE,"BAL B (2)";"RESULTADO 02",#N/A,TRUE,"resultado";"RESULTADO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02",#N/A,TRUE,"ebitda";"FLUXO(B)2002",#N/A,TRUE,"FLUXO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2." hidden="1">{"CAPA CONSELHO(FISCAL)ACIONISTAS",#N/A,TRUE,"capa (2)";"CAPITAL 2002",#N/A,TRUE,"capital (2)";"INDICES2002",#N/A,TRUE,"índices bal (2)";"BAL(B)2002",#N/A,TRUE,"BAL B (2)";"RESULTADO 02",#N/A,TRUE,"resultado";"RESULTADO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02",#N/A,TRUE,"ebitda";"FLUXO(B)2002",#N/A,TRUE,"FLUXO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2._1" localSheetId="0" hidden="1">{"CAPA CONSELHO(FISCAL)ACIONISTAS",#N/A,TRUE,"capa (2)";"CAPITAL 2002",#N/A,TRUE,"capital (2)";"INDICES2002",#N/A,TRUE,"índices bal (2)";"BAL(B)2002",#N/A,TRUE,"BAL B (2)";"RESULTADO 02",#N/A,TRUE,"resultado";"RESULTADO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02",#N/A,TRUE,"ebitda";"FLUXO(B)2002",#N/A,TRUE,"FLUXO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2._1" localSheetId="10" hidden="1">{"CAPA CONSELHO(FISCAL)ACIONISTAS",#N/A,TRUE,"capa (2)";"CAPITAL 2002",#N/A,TRUE,"capital (2)";"INDICES2002",#N/A,TRUE,"índices bal (2)";"BAL(B)2002",#N/A,TRUE,"BAL B (2)";"RESULTADO 02",#N/A,TRUE,"resultado";"RESULTADO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02",#N/A,TRUE,"ebitda";"FLUXO(B)2002",#N/A,TRUE,"FLUXO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2._1" localSheetId="9" hidden="1">{"CAPA CONSELHO(FISCAL)ACIONISTAS",#N/A,TRUE,"capa (2)";"CAPITAL 2002",#N/A,TRUE,"capital (2)";"INDICES2002",#N/A,TRUE,"índices bal (2)";"BAL(B)2002",#N/A,TRUE,"BAL B (2)";"RESULTADO 02",#N/A,TRUE,"resultado";"RESULTADO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02",#N/A,TRUE,"ebitda";"FLUXO(B)2002",#N/A,TRUE,"FLUXO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2._1" hidden="1">{"CAPA CONSELHO(FISCAL)ACIONISTAS",#N/A,TRUE,"capa (2)";"CAPITAL 2002",#N/A,TRUE,"capital (2)";"INDICES2002",#N/A,TRUE,"índices bal (2)";"BAL(B)2002",#N/A,TRUE,"BAL B (2)";"RESULTADO 02",#N/A,TRUE,"resultado";"RESULTADO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02",#N/A,TRUE,"ebitda";"FLUXO(B)2002",#N/A,TRUE,"FLUXO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2._2" localSheetId="0" hidden="1">{"CAPA CONSELHO(FISCAL)ACIONISTAS",#N/A,TRUE,"capa (2)";"CAPITAL 2002",#N/A,TRUE,"capital (2)";"INDICES2002",#N/A,TRUE,"índices bal (2)";"BAL(B)2002",#N/A,TRUE,"BAL B (2)";"RESULTADO 02",#N/A,TRUE,"resultado";"RESULTADO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02",#N/A,TRUE,"ebitda";"FLUXO(B)2002",#N/A,TRUE,"FLUXO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2._2" localSheetId="10" hidden="1">{"CAPA CONSELHO(FISCAL)ACIONISTAS",#N/A,TRUE,"capa (2)";"CAPITAL 2002",#N/A,TRUE,"capital (2)";"INDICES2002",#N/A,TRUE,"índices bal (2)";"BAL(B)2002",#N/A,TRUE,"BAL B (2)";"RESULTADO 02",#N/A,TRUE,"resultado";"RESULTADO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02",#N/A,TRUE,"ebitda";"FLUXO(B)2002",#N/A,TRUE,"FLUXO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2._2" localSheetId="9" hidden="1">{"CAPA CONSELHO(FISCAL)ACIONISTAS",#N/A,TRUE,"capa (2)";"CAPITAL 2002",#N/A,TRUE,"capital (2)";"INDICES2002",#N/A,TRUE,"índices bal (2)";"BAL(B)2002",#N/A,TRUE,"BAL B (2)";"RESULTADO 02",#N/A,TRUE,"resultado";"RESULTADO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02",#N/A,TRUE,"ebitda";"FLUXO(B)2002",#N/A,TRUE,"FLUXO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2._2" hidden="1">{"CAPA CONSELHO(FISCAL)ACIONISTAS",#N/A,TRUE,"capa (2)";"CAPITAL 2002",#N/A,TRUE,"capital (2)";"INDICES2002",#N/A,TRUE,"índices bal (2)";"BAL(B)2002",#N/A,TRUE,"BAL B (2)";"RESULTADO 02",#N/A,TRUE,"resultado";"RESULTADO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02",#N/A,TRUE,"ebitda";"FLUXO(B)2002",#N/A,TRUE,"FLUXO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2._3" localSheetId="0" hidden="1">{"CAPA CONSELHO(FISCAL)ACIONISTAS",#N/A,TRUE,"capa (2)";"CAPITAL 2002",#N/A,TRUE,"capital (2)";"INDICES2002",#N/A,TRUE,"índices bal (2)";"BAL(B)2002",#N/A,TRUE,"BAL B (2)";"RESULTADO 02",#N/A,TRUE,"resultado";"RESULTADO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02",#N/A,TRUE,"ebitda";"FLUXO(B)2002",#N/A,TRUE,"FLUXO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2._3" localSheetId="10" hidden="1">{"CAPA CONSELHO(FISCAL)ACIONISTAS",#N/A,TRUE,"capa (2)";"CAPITAL 2002",#N/A,TRUE,"capital (2)";"INDICES2002",#N/A,TRUE,"índices bal (2)";"BAL(B)2002",#N/A,TRUE,"BAL B (2)";"RESULTADO 02",#N/A,TRUE,"resultado";"RESULTADO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02",#N/A,TRUE,"ebitda";"FLUXO(B)2002",#N/A,TRUE,"FLUXO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2._3" localSheetId="9" hidden="1">{"CAPA CONSELHO(FISCAL)ACIONISTAS",#N/A,TRUE,"capa (2)";"CAPITAL 2002",#N/A,TRUE,"capital (2)";"INDICES2002",#N/A,TRUE,"índices bal (2)";"BAL(B)2002",#N/A,TRUE,"BAL B (2)";"RESULTADO 02",#N/A,TRUE,"resultado";"RESULTADO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02",#N/A,TRUE,"ebitda";"FLUXO(B)2002",#N/A,TRUE,"FLUXO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2._3" hidden="1">{"CAPA CONSELHO(FISCAL)ACIONISTAS",#N/A,TRUE,"capa (2)";"CAPITAL 2002",#N/A,TRUE,"capital (2)";"INDICES2002",#N/A,TRUE,"índices bal (2)";"BAL(B)2002",#N/A,TRUE,"BAL B (2)";"RESULTADO 02",#N/A,TRUE,"resultado";"RESULTADO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02",#N/A,TRUE,"ebitda";"FLUXO(B)2002",#N/A,TRUE,"FLUXO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2._4" localSheetId="0" hidden="1">{"CAPA CONSELHO(FISCAL)ACIONISTAS",#N/A,TRUE,"capa (2)";"CAPITAL 2002",#N/A,TRUE,"capital (2)";"INDICES2002",#N/A,TRUE,"índices bal (2)";"BAL(B)2002",#N/A,TRUE,"BAL B (2)";"RESULTADO 02",#N/A,TRUE,"resultado";"RESULTADO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02",#N/A,TRUE,"ebitda";"FLUXO(B)2002",#N/A,TRUE,"FLUXO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2._4" localSheetId="10" hidden="1">{"CAPA CONSELHO(FISCAL)ACIONISTAS",#N/A,TRUE,"capa (2)";"CAPITAL 2002",#N/A,TRUE,"capital (2)";"INDICES2002",#N/A,TRUE,"índices bal (2)";"BAL(B)2002",#N/A,TRUE,"BAL B (2)";"RESULTADO 02",#N/A,TRUE,"resultado";"RESULTADO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02",#N/A,TRUE,"ebitda";"FLUXO(B)2002",#N/A,TRUE,"FLUXO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2._4" localSheetId="9" hidden="1">{"CAPA CONSELHO(FISCAL)ACIONISTAS",#N/A,TRUE,"capa (2)";"CAPITAL 2002",#N/A,TRUE,"capital (2)";"INDICES2002",#N/A,TRUE,"índices bal (2)";"BAL(B)2002",#N/A,TRUE,"BAL B (2)";"RESULTADO 02",#N/A,TRUE,"resultado";"RESULTADO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02",#N/A,TRUE,"ebitda";"FLUXO(B)2002",#N/A,TRUE,"FLUXO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2._4" hidden="1">{"CAPA CONSELHO(FISCAL)ACIONISTAS",#N/A,TRUE,"capa (2)";"CAPITAL 2002",#N/A,TRUE,"capital (2)";"INDICES2002",#N/A,TRUE,"índices bal (2)";"BAL(B)2002",#N/A,TRUE,"BAL B (2)";"RESULTADO 02",#N/A,TRUE,"resultado";"RESULTADO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02",#N/A,TRUE,"ebitda";"FLUXO(B)2002",#N/A,TRUE,"FLUXO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2._5" localSheetId="0" hidden="1">{"CAPA CONSELHO(FISCAL)ACIONISTAS",#N/A,TRUE,"capa (2)";"CAPITAL 2002",#N/A,TRUE,"capital (2)";"INDICES2002",#N/A,TRUE,"índices bal (2)";"BAL(B)2002",#N/A,TRUE,"BAL B (2)";"RESULTADO 02",#N/A,TRUE,"resultado";"RESULTADO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02",#N/A,TRUE,"ebitda";"FLUXO(B)2002",#N/A,TRUE,"FLUXO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2._5" localSheetId="10" hidden="1">{"CAPA CONSELHO(FISCAL)ACIONISTAS",#N/A,TRUE,"capa (2)";"CAPITAL 2002",#N/A,TRUE,"capital (2)";"INDICES2002",#N/A,TRUE,"índices bal (2)";"BAL(B)2002",#N/A,TRUE,"BAL B (2)";"RESULTADO 02",#N/A,TRUE,"resultado";"RESULTADO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02",#N/A,TRUE,"ebitda";"FLUXO(B)2002",#N/A,TRUE,"FLUXO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2._5" localSheetId="9" hidden="1">{"CAPA CONSELHO(FISCAL)ACIONISTAS",#N/A,TRUE,"capa (2)";"CAPITAL 2002",#N/A,TRUE,"capital (2)";"INDICES2002",#N/A,TRUE,"índices bal (2)";"BAL(B)2002",#N/A,TRUE,"BAL B (2)";"RESULTADO 02",#N/A,TRUE,"resultado";"RESULTADO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02",#N/A,TRUE,"ebitda";"FLUXO(B)2002",#N/A,TRUE,"FLUXO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2._5" hidden="1">{"CAPA CONSELHO(FISCAL)ACIONISTAS",#N/A,TRUE,"capa (2)";"CAPITAL 2002",#N/A,TRUE,"capital (2)";"INDICES2002",#N/A,TRUE,"índices bal (2)";"BAL(B)2002",#N/A,TRUE,"BAL B (2)";"RESULTADO 02",#N/A,TRUE,"resultado";"RESULTADO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02",#N/A,TRUE,"ebitda";"FLUXO(B)2002",#N/A,TRUE,"FLUXO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4." localSheetId="0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4." localSheetId="10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4." localSheetId="9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4.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4._1" localSheetId="0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4._1" localSheetId="10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4._1" localSheetId="9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4._1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4._2" localSheetId="0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4._2" localSheetId="10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4._2" localSheetId="9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4._2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4._3" localSheetId="0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4._3" localSheetId="10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4._3" localSheetId="9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4._3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4._4" localSheetId="0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4._4" localSheetId="10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4._4" localSheetId="9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4._4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4._5" localSheetId="0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4._5" localSheetId="10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4._5" localSheetId="9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4._5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5." localSheetId="0" hidden="1">{"CAPA CONSELHO(FISCAL)ACIONISTAS",#N/A,TRUE,"capa (2)";"CAPITAL 2002",#N/A,TRUE,"capital (2)";"INDICES2002",#N/A,TRUE,"índices bal (2)";"BAL(B)2002",#N/A,TRUE,"BAL B (2)";"RESULTADO 05",#N/A,TRUE,"resultado";"RESULTADO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05",#N/A,TRUE,"ebitda";"FLUXO(B)2002",#N/A,TRUE,"FLUXO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5." localSheetId="10" hidden="1">{"CAPA CONSELHO(FISCAL)ACIONISTAS",#N/A,TRUE,"capa (2)";"CAPITAL 2002",#N/A,TRUE,"capital (2)";"INDICES2002",#N/A,TRUE,"índices bal (2)";"BAL(B)2002",#N/A,TRUE,"BAL B (2)";"RESULTADO 05",#N/A,TRUE,"resultado";"RESULTADO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05",#N/A,TRUE,"ebitda";"FLUXO(B)2002",#N/A,TRUE,"FLUXO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5." localSheetId="9" hidden="1">{"CAPA CONSELHO(FISCAL)ACIONISTAS",#N/A,TRUE,"capa (2)";"CAPITAL 2002",#N/A,TRUE,"capital (2)";"INDICES2002",#N/A,TRUE,"índices bal (2)";"BAL(B)2002",#N/A,TRUE,"BAL B (2)";"RESULTADO 05",#N/A,TRUE,"resultado";"RESULTADO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05",#N/A,TRUE,"ebitda";"FLUXO(B)2002",#N/A,TRUE,"FLUXO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5." hidden="1">{"CAPA CONSELHO(FISCAL)ACIONISTAS",#N/A,TRUE,"capa (2)";"CAPITAL 2002",#N/A,TRUE,"capital (2)";"INDICES2002",#N/A,TRUE,"índices bal (2)";"BAL(B)2002",#N/A,TRUE,"BAL B (2)";"RESULTADO 05",#N/A,TRUE,"resultado";"RESULTADO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05",#N/A,TRUE,"ebitda";"FLUXO(B)2002",#N/A,TRUE,"FLUXO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5._1" localSheetId="0" hidden="1">{"CAPA CONSELHO(FISCAL)ACIONISTAS",#N/A,TRUE,"capa (2)";"CAPITAL 2002",#N/A,TRUE,"capital (2)";"INDICES2002",#N/A,TRUE,"índices bal (2)";"BAL(B)2002",#N/A,TRUE,"BAL B (2)";"RESULTADO 05",#N/A,TRUE,"resultado";"RESULTADO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05",#N/A,TRUE,"ebitda";"FLUXO(B)2002",#N/A,TRUE,"FLUXO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5._1" localSheetId="10" hidden="1">{"CAPA CONSELHO(FISCAL)ACIONISTAS",#N/A,TRUE,"capa (2)";"CAPITAL 2002",#N/A,TRUE,"capital (2)";"INDICES2002",#N/A,TRUE,"índices bal (2)";"BAL(B)2002",#N/A,TRUE,"BAL B (2)";"RESULTADO 05",#N/A,TRUE,"resultado";"RESULTADO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05",#N/A,TRUE,"ebitda";"FLUXO(B)2002",#N/A,TRUE,"FLUXO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5._1" localSheetId="9" hidden="1">{"CAPA CONSELHO(FISCAL)ACIONISTAS",#N/A,TRUE,"capa (2)";"CAPITAL 2002",#N/A,TRUE,"capital (2)";"INDICES2002",#N/A,TRUE,"índices bal (2)";"BAL(B)2002",#N/A,TRUE,"BAL B (2)";"RESULTADO 05",#N/A,TRUE,"resultado";"RESULTADO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05",#N/A,TRUE,"ebitda";"FLUXO(B)2002",#N/A,TRUE,"FLUXO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5._1" hidden="1">{"CAPA CONSELHO(FISCAL)ACIONISTAS",#N/A,TRUE,"capa (2)";"CAPITAL 2002",#N/A,TRUE,"capital (2)";"INDICES2002",#N/A,TRUE,"índices bal (2)";"BAL(B)2002",#N/A,TRUE,"BAL B (2)";"RESULTADO 05",#N/A,TRUE,"resultado";"RESULTADO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05",#N/A,TRUE,"ebitda";"FLUXO(B)2002",#N/A,TRUE,"FLUXO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5._2" localSheetId="0" hidden="1">{"CAPA CONSELHO(FISCAL)ACIONISTAS",#N/A,TRUE,"capa (2)";"CAPITAL 2002",#N/A,TRUE,"capital (2)";"INDICES2002",#N/A,TRUE,"índices bal (2)";"BAL(B)2002",#N/A,TRUE,"BAL B (2)";"RESULTADO 05",#N/A,TRUE,"resultado";"RESULTADO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05",#N/A,TRUE,"ebitda";"FLUXO(B)2002",#N/A,TRUE,"FLUXO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5._2" localSheetId="10" hidden="1">{"CAPA CONSELHO(FISCAL)ACIONISTAS",#N/A,TRUE,"capa (2)";"CAPITAL 2002",#N/A,TRUE,"capital (2)";"INDICES2002",#N/A,TRUE,"índices bal (2)";"BAL(B)2002",#N/A,TRUE,"BAL B (2)";"RESULTADO 05",#N/A,TRUE,"resultado";"RESULTADO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05",#N/A,TRUE,"ebitda";"FLUXO(B)2002",#N/A,TRUE,"FLUXO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5._2" localSheetId="9" hidden="1">{"CAPA CONSELHO(FISCAL)ACIONISTAS",#N/A,TRUE,"capa (2)";"CAPITAL 2002",#N/A,TRUE,"capital (2)";"INDICES2002",#N/A,TRUE,"índices bal (2)";"BAL(B)2002",#N/A,TRUE,"BAL B (2)";"RESULTADO 05",#N/A,TRUE,"resultado";"RESULTADO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05",#N/A,TRUE,"ebitda";"FLUXO(B)2002",#N/A,TRUE,"FLUXO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5._2" hidden="1">{"CAPA CONSELHO(FISCAL)ACIONISTAS",#N/A,TRUE,"capa (2)";"CAPITAL 2002",#N/A,TRUE,"capital (2)";"INDICES2002",#N/A,TRUE,"índices bal (2)";"BAL(B)2002",#N/A,TRUE,"BAL B (2)";"RESULTADO 05",#N/A,TRUE,"resultado";"RESULTADO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05",#N/A,TRUE,"ebitda";"FLUXO(B)2002",#N/A,TRUE,"FLUXO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5._3" localSheetId="0" hidden="1">{"CAPA CONSELHO(FISCAL)ACIONISTAS",#N/A,TRUE,"capa (2)";"CAPITAL 2002",#N/A,TRUE,"capital (2)";"INDICES2002",#N/A,TRUE,"índices bal (2)";"BAL(B)2002",#N/A,TRUE,"BAL B (2)";"RESULTADO 05",#N/A,TRUE,"resultado";"RESULTADO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05",#N/A,TRUE,"ebitda";"FLUXO(B)2002",#N/A,TRUE,"FLUXO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5._3" localSheetId="10" hidden="1">{"CAPA CONSELHO(FISCAL)ACIONISTAS",#N/A,TRUE,"capa (2)";"CAPITAL 2002",#N/A,TRUE,"capital (2)";"INDICES2002",#N/A,TRUE,"índices bal (2)";"BAL(B)2002",#N/A,TRUE,"BAL B (2)";"RESULTADO 05",#N/A,TRUE,"resultado";"RESULTADO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05",#N/A,TRUE,"ebitda";"FLUXO(B)2002",#N/A,TRUE,"FLUXO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5._3" localSheetId="9" hidden="1">{"CAPA CONSELHO(FISCAL)ACIONISTAS",#N/A,TRUE,"capa (2)";"CAPITAL 2002",#N/A,TRUE,"capital (2)";"INDICES2002",#N/A,TRUE,"índices bal (2)";"BAL(B)2002",#N/A,TRUE,"BAL B (2)";"RESULTADO 05",#N/A,TRUE,"resultado";"RESULTADO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05",#N/A,TRUE,"ebitda";"FLUXO(B)2002",#N/A,TRUE,"FLUXO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5._3" hidden="1">{"CAPA CONSELHO(FISCAL)ACIONISTAS",#N/A,TRUE,"capa (2)";"CAPITAL 2002",#N/A,TRUE,"capital (2)";"INDICES2002",#N/A,TRUE,"índices bal (2)";"BAL(B)2002",#N/A,TRUE,"BAL B (2)";"RESULTADO 05",#N/A,TRUE,"resultado";"RESULTADO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05",#N/A,TRUE,"ebitda";"FLUXO(B)2002",#N/A,TRUE,"FLUXO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5._4" localSheetId="0" hidden="1">{"CAPA CONSELHO(FISCAL)ACIONISTAS",#N/A,TRUE,"capa (2)";"CAPITAL 2002",#N/A,TRUE,"capital (2)";"INDICES2002",#N/A,TRUE,"índices bal (2)";"BAL(B)2002",#N/A,TRUE,"BAL B (2)";"RESULTADO 05",#N/A,TRUE,"resultado";"RESULTADO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05",#N/A,TRUE,"ebitda";"FLUXO(B)2002",#N/A,TRUE,"FLUXO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5._4" localSheetId="10" hidden="1">{"CAPA CONSELHO(FISCAL)ACIONISTAS",#N/A,TRUE,"capa (2)";"CAPITAL 2002",#N/A,TRUE,"capital (2)";"INDICES2002",#N/A,TRUE,"índices bal (2)";"BAL(B)2002",#N/A,TRUE,"BAL B (2)";"RESULTADO 05",#N/A,TRUE,"resultado";"RESULTADO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05",#N/A,TRUE,"ebitda";"FLUXO(B)2002",#N/A,TRUE,"FLUXO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5._4" localSheetId="9" hidden="1">{"CAPA CONSELHO(FISCAL)ACIONISTAS",#N/A,TRUE,"capa (2)";"CAPITAL 2002",#N/A,TRUE,"capital (2)";"INDICES2002",#N/A,TRUE,"índices bal (2)";"BAL(B)2002",#N/A,TRUE,"BAL B (2)";"RESULTADO 05",#N/A,TRUE,"resultado";"RESULTADO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05",#N/A,TRUE,"ebitda";"FLUXO(B)2002",#N/A,TRUE,"FLUXO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5._4" hidden="1">{"CAPA CONSELHO(FISCAL)ACIONISTAS",#N/A,TRUE,"capa (2)";"CAPITAL 2002",#N/A,TRUE,"capital (2)";"INDICES2002",#N/A,TRUE,"índices bal (2)";"BAL(B)2002",#N/A,TRUE,"BAL B (2)";"RESULTADO 05",#N/A,TRUE,"resultado";"RESULTADO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05",#N/A,TRUE,"ebitda";"FLUXO(B)2002",#N/A,TRUE,"FLUXO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5._5" localSheetId="0" hidden="1">{"CAPA CONSELHO(FISCAL)ACIONISTAS",#N/A,TRUE,"capa (2)";"CAPITAL 2002",#N/A,TRUE,"capital (2)";"INDICES2002",#N/A,TRUE,"índices bal (2)";"BAL(B)2002",#N/A,TRUE,"BAL B (2)";"RESULTADO 05",#N/A,TRUE,"resultado";"RESULTADO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05",#N/A,TRUE,"ebitda";"FLUXO(B)2002",#N/A,TRUE,"FLUXO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5._5" localSheetId="10" hidden="1">{"CAPA CONSELHO(FISCAL)ACIONISTAS",#N/A,TRUE,"capa (2)";"CAPITAL 2002",#N/A,TRUE,"capital (2)";"INDICES2002",#N/A,TRUE,"índices bal (2)";"BAL(B)2002",#N/A,TRUE,"BAL B (2)";"RESULTADO 05",#N/A,TRUE,"resultado";"RESULTADO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05",#N/A,TRUE,"ebitda";"FLUXO(B)2002",#N/A,TRUE,"FLUXO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5._5" localSheetId="9" hidden="1">{"CAPA CONSELHO(FISCAL)ACIONISTAS",#N/A,TRUE,"capa (2)";"CAPITAL 2002",#N/A,TRUE,"capital (2)";"INDICES2002",#N/A,TRUE,"índices bal (2)";"BAL(B)2002",#N/A,TRUE,"BAL B (2)";"RESULTADO 05",#N/A,TRUE,"resultado";"RESULTADO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05",#N/A,TRUE,"ebitda";"FLUXO(B)2002",#N/A,TRUE,"FLUXO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5._5" hidden="1">{"CAPA CONSELHO(FISCAL)ACIONISTAS",#N/A,TRUE,"capa (2)";"CAPITAL 2002",#N/A,TRUE,"capital (2)";"INDICES2002",#N/A,TRUE,"índices bal (2)";"BAL(B)2002",#N/A,TRUE,"BAL B (2)";"RESULTADO 05",#N/A,TRUE,"resultado";"RESULTADO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05",#N/A,TRUE,"ebitda";"FLUXO(B)2002",#N/A,TRUE,"FLUXO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mp." localSheetId="0" hidden="1">{#N/A,#N/A,FALSE,"SGP";#N/A,#N/A,FALSE,"SGI";#N/A,#N/A,FALSE,"SGC";#N/A,#N/A,FALSE,"SGS";#N/A,#N/A,FALSE,"SGB"}</definedName>
    <definedName name="wrn.acmp." localSheetId="10" hidden="1">{#N/A,#N/A,FALSE,"SGP";#N/A,#N/A,FALSE,"SGI";#N/A,#N/A,FALSE,"SGC";#N/A,#N/A,FALSE,"SGS";#N/A,#N/A,FALSE,"SGB"}</definedName>
    <definedName name="wrn.acmp." localSheetId="9" hidden="1">{#N/A,#N/A,FALSE,"SGP";#N/A,#N/A,FALSE,"SGI";#N/A,#N/A,FALSE,"SGC";#N/A,#N/A,FALSE,"SGS";#N/A,#N/A,FALSE,"SGB"}</definedName>
    <definedName name="wrn.acmp." hidden="1">{#N/A,#N/A,FALSE,"SGP";#N/A,#N/A,FALSE,"SGI";#N/A,#N/A,FALSE,"SGC";#N/A,#N/A,FALSE,"SGS";#N/A,#N/A,FALSE,"SGB"}</definedName>
    <definedName name="wrn.Acquisition_matrix." localSheetId="0">{"Acq_matrix",#N/A,FALSE,"Acquisition Matrix"}</definedName>
    <definedName name="wrn.Acquisition_matrix." localSheetId="10">{"Acq_matrix",#N/A,FALSE,"Acquisition Matrix"}</definedName>
    <definedName name="wrn.Acquisition_matrix." localSheetId="9">{"Acq_matrix",#N/A,FALSE,"Acquisition Matrix"}</definedName>
    <definedName name="wrn.Acquisition_matrix.">{"Acq_matrix",#N/A,FALSE,"Acquisition Matrix"}</definedName>
    <definedName name="wrn.adj95." localSheetId="0">{"adj95mult",#N/A,FALSE,"COMPCO";"adj95est",#N/A,FALSE,"COMPCO"}</definedName>
    <definedName name="wrn.adj95." localSheetId="10">{"adj95mult",#N/A,FALSE,"COMPCO";"adj95est",#N/A,FALSE,"COMPCO"}</definedName>
    <definedName name="wrn.adj95." localSheetId="9">{"adj95mult",#N/A,FALSE,"COMPCO";"adj95est",#N/A,FALSE,"COMPCO"}</definedName>
    <definedName name="wrn.adj95.">{"adj95mult",#N/A,FALSE,"COMPCO";"adj95est",#N/A,FALSE,"COMPCO"}</definedName>
    <definedName name="wrn.adm_pl." localSheetId="0" hidden="1">{"adm_pl",#N/A,FALSE,"PL"}</definedName>
    <definedName name="wrn.adm_pl." localSheetId="10" hidden="1">{"adm_pl",#N/A,FALSE,"PL"}</definedName>
    <definedName name="wrn.adm_pl." localSheetId="9" hidden="1">{"adm_pl",#N/A,FALSE,"PL"}</definedName>
    <definedName name="wrn.adm_pl." hidden="1">{"adm_pl",#N/A,FALSE,"PL"}</definedName>
    <definedName name="wrn.adm_rtp." localSheetId="0" hidden="1">{"adm_rtp",#N/A,FALSE,"PQ"}</definedName>
    <definedName name="wrn.adm_rtp." localSheetId="10" hidden="1">{"adm_rtp",#N/A,FALSE,"PQ"}</definedName>
    <definedName name="wrn.adm_rtp." localSheetId="9" hidden="1">{"adm_rtp",#N/A,FALSE,"PQ"}</definedName>
    <definedName name="wrn.adm_rtp." hidden="1">{"adm_rtp",#N/A,FALSE,"PQ"}</definedName>
    <definedName name="wrn.administracion." localSheetId="0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inistracion." localSheetId="10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inistracion." localSheetId="9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inistracion.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vanced._.Material." localSheetId="0" hidden="1">{#N/A,#N/A,FALSE,"CAPA";#N/A,#N/A,FALSE,"CONSOL. 2";#N/A,#N/A,FALSE,"CONSOL. 5";#N/A,#N/A,FALSE,"CONSOL. ACUM. 6";#N/A,#N/A,FALSE,"CAP. EMPREG. 7"}</definedName>
    <definedName name="wrn.Advanced._.Material." localSheetId="10" hidden="1">{#N/A,#N/A,FALSE,"CAPA";#N/A,#N/A,FALSE,"CONSOL. 2";#N/A,#N/A,FALSE,"CONSOL. 5";#N/A,#N/A,FALSE,"CONSOL. ACUM. 6";#N/A,#N/A,FALSE,"CAP. EMPREG. 7"}</definedName>
    <definedName name="wrn.Advanced._.Material." localSheetId="9" hidden="1">{#N/A,#N/A,FALSE,"CAPA";#N/A,#N/A,FALSE,"CONSOL. 2";#N/A,#N/A,FALSE,"CONSOL. 5";#N/A,#N/A,FALSE,"CONSOL. ACUM. 6";#N/A,#N/A,FALSE,"CAP. EMPREG. 7"}</definedName>
    <definedName name="wrn.Advanced._.Material." hidden="1">{#N/A,#N/A,FALSE,"CAPA";#N/A,#N/A,FALSE,"CONSOL. 2";#N/A,#N/A,FALSE,"CONSOL. 5";#N/A,#N/A,FALSE,"CONSOL. ACUM. 6";#N/A,#N/A,FALSE,"CAP. EMPREG. 7"}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10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localSheetId="10" hidden="1">{#N/A,#N/A,FALSE,"Aging Summary";#N/A,#N/A,FALSE,"Ratio Analysis";#N/A,#N/A,FALSE,"Test 120 Day Accts";#N/A,#N/A,FALSE,"Tickmarks"}</definedName>
    <definedName name="wrn.Aging._.and._.Trend._.Analysis._1" localSheetId="9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2" localSheetId="10" hidden="1">{#N/A,#N/A,FALSE,"Aging Summary";#N/A,#N/A,FALSE,"Ratio Analysis";#N/A,#N/A,FALSE,"Test 120 Day Accts";#N/A,#N/A,FALSE,"Tickmarks"}</definedName>
    <definedName name="wrn.Aging._.and._.Trend._.Analysis._2" localSheetId="9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localSheetId="0" hidden="1">{#N/A,#N/A,FALSE,"Aging Summary";#N/A,#N/A,FALSE,"Ratio Analysis";#N/A,#N/A,FALSE,"Test 120 Day Accts";#N/A,#N/A,FALSE,"Tickmarks"}</definedName>
    <definedName name="wrn.Aging._.and._.Trend._.Analysis._3" localSheetId="10" hidden="1">{#N/A,#N/A,FALSE,"Aging Summary";#N/A,#N/A,FALSE,"Ratio Analysis";#N/A,#N/A,FALSE,"Test 120 Day Accts";#N/A,#N/A,FALSE,"Tickmarks"}</definedName>
    <definedName name="wrn.Aging._.and._.Trend._.Analysis._3" localSheetId="9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localSheetId="0" hidden="1">{#N/A,#N/A,FALSE,"Aging Summary";#N/A,#N/A,FALSE,"Ratio Analysis";#N/A,#N/A,FALSE,"Test 120 Day Accts";#N/A,#N/A,FALSE,"Tickmarks"}</definedName>
    <definedName name="wrn.Aging._.and._.Trend._.Analysis._4" localSheetId="10" hidden="1">{#N/A,#N/A,FALSE,"Aging Summary";#N/A,#N/A,FALSE,"Ratio Analysis";#N/A,#N/A,FALSE,"Test 120 Day Accts";#N/A,#N/A,FALSE,"Tickmarks"}</definedName>
    <definedName name="wrn.Aging._.and._.Trend._.Analysis._4" localSheetId="9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localSheetId="0" hidden="1">{#N/A,#N/A,FALSE,"Aging Summary";#N/A,#N/A,FALSE,"Ratio Analysis";#N/A,#N/A,FALSE,"Test 120 Day Accts";#N/A,#N/A,FALSE,"Tickmarks"}</definedName>
    <definedName name="wrn.Aging._.and._.Trend._.Analysis._5" localSheetId="10" hidden="1">{#N/A,#N/A,FALSE,"Aging Summary";#N/A,#N/A,FALSE,"Ratio Analysis";#N/A,#N/A,FALSE,"Test 120 Day Accts";#N/A,#N/A,FALSE,"Tickmarks"}</definedName>
    <definedName name="wrn.Aging._.and._.Trend._.Analysis._5" localSheetId="9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AN." localSheetId="0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localSheetId="10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localSheetId="9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." localSheetId="0">{"Matrix",#N/A,FALSE,"ACQMTRX";"Fees",#N/A,FALSE,"ACQMTRX"}</definedName>
    <definedName name="wrn.All." localSheetId="10">{"Matrix",#N/A,FALSE,"ACQMTRX";"Fees",#N/A,FALSE,"ACQMTRX"}</definedName>
    <definedName name="wrn.All." localSheetId="9">{"Matrix",#N/A,FALSE,"ACQMTRX";"Fees",#N/A,FALSE,"ACQMTRX"}</definedName>
    <definedName name="wrn.All.">{"Matrix",#N/A,FALSE,"ACQMTRX";"Fees",#N/A,FALSE,"ACQMTRX"}</definedName>
    <definedName name="wrn.all._.comps." localSheetId="0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localSheetId="10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localSheetId="9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input." localSheetId="0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10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9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1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9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1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1" localSheetId="1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1" localSheetId="9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2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2" localSheetId="1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2" localSheetId="9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3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3" localSheetId="1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3" localSheetId="9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4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4" localSheetId="1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4" localSheetId="9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5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5" localSheetId="1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5" localSheetId="9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5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2" localSheetId="0" hidden="1">{#N/A,#N/A,FALSE,"DCF";#N/A,#N/A,FALSE,"WACC";#N/A,#N/A,FALSE,"Sales_EBIT";#N/A,#N/A,FALSE,"Capex_Depreciation";#N/A,#N/A,FALSE,"WC";#N/A,#N/A,FALSE,"Interest";#N/A,#N/A,FALSE,"Assumptions"}</definedName>
    <definedName name="wrn.all.2" localSheetId="10" hidden="1">{#N/A,#N/A,FALSE,"DCF";#N/A,#N/A,FALSE,"WACC";#N/A,#N/A,FALSE,"Sales_EBIT";#N/A,#N/A,FALSE,"Capex_Depreciation";#N/A,#N/A,FALSE,"WC";#N/A,#N/A,FALSE,"Interest";#N/A,#N/A,FALSE,"Assumptions"}</definedName>
    <definedName name="wrn.all.2" localSheetId="9" hidden="1">{#N/A,#N/A,FALSE,"DCF";#N/A,#N/A,FALSE,"WACC";#N/A,#N/A,FALSE,"Sales_EBIT";#N/A,#N/A,FALSE,"Capex_Depreciation";#N/A,#N/A,FALSE,"WC";#N/A,#N/A,FALSE,"Interest";#N/A,#N/A,FALSE,"Assumptions"}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2." localSheetId="0" hidden="1">{#N/A,#N/A,FALSE,"DCF";#N/A,#N/A,FALSE,"WACC";#N/A,#N/A,FALSE,"Sales_EBIT";#N/A,#N/A,FALSE,"Capex_Depreciation";#N/A,#N/A,FALSE,"WC";#N/A,#N/A,FALSE,"Interest";#N/A,#N/A,FALSE,"Assumptions"}</definedName>
    <definedName name="wrn.ALL2." localSheetId="10" hidden="1">{#N/A,#N/A,FALSE,"DCF";#N/A,#N/A,FALSE,"WACC";#N/A,#N/A,FALSE,"Sales_EBIT";#N/A,#N/A,FALSE,"Capex_Depreciation";#N/A,#N/A,FALSE,"WC";#N/A,#N/A,FALSE,"Interest";#N/A,#N/A,FALSE,"Assumptions"}</definedName>
    <definedName name="wrn.ALL2." localSheetId="9" hidden="1">{#N/A,#N/A,FALSE,"DCF";#N/A,#N/A,FALSE,"WACC";#N/A,#N/A,FALSE,"Sales_EBIT";#N/A,#N/A,FALSE,"Capex_Depreciation";#N/A,#N/A,FALSE,"WC";#N/A,#N/A,FALSE,"Interest";#N/A,#N/A,FALSE,"Assumptions"}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3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igator." localSheetId="0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" localSheetId="10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" localSheetId="9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merican._.risk._.97." localSheetId="0" hidden="1">{#N/A,#N/A,FALSE,"capa";#N/A,#N/A,FALSE,"capa 2";#N/A,#N/A,FALSE,"BS";#N/A,#N/A,FALSE,"P &amp; L";#N/A,#N/A,FALSE,"DMPL";#N/A,#N/A,FALSE,"Doar";#N/A,#N/A,FALSE,"Translation";#N/A,#N/A,FALSE,"R$";#N/A,#N/A,FALSE,"US$"}</definedName>
    <definedName name="wrn.american._.risk._.97." localSheetId="10" hidden="1">{#N/A,#N/A,FALSE,"capa";#N/A,#N/A,FALSE,"capa 2";#N/A,#N/A,FALSE,"BS";#N/A,#N/A,FALSE,"P &amp; L";#N/A,#N/A,FALSE,"DMPL";#N/A,#N/A,FALSE,"Doar";#N/A,#N/A,FALSE,"Translation";#N/A,#N/A,FALSE,"R$";#N/A,#N/A,FALSE,"US$"}</definedName>
    <definedName name="wrn.american._.risk._.97." localSheetId="9" hidden="1">{#N/A,#N/A,FALSE,"capa";#N/A,#N/A,FALSE,"capa 2";#N/A,#N/A,FALSE,"BS";#N/A,#N/A,FALSE,"P &amp; L";#N/A,#N/A,FALSE,"DMPL";#N/A,#N/A,FALSE,"Doar";#N/A,#N/A,FALSE,"Translation";#N/A,#N/A,FALSE,"R$";#N/A,#N/A,FALSE,"US$"}</definedName>
    <definedName name="wrn.american._.risk._.97." hidden="1">{#N/A,#N/A,FALSE,"capa";#N/A,#N/A,FALSE,"capa 2";#N/A,#N/A,FALSE,"BS";#N/A,#N/A,FALSE,"P &amp; L";#N/A,#N/A,FALSE,"DMPL";#N/A,#N/A,FALSE,"Doar";#N/A,#N/A,FALSE,"Translation";#N/A,#N/A,FALSE,"R$";#N/A,#N/A,FALSE,"US$"}</definedName>
    <definedName name="wrn.analise." localSheetId="0" hidden="1">{#N/A,#N/A,FALSE,"Descontos";#N/A,#N/A,FALSE,"Descontos"}</definedName>
    <definedName name="wrn.analise." localSheetId="10" hidden="1">{#N/A,#N/A,FALSE,"Descontos";#N/A,#N/A,FALSE,"Descontos"}</definedName>
    <definedName name="wrn.analise." localSheetId="9" hidden="1">{#N/A,#N/A,FALSE,"Descontos";#N/A,#N/A,FALSE,"Descontos"}</definedName>
    <definedName name="wrn.analise." hidden="1">{#N/A,#N/A,FALSE,"Descontos";#N/A,#N/A,FALSE,"Descontos"}</definedName>
    <definedName name="wrn.ANALISIS._.SENSIBILIDAD." localSheetId="0" hidden="1">{#N/A,#N/A,FALSE,"BALANCE";#N/A,#N/A,FALSE,"CUENTA DE PYG";#N/A,#N/A,FALSE,"RATIOS"}</definedName>
    <definedName name="wrn.ANALISIS._.SENSIBILIDAD." localSheetId="10" hidden="1">{#N/A,#N/A,FALSE,"BALANCE";#N/A,#N/A,FALSE,"CUENTA DE PYG";#N/A,#N/A,FALSE,"RATIOS"}</definedName>
    <definedName name="wrn.ANALISIS._.SENSIBILIDAD." localSheetId="9" hidden="1">{#N/A,#N/A,FALSE,"BALANCE";#N/A,#N/A,FALSE,"CUENTA DE PYG";#N/A,#N/A,FALSE,"RATIOS"}</definedName>
    <definedName name="wrn.ANALISIS._.SENSIBILIDAD." hidden="1">{#N/A,#N/A,FALSE,"BALANCE";#N/A,#N/A,FALSE,"CUENTA DE PYG";#N/A,#N/A,FALSE,"RATIOS"}</definedName>
    <definedName name="wrn.ANEXO0300." localSheetId="0" hidden="1">{#N/A,#N/A,FALSE,"ANEXO3 00 GDV";#N/A,#N/A,FALSE,"ANEXO3 00 GCM";#N/A,#N/A,FALSE,"ANEXO3 00  UBÁ6";#N/A,#N/A,FALSE,"ANEXO3 00 CJI";#N/A,#N/A,FALSE,"ANEXO3 00 UBÁ4";#N/A,#N/A,FALSE,"ANEXO3 00 UBÁ5";#N/A,#N/A,FALSE,"ANEXO3 00 UBÁ7";#N/A,#N/A,FALSE,"ANEXO3 00 VRB1"}</definedName>
    <definedName name="wrn.ANEXO0300." localSheetId="10" hidden="1">{#N/A,#N/A,FALSE,"ANEXO3 00 GDV";#N/A,#N/A,FALSE,"ANEXO3 00 GCM";#N/A,#N/A,FALSE,"ANEXO3 00  UBÁ6";#N/A,#N/A,FALSE,"ANEXO3 00 CJI";#N/A,#N/A,FALSE,"ANEXO3 00 UBÁ4";#N/A,#N/A,FALSE,"ANEXO3 00 UBÁ5";#N/A,#N/A,FALSE,"ANEXO3 00 UBÁ7";#N/A,#N/A,FALSE,"ANEXO3 00 VRB1"}</definedName>
    <definedName name="wrn.ANEXO0300." localSheetId="9" hidden="1">{#N/A,#N/A,FALSE,"ANEXO3 00 GDV";#N/A,#N/A,FALSE,"ANEXO3 00 GCM";#N/A,#N/A,FALSE,"ANEXO3 00  UBÁ6";#N/A,#N/A,FALSE,"ANEXO3 00 CJI";#N/A,#N/A,FALSE,"ANEXO3 00 UBÁ4";#N/A,#N/A,FALSE,"ANEXO3 00 UBÁ5";#N/A,#N/A,FALSE,"ANEXO3 00 UBÁ7";#N/A,#N/A,FALSE,"ANEXO3 00 VRB1"}</definedName>
    <definedName name="wrn.ANEXO0300." hidden="1">{#N/A,#N/A,FALSE,"ANEXO3 00 GDV";#N/A,#N/A,FALSE,"ANEXO3 00 GCM";#N/A,#N/A,FALSE,"ANEXO3 00  UBÁ6";#N/A,#N/A,FALSE,"ANEXO3 00 CJI";#N/A,#N/A,FALSE,"ANEXO3 00 UBÁ4";#N/A,#N/A,FALSE,"ANEXO3 00 UBÁ5";#N/A,#N/A,FALSE,"ANEXO3 00 UBÁ7";#N/A,#N/A,FALSE,"ANEXO3 00 VRB1"}</definedName>
    <definedName name="wrn.ANEXO0399." localSheetId="0" hidden="1">{#N/A,#N/A,FALSE,"ANEXO3 99 ERA";#N/A,#N/A,FALSE,"ANEXO3 99 UBÁ2";#N/A,#N/A,FALSE,"ANEXO3 99 DTU";#N/A,#N/A,FALSE,"ANEXO3 99 RDR";#N/A,#N/A,FALSE,"ANEXO3 99 UBÁ4";#N/A,#N/A,FALSE,"ANEXO3 99 UBÁ6"}</definedName>
    <definedName name="wrn.ANEXO0399." localSheetId="10" hidden="1">{#N/A,#N/A,FALSE,"ANEXO3 99 ERA";#N/A,#N/A,FALSE,"ANEXO3 99 UBÁ2";#N/A,#N/A,FALSE,"ANEXO3 99 DTU";#N/A,#N/A,FALSE,"ANEXO3 99 RDR";#N/A,#N/A,FALSE,"ANEXO3 99 UBÁ4";#N/A,#N/A,FALSE,"ANEXO3 99 UBÁ6"}</definedName>
    <definedName name="wrn.ANEXO0399." localSheetId="9" hidden="1">{#N/A,#N/A,FALSE,"ANEXO3 99 ERA";#N/A,#N/A,FALSE,"ANEXO3 99 UBÁ2";#N/A,#N/A,FALSE,"ANEXO3 99 DTU";#N/A,#N/A,FALSE,"ANEXO3 99 RDR";#N/A,#N/A,FALSE,"ANEXO3 99 UBÁ4";#N/A,#N/A,FALSE,"ANEXO3 99 UBÁ6"}</definedName>
    <definedName name="wrn.ANEXO0399." hidden="1">{#N/A,#N/A,FALSE,"ANEXO3 99 ERA";#N/A,#N/A,FALSE,"ANEXO3 99 UBÁ2";#N/A,#N/A,FALSE,"ANEXO3 99 DTU";#N/A,#N/A,FALSE,"ANEXO3 99 RDR";#N/A,#N/A,FALSE,"ANEXO3 99 UBÁ4";#N/A,#N/A,FALSE,"ANEXO3 99 UBÁ6"}</definedName>
    <definedName name="wrn.AQUIROR._.DCF." localSheetId="0">{"AQUIRORDCF",#N/A,FALSE,"Merger consequences";"Acquirorassns",#N/A,FALSE,"Merger consequences"}</definedName>
    <definedName name="wrn.AQUIROR._.DCF." localSheetId="10">{"AQUIRORDCF",#N/A,FALSE,"Merger consequences";"Acquirorassns",#N/A,FALSE,"Merger consequences"}</definedName>
    <definedName name="wrn.AQUIROR._.DCF." localSheetId="9">{"AQUIRORDCF",#N/A,FALSE,"Merger consequences";"Acquirorassns",#N/A,FALSE,"Merger consequences"}</definedName>
    <definedName name="wrn.AQUIROR._.DCF.">{"AQUIRORDCF",#N/A,FALSE,"Merger consequences";"Acquirorassns",#N/A,FALSE,"Merger consequences"}</definedName>
    <definedName name="wrn.argentina." localSheetId="0" hidden="1">{"argentina",#N/A,FALSE,"PL"}</definedName>
    <definedName name="wrn.argentina." localSheetId="10" hidden="1">{"argentina",#N/A,FALSE,"PL"}</definedName>
    <definedName name="wrn.argentina." localSheetId="9" hidden="1">{"argentina",#N/A,FALSE,"PL"}</definedName>
    <definedName name="wrn.argentina." hidden="1">{"argentina",#N/A,FALSE,"PL"}</definedName>
    <definedName name="wrn.Asia.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1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9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0" hidden="1">{"casespecific",#N/A,FALSE,"Assumptions"}</definedName>
    <definedName name="wrn.assumptions." localSheetId="10" hidden="1">{"casespecific",#N/A,FALSE,"Assumptions"}</definedName>
    <definedName name="wrn.assumptions." localSheetId="9" hidden="1">{"casespecific",#N/A,FALSE,"Assumptions"}</definedName>
    <definedName name="wrn.assumptions." hidden="1">{"casespecific",#N/A,FALSE,"Assumptions"}</definedName>
    <definedName name="wrn.AUT._.ANALISE._.DESP." localSheetId="0" hidden="1">{"balanço dolares",#N/A,FALSE,"SIGADR$";"AUT BAL REAIS",#N/A,FALSE,"SIGADR$";"QUOCIENTES REAIS",#N/A,FALSE,"QUOCIENTES";"JUNH QUOCI DOLARES",#N/A,FALSE,"QUOCIENTES"}</definedName>
    <definedName name="wrn.AUT._.ANALISE._.DESP." localSheetId="10" hidden="1">{"balanço dolares",#N/A,FALSE,"SIGADR$";"AUT BAL REAIS",#N/A,FALSE,"SIGADR$";"QUOCIENTES REAIS",#N/A,FALSE,"QUOCIENTES";"JUNH QUOCI DOLARES",#N/A,FALSE,"QUOCIENTES"}</definedName>
    <definedName name="wrn.AUT._.ANALISE._.DESP." localSheetId="9" hidden="1">{"balanço dolares",#N/A,FALSE,"SIGADR$";"AUT BAL REAIS",#N/A,FALSE,"SIGADR$";"QUOCIENTES REAIS",#N/A,FALSE,"QUOCIENTES";"JUNH QUOCI DOLARES",#N/A,FALSE,"QUOCIENTES"}</definedName>
    <definedName name="wrn.AUT._.ANALISE._.DESP." hidden="1">{"balanço dolares",#N/A,FALSE,"SIGADR$";"AUT BAL REAIS",#N/A,FALSE,"SIGADR$";"QUOCIENTES REAIS",#N/A,FALSE,"QUOCIENTES";"JUNH QUOCI DOLARES",#N/A,FALSE,"QUOCIENTES"}</definedName>
    <definedName name="wrn.AUT._.DESPESAS." localSheetId="0" hidden="1">{"AUT ANALISE DESP",#N/A,TRUE,"AN.DESP. MR$"}</definedName>
    <definedName name="wrn.AUT._.DESPESAS." localSheetId="10" hidden="1">{"AUT ANALISE DESP",#N/A,TRUE,"AN.DESP. MR$"}</definedName>
    <definedName name="wrn.AUT._.DESPESAS." localSheetId="9" hidden="1">{"AUT ANALISE DESP",#N/A,TRUE,"AN.DESP. MR$"}</definedName>
    <definedName name="wrn.AUT._.DESPESAS." hidden="1">{"AUT ANALISE DESP",#N/A,TRUE,"AN.DESP. MR$"}</definedName>
    <definedName name="wrn.away." localSheetId="0" hidden="1">{"away stand alones",#N/A,FALSE,"Target"}</definedName>
    <definedName name="wrn.away." localSheetId="10" hidden="1">{"away stand alones",#N/A,FALSE,"Target"}</definedName>
    <definedName name="wrn.away." localSheetId="9" hidden="1">{"away stand alones",#N/A,FALSE,"Target"}</definedName>
    <definedName name="wrn.away." hidden="1">{"away stand alones",#N/A,FALSE,"Target"}</definedName>
    <definedName name="wrn.ba." localSheetId="0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wrn.ba." localSheetId="10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wrn.ba." localSheetId="9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wrn.ba.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wrn.backup." localSheetId="0">{"background",#N/A,FALSE,"CS First Boston Merger Model";"inputs",#N/A,FALSE,"CS First Boston Merger Model"}</definedName>
    <definedName name="wrn.backup." localSheetId="10">{"background",#N/A,FALSE,"CS First Boston Merger Model";"inputs",#N/A,FALSE,"CS First Boston Merger Model"}</definedName>
    <definedName name="wrn.backup." localSheetId="9">{"background",#N/A,FALSE,"CS First Boston Merger Model";"inputs",#N/A,FALSE,"CS First Boston Merger Model"}</definedName>
    <definedName name="wrn.backup.">{"background",#N/A,FALSE,"CS First Boston Merger Model";"inputs",#N/A,FALSE,"CS First Boston Merger Model"}</definedName>
    <definedName name="wrn.Balanço." localSheetId="0" hidden="1">{#N/A,#N/A,FALSE,"BLDC";#N/A,#N/A,FALSE,"RESDC";#N/A,#N/A,FALSE,"BLFV";#N/A,#N/A,FALSE,"RESFV"}</definedName>
    <definedName name="wrn.Balanço." localSheetId="10" hidden="1">{#N/A,#N/A,FALSE,"BLDC";#N/A,#N/A,FALSE,"RESDC";#N/A,#N/A,FALSE,"BLFV";#N/A,#N/A,FALSE,"RESFV"}</definedName>
    <definedName name="wrn.Balanço." localSheetId="9" hidden="1">{#N/A,#N/A,FALSE,"BLDC";#N/A,#N/A,FALSE,"RESDC";#N/A,#N/A,FALSE,"BLFV";#N/A,#N/A,FALSE,"RESFV"}</definedName>
    <definedName name="wrn.Balanço." hidden="1">{#N/A,#N/A,FALSE,"BLDC";#N/A,#N/A,FALSE,"RESDC";#N/A,#N/A,FALSE,"BLFV";#N/A,#N/A,FALSE,"RESFV"}</definedName>
    <definedName name="wrn.balanco._.patrimonial." localSheetId="0" hidden="1">{#N/A,#N/A,FALSE,"base"}</definedName>
    <definedName name="wrn.balanco._.patrimonial." localSheetId="10" hidden="1">{#N/A,#N/A,FALSE,"base"}</definedName>
    <definedName name="wrn.balanco._.patrimonial." localSheetId="9" hidden="1">{#N/A,#N/A,FALSE,"base"}</definedName>
    <definedName name="wrn.balanco._.patrimonial." hidden="1">{#N/A,#N/A,FALSE,"base"}</definedName>
    <definedName name="wrn.Balanço2." localSheetId="0" hidden="1">{#N/A,#N/A,FALSE,"BLDC";#N/A,#N/A,FALSE,"RESDC";#N/A,#N/A,FALSE,"BLFV";#N/A,#N/A,FALSE,"RESFV"}</definedName>
    <definedName name="wrn.Balanço2." localSheetId="10" hidden="1">{#N/A,#N/A,FALSE,"BLDC";#N/A,#N/A,FALSE,"RESDC";#N/A,#N/A,FALSE,"BLFV";#N/A,#N/A,FALSE,"RESFV"}</definedName>
    <definedName name="wrn.Balanço2." localSheetId="9" hidden="1">{#N/A,#N/A,FALSE,"BLDC";#N/A,#N/A,FALSE,"RESDC";#N/A,#N/A,FALSE,"BLFV";#N/A,#N/A,FALSE,"RESFV"}</definedName>
    <definedName name="wrn.Balanço2." hidden="1">{#N/A,#N/A,FALSE,"BLDC";#N/A,#N/A,FALSE,"RESDC";#N/A,#N/A,FALSE,"BLFV";#N/A,#N/A,FALSE,"RESFV"}</definedName>
    <definedName name="wrn.balanço3." localSheetId="0" hidden="1">{#N/A,#N/A,FALSE,"BLDC";#N/A,#N/A,FALSE,"RESDC";#N/A,#N/A,FALSE,"BLFV";#N/A,#N/A,FALSE,"RESFV"}</definedName>
    <definedName name="wrn.balanço3." localSheetId="10" hidden="1">{#N/A,#N/A,FALSE,"BLDC";#N/A,#N/A,FALSE,"RESDC";#N/A,#N/A,FALSE,"BLFV";#N/A,#N/A,FALSE,"RESFV"}</definedName>
    <definedName name="wrn.balanço3." localSheetId="9" hidden="1">{#N/A,#N/A,FALSE,"BLDC";#N/A,#N/A,FALSE,"RESDC";#N/A,#N/A,FALSE,"BLFV";#N/A,#N/A,FALSE,"RESFV"}</definedName>
    <definedName name="wrn.balanço3." hidden="1">{#N/A,#N/A,FALSE,"BLDC";#N/A,#N/A,FALSE,"RESDC";#N/A,#N/A,FALSE,"BLFV";#N/A,#N/A,FALSE,"RESFV"}</definedName>
    <definedName name="wrn.BDK" localSheetId="0" hidden="1">{"annual",#N/A,FALSE,"MAS";"margins",#N/A,FALSE,"MAS";"Q",#N/A,FALSE,"Qtrs."}</definedName>
    <definedName name="wrn.BDK" localSheetId="10" hidden="1">{"annual",#N/A,FALSE,"MAS";"margins",#N/A,FALSE,"MAS";"Q",#N/A,FALSE,"Qtrs."}</definedName>
    <definedName name="wrn.BDK" localSheetId="9" hidden="1">{"annual",#N/A,FALSE,"MAS";"margins",#N/A,FALSE,"MAS";"Q",#N/A,FALSE,"Qtrs."}</definedName>
    <definedName name="wrn.BDK" hidden="1">{"annual",#N/A,FALSE,"MAS";"margins",#N/A,FALSE,"MAS";"Q",#N/A,FALSE,"Qtrs."}</definedName>
    <definedName name="wrn.Board._.Pack." localSheetId="0" hidden="1">{"Board Income Statement",#N/A,FALSE,"Board Summary";"Board Balance Sheet",#N/A,FALSE,"Board Summary";"Board Cash Flow",#N/A,FALSE,"Board Summary"}</definedName>
    <definedName name="wrn.Board._.Pack." localSheetId="10" hidden="1">{"Board Income Statement",#N/A,FALSE,"Board Summary";"Board Balance Sheet",#N/A,FALSE,"Board Summary";"Board Cash Flow",#N/A,FALSE,"Board Summary"}</definedName>
    <definedName name="wrn.Board._.Pack." localSheetId="9" hidden="1">{"Board Income Statement",#N/A,FALSE,"Board Summary";"Board Balance Sheet",#N/A,FALSE,"Board Summary";"Board Cash Flow",#N/A,FALSE,"Board Summary"}</definedName>
    <definedName name="wrn.Board._.Pack." hidden="1">{"Board Income Statement",#N/A,FALSE,"Board Summary";"Board Balance Sheet",#N/A,FALSE,"Board Summary";"Board Cash Flow",#N/A,FALSE,"Board Summary"}</definedName>
    <definedName name="wrn.Board._.Pack._1" localSheetId="0" hidden="1">{"Board Income Statement",#N/A,FALSE,"Board Summary";"Board Balance Sheet",#N/A,FALSE,"Board Summary";"Board Cash Flow",#N/A,FALSE,"Board Summary"}</definedName>
    <definedName name="wrn.Board._.Pack._1" localSheetId="10" hidden="1">{"Board Income Statement",#N/A,FALSE,"Board Summary";"Board Balance Sheet",#N/A,FALSE,"Board Summary";"Board Cash Flow",#N/A,FALSE,"Board Summary"}</definedName>
    <definedName name="wrn.Board._.Pack._1" localSheetId="9" hidden="1">{"Board Income Statement",#N/A,FALSE,"Board Summary";"Board Balance Sheet",#N/A,FALSE,"Board Summary";"Board Cash Flow",#N/A,FALSE,"Board Summary"}</definedName>
    <definedName name="wrn.Board._.Pack._1" hidden="1">{"Board Income Statement",#N/A,FALSE,"Board Summary";"Board Balance Sheet",#N/A,FALSE,"Board Summary";"Board Cash Flow",#N/A,FALSE,"Board Summary"}</definedName>
    <definedName name="wrn.Board._.Pack._2" localSheetId="0" hidden="1">{"Board Income Statement",#N/A,FALSE,"Board Summary";"Board Balance Sheet",#N/A,FALSE,"Board Summary";"Board Cash Flow",#N/A,FALSE,"Board Summary"}</definedName>
    <definedName name="wrn.Board._.Pack._2" localSheetId="10" hidden="1">{"Board Income Statement",#N/A,FALSE,"Board Summary";"Board Balance Sheet",#N/A,FALSE,"Board Summary";"Board Cash Flow",#N/A,FALSE,"Board Summary"}</definedName>
    <definedName name="wrn.Board._.Pack._2" localSheetId="9" hidden="1">{"Board Income Statement",#N/A,FALSE,"Board Summary";"Board Balance Sheet",#N/A,FALSE,"Board Summary";"Board Cash Flow",#N/A,FALSE,"Board Summary"}</definedName>
    <definedName name="wrn.Board._.Pack._2" hidden="1">{"Board Income Statement",#N/A,FALSE,"Board Summary";"Board Balance Sheet",#N/A,FALSE,"Board Summary";"Board Cash Flow",#N/A,FALSE,"Board Summary"}</definedName>
    <definedName name="wrn.Board._.Pack._3" localSheetId="0" hidden="1">{"Board Income Statement",#N/A,FALSE,"Board Summary";"Board Balance Sheet",#N/A,FALSE,"Board Summary";"Board Cash Flow",#N/A,FALSE,"Board Summary"}</definedName>
    <definedName name="wrn.Board._.Pack._3" localSheetId="10" hidden="1">{"Board Income Statement",#N/A,FALSE,"Board Summary";"Board Balance Sheet",#N/A,FALSE,"Board Summary";"Board Cash Flow",#N/A,FALSE,"Board Summary"}</definedName>
    <definedName name="wrn.Board._.Pack._3" localSheetId="9" hidden="1">{"Board Income Statement",#N/A,FALSE,"Board Summary";"Board Balance Sheet",#N/A,FALSE,"Board Summary";"Board Cash Flow",#N/A,FALSE,"Board Summary"}</definedName>
    <definedName name="wrn.Board._.Pack._3" hidden="1">{"Board Income Statement",#N/A,FALSE,"Board Summary";"Board Balance Sheet",#N/A,FALSE,"Board Summary";"Board Cash Flow",#N/A,FALSE,"Board Summary"}</definedName>
    <definedName name="wrn.Board._.Pack._4" localSheetId="0" hidden="1">{"Board Income Statement",#N/A,FALSE,"Board Summary";"Board Balance Sheet",#N/A,FALSE,"Board Summary";"Board Cash Flow",#N/A,FALSE,"Board Summary"}</definedName>
    <definedName name="wrn.Board._.Pack._4" localSheetId="10" hidden="1">{"Board Income Statement",#N/A,FALSE,"Board Summary";"Board Balance Sheet",#N/A,FALSE,"Board Summary";"Board Cash Flow",#N/A,FALSE,"Board Summary"}</definedName>
    <definedName name="wrn.Board._.Pack._4" localSheetId="9" hidden="1">{"Board Income Statement",#N/A,FALSE,"Board Summary";"Board Balance Sheet",#N/A,FALSE,"Board Summary";"Board Cash Flow",#N/A,FALSE,"Board Summary"}</definedName>
    <definedName name="wrn.Board._.Pack._4" hidden="1">{"Board Income Statement",#N/A,FALSE,"Board Summary";"Board Balance Sheet",#N/A,FALSE,"Board Summary";"Board Cash Flow",#N/A,FALSE,"Board Summary"}</definedName>
    <definedName name="wrn.Board._.Pack._5" localSheetId="0" hidden="1">{"Board Income Statement",#N/A,FALSE,"Board Summary";"Board Balance Sheet",#N/A,FALSE,"Board Summary";"Board Cash Flow",#N/A,FALSE,"Board Summary"}</definedName>
    <definedName name="wrn.Board._.Pack._5" localSheetId="10" hidden="1">{"Board Income Statement",#N/A,FALSE,"Board Summary";"Board Balance Sheet",#N/A,FALSE,"Board Summary";"Board Cash Flow",#N/A,FALSE,"Board Summary"}</definedName>
    <definedName name="wrn.Board._.Pack._5" localSheetId="9" hidden="1">{"Board Income Statement",#N/A,FALSE,"Board Summary";"Board Balance Sheet",#N/A,FALSE,"Board Summary";"Board Cash Flow",#N/A,FALSE,"Board Summary"}</definedName>
    <definedName name="wrn.Board._.Pack._5" hidden="1">{"Board Income Statement",#N/A,FALSE,"Board Summary";"Board Balance Sheet",#N/A,FALSE,"Board Summary";"Board Cash Flow",#N/A,FALSE,"Board Summary"}</definedName>
    <definedName name="wrn.bow_argentina." localSheetId="0" hidden="1">{"bow_argentina",#N/A,FALSE,"AMF"}</definedName>
    <definedName name="wrn.bow_argentina." localSheetId="10" hidden="1">{"bow_argentina",#N/A,FALSE,"AMF"}</definedName>
    <definedName name="wrn.bow_argentina." localSheetId="9" hidden="1">{"bow_argentina",#N/A,FALSE,"AMF"}</definedName>
    <definedName name="wrn.bow_argentina." hidden="1">{"bow_argentina",#N/A,FALSE,"AMF"}</definedName>
    <definedName name="wrn.bow_brasil." localSheetId="0" hidden="1">{"bow_brasil",#N/A,FALSE,"AMF"}</definedName>
    <definedName name="wrn.bow_brasil." localSheetId="10" hidden="1">{"bow_brasil",#N/A,FALSE,"AMF"}</definedName>
    <definedName name="wrn.bow_brasil." localSheetId="9" hidden="1">{"bow_brasil",#N/A,FALSE,"AMF"}</definedName>
    <definedName name="wrn.bow_brasil." hidden="1">{"bow_brasil",#N/A,FALSE,"AMF"}</definedName>
    <definedName name="wrn.Brafs97." localSheetId="0" hidden="1">{#N/A,#N/A,FALSE,"Capas";#N/A,#N/A,FALSE,"BS";#N/A,#N/A,FALSE,"P &amp; L";#N/A,#N/A,FALSE,"DMPL";#N/A,#N/A,FALSE,"Doar";#N/A,#N/A,FALSE,"Translation";#N/A,#N/A,FALSE,"R$";#N/A,#N/A,FALSE,"US$";#N/A,#N/A,FALSE,"Marketable"}</definedName>
    <definedName name="wrn.Brafs97." localSheetId="10" hidden="1">{#N/A,#N/A,FALSE,"Capas";#N/A,#N/A,FALSE,"BS";#N/A,#N/A,FALSE,"P &amp; L";#N/A,#N/A,FALSE,"DMPL";#N/A,#N/A,FALSE,"Doar";#N/A,#N/A,FALSE,"Translation";#N/A,#N/A,FALSE,"R$";#N/A,#N/A,FALSE,"US$";#N/A,#N/A,FALSE,"Marketable"}</definedName>
    <definedName name="wrn.Brafs97." localSheetId="9" hidden="1">{#N/A,#N/A,FALSE,"Capas";#N/A,#N/A,FALSE,"BS";#N/A,#N/A,FALSE,"P &amp; L";#N/A,#N/A,FALSE,"DMPL";#N/A,#N/A,FALSE,"Doar";#N/A,#N/A,FALSE,"Translation";#N/A,#N/A,FALSE,"R$";#N/A,#N/A,FALSE,"US$";#N/A,#N/A,FALSE,"Marketable"}</definedName>
    <definedName name="wrn.Brafs97." hidden="1">{#N/A,#N/A,FALSE,"Capas";#N/A,#N/A,FALSE,"BS";#N/A,#N/A,FALSE,"P &amp; L";#N/A,#N/A,FALSE,"DMPL";#N/A,#N/A,FALSE,"Doar";#N/A,#N/A,FALSE,"Translation";#N/A,#N/A,FALSE,"R$";#N/A,#N/A,FALSE,"US$";#N/A,#N/A,FALSE,"Marketable"}</definedName>
    <definedName name="wrn.brian." localSheetId="0" hidden="1">{#N/A,#N/A,FALSE,"output";#N/A,#N/A,FALSE,"contrib";#N/A,#N/A,FALSE,"profile";#N/A,#N/A,FALSE,"comps"}</definedName>
    <definedName name="wrn.brian." localSheetId="10" hidden="1">{#N/A,#N/A,FALSE,"output";#N/A,#N/A,FALSE,"contrib";#N/A,#N/A,FALSE,"profile";#N/A,#N/A,FALSE,"comps"}</definedName>
    <definedName name="wrn.brian." localSheetId="9" hidden="1">{#N/A,#N/A,FALSE,"output";#N/A,#N/A,FALSE,"contrib";#N/A,#N/A,FALSE,"profile";#N/A,#N/A,FALSE,"comps"}</definedName>
    <definedName name="wrn.brian." hidden="1">{#N/A,#N/A,FALSE,"output";#N/A,#N/A,FALSE,"contrib";#N/A,#N/A,FALSE,"profile";#N/A,#N/A,FALSE,"comps"}</definedName>
    <definedName name="wrn.Buildups." localSheetId="0" hidden="1">{"ACQ",#N/A,FALSE,"ACQUISITIONS";"ACQF",#N/A,FALSE,"ACQUISITIONS";"PF",#N/A,FALSE,"PROYECTOVILA";"PV",#N/A,FALSE,"PROYECTOVILA";"Fee Dev",#N/A,FALSE,"DEVELOPMENT GROWTH";"gd",#N/A,FALSE,"DEVELOPMENT GROWTH"}</definedName>
    <definedName name="wrn.Buildups." localSheetId="10" hidden="1">{"ACQ",#N/A,FALSE,"ACQUISITIONS";"ACQF",#N/A,FALSE,"ACQUISITIONS";"PF",#N/A,FALSE,"PROYECTOVILA";"PV",#N/A,FALSE,"PROYECTOVILA";"Fee Dev",#N/A,FALSE,"DEVELOPMENT GROWTH";"gd",#N/A,FALSE,"DEVELOPMENT GROWTH"}</definedName>
    <definedName name="wrn.Buildups." localSheetId="9" hidden="1">{"ACQ",#N/A,FALSE,"ACQUISITIONS";"ACQF",#N/A,FALSE,"ACQUISITIONS";"PF",#N/A,FALSE,"PROYECTOVILA";"PV",#N/A,FALSE,"PROYECTOVILA";"Fee Dev",#N/A,FALSE,"DEVELOPMENT GROWTH";"gd",#N/A,FALSE,"DEVELOPMENT GROWTH"}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Caderno._.Sem._.Radares." localSheetId="0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12";#N/A,#N/A,FALSE,"QD PESSOAL 13";#N/A,#N/A,FALSE,"OUTRAS REC OPER 14";#N/A,#N/A,FALSE,"UNID NEGÓCIO 15";#N/A,#N/A,FALSE,"RAINHA TOPPER CONSOL 16";#N/A,#N/A,FALSE,"BOLAS 17";#N/A,#N/A,FALSE,"VESTUÁRIO 18";#N/A,#N/A,FALSE,"MIZUNO 21";#N/A,#N/A,FALSE,"HAVAIANAS 24";#N/A,#N/A,FALSE,"GRANDES VOLUMES 27";#N/A,#N/A,FALSE,"COBERTURAS 30";#N/A,#N/A,FALSE,"TIMBERLAND 33";#N/A,#N/A,FALSE,"MEGGASHOP 36";#N/A,#N/A,FALSE,"EXPORTAÇÃO 39"}</definedName>
    <definedName name="wrn.Caderno._.Sem._.Radares." localSheetId="10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12";#N/A,#N/A,FALSE,"QD PESSOAL 13";#N/A,#N/A,FALSE,"OUTRAS REC OPER 14";#N/A,#N/A,FALSE,"UNID NEGÓCIO 15";#N/A,#N/A,FALSE,"RAINHA TOPPER CONSOL 16";#N/A,#N/A,FALSE,"BOLAS 17";#N/A,#N/A,FALSE,"VESTUÁRIO 18";#N/A,#N/A,FALSE,"MIZUNO 21";#N/A,#N/A,FALSE,"HAVAIANAS 24";#N/A,#N/A,FALSE,"GRANDES VOLUMES 27";#N/A,#N/A,FALSE,"COBERTURAS 30";#N/A,#N/A,FALSE,"TIMBERLAND 33";#N/A,#N/A,FALSE,"MEGGASHOP 36";#N/A,#N/A,FALSE,"EXPORTAÇÃO 39"}</definedName>
    <definedName name="wrn.Caderno._.Sem._.Radares." localSheetId="9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12";#N/A,#N/A,FALSE,"QD PESSOAL 13";#N/A,#N/A,FALSE,"OUTRAS REC OPER 14";#N/A,#N/A,FALSE,"UNID NEGÓCIO 15";#N/A,#N/A,FALSE,"RAINHA TOPPER CONSOL 16";#N/A,#N/A,FALSE,"BOLAS 17";#N/A,#N/A,FALSE,"VESTUÁRIO 18";#N/A,#N/A,FALSE,"MIZUNO 21";#N/A,#N/A,FALSE,"HAVAIANAS 24";#N/A,#N/A,FALSE,"GRANDES VOLUMES 27";#N/A,#N/A,FALSE,"COBERTURAS 30";#N/A,#N/A,FALSE,"TIMBERLAND 33";#N/A,#N/A,FALSE,"MEGGASHOP 36";#N/A,#N/A,FALSE,"EXPORTAÇÃO 39"}</definedName>
    <definedName name="wrn.Caderno._.Sem._.Radares.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12";#N/A,#N/A,FALSE,"QD PESSOAL 13";#N/A,#N/A,FALSE,"OUTRAS REC OPER 14";#N/A,#N/A,FALSE,"UNID NEGÓCIO 15";#N/A,#N/A,FALSE,"RAINHA TOPPER CONSOL 16";#N/A,#N/A,FALSE,"BOLAS 17";#N/A,#N/A,FALSE,"VESTUÁRIO 18";#N/A,#N/A,FALSE,"MIZUNO 21";#N/A,#N/A,FALSE,"HAVAIANAS 24";#N/A,#N/A,FALSE,"GRANDES VOLUMES 27";#N/A,#N/A,FALSE,"COBERTURAS 30";#N/A,#N/A,FALSE,"TIMBERLAND 33";#N/A,#N/A,FALSE,"MEGGASHOP 36";#N/A,#N/A,FALSE,"EXPORTAÇÃO 39"}</definedName>
    <definedName name="wrn.Caixa._.de._.Ferramentas." localSheetId="0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10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9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_.Individuais." localSheetId="0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10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9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persPlotter." localSheetId="0" hidden="1">{#N/A,#N/A,FALSE,"DI 2 YEAR MASTER SCHEDULE"}</definedName>
    <definedName name="wrn.CapersPlotter." localSheetId="10" hidden="1">{#N/A,#N/A,FALSE,"DI 2 YEAR MASTER SCHEDULE"}</definedName>
    <definedName name="wrn.CapersPlotter." localSheetId="9" hidden="1">{#N/A,#N/A,FALSE,"DI 2 YEAR MASTER SCHEDULE"}</definedName>
    <definedName name="wrn.CapersPlotter." hidden="1">{#N/A,#N/A,FALSE,"DI 2 YEAR MASTER SCHEDULE"}</definedName>
    <definedName name="wrn.CapersPlotter._1" localSheetId="0" hidden="1">{#N/A,#N/A,FALSE,"DI 2 YEAR MASTER SCHEDULE"}</definedName>
    <definedName name="wrn.CapersPlotter._1" localSheetId="10" hidden="1">{#N/A,#N/A,FALSE,"DI 2 YEAR MASTER SCHEDULE"}</definedName>
    <definedName name="wrn.CapersPlotter._1" localSheetId="9" hidden="1">{#N/A,#N/A,FALSE,"DI 2 YEAR MASTER SCHEDULE"}</definedName>
    <definedName name="wrn.CapersPlotter._1" hidden="1">{#N/A,#N/A,FALSE,"DI 2 YEAR MASTER SCHEDULE"}</definedName>
    <definedName name="wrn.CapersPlotter._2" localSheetId="0" hidden="1">{#N/A,#N/A,FALSE,"DI 2 YEAR MASTER SCHEDULE"}</definedName>
    <definedName name="wrn.CapersPlotter._2" localSheetId="10" hidden="1">{#N/A,#N/A,FALSE,"DI 2 YEAR MASTER SCHEDULE"}</definedName>
    <definedName name="wrn.CapersPlotter._2" localSheetId="9" hidden="1">{#N/A,#N/A,FALSE,"DI 2 YEAR MASTER SCHEDULE"}</definedName>
    <definedName name="wrn.CapersPlotter._2" hidden="1">{#N/A,#N/A,FALSE,"DI 2 YEAR MASTER SCHEDULE"}</definedName>
    <definedName name="wrn.CapersPlotter._3" localSheetId="0" hidden="1">{#N/A,#N/A,FALSE,"DI 2 YEAR MASTER SCHEDULE"}</definedName>
    <definedName name="wrn.CapersPlotter._3" localSheetId="10" hidden="1">{#N/A,#N/A,FALSE,"DI 2 YEAR MASTER SCHEDULE"}</definedName>
    <definedName name="wrn.CapersPlotter._3" localSheetId="9" hidden="1">{#N/A,#N/A,FALSE,"DI 2 YEAR MASTER SCHEDULE"}</definedName>
    <definedName name="wrn.CapersPlotter._3" hidden="1">{#N/A,#N/A,FALSE,"DI 2 YEAR MASTER SCHEDULE"}</definedName>
    <definedName name="wrn.CapersPlotter._4" localSheetId="0" hidden="1">{#N/A,#N/A,FALSE,"DI 2 YEAR MASTER SCHEDULE"}</definedName>
    <definedName name="wrn.CapersPlotter._4" localSheetId="10" hidden="1">{#N/A,#N/A,FALSE,"DI 2 YEAR MASTER SCHEDULE"}</definedName>
    <definedName name="wrn.CapersPlotter._4" localSheetId="9" hidden="1">{#N/A,#N/A,FALSE,"DI 2 YEAR MASTER SCHEDULE"}</definedName>
    <definedName name="wrn.CapersPlotter._4" hidden="1">{#N/A,#N/A,FALSE,"DI 2 YEAR MASTER SCHEDULE"}</definedName>
    <definedName name="wrn.CapersPlotter._5" localSheetId="0" hidden="1">{#N/A,#N/A,FALSE,"DI 2 YEAR MASTER SCHEDULE"}</definedName>
    <definedName name="wrn.CapersPlotter._5" localSheetId="10" hidden="1">{#N/A,#N/A,FALSE,"DI 2 YEAR MASTER SCHEDULE"}</definedName>
    <definedName name="wrn.CapersPlotter._5" localSheetId="9" hidden="1">{#N/A,#N/A,FALSE,"DI 2 YEAR MASTER SCHEDULE"}</definedName>
    <definedName name="wrn.CapersPlotter._5" hidden="1">{#N/A,#N/A,FALSE,"DI 2 YEAR MASTER SCHEDULE"}</definedName>
    <definedName name="wrn.Carrefour._.Worse._.Case." localSheetId="0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" localSheetId="10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" localSheetId="9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1" localSheetId="0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1" localSheetId="10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1" localSheetId="9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1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2" localSheetId="0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2" localSheetId="10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2" localSheetId="9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2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3" localSheetId="0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3" localSheetId="10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3" localSheetId="9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3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4" localSheetId="0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4" localSheetId="10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4" localSheetId="9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4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5" localSheetId="0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5" localSheetId="10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5" localSheetId="9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5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sh." localSheetId="0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localSheetId="10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localSheetId="9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PROJ." localSheetId="0" hidden="1">{"CASHPROJ",#N/A,FALSE,"CASHPROJ";"BANK",#N/A,FALSE,"Bank";"SALES",#N/A,FALSE,"Sales";"AR",#N/A,FALSE,"AR";"AP",#N/A,FALSE,"AP";"DAILE",#N/A,FALSE,"Daily";"SALESVAR",#N/A,FALSE,"SalesVar";"SUM",#N/A,FALSE,"Sum"}</definedName>
    <definedName name="wrn.CASHPROJ." localSheetId="10" hidden="1">{"CASHPROJ",#N/A,FALSE,"CASHPROJ";"BANK",#N/A,FALSE,"Bank";"SALES",#N/A,FALSE,"Sales";"AR",#N/A,FALSE,"AR";"AP",#N/A,FALSE,"AP";"DAILE",#N/A,FALSE,"Daily";"SALESVAR",#N/A,FALSE,"SalesVar";"SUM",#N/A,FALSE,"Sum"}</definedName>
    <definedName name="wrn.CASHPROJ." localSheetId="9" hidden="1">{"CASHPROJ",#N/A,FALSE,"CASHPROJ";"BANK",#N/A,FALSE,"Bank";"SALES",#N/A,FALSE,"Sales";"AR",#N/A,FALSE,"AR";"AP",#N/A,FALSE,"AP";"DAILE",#N/A,FALSE,"Daily";"SALESVAR",#N/A,FALSE,"SalesVar";"SUM",#N/A,FALSE,"Sum"}</definedName>
    <definedName name="wrn.CASHPROJ." hidden="1">{"CASHPROJ",#N/A,FALSE,"CASHPROJ";"BANK",#N/A,FALSE,"Bank";"SALES",#N/A,FALSE,"Sales";"AR",#N/A,FALSE,"AR";"AP",#N/A,FALSE,"AP";"DAILE",#N/A,FALSE,"Daily";"SALESVAR",#N/A,FALSE,"SalesVar";"SUM",#N/A,FALSE,"Sum"}</definedName>
    <definedName name="wrn.Cenários._.Específicos." localSheetId="0" hidden="1">{"Painel",#N/A,FALSE,"Painel";"Valuation",#N/A,FALSE,"Valuation";"Resumo",#N/A,FALSE,"Resumo";"Balanços - Demonstrações Contábeis Projetadas",#N/A,FALSE,"Balanços";"Ratios",#N/A,FALSE,"Ratios";"Preços",#N/A,FALSE,"Preços";"Inputs - Inputs Utilizados",#N/A,FALSE,"Inputs"}</definedName>
    <definedName name="wrn.Cenários._.Específicos." localSheetId="10" hidden="1">{"Painel",#N/A,FALSE,"Painel";"Valuation",#N/A,FALSE,"Valuation";"Resumo",#N/A,FALSE,"Resumo";"Balanços - Demonstrações Contábeis Projetadas",#N/A,FALSE,"Balanços";"Ratios",#N/A,FALSE,"Ratios";"Preços",#N/A,FALSE,"Preços";"Inputs - Inputs Utilizados",#N/A,FALSE,"Inputs"}</definedName>
    <definedName name="wrn.Cenários._.Específicos." localSheetId="9" hidden="1">{"Painel",#N/A,FALSE,"Painel";"Valuation",#N/A,FALSE,"Valuation";"Resumo",#N/A,FALSE,"Resumo";"Balanços - Demonstrações Contábeis Projetadas",#N/A,FALSE,"Balanços";"Ratios",#N/A,FALSE,"Ratios";"Preços",#N/A,FALSE,"Preços";"Inputs - Inputs Utilizados",#N/A,FALSE,"Inputs"}</definedName>
    <definedName name="wrn.Cenários._.Específicos." hidden="1">{"Painel",#N/A,FALSE,"Painel";"Valuation",#N/A,FALSE,"Valuation";"Resumo",#N/A,FALSE,"Resumo";"Balanços - Demonstrações Contábeis Projetadas",#N/A,FALSE,"Balanços";"Ratios",#N/A,FALSE,"Ratios";"Preços",#N/A,FALSE,"Preços";"Inputs - Inputs Utilizados",#N/A,FALSE,"Inputs"}</definedName>
    <definedName name="wrn.clientcopy." localSheetId="0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." localSheetId="10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." localSheetId="9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osing._.Package." localSheetId="0" hidden="1">{#N/A,#N/A,FALSE,"FL Pages ";#N/A,#N/A,FALSE,"Act vs. Plan vs. PR";#N/A,#N/A,FALSE,"CM vs PM";#N/A,#N/A,FALSE,"CM Stat 2"}</definedName>
    <definedName name="wrn.Closing._.Package." localSheetId="10" hidden="1">{#N/A,#N/A,FALSE,"FL Pages ";#N/A,#N/A,FALSE,"Act vs. Plan vs. PR";#N/A,#N/A,FALSE,"CM vs PM";#N/A,#N/A,FALSE,"CM Stat 2"}</definedName>
    <definedName name="wrn.Closing._.Package." localSheetId="9" hidden="1">{#N/A,#N/A,FALSE,"FL Pages ";#N/A,#N/A,FALSE,"Act vs. Plan vs. PR";#N/A,#N/A,FALSE,"CM vs PM";#N/A,#N/A,FALSE,"CM Stat 2"}</definedName>
    <definedName name="wrn.Closing._.Package." hidden="1">{#N/A,#N/A,FALSE,"FL Pages ";#N/A,#N/A,FALSE,"Act vs. Plan vs. PR";#N/A,#N/A,FALSE,"CM vs PM";#N/A,#N/A,FALSE,"CM Stat 2"}</definedName>
    <definedName name="wrn.Cobafi9." localSheetId="0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wrn.Cobafi9." localSheetId="10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wrn.Cobafi9." localSheetId="9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wrn.Cobafi9.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wrn.Coberturas." localSheetId="0" hidden="1">{#N/A,#N/A,FALSE,"COBERTURAS 30";#N/A,#N/A,FALSE,"COBERTURAS Mês e Acum 31";#N/A,#N/A,FALSE,"COBERTURAS Acum 32"}</definedName>
    <definedName name="wrn.Coberturas." localSheetId="10" hidden="1">{#N/A,#N/A,FALSE,"COBERTURAS 30";#N/A,#N/A,FALSE,"COBERTURAS Mês e Acum 31";#N/A,#N/A,FALSE,"COBERTURAS Acum 32"}</definedName>
    <definedName name="wrn.Coberturas." localSheetId="9" hidden="1">{#N/A,#N/A,FALSE,"COBERTURAS 30";#N/A,#N/A,FALSE,"COBERTURAS Mês e Acum 31";#N/A,#N/A,FALSE,"COBERTURAS Acum 32"}</definedName>
    <definedName name="wrn.Coberturas." hidden="1">{#N/A,#N/A,FALSE,"COBERTURAS 30";#N/A,#N/A,FALSE,"COBERTURAS Mês e Acum 31";#N/A,#N/A,FALSE,"COBERTURAS Acum 32"}</definedName>
    <definedName name="wrn.COMP._.FAT." localSheetId="0" hidden="1">{"DEM FAT 1.000 REAIS",#N/A,FALSE,"Comp.Fat.";"DEM FAT MEDIO ANO",#N/A,FALSE,"Comp.Fat."}</definedName>
    <definedName name="wrn.COMP._.FAT." localSheetId="10" hidden="1">{"DEM FAT 1.000 REAIS",#N/A,FALSE,"Comp.Fat.";"DEM FAT MEDIO ANO",#N/A,FALSE,"Comp.Fat."}</definedName>
    <definedName name="wrn.COMP._.FAT." localSheetId="9" hidden="1">{"DEM FAT 1.000 REAIS",#N/A,FALSE,"Comp.Fat.";"DEM FAT MEDIO ANO",#N/A,FALSE,"Comp.Fat."}</definedName>
    <definedName name="wrn.COMP._.FAT." hidden="1">{"DEM FAT 1.000 REAIS",#N/A,FALSE,"Comp.Fat.";"DEM FAT MEDIO ANO",#N/A,FALSE,"Comp.Fat."}</definedName>
    <definedName name="wrn.Company._.Analysis." localSheetId="0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" localSheetId="10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" localSheetId="9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_1" localSheetId="0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_1" localSheetId="10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_1" localSheetId="9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_1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_2" localSheetId="0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_2" localSheetId="10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_2" localSheetId="9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_2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_3" localSheetId="0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_3" localSheetId="10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_3" localSheetId="9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_3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_4" localSheetId="0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_4" localSheetId="10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_4" localSheetId="9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_4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_5" localSheetId="0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_5" localSheetId="10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_5" localSheetId="9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_5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co." localSheetId="0">{"mult96",#N/A,FALSE,"PETCOMP";"est96",#N/A,FALSE,"PETCOMP";"mult95",#N/A,FALSE,"PETCOMP";"est95",#N/A,FALSE,"PETCOMP";"multltm",#N/A,FALSE,"PETCOMP";"resultltm",#N/A,FALSE,"PETCOMP"}</definedName>
    <definedName name="wrn.compco." localSheetId="10">{"mult96",#N/A,FALSE,"PETCOMP";"est96",#N/A,FALSE,"PETCOMP";"mult95",#N/A,FALSE,"PETCOMP";"est95",#N/A,FALSE,"PETCOMP";"multltm",#N/A,FALSE,"PETCOMP";"resultltm",#N/A,FALSE,"PETCOMP"}</definedName>
    <definedName name="wrn.compco." localSheetId="9">{"mult96",#N/A,FALSE,"PETCOMP";"est96",#N/A,FALSE,"PETCOMP";"mult95",#N/A,FALSE,"PETCOMP";"est95",#N/A,FALSE,"PETCOMP";"multltm",#N/A,FALSE,"PETCOMP";"resultltm",#N/A,FALSE,"PETCOMP"}</definedName>
    <definedName name="wrn.compco.">{"mult96",#N/A,FALSE,"PETCOMP";"est96",#N/A,FALSE,"PETCOMP";"mult95",#N/A,FALSE,"PETCOMP";"est95",#N/A,FALSE,"PETCOMP";"multltm",#N/A,FALSE,"PETCOMP";"resultltm",#N/A,FALSE,"PETCOMP"}</definedName>
    <definedName name="wrn.compco2" localSheetId="0">{"page1",#N/A,FALSE,"BHCOMPC5";"page2",#N/A,FALSE,"BHCOMPC5";"page3",#N/A,FALSE,"BHCOMPC5";"page4",#N/A,FALSE,"BHCOMPC5"}</definedName>
    <definedName name="wrn.compco2" localSheetId="10">{"page1",#N/A,FALSE,"BHCOMPC5";"page2",#N/A,FALSE,"BHCOMPC5";"page3",#N/A,FALSE,"BHCOMPC5";"page4",#N/A,FALSE,"BHCOMPC5"}</definedName>
    <definedName name="wrn.compco2" localSheetId="9">{"page1",#N/A,FALSE,"BHCOMPC5";"page2",#N/A,FALSE,"BHCOMPC5";"page3",#N/A,FALSE,"BHCOMPC5";"page4",#N/A,FALSE,"BHCOMPC5"}</definedName>
    <definedName name="wrn.compco2">{"page1",#N/A,FALSE,"BHCOMPC5";"page2",#N/A,FALSE,"BHCOMPC5";"page3",#N/A,FALSE,"BHCOMPC5";"page4",#N/A,FALSE,"BHCOMPC5"}</definedName>
    <definedName name="wrn.comps." localSheetId="0" hidden="1">{"comps",#N/A,FALSE,"comps";"notes",#N/A,FALSE,"comps"}</definedName>
    <definedName name="wrn.comps." localSheetId="10" hidden="1">{"comps",#N/A,FALSE,"comps";"notes",#N/A,FALSE,"comps"}</definedName>
    <definedName name="wrn.comps." localSheetId="9" hidden="1">{"comps",#N/A,FALSE,"comps";"notes",#N/A,FALSE,"comps"}</definedName>
    <definedName name="wrn.comps." hidden="1">{"comps",#N/A,FALSE,"comps";"notes",#N/A,FALSE,"comps"}</definedName>
    <definedName name="wrn.Consolidado." localSheetId="0" hidden="1">{#N/A,#N/A,FALSE,"CONSOL. 5";#N/A,#N/A,FALSE,"CONSOL. ACUM. 6";#N/A,#N/A,FALSE,"CAP. EMPREG. 7";#N/A,#N/A,FALSE,"ORIGENS E APLICAÇÕES 9"}</definedName>
    <definedName name="wrn.Consolidado." localSheetId="10" hidden="1">{#N/A,#N/A,FALSE,"CONSOL. 5";#N/A,#N/A,FALSE,"CONSOL. ACUM. 6";#N/A,#N/A,FALSE,"CAP. EMPREG. 7";#N/A,#N/A,FALSE,"ORIGENS E APLICAÇÕES 9"}</definedName>
    <definedName name="wrn.Consolidado." localSheetId="9" hidden="1">{#N/A,#N/A,FALSE,"CONSOL. 5";#N/A,#N/A,FALSE,"CONSOL. ACUM. 6";#N/A,#N/A,FALSE,"CAP. EMPREG. 7";#N/A,#N/A,FALSE,"ORIGENS E APLICAÇÕES 9"}</definedName>
    <definedName name="wrn.Consolidado." hidden="1">{#N/A,#N/A,FALSE,"CONSOL. 5";#N/A,#N/A,FALSE,"CONSOL. ACUM. 6";#N/A,#N/A,FALSE,"CAP. EMPREG. 7";#N/A,#N/A,FALSE,"ORIGENS E APLICAÇÕES 9"}</definedName>
    <definedName name="wrn.Consolidado._.em._.Dolar." localSheetId="0" hidden="1">{"Consolidado US$",#N/A,FALSE,"Consolidado"}</definedName>
    <definedName name="wrn.Consolidado._.em._.Dolar." localSheetId="10" hidden="1">{"Consolidado US$",#N/A,FALSE,"Consolidado"}</definedName>
    <definedName name="wrn.Consolidado._.em._.Dolar." localSheetId="9" hidden="1">{"Consolidado US$",#N/A,FALSE,"Consolidado"}</definedName>
    <definedName name="wrn.Consolidado._.em._.Dolar." hidden="1">{"Consolidado US$",#N/A,FALSE,"Consolidado"}</definedName>
    <definedName name="wrn.Consolidado._.em._.Reais." localSheetId="0" hidden="1">{"Consolidado R$",#N/A,FALSE,"Consolidado"}</definedName>
    <definedName name="wrn.Consolidado._.em._.Reais." localSheetId="10" hidden="1">{"Consolidado R$",#N/A,FALSE,"Consolidado"}</definedName>
    <definedName name="wrn.Consolidado._.em._.Reais." localSheetId="9" hidden="1">{"Consolidado R$",#N/A,FALSE,"Consolidado"}</definedName>
    <definedName name="wrn.Consolidado._.em._.Reais." hidden="1">{"Consolidado R$",#N/A,FALSE,"Consolidado"}</definedName>
    <definedName name="wrn.Continous._.Page._.Numbers._.DCF." localSheetId="0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" localSheetId="10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" localSheetId="9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ua." localSheetId="0" hidden="1">{#N/A,#N/A,FALSE,"Org";#N/A,#N/A,FALSE,"Graf_org";#N/A,#N/A,FALSE,"Desmi";#N/A,#N/A,FALSE,"SAAC";#N/A,#N/A,FALSE,"Vapor";#N/A,#N/A,FALSE,"Calculo Gcal";#N/A,#N/A,FALSE,"Utilização";#N/A,#N/A,FALSE,"Padrões";#N/A,#N/A,FALSE,"balvapor";#N/A,#N/A,FALSE,"oleo";#N/A,#N/A,FALSE,"ocorrencias";#N/A,#N/A,FALSE,"E.Elétrica";#N/A,#N/A,FALSE,"índices";#N/A,#N/A,FALSE,"balEnergia";#N/A,#N/A,FALSE,"DESCRIC";#N/A,#N/A,FALSE,"horas";#N/A,#N/A,FALSE,"TempoGraf";#N/A,#N/A,FALSE,"R0A"}</definedName>
    <definedName name="wrn.continua." localSheetId="10" hidden="1">{#N/A,#N/A,FALSE,"Org";#N/A,#N/A,FALSE,"Graf_org";#N/A,#N/A,FALSE,"Desmi";#N/A,#N/A,FALSE,"SAAC";#N/A,#N/A,FALSE,"Vapor";#N/A,#N/A,FALSE,"Calculo Gcal";#N/A,#N/A,FALSE,"Utilização";#N/A,#N/A,FALSE,"Padrões";#N/A,#N/A,FALSE,"balvapor";#N/A,#N/A,FALSE,"oleo";#N/A,#N/A,FALSE,"ocorrencias";#N/A,#N/A,FALSE,"E.Elétrica";#N/A,#N/A,FALSE,"índices";#N/A,#N/A,FALSE,"balEnergia";#N/A,#N/A,FALSE,"DESCRIC";#N/A,#N/A,FALSE,"horas";#N/A,#N/A,FALSE,"TempoGraf";#N/A,#N/A,FALSE,"R0A"}</definedName>
    <definedName name="wrn.continua." localSheetId="9" hidden="1">{#N/A,#N/A,FALSE,"Org";#N/A,#N/A,FALSE,"Graf_org";#N/A,#N/A,FALSE,"Desmi";#N/A,#N/A,FALSE,"SAAC";#N/A,#N/A,FALSE,"Vapor";#N/A,#N/A,FALSE,"Calculo Gcal";#N/A,#N/A,FALSE,"Utilização";#N/A,#N/A,FALSE,"Padrões";#N/A,#N/A,FALSE,"balvapor";#N/A,#N/A,FALSE,"oleo";#N/A,#N/A,FALSE,"ocorrencias";#N/A,#N/A,FALSE,"E.Elétrica";#N/A,#N/A,FALSE,"índices";#N/A,#N/A,FALSE,"balEnergia";#N/A,#N/A,FALSE,"DESCRIC";#N/A,#N/A,FALSE,"horas";#N/A,#N/A,FALSE,"TempoGraf";#N/A,#N/A,FALSE,"R0A"}</definedName>
    <definedName name="wrn.continua." hidden="1">{#N/A,#N/A,FALSE,"Org";#N/A,#N/A,FALSE,"Graf_org";#N/A,#N/A,FALSE,"Desmi";#N/A,#N/A,FALSE,"SAAC";#N/A,#N/A,FALSE,"Vapor";#N/A,#N/A,FALSE,"Calculo Gcal";#N/A,#N/A,FALSE,"Utilização";#N/A,#N/A,FALSE,"Padrões";#N/A,#N/A,FALSE,"balvapor";#N/A,#N/A,FALSE,"oleo";#N/A,#N/A,FALSE,"ocorrencias";#N/A,#N/A,FALSE,"E.Elétrica";#N/A,#N/A,FALSE,"índices";#N/A,#N/A,FALSE,"balEnergia";#N/A,#N/A,FALSE,"DESCRIC";#N/A,#N/A,FALSE,"horas";#N/A,#N/A,FALSE,"TempoGraf";#N/A,#N/A,FALSE,"R0A"}</definedName>
    <definedName name="wrn.cooper." localSheetId="0" hidden="1">{#N/A,#N/A,TRUE,"Pro Forma";#N/A,#N/A,TRUE,"PF_Bal";#N/A,#N/A,TRUE,"PF_INC";#N/A,#N/A,TRUE,"CBE";#N/A,#N/A,TRUE,"SWK"}</definedName>
    <definedName name="wrn.cooper." localSheetId="10" hidden="1">{#N/A,#N/A,TRUE,"Pro Forma";#N/A,#N/A,TRUE,"PF_Bal";#N/A,#N/A,TRUE,"PF_INC";#N/A,#N/A,TRUE,"CBE";#N/A,#N/A,TRUE,"SWK"}</definedName>
    <definedName name="wrn.cooper." localSheetId="9" hidden="1">{#N/A,#N/A,TRUE,"Pro Forma";#N/A,#N/A,TRUE,"PF_Bal";#N/A,#N/A,TRUE,"PF_INC";#N/A,#N/A,TRUE,"CBE";#N/A,#N/A,TRUE,"SWK"}</definedName>
    <definedName name="wrn.cooper." hidden="1">{#N/A,#N/A,TRUE,"Pro Forma";#N/A,#N/A,TRUE,"PF_Bal";#N/A,#N/A,TRUE,"PF_INC";#N/A,#N/A,TRUE,"CBE";#N/A,#N/A,TRUE,"SWK"}</definedName>
    <definedName name="wrn.Cover.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1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9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PV." localSheetId="0" hidden="1">{#N/A,#N/A,FALSE,"C.P.V."}</definedName>
    <definedName name="wrn.CPV." localSheetId="10" hidden="1">{#N/A,#N/A,FALSE,"C.P.V."}</definedName>
    <definedName name="wrn.CPV." localSheetId="9" hidden="1">{#N/A,#N/A,FALSE,"C.P.V."}</definedName>
    <definedName name="wrn.CPV." hidden="1">{#N/A,#N/A,FALSE,"C.P.V."}</definedName>
    <definedName name="wrn.CPV2." localSheetId="0" hidden="1">{#N/A,#N/A,FALSE,"C.P.V."}</definedName>
    <definedName name="wrn.CPV2." localSheetId="10" hidden="1">{#N/A,#N/A,FALSE,"C.P.V."}</definedName>
    <definedName name="wrn.CPV2." localSheetId="9" hidden="1">{#N/A,#N/A,FALSE,"C.P.V."}</definedName>
    <definedName name="wrn.CPV2." hidden="1">{#N/A,#N/A,FALSE,"C.P.V."}</definedName>
    <definedName name="wrn.Cronograma." localSheetId="0" hidden="1">{#N/A,#N/A,FALSE,"Cronograma";#N/A,#N/A,FALSE,"Cronogr. 2"}</definedName>
    <definedName name="wrn.Cronograma." localSheetId="10" hidden="1">{#N/A,#N/A,FALSE,"Cronograma";#N/A,#N/A,FALSE,"Cronogr. 2"}</definedName>
    <definedName name="wrn.Cronograma." localSheetId="9" hidden="1">{#N/A,#N/A,FALSE,"Cronograma";#N/A,#N/A,FALSE,"Cronogr. 2"}</definedName>
    <definedName name="wrn.Cronograma." hidden="1">{#N/A,#N/A,FALSE,"Cronograma";#N/A,#N/A,FALSE,"Cronogr. 2"}</definedName>
    <definedName name="wrn.cxdia." localSheetId="0" hidden="1">{#N/A,#N/A,FALSE,"FFCXOUT3"}</definedName>
    <definedName name="wrn.cxdia." localSheetId="10" hidden="1">{#N/A,#N/A,FALSE,"FFCXOUT3"}</definedName>
    <definedName name="wrn.cxdia." localSheetId="9" hidden="1">{#N/A,#N/A,FALSE,"FFCXOUT3"}</definedName>
    <definedName name="wrn.cxdia." hidden="1">{#N/A,#N/A,FALSE,"FFCXOUT3"}</definedName>
    <definedName name="wrn.cxdiager." localSheetId="0" hidden="1">{#N/A,#N/A,FALSE,"FFCXOUT3"}</definedName>
    <definedName name="wrn.cxdiager." localSheetId="10" hidden="1">{#N/A,#N/A,FALSE,"FFCXOUT3"}</definedName>
    <definedName name="wrn.cxdiager." localSheetId="9" hidden="1">{#N/A,#N/A,FALSE,"FFCXOUT3"}</definedName>
    <definedName name="wrn.cxdiager." hidden="1">{#N/A,#N/A,FALSE,"FFCXOUT3"}</definedName>
    <definedName name="wrn.Dados._.Comuns._.aos._.Diversos._.Cenários." localSheetId="0" hidden="1">{"Cenários",#N/A,FALSE,"Cenários";"Inputs - Inputs Básicos",#N/A,FALSE,"Inputs";"RH Agências - Custos de Pessoal",#N/A,FALSE,"RH Agências";"Compul - Regras de Compulsórios",#N/A,FALSE,"Compul";"Inputs - Coligadas e Controladas",#N/A,FALSE,"Inputs";"Ajustes",#N/A,FALSE,"Ajustes"}</definedName>
    <definedName name="wrn.Dados._.Comuns._.aos._.Diversos._.Cenários." localSheetId="10" hidden="1">{"Cenários",#N/A,FALSE,"Cenários";"Inputs - Inputs Básicos",#N/A,FALSE,"Inputs";"RH Agências - Custos de Pessoal",#N/A,FALSE,"RH Agências";"Compul - Regras de Compulsórios",#N/A,FALSE,"Compul";"Inputs - Coligadas e Controladas",#N/A,FALSE,"Inputs";"Ajustes",#N/A,FALSE,"Ajustes"}</definedName>
    <definedName name="wrn.Dados._.Comuns._.aos._.Diversos._.Cenários." localSheetId="9" hidden="1">{"Cenários",#N/A,FALSE,"Cenários";"Inputs - Inputs Básicos",#N/A,FALSE,"Inputs";"RH Agências - Custos de Pessoal",#N/A,FALSE,"RH Agências";"Compul - Regras de Compulsórios",#N/A,FALSE,"Compul";"Inputs - Coligadas e Controladas",#N/A,FALSE,"Inputs";"Ajustes",#N/A,FALSE,"Ajustes"}</definedName>
    <definedName name="wrn.Dados._.Comuns._.aos._.Diversos._.Cenários." hidden="1">{"Cenários",#N/A,FALSE,"Cenários";"Inputs - Inputs Básicos",#N/A,FALSE,"Inputs";"RH Agências - Custos de Pessoal",#N/A,FALSE,"RH Agências";"Compul - Regras de Compulsórios",#N/A,FALSE,"Compul";"Inputs - Coligadas e Controladas",#N/A,FALSE,"Inputs";"Ajustes",#N/A,FALSE,"Ajustes"}</definedName>
    <definedName name="wrn.DCF." localSheetId="0">{"DCF1",#N/A,FALSE,"SIERRA DCF";"MATRIX1",#N/A,FALSE,"SIERRA DCF"}</definedName>
    <definedName name="wrn.DCF." localSheetId="10">{"DCF1",#N/A,FALSE,"SIERRA DCF";"MATRIX1",#N/A,FALSE,"SIERRA DCF"}</definedName>
    <definedName name="wrn.DCF." localSheetId="9">{"DCF1",#N/A,FALSE,"SIERRA DCF";"MATRIX1",#N/A,FALSE,"SIERRA DCF"}</definedName>
    <definedName name="wrn.DCF.">{"DCF1",#N/A,FALSE,"SIERRA DCF";"MATRIX1",#N/A,FALSE,"SIERRA DCF"}</definedName>
    <definedName name="wrn.DCF_Terminal_Value_qchm." localSheetId="0">{"qchm_dcf",#N/A,FALSE,"QCHMDCF2";"qchm_terminal",#N/A,FALSE,"QCHMDCF2"}</definedName>
    <definedName name="wrn.DCF_Terminal_Value_qchm." localSheetId="10">{"qchm_dcf",#N/A,FALSE,"QCHMDCF2";"qchm_terminal",#N/A,FALSE,"QCHMDCF2"}</definedName>
    <definedName name="wrn.DCF_Terminal_Value_qchm." localSheetId="9">{"qchm_dcf",#N/A,FALSE,"QCHMDCF2";"qchm_terminal",#N/A,FALSE,"QCHMDCF2"}</definedName>
    <definedName name="wrn.DCF_Terminal_Value_qchm.">{"qchm_dcf",#N/A,FALSE,"QCHMDCF2";"qchm_terminal",#N/A,FALSE,"QCHMDCF2"}</definedName>
    <definedName name="wrn.dcf2" localSheetId="0">{"DCF1",#N/A,FALSE,"SIERRA DCF";"MATRIX1",#N/A,FALSE,"SIERRA DCF"}</definedName>
    <definedName name="wrn.dcf2" localSheetId="10">{"DCF1",#N/A,FALSE,"SIERRA DCF";"MATRIX1",#N/A,FALSE,"SIERRA DCF"}</definedName>
    <definedName name="wrn.dcf2" localSheetId="9">{"DCF1",#N/A,FALSE,"SIERRA DCF";"MATRIX1",#N/A,FALSE,"SIERRA DCF"}</definedName>
    <definedName name="wrn.dcf2">{"DCF1",#N/A,FALSE,"SIERRA DCF";"MATRIX1",#N/A,FALSE,"SIERRA DCF"}</definedName>
    <definedName name="wrn.DCFEpervier." localSheetId="0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10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9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cision._.Memo." localSheetId="0" hidden="1">{"Summary",#N/A,TRUE,"Summary";"Assumptions",#N/A,TRUE,"Assumptions";"Decision Memo",#N/A,TRUE,"Ratios";"Decision Memo",#N/A,TRUE,"Fin. Stat.";"IRR",#N/A,TRUE,"IRR";"Decision Memo",#N/A,TRUE,"Sales - Trend";"Polymer Prices",#N/A,TRUE,"Pricing";"Decision Memo",#N/A,TRUE,"Operating Costs";"Decision Memo",#N/A,TRUE,"Feedstock Prices";"Decision Memo",#N/A,TRUE,"PPE-Dep'n";"Decision Memo",#N/A,TRUE,"Debt"}</definedName>
    <definedName name="wrn.Decision._.Memo." localSheetId="10" hidden="1">{"Summary",#N/A,TRUE,"Summary";"Assumptions",#N/A,TRUE,"Assumptions";"Decision Memo",#N/A,TRUE,"Ratios";"Decision Memo",#N/A,TRUE,"Fin. Stat.";"IRR",#N/A,TRUE,"IRR";"Decision Memo",#N/A,TRUE,"Sales - Trend";"Polymer Prices",#N/A,TRUE,"Pricing";"Decision Memo",#N/A,TRUE,"Operating Costs";"Decision Memo",#N/A,TRUE,"Feedstock Prices";"Decision Memo",#N/A,TRUE,"PPE-Dep'n";"Decision Memo",#N/A,TRUE,"Debt"}</definedName>
    <definedName name="wrn.Decision._.Memo." localSheetId="9" hidden="1">{"Summary",#N/A,TRUE,"Summary";"Assumptions",#N/A,TRUE,"Assumptions";"Decision Memo",#N/A,TRUE,"Ratios";"Decision Memo",#N/A,TRUE,"Fin. Stat.";"IRR",#N/A,TRUE,"IRR";"Decision Memo",#N/A,TRUE,"Sales - Trend";"Polymer Prices",#N/A,TRUE,"Pricing";"Decision Memo",#N/A,TRUE,"Operating Costs";"Decision Memo",#N/A,TRUE,"Feedstock Prices";"Decision Memo",#N/A,TRUE,"PPE-Dep'n";"Decision Memo",#N/A,TRUE,"Debt"}</definedName>
    <definedName name="wrn.Decision._.Memo." hidden="1">{"Summary",#N/A,TRUE,"Summary";"Assumptions",#N/A,TRUE,"Assumptions";"Decision Memo",#N/A,TRUE,"Ratios";"Decision Memo",#N/A,TRUE,"Fin. Stat.";"IRR",#N/A,TRUE,"IRR";"Decision Memo",#N/A,TRUE,"Sales - Trend";"Polymer Prices",#N/A,TRUE,"Pricing";"Decision Memo",#N/A,TRUE,"Operating Costs";"Decision Memo",#N/A,TRUE,"Feedstock Prices";"Decision Memo",#N/A,TRUE,"PPE-Dep'n";"Decision Memo",#N/A,TRUE,"Debt"}</definedName>
    <definedName name="wrn.def9806." localSheetId="0" hidden="1">{#N/A,#N/A,FALSE,"DEF1";#N/A,#N/A,FALSE,"DEF2";#N/A,#N/A,FALSE,"DEF3"}</definedName>
    <definedName name="wrn.def9806." localSheetId="10" hidden="1">{#N/A,#N/A,FALSE,"DEF1";#N/A,#N/A,FALSE,"DEF2";#N/A,#N/A,FALSE,"DEF3"}</definedName>
    <definedName name="wrn.def9806." localSheetId="9" hidden="1">{#N/A,#N/A,FALSE,"DEF1";#N/A,#N/A,FALSE,"DEF2";#N/A,#N/A,FALSE,"DEF3"}</definedName>
    <definedName name="wrn.def9806." hidden="1">{#N/A,#N/A,FALSE,"DEF1";#N/A,#N/A,FALSE,"DEF2";#N/A,#N/A,FALSE,"DEF3"}</definedName>
    <definedName name="wrn.def9806._1" localSheetId="0" hidden="1">{#N/A,#N/A,FALSE,"DEF1";#N/A,#N/A,FALSE,"DEF2";#N/A,#N/A,FALSE,"DEF3"}</definedName>
    <definedName name="wrn.def9806._1" localSheetId="10" hidden="1">{#N/A,#N/A,FALSE,"DEF1";#N/A,#N/A,FALSE,"DEF2";#N/A,#N/A,FALSE,"DEF3"}</definedName>
    <definedName name="wrn.def9806._1" localSheetId="9" hidden="1">{#N/A,#N/A,FALSE,"DEF1";#N/A,#N/A,FALSE,"DEF2";#N/A,#N/A,FALSE,"DEF3"}</definedName>
    <definedName name="wrn.def9806._1" hidden="1">{#N/A,#N/A,FALSE,"DEF1";#N/A,#N/A,FALSE,"DEF2";#N/A,#N/A,FALSE,"DEF3"}</definedName>
    <definedName name="wrn.def9806._2" localSheetId="0" hidden="1">{#N/A,#N/A,FALSE,"DEF1";#N/A,#N/A,FALSE,"DEF2";#N/A,#N/A,FALSE,"DEF3"}</definedName>
    <definedName name="wrn.def9806._2" localSheetId="10" hidden="1">{#N/A,#N/A,FALSE,"DEF1";#N/A,#N/A,FALSE,"DEF2";#N/A,#N/A,FALSE,"DEF3"}</definedName>
    <definedName name="wrn.def9806._2" localSheetId="9" hidden="1">{#N/A,#N/A,FALSE,"DEF1";#N/A,#N/A,FALSE,"DEF2";#N/A,#N/A,FALSE,"DEF3"}</definedName>
    <definedName name="wrn.def9806._2" hidden="1">{#N/A,#N/A,FALSE,"DEF1";#N/A,#N/A,FALSE,"DEF2";#N/A,#N/A,FALSE,"DEF3"}</definedName>
    <definedName name="wrn.def9806._3" localSheetId="0" hidden="1">{#N/A,#N/A,FALSE,"DEF1";#N/A,#N/A,FALSE,"DEF2";#N/A,#N/A,FALSE,"DEF3"}</definedName>
    <definedName name="wrn.def9806._3" localSheetId="10" hidden="1">{#N/A,#N/A,FALSE,"DEF1";#N/A,#N/A,FALSE,"DEF2";#N/A,#N/A,FALSE,"DEF3"}</definedName>
    <definedName name="wrn.def9806._3" localSheetId="9" hidden="1">{#N/A,#N/A,FALSE,"DEF1";#N/A,#N/A,FALSE,"DEF2";#N/A,#N/A,FALSE,"DEF3"}</definedName>
    <definedName name="wrn.def9806._3" hidden="1">{#N/A,#N/A,FALSE,"DEF1";#N/A,#N/A,FALSE,"DEF2";#N/A,#N/A,FALSE,"DEF3"}</definedName>
    <definedName name="wrn.def9806._4" localSheetId="0" hidden="1">{#N/A,#N/A,FALSE,"DEF1";#N/A,#N/A,FALSE,"DEF2";#N/A,#N/A,FALSE,"DEF3"}</definedName>
    <definedName name="wrn.def9806._4" localSheetId="10" hidden="1">{#N/A,#N/A,FALSE,"DEF1";#N/A,#N/A,FALSE,"DEF2";#N/A,#N/A,FALSE,"DEF3"}</definedName>
    <definedName name="wrn.def9806._4" localSheetId="9" hidden="1">{#N/A,#N/A,FALSE,"DEF1";#N/A,#N/A,FALSE,"DEF2";#N/A,#N/A,FALSE,"DEF3"}</definedName>
    <definedName name="wrn.def9806._4" hidden="1">{#N/A,#N/A,FALSE,"DEF1";#N/A,#N/A,FALSE,"DEF2";#N/A,#N/A,FALSE,"DEF3"}</definedName>
    <definedName name="wrn.def9806._5" localSheetId="0" hidden="1">{#N/A,#N/A,FALSE,"DEF1";#N/A,#N/A,FALSE,"DEF2";#N/A,#N/A,FALSE,"DEF3"}</definedName>
    <definedName name="wrn.def9806._5" localSheetId="10" hidden="1">{#N/A,#N/A,FALSE,"DEF1";#N/A,#N/A,FALSE,"DEF2";#N/A,#N/A,FALSE,"DEF3"}</definedName>
    <definedName name="wrn.def9806._5" localSheetId="9" hidden="1">{#N/A,#N/A,FALSE,"DEF1";#N/A,#N/A,FALSE,"DEF2";#N/A,#N/A,FALSE,"DEF3"}</definedName>
    <definedName name="wrn.def9806._5" hidden="1">{#N/A,#N/A,FALSE,"DEF1";#N/A,#N/A,FALSE,"DEF2";#N/A,#N/A,FALSE,"DEF3"}</definedName>
    <definedName name="wrn.DEHAN._.MONEY." localSheetId="0" hidden="1">{"BG",#N/A,FALSE,"SABANAS";"ERACUM",#N/A,FALSE,"SABANAS";"ERMES",#N/A,FALSE,"SABANAS";"BG",#N/A,FALSE,"RESUMEN";"ERACU",#N/A,FALSE,"RESUMEN";"ERMES",#N/A,FALSE,"RESUMEN"}</definedName>
    <definedName name="wrn.DEHAN._.MONEY." localSheetId="10" hidden="1">{"BG",#N/A,FALSE,"SABANAS";"ERACUM",#N/A,FALSE,"SABANAS";"ERMES",#N/A,FALSE,"SABANAS";"BG",#N/A,FALSE,"RESUMEN";"ERACU",#N/A,FALSE,"RESUMEN";"ERMES",#N/A,FALSE,"RESUMEN"}</definedName>
    <definedName name="wrn.DEHAN._.MONEY." localSheetId="9" hidden="1">{"BG",#N/A,FALSE,"SABANAS";"ERACUM",#N/A,FALSE,"SABANAS";"ERMES",#N/A,FALSE,"SABANAS";"BG",#N/A,FALSE,"RESUMEN";"ERACU",#N/A,FALSE,"RESUMEN";"ERMES",#N/A,FALSE,"RESUMEN"}</definedName>
    <definedName name="wrn.DEHAN._.MONEY." hidden="1">{"BG",#N/A,FALSE,"SABANAS";"ERACUM",#N/A,FALSE,"SABANAS";"ERMES",#N/A,FALSE,"SABANAS";"BG",#N/A,FALSE,"RESUMEN";"ERACU",#N/A,FALSE,"RESUMEN";"ERMES",#N/A,FALSE,"RESUMEN"}</definedName>
    <definedName name="wrn.DEMONST._.RESULTADOS." localSheetId="0" hidden="1">{"RESULTADOS REAIS",#N/A,FALSE,"Dem.Res.R$";"RESULTADOS DOLARES",#N/A,FALSE,"Dem.Res.US$";"PERCENTUAIS REAIS",#N/A,FALSE,"Percentuais R$";"PERCENTUAIS DOLARES",#N/A,FALSE,"Percentuais US$"}</definedName>
    <definedName name="wrn.DEMONST._.RESULTADOS." localSheetId="10" hidden="1">{"RESULTADOS REAIS",#N/A,FALSE,"Dem.Res.R$";"RESULTADOS DOLARES",#N/A,FALSE,"Dem.Res.US$";"PERCENTUAIS REAIS",#N/A,FALSE,"Percentuais R$";"PERCENTUAIS DOLARES",#N/A,FALSE,"Percentuais US$"}</definedName>
    <definedName name="wrn.DEMONST._.RESULTADOS." localSheetId="9" hidden="1">{"RESULTADOS REAIS",#N/A,FALSE,"Dem.Res.R$";"RESULTADOS DOLARES",#N/A,FALSE,"Dem.Res.US$";"PERCENTUAIS REAIS",#N/A,FALSE,"Percentuais R$";"PERCENTUAIS DOLARES",#N/A,FALSE,"Percentuais US$"}</definedName>
    <definedName name="wrn.DEMONST._.RESULTADOS." hidden="1">{"RESULTADOS REAIS",#N/A,FALSE,"Dem.Res.R$";"RESULTADOS DOLARES",#N/A,FALSE,"Dem.Res.US$";"PERCENTUAIS REAIS",#N/A,FALSE,"Percentuais R$";"PERCENTUAIS DOLARES",#N/A,FALSE,"Percentuais US$"}</definedName>
    <definedName name="wrn.Demonstr._.Origem._.e._.Aplicações." localSheetId="0" hidden="1">{"origens e aplicações",#N/A,FALSE,"DoarR$";"ORIGENS APLICAÇÕES",#N/A,FALSE,"DoarU$"}</definedName>
    <definedName name="wrn.Demonstr._.Origem._.e._.Aplicações." localSheetId="10" hidden="1">{"origens e aplicações",#N/A,FALSE,"DoarR$";"ORIGENS APLICAÇÕES",#N/A,FALSE,"DoarU$"}</definedName>
    <definedName name="wrn.Demonstr._.Origem._.e._.Aplicações." localSheetId="9" hidden="1">{"origens e aplicações",#N/A,FALSE,"DoarR$";"ORIGENS APLICAÇÕES",#N/A,FALSE,"DoarU$"}</definedName>
    <definedName name="wrn.Demonstr._.Origem._.e._.Aplicações." hidden="1">{"origens e aplicações",#N/A,FALSE,"DoarR$";"ORIGENS APLICAÇÕES",#N/A,FALSE,"DoarU$"}</definedName>
    <definedName name="wrn.detail." localSheetId="0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" localSheetId="10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" localSheetId="9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lhe._.House." localSheetId="0" hidden="1">{"DetalheHouse",#N/A,FALSE,"House"}</definedName>
    <definedName name="wrn.Detalhe._.House." localSheetId="10" hidden="1">{"DetalheHouse",#N/A,FALSE,"House"}</definedName>
    <definedName name="wrn.Detalhe._.House." localSheetId="9" hidden="1">{"DetalheHouse",#N/A,FALSE,"House"}</definedName>
    <definedName name="wrn.Detalhe._.House." hidden="1">{"DetalheHouse",#N/A,FALSE,"House"}</definedName>
    <definedName name="wrn.Detalhe._.USA." localSheetId="0" hidden="1">{"DetalheUSA",#N/A,FALSE,"Internexus USA"}</definedName>
    <definedName name="wrn.Detalhe._.USA." localSheetId="10" hidden="1">{"DetalheUSA",#N/A,FALSE,"Internexus USA"}</definedName>
    <definedName name="wrn.Detalhe._.USA." localSheetId="9" hidden="1">{"DetalheUSA",#N/A,FALSE,"Internexus USA"}</definedName>
    <definedName name="wrn.Detalhe._.USA." hidden="1">{"DetalheUSA",#N/A,FALSE,"Internexus USA"}</definedName>
    <definedName name="wrn.Detalhe._.Yázigi." localSheetId="0" hidden="1">{"DetalheYázigi",#N/A,FALSE,"Yazigi"}</definedName>
    <definedName name="wrn.Detalhe._.Yázigi." localSheetId="10" hidden="1">{"DetalheYázigi",#N/A,FALSE,"Yazigi"}</definedName>
    <definedName name="wrn.Detalhe._.Yázigi." localSheetId="9" hidden="1">{"DetalheYázigi",#N/A,FALSE,"Yazigi"}</definedName>
    <definedName name="wrn.Detalhe._.Yázigi." hidden="1">{"DetalheYázigi",#N/A,FALSE,"Yazigi"}</definedName>
    <definedName name="wrn.dil_anal." localSheetId="0" hidden="1">{"hiden",#N/A,FALSE,"14";"hidden",#N/A,FALSE,"16";"hidden",#N/A,FALSE,"18";"hidden",#N/A,FALSE,"20"}</definedName>
    <definedName name="wrn.dil_anal." localSheetId="10" hidden="1">{"hiden",#N/A,FALSE,"14";"hidden",#N/A,FALSE,"16";"hidden",#N/A,FALSE,"18";"hidden",#N/A,FALSE,"20"}</definedName>
    <definedName name="wrn.dil_anal." localSheetId="9" hidden="1">{"hiden",#N/A,FALSE,"14";"hidden",#N/A,FALSE,"16";"hidden",#N/A,FALSE,"18";"hidden",#N/A,FALSE,"20"}</definedName>
    <definedName name="wrn.dil_anal." hidden="1">{"hiden",#N/A,FALSE,"14";"hidden",#N/A,FALSE,"16";"hidden",#N/A,FALSE,"18";"hidden",#N/A,FALSE,"20"}</definedName>
    <definedName name="wrn.div_bow." localSheetId="0" hidden="1">{"div_bow",#N/A,FALSE,"AMF"}</definedName>
    <definedName name="wrn.div_bow." localSheetId="10" hidden="1">{"div_bow",#N/A,FALSE,"AMF"}</definedName>
    <definedName name="wrn.div_bow." localSheetId="9" hidden="1">{"div_bow",#N/A,FALSE,"AMF"}</definedName>
    <definedName name="wrn.div_bow." hidden="1">{"div_bow",#N/A,FALSE,"AMF"}</definedName>
    <definedName name="wrn.div_pls." localSheetId="0" hidden="1">{"div_pls",#N/A,FALSE,"PL"}</definedName>
    <definedName name="wrn.div_pls." localSheetId="10" hidden="1">{"div_pls",#N/A,FALSE,"PL"}</definedName>
    <definedName name="wrn.div_pls." localSheetId="9" hidden="1">{"div_pls",#N/A,FALSE,"PL"}</definedName>
    <definedName name="wrn.div_pls." hidden="1">{"div_pls",#N/A,FALSE,"PL"}</definedName>
    <definedName name="wrn.div_rtp." localSheetId="0" hidden="1">{"div_rtp",#N/A,FALSE,"PQ"}</definedName>
    <definedName name="wrn.div_rtp." localSheetId="10" hidden="1">{"div_rtp",#N/A,FALSE,"PQ"}</definedName>
    <definedName name="wrn.div_rtp." localSheetId="9" hidden="1">{"div_rtp",#N/A,FALSE,"PQ"}</definedName>
    <definedName name="wrn.div_rtp." hidden="1">{"div_rtp",#N/A,FALSE,"PQ"}</definedName>
    <definedName name="wrn.divestiture." localSheetId="0" hidden="1">{#N/A,#N/A,TRUE,"Overview";#N/A,#N/A,TRUE,"Divest Val";#N/A,#N/A,TRUE,"sources &amp; uses";#N/A,#N/A,TRUE,"Has-Gets Divest"}</definedName>
    <definedName name="wrn.divestiture." localSheetId="10" hidden="1">{#N/A,#N/A,TRUE,"Overview";#N/A,#N/A,TRUE,"Divest Val";#N/A,#N/A,TRUE,"sources &amp; uses";#N/A,#N/A,TRUE,"Has-Gets Divest"}</definedName>
    <definedName name="wrn.divestiture." localSheetId="9" hidden="1">{#N/A,#N/A,TRUE,"Overview";#N/A,#N/A,TRUE,"Divest Val";#N/A,#N/A,TRUE,"sources &amp; uses";#N/A,#N/A,TRUE,"Has-Gets Divest"}</definedName>
    <definedName name="wrn.divestiture." hidden="1">{#N/A,#N/A,TRUE,"Overview";#N/A,#N/A,TRUE,"Divest Val";#N/A,#N/A,TRUE,"sources &amp; uses";#N/A,#N/A,TRUE,"Has-Gets Divest"}</definedName>
    <definedName name="wrn.divestiture._1" localSheetId="0" hidden="1">{#N/A,#N/A,TRUE,"Overview";#N/A,#N/A,TRUE,"Divest Val";#N/A,#N/A,TRUE,"sources &amp; uses";#N/A,#N/A,TRUE,"Has-Gets Divest"}</definedName>
    <definedName name="wrn.divestiture._1" localSheetId="10" hidden="1">{#N/A,#N/A,TRUE,"Overview";#N/A,#N/A,TRUE,"Divest Val";#N/A,#N/A,TRUE,"sources &amp; uses";#N/A,#N/A,TRUE,"Has-Gets Divest"}</definedName>
    <definedName name="wrn.divestiture._1" localSheetId="9" hidden="1">{#N/A,#N/A,TRUE,"Overview";#N/A,#N/A,TRUE,"Divest Val";#N/A,#N/A,TRUE,"sources &amp; uses";#N/A,#N/A,TRUE,"Has-Gets Divest"}</definedName>
    <definedName name="wrn.divestiture._1" hidden="1">{#N/A,#N/A,TRUE,"Overview";#N/A,#N/A,TRUE,"Divest Val";#N/A,#N/A,TRUE,"sources &amp; uses";#N/A,#N/A,TRUE,"Has-Gets Divest"}</definedName>
    <definedName name="wrn.divestiture._2" localSheetId="0" hidden="1">{#N/A,#N/A,TRUE,"Overview";#N/A,#N/A,TRUE,"Divest Val";#N/A,#N/A,TRUE,"sources &amp; uses";#N/A,#N/A,TRUE,"Has-Gets Divest"}</definedName>
    <definedName name="wrn.divestiture._2" localSheetId="10" hidden="1">{#N/A,#N/A,TRUE,"Overview";#N/A,#N/A,TRUE,"Divest Val";#N/A,#N/A,TRUE,"sources &amp; uses";#N/A,#N/A,TRUE,"Has-Gets Divest"}</definedName>
    <definedName name="wrn.divestiture._2" localSheetId="9" hidden="1">{#N/A,#N/A,TRUE,"Overview";#N/A,#N/A,TRUE,"Divest Val";#N/A,#N/A,TRUE,"sources &amp; uses";#N/A,#N/A,TRUE,"Has-Gets Divest"}</definedName>
    <definedName name="wrn.divestiture._2" hidden="1">{#N/A,#N/A,TRUE,"Overview";#N/A,#N/A,TRUE,"Divest Val";#N/A,#N/A,TRUE,"sources &amp; uses";#N/A,#N/A,TRUE,"Has-Gets Divest"}</definedName>
    <definedName name="wrn.divestiture._3" localSheetId="0" hidden="1">{#N/A,#N/A,TRUE,"Overview";#N/A,#N/A,TRUE,"Divest Val";#N/A,#N/A,TRUE,"sources &amp; uses";#N/A,#N/A,TRUE,"Has-Gets Divest"}</definedName>
    <definedName name="wrn.divestiture._3" localSheetId="10" hidden="1">{#N/A,#N/A,TRUE,"Overview";#N/A,#N/A,TRUE,"Divest Val";#N/A,#N/A,TRUE,"sources &amp; uses";#N/A,#N/A,TRUE,"Has-Gets Divest"}</definedName>
    <definedName name="wrn.divestiture._3" localSheetId="9" hidden="1">{#N/A,#N/A,TRUE,"Overview";#N/A,#N/A,TRUE,"Divest Val";#N/A,#N/A,TRUE,"sources &amp; uses";#N/A,#N/A,TRUE,"Has-Gets Divest"}</definedName>
    <definedName name="wrn.divestiture._3" hidden="1">{#N/A,#N/A,TRUE,"Overview";#N/A,#N/A,TRUE,"Divest Val";#N/A,#N/A,TRUE,"sources &amp; uses";#N/A,#N/A,TRUE,"Has-Gets Divest"}</definedName>
    <definedName name="wrn.divestiture._4" localSheetId="0" hidden="1">{#N/A,#N/A,TRUE,"Overview";#N/A,#N/A,TRUE,"Divest Val";#N/A,#N/A,TRUE,"sources &amp; uses";#N/A,#N/A,TRUE,"Has-Gets Divest"}</definedName>
    <definedName name="wrn.divestiture._4" localSheetId="10" hidden="1">{#N/A,#N/A,TRUE,"Overview";#N/A,#N/A,TRUE,"Divest Val";#N/A,#N/A,TRUE,"sources &amp; uses";#N/A,#N/A,TRUE,"Has-Gets Divest"}</definedName>
    <definedName name="wrn.divestiture._4" localSheetId="9" hidden="1">{#N/A,#N/A,TRUE,"Overview";#N/A,#N/A,TRUE,"Divest Val";#N/A,#N/A,TRUE,"sources &amp; uses";#N/A,#N/A,TRUE,"Has-Gets Divest"}</definedName>
    <definedName name="wrn.divestiture._4" hidden="1">{#N/A,#N/A,TRUE,"Overview";#N/A,#N/A,TRUE,"Divest Val";#N/A,#N/A,TRUE,"sources &amp; uses";#N/A,#N/A,TRUE,"Has-Gets Divest"}</definedName>
    <definedName name="wrn.divestiture._5" localSheetId="0" hidden="1">{#N/A,#N/A,TRUE,"Overview";#N/A,#N/A,TRUE,"Divest Val";#N/A,#N/A,TRUE,"sources &amp; uses";#N/A,#N/A,TRUE,"Has-Gets Divest"}</definedName>
    <definedName name="wrn.divestiture._5" localSheetId="10" hidden="1">{#N/A,#N/A,TRUE,"Overview";#N/A,#N/A,TRUE,"Divest Val";#N/A,#N/A,TRUE,"sources &amp; uses";#N/A,#N/A,TRUE,"Has-Gets Divest"}</definedName>
    <definedName name="wrn.divestiture._5" localSheetId="9" hidden="1">{#N/A,#N/A,TRUE,"Overview";#N/A,#N/A,TRUE,"Divest Val";#N/A,#N/A,TRUE,"sources &amp; uses";#N/A,#N/A,TRUE,"Has-Gets Divest"}</definedName>
    <definedName name="wrn.divestiture._5" hidden="1">{#N/A,#N/A,TRUE,"Overview";#N/A,#N/A,TRUE,"Divest Val";#N/A,#N/A,TRUE,"sources &amp; uses";#N/A,#N/A,TRUE,"Has-Gets Divest"}</definedName>
    <definedName name="wrn.divisões." localSheetId="0" hidden="1">{"divisões",#N/A,FALSE,"TOT"}</definedName>
    <definedName name="wrn.divisões." localSheetId="10" hidden="1">{"divisões",#N/A,FALSE,"TOT"}</definedName>
    <definedName name="wrn.divisões." localSheetId="9" hidden="1">{"divisões",#N/A,FALSE,"TOT"}</definedName>
    <definedName name="wrn.divisões." hidden="1">{"divisões",#N/A,FALSE,"TOT"}</definedName>
    <definedName name="wrn.DLPs._.DFCs.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wrn.DLPs._.DFCs." localSheetId="1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wrn.DLPs._.DFCs." localSheetId="9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wrn.DLPs._.DFCs.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wrn.document." localSheetId="0" hidden="1">{"consolidated",#N/A,FALSE,"Sheet1";"cms",#N/A,FALSE,"Sheet1";"fse",#N/A,FALSE,"Sheet1"}</definedName>
    <definedName name="wrn.document." localSheetId="10" hidden="1">{"consolidated",#N/A,FALSE,"Sheet1";"cms",#N/A,FALSE,"Sheet1";"fse",#N/A,FALSE,"Sheet1"}</definedName>
    <definedName name="wrn.document." localSheetId="9" hidden="1">{"consolidated",#N/A,FALSE,"Sheet1";"cms",#N/A,FALSE,"Sheet1";"fse",#N/A,FALSE,"Sheet1"}</definedName>
    <definedName name="wrn.document." hidden="1">{"consolidated",#N/A,FALSE,"Sheet1";"cms",#N/A,FALSE,"Sheet1";"fse",#N/A,FALSE,"Sheet1"}</definedName>
    <definedName name="wrn.documentaero." localSheetId="0" hidden="1">{"comps2",#N/A,FALSE,"AERO";"footnotes",#N/A,FALSE,"AERO"}</definedName>
    <definedName name="wrn.documentaero." localSheetId="10" hidden="1">{"comps2",#N/A,FALSE,"AERO";"footnotes",#N/A,FALSE,"AERO"}</definedName>
    <definedName name="wrn.documentaero." localSheetId="9" hidden="1">{"comps2",#N/A,FALSE,"AERO";"footnotes",#N/A,FALSE,"AERO"}</definedName>
    <definedName name="wrn.documentaero." hidden="1">{"comps2",#N/A,FALSE,"AERO";"footnotes",#N/A,FALSE,"AERO"}</definedName>
    <definedName name="wrn.documenthand." localSheetId="0" hidden="1">{"comps",#N/A,FALSE,"HANDPACK";"footnotes",#N/A,FALSE,"HANDPACK"}</definedName>
    <definedName name="wrn.documenthand." localSheetId="10" hidden="1">{"comps",#N/A,FALSE,"HANDPACK";"footnotes",#N/A,FALSE,"HANDPACK"}</definedName>
    <definedName name="wrn.documenthand." localSheetId="9" hidden="1">{"comps",#N/A,FALSE,"HANDPACK";"footnotes",#N/A,FALSE,"HANDPACK"}</definedName>
    <definedName name="wrn.documenthand." hidden="1">{"comps",#N/A,FALSE,"HANDPACK";"footnotes",#N/A,FALSE,"HANDPACK"}</definedName>
    <definedName name="wrn.Earnings._.Model.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localSheetId="0">{"EVA",#N/A,FALSE,"EVA";"WACC",#N/A,FALSE,"WACC"}</definedName>
    <definedName name="wrn.Economic._.Value._.Added._.Analysis." localSheetId="10">{"EVA",#N/A,FALSE,"EVA";"WACC",#N/A,FALSE,"WACC"}</definedName>
    <definedName name="wrn.Economic._.Value._.Added._.Analysis." localSheetId="9">{"EVA",#N/A,FALSE,"EVA";"WACC",#N/A,FALSE,"WACC"}</definedName>
    <definedName name="wrn.Economic._.Value._.Added._.Analysis.">{"EVA",#N/A,FALSE,"EVA";"WACC",#N/A,FALSE,"WACC"}</definedName>
    <definedName name="wrn.Edutainment._.Priority._.List." localSheetId="0" hidden="1">{#N/A,#N/A,FALSE,"DI 2 YEAR MASTER SCHEDULE"}</definedName>
    <definedName name="wrn.Edutainment._.Priority._.List." localSheetId="10" hidden="1">{#N/A,#N/A,FALSE,"DI 2 YEAR MASTER SCHEDULE"}</definedName>
    <definedName name="wrn.Edutainment._.Priority._.List." localSheetId="9" hidden="1">{#N/A,#N/A,FALSE,"DI 2 YEAR MASTER SCHEDULE"}</definedName>
    <definedName name="wrn.Edutainment._.Priority._.List." hidden="1">{#N/A,#N/A,FALSE,"DI 2 YEAR MASTER SCHEDULE"}</definedName>
    <definedName name="wrn.Edutainment._.Priority._.List._1" localSheetId="0" hidden="1">{#N/A,#N/A,FALSE,"DI 2 YEAR MASTER SCHEDULE"}</definedName>
    <definedName name="wrn.Edutainment._.Priority._.List._1" localSheetId="10" hidden="1">{#N/A,#N/A,FALSE,"DI 2 YEAR MASTER SCHEDULE"}</definedName>
    <definedName name="wrn.Edutainment._.Priority._.List._1" localSheetId="9" hidden="1">{#N/A,#N/A,FALSE,"DI 2 YEAR MASTER SCHEDULE"}</definedName>
    <definedName name="wrn.Edutainment._.Priority._.List._1" hidden="1">{#N/A,#N/A,FALSE,"DI 2 YEAR MASTER SCHEDULE"}</definedName>
    <definedName name="wrn.Edutainment._.Priority._.List._2" localSheetId="0" hidden="1">{#N/A,#N/A,FALSE,"DI 2 YEAR MASTER SCHEDULE"}</definedName>
    <definedName name="wrn.Edutainment._.Priority._.List._2" localSheetId="10" hidden="1">{#N/A,#N/A,FALSE,"DI 2 YEAR MASTER SCHEDULE"}</definedName>
    <definedName name="wrn.Edutainment._.Priority._.List._2" localSheetId="9" hidden="1">{#N/A,#N/A,FALSE,"DI 2 YEAR MASTER SCHEDULE"}</definedName>
    <definedName name="wrn.Edutainment._.Priority._.List._2" hidden="1">{#N/A,#N/A,FALSE,"DI 2 YEAR MASTER SCHEDULE"}</definedName>
    <definedName name="wrn.Edutainment._.Priority._.List._3" localSheetId="0" hidden="1">{#N/A,#N/A,FALSE,"DI 2 YEAR MASTER SCHEDULE"}</definedName>
    <definedName name="wrn.Edutainment._.Priority._.List._3" localSheetId="10" hidden="1">{#N/A,#N/A,FALSE,"DI 2 YEAR MASTER SCHEDULE"}</definedName>
    <definedName name="wrn.Edutainment._.Priority._.List._3" localSheetId="9" hidden="1">{#N/A,#N/A,FALSE,"DI 2 YEAR MASTER SCHEDULE"}</definedName>
    <definedName name="wrn.Edutainment._.Priority._.List._3" hidden="1">{#N/A,#N/A,FALSE,"DI 2 YEAR MASTER SCHEDULE"}</definedName>
    <definedName name="wrn.Edutainment._.Priority._.List._4" localSheetId="0" hidden="1">{#N/A,#N/A,FALSE,"DI 2 YEAR MASTER SCHEDULE"}</definedName>
    <definedName name="wrn.Edutainment._.Priority._.List._4" localSheetId="10" hidden="1">{#N/A,#N/A,FALSE,"DI 2 YEAR MASTER SCHEDULE"}</definedName>
    <definedName name="wrn.Edutainment._.Priority._.List._4" localSheetId="9" hidden="1">{#N/A,#N/A,FALSE,"DI 2 YEAR MASTER SCHEDULE"}</definedName>
    <definedName name="wrn.Edutainment._.Priority._.List._4" hidden="1">{#N/A,#N/A,FALSE,"DI 2 YEAR MASTER SCHEDULE"}</definedName>
    <definedName name="wrn.Edutainment._.Priority._.List._5" localSheetId="0" hidden="1">{#N/A,#N/A,FALSE,"DI 2 YEAR MASTER SCHEDULE"}</definedName>
    <definedName name="wrn.Edutainment._.Priority._.List._5" localSheetId="10" hidden="1">{#N/A,#N/A,FALSE,"DI 2 YEAR MASTER SCHEDULE"}</definedName>
    <definedName name="wrn.Edutainment._.Priority._.List._5" localSheetId="9" hidden="1">{#N/A,#N/A,FALSE,"DI 2 YEAR MASTER SCHEDULE"}</definedName>
    <definedName name="wrn.Edutainment._.Priority._.List._5" hidden="1">{#N/A,#N/A,FALSE,"DI 2 YEAR MASTER SCHEDULE"}</definedName>
    <definedName name="wrn.Entire._.Model." localSheetId="0" hidden="1">{"Income Page",#N/A,FALSE,"Income";"Quarterly Page",#N/A,FALSE,"Quarterly";"EPS Page",#N/A,FALSE,"EPS";"Cashflow Page",#N/A,FALSE,"CashFlow"}</definedName>
    <definedName name="wrn.Entire._.Model." localSheetId="10" hidden="1">{"Income Page",#N/A,FALSE,"Income";"Quarterly Page",#N/A,FALSE,"Quarterly";"EPS Page",#N/A,FALSE,"EPS";"Cashflow Page",#N/A,FALSE,"CashFlow"}</definedName>
    <definedName name="wrn.Entire._.Model." localSheetId="9" hidden="1">{"Income Page",#N/A,FALSE,"Income";"Quarterly Page",#N/A,FALSE,"Quarterly";"EPS Page",#N/A,FALSE,"EPS";"Cashflow Page",#N/A,FALSE,"CashFlow"}</definedName>
    <definedName name="wrn.Entire._.Model." hidden="1">{"Income Page",#N/A,FALSE,"Income";"Quarterly Page",#N/A,FALSE,"Quarterly";"EPS Page",#N/A,FALSE,"EPS";"Cashflow Page",#N/A,FALSE,"CashFlow"}</definedName>
    <definedName name="wrn.equity._.comps." localSheetId="0" hidden="1">{"equity comps",#N/A,FALSE,"CS Comps";"equity comps",#N/A,FALSE,"PS Comps";"equity comps",#N/A,FALSE,"GIC_Comps";"equity comps",#N/A,FALSE,"GIC2_Comps"}</definedName>
    <definedName name="wrn.equity._.comps." localSheetId="10" hidden="1">{"equity comps",#N/A,FALSE,"CS Comps";"equity comps",#N/A,FALSE,"PS Comps";"equity comps",#N/A,FALSE,"GIC_Comps";"equity comps",#N/A,FALSE,"GIC2_Comps"}</definedName>
    <definedName name="wrn.equity._.comps." localSheetId="9" hidden="1">{"equity comps",#N/A,FALSE,"CS Comps";"equity comps",#N/A,FALSE,"PS Comps";"equity comps",#N/A,FALSE,"GIC_Comps";"equity comps",#N/A,FALSE,"GIC2_Comps"}</definedName>
    <definedName name="wrn.equity._.comps." hidden="1">{"equity comps",#N/A,FALSE,"CS Comps";"equity comps",#N/A,FALSE,"PS Comps";"equity comps",#N/A,FALSE,"GIC_Comps";"equity comps",#N/A,FALSE,"GIC2_Comps"}</definedName>
    <definedName name="wrn.esl." localSheetId="0" hidden="1">{"Monthly6Q",#N/A,FALSE,"0614ESL"}</definedName>
    <definedName name="wrn.esl." localSheetId="10" hidden="1">{"Monthly6Q",#N/A,FALSE,"0614ESL"}</definedName>
    <definedName name="wrn.esl." localSheetId="9" hidden="1">{"Monthly6Q",#N/A,FALSE,"0614ESL"}</definedName>
    <definedName name="wrn.esl." hidden="1">{"Monthly6Q",#N/A,FALSE,"0614ESL"}</definedName>
    <definedName name="wrn.Especial." localSheetId="0" hidden="1">{"BalanceAnual",#N/A,FALSE,"Balance Anual";"ER_Mensual",#N/A,FALSE,"Edo Res. Mens";"ER_Anual",#N/A,FALSE,"Edo Res. Anual";"Flujo_Mensual",#N/A,FALSE,"Flujo Mens";"Flujo_Anual",#N/A,FALSE,"Flujo Anual";"CtoVtas",#N/A,FALSE,"Otros Datos";"GtsAdmonyVtas",#N/A,FALSE,"Otros Datos";"GtsDistr",#N/A,FALSE,"Otros Datos";"VentasyCostos",#N/A,FALSE,"Otros Datos";"Indices",#N/A,FALSE,"Otros Datos"}</definedName>
    <definedName name="wrn.Especial." localSheetId="10" hidden="1">{"BalanceAnual",#N/A,FALSE,"Balance Anual";"ER_Mensual",#N/A,FALSE,"Edo Res. Mens";"ER_Anual",#N/A,FALSE,"Edo Res. Anual";"Flujo_Mensual",#N/A,FALSE,"Flujo Mens";"Flujo_Anual",#N/A,FALSE,"Flujo Anual";"CtoVtas",#N/A,FALSE,"Otros Datos";"GtsAdmonyVtas",#N/A,FALSE,"Otros Datos";"GtsDistr",#N/A,FALSE,"Otros Datos";"VentasyCostos",#N/A,FALSE,"Otros Datos";"Indices",#N/A,FALSE,"Otros Datos"}</definedName>
    <definedName name="wrn.Especial." localSheetId="9" hidden="1">{"BalanceAnual",#N/A,FALSE,"Balance Anual";"ER_Mensual",#N/A,FALSE,"Edo Res. Mens";"ER_Anual",#N/A,FALSE,"Edo Res. Anual";"Flujo_Mensual",#N/A,FALSE,"Flujo Mens";"Flujo_Anual",#N/A,FALSE,"Flujo Anual";"CtoVtas",#N/A,FALSE,"Otros Datos";"GtsAdmonyVtas",#N/A,FALSE,"Otros Datos";"GtsDistr",#N/A,FALSE,"Otros Datos";"VentasyCostos",#N/A,FALSE,"Otros Datos";"Indices",#N/A,FALSE,"Otros Datos"}</definedName>
    <definedName name="wrn.Especial." hidden="1">{"BalanceAnual",#N/A,FALSE,"Balance Anual";"ER_Mensual",#N/A,FALSE,"Edo Res. Mens";"ER_Anual",#N/A,FALSE,"Edo Res. Anual";"Flujo_Mensual",#N/A,FALSE,"Flujo Mens";"Flujo_Anual",#N/A,FALSE,"Flujo Anual";"CtoVtas",#N/A,FALSE,"Otros Datos";"GtsAdmonyVtas",#N/A,FALSE,"Otros Datos";"GtsDistr",#N/A,FALSE,"Otros Datos";"VentasyCostos",#N/A,FALSE,"Otros Datos";"Indices",#N/A,FALSE,"Otros Datos"}</definedName>
    <definedName name="wrn.Estimation._.TP." localSheetId="0" hidden="1">{#N/A,#N/A,TRUE,"Recap";#N/A,#N/A,TRUE,"Comp taux";#N/A,#N/A,TRUE,"Deplaf";#N/A,#N/A,TRUE,"Siége";#N/A,#N/A,TRUE,"Saint Ouen";#N/A,#N/A,TRUE,"Ivry";#N/A,#N/A,TRUE,"Issy";#N/A,#N/A,TRUE,"VA"}</definedName>
    <definedName name="wrn.Estimation._.TP." localSheetId="10" hidden="1">{#N/A,#N/A,TRUE,"Recap";#N/A,#N/A,TRUE,"Comp taux";#N/A,#N/A,TRUE,"Deplaf";#N/A,#N/A,TRUE,"Siége";#N/A,#N/A,TRUE,"Saint Ouen";#N/A,#N/A,TRUE,"Ivry";#N/A,#N/A,TRUE,"Issy";#N/A,#N/A,TRUE,"VA"}</definedName>
    <definedName name="wrn.Estimation._.TP." localSheetId="9" hidden="1">{#N/A,#N/A,TRUE,"Recap";#N/A,#N/A,TRUE,"Comp taux";#N/A,#N/A,TRUE,"Deplaf";#N/A,#N/A,TRUE,"Siége";#N/A,#N/A,TRUE,"Saint Ouen";#N/A,#N/A,TRUE,"Ivry";#N/A,#N/A,TRUE,"Issy";#N/A,#N/A,TRUE,"VA"}</definedName>
    <definedName name="wrn.Estimation._.TP." hidden="1">{#N/A,#N/A,TRUE,"Recap";#N/A,#N/A,TRUE,"Comp taux";#N/A,#N/A,TRUE,"Deplaf";#N/A,#N/A,TRUE,"Siége";#N/A,#N/A,TRUE,"Saint Ouen";#N/A,#N/A,TRUE,"Ivry";#N/A,#N/A,TRUE,"Issy";#N/A,#N/A,TRUE,"VA"}</definedName>
    <definedName name="wrn.Europe.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1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9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XITO." localSheetId="0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" localSheetId="10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" localSheetId="9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_1" localSheetId="0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_1" localSheetId="10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_1" localSheetId="9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_1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_2" localSheetId="0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_2" localSheetId="10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_2" localSheetId="9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_2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_3" localSheetId="0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_3" localSheetId="10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_3" localSheetId="9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_3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_4" localSheetId="0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_4" localSheetId="10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_4" localSheetId="9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_4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_5" localSheetId="0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_5" localSheetId="10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_5" localSheetId="9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_5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fb." localSheetId="0" hidden="1">{"AnnMarg",#N/A,FALSE,"FALCON";"Q",#N/A,FALSE,"Qtrs."}</definedName>
    <definedName name="wrn.fb." localSheetId="10" hidden="1">{"AnnMarg",#N/A,FALSE,"FALCON";"Q",#N/A,FALSE,"Qtrs."}</definedName>
    <definedName name="wrn.fb." localSheetId="9" hidden="1">{"AnnMarg",#N/A,FALSE,"FALCON";"Q",#N/A,FALSE,"Qtrs."}</definedName>
    <definedName name="wrn.fb." hidden="1">{"AnnMarg",#N/A,FALSE,"FALCON";"Q",#N/A,FALSE,"Qtrs."}</definedName>
    <definedName name="wrn.FCB." localSheetId="0" hidden="1">{"FCB_ALL",#N/A,FALSE,"FCB"}</definedName>
    <definedName name="wrn.FCB." localSheetId="10" hidden="1">{"FCB_ALL",#N/A,FALSE,"FCB"}</definedName>
    <definedName name="wrn.FCB." localSheetId="9" hidden="1">{"FCB_ALL",#N/A,FALSE,"FCB"}</definedName>
    <definedName name="wrn.FCB." hidden="1">{"FCB_ALL",#N/A,FALSE,"FCB"}</definedName>
    <definedName name="wrn.fcb2" localSheetId="0" hidden="1">{"FCB_ALL",#N/A,FALSE,"FCB"}</definedName>
    <definedName name="wrn.fcb2" localSheetId="10" hidden="1">{"FCB_ALL",#N/A,FALSE,"FCB"}</definedName>
    <definedName name="wrn.fcb2" localSheetId="9" hidden="1">{"FCB_ALL",#N/A,FALSE,"FCB"}</definedName>
    <definedName name="wrn.fcb2" hidden="1">{"FCB_ALL",#N/A,FALSE,"FCB"}</definedName>
    <definedName name="wrn.Ferro." localSheetId="0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" localSheetId="10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" localSheetId="9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ilecopy." localSheetId="0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." localSheetId="10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." localSheetId="9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nancials_long." localSheetId="0" hidden="1">{"IS",#N/A,FALSE,"Financials2 (Expanded)";"bsa",#N/A,FALSE,"Financials2 (Expanded)";"BS",#N/A,FALSE,"Financials2 (Expanded)";"CF",#N/A,FALSE,"Financials2 (Expanded)"}</definedName>
    <definedName name="wrn.Financials_long." localSheetId="10" hidden="1">{"IS",#N/A,FALSE,"Financials2 (Expanded)";"bsa",#N/A,FALSE,"Financials2 (Expanded)";"BS",#N/A,FALSE,"Financials2 (Expanded)";"CF",#N/A,FALSE,"Financials2 (Expanded)"}</definedName>
    <definedName name="wrn.Financials_long." localSheetId="9" hidden="1">{"IS",#N/A,FALSE,"Financials2 (Expanded)";"bsa",#N/A,FALSE,"Financials2 (Expanded)";"BS",#N/A,FALSE,"Financials2 (Expanded)";"CF",#N/A,FALSE,"Financials2 (Expanded)"}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luxo._.Mes._.Corrente." localSheetId="0" hidden="1">{"Fluxo",#N/A,FALSE,"FLUXO"}</definedName>
    <definedName name="wrn.Fluxo._.Mes._.Corrente." localSheetId="10" hidden="1">{"Fluxo",#N/A,FALSE,"FLUXO"}</definedName>
    <definedName name="wrn.Fluxo._.Mes._.Corrente." localSheetId="9" hidden="1">{"Fluxo",#N/A,FALSE,"FLUXO"}</definedName>
    <definedName name="wrn.Fluxo._.Mes._.Corrente." hidden="1">{"Fluxo",#N/A,FALSE,"FLUXO"}</definedName>
    <definedName name="wrn.Fluxo._.Mes._.Corrente._.Detalhe." localSheetId="0" hidden="1">{"FluxoDetalhe",#N/A,FALSE,"FLUXO"}</definedName>
    <definedName name="wrn.Fluxo._.Mes._.Corrente._.Detalhe." localSheetId="10" hidden="1">{"FluxoDetalhe",#N/A,FALSE,"FLUXO"}</definedName>
    <definedName name="wrn.Fluxo._.Mes._.Corrente._.Detalhe." localSheetId="9" hidden="1">{"FluxoDetalhe",#N/A,FALSE,"FLUXO"}</definedName>
    <definedName name="wrn.Fluxo._.Mes._.Corrente._.Detalhe." hidden="1">{"FluxoDetalhe",#N/A,FALSE,"FLUXO"}</definedName>
    <definedName name="wrn.Fluxo._.Mes1." localSheetId="0" hidden="1">{#N/A,#N/A,FALSE,"Mes1"}</definedName>
    <definedName name="wrn.Fluxo._.Mes1." localSheetId="10" hidden="1">{#N/A,#N/A,FALSE,"Mes1"}</definedName>
    <definedName name="wrn.Fluxo._.Mes1." localSheetId="9" hidden="1">{#N/A,#N/A,FALSE,"Mes1"}</definedName>
    <definedName name="wrn.Fluxo._.Mes1." hidden="1">{#N/A,#N/A,FALSE,"Mes1"}</definedName>
    <definedName name="wrn.Fluxo._.Mes2." localSheetId="0" hidden="1">{#N/A,#N/A,FALSE,"Mes2"}</definedName>
    <definedName name="wrn.Fluxo._.Mes2." localSheetId="10" hidden="1">{#N/A,#N/A,FALSE,"Mes2"}</definedName>
    <definedName name="wrn.Fluxo._.Mes2." localSheetId="9" hidden="1">{#N/A,#N/A,FALSE,"Mes2"}</definedName>
    <definedName name="wrn.Fluxo._.Mes2." hidden="1">{#N/A,#N/A,FALSE,"Mes2"}</definedName>
    <definedName name="wrn.Fluxo._.Mes2._.Detalhe." localSheetId="0" hidden="1">{"Mes2 Detalhe",#N/A,FALSE,"Mes2"}</definedName>
    <definedName name="wrn.Fluxo._.Mes2._.Detalhe." localSheetId="10" hidden="1">{"Mes2 Detalhe",#N/A,FALSE,"Mes2"}</definedName>
    <definedName name="wrn.Fluxo._.Mes2._.Detalhe." localSheetId="9" hidden="1">{"Mes2 Detalhe",#N/A,FALSE,"Mes2"}</definedName>
    <definedName name="wrn.Fluxo._.Mes2._.Detalhe." hidden="1">{"Mes2 Detalhe",#N/A,FALSE,"Mes2"}</definedName>
    <definedName name="wrn.Fluxo._.Mes3." localSheetId="0" hidden="1">{"Mes3",#N/A,FALSE,"Mes3"}</definedName>
    <definedName name="wrn.Fluxo._.Mes3." localSheetId="10" hidden="1">{"Mes3",#N/A,FALSE,"Mes3"}</definedName>
    <definedName name="wrn.Fluxo._.Mes3." localSheetId="9" hidden="1">{"Mes3",#N/A,FALSE,"Mes3"}</definedName>
    <definedName name="wrn.Fluxo._.Mes3." hidden="1">{"Mes3",#N/A,FALSE,"Mes3"}</definedName>
    <definedName name="wrn.Fluxo._.Mes3._.Detalhe." localSheetId="0" hidden="1">{"Mes3 Detalhe",#N/A,FALSE,"Mes3"}</definedName>
    <definedName name="wrn.Fluxo._.Mes3._.Detalhe." localSheetId="10" hidden="1">{"Mes3 Detalhe",#N/A,FALSE,"Mes3"}</definedName>
    <definedName name="wrn.Fluxo._.Mes3._.Detalhe." localSheetId="9" hidden="1">{"Mes3 Detalhe",#N/A,FALSE,"Mes3"}</definedName>
    <definedName name="wrn.Fluxo._.Mes3._.Detalhe." hidden="1">{"Mes3 Detalhe",#N/A,FALSE,"Mes3"}</definedName>
    <definedName name="wrn.Fluxo._.Mes4." localSheetId="0" hidden="1">{#N/A,#N/A,FALSE,"Mes4"}</definedName>
    <definedName name="wrn.Fluxo._.Mes4." localSheetId="10" hidden="1">{#N/A,#N/A,FALSE,"Mes4"}</definedName>
    <definedName name="wrn.Fluxo._.Mes4." localSheetId="9" hidden="1">{#N/A,#N/A,FALSE,"Mes4"}</definedName>
    <definedName name="wrn.Fluxo._.Mes4." hidden="1">{#N/A,#N/A,FALSE,"Mes4"}</definedName>
    <definedName name="wrn.Fluxo._.Mes4._.Detalhe." localSheetId="0" hidden="1">{"Mes4 Detalhe",#N/A,FALSE,"Mes4"}</definedName>
    <definedName name="wrn.Fluxo._.Mes4._.Detalhe." localSheetId="10" hidden="1">{"Mes4 Detalhe",#N/A,FALSE,"Mes4"}</definedName>
    <definedName name="wrn.Fluxo._.Mes4._.Detalhe." localSheetId="9" hidden="1">{"Mes4 Detalhe",#N/A,FALSE,"Mes4"}</definedName>
    <definedName name="wrn.Fluxo._.Mes4._.Detalhe." hidden="1">{"Mes4 Detalhe",#N/A,FALSE,"Mes4"}</definedName>
    <definedName name="wrn.Fluxo._.Mes5." localSheetId="0" hidden="1">{#N/A,#N/A,FALSE,"Mes5"}</definedName>
    <definedName name="wrn.Fluxo._.Mes5." localSheetId="10" hidden="1">{#N/A,#N/A,FALSE,"Mes5"}</definedName>
    <definedName name="wrn.Fluxo._.Mes5." localSheetId="9" hidden="1">{#N/A,#N/A,FALSE,"Mes5"}</definedName>
    <definedName name="wrn.Fluxo._.Mes5." hidden="1">{#N/A,#N/A,FALSE,"Mes5"}</definedName>
    <definedName name="wrn.Fluxo._.Mes5._.Detalhe." localSheetId="0" hidden="1">{"Mes5 Detalhe",#N/A,FALSE,"Mes5"}</definedName>
    <definedName name="wrn.Fluxo._.Mes5._.Detalhe." localSheetId="10" hidden="1">{"Mes5 Detalhe",#N/A,FALSE,"Mes5"}</definedName>
    <definedName name="wrn.Fluxo._.Mes5._.Detalhe." localSheetId="9" hidden="1">{"Mes5 Detalhe",#N/A,FALSE,"Mes5"}</definedName>
    <definedName name="wrn.Fluxo._.Mes5._.Detalhe." hidden="1">{"Mes5 Detalhe",#N/A,FALSE,"Mes5"}</definedName>
    <definedName name="wrn.Fluxo._.Mes6." localSheetId="0" hidden="1">{#N/A,#N/A,FALSE,"Mes6"}</definedName>
    <definedName name="wrn.Fluxo._.Mes6." localSheetId="10" hidden="1">{#N/A,#N/A,FALSE,"Mes6"}</definedName>
    <definedName name="wrn.Fluxo._.Mes6." localSheetId="9" hidden="1">{#N/A,#N/A,FALSE,"Mes6"}</definedName>
    <definedName name="wrn.Fluxo._.Mes6." hidden="1">{#N/A,#N/A,FALSE,"Mes6"}</definedName>
    <definedName name="wrn.Fluxo._.Mes6._.Detalhe." localSheetId="0" hidden="1">{"Mes6 Detalhe",#N/A,FALSE,"Mes6"}</definedName>
    <definedName name="wrn.Fluxo._.Mes6._.Detalhe." localSheetId="10" hidden="1">{"Mes6 Detalhe",#N/A,FALSE,"Mes6"}</definedName>
    <definedName name="wrn.Fluxo._.Mes6._.Detalhe." localSheetId="9" hidden="1">{"Mes6 Detalhe",#N/A,FALSE,"Mes6"}</definedName>
    <definedName name="wrn.Fluxo._.Mes6._.Detalhe." hidden="1">{"Mes6 Detalhe",#N/A,FALSE,"Mes6"}</definedName>
    <definedName name="wrn.FluxoResumo." localSheetId="0" hidden="1">{#N/A,#N/A,FALSE,"FLUXO"}</definedName>
    <definedName name="wrn.FluxoResumo." localSheetId="10" hidden="1">{#N/A,#N/A,FALSE,"FLUXO"}</definedName>
    <definedName name="wrn.FluxoResumo." localSheetId="9" hidden="1">{#N/A,#N/A,FALSE,"FLUXO"}</definedName>
    <definedName name="wrn.FluxoResumo." hidden="1">{#N/A,#N/A,FALSE,"FLUXO"}</definedName>
    <definedName name="wrn.forecast." localSheetId="0" hidden="1">{#N/A,#N/A,FALSE,"model"}</definedName>
    <definedName name="wrn.forecast." localSheetId="10" hidden="1">{#N/A,#N/A,FALSE,"model"}</definedName>
    <definedName name="wrn.forecast." localSheetId="9" hidden="1">{#N/A,#N/A,FALSE,"model"}</definedName>
    <definedName name="wrn.forecast." hidden="1">{#N/A,#N/A,FALSE,"model"}</definedName>
    <definedName name="wrn.forecast._1" localSheetId="0" hidden="1">{#N/A,#N/A,FALSE,"model"}</definedName>
    <definedName name="wrn.forecast._1" localSheetId="10" hidden="1">{#N/A,#N/A,FALSE,"model"}</definedName>
    <definedName name="wrn.forecast._1" localSheetId="9" hidden="1">{#N/A,#N/A,FALSE,"model"}</definedName>
    <definedName name="wrn.forecast._1" hidden="1">{#N/A,#N/A,FALSE,"model"}</definedName>
    <definedName name="wrn.forecast._2" localSheetId="0" hidden="1">{#N/A,#N/A,FALSE,"model"}</definedName>
    <definedName name="wrn.forecast._2" localSheetId="10" hidden="1">{#N/A,#N/A,FALSE,"model"}</definedName>
    <definedName name="wrn.forecast._2" localSheetId="9" hidden="1">{#N/A,#N/A,FALSE,"model"}</definedName>
    <definedName name="wrn.forecast._2" hidden="1">{#N/A,#N/A,FALSE,"model"}</definedName>
    <definedName name="wrn.forecast._3" localSheetId="0" hidden="1">{#N/A,#N/A,FALSE,"model"}</definedName>
    <definedName name="wrn.forecast._3" localSheetId="10" hidden="1">{#N/A,#N/A,FALSE,"model"}</definedName>
    <definedName name="wrn.forecast._3" localSheetId="9" hidden="1">{#N/A,#N/A,FALSE,"model"}</definedName>
    <definedName name="wrn.forecast._3" hidden="1">{#N/A,#N/A,FALSE,"model"}</definedName>
    <definedName name="wrn.forecast._4" localSheetId="0" hidden="1">{#N/A,#N/A,FALSE,"model"}</definedName>
    <definedName name="wrn.forecast._4" localSheetId="10" hidden="1">{#N/A,#N/A,FALSE,"model"}</definedName>
    <definedName name="wrn.forecast._4" localSheetId="9" hidden="1">{#N/A,#N/A,FALSE,"model"}</definedName>
    <definedName name="wrn.forecast._4" hidden="1">{#N/A,#N/A,FALSE,"model"}</definedName>
    <definedName name="wrn.forecast._5" localSheetId="0" hidden="1">{#N/A,#N/A,FALSE,"model"}</definedName>
    <definedName name="wrn.forecast._5" localSheetId="10" hidden="1">{#N/A,#N/A,FALSE,"model"}</definedName>
    <definedName name="wrn.forecast._5" localSheetId="9" hidden="1">{#N/A,#N/A,FALSE,"model"}</definedName>
    <definedName name="wrn.forecast._5" hidden="1">{#N/A,#N/A,FALSE,"model"}</definedName>
    <definedName name="wrn.forecast2" localSheetId="0" hidden="1">{#N/A,#N/A,FALSE,"model"}</definedName>
    <definedName name="wrn.forecast2" localSheetId="10" hidden="1">{#N/A,#N/A,FALSE,"model"}</definedName>
    <definedName name="wrn.forecast2" localSheetId="9" hidden="1">{#N/A,#N/A,FALSE,"model"}</definedName>
    <definedName name="wrn.forecast2" hidden="1">{#N/A,#N/A,FALSE,"model"}</definedName>
    <definedName name="wrn.forecast2_1" localSheetId="0" hidden="1">{#N/A,#N/A,FALSE,"model"}</definedName>
    <definedName name="wrn.forecast2_1" localSheetId="10" hidden="1">{#N/A,#N/A,FALSE,"model"}</definedName>
    <definedName name="wrn.forecast2_1" localSheetId="9" hidden="1">{#N/A,#N/A,FALSE,"model"}</definedName>
    <definedName name="wrn.forecast2_1" hidden="1">{#N/A,#N/A,FALSE,"model"}</definedName>
    <definedName name="wrn.forecast2_2" localSheetId="0" hidden="1">{#N/A,#N/A,FALSE,"model"}</definedName>
    <definedName name="wrn.forecast2_2" localSheetId="10" hidden="1">{#N/A,#N/A,FALSE,"model"}</definedName>
    <definedName name="wrn.forecast2_2" localSheetId="9" hidden="1">{#N/A,#N/A,FALSE,"model"}</definedName>
    <definedName name="wrn.forecast2_2" hidden="1">{#N/A,#N/A,FALSE,"model"}</definedName>
    <definedName name="wrn.forecast2_3" localSheetId="0" hidden="1">{#N/A,#N/A,FALSE,"model"}</definedName>
    <definedName name="wrn.forecast2_3" localSheetId="10" hidden="1">{#N/A,#N/A,FALSE,"model"}</definedName>
    <definedName name="wrn.forecast2_3" localSheetId="9" hidden="1">{#N/A,#N/A,FALSE,"model"}</definedName>
    <definedName name="wrn.forecast2_3" hidden="1">{#N/A,#N/A,FALSE,"model"}</definedName>
    <definedName name="wrn.forecast2_4" localSheetId="0" hidden="1">{#N/A,#N/A,FALSE,"model"}</definedName>
    <definedName name="wrn.forecast2_4" localSheetId="10" hidden="1">{#N/A,#N/A,FALSE,"model"}</definedName>
    <definedName name="wrn.forecast2_4" localSheetId="9" hidden="1">{#N/A,#N/A,FALSE,"model"}</definedName>
    <definedName name="wrn.forecast2_4" hidden="1">{#N/A,#N/A,FALSE,"model"}</definedName>
    <definedName name="wrn.forecast2_5" localSheetId="0" hidden="1">{#N/A,#N/A,FALSE,"model"}</definedName>
    <definedName name="wrn.forecast2_5" localSheetId="10" hidden="1">{#N/A,#N/A,FALSE,"model"}</definedName>
    <definedName name="wrn.forecast2_5" localSheetId="9" hidden="1">{#N/A,#N/A,FALSE,"model"}</definedName>
    <definedName name="wrn.forecast2_5" hidden="1">{#N/A,#N/A,FALSE,"model"}</definedName>
    <definedName name="wrn.forecastassumptions." localSheetId="0" hidden="1">{#N/A,#N/A,FALSE,"model"}</definedName>
    <definedName name="wrn.forecastassumptions." localSheetId="10" hidden="1">{#N/A,#N/A,FALSE,"model"}</definedName>
    <definedName name="wrn.forecastassumptions." localSheetId="9" hidden="1">{#N/A,#N/A,FALSE,"model"}</definedName>
    <definedName name="wrn.forecastassumptions." hidden="1">{#N/A,#N/A,FALSE,"model"}</definedName>
    <definedName name="wrn.forecastassumptions._1" localSheetId="0" hidden="1">{#N/A,#N/A,FALSE,"model"}</definedName>
    <definedName name="wrn.forecastassumptions._1" localSheetId="10" hidden="1">{#N/A,#N/A,FALSE,"model"}</definedName>
    <definedName name="wrn.forecastassumptions._1" localSheetId="9" hidden="1">{#N/A,#N/A,FALSE,"model"}</definedName>
    <definedName name="wrn.forecastassumptions._1" hidden="1">{#N/A,#N/A,FALSE,"model"}</definedName>
    <definedName name="wrn.forecastassumptions._2" localSheetId="0" hidden="1">{#N/A,#N/A,FALSE,"model"}</definedName>
    <definedName name="wrn.forecastassumptions._2" localSheetId="10" hidden="1">{#N/A,#N/A,FALSE,"model"}</definedName>
    <definedName name="wrn.forecastassumptions._2" localSheetId="9" hidden="1">{#N/A,#N/A,FALSE,"model"}</definedName>
    <definedName name="wrn.forecastassumptions._2" hidden="1">{#N/A,#N/A,FALSE,"model"}</definedName>
    <definedName name="wrn.forecastassumptions._3" localSheetId="0" hidden="1">{#N/A,#N/A,FALSE,"model"}</definedName>
    <definedName name="wrn.forecastassumptions._3" localSheetId="10" hidden="1">{#N/A,#N/A,FALSE,"model"}</definedName>
    <definedName name="wrn.forecastassumptions._3" localSheetId="9" hidden="1">{#N/A,#N/A,FALSE,"model"}</definedName>
    <definedName name="wrn.forecastassumptions._3" hidden="1">{#N/A,#N/A,FALSE,"model"}</definedName>
    <definedName name="wrn.forecastassumptions._4" localSheetId="0" hidden="1">{#N/A,#N/A,FALSE,"model"}</definedName>
    <definedName name="wrn.forecastassumptions._4" localSheetId="10" hidden="1">{#N/A,#N/A,FALSE,"model"}</definedName>
    <definedName name="wrn.forecastassumptions._4" localSheetId="9" hidden="1">{#N/A,#N/A,FALSE,"model"}</definedName>
    <definedName name="wrn.forecastassumptions._4" hidden="1">{#N/A,#N/A,FALSE,"model"}</definedName>
    <definedName name="wrn.forecastassumptions._5" localSheetId="0" hidden="1">{#N/A,#N/A,FALSE,"model"}</definedName>
    <definedName name="wrn.forecastassumptions._5" localSheetId="10" hidden="1">{#N/A,#N/A,FALSE,"model"}</definedName>
    <definedName name="wrn.forecastassumptions._5" localSheetId="9" hidden="1">{#N/A,#N/A,FALSE,"model"}</definedName>
    <definedName name="wrn.forecastassumptions._5" hidden="1">{#N/A,#N/A,FALSE,"model"}</definedName>
    <definedName name="wrn.forecastassumptions2" localSheetId="0" hidden="1">{#N/A,#N/A,FALSE,"model"}</definedName>
    <definedName name="wrn.forecastassumptions2" localSheetId="10" hidden="1">{#N/A,#N/A,FALSE,"model"}</definedName>
    <definedName name="wrn.forecastassumptions2" localSheetId="9" hidden="1">{#N/A,#N/A,FALSE,"model"}</definedName>
    <definedName name="wrn.forecastassumptions2" hidden="1">{#N/A,#N/A,FALSE,"model"}</definedName>
    <definedName name="wrn.forecastassumptions2_1" localSheetId="0" hidden="1">{#N/A,#N/A,FALSE,"model"}</definedName>
    <definedName name="wrn.forecastassumptions2_1" localSheetId="10" hidden="1">{#N/A,#N/A,FALSE,"model"}</definedName>
    <definedName name="wrn.forecastassumptions2_1" localSheetId="9" hidden="1">{#N/A,#N/A,FALSE,"model"}</definedName>
    <definedName name="wrn.forecastassumptions2_1" hidden="1">{#N/A,#N/A,FALSE,"model"}</definedName>
    <definedName name="wrn.forecastassumptions2_2" localSheetId="0" hidden="1">{#N/A,#N/A,FALSE,"model"}</definedName>
    <definedName name="wrn.forecastassumptions2_2" localSheetId="10" hidden="1">{#N/A,#N/A,FALSE,"model"}</definedName>
    <definedName name="wrn.forecastassumptions2_2" localSheetId="9" hidden="1">{#N/A,#N/A,FALSE,"model"}</definedName>
    <definedName name="wrn.forecastassumptions2_2" hidden="1">{#N/A,#N/A,FALSE,"model"}</definedName>
    <definedName name="wrn.forecastassumptions2_3" localSheetId="0" hidden="1">{#N/A,#N/A,FALSE,"model"}</definedName>
    <definedName name="wrn.forecastassumptions2_3" localSheetId="10" hidden="1">{#N/A,#N/A,FALSE,"model"}</definedName>
    <definedName name="wrn.forecastassumptions2_3" localSheetId="9" hidden="1">{#N/A,#N/A,FALSE,"model"}</definedName>
    <definedName name="wrn.forecastassumptions2_3" hidden="1">{#N/A,#N/A,FALSE,"model"}</definedName>
    <definedName name="wrn.forecastassumptions2_4" localSheetId="0" hidden="1">{#N/A,#N/A,FALSE,"model"}</definedName>
    <definedName name="wrn.forecastassumptions2_4" localSheetId="10" hidden="1">{#N/A,#N/A,FALSE,"model"}</definedName>
    <definedName name="wrn.forecastassumptions2_4" localSheetId="9" hidden="1">{#N/A,#N/A,FALSE,"model"}</definedName>
    <definedName name="wrn.forecastassumptions2_4" hidden="1">{#N/A,#N/A,FALSE,"model"}</definedName>
    <definedName name="wrn.forecastassumptions2_5" localSheetId="0" hidden="1">{#N/A,#N/A,FALSE,"model"}</definedName>
    <definedName name="wrn.forecastassumptions2_5" localSheetId="10" hidden="1">{#N/A,#N/A,FALSE,"model"}</definedName>
    <definedName name="wrn.forecastassumptions2_5" localSheetId="9" hidden="1">{#N/A,#N/A,FALSE,"model"}</definedName>
    <definedName name="wrn.forecastassumptions2_5" hidden="1">{#N/A,#N/A,FALSE,"model"}</definedName>
    <definedName name="wrn.forecastROIC." localSheetId="0" hidden="1">{#N/A,#N/A,FALSE,"model"}</definedName>
    <definedName name="wrn.forecastROIC." localSheetId="10" hidden="1">{#N/A,#N/A,FALSE,"model"}</definedName>
    <definedName name="wrn.forecastROIC." localSheetId="9" hidden="1">{#N/A,#N/A,FALSE,"model"}</definedName>
    <definedName name="wrn.forecastROIC." hidden="1">{#N/A,#N/A,FALSE,"model"}</definedName>
    <definedName name="wrn.forecastROIC._1" localSheetId="0" hidden="1">{#N/A,#N/A,FALSE,"model"}</definedName>
    <definedName name="wrn.forecastROIC._1" localSheetId="10" hidden="1">{#N/A,#N/A,FALSE,"model"}</definedName>
    <definedName name="wrn.forecastROIC._1" localSheetId="9" hidden="1">{#N/A,#N/A,FALSE,"model"}</definedName>
    <definedName name="wrn.forecastROIC._1" hidden="1">{#N/A,#N/A,FALSE,"model"}</definedName>
    <definedName name="wrn.forecastROIC._2" localSheetId="0" hidden="1">{#N/A,#N/A,FALSE,"model"}</definedName>
    <definedName name="wrn.forecastROIC._2" localSheetId="10" hidden="1">{#N/A,#N/A,FALSE,"model"}</definedName>
    <definedName name="wrn.forecastROIC._2" localSheetId="9" hidden="1">{#N/A,#N/A,FALSE,"model"}</definedName>
    <definedName name="wrn.forecastROIC._2" hidden="1">{#N/A,#N/A,FALSE,"model"}</definedName>
    <definedName name="wrn.forecastROIC._3" localSheetId="0" hidden="1">{#N/A,#N/A,FALSE,"model"}</definedName>
    <definedName name="wrn.forecastROIC._3" localSheetId="10" hidden="1">{#N/A,#N/A,FALSE,"model"}</definedName>
    <definedName name="wrn.forecastROIC._3" localSheetId="9" hidden="1">{#N/A,#N/A,FALSE,"model"}</definedName>
    <definedName name="wrn.forecastROIC._3" hidden="1">{#N/A,#N/A,FALSE,"model"}</definedName>
    <definedName name="wrn.forecastROIC._4" localSheetId="0" hidden="1">{#N/A,#N/A,FALSE,"model"}</definedName>
    <definedName name="wrn.forecastROIC._4" localSheetId="10" hidden="1">{#N/A,#N/A,FALSE,"model"}</definedName>
    <definedName name="wrn.forecastROIC._4" localSheetId="9" hidden="1">{#N/A,#N/A,FALSE,"model"}</definedName>
    <definedName name="wrn.forecastROIC._4" hidden="1">{#N/A,#N/A,FALSE,"model"}</definedName>
    <definedName name="wrn.forecastROIC._5" localSheetId="0" hidden="1">{#N/A,#N/A,FALSE,"model"}</definedName>
    <definedName name="wrn.forecastROIC._5" localSheetId="10" hidden="1">{#N/A,#N/A,FALSE,"model"}</definedName>
    <definedName name="wrn.forecastROIC._5" localSheetId="9" hidden="1">{#N/A,#N/A,FALSE,"model"}</definedName>
    <definedName name="wrn.forecastROIC._5" hidden="1">{#N/A,#N/A,FALSE,"model"}</definedName>
    <definedName name="wrn.forecastROIC2" localSheetId="0" hidden="1">{#N/A,#N/A,FALSE,"model"}</definedName>
    <definedName name="wrn.forecastROIC2" localSheetId="10" hidden="1">{#N/A,#N/A,FALSE,"model"}</definedName>
    <definedName name="wrn.forecastROIC2" localSheetId="9" hidden="1">{#N/A,#N/A,FALSE,"model"}</definedName>
    <definedName name="wrn.forecastROIC2" hidden="1">{#N/A,#N/A,FALSE,"model"}</definedName>
    <definedName name="wrn.forecastROIC2_1" localSheetId="0" hidden="1">{#N/A,#N/A,FALSE,"model"}</definedName>
    <definedName name="wrn.forecastROIC2_1" localSheetId="10" hidden="1">{#N/A,#N/A,FALSE,"model"}</definedName>
    <definedName name="wrn.forecastROIC2_1" localSheetId="9" hidden="1">{#N/A,#N/A,FALSE,"model"}</definedName>
    <definedName name="wrn.forecastROIC2_1" hidden="1">{#N/A,#N/A,FALSE,"model"}</definedName>
    <definedName name="wrn.forecastROIC2_2" localSheetId="0" hidden="1">{#N/A,#N/A,FALSE,"model"}</definedName>
    <definedName name="wrn.forecastROIC2_2" localSheetId="10" hidden="1">{#N/A,#N/A,FALSE,"model"}</definedName>
    <definedName name="wrn.forecastROIC2_2" localSheetId="9" hidden="1">{#N/A,#N/A,FALSE,"model"}</definedName>
    <definedName name="wrn.forecastROIC2_2" hidden="1">{#N/A,#N/A,FALSE,"model"}</definedName>
    <definedName name="wrn.forecastROIC2_3" localSheetId="0" hidden="1">{#N/A,#N/A,FALSE,"model"}</definedName>
    <definedName name="wrn.forecastROIC2_3" localSheetId="10" hidden="1">{#N/A,#N/A,FALSE,"model"}</definedName>
    <definedName name="wrn.forecastROIC2_3" localSheetId="9" hidden="1">{#N/A,#N/A,FALSE,"model"}</definedName>
    <definedName name="wrn.forecastROIC2_3" hidden="1">{#N/A,#N/A,FALSE,"model"}</definedName>
    <definedName name="wrn.forecastROIC2_4" localSheetId="0" hidden="1">{#N/A,#N/A,FALSE,"model"}</definedName>
    <definedName name="wrn.forecastROIC2_4" localSheetId="10" hidden="1">{#N/A,#N/A,FALSE,"model"}</definedName>
    <definedName name="wrn.forecastROIC2_4" localSheetId="9" hidden="1">{#N/A,#N/A,FALSE,"model"}</definedName>
    <definedName name="wrn.forecastROIC2_4" hidden="1">{#N/A,#N/A,FALSE,"model"}</definedName>
    <definedName name="wrn.forecastROIC2_5" localSheetId="0" hidden="1">{#N/A,#N/A,FALSE,"model"}</definedName>
    <definedName name="wrn.forecastROIC2_5" localSheetId="10" hidden="1">{#N/A,#N/A,FALSE,"model"}</definedName>
    <definedName name="wrn.forecastROIC2_5" localSheetId="9" hidden="1">{#N/A,#N/A,FALSE,"model"}</definedName>
    <definedName name="wrn.forecastROIC2_5" hidden="1">{#N/A,#N/A,FALSE,"model"}</definedName>
    <definedName name="wrn.FOUR._.CASES." localSheetId="0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" localSheetId="10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" localSheetId="9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riendly." localSheetId="0" hidden="1">{#N/A,#N/A,TRUE,"Julio";#N/A,#N/A,TRUE,"Agosto";#N/A,#N/A,TRUE,"BHCo";#N/A,#N/A,TRUE,"Abril";#N/A,#N/A,TRUE,"Pro Forma"}</definedName>
    <definedName name="wrn.Friendly." localSheetId="10" hidden="1">{#N/A,#N/A,TRUE,"Julio";#N/A,#N/A,TRUE,"Agosto";#N/A,#N/A,TRUE,"BHCo";#N/A,#N/A,TRUE,"Abril";#N/A,#N/A,TRUE,"Pro Forma"}</definedName>
    <definedName name="wrn.Friendly." localSheetId="9" hidden="1">{#N/A,#N/A,TRUE,"Julio";#N/A,#N/A,TRUE,"Agosto";#N/A,#N/A,TRUE,"BHCo";#N/A,#N/A,TRUE,"Abril";#N/A,#N/A,TRUE,"Pro Forma"}</definedName>
    <definedName name="wrn.Friendly." hidden="1">{#N/A,#N/A,TRUE,"Julio";#N/A,#N/A,TRUE,"Agosto";#N/A,#N/A,TRUE,"BHCo";#N/A,#N/A,TRUE,"Abril";#N/A,#N/A,TRUE,"Pro Forma"}</definedName>
    <definedName name="wrn.Friendly._1" localSheetId="0" hidden="1">{#N/A,#N/A,TRUE,"Julio";#N/A,#N/A,TRUE,"Agosto";#N/A,#N/A,TRUE,"BHCo";#N/A,#N/A,TRUE,"Abril";#N/A,#N/A,TRUE,"Pro Forma"}</definedName>
    <definedName name="wrn.Friendly._1" localSheetId="10" hidden="1">{#N/A,#N/A,TRUE,"Julio";#N/A,#N/A,TRUE,"Agosto";#N/A,#N/A,TRUE,"BHCo";#N/A,#N/A,TRUE,"Abril";#N/A,#N/A,TRUE,"Pro Forma"}</definedName>
    <definedName name="wrn.Friendly._1" localSheetId="9" hidden="1">{#N/A,#N/A,TRUE,"Julio";#N/A,#N/A,TRUE,"Agosto";#N/A,#N/A,TRUE,"BHCo";#N/A,#N/A,TRUE,"Abril";#N/A,#N/A,TRUE,"Pro Forma"}</definedName>
    <definedName name="wrn.Friendly._1" hidden="1">{#N/A,#N/A,TRUE,"Julio";#N/A,#N/A,TRUE,"Agosto";#N/A,#N/A,TRUE,"BHCo";#N/A,#N/A,TRUE,"Abril";#N/A,#N/A,TRUE,"Pro Forma"}</definedName>
    <definedName name="wrn.Friendly._2" localSheetId="0" hidden="1">{#N/A,#N/A,TRUE,"Julio";#N/A,#N/A,TRUE,"Agosto";#N/A,#N/A,TRUE,"BHCo";#N/A,#N/A,TRUE,"Abril";#N/A,#N/A,TRUE,"Pro Forma"}</definedName>
    <definedName name="wrn.Friendly._2" localSheetId="10" hidden="1">{#N/A,#N/A,TRUE,"Julio";#N/A,#N/A,TRUE,"Agosto";#N/A,#N/A,TRUE,"BHCo";#N/A,#N/A,TRUE,"Abril";#N/A,#N/A,TRUE,"Pro Forma"}</definedName>
    <definedName name="wrn.Friendly._2" localSheetId="9" hidden="1">{#N/A,#N/A,TRUE,"Julio";#N/A,#N/A,TRUE,"Agosto";#N/A,#N/A,TRUE,"BHCo";#N/A,#N/A,TRUE,"Abril";#N/A,#N/A,TRUE,"Pro Forma"}</definedName>
    <definedName name="wrn.Friendly._2" hidden="1">{#N/A,#N/A,TRUE,"Julio";#N/A,#N/A,TRUE,"Agosto";#N/A,#N/A,TRUE,"BHCo";#N/A,#N/A,TRUE,"Abril";#N/A,#N/A,TRUE,"Pro Forma"}</definedName>
    <definedName name="wrn.Friendly._3" localSheetId="0" hidden="1">{#N/A,#N/A,TRUE,"Julio";#N/A,#N/A,TRUE,"Agosto";#N/A,#N/A,TRUE,"BHCo";#N/A,#N/A,TRUE,"Abril";#N/A,#N/A,TRUE,"Pro Forma"}</definedName>
    <definedName name="wrn.Friendly._3" localSheetId="10" hidden="1">{#N/A,#N/A,TRUE,"Julio";#N/A,#N/A,TRUE,"Agosto";#N/A,#N/A,TRUE,"BHCo";#N/A,#N/A,TRUE,"Abril";#N/A,#N/A,TRUE,"Pro Forma"}</definedName>
    <definedName name="wrn.Friendly._3" localSheetId="9" hidden="1">{#N/A,#N/A,TRUE,"Julio";#N/A,#N/A,TRUE,"Agosto";#N/A,#N/A,TRUE,"BHCo";#N/A,#N/A,TRUE,"Abril";#N/A,#N/A,TRUE,"Pro Forma"}</definedName>
    <definedName name="wrn.Friendly._3" hidden="1">{#N/A,#N/A,TRUE,"Julio";#N/A,#N/A,TRUE,"Agosto";#N/A,#N/A,TRUE,"BHCo";#N/A,#N/A,TRUE,"Abril";#N/A,#N/A,TRUE,"Pro Forma"}</definedName>
    <definedName name="wrn.Friendly._4" localSheetId="0" hidden="1">{#N/A,#N/A,TRUE,"Julio";#N/A,#N/A,TRUE,"Agosto";#N/A,#N/A,TRUE,"BHCo";#N/A,#N/A,TRUE,"Abril";#N/A,#N/A,TRUE,"Pro Forma"}</definedName>
    <definedName name="wrn.Friendly._4" localSheetId="10" hidden="1">{#N/A,#N/A,TRUE,"Julio";#N/A,#N/A,TRUE,"Agosto";#N/A,#N/A,TRUE,"BHCo";#N/A,#N/A,TRUE,"Abril";#N/A,#N/A,TRUE,"Pro Forma"}</definedName>
    <definedName name="wrn.Friendly._4" localSheetId="9" hidden="1">{#N/A,#N/A,TRUE,"Julio";#N/A,#N/A,TRUE,"Agosto";#N/A,#N/A,TRUE,"BHCo";#N/A,#N/A,TRUE,"Abril";#N/A,#N/A,TRUE,"Pro Forma"}</definedName>
    <definedName name="wrn.Friendly._4" hidden="1">{#N/A,#N/A,TRUE,"Julio";#N/A,#N/A,TRUE,"Agosto";#N/A,#N/A,TRUE,"BHCo";#N/A,#N/A,TRUE,"Abril";#N/A,#N/A,TRUE,"Pro Forma"}</definedName>
    <definedName name="wrn.Friendly._5" localSheetId="0" hidden="1">{#N/A,#N/A,TRUE,"Julio";#N/A,#N/A,TRUE,"Agosto";#N/A,#N/A,TRUE,"BHCo";#N/A,#N/A,TRUE,"Abril";#N/A,#N/A,TRUE,"Pro Forma"}</definedName>
    <definedName name="wrn.Friendly._5" localSheetId="10" hidden="1">{#N/A,#N/A,TRUE,"Julio";#N/A,#N/A,TRUE,"Agosto";#N/A,#N/A,TRUE,"BHCo";#N/A,#N/A,TRUE,"Abril";#N/A,#N/A,TRUE,"Pro Forma"}</definedName>
    <definedName name="wrn.Friendly._5" localSheetId="9" hidden="1">{#N/A,#N/A,TRUE,"Julio";#N/A,#N/A,TRUE,"Agosto";#N/A,#N/A,TRUE,"BHCo";#N/A,#N/A,TRUE,"Abril";#N/A,#N/A,TRUE,"Pro Forma"}</definedName>
    <definedName name="wrn.Friendly._5" hidden="1">{#N/A,#N/A,TRUE,"Julio";#N/A,#N/A,TRUE,"Agosto";#N/A,#N/A,TRUE,"BHCo";#N/A,#N/A,TRUE,"Abril";#N/A,#N/A,TRUE,"Pro Forma"}</definedName>
    <definedName name="wrn.FS1198." localSheetId="0" hidden="1">{#N/A,#N/A,FALSE,"COVER";#N/A,#N/A,FALSE,"SHEET";#N/A,#N/A,FALSE,"R$";#N/A,#N/A,FALSE,"US$";#N/A,#N/A,FALSE,"SCQE";#N/A,#N/A,FALSE,"SFP";#N/A,#N/A,FALSE,"G&amp;L";#N/A,#N/A,FALSE,"BS";#N/A,#N/A,FALSE,"US$1";#N/A,#N/A,FALSE,"US$DETAILS"}</definedName>
    <definedName name="wrn.FS1198." localSheetId="10" hidden="1">{#N/A,#N/A,FALSE,"COVER";#N/A,#N/A,FALSE,"SHEET";#N/A,#N/A,FALSE,"R$";#N/A,#N/A,FALSE,"US$";#N/A,#N/A,FALSE,"SCQE";#N/A,#N/A,FALSE,"SFP";#N/A,#N/A,FALSE,"G&amp;L";#N/A,#N/A,FALSE,"BS";#N/A,#N/A,FALSE,"US$1";#N/A,#N/A,FALSE,"US$DETAILS"}</definedName>
    <definedName name="wrn.FS1198." localSheetId="9" hidden="1">{#N/A,#N/A,FALSE,"COVER";#N/A,#N/A,FALSE,"SHEET";#N/A,#N/A,FALSE,"R$";#N/A,#N/A,FALSE,"US$";#N/A,#N/A,FALSE,"SCQE";#N/A,#N/A,FALSE,"SFP";#N/A,#N/A,FALSE,"G&amp;L";#N/A,#N/A,FALSE,"BS";#N/A,#N/A,FALSE,"US$1";#N/A,#N/A,FALSE,"US$DETAILS"}</definedName>
    <definedName name="wrn.FS1198." hidden="1">{#N/A,#N/A,FALSE,"COVER";#N/A,#N/A,FALSE,"SHEET";#N/A,#N/A,FALSE,"R$";#N/A,#N/A,FALSE,"US$";#N/A,#N/A,FALSE,"SCQE";#N/A,#N/A,FALSE,"SFP";#N/A,#N/A,FALSE,"G&amp;L";#N/A,#N/A,FALSE,"BS";#N/A,#N/A,FALSE,"US$1";#N/A,#N/A,FALSE,"US$DETAILS"}</definedName>
    <definedName name="wrn.Full." localSheetId="0">{"Comp1",#N/A,FALSE,"COMP";"Comp2",#N/A,FALSE,"COMP";"Comp3",#N/A,FALSE,"COMP";"Comp4",#N/A,FALSE,"COMP"}</definedName>
    <definedName name="wrn.Full." localSheetId="10">{"Comp1",#N/A,FALSE,"COMP";"Comp2",#N/A,FALSE,"COMP";"Comp3",#N/A,FALSE,"COMP";"Comp4",#N/A,FALSE,"COMP"}</definedName>
    <definedName name="wrn.Full." localSheetId="9">{"Comp1",#N/A,FALSE,"COMP";"Comp2",#N/A,FALSE,"COMP";"Comp3",#N/A,FALSE,"COMP";"Comp4",#N/A,FALSE,"COMP"}</definedName>
    <definedName name="wrn.Full.">{"Comp1",#N/A,FALSE,"COMP";"Comp2",#N/A,FALSE,"COMP";"Comp3",#N/A,FALSE,"COMP";"Comp4",#N/A,FALSE,"COMP"}</definedName>
    <definedName name="wrn.Full._.Model." localSheetId="0" hidden="1">{#N/A,#N/A,TRUE,"Cover sheet";#N/A,#N/A,TRUE,"DCF analysis";#N/A,#N/A,TRUE,"WACC calculation"}</definedName>
    <definedName name="wrn.Full._.Model." localSheetId="10" hidden="1">{#N/A,#N/A,TRUE,"Cover sheet";#N/A,#N/A,TRUE,"DCF analysis";#N/A,#N/A,TRUE,"WACC calculation"}</definedName>
    <definedName name="wrn.Full._.Model." localSheetId="9" hidden="1">{#N/A,#N/A,TRUE,"Cover sheet";#N/A,#N/A,TRUE,"DCF analysis";#N/A,#N/A,TRUE,"WACC calculation"}</definedName>
    <definedName name="wrn.Full._.Model." hidden="1">{#N/A,#N/A,TRUE,"Cover sheet";#N/A,#N/A,TRUE,"DCF analysis";#N/A,#N/A,TRUE,"WACC calculation"}</definedName>
    <definedName name="wrn.Full._.Model._1" localSheetId="0" hidden="1">{#N/A,#N/A,TRUE,"Cover sheet";#N/A,#N/A,TRUE,"DCF analysis";#N/A,#N/A,TRUE,"WACC calculation"}</definedName>
    <definedName name="wrn.Full._.Model._1" localSheetId="10" hidden="1">{#N/A,#N/A,TRUE,"Cover sheet";#N/A,#N/A,TRUE,"DCF analysis";#N/A,#N/A,TRUE,"WACC calculation"}</definedName>
    <definedName name="wrn.Full._.Model._1" localSheetId="9" hidden="1">{#N/A,#N/A,TRUE,"Cover sheet";#N/A,#N/A,TRUE,"DCF analysis";#N/A,#N/A,TRUE,"WACC calculation"}</definedName>
    <definedName name="wrn.Full._.Model._1" hidden="1">{#N/A,#N/A,TRUE,"Cover sheet";#N/A,#N/A,TRUE,"DCF analysis";#N/A,#N/A,TRUE,"WACC calculation"}</definedName>
    <definedName name="wrn.Full._.Model._2" localSheetId="0" hidden="1">{#N/A,#N/A,TRUE,"Cover sheet";#N/A,#N/A,TRUE,"DCF analysis";#N/A,#N/A,TRUE,"WACC calculation"}</definedName>
    <definedName name="wrn.Full._.Model._2" localSheetId="10" hidden="1">{#N/A,#N/A,TRUE,"Cover sheet";#N/A,#N/A,TRUE,"DCF analysis";#N/A,#N/A,TRUE,"WACC calculation"}</definedName>
    <definedName name="wrn.Full._.Model._2" localSheetId="9" hidden="1">{#N/A,#N/A,TRUE,"Cover sheet";#N/A,#N/A,TRUE,"DCF analysis";#N/A,#N/A,TRUE,"WACC calculation"}</definedName>
    <definedName name="wrn.Full._.Model._2" hidden="1">{#N/A,#N/A,TRUE,"Cover sheet";#N/A,#N/A,TRUE,"DCF analysis";#N/A,#N/A,TRUE,"WACC calculation"}</definedName>
    <definedName name="wrn.Full._.Model._3" localSheetId="0" hidden="1">{#N/A,#N/A,TRUE,"Cover sheet";#N/A,#N/A,TRUE,"DCF analysis";#N/A,#N/A,TRUE,"WACC calculation"}</definedName>
    <definedName name="wrn.Full._.Model._3" localSheetId="10" hidden="1">{#N/A,#N/A,TRUE,"Cover sheet";#N/A,#N/A,TRUE,"DCF analysis";#N/A,#N/A,TRUE,"WACC calculation"}</definedName>
    <definedName name="wrn.Full._.Model._3" localSheetId="9" hidden="1">{#N/A,#N/A,TRUE,"Cover sheet";#N/A,#N/A,TRUE,"DCF analysis";#N/A,#N/A,TRUE,"WACC calculation"}</definedName>
    <definedName name="wrn.Full._.Model._3" hidden="1">{#N/A,#N/A,TRUE,"Cover sheet";#N/A,#N/A,TRUE,"DCF analysis";#N/A,#N/A,TRUE,"WACC calculation"}</definedName>
    <definedName name="wrn.Full._.Model._4" localSheetId="0" hidden="1">{#N/A,#N/A,TRUE,"Cover sheet";#N/A,#N/A,TRUE,"DCF analysis";#N/A,#N/A,TRUE,"WACC calculation"}</definedName>
    <definedName name="wrn.Full._.Model._4" localSheetId="10" hidden="1">{#N/A,#N/A,TRUE,"Cover sheet";#N/A,#N/A,TRUE,"DCF analysis";#N/A,#N/A,TRUE,"WACC calculation"}</definedName>
    <definedName name="wrn.Full._.Model._4" localSheetId="9" hidden="1">{#N/A,#N/A,TRUE,"Cover sheet";#N/A,#N/A,TRUE,"DCF analysis";#N/A,#N/A,TRUE,"WACC calculation"}</definedName>
    <definedName name="wrn.Full._.Model._4" hidden="1">{#N/A,#N/A,TRUE,"Cover sheet";#N/A,#N/A,TRUE,"DCF analysis";#N/A,#N/A,TRUE,"WACC calculation"}</definedName>
    <definedName name="wrn.Full._.Model._5" localSheetId="0" hidden="1">{#N/A,#N/A,TRUE,"Cover sheet";#N/A,#N/A,TRUE,"DCF analysis";#N/A,#N/A,TRUE,"WACC calculation"}</definedName>
    <definedName name="wrn.Full._.Model._5" localSheetId="10" hidden="1">{#N/A,#N/A,TRUE,"Cover sheet";#N/A,#N/A,TRUE,"DCF analysis";#N/A,#N/A,TRUE,"WACC calculation"}</definedName>
    <definedName name="wrn.Full._.Model._5" localSheetId="9" hidden="1">{#N/A,#N/A,TRUE,"Cover sheet";#N/A,#N/A,TRUE,"DCF analysis";#N/A,#N/A,TRUE,"WACC calculation"}</definedName>
    <definedName name="wrn.Full._.Model._5" hidden="1">{#N/A,#N/A,TRUE,"Cover sheet";#N/A,#N/A,TRUE,"DCF analysis";#N/A,#N/A,TRUE,"WACC calculation"}</definedName>
    <definedName name="wrn.Full._.Monty." localSheetId="0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localSheetId="10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localSheetId="9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report." localSheetId="0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0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9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nnel._.Report." localSheetId="0" hidden="1">{#N/A,#N/A,FALSE,"funnel";#N/A,#N/A,FALSE,"AE Summary";#N/A,#N/A,FALSE,"Product Summary"}</definedName>
    <definedName name="wrn.Funnel._.Report." localSheetId="10" hidden="1">{#N/A,#N/A,FALSE,"funnel";#N/A,#N/A,FALSE,"AE Summary";#N/A,#N/A,FALSE,"Product Summary"}</definedName>
    <definedName name="wrn.Funnel._.Report." localSheetId="9" hidden="1">{#N/A,#N/A,FALSE,"funnel";#N/A,#N/A,FALSE,"AE Summary";#N/A,#N/A,FALSE,"Product Summary"}</definedName>
    <definedName name="wrn.Funnel._.Report." hidden="1">{#N/A,#N/A,FALSE,"funnel";#N/A,#N/A,FALSE,"AE Summary";#N/A,#N/A,FALSE,"Product Summary"}</definedName>
    <definedName name="wrn.FY96sbp99" localSheetId="0" hidden="1">{#N/A,#N/A,FALSE,"FY97";#N/A,#N/A,FALSE,"FY98";#N/A,#N/A,FALSE,"FY99";#N/A,#N/A,FALSE,"FY00";#N/A,#N/A,FALSE,"FY01"}</definedName>
    <definedName name="wrn.FY96sbp99" localSheetId="10" hidden="1">{#N/A,#N/A,FALSE,"FY97";#N/A,#N/A,FALSE,"FY98";#N/A,#N/A,FALSE,"FY99";#N/A,#N/A,FALSE,"FY00";#N/A,#N/A,FALSE,"FY01"}</definedName>
    <definedName name="wrn.FY96sbp99" localSheetId="9" hidden="1">{#N/A,#N/A,FALSE,"FY97";#N/A,#N/A,FALSE,"FY98";#N/A,#N/A,FALSE,"FY99";#N/A,#N/A,FALSE,"FY00";#N/A,#N/A,FALSE,"FY01"}</definedName>
    <definedName name="wrn.FY96sbp99" hidden="1">{#N/A,#N/A,FALSE,"FY97";#N/A,#N/A,FALSE,"FY98";#N/A,#N/A,FALSE,"FY99";#N/A,#N/A,FALSE,"FY00";#N/A,#N/A,FALSE,"FY01"}</definedName>
    <definedName name="wrn.FY97SBP." localSheetId="0" hidden="1">{#N/A,#N/A,FALSE,"FY97";#N/A,#N/A,FALSE,"FY98";#N/A,#N/A,FALSE,"FY99";#N/A,#N/A,FALSE,"FY00";#N/A,#N/A,FALSE,"FY01"}</definedName>
    <definedName name="wrn.FY97SBP." localSheetId="10" hidden="1">{#N/A,#N/A,FALSE,"FY97";#N/A,#N/A,FALSE,"FY98";#N/A,#N/A,FALSE,"FY99";#N/A,#N/A,FALSE,"FY00";#N/A,#N/A,FALSE,"FY01"}</definedName>
    <definedName name="wrn.FY97SBP." localSheetId="9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2" localSheetId="0" hidden="1">{#N/A,#N/A,FALSE,"FY97";#N/A,#N/A,FALSE,"FY98";#N/A,#N/A,FALSE,"FY99";#N/A,#N/A,FALSE,"FY00";#N/A,#N/A,FALSE,"FY01"}</definedName>
    <definedName name="wrn.FY97SBP2" localSheetId="10" hidden="1">{#N/A,#N/A,FALSE,"FY97";#N/A,#N/A,FALSE,"FY98";#N/A,#N/A,FALSE,"FY99";#N/A,#N/A,FALSE,"FY00";#N/A,#N/A,FALSE,"FY01"}</definedName>
    <definedName name="wrn.FY97SBP2" localSheetId="9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gd." localSheetId="0" hidden="1">{#N/A,#N/A,FALSE,"Summary";#N/A,#N/A,FALSE,"Annual";#N/A,#N/A,FALSE,"Quarterly";#N/A,#N/A,FALSE,"Land Systems";#N/A,#N/A,FALSE,"LandSystemsQtr";#N/A,#N/A,FALSE,"E.B.";#N/A,#N/A,FALSE,"EBqtr";#N/A,#N/A,FALSE,"Other";#N/A,#N/A,FALSE,"Other, Qtr.";#N/A,#N/A,FALSE,"Balance Sht.";#N/A,#N/A,FALSE,"BalShtQtr";#N/A,#N/A,FALSE,"Cashflow";#N/A,#N/A,FALSE,"CashflowQtr"}</definedName>
    <definedName name="wrn.gd." localSheetId="10" hidden="1">{#N/A,#N/A,FALSE,"Summary";#N/A,#N/A,FALSE,"Annual";#N/A,#N/A,FALSE,"Quarterly";#N/A,#N/A,FALSE,"Land Systems";#N/A,#N/A,FALSE,"LandSystemsQtr";#N/A,#N/A,FALSE,"E.B.";#N/A,#N/A,FALSE,"EBqtr";#N/A,#N/A,FALSE,"Other";#N/A,#N/A,FALSE,"Other, Qtr.";#N/A,#N/A,FALSE,"Balance Sht.";#N/A,#N/A,FALSE,"BalShtQtr";#N/A,#N/A,FALSE,"Cashflow";#N/A,#N/A,FALSE,"CashflowQtr"}</definedName>
    <definedName name="wrn.gd." localSheetId="9" hidden="1">{#N/A,#N/A,FALSE,"Summary";#N/A,#N/A,FALSE,"Annual";#N/A,#N/A,FALSE,"Quarterly";#N/A,#N/A,FALSE,"Land Systems";#N/A,#N/A,FALSE,"LandSystemsQtr";#N/A,#N/A,FALSE,"E.B.";#N/A,#N/A,FALSE,"EBqtr";#N/A,#N/A,FALSE,"Other";#N/A,#N/A,FALSE,"Other, Qtr.";#N/A,#N/A,FALSE,"Balance Sht.";#N/A,#N/A,FALSE,"BalShtQtr";#N/A,#N/A,FALSE,"Cashflow";#N/A,#N/A,FALSE,"CashflowQtr"}</definedName>
    <definedName name="wrn.gd." hidden="1">{#N/A,#N/A,FALSE,"Summary";#N/A,#N/A,FALSE,"Annual";#N/A,#N/A,FALSE,"Quarterly";#N/A,#N/A,FALSE,"Land Systems";#N/A,#N/A,FALSE,"LandSystemsQtr";#N/A,#N/A,FALSE,"E.B.";#N/A,#N/A,FALSE,"EBqtr";#N/A,#N/A,FALSE,"Other";#N/A,#N/A,FALSE,"Other, Qtr.";#N/A,#N/A,FALSE,"Balance Sht.";#N/A,#N/A,FALSE,"BalShtQtr";#N/A,#N/A,FALSE,"Cashflow";#N/A,#N/A,FALSE,"CashflowQtr"}</definedName>
    <definedName name="wrn.GER." localSheetId="0" hidden="1">{"capa A",#N/A,TRUE,"capa (2)";"indices",#N/A,TRUE,"índices bal (2)";"organo1",#N/A,TRUE,"organo";"bal A",#N/A,TRUE,"bal A";"RES 06",#N/A,TRUE,"resultado A";"BAL ANAL A",#N/A,TRUE,"B.analítico B (2)";"resultado 05 analítico",#N/A,TRUE,"mês a mês";"EBITDA06A",#N/A,TRUE,"ebitda A";"perfil a1",#N/A,TRUE,"perfil A";"despesas A",#N/A,TRUE,"despesa A";"análise LB6",#N/A,TRUE,"análise";"PERMANENTE",#N/A,TRUE,"permanente A";"MUTAÇÃO",#N/A,TRUE,"mutação A (2)";"prod6",#N/A,TRUE,"produção";"VOLUME A1",#N/A,TRUE,"volume A";"VOLUME A3",#N/A,TRUE,"volume A3";"VOLUME A2",#N/A,TRUE,"volume A2";"rec3",#N/A,TRUE,"receita A2";"MIX06A",#N/A,TRUE,"mix A";"LB2002 R$",#N/A,TRUE,"lb2002-R$";"LB2002 U$",#N/A,TRUE,"lb2002-U$";"LB2001 R$",#N/A,TRUE,"lb2001-R$";"LB2001 U$",#N/A,TRUE,"lb2001-U$"}</definedName>
    <definedName name="wrn.GER." localSheetId="10" hidden="1">{"capa A",#N/A,TRUE,"capa (2)";"indices",#N/A,TRUE,"índices bal (2)";"organo1",#N/A,TRUE,"organo";"bal A",#N/A,TRUE,"bal A";"RES 06",#N/A,TRUE,"resultado A";"BAL ANAL A",#N/A,TRUE,"B.analítico B (2)";"resultado 05 analítico",#N/A,TRUE,"mês a mês";"EBITDA06A",#N/A,TRUE,"ebitda A";"perfil a1",#N/A,TRUE,"perfil A";"despesas A",#N/A,TRUE,"despesa A";"análise LB6",#N/A,TRUE,"análise";"PERMANENTE",#N/A,TRUE,"permanente A";"MUTAÇÃO",#N/A,TRUE,"mutação A (2)";"prod6",#N/A,TRUE,"produção";"VOLUME A1",#N/A,TRUE,"volume A";"VOLUME A3",#N/A,TRUE,"volume A3";"VOLUME A2",#N/A,TRUE,"volume A2";"rec3",#N/A,TRUE,"receita A2";"MIX06A",#N/A,TRUE,"mix A";"LB2002 R$",#N/A,TRUE,"lb2002-R$";"LB2002 U$",#N/A,TRUE,"lb2002-U$";"LB2001 R$",#N/A,TRUE,"lb2001-R$";"LB2001 U$",#N/A,TRUE,"lb2001-U$"}</definedName>
    <definedName name="wrn.GER." localSheetId="9" hidden="1">{"capa A",#N/A,TRUE,"capa (2)";"indices",#N/A,TRUE,"índices bal (2)";"organo1",#N/A,TRUE,"organo";"bal A",#N/A,TRUE,"bal A";"RES 06",#N/A,TRUE,"resultado A";"BAL ANAL A",#N/A,TRUE,"B.analítico B (2)";"resultado 05 analítico",#N/A,TRUE,"mês a mês";"EBITDA06A",#N/A,TRUE,"ebitda A";"perfil a1",#N/A,TRUE,"perfil A";"despesas A",#N/A,TRUE,"despesa A";"análise LB6",#N/A,TRUE,"análise";"PERMANENTE",#N/A,TRUE,"permanente A";"MUTAÇÃO",#N/A,TRUE,"mutação A (2)";"prod6",#N/A,TRUE,"produção";"VOLUME A1",#N/A,TRUE,"volume A";"VOLUME A3",#N/A,TRUE,"volume A3";"VOLUME A2",#N/A,TRUE,"volume A2";"rec3",#N/A,TRUE,"receita A2";"MIX06A",#N/A,TRUE,"mix A";"LB2002 R$",#N/A,TRUE,"lb2002-R$";"LB2002 U$",#N/A,TRUE,"lb2002-U$";"LB2001 R$",#N/A,TRUE,"lb2001-R$";"LB2001 U$",#N/A,TRUE,"lb2001-U$"}</definedName>
    <definedName name="wrn.GER." hidden="1">{"capa A",#N/A,TRUE,"capa (2)";"indices",#N/A,TRUE,"índices bal (2)";"organo1",#N/A,TRUE,"organo";"bal A",#N/A,TRUE,"bal A";"RES 06",#N/A,TRUE,"resultado A";"BAL ANAL A",#N/A,TRUE,"B.analítico B (2)";"resultado 05 analítico",#N/A,TRUE,"mês a mês";"EBITDA06A",#N/A,TRUE,"ebitda A";"perfil a1",#N/A,TRUE,"perfil A";"despesas A",#N/A,TRUE,"despesa A";"análise LB6",#N/A,TRUE,"análise";"PERMANENTE",#N/A,TRUE,"permanente A";"MUTAÇÃO",#N/A,TRUE,"mutação A (2)";"prod6",#N/A,TRUE,"produção";"VOLUME A1",#N/A,TRUE,"volume A";"VOLUME A3",#N/A,TRUE,"volume A3";"VOLUME A2",#N/A,TRUE,"volume A2";"rec3",#N/A,TRUE,"receita A2";"MIX06A",#N/A,TRUE,"mix A";"LB2002 R$",#N/A,TRUE,"lb2002-R$";"LB2002 U$",#N/A,TRUE,"lb2002-U$";"LB2001 R$",#N/A,TRUE,"lb2001-R$";"LB2001 U$",#N/A,TRUE,"lb2001-U$"}</definedName>
    <definedName name="wrn.GER._.MINI." localSheetId="0" hidden="1">{"capa A",#N/A,TRUE,"capa (2)";"bal A",#N/A,TRUE,"bal A";"RES 06",#N/A,TRUE,"resultado A";"BAL ANAL A",#N/A,TRUE,"B.analítico B (2)";"resultado 06 analítico",#N/A,TRUE,"mês a mês";"EBITDA06A",#N/A,TRUE,"ebitda A";"análise LB6",#N/A,TRUE,"análise";"perfil a1",#N/A,TRUE,"perfil A";"despesas A",#N/A,TRUE,"despesa A";"PERMANENTE",#N/A,TRUE,"permanente A";"MUTAÇÃO",#N/A,TRUE,"mutação A (2)";"prod6",#N/A,TRUE,"produção";"VOLUME A1",#N/A,TRUE,"volume A";"VOLUME A3",#N/A,TRUE,"volume A3";"VOLA2",#N/A,TRUE,"volume A2";"rec3",#N/A,TRUE,"receita A2";"capa B",#N/A,TRUE,"capa (3)";"BAL B",#N/A,TRUE,"bal B";"RES B 06",#N/A,TRUE,"resultado B";"EBITDA B 06",#N/A,TRUE,"ebitda B"}</definedName>
    <definedName name="wrn.GER._.MINI." localSheetId="10" hidden="1">{"capa A",#N/A,TRUE,"capa (2)";"bal A",#N/A,TRUE,"bal A";"RES 06",#N/A,TRUE,"resultado A";"BAL ANAL A",#N/A,TRUE,"B.analítico B (2)";"resultado 06 analítico",#N/A,TRUE,"mês a mês";"EBITDA06A",#N/A,TRUE,"ebitda A";"análise LB6",#N/A,TRUE,"análise";"perfil a1",#N/A,TRUE,"perfil A";"despesas A",#N/A,TRUE,"despesa A";"PERMANENTE",#N/A,TRUE,"permanente A";"MUTAÇÃO",#N/A,TRUE,"mutação A (2)";"prod6",#N/A,TRUE,"produção";"VOLUME A1",#N/A,TRUE,"volume A";"VOLUME A3",#N/A,TRUE,"volume A3";"VOLA2",#N/A,TRUE,"volume A2";"rec3",#N/A,TRUE,"receita A2";"capa B",#N/A,TRUE,"capa (3)";"BAL B",#N/A,TRUE,"bal B";"RES B 06",#N/A,TRUE,"resultado B";"EBITDA B 06",#N/A,TRUE,"ebitda B"}</definedName>
    <definedName name="wrn.GER._.MINI." localSheetId="9" hidden="1">{"capa A",#N/A,TRUE,"capa (2)";"bal A",#N/A,TRUE,"bal A";"RES 06",#N/A,TRUE,"resultado A";"BAL ANAL A",#N/A,TRUE,"B.analítico B (2)";"resultado 06 analítico",#N/A,TRUE,"mês a mês";"EBITDA06A",#N/A,TRUE,"ebitda A";"análise LB6",#N/A,TRUE,"análise";"perfil a1",#N/A,TRUE,"perfil A";"despesas A",#N/A,TRUE,"despesa A";"PERMANENTE",#N/A,TRUE,"permanente A";"MUTAÇÃO",#N/A,TRUE,"mutação A (2)";"prod6",#N/A,TRUE,"produção";"VOLUME A1",#N/A,TRUE,"volume A";"VOLUME A3",#N/A,TRUE,"volume A3";"VOLA2",#N/A,TRUE,"volume A2";"rec3",#N/A,TRUE,"receita A2";"capa B",#N/A,TRUE,"capa (3)";"BAL B",#N/A,TRUE,"bal B";"RES B 06",#N/A,TRUE,"resultado B";"EBITDA B 06",#N/A,TRUE,"ebitda B"}</definedName>
    <definedName name="wrn.GER._.MINI." hidden="1">{"capa A",#N/A,TRUE,"capa (2)";"bal A",#N/A,TRUE,"bal A";"RES 06",#N/A,TRUE,"resultado A";"BAL ANAL A",#N/A,TRUE,"B.analítico B (2)";"resultado 06 analítico",#N/A,TRUE,"mês a mês";"EBITDA06A",#N/A,TRUE,"ebitda A";"análise LB6",#N/A,TRUE,"análise";"perfil a1",#N/A,TRUE,"perfil A";"despesas A",#N/A,TRUE,"despesa A";"PERMANENTE",#N/A,TRUE,"permanente A";"MUTAÇÃO",#N/A,TRUE,"mutação A (2)";"prod6",#N/A,TRUE,"produção";"VOLUME A1",#N/A,TRUE,"volume A";"VOLUME A3",#N/A,TRUE,"volume A3";"VOLA2",#N/A,TRUE,"volume A2";"rec3",#N/A,TRUE,"receita A2";"capa B",#N/A,TRUE,"capa (3)";"BAL B",#N/A,TRUE,"bal B";"RES B 06",#N/A,TRUE,"resultado B";"EBITDA B 06",#N/A,TRUE,"ebitda B"}</definedName>
    <definedName name="wrn.GER._.MINI._1" localSheetId="0" hidden="1">{"capa A",#N/A,TRUE,"capa (2)";"bal A",#N/A,TRUE,"bal A";"RES 06",#N/A,TRUE,"resultado A";"BAL ANAL A",#N/A,TRUE,"B.analítico B (2)";"resultado 06 analítico",#N/A,TRUE,"mês a mês";"EBITDA06A",#N/A,TRUE,"ebitda A";"análise LB6",#N/A,TRUE,"análise";"perfil a1",#N/A,TRUE,"perfil A";"despesas A",#N/A,TRUE,"despesa A";"PERMANENTE",#N/A,TRUE,"permanente A";"MUTAÇÃO",#N/A,TRUE,"mutação A (2)";"prod6",#N/A,TRUE,"produção";"VOLUME A1",#N/A,TRUE,"volume A";"VOLUME A3",#N/A,TRUE,"volume A3";"VOLA2",#N/A,TRUE,"volume A2";"rec3",#N/A,TRUE,"receita A2";"capa B",#N/A,TRUE,"capa (3)";"BAL B",#N/A,TRUE,"bal B";"RES B 06",#N/A,TRUE,"resultado B";"EBITDA B 06",#N/A,TRUE,"ebitda B"}</definedName>
    <definedName name="wrn.GER._.MINI._1" localSheetId="10" hidden="1">{"capa A",#N/A,TRUE,"capa (2)";"bal A",#N/A,TRUE,"bal A";"RES 06",#N/A,TRUE,"resultado A";"BAL ANAL A",#N/A,TRUE,"B.analítico B (2)";"resultado 06 analítico",#N/A,TRUE,"mês a mês";"EBITDA06A",#N/A,TRUE,"ebitda A";"análise LB6",#N/A,TRUE,"análise";"perfil a1",#N/A,TRUE,"perfil A";"despesas A",#N/A,TRUE,"despesa A";"PERMANENTE",#N/A,TRUE,"permanente A";"MUTAÇÃO",#N/A,TRUE,"mutação A (2)";"prod6",#N/A,TRUE,"produção";"VOLUME A1",#N/A,TRUE,"volume A";"VOLUME A3",#N/A,TRUE,"volume A3";"VOLA2",#N/A,TRUE,"volume A2";"rec3",#N/A,TRUE,"receita A2";"capa B",#N/A,TRUE,"capa (3)";"BAL B",#N/A,TRUE,"bal B";"RES B 06",#N/A,TRUE,"resultado B";"EBITDA B 06",#N/A,TRUE,"ebitda B"}</definedName>
    <definedName name="wrn.GER._.MINI._1" localSheetId="9" hidden="1">{"capa A",#N/A,TRUE,"capa (2)";"bal A",#N/A,TRUE,"bal A";"RES 06",#N/A,TRUE,"resultado A";"BAL ANAL A",#N/A,TRUE,"B.analítico B (2)";"resultado 06 analítico",#N/A,TRUE,"mês a mês";"EBITDA06A",#N/A,TRUE,"ebitda A";"análise LB6",#N/A,TRUE,"análise";"perfil a1",#N/A,TRUE,"perfil A";"despesas A",#N/A,TRUE,"despesa A";"PERMANENTE",#N/A,TRUE,"permanente A";"MUTAÇÃO",#N/A,TRUE,"mutação A (2)";"prod6",#N/A,TRUE,"produção";"VOLUME A1",#N/A,TRUE,"volume A";"VOLUME A3",#N/A,TRUE,"volume A3";"VOLA2",#N/A,TRUE,"volume A2";"rec3",#N/A,TRUE,"receita A2";"capa B",#N/A,TRUE,"capa (3)";"BAL B",#N/A,TRUE,"bal B";"RES B 06",#N/A,TRUE,"resultado B";"EBITDA B 06",#N/A,TRUE,"ebitda B"}</definedName>
    <definedName name="wrn.GER._.MINI._1" hidden="1">{"capa A",#N/A,TRUE,"capa (2)";"bal A",#N/A,TRUE,"bal A";"RES 06",#N/A,TRUE,"resultado A";"BAL ANAL A",#N/A,TRUE,"B.analítico B (2)";"resultado 06 analítico",#N/A,TRUE,"mês a mês";"EBITDA06A",#N/A,TRUE,"ebitda A";"análise LB6",#N/A,TRUE,"análise";"perfil a1",#N/A,TRUE,"perfil A";"despesas A",#N/A,TRUE,"despesa A";"PERMANENTE",#N/A,TRUE,"permanente A";"MUTAÇÃO",#N/A,TRUE,"mutação A (2)";"prod6",#N/A,TRUE,"produção";"VOLUME A1",#N/A,TRUE,"volume A";"VOLUME A3",#N/A,TRUE,"volume A3";"VOLA2",#N/A,TRUE,"volume A2";"rec3",#N/A,TRUE,"receita A2";"capa B",#N/A,TRUE,"capa (3)";"BAL B",#N/A,TRUE,"bal B";"RES B 06",#N/A,TRUE,"resultado B";"EBITDA B 06",#N/A,TRUE,"ebitda B"}</definedName>
    <definedName name="wrn.GER._.MINI._2" localSheetId="0" hidden="1">{"capa A",#N/A,TRUE,"capa (2)";"bal A",#N/A,TRUE,"bal A";"RES 06",#N/A,TRUE,"resultado A";"BAL ANAL A",#N/A,TRUE,"B.analítico B (2)";"resultado 06 analítico",#N/A,TRUE,"mês a mês";"EBITDA06A",#N/A,TRUE,"ebitda A";"análise LB6",#N/A,TRUE,"análise";"perfil a1",#N/A,TRUE,"perfil A";"despesas A",#N/A,TRUE,"despesa A";"PERMANENTE",#N/A,TRUE,"permanente A";"MUTAÇÃO",#N/A,TRUE,"mutação A (2)";"prod6",#N/A,TRUE,"produção";"VOLUME A1",#N/A,TRUE,"volume A";"VOLUME A3",#N/A,TRUE,"volume A3";"VOLA2",#N/A,TRUE,"volume A2";"rec3",#N/A,TRUE,"receita A2";"capa B",#N/A,TRUE,"capa (3)";"BAL B",#N/A,TRUE,"bal B";"RES B 06",#N/A,TRUE,"resultado B";"EBITDA B 06",#N/A,TRUE,"ebitda B"}</definedName>
    <definedName name="wrn.GER._.MINI._2" localSheetId="10" hidden="1">{"capa A",#N/A,TRUE,"capa (2)";"bal A",#N/A,TRUE,"bal A";"RES 06",#N/A,TRUE,"resultado A";"BAL ANAL A",#N/A,TRUE,"B.analítico B (2)";"resultado 06 analítico",#N/A,TRUE,"mês a mês";"EBITDA06A",#N/A,TRUE,"ebitda A";"análise LB6",#N/A,TRUE,"análise";"perfil a1",#N/A,TRUE,"perfil A";"despesas A",#N/A,TRUE,"despesa A";"PERMANENTE",#N/A,TRUE,"permanente A";"MUTAÇÃO",#N/A,TRUE,"mutação A (2)";"prod6",#N/A,TRUE,"produção";"VOLUME A1",#N/A,TRUE,"volume A";"VOLUME A3",#N/A,TRUE,"volume A3";"VOLA2",#N/A,TRUE,"volume A2";"rec3",#N/A,TRUE,"receita A2";"capa B",#N/A,TRUE,"capa (3)";"BAL B",#N/A,TRUE,"bal B";"RES B 06",#N/A,TRUE,"resultado B";"EBITDA B 06",#N/A,TRUE,"ebitda B"}</definedName>
    <definedName name="wrn.GER._.MINI._2" localSheetId="9" hidden="1">{"capa A",#N/A,TRUE,"capa (2)";"bal A",#N/A,TRUE,"bal A";"RES 06",#N/A,TRUE,"resultado A";"BAL ANAL A",#N/A,TRUE,"B.analítico B (2)";"resultado 06 analítico",#N/A,TRUE,"mês a mês";"EBITDA06A",#N/A,TRUE,"ebitda A";"análise LB6",#N/A,TRUE,"análise";"perfil a1",#N/A,TRUE,"perfil A";"despesas A",#N/A,TRUE,"despesa A";"PERMANENTE",#N/A,TRUE,"permanente A";"MUTAÇÃO",#N/A,TRUE,"mutação A (2)";"prod6",#N/A,TRUE,"produção";"VOLUME A1",#N/A,TRUE,"volume A";"VOLUME A3",#N/A,TRUE,"volume A3";"VOLA2",#N/A,TRUE,"volume A2";"rec3",#N/A,TRUE,"receita A2";"capa B",#N/A,TRUE,"capa (3)";"BAL B",#N/A,TRUE,"bal B";"RES B 06",#N/A,TRUE,"resultado B";"EBITDA B 06",#N/A,TRUE,"ebitda B"}</definedName>
    <definedName name="wrn.GER._.MINI._2" hidden="1">{"capa A",#N/A,TRUE,"capa (2)";"bal A",#N/A,TRUE,"bal A";"RES 06",#N/A,TRUE,"resultado A";"BAL ANAL A",#N/A,TRUE,"B.analítico B (2)";"resultado 06 analítico",#N/A,TRUE,"mês a mês";"EBITDA06A",#N/A,TRUE,"ebitda A";"análise LB6",#N/A,TRUE,"análise";"perfil a1",#N/A,TRUE,"perfil A";"despesas A",#N/A,TRUE,"despesa A";"PERMANENTE",#N/A,TRUE,"permanente A";"MUTAÇÃO",#N/A,TRUE,"mutação A (2)";"prod6",#N/A,TRUE,"produção";"VOLUME A1",#N/A,TRUE,"volume A";"VOLUME A3",#N/A,TRUE,"volume A3";"VOLA2",#N/A,TRUE,"volume A2";"rec3",#N/A,TRUE,"receita A2";"capa B",#N/A,TRUE,"capa (3)";"BAL B",#N/A,TRUE,"bal B";"RES B 06",#N/A,TRUE,"resultado B";"EBITDA B 06",#N/A,TRUE,"ebitda B"}</definedName>
    <definedName name="wrn.GER._.MINI._3" localSheetId="0" hidden="1">{"capa A",#N/A,TRUE,"capa (2)";"bal A",#N/A,TRUE,"bal A";"RES 06",#N/A,TRUE,"resultado A";"BAL ANAL A",#N/A,TRUE,"B.analítico B (2)";"resultado 06 analítico",#N/A,TRUE,"mês a mês";"EBITDA06A",#N/A,TRUE,"ebitda A";"análise LB6",#N/A,TRUE,"análise";"perfil a1",#N/A,TRUE,"perfil A";"despesas A",#N/A,TRUE,"despesa A";"PERMANENTE",#N/A,TRUE,"permanente A";"MUTAÇÃO",#N/A,TRUE,"mutação A (2)";"prod6",#N/A,TRUE,"produção";"VOLUME A1",#N/A,TRUE,"volume A";"VOLUME A3",#N/A,TRUE,"volume A3";"VOLA2",#N/A,TRUE,"volume A2";"rec3",#N/A,TRUE,"receita A2";"capa B",#N/A,TRUE,"capa (3)";"BAL B",#N/A,TRUE,"bal B";"RES B 06",#N/A,TRUE,"resultado B";"EBITDA B 06",#N/A,TRUE,"ebitda B"}</definedName>
    <definedName name="wrn.GER._.MINI._3" localSheetId="10" hidden="1">{"capa A",#N/A,TRUE,"capa (2)";"bal A",#N/A,TRUE,"bal A";"RES 06",#N/A,TRUE,"resultado A";"BAL ANAL A",#N/A,TRUE,"B.analítico B (2)";"resultado 06 analítico",#N/A,TRUE,"mês a mês";"EBITDA06A",#N/A,TRUE,"ebitda A";"análise LB6",#N/A,TRUE,"análise";"perfil a1",#N/A,TRUE,"perfil A";"despesas A",#N/A,TRUE,"despesa A";"PERMANENTE",#N/A,TRUE,"permanente A";"MUTAÇÃO",#N/A,TRUE,"mutação A (2)";"prod6",#N/A,TRUE,"produção";"VOLUME A1",#N/A,TRUE,"volume A";"VOLUME A3",#N/A,TRUE,"volume A3";"VOLA2",#N/A,TRUE,"volume A2";"rec3",#N/A,TRUE,"receita A2";"capa B",#N/A,TRUE,"capa (3)";"BAL B",#N/A,TRUE,"bal B";"RES B 06",#N/A,TRUE,"resultado B";"EBITDA B 06",#N/A,TRUE,"ebitda B"}</definedName>
    <definedName name="wrn.GER._.MINI._3" localSheetId="9" hidden="1">{"capa A",#N/A,TRUE,"capa (2)";"bal A",#N/A,TRUE,"bal A";"RES 06",#N/A,TRUE,"resultado A";"BAL ANAL A",#N/A,TRUE,"B.analítico B (2)";"resultado 06 analítico",#N/A,TRUE,"mês a mês";"EBITDA06A",#N/A,TRUE,"ebitda A";"análise LB6",#N/A,TRUE,"análise";"perfil a1",#N/A,TRUE,"perfil A";"despesas A",#N/A,TRUE,"despesa A";"PERMANENTE",#N/A,TRUE,"permanente A";"MUTAÇÃO",#N/A,TRUE,"mutação A (2)";"prod6",#N/A,TRUE,"produção";"VOLUME A1",#N/A,TRUE,"volume A";"VOLUME A3",#N/A,TRUE,"volume A3";"VOLA2",#N/A,TRUE,"volume A2";"rec3",#N/A,TRUE,"receita A2";"capa B",#N/A,TRUE,"capa (3)";"BAL B",#N/A,TRUE,"bal B";"RES B 06",#N/A,TRUE,"resultado B";"EBITDA B 06",#N/A,TRUE,"ebitda B"}</definedName>
    <definedName name="wrn.GER._.MINI._3" hidden="1">{"capa A",#N/A,TRUE,"capa (2)";"bal A",#N/A,TRUE,"bal A";"RES 06",#N/A,TRUE,"resultado A";"BAL ANAL A",#N/A,TRUE,"B.analítico B (2)";"resultado 06 analítico",#N/A,TRUE,"mês a mês";"EBITDA06A",#N/A,TRUE,"ebitda A";"análise LB6",#N/A,TRUE,"análise";"perfil a1",#N/A,TRUE,"perfil A";"despesas A",#N/A,TRUE,"despesa A";"PERMANENTE",#N/A,TRUE,"permanente A";"MUTAÇÃO",#N/A,TRUE,"mutação A (2)";"prod6",#N/A,TRUE,"produção";"VOLUME A1",#N/A,TRUE,"volume A";"VOLUME A3",#N/A,TRUE,"volume A3";"VOLA2",#N/A,TRUE,"volume A2";"rec3",#N/A,TRUE,"receita A2";"capa B",#N/A,TRUE,"capa (3)";"BAL B",#N/A,TRUE,"bal B";"RES B 06",#N/A,TRUE,"resultado B";"EBITDA B 06",#N/A,TRUE,"ebitda B"}</definedName>
    <definedName name="wrn.GER._.MINI._4" localSheetId="0" hidden="1">{"capa A",#N/A,TRUE,"capa (2)";"bal A",#N/A,TRUE,"bal A";"RES 06",#N/A,TRUE,"resultado A";"BAL ANAL A",#N/A,TRUE,"B.analítico B (2)";"resultado 06 analítico",#N/A,TRUE,"mês a mês";"EBITDA06A",#N/A,TRUE,"ebitda A";"análise LB6",#N/A,TRUE,"análise";"perfil a1",#N/A,TRUE,"perfil A";"despesas A",#N/A,TRUE,"despesa A";"PERMANENTE",#N/A,TRUE,"permanente A";"MUTAÇÃO",#N/A,TRUE,"mutação A (2)";"prod6",#N/A,TRUE,"produção";"VOLUME A1",#N/A,TRUE,"volume A";"VOLUME A3",#N/A,TRUE,"volume A3";"VOLA2",#N/A,TRUE,"volume A2";"rec3",#N/A,TRUE,"receita A2";"capa B",#N/A,TRUE,"capa (3)";"BAL B",#N/A,TRUE,"bal B";"RES B 06",#N/A,TRUE,"resultado B";"EBITDA B 06",#N/A,TRUE,"ebitda B"}</definedName>
    <definedName name="wrn.GER._.MINI._4" localSheetId="10" hidden="1">{"capa A",#N/A,TRUE,"capa (2)";"bal A",#N/A,TRUE,"bal A";"RES 06",#N/A,TRUE,"resultado A";"BAL ANAL A",#N/A,TRUE,"B.analítico B (2)";"resultado 06 analítico",#N/A,TRUE,"mês a mês";"EBITDA06A",#N/A,TRUE,"ebitda A";"análise LB6",#N/A,TRUE,"análise";"perfil a1",#N/A,TRUE,"perfil A";"despesas A",#N/A,TRUE,"despesa A";"PERMANENTE",#N/A,TRUE,"permanente A";"MUTAÇÃO",#N/A,TRUE,"mutação A (2)";"prod6",#N/A,TRUE,"produção";"VOLUME A1",#N/A,TRUE,"volume A";"VOLUME A3",#N/A,TRUE,"volume A3";"VOLA2",#N/A,TRUE,"volume A2";"rec3",#N/A,TRUE,"receita A2";"capa B",#N/A,TRUE,"capa (3)";"BAL B",#N/A,TRUE,"bal B";"RES B 06",#N/A,TRUE,"resultado B";"EBITDA B 06",#N/A,TRUE,"ebitda B"}</definedName>
    <definedName name="wrn.GER._.MINI._4" localSheetId="9" hidden="1">{"capa A",#N/A,TRUE,"capa (2)";"bal A",#N/A,TRUE,"bal A";"RES 06",#N/A,TRUE,"resultado A";"BAL ANAL A",#N/A,TRUE,"B.analítico B (2)";"resultado 06 analítico",#N/A,TRUE,"mês a mês";"EBITDA06A",#N/A,TRUE,"ebitda A";"análise LB6",#N/A,TRUE,"análise";"perfil a1",#N/A,TRUE,"perfil A";"despesas A",#N/A,TRUE,"despesa A";"PERMANENTE",#N/A,TRUE,"permanente A";"MUTAÇÃO",#N/A,TRUE,"mutação A (2)";"prod6",#N/A,TRUE,"produção";"VOLUME A1",#N/A,TRUE,"volume A";"VOLUME A3",#N/A,TRUE,"volume A3";"VOLA2",#N/A,TRUE,"volume A2";"rec3",#N/A,TRUE,"receita A2";"capa B",#N/A,TRUE,"capa (3)";"BAL B",#N/A,TRUE,"bal B";"RES B 06",#N/A,TRUE,"resultado B";"EBITDA B 06",#N/A,TRUE,"ebitda B"}</definedName>
    <definedName name="wrn.GER._.MINI._4" hidden="1">{"capa A",#N/A,TRUE,"capa (2)";"bal A",#N/A,TRUE,"bal A";"RES 06",#N/A,TRUE,"resultado A";"BAL ANAL A",#N/A,TRUE,"B.analítico B (2)";"resultado 06 analítico",#N/A,TRUE,"mês a mês";"EBITDA06A",#N/A,TRUE,"ebitda A";"análise LB6",#N/A,TRUE,"análise";"perfil a1",#N/A,TRUE,"perfil A";"despesas A",#N/A,TRUE,"despesa A";"PERMANENTE",#N/A,TRUE,"permanente A";"MUTAÇÃO",#N/A,TRUE,"mutação A (2)";"prod6",#N/A,TRUE,"produção";"VOLUME A1",#N/A,TRUE,"volume A";"VOLUME A3",#N/A,TRUE,"volume A3";"VOLA2",#N/A,TRUE,"volume A2";"rec3",#N/A,TRUE,"receita A2";"capa B",#N/A,TRUE,"capa (3)";"BAL B",#N/A,TRUE,"bal B";"RES B 06",#N/A,TRUE,"resultado B";"EBITDA B 06",#N/A,TRUE,"ebitda B"}</definedName>
    <definedName name="wrn.GER._.MINI._5" localSheetId="0" hidden="1">{"capa A",#N/A,TRUE,"capa (2)";"bal A",#N/A,TRUE,"bal A";"RES 06",#N/A,TRUE,"resultado A";"BAL ANAL A",#N/A,TRUE,"B.analítico B (2)";"resultado 06 analítico",#N/A,TRUE,"mês a mês";"EBITDA06A",#N/A,TRUE,"ebitda A";"análise LB6",#N/A,TRUE,"análise";"perfil a1",#N/A,TRUE,"perfil A";"despesas A",#N/A,TRUE,"despesa A";"PERMANENTE",#N/A,TRUE,"permanente A";"MUTAÇÃO",#N/A,TRUE,"mutação A (2)";"prod6",#N/A,TRUE,"produção";"VOLUME A1",#N/A,TRUE,"volume A";"VOLUME A3",#N/A,TRUE,"volume A3";"VOLA2",#N/A,TRUE,"volume A2";"rec3",#N/A,TRUE,"receita A2";"capa B",#N/A,TRUE,"capa (3)";"BAL B",#N/A,TRUE,"bal B";"RES B 06",#N/A,TRUE,"resultado B";"EBITDA B 06",#N/A,TRUE,"ebitda B"}</definedName>
    <definedName name="wrn.GER._.MINI._5" localSheetId="10" hidden="1">{"capa A",#N/A,TRUE,"capa (2)";"bal A",#N/A,TRUE,"bal A";"RES 06",#N/A,TRUE,"resultado A";"BAL ANAL A",#N/A,TRUE,"B.analítico B (2)";"resultado 06 analítico",#N/A,TRUE,"mês a mês";"EBITDA06A",#N/A,TRUE,"ebitda A";"análise LB6",#N/A,TRUE,"análise";"perfil a1",#N/A,TRUE,"perfil A";"despesas A",#N/A,TRUE,"despesa A";"PERMANENTE",#N/A,TRUE,"permanente A";"MUTAÇÃO",#N/A,TRUE,"mutação A (2)";"prod6",#N/A,TRUE,"produção";"VOLUME A1",#N/A,TRUE,"volume A";"VOLUME A3",#N/A,TRUE,"volume A3";"VOLA2",#N/A,TRUE,"volume A2";"rec3",#N/A,TRUE,"receita A2";"capa B",#N/A,TRUE,"capa (3)";"BAL B",#N/A,TRUE,"bal B";"RES B 06",#N/A,TRUE,"resultado B";"EBITDA B 06",#N/A,TRUE,"ebitda B"}</definedName>
    <definedName name="wrn.GER._.MINI._5" localSheetId="9" hidden="1">{"capa A",#N/A,TRUE,"capa (2)";"bal A",#N/A,TRUE,"bal A";"RES 06",#N/A,TRUE,"resultado A";"BAL ANAL A",#N/A,TRUE,"B.analítico B (2)";"resultado 06 analítico",#N/A,TRUE,"mês a mês";"EBITDA06A",#N/A,TRUE,"ebitda A";"análise LB6",#N/A,TRUE,"análise";"perfil a1",#N/A,TRUE,"perfil A";"despesas A",#N/A,TRUE,"despesa A";"PERMANENTE",#N/A,TRUE,"permanente A";"MUTAÇÃO",#N/A,TRUE,"mutação A (2)";"prod6",#N/A,TRUE,"produção";"VOLUME A1",#N/A,TRUE,"volume A";"VOLUME A3",#N/A,TRUE,"volume A3";"VOLA2",#N/A,TRUE,"volume A2";"rec3",#N/A,TRUE,"receita A2";"capa B",#N/A,TRUE,"capa (3)";"BAL B",#N/A,TRUE,"bal B";"RES B 06",#N/A,TRUE,"resultado B";"EBITDA B 06",#N/A,TRUE,"ebitda B"}</definedName>
    <definedName name="wrn.GER._.MINI._5" hidden="1">{"capa A",#N/A,TRUE,"capa (2)";"bal A",#N/A,TRUE,"bal A";"RES 06",#N/A,TRUE,"resultado A";"BAL ANAL A",#N/A,TRUE,"B.analítico B (2)";"resultado 06 analítico",#N/A,TRUE,"mês a mês";"EBITDA06A",#N/A,TRUE,"ebitda A";"análise LB6",#N/A,TRUE,"análise";"perfil a1",#N/A,TRUE,"perfil A";"despesas A",#N/A,TRUE,"despesa A";"PERMANENTE",#N/A,TRUE,"permanente A";"MUTAÇÃO",#N/A,TRUE,"mutação A (2)";"prod6",#N/A,TRUE,"produção";"VOLUME A1",#N/A,TRUE,"volume A";"VOLUME A3",#N/A,TRUE,"volume A3";"VOLA2",#N/A,TRUE,"volume A2";"rec3",#N/A,TRUE,"receita A2";"capa B",#N/A,TRUE,"capa (3)";"BAL B",#N/A,TRUE,"bal B";"RES B 06",#N/A,TRUE,"resultado B";"EBITDA B 06",#N/A,TRUE,"ebitda B"}</definedName>
    <definedName name="wrn.GER._1" localSheetId="0" hidden="1">{"capa A",#N/A,TRUE,"capa (2)";"indices",#N/A,TRUE,"índices bal (2)";"organo1",#N/A,TRUE,"organo";"bal A",#N/A,TRUE,"bal A";"RES 06",#N/A,TRUE,"resultado A";"BAL ANAL A",#N/A,TRUE,"B.analítico B (2)";"resultado 05 analítico",#N/A,TRUE,"mês a mês";"EBITDA06A",#N/A,TRUE,"ebitda A";"perfil a1",#N/A,TRUE,"perfil A";"despesas A",#N/A,TRUE,"despesa A";"análise LB6",#N/A,TRUE,"análise";"PERMANENTE",#N/A,TRUE,"permanente A";"MUTAÇÃO",#N/A,TRUE,"mutação A (2)";"prod6",#N/A,TRUE,"produção";"VOLUME A1",#N/A,TRUE,"volume A";"VOLUME A3",#N/A,TRUE,"volume A3";"VOLUME A2",#N/A,TRUE,"volume A2";"rec3",#N/A,TRUE,"receita A2";"MIX06A",#N/A,TRUE,"mix A";"LB2002 R$",#N/A,TRUE,"lb2002-R$";"LB2002 U$",#N/A,TRUE,"lb2002-U$";"LB2001 R$",#N/A,TRUE,"lb2001-R$";"LB2001 U$",#N/A,TRUE,"lb2001-U$"}</definedName>
    <definedName name="wrn.GER._1" localSheetId="10" hidden="1">{"capa A",#N/A,TRUE,"capa (2)";"indices",#N/A,TRUE,"índices bal (2)";"organo1",#N/A,TRUE,"organo";"bal A",#N/A,TRUE,"bal A";"RES 06",#N/A,TRUE,"resultado A";"BAL ANAL A",#N/A,TRUE,"B.analítico B (2)";"resultado 05 analítico",#N/A,TRUE,"mês a mês";"EBITDA06A",#N/A,TRUE,"ebitda A";"perfil a1",#N/A,TRUE,"perfil A";"despesas A",#N/A,TRUE,"despesa A";"análise LB6",#N/A,TRUE,"análise";"PERMANENTE",#N/A,TRUE,"permanente A";"MUTAÇÃO",#N/A,TRUE,"mutação A (2)";"prod6",#N/A,TRUE,"produção";"VOLUME A1",#N/A,TRUE,"volume A";"VOLUME A3",#N/A,TRUE,"volume A3";"VOLUME A2",#N/A,TRUE,"volume A2";"rec3",#N/A,TRUE,"receita A2";"MIX06A",#N/A,TRUE,"mix A";"LB2002 R$",#N/A,TRUE,"lb2002-R$";"LB2002 U$",#N/A,TRUE,"lb2002-U$";"LB2001 R$",#N/A,TRUE,"lb2001-R$";"LB2001 U$",#N/A,TRUE,"lb2001-U$"}</definedName>
    <definedName name="wrn.GER._1" localSheetId="9" hidden="1">{"capa A",#N/A,TRUE,"capa (2)";"indices",#N/A,TRUE,"índices bal (2)";"organo1",#N/A,TRUE,"organo";"bal A",#N/A,TRUE,"bal A";"RES 06",#N/A,TRUE,"resultado A";"BAL ANAL A",#N/A,TRUE,"B.analítico B (2)";"resultado 05 analítico",#N/A,TRUE,"mês a mês";"EBITDA06A",#N/A,TRUE,"ebitda A";"perfil a1",#N/A,TRUE,"perfil A";"despesas A",#N/A,TRUE,"despesa A";"análise LB6",#N/A,TRUE,"análise";"PERMANENTE",#N/A,TRUE,"permanente A";"MUTAÇÃO",#N/A,TRUE,"mutação A (2)";"prod6",#N/A,TRUE,"produção";"VOLUME A1",#N/A,TRUE,"volume A";"VOLUME A3",#N/A,TRUE,"volume A3";"VOLUME A2",#N/A,TRUE,"volume A2";"rec3",#N/A,TRUE,"receita A2";"MIX06A",#N/A,TRUE,"mix A";"LB2002 R$",#N/A,TRUE,"lb2002-R$";"LB2002 U$",#N/A,TRUE,"lb2002-U$";"LB2001 R$",#N/A,TRUE,"lb2001-R$";"LB2001 U$",#N/A,TRUE,"lb2001-U$"}</definedName>
    <definedName name="wrn.GER._1" hidden="1">{"capa A",#N/A,TRUE,"capa (2)";"indices",#N/A,TRUE,"índices bal (2)";"organo1",#N/A,TRUE,"organo";"bal A",#N/A,TRUE,"bal A";"RES 06",#N/A,TRUE,"resultado A";"BAL ANAL A",#N/A,TRUE,"B.analítico B (2)";"resultado 05 analítico",#N/A,TRUE,"mês a mês";"EBITDA06A",#N/A,TRUE,"ebitda A";"perfil a1",#N/A,TRUE,"perfil A";"despesas A",#N/A,TRUE,"despesa A";"análise LB6",#N/A,TRUE,"análise";"PERMANENTE",#N/A,TRUE,"permanente A";"MUTAÇÃO",#N/A,TRUE,"mutação A (2)";"prod6",#N/A,TRUE,"produção";"VOLUME A1",#N/A,TRUE,"volume A";"VOLUME A3",#N/A,TRUE,"volume A3";"VOLUME A2",#N/A,TRUE,"volume A2";"rec3",#N/A,TRUE,"receita A2";"MIX06A",#N/A,TRUE,"mix A";"LB2002 R$",#N/A,TRUE,"lb2002-R$";"LB2002 U$",#N/A,TRUE,"lb2002-U$";"LB2001 R$",#N/A,TRUE,"lb2001-R$";"LB2001 U$",#N/A,TRUE,"lb2001-U$"}</definedName>
    <definedName name="wrn.GER._2" localSheetId="0" hidden="1">{"capa A",#N/A,TRUE,"capa (2)";"indices",#N/A,TRUE,"índices bal (2)";"organo1",#N/A,TRUE,"organo";"bal A",#N/A,TRUE,"bal A";"RES 06",#N/A,TRUE,"resultado A";"BAL ANAL A",#N/A,TRUE,"B.analítico B (2)";"resultado 05 analítico",#N/A,TRUE,"mês a mês";"EBITDA06A",#N/A,TRUE,"ebitda A";"perfil a1",#N/A,TRUE,"perfil A";"despesas A",#N/A,TRUE,"despesa A";"análise LB6",#N/A,TRUE,"análise";"PERMANENTE",#N/A,TRUE,"permanente A";"MUTAÇÃO",#N/A,TRUE,"mutação A (2)";"prod6",#N/A,TRUE,"produção";"VOLUME A1",#N/A,TRUE,"volume A";"VOLUME A3",#N/A,TRUE,"volume A3";"VOLUME A2",#N/A,TRUE,"volume A2";"rec3",#N/A,TRUE,"receita A2";"MIX06A",#N/A,TRUE,"mix A";"LB2002 R$",#N/A,TRUE,"lb2002-R$";"LB2002 U$",#N/A,TRUE,"lb2002-U$";"LB2001 R$",#N/A,TRUE,"lb2001-R$";"LB2001 U$",#N/A,TRUE,"lb2001-U$"}</definedName>
    <definedName name="wrn.GER._2" localSheetId="10" hidden="1">{"capa A",#N/A,TRUE,"capa (2)";"indices",#N/A,TRUE,"índices bal (2)";"organo1",#N/A,TRUE,"organo";"bal A",#N/A,TRUE,"bal A";"RES 06",#N/A,TRUE,"resultado A";"BAL ANAL A",#N/A,TRUE,"B.analítico B (2)";"resultado 05 analítico",#N/A,TRUE,"mês a mês";"EBITDA06A",#N/A,TRUE,"ebitda A";"perfil a1",#N/A,TRUE,"perfil A";"despesas A",#N/A,TRUE,"despesa A";"análise LB6",#N/A,TRUE,"análise";"PERMANENTE",#N/A,TRUE,"permanente A";"MUTAÇÃO",#N/A,TRUE,"mutação A (2)";"prod6",#N/A,TRUE,"produção";"VOLUME A1",#N/A,TRUE,"volume A";"VOLUME A3",#N/A,TRUE,"volume A3";"VOLUME A2",#N/A,TRUE,"volume A2";"rec3",#N/A,TRUE,"receita A2";"MIX06A",#N/A,TRUE,"mix A";"LB2002 R$",#N/A,TRUE,"lb2002-R$";"LB2002 U$",#N/A,TRUE,"lb2002-U$";"LB2001 R$",#N/A,TRUE,"lb2001-R$";"LB2001 U$",#N/A,TRUE,"lb2001-U$"}</definedName>
    <definedName name="wrn.GER._2" localSheetId="9" hidden="1">{"capa A",#N/A,TRUE,"capa (2)";"indices",#N/A,TRUE,"índices bal (2)";"organo1",#N/A,TRUE,"organo";"bal A",#N/A,TRUE,"bal A";"RES 06",#N/A,TRUE,"resultado A";"BAL ANAL A",#N/A,TRUE,"B.analítico B (2)";"resultado 05 analítico",#N/A,TRUE,"mês a mês";"EBITDA06A",#N/A,TRUE,"ebitda A";"perfil a1",#N/A,TRUE,"perfil A";"despesas A",#N/A,TRUE,"despesa A";"análise LB6",#N/A,TRUE,"análise";"PERMANENTE",#N/A,TRUE,"permanente A";"MUTAÇÃO",#N/A,TRUE,"mutação A (2)";"prod6",#N/A,TRUE,"produção";"VOLUME A1",#N/A,TRUE,"volume A";"VOLUME A3",#N/A,TRUE,"volume A3";"VOLUME A2",#N/A,TRUE,"volume A2";"rec3",#N/A,TRUE,"receita A2";"MIX06A",#N/A,TRUE,"mix A";"LB2002 R$",#N/A,TRUE,"lb2002-R$";"LB2002 U$",#N/A,TRUE,"lb2002-U$";"LB2001 R$",#N/A,TRUE,"lb2001-R$";"LB2001 U$",#N/A,TRUE,"lb2001-U$"}</definedName>
    <definedName name="wrn.GER._2" hidden="1">{"capa A",#N/A,TRUE,"capa (2)";"indices",#N/A,TRUE,"índices bal (2)";"organo1",#N/A,TRUE,"organo";"bal A",#N/A,TRUE,"bal A";"RES 06",#N/A,TRUE,"resultado A";"BAL ANAL A",#N/A,TRUE,"B.analítico B (2)";"resultado 05 analítico",#N/A,TRUE,"mês a mês";"EBITDA06A",#N/A,TRUE,"ebitda A";"perfil a1",#N/A,TRUE,"perfil A";"despesas A",#N/A,TRUE,"despesa A";"análise LB6",#N/A,TRUE,"análise";"PERMANENTE",#N/A,TRUE,"permanente A";"MUTAÇÃO",#N/A,TRUE,"mutação A (2)";"prod6",#N/A,TRUE,"produção";"VOLUME A1",#N/A,TRUE,"volume A";"VOLUME A3",#N/A,TRUE,"volume A3";"VOLUME A2",#N/A,TRUE,"volume A2";"rec3",#N/A,TRUE,"receita A2";"MIX06A",#N/A,TRUE,"mix A";"LB2002 R$",#N/A,TRUE,"lb2002-R$";"LB2002 U$",#N/A,TRUE,"lb2002-U$";"LB2001 R$",#N/A,TRUE,"lb2001-R$";"LB2001 U$",#N/A,TRUE,"lb2001-U$"}</definedName>
    <definedName name="wrn.GER._3" localSheetId="0" hidden="1">{"capa A",#N/A,TRUE,"capa (2)";"indices",#N/A,TRUE,"índices bal (2)";"organo1",#N/A,TRUE,"organo";"bal A",#N/A,TRUE,"bal A";"RES 06",#N/A,TRUE,"resultado A";"BAL ANAL A",#N/A,TRUE,"B.analítico B (2)";"resultado 05 analítico",#N/A,TRUE,"mês a mês";"EBITDA06A",#N/A,TRUE,"ebitda A";"perfil a1",#N/A,TRUE,"perfil A";"despesas A",#N/A,TRUE,"despesa A";"análise LB6",#N/A,TRUE,"análise";"PERMANENTE",#N/A,TRUE,"permanente A";"MUTAÇÃO",#N/A,TRUE,"mutação A (2)";"prod6",#N/A,TRUE,"produção";"VOLUME A1",#N/A,TRUE,"volume A";"VOLUME A3",#N/A,TRUE,"volume A3";"VOLUME A2",#N/A,TRUE,"volume A2";"rec3",#N/A,TRUE,"receita A2";"MIX06A",#N/A,TRUE,"mix A";"LB2002 R$",#N/A,TRUE,"lb2002-R$";"LB2002 U$",#N/A,TRUE,"lb2002-U$";"LB2001 R$",#N/A,TRUE,"lb2001-R$";"LB2001 U$",#N/A,TRUE,"lb2001-U$"}</definedName>
    <definedName name="wrn.GER._3" localSheetId="10" hidden="1">{"capa A",#N/A,TRUE,"capa (2)";"indices",#N/A,TRUE,"índices bal (2)";"organo1",#N/A,TRUE,"organo";"bal A",#N/A,TRUE,"bal A";"RES 06",#N/A,TRUE,"resultado A";"BAL ANAL A",#N/A,TRUE,"B.analítico B (2)";"resultado 05 analítico",#N/A,TRUE,"mês a mês";"EBITDA06A",#N/A,TRUE,"ebitda A";"perfil a1",#N/A,TRUE,"perfil A";"despesas A",#N/A,TRUE,"despesa A";"análise LB6",#N/A,TRUE,"análise";"PERMANENTE",#N/A,TRUE,"permanente A";"MUTAÇÃO",#N/A,TRUE,"mutação A (2)";"prod6",#N/A,TRUE,"produção";"VOLUME A1",#N/A,TRUE,"volume A";"VOLUME A3",#N/A,TRUE,"volume A3";"VOLUME A2",#N/A,TRUE,"volume A2";"rec3",#N/A,TRUE,"receita A2";"MIX06A",#N/A,TRUE,"mix A";"LB2002 R$",#N/A,TRUE,"lb2002-R$";"LB2002 U$",#N/A,TRUE,"lb2002-U$";"LB2001 R$",#N/A,TRUE,"lb2001-R$";"LB2001 U$",#N/A,TRUE,"lb2001-U$"}</definedName>
    <definedName name="wrn.GER._3" localSheetId="9" hidden="1">{"capa A",#N/A,TRUE,"capa (2)";"indices",#N/A,TRUE,"índices bal (2)";"organo1",#N/A,TRUE,"organo";"bal A",#N/A,TRUE,"bal A";"RES 06",#N/A,TRUE,"resultado A";"BAL ANAL A",#N/A,TRUE,"B.analítico B (2)";"resultado 05 analítico",#N/A,TRUE,"mês a mês";"EBITDA06A",#N/A,TRUE,"ebitda A";"perfil a1",#N/A,TRUE,"perfil A";"despesas A",#N/A,TRUE,"despesa A";"análise LB6",#N/A,TRUE,"análise";"PERMANENTE",#N/A,TRUE,"permanente A";"MUTAÇÃO",#N/A,TRUE,"mutação A (2)";"prod6",#N/A,TRUE,"produção";"VOLUME A1",#N/A,TRUE,"volume A";"VOLUME A3",#N/A,TRUE,"volume A3";"VOLUME A2",#N/A,TRUE,"volume A2";"rec3",#N/A,TRUE,"receita A2";"MIX06A",#N/A,TRUE,"mix A";"LB2002 R$",#N/A,TRUE,"lb2002-R$";"LB2002 U$",#N/A,TRUE,"lb2002-U$";"LB2001 R$",#N/A,TRUE,"lb2001-R$";"LB2001 U$",#N/A,TRUE,"lb2001-U$"}</definedName>
    <definedName name="wrn.GER._3" hidden="1">{"capa A",#N/A,TRUE,"capa (2)";"indices",#N/A,TRUE,"índices bal (2)";"organo1",#N/A,TRUE,"organo";"bal A",#N/A,TRUE,"bal A";"RES 06",#N/A,TRUE,"resultado A";"BAL ANAL A",#N/A,TRUE,"B.analítico B (2)";"resultado 05 analítico",#N/A,TRUE,"mês a mês";"EBITDA06A",#N/A,TRUE,"ebitda A";"perfil a1",#N/A,TRUE,"perfil A";"despesas A",#N/A,TRUE,"despesa A";"análise LB6",#N/A,TRUE,"análise";"PERMANENTE",#N/A,TRUE,"permanente A";"MUTAÇÃO",#N/A,TRUE,"mutação A (2)";"prod6",#N/A,TRUE,"produção";"VOLUME A1",#N/A,TRUE,"volume A";"VOLUME A3",#N/A,TRUE,"volume A3";"VOLUME A2",#N/A,TRUE,"volume A2";"rec3",#N/A,TRUE,"receita A2";"MIX06A",#N/A,TRUE,"mix A";"LB2002 R$",#N/A,TRUE,"lb2002-R$";"LB2002 U$",#N/A,TRUE,"lb2002-U$";"LB2001 R$",#N/A,TRUE,"lb2001-R$";"LB2001 U$",#N/A,TRUE,"lb2001-U$"}</definedName>
    <definedName name="wrn.GER._4" localSheetId="0" hidden="1">{"capa A",#N/A,TRUE,"capa (2)";"indices",#N/A,TRUE,"índices bal (2)";"organo1",#N/A,TRUE,"organo";"bal A",#N/A,TRUE,"bal A";"RES 06",#N/A,TRUE,"resultado A";"BAL ANAL A",#N/A,TRUE,"B.analítico B (2)";"resultado 05 analítico",#N/A,TRUE,"mês a mês";"EBITDA06A",#N/A,TRUE,"ebitda A";"perfil a1",#N/A,TRUE,"perfil A";"despesas A",#N/A,TRUE,"despesa A";"análise LB6",#N/A,TRUE,"análise";"PERMANENTE",#N/A,TRUE,"permanente A";"MUTAÇÃO",#N/A,TRUE,"mutação A (2)";"prod6",#N/A,TRUE,"produção";"VOLUME A1",#N/A,TRUE,"volume A";"VOLUME A3",#N/A,TRUE,"volume A3";"VOLUME A2",#N/A,TRUE,"volume A2";"rec3",#N/A,TRUE,"receita A2";"MIX06A",#N/A,TRUE,"mix A";"LB2002 R$",#N/A,TRUE,"lb2002-R$";"LB2002 U$",#N/A,TRUE,"lb2002-U$";"LB2001 R$",#N/A,TRUE,"lb2001-R$";"LB2001 U$",#N/A,TRUE,"lb2001-U$"}</definedName>
    <definedName name="wrn.GER._4" localSheetId="10" hidden="1">{"capa A",#N/A,TRUE,"capa (2)";"indices",#N/A,TRUE,"índices bal (2)";"organo1",#N/A,TRUE,"organo";"bal A",#N/A,TRUE,"bal A";"RES 06",#N/A,TRUE,"resultado A";"BAL ANAL A",#N/A,TRUE,"B.analítico B (2)";"resultado 05 analítico",#N/A,TRUE,"mês a mês";"EBITDA06A",#N/A,TRUE,"ebitda A";"perfil a1",#N/A,TRUE,"perfil A";"despesas A",#N/A,TRUE,"despesa A";"análise LB6",#N/A,TRUE,"análise";"PERMANENTE",#N/A,TRUE,"permanente A";"MUTAÇÃO",#N/A,TRUE,"mutação A (2)";"prod6",#N/A,TRUE,"produção";"VOLUME A1",#N/A,TRUE,"volume A";"VOLUME A3",#N/A,TRUE,"volume A3";"VOLUME A2",#N/A,TRUE,"volume A2";"rec3",#N/A,TRUE,"receita A2";"MIX06A",#N/A,TRUE,"mix A";"LB2002 R$",#N/A,TRUE,"lb2002-R$";"LB2002 U$",#N/A,TRUE,"lb2002-U$";"LB2001 R$",#N/A,TRUE,"lb2001-R$";"LB2001 U$",#N/A,TRUE,"lb2001-U$"}</definedName>
    <definedName name="wrn.GER._4" localSheetId="9" hidden="1">{"capa A",#N/A,TRUE,"capa (2)";"indices",#N/A,TRUE,"índices bal (2)";"organo1",#N/A,TRUE,"organo";"bal A",#N/A,TRUE,"bal A";"RES 06",#N/A,TRUE,"resultado A";"BAL ANAL A",#N/A,TRUE,"B.analítico B (2)";"resultado 05 analítico",#N/A,TRUE,"mês a mês";"EBITDA06A",#N/A,TRUE,"ebitda A";"perfil a1",#N/A,TRUE,"perfil A";"despesas A",#N/A,TRUE,"despesa A";"análise LB6",#N/A,TRUE,"análise";"PERMANENTE",#N/A,TRUE,"permanente A";"MUTAÇÃO",#N/A,TRUE,"mutação A (2)";"prod6",#N/A,TRUE,"produção";"VOLUME A1",#N/A,TRUE,"volume A";"VOLUME A3",#N/A,TRUE,"volume A3";"VOLUME A2",#N/A,TRUE,"volume A2";"rec3",#N/A,TRUE,"receita A2";"MIX06A",#N/A,TRUE,"mix A";"LB2002 R$",#N/A,TRUE,"lb2002-R$";"LB2002 U$",#N/A,TRUE,"lb2002-U$";"LB2001 R$",#N/A,TRUE,"lb2001-R$";"LB2001 U$",#N/A,TRUE,"lb2001-U$"}</definedName>
    <definedName name="wrn.GER._4" hidden="1">{"capa A",#N/A,TRUE,"capa (2)";"indices",#N/A,TRUE,"índices bal (2)";"organo1",#N/A,TRUE,"organo";"bal A",#N/A,TRUE,"bal A";"RES 06",#N/A,TRUE,"resultado A";"BAL ANAL A",#N/A,TRUE,"B.analítico B (2)";"resultado 05 analítico",#N/A,TRUE,"mês a mês";"EBITDA06A",#N/A,TRUE,"ebitda A";"perfil a1",#N/A,TRUE,"perfil A";"despesas A",#N/A,TRUE,"despesa A";"análise LB6",#N/A,TRUE,"análise";"PERMANENTE",#N/A,TRUE,"permanente A";"MUTAÇÃO",#N/A,TRUE,"mutação A (2)";"prod6",#N/A,TRUE,"produção";"VOLUME A1",#N/A,TRUE,"volume A";"VOLUME A3",#N/A,TRUE,"volume A3";"VOLUME A2",#N/A,TRUE,"volume A2";"rec3",#N/A,TRUE,"receita A2";"MIX06A",#N/A,TRUE,"mix A";"LB2002 R$",#N/A,TRUE,"lb2002-R$";"LB2002 U$",#N/A,TRUE,"lb2002-U$";"LB2001 R$",#N/A,TRUE,"lb2001-R$";"LB2001 U$",#N/A,TRUE,"lb2001-U$"}</definedName>
    <definedName name="wrn.GER._5" localSheetId="0" hidden="1">{"capa A",#N/A,TRUE,"capa (2)";"indices",#N/A,TRUE,"índices bal (2)";"organo1",#N/A,TRUE,"organo";"bal A",#N/A,TRUE,"bal A";"RES 06",#N/A,TRUE,"resultado A";"BAL ANAL A",#N/A,TRUE,"B.analítico B (2)";"resultado 05 analítico",#N/A,TRUE,"mês a mês";"EBITDA06A",#N/A,TRUE,"ebitda A";"perfil a1",#N/A,TRUE,"perfil A";"despesas A",#N/A,TRUE,"despesa A";"análise LB6",#N/A,TRUE,"análise";"PERMANENTE",#N/A,TRUE,"permanente A";"MUTAÇÃO",#N/A,TRUE,"mutação A (2)";"prod6",#N/A,TRUE,"produção";"VOLUME A1",#N/A,TRUE,"volume A";"VOLUME A3",#N/A,TRUE,"volume A3";"VOLUME A2",#N/A,TRUE,"volume A2";"rec3",#N/A,TRUE,"receita A2";"MIX06A",#N/A,TRUE,"mix A";"LB2002 R$",#N/A,TRUE,"lb2002-R$";"LB2002 U$",#N/A,TRUE,"lb2002-U$";"LB2001 R$",#N/A,TRUE,"lb2001-R$";"LB2001 U$",#N/A,TRUE,"lb2001-U$"}</definedName>
    <definedName name="wrn.GER._5" localSheetId="10" hidden="1">{"capa A",#N/A,TRUE,"capa (2)";"indices",#N/A,TRUE,"índices bal (2)";"organo1",#N/A,TRUE,"organo";"bal A",#N/A,TRUE,"bal A";"RES 06",#N/A,TRUE,"resultado A";"BAL ANAL A",#N/A,TRUE,"B.analítico B (2)";"resultado 05 analítico",#N/A,TRUE,"mês a mês";"EBITDA06A",#N/A,TRUE,"ebitda A";"perfil a1",#N/A,TRUE,"perfil A";"despesas A",#N/A,TRUE,"despesa A";"análise LB6",#N/A,TRUE,"análise";"PERMANENTE",#N/A,TRUE,"permanente A";"MUTAÇÃO",#N/A,TRUE,"mutação A (2)";"prod6",#N/A,TRUE,"produção";"VOLUME A1",#N/A,TRUE,"volume A";"VOLUME A3",#N/A,TRUE,"volume A3";"VOLUME A2",#N/A,TRUE,"volume A2";"rec3",#N/A,TRUE,"receita A2";"MIX06A",#N/A,TRUE,"mix A";"LB2002 R$",#N/A,TRUE,"lb2002-R$";"LB2002 U$",#N/A,TRUE,"lb2002-U$";"LB2001 R$",#N/A,TRUE,"lb2001-R$";"LB2001 U$",#N/A,TRUE,"lb2001-U$"}</definedName>
    <definedName name="wrn.GER._5" localSheetId="9" hidden="1">{"capa A",#N/A,TRUE,"capa (2)";"indices",#N/A,TRUE,"índices bal (2)";"organo1",#N/A,TRUE,"organo";"bal A",#N/A,TRUE,"bal A";"RES 06",#N/A,TRUE,"resultado A";"BAL ANAL A",#N/A,TRUE,"B.analítico B (2)";"resultado 05 analítico",#N/A,TRUE,"mês a mês";"EBITDA06A",#N/A,TRUE,"ebitda A";"perfil a1",#N/A,TRUE,"perfil A";"despesas A",#N/A,TRUE,"despesa A";"análise LB6",#N/A,TRUE,"análise";"PERMANENTE",#N/A,TRUE,"permanente A";"MUTAÇÃO",#N/A,TRUE,"mutação A (2)";"prod6",#N/A,TRUE,"produção";"VOLUME A1",#N/A,TRUE,"volume A";"VOLUME A3",#N/A,TRUE,"volume A3";"VOLUME A2",#N/A,TRUE,"volume A2";"rec3",#N/A,TRUE,"receita A2";"MIX06A",#N/A,TRUE,"mix A";"LB2002 R$",#N/A,TRUE,"lb2002-R$";"LB2002 U$",#N/A,TRUE,"lb2002-U$";"LB2001 R$",#N/A,TRUE,"lb2001-R$";"LB2001 U$",#N/A,TRUE,"lb2001-U$"}</definedName>
    <definedName name="wrn.GER._5" hidden="1">{"capa A",#N/A,TRUE,"capa (2)";"indices",#N/A,TRUE,"índices bal (2)";"organo1",#N/A,TRUE,"organo";"bal A",#N/A,TRUE,"bal A";"RES 06",#N/A,TRUE,"resultado A";"BAL ANAL A",#N/A,TRUE,"B.analítico B (2)";"resultado 05 analítico",#N/A,TRUE,"mês a mês";"EBITDA06A",#N/A,TRUE,"ebitda A";"perfil a1",#N/A,TRUE,"perfil A";"despesas A",#N/A,TRUE,"despesa A";"análise LB6",#N/A,TRUE,"análise";"PERMANENTE",#N/A,TRUE,"permanente A";"MUTAÇÃO",#N/A,TRUE,"mutação A (2)";"prod6",#N/A,TRUE,"produção";"VOLUME A1",#N/A,TRUE,"volume A";"VOLUME A3",#N/A,TRUE,"volume A3";"VOLUME A2",#N/A,TRUE,"volume A2";"rec3",#N/A,TRUE,"receita A2";"MIX06A",#N/A,TRUE,"mix A";"LB2002 R$",#N/A,TRUE,"lb2002-R$";"LB2002 U$",#N/A,TRUE,"lb2002-U$";"LB2001 R$",#N/A,TRUE,"lb2001-R$";"LB2001 U$",#N/A,TRUE,"lb2001-U$"}</definedName>
    <definedName name="wrn.Geral." localSheetId="0" hidden="1">{#N/A,#N/A,FALSE,"Relatórios";"Vendas e Custos",#N/A,FALSE,"Vendas e Custos";"Premissas",#N/A,FALSE,"Premissas";"Projeções",#N/A,FALSE,"Projeções";"Dolar",#N/A,FALSE,"Dolar";"Original",#N/A,FALSE,"Original e UFIR"}</definedName>
    <definedName name="wrn.Geral." localSheetId="10" hidden="1">{#N/A,#N/A,FALSE,"Relatórios";"Vendas e Custos",#N/A,FALSE,"Vendas e Custos";"Premissas",#N/A,FALSE,"Premissas";"Projeções",#N/A,FALSE,"Projeções";"Dolar",#N/A,FALSE,"Dolar";"Original",#N/A,FALSE,"Original e UFIR"}</definedName>
    <definedName name="wrn.Geral." localSheetId="9" hidden="1">{#N/A,#N/A,FALSE,"Relatórios";"Vendas e Custos",#N/A,FALSE,"Vendas e Custos";"Premissas",#N/A,FALSE,"Premissas";"Projeções",#N/A,FALSE,"Projeções";"Dolar",#N/A,FALSE,"Dolar";"Original",#N/A,FALSE,"Original e UFIR"}</definedName>
    <definedName name="wrn.Geral." hidden="1">{#N/A,#N/A,FALSE,"Relatórios";"Vendas e Custos",#N/A,FALSE,"Vendas e Custos";"Premissas",#N/A,FALSE,"Premissas";"Projeções",#N/A,FALSE,"Projeções";"Dolar",#N/A,FALSE,"Dolar";"Original",#N/A,FALSE,"Original e UFIR"}</definedName>
    <definedName name="wrn.GERENCIAL._.01." localSheetId="0" hidden="1">{"CAPA GERENCIAL&amp;DIRETORIA",#N/A,TRUE,"capa (2)";"CAPITAL 2002",#N/A,TRUE,"capital (2)";"INDICES2002",#N/A,TRUE,"índices bal (2)";"BAL(B)2002",#N/A,TRUE,"BAL B (2)";"BANAL(B)2002",#N/A,TRUE,"B.analítico B (2)";"RESULTADO 01",#N/A,TRUE,"resultado";"RESULTADO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01",#N/A,TRUE,"produção";"ESTOQUEPA 01",#N/A,TRUE,"estoque pa";"VOLUME 01",#N/A,TRUE,"volume";"MIX 01",#N/A,TRUE,"mix";"ESTOQUE PA(2)2002",#N/A,TRUE,"estoque pa (2)";"PREÇOS 01",#N/A,TRUE,"preços";"ANALISE 01",#N/A,TRUE,"análise";"LB2002",#N/A,TRUE,"lb2002";"DESPESAS2002",#N/A,TRUE,"Desp2002";"FINANCEIRAS 01",#N/A,TRUE,"financeiras";"EBITDA 01",#N/A,TRUE,"ebitda";"FLUXO(B)2002",#N/A,TRUE,"FLUXO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1." localSheetId="10" hidden="1">{"CAPA GERENCIAL&amp;DIRETORIA",#N/A,TRUE,"capa (2)";"CAPITAL 2002",#N/A,TRUE,"capital (2)";"INDICES2002",#N/A,TRUE,"índices bal (2)";"BAL(B)2002",#N/A,TRUE,"BAL B (2)";"BANAL(B)2002",#N/A,TRUE,"B.analítico B (2)";"RESULTADO 01",#N/A,TRUE,"resultado";"RESULTADO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01",#N/A,TRUE,"produção";"ESTOQUEPA 01",#N/A,TRUE,"estoque pa";"VOLUME 01",#N/A,TRUE,"volume";"MIX 01",#N/A,TRUE,"mix";"ESTOQUE PA(2)2002",#N/A,TRUE,"estoque pa (2)";"PREÇOS 01",#N/A,TRUE,"preços";"ANALISE 01",#N/A,TRUE,"análise";"LB2002",#N/A,TRUE,"lb2002";"DESPESAS2002",#N/A,TRUE,"Desp2002";"FINANCEIRAS 01",#N/A,TRUE,"financeiras";"EBITDA 01",#N/A,TRUE,"ebitda";"FLUXO(B)2002",#N/A,TRUE,"FLUXO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1." localSheetId="9" hidden="1">{"CAPA GERENCIAL&amp;DIRETORIA",#N/A,TRUE,"capa (2)";"CAPITAL 2002",#N/A,TRUE,"capital (2)";"INDICES2002",#N/A,TRUE,"índices bal (2)";"BAL(B)2002",#N/A,TRUE,"BAL B (2)";"BANAL(B)2002",#N/A,TRUE,"B.analítico B (2)";"RESULTADO 01",#N/A,TRUE,"resultado";"RESULTADO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01",#N/A,TRUE,"produção";"ESTOQUEPA 01",#N/A,TRUE,"estoque pa";"VOLUME 01",#N/A,TRUE,"volume";"MIX 01",#N/A,TRUE,"mix";"ESTOQUE PA(2)2002",#N/A,TRUE,"estoque pa (2)";"PREÇOS 01",#N/A,TRUE,"preços";"ANALISE 01",#N/A,TRUE,"análise";"LB2002",#N/A,TRUE,"lb2002";"DESPESAS2002",#N/A,TRUE,"Desp2002";"FINANCEIRAS 01",#N/A,TRUE,"financeiras";"EBITDA 01",#N/A,TRUE,"ebitda";"FLUXO(B)2002",#N/A,TRUE,"FLUXO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1." hidden="1">{"CAPA GERENCIAL&amp;DIRETORIA",#N/A,TRUE,"capa (2)";"CAPITAL 2002",#N/A,TRUE,"capital (2)";"INDICES2002",#N/A,TRUE,"índices bal (2)";"BAL(B)2002",#N/A,TRUE,"BAL B (2)";"BANAL(B)2002",#N/A,TRUE,"B.analítico B (2)";"RESULTADO 01",#N/A,TRUE,"resultado";"RESULTADO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01",#N/A,TRUE,"produção";"ESTOQUEPA 01",#N/A,TRUE,"estoque pa";"VOLUME 01",#N/A,TRUE,"volume";"MIX 01",#N/A,TRUE,"mix";"ESTOQUE PA(2)2002",#N/A,TRUE,"estoque pa (2)";"PREÇOS 01",#N/A,TRUE,"preços";"ANALISE 01",#N/A,TRUE,"análise";"LB2002",#N/A,TRUE,"lb2002";"DESPESAS2002",#N/A,TRUE,"Desp2002";"FINANCEIRAS 01",#N/A,TRUE,"financeiras";"EBITDA 01",#N/A,TRUE,"ebitda";"FLUXO(B)2002",#N/A,TRUE,"FLUXO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1._1" localSheetId="0" hidden="1">{"CAPA GERENCIAL&amp;DIRETORIA",#N/A,TRUE,"capa (2)";"CAPITAL 2002",#N/A,TRUE,"capital (2)";"INDICES2002",#N/A,TRUE,"índices bal (2)";"BAL(B)2002",#N/A,TRUE,"BAL B (2)";"BANAL(B)2002",#N/A,TRUE,"B.analítico B (2)";"RESULTADO 01",#N/A,TRUE,"resultado";"RESULTADO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01",#N/A,TRUE,"produção";"ESTOQUEPA 01",#N/A,TRUE,"estoque pa";"VOLUME 01",#N/A,TRUE,"volume";"MIX 01",#N/A,TRUE,"mix";"ESTOQUE PA(2)2002",#N/A,TRUE,"estoque pa (2)";"PREÇOS 01",#N/A,TRUE,"preços";"ANALISE 01",#N/A,TRUE,"análise";"LB2002",#N/A,TRUE,"lb2002";"DESPESAS2002",#N/A,TRUE,"Desp2002";"FINANCEIRAS 01",#N/A,TRUE,"financeiras";"EBITDA 01",#N/A,TRUE,"ebitda";"FLUXO(B)2002",#N/A,TRUE,"FLUXO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1._1" localSheetId="10" hidden="1">{"CAPA GERENCIAL&amp;DIRETORIA",#N/A,TRUE,"capa (2)";"CAPITAL 2002",#N/A,TRUE,"capital (2)";"INDICES2002",#N/A,TRUE,"índices bal (2)";"BAL(B)2002",#N/A,TRUE,"BAL B (2)";"BANAL(B)2002",#N/A,TRUE,"B.analítico B (2)";"RESULTADO 01",#N/A,TRUE,"resultado";"RESULTADO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01",#N/A,TRUE,"produção";"ESTOQUEPA 01",#N/A,TRUE,"estoque pa";"VOLUME 01",#N/A,TRUE,"volume";"MIX 01",#N/A,TRUE,"mix";"ESTOQUE PA(2)2002",#N/A,TRUE,"estoque pa (2)";"PREÇOS 01",#N/A,TRUE,"preços";"ANALISE 01",#N/A,TRUE,"análise";"LB2002",#N/A,TRUE,"lb2002";"DESPESAS2002",#N/A,TRUE,"Desp2002";"FINANCEIRAS 01",#N/A,TRUE,"financeiras";"EBITDA 01",#N/A,TRUE,"ebitda";"FLUXO(B)2002",#N/A,TRUE,"FLUXO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1._1" localSheetId="9" hidden="1">{"CAPA GERENCIAL&amp;DIRETORIA",#N/A,TRUE,"capa (2)";"CAPITAL 2002",#N/A,TRUE,"capital (2)";"INDICES2002",#N/A,TRUE,"índices bal (2)";"BAL(B)2002",#N/A,TRUE,"BAL B (2)";"BANAL(B)2002",#N/A,TRUE,"B.analítico B (2)";"RESULTADO 01",#N/A,TRUE,"resultado";"RESULTADO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01",#N/A,TRUE,"produção";"ESTOQUEPA 01",#N/A,TRUE,"estoque pa";"VOLUME 01",#N/A,TRUE,"volume";"MIX 01",#N/A,TRUE,"mix";"ESTOQUE PA(2)2002",#N/A,TRUE,"estoque pa (2)";"PREÇOS 01",#N/A,TRUE,"preços";"ANALISE 01",#N/A,TRUE,"análise";"LB2002",#N/A,TRUE,"lb2002";"DESPESAS2002",#N/A,TRUE,"Desp2002";"FINANCEIRAS 01",#N/A,TRUE,"financeiras";"EBITDA 01",#N/A,TRUE,"ebitda";"FLUXO(B)2002",#N/A,TRUE,"FLUXO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1._1" hidden="1">{"CAPA GERENCIAL&amp;DIRETORIA",#N/A,TRUE,"capa (2)";"CAPITAL 2002",#N/A,TRUE,"capital (2)";"INDICES2002",#N/A,TRUE,"índices bal (2)";"BAL(B)2002",#N/A,TRUE,"BAL B (2)";"BANAL(B)2002",#N/A,TRUE,"B.analítico B (2)";"RESULTADO 01",#N/A,TRUE,"resultado";"RESULTADO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01",#N/A,TRUE,"produção";"ESTOQUEPA 01",#N/A,TRUE,"estoque pa";"VOLUME 01",#N/A,TRUE,"volume";"MIX 01",#N/A,TRUE,"mix";"ESTOQUE PA(2)2002",#N/A,TRUE,"estoque pa (2)";"PREÇOS 01",#N/A,TRUE,"preços";"ANALISE 01",#N/A,TRUE,"análise";"LB2002",#N/A,TRUE,"lb2002";"DESPESAS2002",#N/A,TRUE,"Desp2002";"FINANCEIRAS 01",#N/A,TRUE,"financeiras";"EBITDA 01",#N/A,TRUE,"ebitda";"FLUXO(B)2002",#N/A,TRUE,"FLUXO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1._2" localSheetId="0" hidden="1">{"CAPA GERENCIAL&amp;DIRETORIA",#N/A,TRUE,"capa (2)";"CAPITAL 2002",#N/A,TRUE,"capital (2)";"INDICES2002",#N/A,TRUE,"índices bal (2)";"BAL(B)2002",#N/A,TRUE,"BAL B (2)";"BANAL(B)2002",#N/A,TRUE,"B.analítico B (2)";"RESULTADO 01",#N/A,TRUE,"resultado";"RESULTADO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01",#N/A,TRUE,"produção";"ESTOQUEPA 01",#N/A,TRUE,"estoque pa";"VOLUME 01",#N/A,TRUE,"volume";"MIX 01",#N/A,TRUE,"mix";"ESTOQUE PA(2)2002",#N/A,TRUE,"estoque pa (2)";"PREÇOS 01",#N/A,TRUE,"preços";"ANALISE 01",#N/A,TRUE,"análise";"LB2002",#N/A,TRUE,"lb2002";"DESPESAS2002",#N/A,TRUE,"Desp2002";"FINANCEIRAS 01",#N/A,TRUE,"financeiras";"EBITDA 01",#N/A,TRUE,"ebitda";"FLUXO(B)2002",#N/A,TRUE,"FLUXO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1._2" localSheetId="10" hidden="1">{"CAPA GERENCIAL&amp;DIRETORIA",#N/A,TRUE,"capa (2)";"CAPITAL 2002",#N/A,TRUE,"capital (2)";"INDICES2002",#N/A,TRUE,"índices bal (2)";"BAL(B)2002",#N/A,TRUE,"BAL B (2)";"BANAL(B)2002",#N/A,TRUE,"B.analítico B (2)";"RESULTADO 01",#N/A,TRUE,"resultado";"RESULTADO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01",#N/A,TRUE,"produção";"ESTOQUEPA 01",#N/A,TRUE,"estoque pa";"VOLUME 01",#N/A,TRUE,"volume";"MIX 01",#N/A,TRUE,"mix";"ESTOQUE PA(2)2002",#N/A,TRUE,"estoque pa (2)";"PREÇOS 01",#N/A,TRUE,"preços";"ANALISE 01",#N/A,TRUE,"análise";"LB2002",#N/A,TRUE,"lb2002";"DESPESAS2002",#N/A,TRUE,"Desp2002";"FINANCEIRAS 01",#N/A,TRUE,"financeiras";"EBITDA 01",#N/A,TRUE,"ebitda";"FLUXO(B)2002",#N/A,TRUE,"FLUXO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1._2" localSheetId="9" hidden="1">{"CAPA GERENCIAL&amp;DIRETORIA",#N/A,TRUE,"capa (2)";"CAPITAL 2002",#N/A,TRUE,"capital (2)";"INDICES2002",#N/A,TRUE,"índices bal (2)";"BAL(B)2002",#N/A,TRUE,"BAL B (2)";"BANAL(B)2002",#N/A,TRUE,"B.analítico B (2)";"RESULTADO 01",#N/A,TRUE,"resultado";"RESULTADO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01",#N/A,TRUE,"produção";"ESTOQUEPA 01",#N/A,TRUE,"estoque pa";"VOLUME 01",#N/A,TRUE,"volume";"MIX 01",#N/A,TRUE,"mix";"ESTOQUE PA(2)2002",#N/A,TRUE,"estoque pa (2)";"PREÇOS 01",#N/A,TRUE,"preços";"ANALISE 01",#N/A,TRUE,"análise";"LB2002",#N/A,TRUE,"lb2002";"DESPESAS2002",#N/A,TRUE,"Desp2002";"FINANCEIRAS 01",#N/A,TRUE,"financeiras";"EBITDA 01",#N/A,TRUE,"ebitda";"FLUXO(B)2002",#N/A,TRUE,"FLUXO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1._2" hidden="1">{"CAPA GERENCIAL&amp;DIRETORIA",#N/A,TRUE,"capa (2)";"CAPITAL 2002",#N/A,TRUE,"capital (2)";"INDICES2002",#N/A,TRUE,"índices bal (2)";"BAL(B)2002",#N/A,TRUE,"BAL B (2)";"BANAL(B)2002",#N/A,TRUE,"B.analítico B (2)";"RESULTADO 01",#N/A,TRUE,"resultado";"RESULTADO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01",#N/A,TRUE,"produção";"ESTOQUEPA 01",#N/A,TRUE,"estoque pa";"VOLUME 01",#N/A,TRUE,"volume";"MIX 01",#N/A,TRUE,"mix";"ESTOQUE PA(2)2002",#N/A,TRUE,"estoque pa (2)";"PREÇOS 01",#N/A,TRUE,"preços";"ANALISE 01",#N/A,TRUE,"análise";"LB2002",#N/A,TRUE,"lb2002";"DESPESAS2002",#N/A,TRUE,"Desp2002";"FINANCEIRAS 01",#N/A,TRUE,"financeiras";"EBITDA 01",#N/A,TRUE,"ebitda";"FLUXO(B)2002",#N/A,TRUE,"FLUXO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1._3" localSheetId="0" hidden="1">{"CAPA GERENCIAL&amp;DIRETORIA",#N/A,TRUE,"capa (2)";"CAPITAL 2002",#N/A,TRUE,"capital (2)";"INDICES2002",#N/A,TRUE,"índices bal (2)";"BAL(B)2002",#N/A,TRUE,"BAL B (2)";"BANAL(B)2002",#N/A,TRUE,"B.analítico B (2)";"RESULTADO 01",#N/A,TRUE,"resultado";"RESULTADO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01",#N/A,TRUE,"produção";"ESTOQUEPA 01",#N/A,TRUE,"estoque pa";"VOLUME 01",#N/A,TRUE,"volume";"MIX 01",#N/A,TRUE,"mix";"ESTOQUE PA(2)2002",#N/A,TRUE,"estoque pa (2)";"PREÇOS 01",#N/A,TRUE,"preços";"ANALISE 01",#N/A,TRUE,"análise";"LB2002",#N/A,TRUE,"lb2002";"DESPESAS2002",#N/A,TRUE,"Desp2002";"FINANCEIRAS 01",#N/A,TRUE,"financeiras";"EBITDA 01",#N/A,TRUE,"ebitda";"FLUXO(B)2002",#N/A,TRUE,"FLUXO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1._3" localSheetId="10" hidden="1">{"CAPA GERENCIAL&amp;DIRETORIA",#N/A,TRUE,"capa (2)";"CAPITAL 2002",#N/A,TRUE,"capital (2)";"INDICES2002",#N/A,TRUE,"índices bal (2)";"BAL(B)2002",#N/A,TRUE,"BAL B (2)";"BANAL(B)2002",#N/A,TRUE,"B.analítico B (2)";"RESULTADO 01",#N/A,TRUE,"resultado";"RESULTADO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01",#N/A,TRUE,"produção";"ESTOQUEPA 01",#N/A,TRUE,"estoque pa";"VOLUME 01",#N/A,TRUE,"volume";"MIX 01",#N/A,TRUE,"mix";"ESTOQUE PA(2)2002",#N/A,TRUE,"estoque pa (2)";"PREÇOS 01",#N/A,TRUE,"preços";"ANALISE 01",#N/A,TRUE,"análise";"LB2002",#N/A,TRUE,"lb2002";"DESPESAS2002",#N/A,TRUE,"Desp2002";"FINANCEIRAS 01",#N/A,TRUE,"financeiras";"EBITDA 01",#N/A,TRUE,"ebitda";"FLUXO(B)2002",#N/A,TRUE,"FLUXO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1._3" localSheetId="9" hidden="1">{"CAPA GERENCIAL&amp;DIRETORIA",#N/A,TRUE,"capa (2)";"CAPITAL 2002",#N/A,TRUE,"capital (2)";"INDICES2002",#N/A,TRUE,"índices bal (2)";"BAL(B)2002",#N/A,TRUE,"BAL B (2)";"BANAL(B)2002",#N/A,TRUE,"B.analítico B (2)";"RESULTADO 01",#N/A,TRUE,"resultado";"RESULTADO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01",#N/A,TRUE,"produção";"ESTOQUEPA 01",#N/A,TRUE,"estoque pa";"VOLUME 01",#N/A,TRUE,"volume";"MIX 01",#N/A,TRUE,"mix";"ESTOQUE PA(2)2002",#N/A,TRUE,"estoque pa (2)";"PREÇOS 01",#N/A,TRUE,"preços";"ANALISE 01",#N/A,TRUE,"análise";"LB2002",#N/A,TRUE,"lb2002";"DESPESAS2002",#N/A,TRUE,"Desp2002";"FINANCEIRAS 01",#N/A,TRUE,"financeiras";"EBITDA 01",#N/A,TRUE,"ebitda";"FLUXO(B)2002",#N/A,TRUE,"FLUXO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1._3" hidden="1">{"CAPA GERENCIAL&amp;DIRETORIA",#N/A,TRUE,"capa (2)";"CAPITAL 2002",#N/A,TRUE,"capital (2)";"INDICES2002",#N/A,TRUE,"índices bal (2)";"BAL(B)2002",#N/A,TRUE,"BAL B (2)";"BANAL(B)2002",#N/A,TRUE,"B.analítico B (2)";"RESULTADO 01",#N/A,TRUE,"resultado";"RESULTADO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01",#N/A,TRUE,"produção";"ESTOQUEPA 01",#N/A,TRUE,"estoque pa";"VOLUME 01",#N/A,TRUE,"volume";"MIX 01",#N/A,TRUE,"mix";"ESTOQUE PA(2)2002",#N/A,TRUE,"estoque pa (2)";"PREÇOS 01",#N/A,TRUE,"preços";"ANALISE 01",#N/A,TRUE,"análise";"LB2002",#N/A,TRUE,"lb2002";"DESPESAS2002",#N/A,TRUE,"Desp2002";"FINANCEIRAS 01",#N/A,TRUE,"financeiras";"EBITDA 01",#N/A,TRUE,"ebitda";"FLUXO(B)2002",#N/A,TRUE,"FLUXO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1._4" localSheetId="0" hidden="1">{"CAPA GERENCIAL&amp;DIRETORIA",#N/A,TRUE,"capa (2)";"CAPITAL 2002",#N/A,TRUE,"capital (2)";"INDICES2002",#N/A,TRUE,"índices bal (2)";"BAL(B)2002",#N/A,TRUE,"BAL B (2)";"BANAL(B)2002",#N/A,TRUE,"B.analítico B (2)";"RESULTADO 01",#N/A,TRUE,"resultado";"RESULTADO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01",#N/A,TRUE,"produção";"ESTOQUEPA 01",#N/A,TRUE,"estoque pa";"VOLUME 01",#N/A,TRUE,"volume";"MIX 01",#N/A,TRUE,"mix";"ESTOQUE PA(2)2002",#N/A,TRUE,"estoque pa (2)";"PREÇOS 01",#N/A,TRUE,"preços";"ANALISE 01",#N/A,TRUE,"análise";"LB2002",#N/A,TRUE,"lb2002";"DESPESAS2002",#N/A,TRUE,"Desp2002";"FINANCEIRAS 01",#N/A,TRUE,"financeiras";"EBITDA 01",#N/A,TRUE,"ebitda";"FLUXO(B)2002",#N/A,TRUE,"FLUXO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1._4" localSheetId="10" hidden="1">{"CAPA GERENCIAL&amp;DIRETORIA",#N/A,TRUE,"capa (2)";"CAPITAL 2002",#N/A,TRUE,"capital (2)";"INDICES2002",#N/A,TRUE,"índices bal (2)";"BAL(B)2002",#N/A,TRUE,"BAL B (2)";"BANAL(B)2002",#N/A,TRUE,"B.analítico B (2)";"RESULTADO 01",#N/A,TRUE,"resultado";"RESULTADO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01",#N/A,TRUE,"produção";"ESTOQUEPA 01",#N/A,TRUE,"estoque pa";"VOLUME 01",#N/A,TRUE,"volume";"MIX 01",#N/A,TRUE,"mix";"ESTOQUE PA(2)2002",#N/A,TRUE,"estoque pa (2)";"PREÇOS 01",#N/A,TRUE,"preços";"ANALISE 01",#N/A,TRUE,"análise";"LB2002",#N/A,TRUE,"lb2002";"DESPESAS2002",#N/A,TRUE,"Desp2002";"FINANCEIRAS 01",#N/A,TRUE,"financeiras";"EBITDA 01",#N/A,TRUE,"ebitda";"FLUXO(B)2002",#N/A,TRUE,"FLUXO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1._4" localSheetId="9" hidden="1">{"CAPA GERENCIAL&amp;DIRETORIA",#N/A,TRUE,"capa (2)";"CAPITAL 2002",#N/A,TRUE,"capital (2)";"INDICES2002",#N/A,TRUE,"índices bal (2)";"BAL(B)2002",#N/A,TRUE,"BAL B (2)";"BANAL(B)2002",#N/A,TRUE,"B.analítico B (2)";"RESULTADO 01",#N/A,TRUE,"resultado";"RESULTADO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01",#N/A,TRUE,"produção";"ESTOQUEPA 01",#N/A,TRUE,"estoque pa";"VOLUME 01",#N/A,TRUE,"volume";"MIX 01",#N/A,TRUE,"mix";"ESTOQUE PA(2)2002",#N/A,TRUE,"estoque pa (2)";"PREÇOS 01",#N/A,TRUE,"preços";"ANALISE 01",#N/A,TRUE,"análise";"LB2002",#N/A,TRUE,"lb2002";"DESPESAS2002",#N/A,TRUE,"Desp2002";"FINANCEIRAS 01",#N/A,TRUE,"financeiras";"EBITDA 01",#N/A,TRUE,"ebitda";"FLUXO(B)2002",#N/A,TRUE,"FLUXO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1._4" hidden="1">{"CAPA GERENCIAL&amp;DIRETORIA",#N/A,TRUE,"capa (2)";"CAPITAL 2002",#N/A,TRUE,"capital (2)";"INDICES2002",#N/A,TRUE,"índices bal (2)";"BAL(B)2002",#N/A,TRUE,"BAL B (2)";"BANAL(B)2002",#N/A,TRUE,"B.analítico B (2)";"RESULTADO 01",#N/A,TRUE,"resultado";"RESULTADO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01",#N/A,TRUE,"produção";"ESTOQUEPA 01",#N/A,TRUE,"estoque pa";"VOLUME 01",#N/A,TRUE,"volume";"MIX 01",#N/A,TRUE,"mix";"ESTOQUE PA(2)2002",#N/A,TRUE,"estoque pa (2)";"PREÇOS 01",#N/A,TRUE,"preços";"ANALISE 01",#N/A,TRUE,"análise";"LB2002",#N/A,TRUE,"lb2002";"DESPESAS2002",#N/A,TRUE,"Desp2002";"FINANCEIRAS 01",#N/A,TRUE,"financeiras";"EBITDA 01",#N/A,TRUE,"ebitda";"FLUXO(B)2002",#N/A,TRUE,"FLUXO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1._5" localSheetId="0" hidden="1">{"CAPA GERENCIAL&amp;DIRETORIA",#N/A,TRUE,"capa (2)";"CAPITAL 2002",#N/A,TRUE,"capital (2)";"INDICES2002",#N/A,TRUE,"índices bal (2)";"BAL(B)2002",#N/A,TRUE,"BAL B (2)";"BANAL(B)2002",#N/A,TRUE,"B.analítico B (2)";"RESULTADO 01",#N/A,TRUE,"resultado";"RESULTADO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01",#N/A,TRUE,"produção";"ESTOQUEPA 01",#N/A,TRUE,"estoque pa";"VOLUME 01",#N/A,TRUE,"volume";"MIX 01",#N/A,TRUE,"mix";"ESTOQUE PA(2)2002",#N/A,TRUE,"estoque pa (2)";"PREÇOS 01",#N/A,TRUE,"preços";"ANALISE 01",#N/A,TRUE,"análise";"LB2002",#N/A,TRUE,"lb2002";"DESPESAS2002",#N/A,TRUE,"Desp2002";"FINANCEIRAS 01",#N/A,TRUE,"financeiras";"EBITDA 01",#N/A,TRUE,"ebitda";"FLUXO(B)2002",#N/A,TRUE,"FLUXO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1._5" localSheetId="10" hidden="1">{"CAPA GERENCIAL&amp;DIRETORIA",#N/A,TRUE,"capa (2)";"CAPITAL 2002",#N/A,TRUE,"capital (2)";"INDICES2002",#N/A,TRUE,"índices bal (2)";"BAL(B)2002",#N/A,TRUE,"BAL B (2)";"BANAL(B)2002",#N/A,TRUE,"B.analítico B (2)";"RESULTADO 01",#N/A,TRUE,"resultado";"RESULTADO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01",#N/A,TRUE,"produção";"ESTOQUEPA 01",#N/A,TRUE,"estoque pa";"VOLUME 01",#N/A,TRUE,"volume";"MIX 01",#N/A,TRUE,"mix";"ESTOQUE PA(2)2002",#N/A,TRUE,"estoque pa (2)";"PREÇOS 01",#N/A,TRUE,"preços";"ANALISE 01",#N/A,TRUE,"análise";"LB2002",#N/A,TRUE,"lb2002";"DESPESAS2002",#N/A,TRUE,"Desp2002";"FINANCEIRAS 01",#N/A,TRUE,"financeiras";"EBITDA 01",#N/A,TRUE,"ebitda";"FLUXO(B)2002",#N/A,TRUE,"FLUXO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1._5" localSheetId="9" hidden="1">{"CAPA GERENCIAL&amp;DIRETORIA",#N/A,TRUE,"capa (2)";"CAPITAL 2002",#N/A,TRUE,"capital (2)";"INDICES2002",#N/A,TRUE,"índices bal (2)";"BAL(B)2002",#N/A,TRUE,"BAL B (2)";"BANAL(B)2002",#N/A,TRUE,"B.analítico B (2)";"RESULTADO 01",#N/A,TRUE,"resultado";"RESULTADO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01",#N/A,TRUE,"produção";"ESTOQUEPA 01",#N/A,TRUE,"estoque pa";"VOLUME 01",#N/A,TRUE,"volume";"MIX 01",#N/A,TRUE,"mix";"ESTOQUE PA(2)2002",#N/A,TRUE,"estoque pa (2)";"PREÇOS 01",#N/A,TRUE,"preços";"ANALISE 01",#N/A,TRUE,"análise";"LB2002",#N/A,TRUE,"lb2002";"DESPESAS2002",#N/A,TRUE,"Desp2002";"FINANCEIRAS 01",#N/A,TRUE,"financeiras";"EBITDA 01",#N/A,TRUE,"ebitda";"FLUXO(B)2002",#N/A,TRUE,"FLUXO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1._5" hidden="1">{"CAPA GERENCIAL&amp;DIRETORIA",#N/A,TRUE,"capa (2)";"CAPITAL 2002",#N/A,TRUE,"capital (2)";"INDICES2002",#N/A,TRUE,"índices bal (2)";"BAL(B)2002",#N/A,TRUE,"BAL B (2)";"BANAL(B)2002",#N/A,TRUE,"B.analítico B (2)";"RESULTADO 01",#N/A,TRUE,"resultado";"RESULTADO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01",#N/A,TRUE,"produção";"ESTOQUEPA 01",#N/A,TRUE,"estoque pa";"VOLUME 01",#N/A,TRUE,"volume";"MIX 01",#N/A,TRUE,"mix";"ESTOQUE PA(2)2002",#N/A,TRUE,"estoque pa (2)";"PREÇOS 01",#N/A,TRUE,"preços";"ANALISE 01",#N/A,TRUE,"análise";"LB2002",#N/A,TRUE,"lb2002";"DESPESAS2002",#N/A,TRUE,"Desp2002";"FINANCEIRAS 01",#N/A,TRUE,"financeiras";"EBITDA 01",#N/A,TRUE,"ebitda";"FLUXO(B)2002",#N/A,TRUE,"FLUXO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2." localSheetId="0" hidden="1">{"CAPA GERENCIAL&amp;DIRETORIA",#N/A,TRUE,"capa (2)";"CAPITAL 2002",#N/A,TRUE,"capital (2)";"INDICES2002",#N/A,TRUE,"índices bal (2)";"BAL(B)2002",#N/A,TRUE,"BAL B (2)";"BANAL(B)2002",#N/A,TRUE,"B.analítico B (2)";"RESULTADO 02",#N/A,TRUE,"resultado";"RESULTADO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02",#N/A,TRUE,"produção";"ESTOQUEPA 02",#N/A,TRUE,"estoque pa";"VOLUME 02",#N/A,TRUE,"volume";"MIX 02",#N/A,TRUE,"mix";"ESTOQUE PA(2)2002",#N/A,TRUE,"estoque pa (2)";"PREÇOS 02",#N/A,TRUE,"preços";"ANALISE 02",#N/A,TRUE,"análise";"LB2002",#N/A,TRUE,"lb2002";"DESPESAS2002",#N/A,TRUE,"Desp2002";"FINANCEIRAS 02",#N/A,TRUE,"financeiras";"EBITDA 02",#N/A,TRUE,"ebitda";"FLUXO(B)2002",#N/A,TRUE,"FLUXO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2." localSheetId="10" hidden="1">{"CAPA GERENCIAL&amp;DIRETORIA",#N/A,TRUE,"capa (2)";"CAPITAL 2002",#N/A,TRUE,"capital (2)";"INDICES2002",#N/A,TRUE,"índices bal (2)";"BAL(B)2002",#N/A,TRUE,"BAL B (2)";"BANAL(B)2002",#N/A,TRUE,"B.analítico B (2)";"RESULTADO 02",#N/A,TRUE,"resultado";"RESULTADO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02",#N/A,TRUE,"produção";"ESTOQUEPA 02",#N/A,TRUE,"estoque pa";"VOLUME 02",#N/A,TRUE,"volume";"MIX 02",#N/A,TRUE,"mix";"ESTOQUE PA(2)2002",#N/A,TRUE,"estoque pa (2)";"PREÇOS 02",#N/A,TRUE,"preços";"ANALISE 02",#N/A,TRUE,"análise";"LB2002",#N/A,TRUE,"lb2002";"DESPESAS2002",#N/A,TRUE,"Desp2002";"FINANCEIRAS 02",#N/A,TRUE,"financeiras";"EBITDA 02",#N/A,TRUE,"ebitda";"FLUXO(B)2002",#N/A,TRUE,"FLUXO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2." localSheetId="9" hidden="1">{"CAPA GERENCIAL&amp;DIRETORIA",#N/A,TRUE,"capa (2)";"CAPITAL 2002",#N/A,TRUE,"capital (2)";"INDICES2002",#N/A,TRUE,"índices bal (2)";"BAL(B)2002",#N/A,TRUE,"BAL B (2)";"BANAL(B)2002",#N/A,TRUE,"B.analítico B (2)";"RESULTADO 02",#N/A,TRUE,"resultado";"RESULTADO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02",#N/A,TRUE,"produção";"ESTOQUEPA 02",#N/A,TRUE,"estoque pa";"VOLUME 02",#N/A,TRUE,"volume";"MIX 02",#N/A,TRUE,"mix";"ESTOQUE PA(2)2002",#N/A,TRUE,"estoque pa (2)";"PREÇOS 02",#N/A,TRUE,"preços";"ANALISE 02",#N/A,TRUE,"análise";"LB2002",#N/A,TRUE,"lb2002";"DESPESAS2002",#N/A,TRUE,"Desp2002";"FINANCEIRAS 02",#N/A,TRUE,"financeiras";"EBITDA 02",#N/A,TRUE,"ebitda";"FLUXO(B)2002",#N/A,TRUE,"FLUXO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2." hidden="1">{"CAPA GERENCIAL&amp;DIRETORIA",#N/A,TRUE,"capa (2)";"CAPITAL 2002",#N/A,TRUE,"capital (2)";"INDICES2002",#N/A,TRUE,"índices bal (2)";"BAL(B)2002",#N/A,TRUE,"BAL B (2)";"BANAL(B)2002",#N/A,TRUE,"B.analítico B (2)";"RESULTADO 02",#N/A,TRUE,"resultado";"RESULTADO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02",#N/A,TRUE,"produção";"ESTOQUEPA 02",#N/A,TRUE,"estoque pa";"VOLUME 02",#N/A,TRUE,"volume";"MIX 02",#N/A,TRUE,"mix";"ESTOQUE PA(2)2002",#N/A,TRUE,"estoque pa (2)";"PREÇOS 02",#N/A,TRUE,"preços";"ANALISE 02",#N/A,TRUE,"análise";"LB2002",#N/A,TRUE,"lb2002";"DESPESAS2002",#N/A,TRUE,"Desp2002";"FINANCEIRAS 02",#N/A,TRUE,"financeiras";"EBITDA 02",#N/A,TRUE,"ebitda";"FLUXO(B)2002",#N/A,TRUE,"FLUXO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2._1" localSheetId="0" hidden="1">{"CAPA GERENCIAL&amp;DIRETORIA",#N/A,TRUE,"capa (2)";"CAPITAL 2002",#N/A,TRUE,"capital (2)";"INDICES2002",#N/A,TRUE,"índices bal (2)";"BAL(B)2002",#N/A,TRUE,"BAL B (2)";"BANAL(B)2002",#N/A,TRUE,"B.analítico B (2)";"RESULTADO 02",#N/A,TRUE,"resultado";"RESULTADO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02",#N/A,TRUE,"produção";"ESTOQUEPA 02",#N/A,TRUE,"estoque pa";"VOLUME 02",#N/A,TRUE,"volume";"MIX 02",#N/A,TRUE,"mix";"ESTOQUE PA(2)2002",#N/A,TRUE,"estoque pa (2)";"PREÇOS 02",#N/A,TRUE,"preços";"ANALISE 02",#N/A,TRUE,"análise";"LB2002",#N/A,TRUE,"lb2002";"DESPESAS2002",#N/A,TRUE,"Desp2002";"FINANCEIRAS 02",#N/A,TRUE,"financeiras";"EBITDA 02",#N/A,TRUE,"ebitda";"FLUXO(B)2002",#N/A,TRUE,"FLUXO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2._1" localSheetId="10" hidden="1">{"CAPA GERENCIAL&amp;DIRETORIA",#N/A,TRUE,"capa (2)";"CAPITAL 2002",#N/A,TRUE,"capital (2)";"INDICES2002",#N/A,TRUE,"índices bal (2)";"BAL(B)2002",#N/A,TRUE,"BAL B (2)";"BANAL(B)2002",#N/A,TRUE,"B.analítico B (2)";"RESULTADO 02",#N/A,TRUE,"resultado";"RESULTADO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02",#N/A,TRUE,"produção";"ESTOQUEPA 02",#N/A,TRUE,"estoque pa";"VOLUME 02",#N/A,TRUE,"volume";"MIX 02",#N/A,TRUE,"mix";"ESTOQUE PA(2)2002",#N/A,TRUE,"estoque pa (2)";"PREÇOS 02",#N/A,TRUE,"preços";"ANALISE 02",#N/A,TRUE,"análise";"LB2002",#N/A,TRUE,"lb2002";"DESPESAS2002",#N/A,TRUE,"Desp2002";"FINANCEIRAS 02",#N/A,TRUE,"financeiras";"EBITDA 02",#N/A,TRUE,"ebitda";"FLUXO(B)2002",#N/A,TRUE,"FLUXO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2._1" localSheetId="9" hidden="1">{"CAPA GERENCIAL&amp;DIRETORIA",#N/A,TRUE,"capa (2)";"CAPITAL 2002",#N/A,TRUE,"capital (2)";"INDICES2002",#N/A,TRUE,"índices bal (2)";"BAL(B)2002",#N/A,TRUE,"BAL B (2)";"BANAL(B)2002",#N/A,TRUE,"B.analítico B (2)";"RESULTADO 02",#N/A,TRUE,"resultado";"RESULTADO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02",#N/A,TRUE,"produção";"ESTOQUEPA 02",#N/A,TRUE,"estoque pa";"VOLUME 02",#N/A,TRUE,"volume";"MIX 02",#N/A,TRUE,"mix";"ESTOQUE PA(2)2002",#N/A,TRUE,"estoque pa (2)";"PREÇOS 02",#N/A,TRUE,"preços";"ANALISE 02",#N/A,TRUE,"análise";"LB2002",#N/A,TRUE,"lb2002";"DESPESAS2002",#N/A,TRUE,"Desp2002";"FINANCEIRAS 02",#N/A,TRUE,"financeiras";"EBITDA 02",#N/A,TRUE,"ebitda";"FLUXO(B)2002",#N/A,TRUE,"FLUXO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2._1" hidden="1">{"CAPA GERENCIAL&amp;DIRETORIA",#N/A,TRUE,"capa (2)";"CAPITAL 2002",#N/A,TRUE,"capital (2)";"INDICES2002",#N/A,TRUE,"índices bal (2)";"BAL(B)2002",#N/A,TRUE,"BAL B (2)";"BANAL(B)2002",#N/A,TRUE,"B.analítico B (2)";"RESULTADO 02",#N/A,TRUE,"resultado";"RESULTADO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02",#N/A,TRUE,"produção";"ESTOQUEPA 02",#N/A,TRUE,"estoque pa";"VOLUME 02",#N/A,TRUE,"volume";"MIX 02",#N/A,TRUE,"mix";"ESTOQUE PA(2)2002",#N/A,TRUE,"estoque pa (2)";"PREÇOS 02",#N/A,TRUE,"preços";"ANALISE 02",#N/A,TRUE,"análise";"LB2002",#N/A,TRUE,"lb2002";"DESPESAS2002",#N/A,TRUE,"Desp2002";"FINANCEIRAS 02",#N/A,TRUE,"financeiras";"EBITDA 02",#N/A,TRUE,"ebitda";"FLUXO(B)2002",#N/A,TRUE,"FLUXO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2._2" localSheetId="0" hidden="1">{"CAPA GERENCIAL&amp;DIRETORIA",#N/A,TRUE,"capa (2)";"CAPITAL 2002",#N/A,TRUE,"capital (2)";"INDICES2002",#N/A,TRUE,"índices bal (2)";"BAL(B)2002",#N/A,TRUE,"BAL B (2)";"BANAL(B)2002",#N/A,TRUE,"B.analítico B (2)";"RESULTADO 02",#N/A,TRUE,"resultado";"RESULTADO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02",#N/A,TRUE,"produção";"ESTOQUEPA 02",#N/A,TRUE,"estoque pa";"VOLUME 02",#N/A,TRUE,"volume";"MIX 02",#N/A,TRUE,"mix";"ESTOQUE PA(2)2002",#N/A,TRUE,"estoque pa (2)";"PREÇOS 02",#N/A,TRUE,"preços";"ANALISE 02",#N/A,TRUE,"análise";"LB2002",#N/A,TRUE,"lb2002";"DESPESAS2002",#N/A,TRUE,"Desp2002";"FINANCEIRAS 02",#N/A,TRUE,"financeiras";"EBITDA 02",#N/A,TRUE,"ebitda";"FLUXO(B)2002",#N/A,TRUE,"FLUXO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2._2" localSheetId="10" hidden="1">{"CAPA GERENCIAL&amp;DIRETORIA",#N/A,TRUE,"capa (2)";"CAPITAL 2002",#N/A,TRUE,"capital (2)";"INDICES2002",#N/A,TRUE,"índices bal (2)";"BAL(B)2002",#N/A,TRUE,"BAL B (2)";"BANAL(B)2002",#N/A,TRUE,"B.analítico B (2)";"RESULTADO 02",#N/A,TRUE,"resultado";"RESULTADO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02",#N/A,TRUE,"produção";"ESTOQUEPA 02",#N/A,TRUE,"estoque pa";"VOLUME 02",#N/A,TRUE,"volume";"MIX 02",#N/A,TRUE,"mix";"ESTOQUE PA(2)2002",#N/A,TRUE,"estoque pa (2)";"PREÇOS 02",#N/A,TRUE,"preços";"ANALISE 02",#N/A,TRUE,"análise";"LB2002",#N/A,TRUE,"lb2002";"DESPESAS2002",#N/A,TRUE,"Desp2002";"FINANCEIRAS 02",#N/A,TRUE,"financeiras";"EBITDA 02",#N/A,TRUE,"ebitda";"FLUXO(B)2002",#N/A,TRUE,"FLUXO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2._2" localSheetId="9" hidden="1">{"CAPA GERENCIAL&amp;DIRETORIA",#N/A,TRUE,"capa (2)";"CAPITAL 2002",#N/A,TRUE,"capital (2)";"INDICES2002",#N/A,TRUE,"índices bal (2)";"BAL(B)2002",#N/A,TRUE,"BAL B (2)";"BANAL(B)2002",#N/A,TRUE,"B.analítico B (2)";"RESULTADO 02",#N/A,TRUE,"resultado";"RESULTADO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02",#N/A,TRUE,"produção";"ESTOQUEPA 02",#N/A,TRUE,"estoque pa";"VOLUME 02",#N/A,TRUE,"volume";"MIX 02",#N/A,TRUE,"mix";"ESTOQUE PA(2)2002",#N/A,TRUE,"estoque pa (2)";"PREÇOS 02",#N/A,TRUE,"preços";"ANALISE 02",#N/A,TRUE,"análise";"LB2002",#N/A,TRUE,"lb2002";"DESPESAS2002",#N/A,TRUE,"Desp2002";"FINANCEIRAS 02",#N/A,TRUE,"financeiras";"EBITDA 02",#N/A,TRUE,"ebitda";"FLUXO(B)2002",#N/A,TRUE,"FLUXO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2._2" hidden="1">{"CAPA GERENCIAL&amp;DIRETORIA",#N/A,TRUE,"capa (2)";"CAPITAL 2002",#N/A,TRUE,"capital (2)";"INDICES2002",#N/A,TRUE,"índices bal (2)";"BAL(B)2002",#N/A,TRUE,"BAL B (2)";"BANAL(B)2002",#N/A,TRUE,"B.analítico B (2)";"RESULTADO 02",#N/A,TRUE,"resultado";"RESULTADO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02",#N/A,TRUE,"produção";"ESTOQUEPA 02",#N/A,TRUE,"estoque pa";"VOLUME 02",#N/A,TRUE,"volume";"MIX 02",#N/A,TRUE,"mix";"ESTOQUE PA(2)2002",#N/A,TRUE,"estoque pa (2)";"PREÇOS 02",#N/A,TRUE,"preços";"ANALISE 02",#N/A,TRUE,"análise";"LB2002",#N/A,TRUE,"lb2002";"DESPESAS2002",#N/A,TRUE,"Desp2002";"FINANCEIRAS 02",#N/A,TRUE,"financeiras";"EBITDA 02",#N/A,TRUE,"ebitda";"FLUXO(B)2002",#N/A,TRUE,"FLUXO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2._3" localSheetId="0" hidden="1">{"CAPA GERENCIAL&amp;DIRETORIA",#N/A,TRUE,"capa (2)";"CAPITAL 2002",#N/A,TRUE,"capital (2)";"INDICES2002",#N/A,TRUE,"índices bal (2)";"BAL(B)2002",#N/A,TRUE,"BAL B (2)";"BANAL(B)2002",#N/A,TRUE,"B.analítico B (2)";"RESULTADO 02",#N/A,TRUE,"resultado";"RESULTADO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02",#N/A,TRUE,"produção";"ESTOQUEPA 02",#N/A,TRUE,"estoque pa";"VOLUME 02",#N/A,TRUE,"volume";"MIX 02",#N/A,TRUE,"mix";"ESTOQUE PA(2)2002",#N/A,TRUE,"estoque pa (2)";"PREÇOS 02",#N/A,TRUE,"preços";"ANALISE 02",#N/A,TRUE,"análise";"LB2002",#N/A,TRUE,"lb2002";"DESPESAS2002",#N/A,TRUE,"Desp2002";"FINANCEIRAS 02",#N/A,TRUE,"financeiras";"EBITDA 02",#N/A,TRUE,"ebitda";"FLUXO(B)2002",#N/A,TRUE,"FLUXO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2._3" localSheetId="10" hidden="1">{"CAPA GERENCIAL&amp;DIRETORIA",#N/A,TRUE,"capa (2)";"CAPITAL 2002",#N/A,TRUE,"capital (2)";"INDICES2002",#N/A,TRUE,"índices bal (2)";"BAL(B)2002",#N/A,TRUE,"BAL B (2)";"BANAL(B)2002",#N/A,TRUE,"B.analítico B (2)";"RESULTADO 02",#N/A,TRUE,"resultado";"RESULTADO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02",#N/A,TRUE,"produção";"ESTOQUEPA 02",#N/A,TRUE,"estoque pa";"VOLUME 02",#N/A,TRUE,"volume";"MIX 02",#N/A,TRUE,"mix";"ESTOQUE PA(2)2002",#N/A,TRUE,"estoque pa (2)";"PREÇOS 02",#N/A,TRUE,"preços";"ANALISE 02",#N/A,TRUE,"análise";"LB2002",#N/A,TRUE,"lb2002";"DESPESAS2002",#N/A,TRUE,"Desp2002";"FINANCEIRAS 02",#N/A,TRUE,"financeiras";"EBITDA 02",#N/A,TRUE,"ebitda";"FLUXO(B)2002",#N/A,TRUE,"FLUXO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2._3" localSheetId="9" hidden="1">{"CAPA GERENCIAL&amp;DIRETORIA",#N/A,TRUE,"capa (2)";"CAPITAL 2002",#N/A,TRUE,"capital (2)";"INDICES2002",#N/A,TRUE,"índices bal (2)";"BAL(B)2002",#N/A,TRUE,"BAL B (2)";"BANAL(B)2002",#N/A,TRUE,"B.analítico B (2)";"RESULTADO 02",#N/A,TRUE,"resultado";"RESULTADO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02",#N/A,TRUE,"produção";"ESTOQUEPA 02",#N/A,TRUE,"estoque pa";"VOLUME 02",#N/A,TRUE,"volume";"MIX 02",#N/A,TRUE,"mix";"ESTOQUE PA(2)2002",#N/A,TRUE,"estoque pa (2)";"PREÇOS 02",#N/A,TRUE,"preços";"ANALISE 02",#N/A,TRUE,"análise";"LB2002",#N/A,TRUE,"lb2002";"DESPESAS2002",#N/A,TRUE,"Desp2002";"FINANCEIRAS 02",#N/A,TRUE,"financeiras";"EBITDA 02",#N/A,TRUE,"ebitda";"FLUXO(B)2002",#N/A,TRUE,"FLUXO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2._3" hidden="1">{"CAPA GERENCIAL&amp;DIRETORIA",#N/A,TRUE,"capa (2)";"CAPITAL 2002",#N/A,TRUE,"capital (2)";"INDICES2002",#N/A,TRUE,"índices bal (2)";"BAL(B)2002",#N/A,TRUE,"BAL B (2)";"BANAL(B)2002",#N/A,TRUE,"B.analítico B (2)";"RESULTADO 02",#N/A,TRUE,"resultado";"RESULTADO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02",#N/A,TRUE,"produção";"ESTOQUEPA 02",#N/A,TRUE,"estoque pa";"VOLUME 02",#N/A,TRUE,"volume";"MIX 02",#N/A,TRUE,"mix";"ESTOQUE PA(2)2002",#N/A,TRUE,"estoque pa (2)";"PREÇOS 02",#N/A,TRUE,"preços";"ANALISE 02",#N/A,TRUE,"análise";"LB2002",#N/A,TRUE,"lb2002";"DESPESAS2002",#N/A,TRUE,"Desp2002";"FINANCEIRAS 02",#N/A,TRUE,"financeiras";"EBITDA 02",#N/A,TRUE,"ebitda";"FLUXO(B)2002",#N/A,TRUE,"FLUXO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2._4" localSheetId="0" hidden="1">{"CAPA GERENCIAL&amp;DIRETORIA",#N/A,TRUE,"capa (2)";"CAPITAL 2002",#N/A,TRUE,"capital (2)";"INDICES2002",#N/A,TRUE,"índices bal (2)";"BAL(B)2002",#N/A,TRUE,"BAL B (2)";"BANAL(B)2002",#N/A,TRUE,"B.analítico B (2)";"RESULTADO 02",#N/A,TRUE,"resultado";"RESULTADO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02",#N/A,TRUE,"produção";"ESTOQUEPA 02",#N/A,TRUE,"estoque pa";"VOLUME 02",#N/A,TRUE,"volume";"MIX 02",#N/A,TRUE,"mix";"ESTOQUE PA(2)2002",#N/A,TRUE,"estoque pa (2)";"PREÇOS 02",#N/A,TRUE,"preços";"ANALISE 02",#N/A,TRUE,"análise";"LB2002",#N/A,TRUE,"lb2002";"DESPESAS2002",#N/A,TRUE,"Desp2002";"FINANCEIRAS 02",#N/A,TRUE,"financeiras";"EBITDA 02",#N/A,TRUE,"ebitda";"FLUXO(B)2002",#N/A,TRUE,"FLUXO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2._4" localSheetId="10" hidden="1">{"CAPA GERENCIAL&amp;DIRETORIA",#N/A,TRUE,"capa (2)";"CAPITAL 2002",#N/A,TRUE,"capital (2)";"INDICES2002",#N/A,TRUE,"índices bal (2)";"BAL(B)2002",#N/A,TRUE,"BAL B (2)";"BANAL(B)2002",#N/A,TRUE,"B.analítico B (2)";"RESULTADO 02",#N/A,TRUE,"resultado";"RESULTADO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02",#N/A,TRUE,"produção";"ESTOQUEPA 02",#N/A,TRUE,"estoque pa";"VOLUME 02",#N/A,TRUE,"volume";"MIX 02",#N/A,TRUE,"mix";"ESTOQUE PA(2)2002",#N/A,TRUE,"estoque pa (2)";"PREÇOS 02",#N/A,TRUE,"preços";"ANALISE 02",#N/A,TRUE,"análise";"LB2002",#N/A,TRUE,"lb2002";"DESPESAS2002",#N/A,TRUE,"Desp2002";"FINANCEIRAS 02",#N/A,TRUE,"financeiras";"EBITDA 02",#N/A,TRUE,"ebitda";"FLUXO(B)2002",#N/A,TRUE,"FLUXO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2._4" localSheetId="9" hidden="1">{"CAPA GERENCIAL&amp;DIRETORIA",#N/A,TRUE,"capa (2)";"CAPITAL 2002",#N/A,TRUE,"capital (2)";"INDICES2002",#N/A,TRUE,"índices bal (2)";"BAL(B)2002",#N/A,TRUE,"BAL B (2)";"BANAL(B)2002",#N/A,TRUE,"B.analítico B (2)";"RESULTADO 02",#N/A,TRUE,"resultado";"RESULTADO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02",#N/A,TRUE,"produção";"ESTOQUEPA 02",#N/A,TRUE,"estoque pa";"VOLUME 02",#N/A,TRUE,"volume";"MIX 02",#N/A,TRUE,"mix";"ESTOQUE PA(2)2002",#N/A,TRUE,"estoque pa (2)";"PREÇOS 02",#N/A,TRUE,"preços";"ANALISE 02",#N/A,TRUE,"análise";"LB2002",#N/A,TRUE,"lb2002";"DESPESAS2002",#N/A,TRUE,"Desp2002";"FINANCEIRAS 02",#N/A,TRUE,"financeiras";"EBITDA 02",#N/A,TRUE,"ebitda";"FLUXO(B)2002",#N/A,TRUE,"FLUXO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2._4" hidden="1">{"CAPA GERENCIAL&amp;DIRETORIA",#N/A,TRUE,"capa (2)";"CAPITAL 2002",#N/A,TRUE,"capital (2)";"INDICES2002",#N/A,TRUE,"índices bal (2)";"BAL(B)2002",#N/A,TRUE,"BAL B (2)";"BANAL(B)2002",#N/A,TRUE,"B.analítico B (2)";"RESULTADO 02",#N/A,TRUE,"resultado";"RESULTADO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02",#N/A,TRUE,"produção";"ESTOQUEPA 02",#N/A,TRUE,"estoque pa";"VOLUME 02",#N/A,TRUE,"volume";"MIX 02",#N/A,TRUE,"mix";"ESTOQUE PA(2)2002",#N/A,TRUE,"estoque pa (2)";"PREÇOS 02",#N/A,TRUE,"preços";"ANALISE 02",#N/A,TRUE,"análise";"LB2002",#N/A,TRUE,"lb2002";"DESPESAS2002",#N/A,TRUE,"Desp2002";"FINANCEIRAS 02",#N/A,TRUE,"financeiras";"EBITDA 02",#N/A,TRUE,"ebitda";"FLUXO(B)2002",#N/A,TRUE,"FLUXO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2._5" localSheetId="0" hidden="1">{"CAPA GERENCIAL&amp;DIRETORIA",#N/A,TRUE,"capa (2)";"CAPITAL 2002",#N/A,TRUE,"capital (2)";"INDICES2002",#N/A,TRUE,"índices bal (2)";"BAL(B)2002",#N/A,TRUE,"BAL B (2)";"BANAL(B)2002",#N/A,TRUE,"B.analítico B (2)";"RESULTADO 02",#N/A,TRUE,"resultado";"RESULTADO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02",#N/A,TRUE,"produção";"ESTOQUEPA 02",#N/A,TRUE,"estoque pa";"VOLUME 02",#N/A,TRUE,"volume";"MIX 02",#N/A,TRUE,"mix";"ESTOQUE PA(2)2002",#N/A,TRUE,"estoque pa (2)";"PREÇOS 02",#N/A,TRUE,"preços";"ANALISE 02",#N/A,TRUE,"análise";"LB2002",#N/A,TRUE,"lb2002";"DESPESAS2002",#N/A,TRUE,"Desp2002";"FINANCEIRAS 02",#N/A,TRUE,"financeiras";"EBITDA 02",#N/A,TRUE,"ebitda";"FLUXO(B)2002",#N/A,TRUE,"FLUXO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2._5" localSheetId="10" hidden="1">{"CAPA GERENCIAL&amp;DIRETORIA",#N/A,TRUE,"capa (2)";"CAPITAL 2002",#N/A,TRUE,"capital (2)";"INDICES2002",#N/A,TRUE,"índices bal (2)";"BAL(B)2002",#N/A,TRUE,"BAL B (2)";"BANAL(B)2002",#N/A,TRUE,"B.analítico B (2)";"RESULTADO 02",#N/A,TRUE,"resultado";"RESULTADO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02",#N/A,TRUE,"produção";"ESTOQUEPA 02",#N/A,TRUE,"estoque pa";"VOLUME 02",#N/A,TRUE,"volume";"MIX 02",#N/A,TRUE,"mix";"ESTOQUE PA(2)2002",#N/A,TRUE,"estoque pa (2)";"PREÇOS 02",#N/A,TRUE,"preços";"ANALISE 02",#N/A,TRUE,"análise";"LB2002",#N/A,TRUE,"lb2002";"DESPESAS2002",#N/A,TRUE,"Desp2002";"FINANCEIRAS 02",#N/A,TRUE,"financeiras";"EBITDA 02",#N/A,TRUE,"ebitda";"FLUXO(B)2002",#N/A,TRUE,"FLUXO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2._5" localSheetId="9" hidden="1">{"CAPA GERENCIAL&amp;DIRETORIA",#N/A,TRUE,"capa (2)";"CAPITAL 2002",#N/A,TRUE,"capital (2)";"INDICES2002",#N/A,TRUE,"índices bal (2)";"BAL(B)2002",#N/A,TRUE,"BAL B (2)";"BANAL(B)2002",#N/A,TRUE,"B.analítico B (2)";"RESULTADO 02",#N/A,TRUE,"resultado";"RESULTADO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02",#N/A,TRUE,"produção";"ESTOQUEPA 02",#N/A,TRUE,"estoque pa";"VOLUME 02",#N/A,TRUE,"volume";"MIX 02",#N/A,TRUE,"mix";"ESTOQUE PA(2)2002",#N/A,TRUE,"estoque pa (2)";"PREÇOS 02",#N/A,TRUE,"preços";"ANALISE 02",#N/A,TRUE,"análise";"LB2002",#N/A,TRUE,"lb2002";"DESPESAS2002",#N/A,TRUE,"Desp2002";"FINANCEIRAS 02",#N/A,TRUE,"financeiras";"EBITDA 02",#N/A,TRUE,"ebitda";"FLUXO(B)2002",#N/A,TRUE,"FLUXO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2._5" hidden="1">{"CAPA GERENCIAL&amp;DIRETORIA",#N/A,TRUE,"capa (2)";"CAPITAL 2002",#N/A,TRUE,"capital (2)";"INDICES2002",#N/A,TRUE,"índices bal (2)";"BAL(B)2002",#N/A,TRUE,"BAL B (2)";"BANAL(B)2002",#N/A,TRUE,"B.analítico B (2)";"RESULTADO 02",#N/A,TRUE,"resultado";"RESULTADO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02",#N/A,TRUE,"produção";"ESTOQUEPA 02",#N/A,TRUE,"estoque pa";"VOLUME 02",#N/A,TRUE,"volume";"MIX 02",#N/A,TRUE,"mix";"ESTOQUE PA(2)2002",#N/A,TRUE,"estoque pa (2)";"PREÇOS 02",#N/A,TRUE,"preços";"ANALISE 02",#N/A,TRUE,"análise";"LB2002",#N/A,TRUE,"lb2002";"DESPESAS2002",#N/A,TRUE,"Desp2002";"FINANCEIRAS 02",#N/A,TRUE,"financeiras";"EBITDA 02",#N/A,TRUE,"ebitda";"FLUXO(B)2002",#N/A,TRUE,"FLUXO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3." localSheetId="0" hidden="1">{"CAPAGERENCIAL&amp;DIRETORIA",#N/A,TRUE,"capa (2)";"CAPITAL 2002",#N/A,TRUE,"capital (2)";"INDICES2002",#N/A,TRUE,"índices bal (2)";"BAL(B)2002",#N/A,TRUE,"BAL B (2)";"BANAL(B)2002",#N/A,TRUE,"B.analítico B (2)";"RESULTADO 03",#N/A,TRUE,"resultado";"RESULTADO mes a mes (B)2002",#N/A,TRUE,"resultado";"ESTOQUE(B)2002",#N/A,TRUE,"mutação B (2)";"DOAR(B)2002",#N/A,TRUE,"DOAR B (2)";"ESTOQUE(B)2002",#N/A,TRUE,"estoque";"ESTOQUEANALITICO(B)2002",#N/A,TRUE,"estoque";"PERMANENTE(B)2002",#N/A,TRUE,"permanente B (2)";"PERFIL(B)2002",#N/A,TRUE,"PERFIL B (2)";"PROVISÕES2002",#N/A,TRUE,"prov-contas a receber";"CAPA ANÁLISE",#N/A,TRUE,"capa (2)";"PRODUÇÃO 03",#N/A,TRUE,"produção";"ESTOQUEPA 03",#N/A,TRUE,"estoque pa";"VOLUME 03",#N/A,TRUE,"volume";"MIX 03",#N/A,TRUE,"mix";"ESTOQUE PA(2)2002",#N/A,TRUE,"estoque pa (2)";"PREÇOS 03",#N/A,TRUE,"preços";"ANALISE 03",#N/A,TRUE,"análise";"LB2002",#N/A,TRUE,"lb2002";"DESPESAS2002",#N/A,TRUE,"Desp2001-02";"FINANCEIRAS 03",#N/A,TRUE,"financeiras";"EBITDA 03",#N/A,TRUE,"ebitda";"FLUXO(B)2002",#N/A,TRUE,"FLUXO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3." localSheetId="10" hidden="1">{"CAPAGERENCIAL&amp;DIRETORIA",#N/A,TRUE,"capa (2)";"CAPITAL 2002",#N/A,TRUE,"capital (2)";"INDICES2002",#N/A,TRUE,"índices bal (2)";"BAL(B)2002",#N/A,TRUE,"BAL B (2)";"BANAL(B)2002",#N/A,TRUE,"B.analítico B (2)";"RESULTADO 03",#N/A,TRUE,"resultado";"RESULTADO mes a mes (B)2002",#N/A,TRUE,"resultado";"ESTOQUE(B)2002",#N/A,TRUE,"mutação B (2)";"DOAR(B)2002",#N/A,TRUE,"DOAR B (2)";"ESTOQUE(B)2002",#N/A,TRUE,"estoque";"ESTOQUEANALITICO(B)2002",#N/A,TRUE,"estoque";"PERMANENTE(B)2002",#N/A,TRUE,"permanente B (2)";"PERFIL(B)2002",#N/A,TRUE,"PERFIL B (2)";"PROVISÕES2002",#N/A,TRUE,"prov-contas a receber";"CAPA ANÁLISE",#N/A,TRUE,"capa (2)";"PRODUÇÃO 03",#N/A,TRUE,"produção";"ESTOQUEPA 03",#N/A,TRUE,"estoque pa";"VOLUME 03",#N/A,TRUE,"volume";"MIX 03",#N/A,TRUE,"mix";"ESTOQUE PA(2)2002",#N/A,TRUE,"estoque pa (2)";"PREÇOS 03",#N/A,TRUE,"preços";"ANALISE 03",#N/A,TRUE,"análise";"LB2002",#N/A,TRUE,"lb2002";"DESPESAS2002",#N/A,TRUE,"Desp2001-02";"FINANCEIRAS 03",#N/A,TRUE,"financeiras";"EBITDA 03",#N/A,TRUE,"ebitda";"FLUXO(B)2002",#N/A,TRUE,"FLUXO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3." localSheetId="9" hidden="1">{"CAPAGERENCIAL&amp;DIRETORIA",#N/A,TRUE,"capa (2)";"CAPITAL 2002",#N/A,TRUE,"capital (2)";"INDICES2002",#N/A,TRUE,"índices bal (2)";"BAL(B)2002",#N/A,TRUE,"BAL B (2)";"BANAL(B)2002",#N/A,TRUE,"B.analítico B (2)";"RESULTADO 03",#N/A,TRUE,"resultado";"RESULTADO mes a mes (B)2002",#N/A,TRUE,"resultado";"ESTOQUE(B)2002",#N/A,TRUE,"mutação B (2)";"DOAR(B)2002",#N/A,TRUE,"DOAR B (2)";"ESTOQUE(B)2002",#N/A,TRUE,"estoque";"ESTOQUEANALITICO(B)2002",#N/A,TRUE,"estoque";"PERMANENTE(B)2002",#N/A,TRUE,"permanente B (2)";"PERFIL(B)2002",#N/A,TRUE,"PERFIL B (2)";"PROVISÕES2002",#N/A,TRUE,"prov-contas a receber";"CAPA ANÁLISE",#N/A,TRUE,"capa (2)";"PRODUÇÃO 03",#N/A,TRUE,"produção";"ESTOQUEPA 03",#N/A,TRUE,"estoque pa";"VOLUME 03",#N/A,TRUE,"volume";"MIX 03",#N/A,TRUE,"mix";"ESTOQUE PA(2)2002",#N/A,TRUE,"estoque pa (2)";"PREÇOS 03",#N/A,TRUE,"preços";"ANALISE 03",#N/A,TRUE,"análise";"LB2002",#N/A,TRUE,"lb2002";"DESPESAS2002",#N/A,TRUE,"Desp2001-02";"FINANCEIRAS 03",#N/A,TRUE,"financeiras";"EBITDA 03",#N/A,TRUE,"ebitda";"FLUXO(B)2002",#N/A,TRUE,"FLUXO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3." hidden="1">{"CAPAGERENCIAL&amp;DIRETORIA",#N/A,TRUE,"capa (2)";"CAPITAL 2002",#N/A,TRUE,"capital (2)";"INDICES2002",#N/A,TRUE,"índices bal (2)";"BAL(B)2002",#N/A,TRUE,"BAL B (2)";"BANAL(B)2002",#N/A,TRUE,"B.analítico B (2)";"RESULTADO 03",#N/A,TRUE,"resultado";"RESULTADO mes a mes (B)2002",#N/A,TRUE,"resultado";"ESTOQUE(B)2002",#N/A,TRUE,"mutação B (2)";"DOAR(B)2002",#N/A,TRUE,"DOAR B (2)";"ESTOQUE(B)2002",#N/A,TRUE,"estoque";"ESTOQUEANALITICO(B)2002",#N/A,TRUE,"estoque";"PERMANENTE(B)2002",#N/A,TRUE,"permanente B (2)";"PERFIL(B)2002",#N/A,TRUE,"PERFIL B (2)";"PROVISÕES2002",#N/A,TRUE,"prov-contas a receber";"CAPA ANÁLISE",#N/A,TRUE,"capa (2)";"PRODUÇÃO 03",#N/A,TRUE,"produção";"ESTOQUEPA 03",#N/A,TRUE,"estoque pa";"VOLUME 03",#N/A,TRUE,"volume";"MIX 03",#N/A,TRUE,"mix";"ESTOQUE PA(2)2002",#N/A,TRUE,"estoque pa (2)";"PREÇOS 03",#N/A,TRUE,"preços";"ANALISE 03",#N/A,TRUE,"análise";"LB2002",#N/A,TRUE,"lb2002";"DESPESAS2002",#N/A,TRUE,"Desp2001-02";"FINANCEIRAS 03",#N/A,TRUE,"financeiras";"EBITDA 03",#N/A,TRUE,"ebitda";"FLUXO(B)2002",#N/A,TRUE,"FLUXO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3._1" localSheetId="0" hidden="1">{"CAPAGERENCIAL&amp;DIRETORIA",#N/A,TRUE,"capa (2)";"CAPITAL 2002",#N/A,TRUE,"capital (2)";"INDICES2002",#N/A,TRUE,"índices bal (2)";"BAL(B)2002",#N/A,TRUE,"BAL B (2)";"BANAL(B)2002",#N/A,TRUE,"B.analítico B (2)";"RESULTADO 03",#N/A,TRUE,"resultado";"RESULTADO mes a mes (B)2002",#N/A,TRUE,"resultado";"ESTOQUE(B)2002",#N/A,TRUE,"mutação B (2)";"DOAR(B)2002",#N/A,TRUE,"DOAR B (2)";"ESTOQUE(B)2002",#N/A,TRUE,"estoque";"ESTOQUEANALITICO(B)2002",#N/A,TRUE,"estoque";"PERMANENTE(B)2002",#N/A,TRUE,"permanente B (2)";"PERFIL(B)2002",#N/A,TRUE,"PERFIL B (2)";"PROVISÕES2002",#N/A,TRUE,"prov-contas a receber";"CAPA ANÁLISE",#N/A,TRUE,"capa (2)";"PRODUÇÃO 03",#N/A,TRUE,"produção";"ESTOQUEPA 03",#N/A,TRUE,"estoque pa";"VOLUME 03",#N/A,TRUE,"volume";"MIX 03",#N/A,TRUE,"mix";"ESTOQUE PA(2)2002",#N/A,TRUE,"estoque pa (2)";"PREÇOS 03",#N/A,TRUE,"preços";"ANALISE 03",#N/A,TRUE,"análise";"LB2002",#N/A,TRUE,"lb2002";"DESPESAS2002",#N/A,TRUE,"Desp2001-02";"FINANCEIRAS 03",#N/A,TRUE,"financeiras";"EBITDA 03",#N/A,TRUE,"ebitda";"FLUXO(B)2002",#N/A,TRUE,"FLUXO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3._1" localSheetId="10" hidden="1">{"CAPAGERENCIAL&amp;DIRETORIA",#N/A,TRUE,"capa (2)";"CAPITAL 2002",#N/A,TRUE,"capital (2)";"INDICES2002",#N/A,TRUE,"índices bal (2)";"BAL(B)2002",#N/A,TRUE,"BAL B (2)";"BANAL(B)2002",#N/A,TRUE,"B.analítico B (2)";"RESULTADO 03",#N/A,TRUE,"resultado";"RESULTADO mes a mes (B)2002",#N/A,TRUE,"resultado";"ESTOQUE(B)2002",#N/A,TRUE,"mutação B (2)";"DOAR(B)2002",#N/A,TRUE,"DOAR B (2)";"ESTOQUE(B)2002",#N/A,TRUE,"estoque";"ESTOQUEANALITICO(B)2002",#N/A,TRUE,"estoque";"PERMANENTE(B)2002",#N/A,TRUE,"permanente B (2)";"PERFIL(B)2002",#N/A,TRUE,"PERFIL B (2)";"PROVISÕES2002",#N/A,TRUE,"prov-contas a receber";"CAPA ANÁLISE",#N/A,TRUE,"capa (2)";"PRODUÇÃO 03",#N/A,TRUE,"produção";"ESTOQUEPA 03",#N/A,TRUE,"estoque pa";"VOLUME 03",#N/A,TRUE,"volume";"MIX 03",#N/A,TRUE,"mix";"ESTOQUE PA(2)2002",#N/A,TRUE,"estoque pa (2)";"PREÇOS 03",#N/A,TRUE,"preços";"ANALISE 03",#N/A,TRUE,"análise";"LB2002",#N/A,TRUE,"lb2002";"DESPESAS2002",#N/A,TRUE,"Desp2001-02";"FINANCEIRAS 03",#N/A,TRUE,"financeiras";"EBITDA 03",#N/A,TRUE,"ebitda";"FLUXO(B)2002",#N/A,TRUE,"FLUXO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3._1" localSheetId="9" hidden="1">{"CAPAGERENCIAL&amp;DIRETORIA",#N/A,TRUE,"capa (2)";"CAPITAL 2002",#N/A,TRUE,"capital (2)";"INDICES2002",#N/A,TRUE,"índices bal (2)";"BAL(B)2002",#N/A,TRUE,"BAL B (2)";"BANAL(B)2002",#N/A,TRUE,"B.analítico B (2)";"RESULTADO 03",#N/A,TRUE,"resultado";"RESULTADO mes a mes (B)2002",#N/A,TRUE,"resultado";"ESTOQUE(B)2002",#N/A,TRUE,"mutação B (2)";"DOAR(B)2002",#N/A,TRUE,"DOAR B (2)";"ESTOQUE(B)2002",#N/A,TRUE,"estoque";"ESTOQUEANALITICO(B)2002",#N/A,TRUE,"estoque";"PERMANENTE(B)2002",#N/A,TRUE,"permanente B (2)";"PERFIL(B)2002",#N/A,TRUE,"PERFIL B (2)";"PROVISÕES2002",#N/A,TRUE,"prov-contas a receber";"CAPA ANÁLISE",#N/A,TRUE,"capa (2)";"PRODUÇÃO 03",#N/A,TRUE,"produção";"ESTOQUEPA 03",#N/A,TRUE,"estoque pa";"VOLUME 03",#N/A,TRUE,"volume";"MIX 03",#N/A,TRUE,"mix";"ESTOQUE PA(2)2002",#N/A,TRUE,"estoque pa (2)";"PREÇOS 03",#N/A,TRUE,"preços";"ANALISE 03",#N/A,TRUE,"análise";"LB2002",#N/A,TRUE,"lb2002";"DESPESAS2002",#N/A,TRUE,"Desp2001-02";"FINANCEIRAS 03",#N/A,TRUE,"financeiras";"EBITDA 03",#N/A,TRUE,"ebitda";"FLUXO(B)2002",#N/A,TRUE,"FLUXO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3._1" hidden="1">{"CAPAGERENCIAL&amp;DIRETORIA",#N/A,TRUE,"capa (2)";"CAPITAL 2002",#N/A,TRUE,"capital (2)";"INDICES2002",#N/A,TRUE,"índices bal (2)";"BAL(B)2002",#N/A,TRUE,"BAL B (2)";"BANAL(B)2002",#N/A,TRUE,"B.analítico B (2)";"RESULTADO 03",#N/A,TRUE,"resultado";"RESULTADO mes a mes (B)2002",#N/A,TRUE,"resultado";"ESTOQUE(B)2002",#N/A,TRUE,"mutação B (2)";"DOAR(B)2002",#N/A,TRUE,"DOAR B (2)";"ESTOQUE(B)2002",#N/A,TRUE,"estoque";"ESTOQUEANALITICO(B)2002",#N/A,TRUE,"estoque";"PERMANENTE(B)2002",#N/A,TRUE,"permanente B (2)";"PERFIL(B)2002",#N/A,TRUE,"PERFIL B (2)";"PROVISÕES2002",#N/A,TRUE,"prov-contas a receber";"CAPA ANÁLISE",#N/A,TRUE,"capa (2)";"PRODUÇÃO 03",#N/A,TRUE,"produção";"ESTOQUEPA 03",#N/A,TRUE,"estoque pa";"VOLUME 03",#N/A,TRUE,"volume";"MIX 03",#N/A,TRUE,"mix";"ESTOQUE PA(2)2002",#N/A,TRUE,"estoque pa (2)";"PREÇOS 03",#N/A,TRUE,"preços";"ANALISE 03",#N/A,TRUE,"análise";"LB2002",#N/A,TRUE,"lb2002";"DESPESAS2002",#N/A,TRUE,"Desp2001-02";"FINANCEIRAS 03",#N/A,TRUE,"financeiras";"EBITDA 03",#N/A,TRUE,"ebitda";"FLUXO(B)2002",#N/A,TRUE,"FLUXO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3._2" localSheetId="0" hidden="1">{"CAPAGERENCIAL&amp;DIRETORIA",#N/A,TRUE,"capa (2)";"CAPITAL 2002",#N/A,TRUE,"capital (2)";"INDICES2002",#N/A,TRUE,"índices bal (2)";"BAL(B)2002",#N/A,TRUE,"BAL B (2)";"BANAL(B)2002",#N/A,TRUE,"B.analítico B (2)";"RESULTADO 03",#N/A,TRUE,"resultado";"RESULTADO mes a mes (B)2002",#N/A,TRUE,"resultado";"ESTOQUE(B)2002",#N/A,TRUE,"mutação B (2)";"DOAR(B)2002",#N/A,TRUE,"DOAR B (2)";"ESTOQUE(B)2002",#N/A,TRUE,"estoque";"ESTOQUEANALITICO(B)2002",#N/A,TRUE,"estoque";"PERMANENTE(B)2002",#N/A,TRUE,"permanente B (2)";"PERFIL(B)2002",#N/A,TRUE,"PERFIL B (2)";"PROVISÕES2002",#N/A,TRUE,"prov-contas a receber";"CAPA ANÁLISE",#N/A,TRUE,"capa (2)";"PRODUÇÃO 03",#N/A,TRUE,"produção";"ESTOQUEPA 03",#N/A,TRUE,"estoque pa";"VOLUME 03",#N/A,TRUE,"volume";"MIX 03",#N/A,TRUE,"mix";"ESTOQUE PA(2)2002",#N/A,TRUE,"estoque pa (2)";"PREÇOS 03",#N/A,TRUE,"preços";"ANALISE 03",#N/A,TRUE,"análise";"LB2002",#N/A,TRUE,"lb2002";"DESPESAS2002",#N/A,TRUE,"Desp2001-02";"FINANCEIRAS 03",#N/A,TRUE,"financeiras";"EBITDA 03",#N/A,TRUE,"ebitda";"FLUXO(B)2002",#N/A,TRUE,"FLUXO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3._2" localSheetId="10" hidden="1">{"CAPAGERENCIAL&amp;DIRETORIA",#N/A,TRUE,"capa (2)";"CAPITAL 2002",#N/A,TRUE,"capital (2)";"INDICES2002",#N/A,TRUE,"índices bal (2)";"BAL(B)2002",#N/A,TRUE,"BAL B (2)";"BANAL(B)2002",#N/A,TRUE,"B.analítico B (2)";"RESULTADO 03",#N/A,TRUE,"resultado";"RESULTADO mes a mes (B)2002",#N/A,TRUE,"resultado";"ESTOQUE(B)2002",#N/A,TRUE,"mutação B (2)";"DOAR(B)2002",#N/A,TRUE,"DOAR B (2)";"ESTOQUE(B)2002",#N/A,TRUE,"estoque";"ESTOQUEANALITICO(B)2002",#N/A,TRUE,"estoque";"PERMANENTE(B)2002",#N/A,TRUE,"permanente B (2)";"PERFIL(B)2002",#N/A,TRUE,"PERFIL B (2)";"PROVISÕES2002",#N/A,TRUE,"prov-contas a receber";"CAPA ANÁLISE",#N/A,TRUE,"capa (2)";"PRODUÇÃO 03",#N/A,TRUE,"produção";"ESTOQUEPA 03",#N/A,TRUE,"estoque pa";"VOLUME 03",#N/A,TRUE,"volume";"MIX 03",#N/A,TRUE,"mix";"ESTOQUE PA(2)2002",#N/A,TRUE,"estoque pa (2)";"PREÇOS 03",#N/A,TRUE,"preços";"ANALISE 03",#N/A,TRUE,"análise";"LB2002",#N/A,TRUE,"lb2002";"DESPESAS2002",#N/A,TRUE,"Desp2001-02";"FINANCEIRAS 03",#N/A,TRUE,"financeiras";"EBITDA 03",#N/A,TRUE,"ebitda";"FLUXO(B)2002",#N/A,TRUE,"FLUXO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3._2" localSheetId="9" hidden="1">{"CAPAGERENCIAL&amp;DIRETORIA",#N/A,TRUE,"capa (2)";"CAPITAL 2002",#N/A,TRUE,"capital (2)";"INDICES2002",#N/A,TRUE,"índices bal (2)";"BAL(B)2002",#N/A,TRUE,"BAL B (2)";"BANAL(B)2002",#N/A,TRUE,"B.analítico B (2)";"RESULTADO 03",#N/A,TRUE,"resultado";"RESULTADO mes a mes (B)2002",#N/A,TRUE,"resultado";"ESTOQUE(B)2002",#N/A,TRUE,"mutação B (2)";"DOAR(B)2002",#N/A,TRUE,"DOAR B (2)";"ESTOQUE(B)2002",#N/A,TRUE,"estoque";"ESTOQUEANALITICO(B)2002",#N/A,TRUE,"estoque";"PERMANENTE(B)2002",#N/A,TRUE,"permanente B (2)";"PERFIL(B)2002",#N/A,TRUE,"PERFIL B (2)";"PROVISÕES2002",#N/A,TRUE,"prov-contas a receber";"CAPA ANÁLISE",#N/A,TRUE,"capa (2)";"PRODUÇÃO 03",#N/A,TRUE,"produção";"ESTOQUEPA 03",#N/A,TRUE,"estoque pa";"VOLUME 03",#N/A,TRUE,"volume";"MIX 03",#N/A,TRUE,"mix";"ESTOQUE PA(2)2002",#N/A,TRUE,"estoque pa (2)";"PREÇOS 03",#N/A,TRUE,"preços";"ANALISE 03",#N/A,TRUE,"análise";"LB2002",#N/A,TRUE,"lb2002";"DESPESAS2002",#N/A,TRUE,"Desp2001-02";"FINANCEIRAS 03",#N/A,TRUE,"financeiras";"EBITDA 03",#N/A,TRUE,"ebitda";"FLUXO(B)2002",#N/A,TRUE,"FLUXO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3._2" hidden="1">{"CAPAGERENCIAL&amp;DIRETORIA",#N/A,TRUE,"capa (2)";"CAPITAL 2002",#N/A,TRUE,"capital (2)";"INDICES2002",#N/A,TRUE,"índices bal (2)";"BAL(B)2002",#N/A,TRUE,"BAL B (2)";"BANAL(B)2002",#N/A,TRUE,"B.analítico B (2)";"RESULTADO 03",#N/A,TRUE,"resultado";"RESULTADO mes a mes (B)2002",#N/A,TRUE,"resultado";"ESTOQUE(B)2002",#N/A,TRUE,"mutação B (2)";"DOAR(B)2002",#N/A,TRUE,"DOAR B (2)";"ESTOQUE(B)2002",#N/A,TRUE,"estoque";"ESTOQUEANALITICO(B)2002",#N/A,TRUE,"estoque";"PERMANENTE(B)2002",#N/A,TRUE,"permanente B (2)";"PERFIL(B)2002",#N/A,TRUE,"PERFIL B (2)";"PROVISÕES2002",#N/A,TRUE,"prov-contas a receber";"CAPA ANÁLISE",#N/A,TRUE,"capa (2)";"PRODUÇÃO 03",#N/A,TRUE,"produção";"ESTOQUEPA 03",#N/A,TRUE,"estoque pa";"VOLUME 03",#N/A,TRUE,"volume";"MIX 03",#N/A,TRUE,"mix";"ESTOQUE PA(2)2002",#N/A,TRUE,"estoque pa (2)";"PREÇOS 03",#N/A,TRUE,"preços";"ANALISE 03",#N/A,TRUE,"análise";"LB2002",#N/A,TRUE,"lb2002";"DESPESAS2002",#N/A,TRUE,"Desp2001-02";"FINANCEIRAS 03",#N/A,TRUE,"financeiras";"EBITDA 03",#N/A,TRUE,"ebitda";"FLUXO(B)2002",#N/A,TRUE,"FLUXO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3._3" localSheetId="0" hidden="1">{"CAPAGERENCIAL&amp;DIRETORIA",#N/A,TRUE,"capa (2)";"CAPITAL 2002",#N/A,TRUE,"capital (2)";"INDICES2002",#N/A,TRUE,"índices bal (2)";"BAL(B)2002",#N/A,TRUE,"BAL B (2)";"BANAL(B)2002",#N/A,TRUE,"B.analítico B (2)";"RESULTADO 03",#N/A,TRUE,"resultado";"RESULTADO mes a mes (B)2002",#N/A,TRUE,"resultado";"ESTOQUE(B)2002",#N/A,TRUE,"mutação B (2)";"DOAR(B)2002",#N/A,TRUE,"DOAR B (2)";"ESTOQUE(B)2002",#N/A,TRUE,"estoque";"ESTOQUEANALITICO(B)2002",#N/A,TRUE,"estoque";"PERMANENTE(B)2002",#N/A,TRUE,"permanente B (2)";"PERFIL(B)2002",#N/A,TRUE,"PERFIL B (2)";"PROVISÕES2002",#N/A,TRUE,"prov-contas a receber";"CAPA ANÁLISE",#N/A,TRUE,"capa (2)";"PRODUÇÃO 03",#N/A,TRUE,"produção";"ESTOQUEPA 03",#N/A,TRUE,"estoque pa";"VOLUME 03",#N/A,TRUE,"volume";"MIX 03",#N/A,TRUE,"mix";"ESTOQUE PA(2)2002",#N/A,TRUE,"estoque pa (2)";"PREÇOS 03",#N/A,TRUE,"preços";"ANALISE 03",#N/A,TRUE,"análise";"LB2002",#N/A,TRUE,"lb2002";"DESPESAS2002",#N/A,TRUE,"Desp2001-02";"FINANCEIRAS 03",#N/A,TRUE,"financeiras";"EBITDA 03",#N/A,TRUE,"ebitda";"FLUXO(B)2002",#N/A,TRUE,"FLUXO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3._3" localSheetId="10" hidden="1">{"CAPAGERENCIAL&amp;DIRETORIA",#N/A,TRUE,"capa (2)";"CAPITAL 2002",#N/A,TRUE,"capital (2)";"INDICES2002",#N/A,TRUE,"índices bal (2)";"BAL(B)2002",#N/A,TRUE,"BAL B (2)";"BANAL(B)2002",#N/A,TRUE,"B.analítico B (2)";"RESULTADO 03",#N/A,TRUE,"resultado";"RESULTADO mes a mes (B)2002",#N/A,TRUE,"resultado";"ESTOQUE(B)2002",#N/A,TRUE,"mutação B (2)";"DOAR(B)2002",#N/A,TRUE,"DOAR B (2)";"ESTOQUE(B)2002",#N/A,TRUE,"estoque";"ESTOQUEANALITICO(B)2002",#N/A,TRUE,"estoque";"PERMANENTE(B)2002",#N/A,TRUE,"permanente B (2)";"PERFIL(B)2002",#N/A,TRUE,"PERFIL B (2)";"PROVISÕES2002",#N/A,TRUE,"prov-contas a receber";"CAPA ANÁLISE",#N/A,TRUE,"capa (2)";"PRODUÇÃO 03",#N/A,TRUE,"produção";"ESTOQUEPA 03",#N/A,TRUE,"estoque pa";"VOLUME 03",#N/A,TRUE,"volume";"MIX 03",#N/A,TRUE,"mix";"ESTOQUE PA(2)2002",#N/A,TRUE,"estoque pa (2)";"PREÇOS 03",#N/A,TRUE,"preços";"ANALISE 03",#N/A,TRUE,"análise";"LB2002",#N/A,TRUE,"lb2002";"DESPESAS2002",#N/A,TRUE,"Desp2001-02";"FINANCEIRAS 03",#N/A,TRUE,"financeiras";"EBITDA 03",#N/A,TRUE,"ebitda";"FLUXO(B)2002",#N/A,TRUE,"FLUXO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3._3" localSheetId="9" hidden="1">{"CAPAGERENCIAL&amp;DIRETORIA",#N/A,TRUE,"capa (2)";"CAPITAL 2002",#N/A,TRUE,"capital (2)";"INDICES2002",#N/A,TRUE,"índices bal (2)";"BAL(B)2002",#N/A,TRUE,"BAL B (2)";"BANAL(B)2002",#N/A,TRUE,"B.analítico B (2)";"RESULTADO 03",#N/A,TRUE,"resultado";"RESULTADO mes a mes (B)2002",#N/A,TRUE,"resultado";"ESTOQUE(B)2002",#N/A,TRUE,"mutação B (2)";"DOAR(B)2002",#N/A,TRUE,"DOAR B (2)";"ESTOQUE(B)2002",#N/A,TRUE,"estoque";"ESTOQUEANALITICO(B)2002",#N/A,TRUE,"estoque";"PERMANENTE(B)2002",#N/A,TRUE,"permanente B (2)";"PERFIL(B)2002",#N/A,TRUE,"PERFIL B (2)";"PROVISÕES2002",#N/A,TRUE,"prov-contas a receber";"CAPA ANÁLISE",#N/A,TRUE,"capa (2)";"PRODUÇÃO 03",#N/A,TRUE,"produção";"ESTOQUEPA 03",#N/A,TRUE,"estoque pa";"VOLUME 03",#N/A,TRUE,"volume";"MIX 03",#N/A,TRUE,"mix";"ESTOQUE PA(2)2002",#N/A,TRUE,"estoque pa (2)";"PREÇOS 03",#N/A,TRUE,"preços";"ANALISE 03",#N/A,TRUE,"análise";"LB2002",#N/A,TRUE,"lb2002";"DESPESAS2002",#N/A,TRUE,"Desp2001-02";"FINANCEIRAS 03",#N/A,TRUE,"financeiras";"EBITDA 03",#N/A,TRUE,"ebitda";"FLUXO(B)2002",#N/A,TRUE,"FLUXO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3._3" hidden="1">{"CAPAGERENCIAL&amp;DIRETORIA",#N/A,TRUE,"capa (2)";"CAPITAL 2002",#N/A,TRUE,"capital (2)";"INDICES2002",#N/A,TRUE,"índices bal (2)";"BAL(B)2002",#N/A,TRUE,"BAL B (2)";"BANAL(B)2002",#N/A,TRUE,"B.analítico B (2)";"RESULTADO 03",#N/A,TRUE,"resultado";"RESULTADO mes a mes (B)2002",#N/A,TRUE,"resultado";"ESTOQUE(B)2002",#N/A,TRUE,"mutação B (2)";"DOAR(B)2002",#N/A,TRUE,"DOAR B (2)";"ESTOQUE(B)2002",#N/A,TRUE,"estoque";"ESTOQUEANALITICO(B)2002",#N/A,TRUE,"estoque";"PERMANENTE(B)2002",#N/A,TRUE,"permanente B (2)";"PERFIL(B)2002",#N/A,TRUE,"PERFIL B (2)";"PROVISÕES2002",#N/A,TRUE,"prov-contas a receber";"CAPA ANÁLISE",#N/A,TRUE,"capa (2)";"PRODUÇÃO 03",#N/A,TRUE,"produção";"ESTOQUEPA 03",#N/A,TRUE,"estoque pa";"VOLUME 03",#N/A,TRUE,"volume";"MIX 03",#N/A,TRUE,"mix";"ESTOQUE PA(2)2002",#N/A,TRUE,"estoque pa (2)";"PREÇOS 03",#N/A,TRUE,"preços";"ANALISE 03",#N/A,TRUE,"análise";"LB2002",#N/A,TRUE,"lb2002";"DESPESAS2002",#N/A,TRUE,"Desp2001-02";"FINANCEIRAS 03",#N/A,TRUE,"financeiras";"EBITDA 03",#N/A,TRUE,"ebitda";"FLUXO(B)2002",#N/A,TRUE,"FLUXO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3._4" localSheetId="0" hidden="1">{"CAPAGERENCIAL&amp;DIRETORIA",#N/A,TRUE,"capa (2)";"CAPITAL 2002",#N/A,TRUE,"capital (2)";"INDICES2002",#N/A,TRUE,"índices bal (2)";"BAL(B)2002",#N/A,TRUE,"BAL B (2)";"BANAL(B)2002",#N/A,TRUE,"B.analítico B (2)";"RESULTADO 03",#N/A,TRUE,"resultado";"RESULTADO mes a mes (B)2002",#N/A,TRUE,"resultado";"ESTOQUE(B)2002",#N/A,TRUE,"mutação B (2)";"DOAR(B)2002",#N/A,TRUE,"DOAR B (2)";"ESTOQUE(B)2002",#N/A,TRUE,"estoque";"ESTOQUEANALITICO(B)2002",#N/A,TRUE,"estoque";"PERMANENTE(B)2002",#N/A,TRUE,"permanente B (2)";"PERFIL(B)2002",#N/A,TRUE,"PERFIL B (2)";"PROVISÕES2002",#N/A,TRUE,"prov-contas a receber";"CAPA ANÁLISE",#N/A,TRUE,"capa (2)";"PRODUÇÃO 03",#N/A,TRUE,"produção";"ESTOQUEPA 03",#N/A,TRUE,"estoque pa";"VOLUME 03",#N/A,TRUE,"volume";"MIX 03",#N/A,TRUE,"mix";"ESTOQUE PA(2)2002",#N/A,TRUE,"estoque pa (2)";"PREÇOS 03",#N/A,TRUE,"preços";"ANALISE 03",#N/A,TRUE,"análise";"LB2002",#N/A,TRUE,"lb2002";"DESPESAS2002",#N/A,TRUE,"Desp2001-02";"FINANCEIRAS 03",#N/A,TRUE,"financeiras";"EBITDA 03",#N/A,TRUE,"ebitda";"FLUXO(B)2002",#N/A,TRUE,"FLUXO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3._4" localSheetId="10" hidden="1">{"CAPAGERENCIAL&amp;DIRETORIA",#N/A,TRUE,"capa (2)";"CAPITAL 2002",#N/A,TRUE,"capital (2)";"INDICES2002",#N/A,TRUE,"índices bal (2)";"BAL(B)2002",#N/A,TRUE,"BAL B (2)";"BANAL(B)2002",#N/A,TRUE,"B.analítico B (2)";"RESULTADO 03",#N/A,TRUE,"resultado";"RESULTADO mes a mes (B)2002",#N/A,TRUE,"resultado";"ESTOQUE(B)2002",#N/A,TRUE,"mutação B (2)";"DOAR(B)2002",#N/A,TRUE,"DOAR B (2)";"ESTOQUE(B)2002",#N/A,TRUE,"estoque";"ESTOQUEANALITICO(B)2002",#N/A,TRUE,"estoque";"PERMANENTE(B)2002",#N/A,TRUE,"permanente B (2)";"PERFIL(B)2002",#N/A,TRUE,"PERFIL B (2)";"PROVISÕES2002",#N/A,TRUE,"prov-contas a receber";"CAPA ANÁLISE",#N/A,TRUE,"capa (2)";"PRODUÇÃO 03",#N/A,TRUE,"produção";"ESTOQUEPA 03",#N/A,TRUE,"estoque pa";"VOLUME 03",#N/A,TRUE,"volume";"MIX 03",#N/A,TRUE,"mix";"ESTOQUE PA(2)2002",#N/A,TRUE,"estoque pa (2)";"PREÇOS 03",#N/A,TRUE,"preços";"ANALISE 03",#N/A,TRUE,"análise";"LB2002",#N/A,TRUE,"lb2002";"DESPESAS2002",#N/A,TRUE,"Desp2001-02";"FINANCEIRAS 03",#N/A,TRUE,"financeiras";"EBITDA 03",#N/A,TRUE,"ebitda";"FLUXO(B)2002",#N/A,TRUE,"FLUXO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3._4" localSheetId="9" hidden="1">{"CAPAGERENCIAL&amp;DIRETORIA",#N/A,TRUE,"capa (2)";"CAPITAL 2002",#N/A,TRUE,"capital (2)";"INDICES2002",#N/A,TRUE,"índices bal (2)";"BAL(B)2002",#N/A,TRUE,"BAL B (2)";"BANAL(B)2002",#N/A,TRUE,"B.analítico B (2)";"RESULTADO 03",#N/A,TRUE,"resultado";"RESULTADO mes a mes (B)2002",#N/A,TRUE,"resultado";"ESTOQUE(B)2002",#N/A,TRUE,"mutação B (2)";"DOAR(B)2002",#N/A,TRUE,"DOAR B (2)";"ESTOQUE(B)2002",#N/A,TRUE,"estoque";"ESTOQUEANALITICO(B)2002",#N/A,TRUE,"estoque";"PERMANENTE(B)2002",#N/A,TRUE,"permanente B (2)";"PERFIL(B)2002",#N/A,TRUE,"PERFIL B (2)";"PROVISÕES2002",#N/A,TRUE,"prov-contas a receber";"CAPA ANÁLISE",#N/A,TRUE,"capa (2)";"PRODUÇÃO 03",#N/A,TRUE,"produção";"ESTOQUEPA 03",#N/A,TRUE,"estoque pa";"VOLUME 03",#N/A,TRUE,"volume";"MIX 03",#N/A,TRUE,"mix";"ESTOQUE PA(2)2002",#N/A,TRUE,"estoque pa (2)";"PREÇOS 03",#N/A,TRUE,"preços";"ANALISE 03",#N/A,TRUE,"análise";"LB2002",#N/A,TRUE,"lb2002";"DESPESAS2002",#N/A,TRUE,"Desp2001-02";"FINANCEIRAS 03",#N/A,TRUE,"financeiras";"EBITDA 03",#N/A,TRUE,"ebitda";"FLUXO(B)2002",#N/A,TRUE,"FLUXO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3._4" hidden="1">{"CAPAGERENCIAL&amp;DIRETORIA",#N/A,TRUE,"capa (2)";"CAPITAL 2002",#N/A,TRUE,"capital (2)";"INDICES2002",#N/A,TRUE,"índices bal (2)";"BAL(B)2002",#N/A,TRUE,"BAL B (2)";"BANAL(B)2002",#N/A,TRUE,"B.analítico B (2)";"RESULTADO 03",#N/A,TRUE,"resultado";"RESULTADO mes a mes (B)2002",#N/A,TRUE,"resultado";"ESTOQUE(B)2002",#N/A,TRUE,"mutação B (2)";"DOAR(B)2002",#N/A,TRUE,"DOAR B (2)";"ESTOQUE(B)2002",#N/A,TRUE,"estoque";"ESTOQUEANALITICO(B)2002",#N/A,TRUE,"estoque";"PERMANENTE(B)2002",#N/A,TRUE,"permanente B (2)";"PERFIL(B)2002",#N/A,TRUE,"PERFIL B (2)";"PROVISÕES2002",#N/A,TRUE,"prov-contas a receber";"CAPA ANÁLISE",#N/A,TRUE,"capa (2)";"PRODUÇÃO 03",#N/A,TRUE,"produção";"ESTOQUEPA 03",#N/A,TRUE,"estoque pa";"VOLUME 03",#N/A,TRUE,"volume";"MIX 03",#N/A,TRUE,"mix";"ESTOQUE PA(2)2002",#N/A,TRUE,"estoque pa (2)";"PREÇOS 03",#N/A,TRUE,"preços";"ANALISE 03",#N/A,TRUE,"análise";"LB2002",#N/A,TRUE,"lb2002";"DESPESAS2002",#N/A,TRUE,"Desp2001-02";"FINANCEIRAS 03",#N/A,TRUE,"financeiras";"EBITDA 03",#N/A,TRUE,"ebitda";"FLUXO(B)2002",#N/A,TRUE,"FLUXO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3._5" localSheetId="0" hidden="1">{"CAPAGERENCIAL&amp;DIRETORIA",#N/A,TRUE,"capa (2)";"CAPITAL 2002",#N/A,TRUE,"capital (2)";"INDICES2002",#N/A,TRUE,"índices bal (2)";"BAL(B)2002",#N/A,TRUE,"BAL B (2)";"BANAL(B)2002",#N/A,TRUE,"B.analítico B (2)";"RESULTADO 03",#N/A,TRUE,"resultado";"RESULTADO mes a mes (B)2002",#N/A,TRUE,"resultado";"ESTOQUE(B)2002",#N/A,TRUE,"mutação B (2)";"DOAR(B)2002",#N/A,TRUE,"DOAR B (2)";"ESTOQUE(B)2002",#N/A,TRUE,"estoque";"ESTOQUEANALITICO(B)2002",#N/A,TRUE,"estoque";"PERMANENTE(B)2002",#N/A,TRUE,"permanente B (2)";"PERFIL(B)2002",#N/A,TRUE,"PERFIL B (2)";"PROVISÕES2002",#N/A,TRUE,"prov-contas a receber";"CAPA ANÁLISE",#N/A,TRUE,"capa (2)";"PRODUÇÃO 03",#N/A,TRUE,"produção";"ESTOQUEPA 03",#N/A,TRUE,"estoque pa";"VOLUME 03",#N/A,TRUE,"volume";"MIX 03",#N/A,TRUE,"mix";"ESTOQUE PA(2)2002",#N/A,TRUE,"estoque pa (2)";"PREÇOS 03",#N/A,TRUE,"preços";"ANALISE 03",#N/A,TRUE,"análise";"LB2002",#N/A,TRUE,"lb2002";"DESPESAS2002",#N/A,TRUE,"Desp2001-02";"FINANCEIRAS 03",#N/A,TRUE,"financeiras";"EBITDA 03",#N/A,TRUE,"ebitda";"FLUXO(B)2002",#N/A,TRUE,"FLUXO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3._5" localSheetId="10" hidden="1">{"CAPAGERENCIAL&amp;DIRETORIA",#N/A,TRUE,"capa (2)";"CAPITAL 2002",#N/A,TRUE,"capital (2)";"INDICES2002",#N/A,TRUE,"índices bal (2)";"BAL(B)2002",#N/A,TRUE,"BAL B (2)";"BANAL(B)2002",#N/A,TRUE,"B.analítico B (2)";"RESULTADO 03",#N/A,TRUE,"resultado";"RESULTADO mes a mes (B)2002",#N/A,TRUE,"resultado";"ESTOQUE(B)2002",#N/A,TRUE,"mutação B (2)";"DOAR(B)2002",#N/A,TRUE,"DOAR B (2)";"ESTOQUE(B)2002",#N/A,TRUE,"estoque";"ESTOQUEANALITICO(B)2002",#N/A,TRUE,"estoque";"PERMANENTE(B)2002",#N/A,TRUE,"permanente B (2)";"PERFIL(B)2002",#N/A,TRUE,"PERFIL B (2)";"PROVISÕES2002",#N/A,TRUE,"prov-contas a receber";"CAPA ANÁLISE",#N/A,TRUE,"capa (2)";"PRODUÇÃO 03",#N/A,TRUE,"produção";"ESTOQUEPA 03",#N/A,TRUE,"estoque pa";"VOLUME 03",#N/A,TRUE,"volume";"MIX 03",#N/A,TRUE,"mix";"ESTOQUE PA(2)2002",#N/A,TRUE,"estoque pa (2)";"PREÇOS 03",#N/A,TRUE,"preços";"ANALISE 03",#N/A,TRUE,"análise";"LB2002",#N/A,TRUE,"lb2002";"DESPESAS2002",#N/A,TRUE,"Desp2001-02";"FINANCEIRAS 03",#N/A,TRUE,"financeiras";"EBITDA 03",#N/A,TRUE,"ebitda";"FLUXO(B)2002",#N/A,TRUE,"FLUXO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3._5" localSheetId="9" hidden="1">{"CAPAGERENCIAL&amp;DIRETORIA",#N/A,TRUE,"capa (2)";"CAPITAL 2002",#N/A,TRUE,"capital (2)";"INDICES2002",#N/A,TRUE,"índices bal (2)";"BAL(B)2002",#N/A,TRUE,"BAL B (2)";"BANAL(B)2002",#N/A,TRUE,"B.analítico B (2)";"RESULTADO 03",#N/A,TRUE,"resultado";"RESULTADO mes a mes (B)2002",#N/A,TRUE,"resultado";"ESTOQUE(B)2002",#N/A,TRUE,"mutação B (2)";"DOAR(B)2002",#N/A,TRUE,"DOAR B (2)";"ESTOQUE(B)2002",#N/A,TRUE,"estoque";"ESTOQUEANALITICO(B)2002",#N/A,TRUE,"estoque";"PERMANENTE(B)2002",#N/A,TRUE,"permanente B (2)";"PERFIL(B)2002",#N/A,TRUE,"PERFIL B (2)";"PROVISÕES2002",#N/A,TRUE,"prov-contas a receber";"CAPA ANÁLISE",#N/A,TRUE,"capa (2)";"PRODUÇÃO 03",#N/A,TRUE,"produção";"ESTOQUEPA 03",#N/A,TRUE,"estoque pa";"VOLUME 03",#N/A,TRUE,"volume";"MIX 03",#N/A,TRUE,"mix";"ESTOQUE PA(2)2002",#N/A,TRUE,"estoque pa (2)";"PREÇOS 03",#N/A,TRUE,"preços";"ANALISE 03",#N/A,TRUE,"análise";"LB2002",#N/A,TRUE,"lb2002";"DESPESAS2002",#N/A,TRUE,"Desp2001-02";"FINANCEIRAS 03",#N/A,TRUE,"financeiras";"EBITDA 03",#N/A,TRUE,"ebitda";"FLUXO(B)2002",#N/A,TRUE,"FLUXO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3._5" hidden="1">{"CAPAGERENCIAL&amp;DIRETORIA",#N/A,TRUE,"capa (2)";"CAPITAL 2002",#N/A,TRUE,"capital (2)";"INDICES2002",#N/A,TRUE,"índices bal (2)";"BAL(B)2002",#N/A,TRUE,"BAL B (2)";"BANAL(B)2002",#N/A,TRUE,"B.analítico B (2)";"RESULTADO 03",#N/A,TRUE,"resultado";"RESULTADO mes a mes (B)2002",#N/A,TRUE,"resultado";"ESTOQUE(B)2002",#N/A,TRUE,"mutação B (2)";"DOAR(B)2002",#N/A,TRUE,"DOAR B (2)";"ESTOQUE(B)2002",#N/A,TRUE,"estoque";"ESTOQUEANALITICO(B)2002",#N/A,TRUE,"estoque";"PERMANENTE(B)2002",#N/A,TRUE,"permanente B (2)";"PERFIL(B)2002",#N/A,TRUE,"PERFIL B (2)";"PROVISÕES2002",#N/A,TRUE,"prov-contas a receber";"CAPA ANÁLISE",#N/A,TRUE,"capa (2)";"PRODUÇÃO 03",#N/A,TRUE,"produção";"ESTOQUEPA 03",#N/A,TRUE,"estoque pa";"VOLUME 03",#N/A,TRUE,"volume";"MIX 03",#N/A,TRUE,"mix";"ESTOQUE PA(2)2002",#N/A,TRUE,"estoque pa (2)";"PREÇOS 03",#N/A,TRUE,"preços";"ANALISE 03",#N/A,TRUE,"análise";"LB2002",#N/A,TRUE,"lb2002";"DESPESAS2002",#N/A,TRUE,"Desp2001-02";"FINANCEIRAS 03",#N/A,TRUE,"financeiras";"EBITDA 03",#N/A,TRUE,"ebitda";"FLUXO(B)2002",#N/A,TRUE,"FLUXO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4." localSheetId="0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4." localSheetId="10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4." localSheetId="9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4.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4._1" localSheetId="0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4._1" localSheetId="10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4._1" localSheetId="9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4._1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4._2" localSheetId="0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4._2" localSheetId="10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4._2" localSheetId="9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4._2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4._3" localSheetId="0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4._3" localSheetId="10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4._3" localSheetId="9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4._3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4._4" localSheetId="0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4._4" localSheetId="10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4._4" localSheetId="9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4._4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4._5" localSheetId="0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4._5" localSheetId="10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4._5" localSheetId="9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4._5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5." localSheetId="0" hidden="1">{"CAPAGERENCIAL&amp;DIRETORIA",#N/A,TRUE,"capa (2)";"CAPITAL 2002",#N/A,TRUE,"capital (2)";"INDICES2002",#N/A,TRUE,"índices bal (2)";"BAL(B)2002",#N/A,TRUE,"BAL B (2)";"BANAL(B)2002",#N/A,TRUE,"B.analítico B (2)";"RESULTADO 05",#N/A,TRUE,"resultado";"RESULTADO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05",#N/A,TRUE,"produção";"ESTOQUEPA 05",#N/A,TRUE,"estoque";"VOLUME 05",#N/A,TRUE,"volume";"MIX 05",#N/A,TRUE,"mix";"ESTOQUE PA(2)2002",#N/A,TRUE,"estoque pa (2)";"PREÇOS 05",#N/A,TRUE,"preços";"ANALISE 05",#N/A,TRUE,"análise";"LB2002",#N/A,TRUE,"lb2002";"DESPESAS2002",#N/A,TRUE,"Desp2001-02";"FINANCEIRAS 05",#N/A,TRUE,"financeiras";"EBITDA 05",#N/A,TRUE,"ebitda";"FLUXO(B)2002",#N/A,TRUE,"FLUXO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5." localSheetId="10" hidden="1">{"CAPAGERENCIAL&amp;DIRETORIA",#N/A,TRUE,"capa (2)";"CAPITAL 2002",#N/A,TRUE,"capital (2)";"INDICES2002",#N/A,TRUE,"índices bal (2)";"BAL(B)2002",#N/A,TRUE,"BAL B (2)";"BANAL(B)2002",#N/A,TRUE,"B.analítico B (2)";"RESULTADO 05",#N/A,TRUE,"resultado";"RESULTADO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05",#N/A,TRUE,"produção";"ESTOQUEPA 05",#N/A,TRUE,"estoque";"VOLUME 05",#N/A,TRUE,"volume";"MIX 05",#N/A,TRUE,"mix";"ESTOQUE PA(2)2002",#N/A,TRUE,"estoque pa (2)";"PREÇOS 05",#N/A,TRUE,"preços";"ANALISE 05",#N/A,TRUE,"análise";"LB2002",#N/A,TRUE,"lb2002";"DESPESAS2002",#N/A,TRUE,"Desp2001-02";"FINANCEIRAS 05",#N/A,TRUE,"financeiras";"EBITDA 05",#N/A,TRUE,"ebitda";"FLUXO(B)2002",#N/A,TRUE,"FLUXO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5." localSheetId="9" hidden="1">{"CAPAGERENCIAL&amp;DIRETORIA",#N/A,TRUE,"capa (2)";"CAPITAL 2002",#N/A,TRUE,"capital (2)";"INDICES2002",#N/A,TRUE,"índices bal (2)";"BAL(B)2002",#N/A,TRUE,"BAL B (2)";"BANAL(B)2002",#N/A,TRUE,"B.analítico B (2)";"RESULTADO 05",#N/A,TRUE,"resultado";"RESULTADO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05",#N/A,TRUE,"produção";"ESTOQUEPA 05",#N/A,TRUE,"estoque";"VOLUME 05",#N/A,TRUE,"volume";"MIX 05",#N/A,TRUE,"mix";"ESTOQUE PA(2)2002",#N/A,TRUE,"estoque pa (2)";"PREÇOS 05",#N/A,TRUE,"preços";"ANALISE 05",#N/A,TRUE,"análise";"LB2002",#N/A,TRUE,"lb2002";"DESPESAS2002",#N/A,TRUE,"Desp2001-02";"FINANCEIRAS 05",#N/A,TRUE,"financeiras";"EBITDA 05",#N/A,TRUE,"ebitda";"FLUXO(B)2002",#N/A,TRUE,"FLUXO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5." hidden="1">{"CAPAGERENCIAL&amp;DIRETORIA",#N/A,TRUE,"capa (2)";"CAPITAL 2002",#N/A,TRUE,"capital (2)";"INDICES2002",#N/A,TRUE,"índices bal (2)";"BAL(B)2002",#N/A,TRUE,"BAL B (2)";"BANAL(B)2002",#N/A,TRUE,"B.analítico B (2)";"RESULTADO 05",#N/A,TRUE,"resultado";"RESULTADO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05",#N/A,TRUE,"produção";"ESTOQUEPA 05",#N/A,TRUE,"estoque";"VOLUME 05",#N/A,TRUE,"volume";"MIX 05",#N/A,TRUE,"mix";"ESTOQUE PA(2)2002",#N/A,TRUE,"estoque pa (2)";"PREÇOS 05",#N/A,TRUE,"preços";"ANALISE 05",#N/A,TRUE,"análise";"LB2002",#N/A,TRUE,"lb2002";"DESPESAS2002",#N/A,TRUE,"Desp2001-02";"FINANCEIRAS 05",#N/A,TRUE,"financeiras";"EBITDA 05",#N/A,TRUE,"ebitda";"FLUXO(B)2002",#N/A,TRUE,"FLUXO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5._1" localSheetId="0" hidden="1">{"CAPAGERENCIAL&amp;DIRETORIA",#N/A,TRUE,"capa (2)";"CAPITAL 2002",#N/A,TRUE,"capital (2)";"INDICES2002",#N/A,TRUE,"índices bal (2)";"BAL(B)2002",#N/A,TRUE,"BAL B (2)";"BANAL(B)2002",#N/A,TRUE,"B.analítico B (2)";"RESULTADO 05",#N/A,TRUE,"resultado";"RESULTADO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05",#N/A,TRUE,"produção";"ESTOQUEPA 05",#N/A,TRUE,"estoque";"VOLUME 05",#N/A,TRUE,"volume";"MIX 05",#N/A,TRUE,"mix";"ESTOQUE PA(2)2002",#N/A,TRUE,"estoque pa (2)";"PREÇOS 05",#N/A,TRUE,"preços";"ANALISE 05",#N/A,TRUE,"análise";"LB2002",#N/A,TRUE,"lb2002";"DESPESAS2002",#N/A,TRUE,"Desp2001-02";"FINANCEIRAS 05",#N/A,TRUE,"financeiras";"EBITDA 05",#N/A,TRUE,"ebitda";"FLUXO(B)2002",#N/A,TRUE,"FLUXO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5._1" localSheetId="10" hidden="1">{"CAPAGERENCIAL&amp;DIRETORIA",#N/A,TRUE,"capa (2)";"CAPITAL 2002",#N/A,TRUE,"capital (2)";"INDICES2002",#N/A,TRUE,"índices bal (2)";"BAL(B)2002",#N/A,TRUE,"BAL B (2)";"BANAL(B)2002",#N/A,TRUE,"B.analítico B (2)";"RESULTADO 05",#N/A,TRUE,"resultado";"RESULTADO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05",#N/A,TRUE,"produção";"ESTOQUEPA 05",#N/A,TRUE,"estoque";"VOLUME 05",#N/A,TRUE,"volume";"MIX 05",#N/A,TRUE,"mix";"ESTOQUE PA(2)2002",#N/A,TRUE,"estoque pa (2)";"PREÇOS 05",#N/A,TRUE,"preços";"ANALISE 05",#N/A,TRUE,"análise";"LB2002",#N/A,TRUE,"lb2002";"DESPESAS2002",#N/A,TRUE,"Desp2001-02";"FINANCEIRAS 05",#N/A,TRUE,"financeiras";"EBITDA 05",#N/A,TRUE,"ebitda";"FLUXO(B)2002",#N/A,TRUE,"FLUXO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5._1" localSheetId="9" hidden="1">{"CAPAGERENCIAL&amp;DIRETORIA",#N/A,TRUE,"capa (2)";"CAPITAL 2002",#N/A,TRUE,"capital (2)";"INDICES2002",#N/A,TRUE,"índices bal (2)";"BAL(B)2002",#N/A,TRUE,"BAL B (2)";"BANAL(B)2002",#N/A,TRUE,"B.analítico B (2)";"RESULTADO 05",#N/A,TRUE,"resultado";"RESULTADO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05",#N/A,TRUE,"produção";"ESTOQUEPA 05",#N/A,TRUE,"estoque";"VOLUME 05",#N/A,TRUE,"volume";"MIX 05",#N/A,TRUE,"mix";"ESTOQUE PA(2)2002",#N/A,TRUE,"estoque pa (2)";"PREÇOS 05",#N/A,TRUE,"preços";"ANALISE 05",#N/A,TRUE,"análise";"LB2002",#N/A,TRUE,"lb2002";"DESPESAS2002",#N/A,TRUE,"Desp2001-02";"FINANCEIRAS 05",#N/A,TRUE,"financeiras";"EBITDA 05",#N/A,TRUE,"ebitda";"FLUXO(B)2002",#N/A,TRUE,"FLUXO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5._1" hidden="1">{"CAPAGERENCIAL&amp;DIRETORIA",#N/A,TRUE,"capa (2)";"CAPITAL 2002",#N/A,TRUE,"capital (2)";"INDICES2002",#N/A,TRUE,"índices bal (2)";"BAL(B)2002",#N/A,TRUE,"BAL B (2)";"BANAL(B)2002",#N/A,TRUE,"B.analítico B (2)";"RESULTADO 05",#N/A,TRUE,"resultado";"RESULTADO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05",#N/A,TRUE,"produção";"ESTOQUEPA 05",#N/A,TRUE,"estoque";"VOLUME 05",#N/A,TRUE,"volume";"MIX 05",#N/A,TRUE,"mix";"ESTOQUE PA(2)2002",#N/A,TRUE,"estoque pa (2)";"PREÇOS 05",#N/A,TRUE,"preços";"ANALISE 05",#N/A,TRUE,"análise";"LB2002",#N/A,TRUE,"lb2002";"DESPESAS2002",#N/A,TRUE,"Desp2001-02";"FINANCEIRAS 05",#N/A,TRUE,"financeiras";"EBITDA 05",#N/A,TRUE,"ebitda";"FLUXO(B)2002",#N/A,TRUE,"FLUXO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5._2" localSheetId="0" hidden="1">{"CAPAGERENCIAL&amp;DIRETORIA",#N/A,TRUE,"capa (2)";"CAPITAL 2002",#N/A,TRUE,"capital (2)";"INDICES2002",#N/A,TRUE,"índices bal (2)";"BAL(B)2002",#N/A,TRUE,"BAL B (2)";"BANAL(B)2002",#N/A,TRUE,"B.analítico B (2)";"RESULTADO 05",#N/A,TRUE,"resultado";"RESULTADO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05",#N/A,TRUE,"produção";"ESTOQUEPA 05",#N/A,TRUE,"estoque";"VOLUME 05",#N/A,TRUE,"volume";"MIX 05",#N/A,TRUE,"mix";"ESTOQUE PA(2)2002",#N/A,TRUE,"estoque pa (2)";"PREÇOS 05",#N/A,TRUE,"preços";"ANALISE 05",#N/A,TRUE,"análise";"LB2002",#N/A,TRUE,"lb2002";"DESPESAS2002",#N/A,TRUE,"Desp2001-02";"FINANCEIRAS 05",#N/A,TRUE,"financeiras";"EBITDA 05",#N/A,TRUE,"ebitda";"FLUXO(B)2002",#N/A,TRUE,"FLUXO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5._2" localSheetId="10" hidden="1">{"CAPAGERENCIAL&amp;DIRETORIA",#N/A,TRUE,"capa (2)";"CAPITAL 2002",#N/A,TRUE,"capital (2)";"INDICES2002",#N/A,TRUE,"índices bal (2)";"BAL(B)2002",#N/A,TRUE,"BAL B (2)";"BANAL(B)2002",#N/A,TRUE,"B.analítico B (2)";"RESULTADO 05",#N/A,TRUE,"resultado";"RESULTADO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05",#N/A,TRUE,"produção";"ESTOQUEPA 05",#N/A,TRUE,"estoque";"VOLUME 05",#N/A,TRUE,"volume";"MIX 05",#N/A,TRUE,"mix";"ESTOQUE PA(2)2002",#N/A,TRUE,"estoque pa (2)";"PREÇOS 05",#N/A,TRUE,"preços";"ANALISE 05",#N/A,TRUE,"análise";"LB2002",#N/A,TRUE,"lb2002";"DESPESAS2002",#N/A,TRUE,"Desp2001-02";"FINANCEIRAS 05",#N/A,TRUE,"financeiras";"EBITDA 05",#N/A,TRUE,"ebitda";"FLUXO(B)2002",#N/A,TRUE,"FLUXO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5._2" localSheetId="9" hidden="1">{"CAPAGERENCIAL&amp;DIRETORIA",#N/A,TRUE,"capa (2)";"CAPITAL 2002",#N/A,TRUE,"capital (2)";"INDICES2002",#N/A,TRUE,"índices bal (2)";"BAL(B)2002",#N/A,TRUE,"BAL B (2)";"BANAL(B)2002",#N/A,TRUE,"B.analítico B (2)";"RESULTADO 05",#N/A,TRUE,"resultado";"RESULTADO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05",#N/A,TRUE,"produção";"ESTOQUEPA 05",#N/A,TRUE,"estoque";"VOLUME 05",#N/A,TRUE,"volume";"MIX 05",#N/A,TRUE,"mix";"ESTOQUE PA(2)2002",#N/A,TRUE,"estoque pa (2)";"PREÇOS 05",#N/A,TRUE,"preços";"ANALISE 05",#N/A,TRUE,"análise";"LB2002",#N/A,TRUE,"lb2002";"DESPESAS2002",#N/A,TRUE,"Desp2001-02";"FINANCEIRAS 05",#N/A,TRUE,"financeiras";"EBITDA 05",#N/A,TRUE,"ebitda";"FLUXO(B)2002",#N/A,TRUE,"FLUXO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5._2" hidden="1">{"CAPAGERENCIAL&amp;DIRETORIA",#N/A,TRUE,"capa (2)";"CAPITAL 2002",#N/A,TRUE,"capital (2)";"INDICES2002",#N/A,TRUE,"índices bal (2)";"BAL(B)2002",#N/A,TRUE,"BAL B (2)";"BANAL(B)2002",#N/A,TRUE,"B.analítico B (2)";"RESULTADO 05",#N/A,TRUE,"resultado";"RESULTADO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05",#N/A,TRUE,"produção";"ESTOQUEPA 05",#N/A,TRUE,"estoque";"VOLUME 05",#N/A,TRUE,"volume";"MIX 05",#N/A,TRUE,"mix";"ESTOQUE PA(2)2002",#N/A,TRUE,"estoque pa (2)";"PREÇOS 05",#N/A,TRUE,"preços";"ANALISE 05",#N/A,TRUE,"análise";"LB2002",#N/A,TRUE,"lb2002";"DESPESAS2002",#N/A,TRUE,"Desp2001-02";"FINANCEIRAS 05",#N/A,TRUE,"financeiras";"EBITDA 05",#N/A,TRUE,"ebitda";"FLUXO(B)2002",#N/A,TRUE,"FLUXO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5._3" localSheetId="0" hidden="1">{"CAPAGERENCIAL&amp;DIRETORIA",#N/A,TRUE,"capa (2)";"CAPITAL 2002",#N/A,TRUE,"capital (2)";"INDICES2002",#N/A,TRUE,"índices bal (2)";"BAL(B)2002",#N/A,TRUE,"BAL B (2)";"BANAL(B)2002",#N/A,TRUE,"B.analítico B (2)";"RESULTADO 05",#N/A,TRUE,"resultado";"RESULTADO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05",#N/A,TRUE,"produção";"ESTOQUEPA 05",#N/A,TRUE,"estoque";"VOLUME 05",#N/A,TRUE,"volume";"MIX 05",#N/A,TRUE,"mix";"ESTOQUE PA(2)2002",#N/A,TRUE,"estoque pa (2)";"PREÇOS 05",#N/A,TRUE,"preços";"ANALISE 05",#N/A,TRUE,"análise";"LB2002",#N/A,TRUE,"lb2002";"DESPESAS2002",#N/A,TRUE,"Desp2001-02";"FINANCEIRAS 05",#N/A,TRUE,"financeiras";"EBITDA 05",#N/A,TRUE,"ebitda";"FLUXO(B)2002",#N/A,TRUE,"FLUXO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5._3" localSheetId="10" hidden="1">{"CAPAGERENCIAL&amp;DIRETORIA",#N/A,TRUE,"capa (2)";"CAPITAL 2002",#N/A,TRUE,"capital (2)";"INDICES2002",#N/A,TRUE,"índices bal (2)";"BAL(B)2002",#N/A,TRUE,"BAL B (2)";"BANAL(B)2002",#N/A,TRUE,"B.analítico B (2)";"RESULTADO 05",#N/A,TRUE,"resultado";"RESULTADO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05",#N/A,TRUE,"produção";"ESTOQUEPA 05",#N/A,TRUE,"estoque";"VOLUME 05",#N/A,TRUE,"volume";"MIX 05",#N/A,TRUE,"mix";"ESTOQUE PA(2)2002",#N/A,TRUE,"estoque pa (2)";"PREÇOS 05",#N/A,TRUE,"preços";"ANALISE 05",#N/A,TRUE,"análise";"LB2002",#N/A,TRUE,"lb2002";"DESPESAS2002",#N/A,TRUE,"Desp2001-02";"FINANCEIRAS 05",#N/A,TRUE,"financeiras";"EBITDA 05",#N/A,TRUE,"ebitda";"FLUXO(B)2002",#N/A,TRUE,"FLUXO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5._3" localSheetId="9" hidden="1">{"CAPAGERENCIAL&amp;DIRETORIA",#N/A,TRUE,"capa (2)";"CAPITAL 2002",#N/A,TRUE,"capital (2)";"INDICES2002",#N/A,TRUE,"índices bal (2)";"BAL(B)2002",#N/A,TRUE,"BAL B (2)";"BANAL(B)2002",#N/A,TRUE,"B.analítico B (2)";"RESULTADO 05",#N/A,TRUE,"resultado";"RESULTADO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05",#N/A,TRUE,"produção";"ESTOQUEPA 05",#N/A,TRUE,"estoque";"VOLUME 05",#N/A,TRUE,"volume";"MIX 05",#N/A,TRUE,"mix";"ESTOQUE PA(2)2002",#N/A,TRUE,"estoque pa (2)";"PREÇOS 05",#N/A,TRUE,"preços";"ANALISE 05",#N/A,TRUE,"análise";"LB2002",#N/A,TRUE,"lb2002";"DESPESAS2002",#N/A,TRUE,"Desp2001-02";"FINANCEIRAS 05",#N/A,TRUE,"financeiras";"EBITDA 05",#N/A,TRUE,"ebitda";"FLUXO(B)2002",#N/A,TRUE,"FLUXO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5._3" hidden="1">{"CAPAGERENCIAL&amp;DIRETORIA",#N/A,TRUE,"capa (2)";"CAPITAL 2002",#N/A,TRUE,"capital (2)";"INDICES2002",#N/A,TRUE,"índices bal (2)";"BAL(B)2002",#N/A,TRUE,"BAL B (2)";"BANAL(B)2002",#N/A,TRUE,"B.analítico B (2)";"RESULTADO 05",#N/A,TRUE,"resultado";"RESULTADO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05",#N/A,TRUE,"produção";"ESTOQUEPA 05",#N/A,TRUE,"estoque";"VOLUME 05",#N/A,TRUE,"volume";"MIX 05",#N/A,TRUE,"mix";"ESTOQUE PA(2)2002",#N/A,TRUE,"estoque pa (2)";"PREÇOS 05",#N/A,TRUE,"preços";"ANALISE 05",#N/A,TRUE,"análise";"LB2002",#N/A,TRUE,"lb2002";"DESPESAS2002",#N/A,TRUE,"Desp2001-02";"FINANCEIRAS 05",#N/A,TRUE,"financeiras";"EBITDA 05",#N/A,TRUE,"ebitda";"FLUXO(B)2002",#N/A,TRUE,"FLUXO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5._4" localSheetId="0" hidden="1">{"CAPAGERENCIAL&amp;DIRETORIA",#N/A,TRUE,"capa (2)";"CAPITAL 2002",#N/A,TRUE,"capital (2)";"INDICES2002",#N/A,TRUE,"índices bal (2)";"BAL(B)2002",#N/A,TRUE,"BAL B (2)";"BANAL(B)2002",#N/A,TRUE,"B.analítico B (2)";"RESULTADO 05",#N/A,TRUE,"resultado";"RESULTADO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05",#N/A,TRUE,"produção";"ESTOQUEPA 05",#N/A,TRUE,"estoque";"VOLUME 05",#N/A,TRUE,"volume";"MIX 05",#N/A,TRUE,"mix";"ESTOQUE PA(2)2002",#N/A,TRUE,"estoque pa (2)";"PREÇOS 05",#N/A,TRUE,"preços";"ANALISE 05",#N/A,TRUE,"análise";"LB2002",#N/A,TRUE,"lb2002";"DESPESAS2002",#N/A,TRUE,"Desp2001-02";"FINANCEIRAS 05",#N/A,TRUE,"financeiras";"EBITDA 05",#N/A,TRUE,"ebitda";"FLUXO(B)2002",#N/A,TRUE,"FLUXO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5._4" localSheetId="10" hidden="1">{"CAPAGERENCIAL&amp;DIRETORIA",#N/A,TRUE,"capa (2)";"CAPITAL 2002",#N/A,TRUE,"capital (2)";"INDICES2002",#N/A,TRUE,"índices bal (2)";"BAL(B)2002",#N/A,TRUE,"BAL B (2)";"BANAL(B)2002",#N/A,TRUE,"B.analítico B (2)";"RESULTADO 05",#N/A,TRUE,"resultado";"RESULTADO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05",#N/A,TRUE,"produção";"ESTOQUEPA 05",#N/A,TRUE,"estoque";"VOLUME 05",#N/A,TRUE,"volume";"MIX 05",#N/A,TRUE,"mix";"ESTOQUE PA(2)2002",#N/A,TRUE,"estoque pa (2)";"PREÇOS 05",#N/A,TRUE,"preços";"ANALISE 05",#N/A,TRUE,"análise";"LB2002",#N/A,TRUE,"lb2002";"DESPESAS2002",#N/A,TRUE,"Desp2001-02";"FINANCEIRAS 05",#N/A,TRUE,"financeiras";"EBITDA 05",#N/A,TRUE,"ebitda";"FLUXO(B)2002",#N/A,TRUE,"FLUXO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5._4" localSheetId="9" hidden="1">{"CAPAGERENCIAL&amp;DIRETORIA",#N/A,TRUE,"capa (2)";"CAPITAL 2002",#N/A,TRUE,"capital (2)";"INDICES2002",#N/A,TRUE,"índices bal (2)";"BAL(B)2002",#N/A,TRUE,"BAL B (2)";"BANAL(B)2002",#N/A,TRUE,"B.analítico B (2)";"RESULTADO 05",#N/A,TRUE,"resultado";"RESULTADO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05",#N/A,TRUE,"produção";"ESTOQUEPA 05",#N/A,TRUE,"estoque";"VOLUME 05",#N/A,TRUE,"volume";"MIX 05",#N/A,TRUE,"mix";"ESTOQUE PA(2)2002",#N/A,TRUE,"estoque pa (2)";"PREÇOS 05",#N/A,TRUE,"preços";"ANALISE 05",#N/A,TRUE,"análise";"LB2002",#N/A,TRUE,"lb2002";"DESPESAS2002",#N/A,TRUE,"Desp2001-02";"FINANCEIRAS 05",#N/A,TRUE,"financeiras";"EBITDA 05",#N/A,TRUE,"ebitda";"FLUXO(B)2002",#N/A,TRUE,"FLUXO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5._4" hidden="1">{"CAPAGERENCIAL&amp;DIRETORIA",#N/A,TRUE,"capa (2)";"CAPITAL 2002",#N/A,TRUE,"capital (2)";"INDICES2002",#N/A,TRUE,"índices bal (2)";"BAL(B)2002",#N/A,TRUE,"BAL B (2)";"BANAL(B)2002",#N/A,TRUE,"B.analítico B (2)";"RESULTADO 05",#N/A,TRUE,"resultado";"RESULTADO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05",#N/A,TRUE,"produção";"ESTOQUEPA 05",#N/A,TRUE,"estoque";"VOLUME 05",#N/A,TRUE,"volume";"MIX 05",#N/A,TRUE,"mix";"ESTOQUE PA(2)2002",#N/A,TRUE,"estoque pa (2)";"PREÇOS 05",#N/A,TRUE,"preços";"ANALISE 05",#N/A,TRUE,"análise";"LB2002",#N/A,TRUE,"lb2002";"DESPESAS2002",#N/A,TRUE,"Desp2001-02";"FINANCEIRAS 05",#N/A,TRUE,"financeiras";"EBITDA 05",#N/A,TRUE,"ebitda";"FLUXO(B)2002",#N/A,TRUE,"FLUXO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5._5" localSheetId="0" hidden="1">{"CAPAGERENCIAL&amp;DIRETORIA",#N/A,TRUE,"capa (2)";"CAPITAL 2002",#N/A,TRUE,"capital (2)";"INDICES2002",#N/A,TRUE,"índices bal (2)";"BAL(B)2002",#N/A,TRUE,"BAL B (2)";"BANAL(B)2002",#N/A,TRUE,"B.analítico B (2)";"RESULTADO 05",#N/A,TRUE,"resultado";"RESULTADO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05",#N/A,TRUE,"produção";"ESTOQUEPA 05",#N/A,TRUE,"estoque";"VOLUME 05",#N/A,TRUE,"volume";"MIX 05",#N/A,TRUE,"mix";"ESTOQUE PA(2)2002",#N/A,TRUE,"estoque pa (2)";"PREÇOS 05",#N/A,TRUE,"preços";"ANALISE 05",#N/A,TRUE,"análise";"LB2002",#N/A,TRUE,"lb2002";"DESPESAS2002",#N/A,TRUE,"Desp2001-02";"FINANCEIRAS 05",#N/A,TRUE,"financeiras";"EBITDA 05",#N/A,TRUE,"ebitda";"FLUXO(B)2002",#N/A,TRUE,"FLUXO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5._5" localSheetId="10" hidden="1">{"CAPAGERENCIAL&amp;DIRETORIA",#N/A,TRUE,"capa (2)";"CAPITAL 2002",#N/A,TRUE,"capital (2)";"INDICES2002",#N/A,TRUE,"índices bal (2)";"BAL(B)2002",#N/A,TRUE,"BAL B (2)";"BANAL(B)2002",#N/A,TRUE,"B.analítico B (2)";"RESULTADO 05",#N/A,TRUE,"resultado";"RESULTADO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05",#N/A,TRUE,"produção";"ESTOQUEPA 05",#N/A,TRUE,"estoque";"VOLUME 05",#N/A,TRUE,"volume";"MIX 05",#N/A,TRUE,"mix";"ESTOQUE PA(2)2002",#N/A,TRUE,"estoque pa (2)";"PREÇOS 05",#N/A,TRUE,"preços";"ANALISE 05",#N/A,TRUE,"análise";"LB2002",#N/A,TRUE,"lb2002";"DESPESAS2002",#N/A,TRUE,"Desp2001-02";"FINANCEIRAS 05",#N/A,TRUE,"financeiras";"EBITDA 05",#N/A,TRUE,"ebitda";"FLUXO(B)2002",#N/A,TRUE,"FLUXO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5._5" localSheetId="9" hidden="1">{"CAPAGERENCIAL&amp;DIRETORIA",#N/A,TRUE,"capa (2)";"CAPITAL 2002",#N/A,TRUE,"capital (2)";"INDICES2002",#N/A,TRUE,"índices bal (2)";"BAL(B)2002",#N/A,TRUE,"BAL B (2)";"BANAL(B)2002",#N/A,TRUE,"B.analítico B (2)";"RESULTADO 05",#N/A,TRUE,"resultado";"RESULTADO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05",#N/A,TRUE,"produção";"ESTOQUEPA 05",#N/A,TRUE,"estoque";"VOLUME 05",#N/A,TRUE,"volume";"MIX 05",#N/A,TRUE,"mix";"ESTOQUE PA(2)2002",#N/A,TRUE,"estoque pa (2)";"PREÇOS 05",#N/A,TRUE,"preços";"ANALISE 05",#N/A,TRUE,"análise";"LB2002",#N/A,TRUE,"lb2002";"DESPESAS2002",#N/A,TRUE,"Desp2001-02";"FINANCEIRAS 05",#N/A,TRUE,"financeiras";"EBITDA 05",#N/A,TRUE,"ebitda";"FLUXO(B)2002",#N/A,TRUE,"FLUXO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5._5" hidden="1">{"CAPAGERENCIAL&amp;DIRETORIA",#N/A,TRUE,"capa (2)";"CAPITAL 2002",#N/A,TRUE,"capital (2)";"INDICES2002",#N/A,TRUE,"índices bal (2)";"BAL(B)2002",#N/A,TRUE,"BAL B (2)";"BANAL(B)2002",#N/A,TRUE,"B.analítico B (2)";"RESULTADO 05",#N/A,TRUE,"resultado";"RESULTADO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05",#N/A,TRUE,"produção";"ESTOQUEPA 05",#N/A,TRUE,"estoque";"VOLUME 05",#N/A,TRUE,"volume";"MIX 05",#N/A,TRUE,"mix";"ESTOQUE PA(2)2002",#N/A,TRUE,"estoque pa (2)";"PREÇOS 05",#N/A,TRUE,"preços";"ANALISE 05",#N/A,TRUE,"análise";"LB2002",#N/A,TRUE,"lb2002";"DESPESAS2002",#N/A,TRUE,"Desp2001-02";"FINANCEIRAS 05",#N/A,TRUE,"financeiras";"EBITDA 05",#N/A,TRUE,"ebitda";"FLUXO(B)2002",#N/A,TRUE,"FLUXO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6." localSheetId="0" hidden="1">{"CAPAGERENCIAL&amp;DIRETORIA",#N/A,TRUE,"capa (2)";"CAPITAL 2002",#N/A,TRUE,"capital (2)";"INDICES2002",#N/A,TRUE,"índices bal (2)";"BAL(B)2002",#N/A,TRUE,"BAL B (2)";"BANAL(B)2002",#N/A,TRUE,"B.analítico B (2)";"RESULTADO 06",#N/A,TRUE,"resultado";"RESULTADO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06",#N/A,TRUE,"produção";"ESTOQUEPA 06",#N/A,TRUE,"estoque pa";"VOLUME 06",#N/A,TRUE,"volume";"MIX 06",#N/A,TRUE,"mix";"ESTOQUE PA(2)2002",#N/A,TRUE,"estoque pa (2)";"PREÇOS 06",#N/A,TRUE,"preços";"ANALISE 06",#N/A,TRUE,"análise";"LB2002",#N/A,TRUE,"lb2002";"DESPESAS2002",#N/A,TRUE,"Desp2001-02";"FINANCEIRAS 06",#N/A,TRUE,"financeiras";"EBITDA 06",#N/A,TRUE,"ebitda";"FLUXO(B)2002",#N/A,TRUE,"FLUXO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06." localSheetId="10" hidden="1">{"CAPAGERENCIAL&amp;DIRETORIA",#N/A,TRUE,"capa (2)";"CAPITAL 2002",#N/A,TRUE,"capital (2)";"INDICES2002",#N/A,TRUE,"índices bal (2)";"BAL(B)2002",#N/A,TRUE,"BAL B (2)";"BANAL(B)2002",#N/A,TRUE,"B.analítico B (2)";"RESULTADO 06",#N/A,TRUE,"resultado";"RESULTADO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06",#N/A,TRUE,"produção";"ESTOQUEPA 06",#N/A,TRUE,"estoque pa";"VOLUME 06",#N/A,TRUE,"volume";"MIX 06",#N/A,TRUE,"mix";"ESTOQUE PA(2)2002",#N/A,TRUE,"estoque pa (2)";"PREÇOS 06",#N/A,TRUE,"preços";"ANALISE 06",#N/A,TRUE,"análise";"LB2002",#N/A,TRUE,"lb2002";"DESPESAS2002",#N/A,TRUE,"Desp2001-02";"FINANCEIRAS 06",#N/A,TRUE,"financeiras";"EBITDA 06",#N/A,TRUE,"ebitda";"FLUXO(B)2002",#N/A,TRUE,"FLUXO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06." localSheetId="9" hidden="1">{"CAPAGERENCIAL&amp;DIRETORIA",#N/A,TRUE,"capa (2)";"CAPITAL 2002",#N/A,TRUE,"capital (2)";"INDICES2002",#N/A,TRUE,"índices bal (2)";"BAL(B)2002",#N/A,TRUE,"BAL B (2)";"BANAL(B)2002",#N/A,TRUE,"B.analítico B (2)";"RESULTADO 06",#N/A,TRUE,"resultado";"RESULTADO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06",#N/A,TRUE,"produção";"ESTOQUEPA 06",#N/A,TRUE,"estoque pa";"VOLUME 06",#N/A,TRUE,"volume";"MIX 06",#N/A,TRUE,"mix";"ESTOQUE PA(2)2002",#N/A,TRUE,"estoque pa (2)";"PREÇOS 06",#N/A,TRUE,"preços";"ANALISE 06",#N/A,TRUE,"análise";"LB2002",#N/A,TRUE,"lb2002";"DESPESAS2002",#N/A,TRUE,"Desp2001-02";"FINANCEIRAS 06",#N/A,TRUE,"financeiras";"EBITDA 06",#N/A,TRUE,"ebitda";"FLUXO(B)2002",#N/A,TRUE,"FLUXO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06." hidden="1">{"CAPAGERENCIAL&amp;DIRETORIA",#N/A,TRUE,"capa (2)";"CAPITAL 2002",#N/A,TRUE,"capital (2)";"INDICES2002",#N/A,TRUE,"índices bal (2)";"BAL(B)2002",#N/A,TRUE,"BAL B (2)";"BANAL(B)2002",#N/A,TRUE,"B.analítico B (2)";"RESULTADO 06",#N/A,TRUE,"resultado";"RESULTADO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06",#N/A,TRUE,"produção";"ESTOQUEPA 06",#N/A,TRUE,"estoque pa";"VOLUME 06",#N/A,TRUE,"volume";"MIX 06",#N/A,TRUE,"mix";"ESTOQUE PA(2)2002",#N/A,TRUE,"estoque pa (2)";"PREÇOS 06",#N/A,TRUE,"preços";"ANALISE 06",#N/A,TRUE,"análise";"LB2002",#N/A,TRUE,"lb2002";"DESPESAS2002",#N/A,TRUE,"Desp2001-02";"FINANCEIRAS 06",#N/A,TRUE,"financeiras";"EBITDA 06",#N/A,TRUE,"ebitda";"FLUXO(B)2002",#N/A,TRUE,"FLUXO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06._1" localSheetId="0" hidden="1">{"CAPAGERENCIAL&amp;DIRETORIA",#N/A,TRUE,"capa (2)";"CAPITAL 2002",#N/A,TRUE,"capital (2)";"INDICES2002",#N/A,TRUE,"índices bal (2)";"BAL(B)2002",#N/A,TRUE,"BAL B (2)";"BANAL(B)2002",#N/A,TRUE,"B.analítico B (2)";"RESULTADO 06",#N/A,TRUE,"resultado";"RESULTADO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06",#N/A,TRUE,"produção";"ESTOQUEPA 06",#N/A,TRUE,"estoque pa";"VOLUME 06",#N/A,TRUE,"volume";"MIX 06",#N/A,TRUE,"mix";"ESTOQUE PA(2)2002",#N/A,TRUE,"estoque pa (2)";"PREÇOS 06",#N/A,TRUE,"preços";"ANALISE 06",#N/A,TRUE,"análise";"LB2002",#N/A,TRUE,"lb2002";"DESPESAS2002",#N/A,TRUE,"Desp2001-02";"FINANCEIRAS 06",#N/A,TRUE,"financeiras";"EBITDA 06",#N/A,TRUE,"ebitda";"FLUXO(B)2002",#N/A,TRUE,"FLUXO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06._1" localSheetId="10" hidden="1">{"CAPAGERENCIAL&amp;DIRETORIA",#N/A,TRUE,"capa (2)";"CAPITAL 2002",#N/A,TRUE,"capital (2)";"INDICES2002",#N/A,TRUE,"índices bal (2)";"BAL(B)2002",#N/A,TRUE,"BAL B (2)";"BANAL(B)2002",#N/A,TRUE,"B.analítico B (2)";"RESULTADO 06",#N/A,TRUE,"resultado";"RESULTADO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06",#N/A,TRUE,"produção";"ESTOQUEPA 06",#N/A,TRUE,"estoque pa";"VOLUME 06",#N/A,TRUE,"volume";"MIX 06",#N/A,TRUE,"mix";"ESTOQUE PA(2)2002",#N/A,TRUE,"estoque pa (2)";"PREÇOS 06",#N/A,TRUE,"preços";"ANALISE 06",#N/A,TRUE,"análise";"LB2002",#N/A,TRUE,"lb2002";"DESPESAS2002",#N/A,TRUE,"Desp2001-02";"FINANCEIRAS 06",#N/A,TRUE,"financeiras";"EBITDA 06",#N/A,TRUE,"ebitda";"FLUXO(B)2002",#N/A,TRUE,"FLUXO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06._1" localSheetId="9" hidden="1">{"CAPAGERENCIAL&amp;DIRETORIA",#N/A,TRUE,"capa (2)";"CAPITAL 2002",#N/A,TRUE,"capital (2)";"INDICES2002",#N/A,TRUE,"índices bal (2)";"BAL(B)2002",#N/A,TRUE,"BAL B (2)";"BANAL(B)2002",#N/A,TRUE,"B.analítico B (2)";"RESULTADO 06",#N/A,TRUE,"resultado";"RESULTADO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06",#N/A,TRUE,"produção";"ESTOQUEPA 06",#N/A,TRUE,"estoque pa";"VOLUME 06",#N/A,TRUE,"volume";"MIX 06",#N/A,TRUE,"mix";"ESTOQUE PA(2)2002",#N/A,TRUE,"estoque pa (2)";"PREÇOS 06",#N/A,TRUE,"preços";"ANALISE 06",#N/A,TRUE,"análise";"LB2002",#N/A,TRUE,"lb2002";"DESPESAS2002",#N/A,TRUE,"Desp2001-02";"FINANCEIRAS 06",#N/A,TRUE,"financeiras";"EBITDA 06",#N/A,TRUE,"ebitda";"FLUXO(B)2002",#N/A,TRUE,"FLUXO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06._1" hidden="1">{"CAPAGERENCIAL&amp;DIRETORIA",#N/A,TRUE,"capa (2)";"CAPITAL 2002",#N/A,TRUE,"capital (2)";"INDICES2002",#N/A,TRUE,"índices bal (2)";"BAL(B)2002",#N/A,TRUE,"BAL B (2)";"BANAL(B)2002",#N/A,TRUE,"B.analítico B (2)";"RESULTADO 06",#N/A,TRUE,"resultado";"RESULTADO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06",#N/A,TRUE,"produção";"ESTOQUEPA 06",#N/A,TRUE,"estoque pa";"VOLUME 06",#N/A,TRUE,"volume";"MIX 06",#N/A,TRUE,"mix";"ESTOQUE PA(2)2002",#N/A,TRUE,"estoque pa (2)";"PREÇOS 06",#N/A,TRUE,"preços";"ANALISE 06",#N/A,TRUE,"análise";"LB2002",#N/A,TRUE,"lb2002";"DESPESAS2002",#N/A,TRUE,"Desp2001-02";"FINANCEIRAS 06",#N/A,TRUE,"financeiras";"EBITDA 06",#N/A,TRUE,"ebitda";"FLUXO(B)2002",#N/A,TRUE,"FLUXO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06._2" localSheetId="0" hidden="1">{"CAPAGERENCIAL&amp;DIRETORIA",#N/A,TRUE,"capa (2)";"CAPITAL 2002",#N/A,TRUE,"capital (2)";"INDICES2002",#N/A,TRUE,"índices bal (2)";"BAL(B)2002",#N/A,TRUE,"BAL B (2)";"BANAL(B)2002",#N/A,TRUE,"B.analítico B (2)";"RESULTADO 06",#N/A,TRUE,"resultado";"RESULTADO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06",#N/A,TRUE,"produção";"ESTOQUEPA 06",#N/A,TRUE,"estoque pa";"VOLUME 06",#N/A,TRUE,"volume";"MIX 06",#N/A,TRUE,"mix";"ESTOQUE PA(2)2002",#N/A,TRUE,"estoque pa (2)";"PREÇOS 06",#N/A,TRUE,"preços";"ANALISE 06",#N/A,TRUE,"análise";"LB2002",#N/A,TRUE,"lb2002";"DESPESAS2002",#N/A,TRUE,"Desp2001-02";"FINANCEIRAS 06",#N/A,TRUE,"financeiras";"EBITDA 06",#N/A,TRUE,"ebitda";"FLUXO(B)2002",#N/A,TRUE,"FLUXO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06._2" localSheetId="10" hidden="1">{"CAPAGERENCIAL&amp;DIRETORIA",#N/A,TRUE,"capa (2)";"CAPITAL 2002",#N/A,TRUE,"capital (2)";"INDICES2002",#N/A,TRUE,"índices bal (2)";"BAL(B)2002",#N/A,TRUE,"BAL B (2)";"BANAL(B)2002",#N/A,TRUE,"B.analítico B (2)";"RESULTADO 06",#N/A,TRUE,"resultado";"RESULTADO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06",#N/A,TRUE,"produção";"ESTOQUEPA 06",#N/A,TRUE,"estoque pa";"VOLUME 06",#N/A,TRUE,"volume";"MIX 06",#N/A,TRUE,"mix";"ESTOQUE PA(2)2002",#N/A,TRUE,"estoque pa (2)";"PREÇOS 06",#N/A,TRUE,"preços";"ANALISE 06",#N/A,TRUE,"análise";"LB2002",#N/A,TRUE,"lb2002";"DESPESAS2002",#N/A,TRUE,"Desp2001-02";"FINANCEIRAS 06",#N/A,TRUE,"financeiras";"EBITDA 06",#N/A,TRUE,"ebitda";"FLUXO(B)2002",#N/A,TRUE,"FLUXO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06._2" localSheetId="9" hidden="1">{"CAPAGERENCIAL&amp;DIRETORIA",#N/A,TRUE,"capa (2)";"CAPITAL 2002",#N/A,TRUE,"capital (2)";"INDICES2002",#N/A,TRUE,"índices bal (2)";"BAL(B)2002",#N/A,TRUE,"BAL B (2)";"BANAL(B)2002",#N/A,TRUE,"B.analítico B (2)";"RESULTADO 06",#N/A,TRUE,"resultado";"RESULTADO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06",#N/A,TRUE,"produção";"ESTOQUEPA 06",#N/A,TRUE,"estoque pa";"VOLUME 06",#N/A,TRUE,"volume";"MIX 06",#N/A,TRUE,"mix";"ESTOQUE PA(2)2002",#N/A,TRUE,"estoque pa (2)";"PREÇOS 06",#N/A,TRUE,"preços";"ANALISE 06",#N/A,TRUE,"análise";"LB2002",#N/A,TRUE,"lb2002";"DESPESAS2002",#N/A,TRUE,"Desp2001-02";"FINANCEIRAS 06",#N/A,TRUE,"financeiras";"EBITDA 06",#N/A,TRUE,"ebitda";"FLUXO(B)2002",#N/A,TRUE,"FLUXO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06._2" hidden="1">{"CAPAGERENCIAL&amp;DIRETORIA",#N/A,TRUE,"capa (2)";"CAPITAL 2002",#N/A,TRUE,"capital (2)";"INDICES2002",#N/A,TRUE,"índices bal (2)";"BAL(B)2002",#N/A,TRUE,"BAL B (2)";"BANAL(B)2002",#N/A,TRUE,"B.analítico B (2)";"RESULTADO 06",#N/A,TRUE,"resultado";"RESULTADO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06",#N/A,TRUE,"produção";"ESTOQUEPA 06",#N/A,TRUE,"estoque pa";"VOLUME 06",#N/A,TRUE,"volume";"MIX 06",#N/A,TRUE,"mix";"ESTOQUE PA(2)2002",#N/A,TRUE,"estoque pa (2)";"PREÇOS 06",#N/A,TRUE,"preços";"ANALISE 06",#N/A,TRUE,"análise";"LB2002",#N/A,TRUE,"lb2002";"DESPESAS2002",#N/A,TRUE,"Desp2001-02";"FINANCEIRAS 06",#N/A,TRUE,"financeiras";"EBITDA 06",#N/A,TRUE,"ebitda";"FLUXO(B)2002",#N/A,TRUE,"FLUXO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06._3" localSheetId="0" hidden="1">{"CAPAGERENCIAL&amp;DIRETORIA",#N/A,TRUE,"capa (2)";"CAPITAL 2002",#N/A,TRUE,"capital (2)";"INDICES2002",#N/A,TRUE,"índices bal (2)";"BAL(B)2002",#N/A,TRUE,"BAL B (2)";"BANAL(B)2002",#N/A,TRUE,"B.analítico B (2)";"RESULTADO 06",#N/A,TRUE,"resultado";"RESULTADO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06",#N/A,TRUE,"produção";"ESTOQUEPA 06",#N/A,TRUE,"estoque pa";"VOLUME 06",#N/A,TRUE,"volume";"MIX 06",#N/A,TRUE,"mix";"ESTOQUE PA(2)2002",#N/A,TRUE,"estoque pa (2)";"PREÇOS 06",#N/A,TRUE,"preços";"ANALISE 06",#N/A,TRUE,"análise";"LB2002",#N/A,TRUE,"lb2002";"DESPESAS2002",#N/A,TRUE,"Desp2001-02";"FINANCEIRAS 06",#N/A,TRUE,"financeiras";"EBITDA 06",#N/A,TRUE,"ebitda";"FLUXO(B)2002",#N/A,TRUE,"FLUXO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06._3" localSheetId="10" hidden="1">{"CAPAGERENCIAL&amp;DIRETORIA",#N/A,TRUE,"capa (2)";"CAPITAL 2002",#N/A,TRUE,"capital (2)";"INDICES2002",#N/A,TRUE,"índices bal (2)";"BAL(B)2002",#N/A,TRUE,"BAL B (2)";"BANAL(B)2002",#N/A,TRUE,"B.analítico B (2)";"RESULTADO 06",#N/A,TRUE,"resultado";"RESULTADO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06",#N/A,TRUE,"produção";"ESTOQUEPA 06",#N/A,TRUE,"estoque pa";"VOLUME 06",#N/A,TRUE,"volume";"MIX 06",#N/A,TRUE,"mix";"ESTOQUE PA(2)2002",#N/A,TRUE,"estoque pa (2)";"PREÇOS 06",#N/A,TRUE,"preços";"ANALISE 06",#N/A,TRUE,"análise";"LB2002",#N/A,TRUE,"lb2002";"DESPESAS2002",#N/A,TRUE,"Desp2001-02";"FINANCEIRAS 06",#N/A,TRUE,"financeiras";"EBITDA 06",#N/A,TRUE,"ebitda";"FLUXO(B)2002",#N/A,TRUE,"FLUXO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06._3" localSheetId="9" hidden="1">{"CAPAGERENCIAL&amp;DIRETORIA",#N/A,TRUE,"capa (2)";"CAPITAL 2002",#N/A,TRUE,"capital (2)";"INDICES2002",#N/A,TRUE,"índices bal (2)";"BAL(B)2002",#N/A,TRUE,"BAL B (2)";"BANAL(B)2002",#N/A,TRUE,"B.analítico B (2)";"RESULTADO 06",#N/A,TRUE,"resultado";"RESULTADO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06",#N/A,TRUE,"produção";"ESTOQUEPA 06",#N/A,TRUE,"estoque pa";"VOLUME 06",#N/A,TRUE,"volume";"MIX 06",#N/A,TRUE,"mix";"ESTOQUE PA(2)2002",#N/A,TRUE,"estoque pa (2)";"PREÇOS 06",#N/A,TRUE,"preços";"ANALISE 06",#N/A,TRUE,"análise";"LB2002",#N/A,TRUE,"lb2002";"DESPESAS2002",#N/A,TRUE,"Desp2001-02";"FINANCEIRAS 06",#N/A,TRUE,"financeiras";"EBITDA 06",#N/A,TRUE,"ebitda";"FLUXO(B)2002",#N/A,TRUE,"FLUXO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06._3" hidden="1">{"CAPAGERENCIAL&amp;DIRETORIA",#N/A,TRUE,"capa (2)";"CAPITAL 2002",#N/A,TRUE,"capital (2)";"INDICES2002",#N/A,TRUE,"índices bal (2)";"BAL(B)2002",#N/A,TRUE,"BAL B (2)";"BANAL(B)2002",#N/A,TRUE,"B.analítico B (2)";"RESULTADO 06",#N/A,TRUE,"resultado";"RESULTADO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06",#N/A,TRUE,"produção";"ESTOQUEPA 06",#N/A,TRUE,"estoque pa";"VOLUME 06",#N/A,TRUE,"volume";"MIX 06",#N/A,TRUE,"mix";"ESTOQUE PA(2)2002",#N/A,TRUE,"estoque pa (2)";"PREÇOS 06",#N/A,TRUE,"preços";"ANALISE 06",#N/A,TRUE,"análise";"LB2002",#N/A,TRUE,"lb2002";"DESPESAS2002",#N/A,TRUE,"Desp2001-02";"FINANCEIRAS 06",#N/A,TRUE,"financeiras";"EBITDA 06",#N/A,TRUE,"ebitda";"FLUXO(B)2002",#N/A,TRUE,"FLUXO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06._4" localSheetId="0" hidden="1">{"CAPAGERENCIAL&amp;DIRETORIA",#N/A,TRUE,"capa (2)";"CAPITAL 2002",#N/A,TRUE,"capital (2)";"INDICES2002",#N/A,TRUE,"índices bal (2)";"BAL(B)2002",#N/A,TRUE,"BAL B (2)";"BANAL(B)2002",#N/A,TRUE,"B.analítico B (2)";"RESULTADO 06",#N/A,TRUE,"resultado";"RESULTADO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06",#N/A,TRUE,"produção";"ESTOQUEPA 06",#N/A,TRUE,"estoque pa";"VOLUME 06",#N/A,TRUE,"volume";"MIX 06",#N/A,TRUE,"mix";"ESTOQUE PA(2)2002",#N/A,TRUE,"estoque pa (2)";"PREÇOS 06",#N/A,TRUE,"preços";"ANALISE 06",#N/A,TRUE,"análise";"LB2002",#N/A,TRUE,"lb2002";"DESPESAS2002",#N/A,TRUE,"Desp2001-02";"FINANCEIRAS 06",#N/A,TRUE,"financeiras";"EBITDA 06",#N/A,TRUE,"ebitda";"FLUXO(B)2002",#N/A,TRUE,"FLUXO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06._4" localSheetId="10" hidden="1">{"CAPAGERENCIAL&amp;DIRETORIA",#N/A,TRUE,"capa (2)";"CAPITAL 2002",#N/A,TRUE,"capital (2)";"INDICES2002",#N/A,TRUE,"índices bal (2)";"BAL(B)2002",#N/A,TRUE,"BAL B (2)";"BANAL(B)2002",#N/A,TRUE,"B.analítico B (2)";"RESULTADO 06",#N/A,TRUE,"resultado";"RESULTADO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06",#N/A,TRUE,"produção";"ESTOQUEPA 06",#N/A,TRUE,"estoque pa";"VOLUME 06",#N/A,TRUE,"volume";"MIX 06",#N/A,TRUE,"mix";"ESTOQUE PA(2)2002",#N/A,TRUE,"estoque pa (2)";"PREÇOS 06",#N/A,TRUE,"preços";"ANALISE 06",#N/A,TRUE,"análise";"LB2002",#N/A,TRUE,"lb2002";"DESPESAS2002",#N/A,TRUE,"Desp2001-02";"FINANCEIRAS 06",#N/A,TRUE,"financeiras";"EBITDA 06",#N/A,TRUE,"ebitda";"FLUXO(B)2002",#N/A,TRUE,"FLUXO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06._4" localSheetId="9" hidden="1">{"CAPAGERENCIAL&amp;DIRETORIA",#N/A,TRUE,"capa (2)";"CAPITAL 2002",#N/A,TRUE,"capital (2)";"INDICES2002",#N/A,TRUE,"índices bal (2)";"BAL(B)2002",#N/A,TRUE,"BAL B (2)";"BANAL(B)2002",#N/A,TRUE,"B.analítico B (2)";"RESULTADO 06",#N/A,TRUE,"resultado";"RESULTADO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06",#N/A,TRUE,"produção";"ESTOQUEPA 06",#N/A,TRUE,"estoque pa";"VOLUME 06",#N/A,TRUE,"volume";"MIX 06",#N/A,TRUE,"mix";"ESTOQUE PA(2)2002",#N/A,TRUE,"estoque pa (2)";"PREÇOS 06",#N/A,TRUE,"preços";"ANALISE 06",#N/A,TRUE,"análise";"LB2002",#N/A,TRUE,"lb2002";"DESPESAS2002",#N/A,TRUE,"Desp2001-02";"FINANCEIRAS 06",#N/A,TRUE,"financeiras";"EBITDA 06",#N/A,TRUE,"ebitda";"FLUXO(B)2002",#N/A,TRUE,"FLUXO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06._4" hidden="1">{"CAPAGERENCIAL&amp;DIRETORIA",#N/A,TRUE,"capa (2)";"CAPITAL 2002",#N/A,TRUE,"capital (2)";"INDICES2002",#N/A,TRUE,"índices bal (2)";"BAL(B)2002",#N/A,TRUE,"BAL B (2)";"BANAL(B)2002",#N/A,TRUE,"B.analítico B (2)";"RESULTADO 06",#N/A,TRUE,"resultado";"RESULTADO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06",#N/A,TRUE,"produção";"ESTOQUEPA 06",#N/A,TRUE,"estoque pa";"VOLUME 06",#N/A,TRUE,"volume";"MIX 06",#N/A,TRUE,"mix";"ESTOQUE PA(2)2002",#N/A,TRUE,"estoque pa (2)";"PREÇOS 06",#N/A,TRUE,"preços";"ANALISE 06",#N/A,TRUE,"análise";"LB2002",#N/A,TRUE,"lb2002";"DESPESAS2002",#N/A,TRUE,"Desp2001-02";"FINANCEIRAS 06",#N/A,TRUE,"financeiras";"EBITDA 06",#N/A,TRUE,"ebitda";"FLUXO(B)2002",#N/A,TRUE,"FLUXO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06._5" localSheetId="0" hidden="1">{"CAPAGERENCIAL&amp;DIRETORIA",#N/A,TRUE,"capa (2)";"CAPITAL 2002",#N/A,TRUE,"capital (2)";"INDICES2002",#N/A,TRUE,"índices bal (2)";"BAL(B)2002",#N/A,TRUE,"BAL B (2)";"BANAL(B)2002",#N/A,TRUE,"B.analítico B (2)";"RESULTADO 06",#N/A,TRUE,"resultado";"RESULTADO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06",#N/A,TRUE,"produção";"ESTOQUEPA 06",#N/A,TRUE,"estoque pa";"VOLUME 06",#N/A,TRUE,"volume";"MIX 06",#N/A,TRUE,"mix";"ESTOQUE PA(2)2002",#N/A,TRUE,"estoque pa (2)";"PREÇOS 06",#N/A,TRUE,"preços";"ANALISE 06",#N/A,TRUE,"análise";"LB2002",#N/A,TRUE,"lb2002";"DESPESAS2002",#N/A,TRUE,"Desp2001-02";"FINANCEIRAS 06",#N/A,TRUE,"financeiras";"EBITDA 06",#N/A,TRUE,"ebitda";"FLUXO(B)2002",#N/A,TRUE,"FLUXO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06._5" localSheetId="10" hidden="1">{"CAPAGERENCIAL&amp;DIRETORIA",#N/A,TRUE,"capa (2)";"CAPITAL 2002",#N/A,TRUE,"capital (2)";"INDICES2002",#N/A,TRUE,"índices bal (2)";"BAL(B)2002",#N/A,TRUE,"BAL B (2)";"BANAL(B)2002",#N/A,TRUE,"B.analítico B (2)";"RESULTADO 06",#N/A,TRUE,"resultado";"RESULTADO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06",#N/A,TRUE,"produção";"ESTOQUEPA 06",#N/A,TRUE,"estoque pa";"VOLUME 06",#N/A,TRUE,"volume";"MIX 06",#N/A,TRUE,"mix";"ESTOQUE PA(2)2002",#N/A,TRUE,"estoque pa (2)";"PREÇOS 06",#N/A,TRUE,"preços";"ANALISE 06",#N/A,TRUE,"análise";"LB2002",#N/A,TRUE,"lb2002";"DESPESAS2002",#N/A,TRUE,"Desp2001-02";"FINANCEIRAS 06",#N/A,TRUE,"financeiras";"EBITDA 06",#N/A,TRUE,"ebitda";"FLUXO(B)2002",#N/A,TRUE,"FLUXO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06._5" localSheetId="9" hidden="1">{"CAPAGERENCIAL&amp;DIRETORIA",#N/A,TRUE,"capa (2)";"CAPITAL 2002",#N/A,TRUE,"capital (2)";"INDICES2002",#N/A,TRUE,"índices bal (2)";"BAL(B)2002",#N/A,TRUE,"BAL B (2)";"BANAL(B)2002",#N/A,TRUE,"B.analítico B (2)";"RESULTADO 06",#N/A,TRUE,"resultado";"RESULTADO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06",#N/A,TRUE,"produção";"ESTOQUEPA 06",#N/A,TRUE,"estoque pa";"VOLUME 06",#N/A,TRUE,"volume";"MIX 06",#N/A,TRUE,"mix";"ESTOQUE PA(2)2002",#N/A,TRUE,"estoque pa (2)";"PREÇOS 06",#N/A,TRUE,"preços";"ANALISE 06",#N/A,TRUE,"análise";"LB2002",#N/A,TRUE,"lb2002";"DESPESAS2002",#N/A,TRUE,"Desp2001-02";"FINANCEIRAS 06",#N/A,TRUE,"financeiras";"EBITDA 06",#N/A,TRUE,"ebitda";"FLUXO(B)2002",#N/A,TRUE,"FLUXO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06._5" hidden="1">{"CAPAGERENCIAL&amp;DIRETORIA",#N/A,TRUE,"capa (2)";"CAPITAL 2002",#N/A,TRUE,"capital (2)";"INDICES2002",#N/A,TRUE,"índices bal (2)";"BAL(B)2002",#N/A,TRUE,"BAL B (2)";"BANAL(B)2002",#N/A,TRUE,"B.analítico B (2)";"RESULTADO 06",#N/A,TRUE,"resultado";"RESULTADO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06",#N/A,TRUE,"produção";"ESTOQUEPA 06",#N/A,TRUE,"estoque pa";"VOLUME 06",#N/A,TRUE,"volume";"MIX 06",#N/A,TRUE,"mix";"ESTOQUE PA(2)2002",#N/A,TRUE,"estoque pa (2)";"PREÇOS 06",#N/A,TRUE,"preços";"ANALISE 06",#N/A,TRUE,"análise";"LB2002",#N/A,TRUE,"lb2002";"DESPESAS2002",#N/A,TRUE,"Desp2001-02";"FINANCEIRAS 06",#N/A,TRUE,"financeiras";"EBITDA 06",#N/A,TRUE,"ebitda";"FLUXO(B)2002",#N/A,TRUE,"FLUXO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Havaianas._.e._.GDV." localSheetId="0" hidden="1">{#N/A,#N/A,FALSE,"HAVAIANAS 24";#N/A,#N/A,FALSE,"Havaianas Mês e Acum 25";#N/A,#N/A,FALSE,"Havaianas Acum 26";#N/A,#N/A,FALSE,"GRANDES VOLUMES 27";#N/A,#N/A,FALSE,"GDV Mês e Acum 28";#N/A,#N/A,FALSE,"GDV Acum 29"}</definedName>
    <definedName name="wrn.Havaianas._.e._.GDV." localSheetId="10" hidden="1">{#N/A,#N/A,FALSE,"HAVAIANAS 24";#N/A,#N/A,FALSE,"Havaianas Mês e Acum 25";#N/A,#N/A,FALSE,"Havaianas Acum 26";#N/A,#N/A,FALSE,"GRANDES VOLUMES 27";#N/A,#N/A,FALSE,"GDV Mês e Acum 28";#N/A,#N/A,FALSE,"GDV Acum 29"}</definedName>
    <definedName name="wrn.Havaianas._.e._.GDV." localSheetId="9" hidden="1">{#N/A,#N/A,FALSE,"HAVAIANAS 24";#N/A,#N/A,FALSE,"Havaianas Mês e Acum 25";#N/A,#N/A,FALSE,"Havaianas Acum 26";#N/A,#N/A,FALSE,"GRANDES VOLUMES 27";#N/A,#N/A,FALSE,"GDV Mês e Acum 28";#N/A,#N/A,FALSE,"GDV Acum 29"}</definedName>
    <definedName name="wrn.Havaianas._.e._.GDV." hidden="1">{#N/A,#N/A,FALSE,"HAVAIANAS 24";#N/A,#N/A,FALSE,"Havaianas Mês e Acum 25";#N/A,#N/A,FALSE,"Havaianas Acum 26";#N/A,#N/A,FALSE,"GRANDES VOLUMES 27";#N/A,#N/A,FALSE,"GDV Mês e Acum 28";#N/A,#N/A,FALSE,"GDV Acum 29"}</definedName>
    <definedName name="wrn.history." localSheetId="0" hidden="1">{#N/A,#N/A,FALSE,"model"}</definedName>
    <definedName name="wrn.history." localSheetId="10" hidden="1">{#N/A,#N/A,FALSE,"model"}</definedName>
    <definedName name="wrn.history." localSheetId="9" hidden="1">{#N/A,#N/A,FALSE,"model"}</definedName>
    <definedName name="wrn.history." hidden="1">{#N/A,#N/A,FALSE,"model"}</definedName>
    <definedName name="wrn.history._1" localSheetId="0" hidden="1">{#N/A,#N/A,FALSE,"model"}</definedName>
    <definedName name="wrn.history._1" localSheetId="10" hidden="1">{#N/A,#N/A,FALSE,"model"}</definedName>
    <definedName name="wrn.history._1" localSheetId="9" hidden="1">{#N/A,#N/A,FALSE,"model"}</definedName>
    <definedName name="wrn.history._1" hidden="1">{#N/A,#N/A,FALSE,"model"}</definedName>
    <definedName name="wrn.history._2" localSheetId="0" hidden="1">{#N/A,#N/A,FALSE,"model"}</definedName>
    <definedName name="wrn.history._2" localSheetId="10" hidden="1">{#N/A,#N/A,FALSE,"model"}</definedName>
    <definedName name="wrn.history._2" localSheetId="9" hidden="1">{#N/A,#N/A,FALSE,"model"}</definedName>
    <definedName name="wrn.history._2" hidden="1">{#N/A,#N/A,FALSE,"model"}</definedName>
    <definedName name="wrn.history._3" localSheetId="0" hidden="1">{#N/A,#N/A,FALSE,"model"}</definedName>
    <definedName name="wrn.history._3" localSheetId="10" hidden="1">{#N/A,#N/A,FALSE,"model"}</definedName>
    <definedName name="wrn.history._3" localSheetId="9" hidden="1">{#N/A,#N/A,FALSE,"model"}</definedName>
    <definedName name="wrn.history._3" hidden="1">{#N/A,#N/A,FALSE,"model"}</definedName>
    <definedName name="wrn.history._4" localSheetId="0" hidden="1">{#N/A,#N/A,FALSE,"model"}</definedName>
    <definedName name="wrn.history._4" localSheetId="10" hidden="1">{#N/A,#N/A,FALSE,"model"}</definedName>
    <definedName name="wrn.history._4" localSheetId="9" hidden="1">{#N/A,#N/A,FALSE,"model"}</definedName>
    <definedName name="wrn.history._4" hidden="1">{#N/A,#N/A,FALSE,"model"}</definedName>
    <definedName name="wrn.history._5" localSheetId="0" hidden="1">{#N/A,#N/A,FALSE,"model"}</definedName>
    <definedName name="wrn.history._5" localSheetId="10" hidden="1">{#N/A,#N/A,FALSE,"model"}</definedName>
    <definedName name="wrn.history._5" localSheetId="9" hidden="1">{#N/A,#N/A,FALSE,"model"}</definedName>
    <definedName name="wrn.history._5" hidden="1">{#N/A,#N/A,FALSE,"model"}</definedName>
    <definedName name="wrn.history2" localSheetId="0" hidden="1">{#N/A,#N/A,FALSE,"model"}</definedName>
    <definedName name="wrn.history2" localSheetId="10" hidden="1">{#N/A,#N/A,FALSE,"model"}</definedName>
    <definedName name="wrn.history2" localSheetId="9" hidden="1">{#N/A,#N/A,FALSE,"model"}</definedName>
    <definedName name="wrn.history2" hidden="1">{#N/A,#N/A,FALSE,"model"}</definedName>
    <definedName name="wrn.history2_1" localSheetId="0" hidden="1">{#N/A,#N/A,FALSE,"model"}</definedName>
    <definedName name="wrn.history2_1" localSheetId="10" hidden="1">{#N/A,#N/A,FALSE,"model"}</definedName>
    <definedName name="wrn.history2_1" localSheetId="9" hidden="1">{#N/A,#N/A,FALSE,"model"}</definedName>
    <definedName name="wrn.history2_1" hidden="1">{#N/A,#N/A,FALSE,"model"}</definedName>
    <definedName name="wrn.history2_2" localSheetId="0" hidden="1">{#N/A,#N/A,FALSE,"model"}</definedName>
    <definedName name="wrn.history2_2" localSheetId="10" hidden="1">{#N/A,#N/A,FALSE,"model"}</definedName>
    <definedName name="wrn.history2_2" localSheetId="9" hidden="1">{#N/A,#N/A,FALSE,"model"}</definedName>
    <definedName name="wrn.history2_2" hidden="1">{#N/A,#N/A,FALSE,"model"}</definedName>
    <definedName name="wrn.history2_3" localSheetId="0" hidden="1">{#N/A,#N/A,FALSE,"model"}</definedName>
    <definedName name="wrn.history2_3" localSheetId="10" hidden="1">{#N/A,#N/A,FALSE,"model"}</definedName>
    <definedName name="wrn.history2_3" localSheetId="9" hidden="1">{#N/A,#N/A,FALSE,"model"}</definedName>
    <definedName name="wrn.history2_3" hidden="1">{#N/A,#N/A,FALSE,"model"}</definedName>
    <definedName name="wrn.history2_4" localSheetId="0" hidden="1">{#N/A,#N/A,FALSE,"model"}</definedName>
    <definedName name="wrn.history2_4" localSheetId="10" hidden="1">{#N/A,#N/A,FALSE,"model"}</definedName>
    <definedName name="wrn.history2_4" localSheetId="9" hidden="1">{#N/A,#N/A,FALSE,"model"}</definedName>
    <definedName name="wrn.history2_4" hidden="1">{#N/A,#N/A,FALSE,"model"}</definedName>
    <definedName name="wrn.history2_5" localSheetId="0" hidden="1">{#N/A,#N/A,FALSE,"model"}</definedName>
    <definedName name="wrn.history2_5" localSheetId="10" hidden="1">{#N/A,#N/A,FALSE,"model"}</definedName>
    <definedName name="wrn.history2_5" localSheetId="9" hidden="1">{#N/A,#N/A,FALSE,"model"}</definedName>
    <definedName name="wrn.history2_5" hidden="1">{#N/A,#N/A,FALSE,"model"}</definedName>
    <definedName name="wrn.histROIC." localSheetId="0" hidden="1">{#N/A,#N/A,FALSE,"model"}</definedName>
    <definedName name="wrn.histROIC." localSheetId="10" hidden="1">{#N/A,#N/A,FALSE,"model"}</definedName>
    <definedName name="wrn.histROIC." localSheetId="9" hidden="1">{#N/A,#N/A,FALSE,"model"}</definedName>
    <definedName name="wrn.histROIC." hidden="1">{#N/A,#N/A,FALSE,"model"}</definedName>
    <definedName name="wrn.histROIC._1" localSheetId="0" hidden="1">{#N/A,#N/A,FALSE,"model"}</definedName>
    <definedName name="wrn.histROIC._1" localSheetId="10" hidden="1">{#N/A,#N/A,FALSE,"model"}</definedName>
    <definedName name="wrn.histROIC._1" localSheetId="9" hidden="1">{#N/A,#N/A,FALSE,"model"}</definedName>
    <definedName name="wrn.histROIC._1" hidden="1">{#N/A,#N/A,FALSE,"model"}</definedName>
    <definedName name="wrn.histROIC._2" localSheetId="0" hidden="1">{#N/A,#N/A,FALSE,"model"}</definedName>
    <definedName name="wrn.histROIC._2" localSheetId="10" hidden="1">{#N/A,#N/A,FALSE,"model"}</definedName>
    <definedName name="wrn.histROIC._2" localSheetId="9" hidden="1">{#N/A,#N/A,FALSE,"model"}</definedName>
    <definedName name="wrn.histROIC._2" hidden="1">{#N/A,#N/A,FALSE,"model"}</definedName>
    <definedName name="wrn.histROIC._3" localSheetId="0" hidden="1">{#N/A,#N/A,FALSE,"model"}</definedName>
    <definedName name="wrn.histROIC._3" localSheetId="10" hidden="1">{#N/A,#N/A,FALSE,"model"}</definedName>
    <definedName name="wrn.histROIC._3" localSheetId="9" hidden="1">{#N/A,#N/A,FALSE,"model"}</definedName>
    <definedName name="wrn.histROIC._3" hidden="1">{#N/A,#N/A,FALSE,"model"}</definedName>
    <definedName name="wrn.histROIC._4" localSheetId="0" hidden="1">{#N/A,#N/A,FALSE,"model"}</definedName>
    <definedName name="wrn.histROIC._4" localSheetId="10" hidden="1">{#N/A,#N/A,FALSE,"model"}</definedName>
    <definedName name="wrn.histROIC._4" localSheetId="9" hidden="1">{#N/A,#N/A,FALSE,"model"}</definedName>
    <definedName name="wrn.histROIC._4" hidden="1">{#N/A,#N/A,FALSE,"model"}</definedName>
    <definedName name="wrn.histROIC._5" localSheetId="0" hidden="1">{#N/A,#N/A,FALSE,"model"}</definedName>
    <definedName name="wrn.histROIC._5" localSheetId="10" hidden="1">{#N/A,#N/A,FALSE,"model"}</definedName>
    <definedName name="wrn.histROIC._5" localSheetId="9" hidden="1">{#N/A,#N/A,FALSE,"model"}</definedName>
    <definedName name="wrn.histROIC._5" hidden="1">{#N/A,#N/A,FALSE,"model"}</definedName>
    <definedName name="wrn.histROIC2" localSheetId="0" hidden="1">{#N/A,#N/A,FALSE,"model"}</definedName>
    <definedName name="wrn.histROIC2" localSheetId="10" hidden="1">{#N/A,#N/A,FALSE,"model"}</definedName>
    <definedName name="wrn.histROIC2" localSheetId="9" hidden="1">{#N/A,#N/A,FALSE,"model"}</definedName>
    <definedName name="wrn.histROIC2" hidden="1">{#N/A,#N/A,FALSE,"model"}</definedName>
    <definedName name="wrn.histROIC2_1" localSheetId="0" hidden="1">{#N/A,#N/A,FALSE,"model"}</definedName>
    <definedName name="wrn.histROIC2_1" localSheetId="10" hidden="1">{#N/A,#N/A,FALSE,"model"}</definedName>
    <definedName name="wrn.histROIC2_1" localSheetId="9" hidden="1">{#N/A,#N/A,FALSE,"model"}</definedName>
    <definedName name="wrn.histROIC2_1" hidden="1">{#N/A,#N/A,FALSE,"model"}</definedName>
    <definedName name="wrn.histROIC2_2" localSheetId="0" hidden="1">{#N/A,#N/A,FALSE,"model"}</definedName>
    <definedName name="wrn.histROIC2_2" localSheetId="10" hidden="1">{#N/A,#N/A,FALSE,"model"}</definedName>
    <definedName name="wrn.histROIC2_2" localSheetId="9" hidden="1">{#N/A,#N/A,FALSE,"model"}</definedName>
    <definedName name="wrn.histROIC2_2" hidden="1">{#N/A,#N/A,FALSE,"model"}</definedName>
    <definedName name="wrn.histROIC2_3" localSheetId="0" hidden="1">{#N/A,#N/A,FALSE,"model"}</definedName>
    <definedName name="wrn.histROIC2_3" localSheetId="10" hidden="1">{#N/A,#N/A,FALSE,"model"}</definedName>
    <definedName name="wrn.histROIC2_3" localSheetId="9" hidden="1">{#N/A,#N/A,FALSE,"model"}</definedName>
    <definedName name="wrn.histROIC2_3" hidden="1">{#N/A,#N/A,FALSE,"model"}</definedName>
    <definedName name="wrn.histROIC2_4" localSheetId="0" hidden="1">{#N/A,#N/A,FALSE,"model"}</definedName>
    <definedName name="wrn.histROIC2_4" localSheetId="10" hidden="1">{#N/A,#N/A,FALSE,"model"}</definedName>
    <definedName name="wrn.histROIC2_4" localSheetId="9" hidden="1">{#N/A,#N/A,FALSE,"model"}</definedName>
    <definedName name="wrn.histROIC2_4" hidden="1">{#N/A,#N/A,FALSE,"model"}</definedName>
    <definedName name="wrn.histROIC2_5" localSheetId="0" hidden="1">{#N/A,#N/A,FALSE,"model"}</definedName>
    <definedName name="wrn.histROIC2_5" localSheetId="10" hidden="1">{#N/A,#N/A,FALSE,"model"}</definedName>
    <definedName name="wrn.histROIC2_5" localSheetId="9" hidden="1">{#N/A,#N/A,FALSE,"model"}</definedName>
    <definedName name="wrn.histROIC2_5" hidden="1">{#N/A,#N/A,FALSE,"model"}</definedName>
    <definedName name="wrn.HOE._.em._.Dolar." localSheetId="0" hidden="1">{"HOE US$",#N/A,FALSE,"House of English"}</definedName>
    <definedName name="wrn.HOE._.em._.Dolar." localSheetId="10" hidden="1">{"HOE US$",#N/A,FALSE,"House of English"}</definedName>
    <definedName name="wrn.HOE._.em._.Dolar." localSheetId="9" hidden="1">{"HOE US$",#N/A,FALSE,"House of English"}</definedName>
    <definedName name="wrn.HOE._.em._.Dolar." hidden="1">{"HOE US$",#N/A,FALSE,"House of English"}</definedName>
    <definedName name="wrn.HOE._.em._.Reais." localSheetId="0" hidden="1">{"HOE R$",#N/A,FALSE,"House of English"}</definedName>
    <definedName name="wrn.HOE._.em._.Reais." localSheetId="10" hidden="1">{"HOE R$",#N/A,FALSE,"House of English"}</definedName>
    <definedName name="wrn.HOE._.em._.Reais." localSheetId="9" hidden="1">{"HOE R$",#N/A,FALSE,"House of English"}</definedName>
    <definedName name="wrn.HOE._.em._.Reais." hidden="1">{"HOE R$",#N/A,FALSE,"House of English"}</definedName>
    <definedName name="wrn.imobil98." localSheetId="0" hidden="1">{#N/A,#N/A,FALSE,"Apar.Telef.";#N/A,#N/A,FALSE,"Software";#N/A,#N/A,FALSE,"Equip.Inform.";#N/A,#N/A,FALSE,"Moveis";#N/A,#N/A,FALSE,"Gravataí"}</definedName>
    <definedName name="wrn.imobil98." localSheetId="10" hidden="1">{#N/A,#N/A,FALSE,"Apar.Telef.";#N/A,#N/A,FALSE,"Software";#N/A,#N/A,FALSE,"Equip.Inform.";#N/A,#N/A,FALSE,"Moveis";#N/A,#N/A,FALSE,"Gravataí"}</definedName>
    <definedName name="wrn.imobil98." localSheetId="9" hidden="1">{#N/A,#N/A,FALSE,"Apar.Telef.";#N/A,#N/A,FALSE,"Software";#N/A,#N/A,FALSE,"Equip.Inform.";#N/A,#N/A,FALSE,"Moveis";#N/A,#N/A,FALSE,"Gravataí"}</definedName>
    <definedName name="wrn.imobil98." hidden="1">{#N/A,#N/A,FALSE,"Apar.Telef.";#N/A,#N/A,FALSE,"Software";#N/A,#N/A,FALSE,"Equip.Inform.";#N/A,#N/A,FALSE,"Moveis";#N/A,#N/A,FALSE,"Gravataí"}</definedName>
    <definedName name="wrn.IMP01." localSheetId="0" hidden="1">{#N/A,#N/A,FALSE,"PREVISÃO DE VENDAS"}</definedName>
    <definedName name="wrn.IMP01." localSheetId="10" hidden="1">{#N/A,#N/A,FALSE,"PREVISÃO DE VENDAS"}</definedName>
    <definedName name="wrn.IMP01." localSheetId="9" hidden="1">{#N/A,#N/A,FALSE,"PREVISÃO DE VENDAS"}</definedName>
    <definedName name="wrn.IMP01." hidden="1">{#N/A,#N/A,FALSE,"PREVISÃO DE VENDAS"}</definedName>
    <definedName name="wrn.IMP02." localSheetId="0" hidden="1">{"IMP02",#N/A,FALSE,"PREVISÃO DE VENDAS"}</definedName>
    <definedName name="wrn.IMP02." localSheetId="10" hidden="1">{"IMP02",#N/A,FALSE,"PREVISÃO DE VENDAS"}</definedName>
    <definedName name="wrn.IMP02." localSheetId="9" hidden="1">{"IMP02",#N/A,FALSE,"PREVISÃO DE VENDAS"}</definedName>
    <definedName name="wrn.IMP02." hidden="1">{"IMP02",#N/A,FALSE,"PREVISÃO DE VENDAS"}</definedName>
    <definedName name="wrn.IMP03." localSheetId="0" hidden="1">{"IMP03",#N/A,FALSE,"PREVISÃO DE VENDAS"}</definedName>
    <definedName name="wrn.IMP03." localSheetId="10" hidden="1">{"IMP03",#N/A,FALSE,"PREVISÃO DE VENDAS"}</definedName>
    <definedName name="wrn.IMP03." localSheetId="9" hidden="1">{"IMP03",#N/A,FALSE,"PREVISÃO DE VENDAS"}</definedName>
    <definedName name="wrn.IMP03." hidden="1">{"IMP03",#N/A,FALSE,"PREVISÃO DE VENDAS"}</definedName>
    <definedName name="wrn.impresión.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_3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_3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_3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1_3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3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3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3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3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1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3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3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3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3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sao." localSheetId="0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10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9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ão._.Color." localSheetId="0" hidden="1">{#N/A,#N/A,FALSE,"Custos Variáveis";#N/A,#N/A,FALSE,"TempoGraf";#N/A,#N/A,FALSE,"Custo Fixo";#N/A,#N/A,FALSE,"índices";#N/A,#N/A,FALSE,"balEnergia";#N/A,#N/A,FALSE,"E.Elétrica";#N/A,#N/A,FALSE,"ENERGIA";#N/A,#N/A,FALSE,"balvapor";#N/A,#N/A,FALSE,"Energéticos";#N/A,#N/A,FALSE,"Vapor";#N/A,#N/A,FALSE,"VAPORNOVA";#N/A,#N/A,FALSE,"AR COMP.";#N/A,#N/A,FALSE,"AguaAlimentação";#N/A,#N/A,FALSE,"AguaDesmi";#N/A,#N/A,FALSE,"Org";#N/A,#N/A,FALSE,"ETE";#N/A,#N/A,FALSE,"balEfluente";#N/A,#N/A,FALSE,"Tratamento de Efluentes";#N/A,#N/A,FALSE,"balÁgua";#N/A,#N/A,FALSE,"Tratamento Agua";#N/A,#N/A,FALSE,"Produção"}</definedName>
    <definedName name="wrn.Impressão._.Color." localSheetId="10" hidden="1">{#N/A,#N/A,FALSE,"Custos Variáveis";#N/A,#N/A,FALSE,"TempoGraf";#N/A,#N/A,FALSE,"Custo Fixo";#N/A,#N/A,FALSE,"índices";#N/A,#N/A,FALSE,"balEnergia";#N/A,#N/A,FALSE,"E.Elétrica";#N/A,#N/A,FALSE,"ENERGIA";#N/A,#N/A,FALSE,"balvapor";#N/A,#N/A,FALSE,"Energéticos";#N/A,#N/A,FALSE,"Vapor";#N/A,#N/A,FALSE,"VAPORNOVA";#N/A,#N/A,FALSE,"AR COMP.";#N/A,#N/A,FALSE,"AguaAlimentação";#N/A,#N/A,FALSE,"AguaDesmi";#N/A,#N/A,FALSE,"Org";#N/A,#N/A,FALSE,"ETE";#N/A,#N/A,FALSE,"balEfluente";#N/A,#N/A,FALSE,"Tratamento de Efluentes";#N/A,#N/A,FALSE,"balÁgua";#N/A,#N/A,FALSE,"Tratamento Agua";#N/A,#N/A,FALSE,"Produção"}</definedName>
    <definedName name="wrn.Impressão._.Color." localSheetId="9" hidden="1">{#N/A,#N/A,FALSE,"Custos Variáveis";#N/A,#N/A,FALSE,"TempoGraf";#N/A,#N/A,FALSE,"Custo Fixo";#N/A,#N/A,FALSE,"índices";#N/A,#N/A,FALSE,"balEnergia";#N/A,#N/A,FALSE,"E.Elétrica";#N/A,#N/A,FALSE,"ENERGIA";#N/A,#N/A,FALSE,"balvapor";#N/A,#N/A,FALSE,"Energéticos";#N/A,#N/A,FALSE,"Vapor";#N/A,#N/A,FALSE,"VAPORNOVA";#N/A,#N/A,FALSE,"AR COMP.";#N/A,#N/A,FALSE,"AguaAlimentação";#N/A,#N/A,FALSE,"AguaDesmi";#N/A,#N/A,FALSE,"Org";#N/A,#N/A,FALSE,"ETE";#N/A,#N/A,FALSE,"balEfluente";#N/A,#N/A,FALSE,"Tratamento de Efluentes";#N/A,#N/A,FALSE,"balÁgua";#N/A,#N/A,FALSE,"Tratamento Agua";#N/A,#N/A,FALSE,"Produção"}</definedName>
    <definedName name="wrn.Impressão._.Color." hidden="1">{#N/A,#N/A,FALSE,"Custos Variáveis";#N/A,#N/A,FALSE,"TempoGraf";#N/A,#N/A,FALSE,"Custo Fixo";#N/A,#N/A,FALSE,"índices";#N/A,#N/A,FALSE,"balEnergia";#N/A,#N/A,FALSE,"E.Elétrica";#N/A,#N/A,FALSE,"ENERGIA";#N/A,#N/A,FALSE,"balvapor";#N/A,#N/A,FALSE,"Energéticos";#N/A,#N/A,FALSE,"Vapor";#N/A,#N/A,FALSE,"VAPORNOVA";#N/A,#N/A,FALSE,"AR COMP.";#N/A,#N/A,FALSE,"AguaAlimentação";#N/A,#N/A,FALSE,"AguaDesmi";#N/A,#N/A,FALSE,"Org";#N/A,#N/A,FALSE,"ETE";#N/A,#N/A,FALSE,"balEfluente";#N/A,#N/A,FALSE,"Tratamento de Efluentes";#N/A,#N/A,FALSE,"balÁgua";#N/A,#N/A,FALSE,"Tratamento Agua";#N/A,#N/A,FALSE,"Produção"}</definedName>
    <definedName name="wrn.Impressão._.Fluxo._.JUN._.e._.JUL." localSheetId="0" hidden="1">{#N/A,#N/A,FALSE,"JUN";#N/A,#N/A,FALSE,"JUL"}</definedName>
    <definedName name="wrn.Impressão._.Fluxo._.JUN._.e._.JUL." localSheetId="10" hidden="1">{#N/A,#N/A,FALSE,"JUN";#N/A,#N/A,FALSE,"JUL"}</definedName>
    <definedName name="wrn.Impressão._.Fluxo._.JUN._.e._.JUL." localSheetId="9" hidden="1">{#N/A,#N/A,FALSE,"JUN";#N/A,#N/A,FALSE,"JUL"}</definedName>
    <definedName name="wrn.Impressão._.Fluxo._.JUN._.e._.JUL." hidden="1">{#N/A,#N/A,FALSE,"JUN";#N/A,#N/A,FALSE,"JUL"}</definedName>
    <definedName name="wrn.Impressão._.Preto." localSheetId="0" hidden="1">{#N/A,#N/A,FALSE,"DESCRIC";#N/A,#N/A,FALSE,"INDICE";#N/A,#N/A,FALSE,"Calculo Gcal"}</definedName>
    <definedName name="wrn.Impressão._.Preto." localSheetId="10" hidden="1">{#N/A,#N/A,FALSE,"DESCRIC";#N/A,#N/A,FALSE,"INDICE";#N/A,#N/A,FALSE,"Calculo Gcal"}</definedName>
    <definedName name="wrn.Impressão._.Preto." localSheetId="9" hidden="1">{#N/A,#N/A,FALSE,"DESCRIC";#N/A,#N/A,FALSE,"INDICE";#N/A,#N/A,FALSE,"Calculo Gcal"}</definedName>
    <definedName name="wrn.Impressão._.Preto." hidden="1">{#N/A,#N/A,FALSE,"DESCRIC";#N/A,#N/A,FALSE,"INDICE";#N/A,#N/A,FALSE,"Calculo Gcal"}</definedName>
    <definedName name="wrn.IMPRESSO." localSheetId="0" hidden="1">{#N/A,#N/A,FALSE,"Plan1";#N/A,#N/A,FALSE,"Plan2"}</definedName>
    <definedName name="wrn.IMPRESSO." localSheetId="10" hidden="1">{#N/A,#N/A,FALSE,"Plan1";#N/A,#N/A,FALSE,"Plan2"}</definedName>
    <definedName name="wrn.IMPRESSO." localSheetId="9" hidden="1">{#N/A,#N/A,FALSE,"Plan1";#N/A,#N/A,FALSE,"Plan2"}</definedName>
    <definedName name="wrn.IMPRESSO." hidden="1">{#N/A,#N/A,FALSE,"Plan1";#N/A,#N/A,FALSE,"Plan2"}</definedName>
    <definedName name="wrn.imprime." localSheetId="0" hidden="1">{#N/A,#N/A,TRUE,"Produção";#N/A,#N/A,TRUE,"ETA";#N/A,#N/A,TRUE,"balÁgua";#N/A,#N/A,TRUE,"E.T.E";#N/A,#N/A,TRUE,"balEfluente";#N/A,#N/A,TRUE,"ETE";#N/A,#N/A,TRUE,"Graf_ETE";#N/A,#N/A,TRUE,"Org";#N/A,#N/A,TRUE,"M_ambiente";#N/A,#N/A,TRUE,"Desmi";#N/A,#N/A,TRUE,"SAAC";#N/A,#N/A,TRUE,"Compressor";#N/A,#N/A,TRUE,"Vapor";#N/A,#N/A,TRUE,"Calculo Gcal";#N/A,#N/A,TRUE,"Utilização";#N/A,#N/A,TRUE,"Padrões (2)";#N/A,#N/A,TRUE,"balvapor";#N/A,#N/A,TRUE,"oleo";#N/A,#N/A,TRUE,"ocorrencias";#N/A,#N/A,TRUE,"E.Elétrica";#N/A,#N/A,TRUE,"índices";#N/A,#N/A,TRUE,"balEnergia";#N/A,#N/A,TRUE,"custos";#N/A,#N/A,TRUE,"S.S";#N/A,#N/A,TRUE,"DESCRIC";#N/A,#N/A,TRUE,"horas";#N/A,#N/A,TRUE,"TempoGraf";#N/A,#N/A,TRUE,"R0A"}</definedName>
    <definedName name="wrn.imprime." localSheetId="10" hidden="1">{#N/A,#N/A,TRUE,"Produção";#N/A,#N/A,TRUE,"ETA";#N/A,#N/A,TRUE,"balÁgua";#N/A,#N/A,TRUE,"E.T.E";#N/A,#N/A,TRUE,"balEfluente";#N/A,#N/A,TRUE,"ETE";#N/A,#N/A,TRUE,"Graf_ETE";#N/A,#N/A,TRUE,"Org";#N/A,#N/A,TRUE,"M_ambiente";#N/A,#N/A,TRUE,"Desmi";#N/A,#N/A,TRUE,"SAAC";#N/A,#N/A,TRUE,"Compressor";#N/A,#N/A,TRUE,"Vapor";#N/A,#N/A,TRUE,"Calculo Gcal";#N/A,#N/A,TRUE,"Utilização";#N/A,#N/A,TRUE,"Padrões (2)";#N/A,#N/A,TRUE,"balvapor";#N/A,#N/A,TRUE,"oleo";#N/A,#N/A,TRUE,"ocorrencias";#N/A,#N/A,TRUE,"E.Elétrica";#N/A,#N/A,TRUE,"índices";#N/A,#N/A,TRUE,"balEnergia";#N/A,#N/A,TRUE,"custos";#N/A,#N/A,TRUE,"S.S";#N/A,#N/A,TRUE,"DESCRIC";#N/A,#N/A,TRUE,"horas";#N/A,#N/A,TRUE,"TempoGraf";#N/A,#N/A,TRUE,"R0A"}</definedName>
    <definedName name="wrn.imprime." localSheetId="9" hidden="1">{#N/A,#N/A,TRUE,"Produção";#N/A,#N/A,TRUE,"ETA";#N/A,#N/A,TRUE,"balÁgua";#N/A,#N/A,TRUE,"E.T.E";#N/A,#N/A,TRUE,"balEfluente";#N/A,#N/A,TRUE,"ETE";#N/A,#N/A,TRUE,"Graf_ETE";#N/A,#N/A,TRUE,"Org";#N/A,#N/A,TRUE,"M_ambiente";#N/A,#N/A,TRUE,"Desmi";#N/A,#N/A,TRUE,"SAAC";#N/A,#N/A,TRUE,"Compressor";#N/A,#N/A,TRUE,"Vapor";#N/A,#N/A,TRUE,"Calculo Gcal";#N/A,#N/A,TRUE,"Utilização";#N/A,#N/A,TRUE,"Padrões (2)";#N/A,#N/A,TRUE,"balvapor";#N/A,#N/A,TRUE,"oleo";#N/A,#N/A,TRUE,"ocorrencias";#N/A,#N/A,TRUE,"E.Elétrica";#N/A,#N/A,TRUE,"índices";#N/A,#N/A,TRUE,"balEnergia";#N/A,#N/A,TRUE,"custos";#N/A,#N/A,TRUE,"S.S";#N/A,#N/A,TRUE,"DESCRIC";#N/A,#N/A,TRUE,"horas";#N/A,#N/A,TRUE,"TempoGraf";#N/A,#N/A,TRUE,"R0A"}</definedName>
    <definedName name="wrn.imprime." hidden="1">{#N/A,#N/A,TRUE,"Produção";#N/A,#N/A,TRUE,"ETA";#N/A,#N/A,TRUE,"balÁgua";#N/A,#N/A,TRUE,"E.T.E";#N/A,#N/A,TRUE,"balEfluente";#N/A,#N/A,TRUE,"ETE";#N/A,#N/A,TRUE,"Graf_ETE";#N/A,#N/A,TRUE,"Org";#N/A,#N/A,TRUE,"M_ambiente";#N/A,#N/A,TRUE,"Desmi";#N/A,#N/A,TRUE,"SAAC";#N/A,#N/A,TRUE,"Compressor";#N/A,#N/A,TRUE,"Vapor";#N/A,#N/A,TRUE,"Calculo Gcal";#N/A,#N/A,TRUE,"Utilização";#N/A,#N/A,TRUE,"Padrões (2)";#N/A,#N/A,TRUE,"balvapor";#N/A,#N/A,TRUE,"oleo";#N/A,#N/A,TRUE,"ocorrencias";#N/A,#N/A,TRUE,"E.Elétrica";#N/A,#N/A,TRUE,"índices";#N/A,#N/A,TRUE,"balEnergia";#N/A,#N/A,TRUE,"custos";#N/A,#N/A,TRUE,"S.S";#N/A,#N/A,TRUE,"DESCRIC";#N/A,#N/A,TRUE,"horas";#N/A,#N/A,TRUE,"TempoGraf";#N/A,#N/A,TRUE,"R0A"}</definedName>
    <definedName name="wrn.imprimemensal." localSheetId="0" hidden="1">{#N/A,#N/A,TRUE,"Produção";#N/A,#N/A,TRUE,"ETA";#N/A,#N/A,TRUE,"balÁgua";#N/A,#N/A,TRUE,"E.T.E";#N/A,#N/A,TRUE,"balEfluente";#N/A,#N/A,TRUE,"ETE";#N/A,#N/A,TRUE,"Graf_ETE";#N/A,#N/A,TRUE,"Org";#N/A,#N/A,TRUE,"Graf_org";#N/A,#N/A,TRUE,"Desmi";#N/A,#N/A,TRUE,"SAAC";#N/A,#N/A,TRUE,"Vapor";#N/A,#N/A,TRUE,"Calculo Gcal";#N/A,#N/A,TRUE,"Utilização";#N/A,#N/A,TRUE,"Padrões";#N/A,#N/A,TRUE,"balvapor";#N/A,#N/A,TRUE,"oleo";#N/A,#N/A,TRUE,"ocorrencias";#N/A,#N/A,TRUE,"E.Elétrica";#N/A,#N/A,TRUE,"índices";#N/A,#N/A,TRUE,"balEnergia";#N/A,#N/A,TRUE,"DESCRIC";#N/A,#N/A,TRUE,"horas";#N/A,#N/A,TRUE,"TempoGraf";#N/A,#N/A,TRUE,"R0A"}</definedName>
    <definedName name="wrn.imprimemensal." localSheetId="10" hidden="1">{#N/A,#N/A,TRUE,"Produção";#N/A,#N/A,TRUE,"ETA";#N/A,#N/A,TRUE,"balÁgua";#N/A,#N/A,TRUE,"E.T.E";#N/A,#N/A,TRUE,"balEfluente";#N/A,#N/A,TRUE,"ETE";#N/A,#N/A,TRUE,"Graf_ETE";#N/A,#N/A,TRUE,"Org";#N/A,#N/A,TRUE,"Graf_org";#N/A,#N/A,TRUE,"Desmi";#N/A,#N/A,TRUE,"SAAC";#N/A,#N/A,TRUE,"Vapor";#N/A,#N/A,TRUE,"Calculo Gcal";#N/A,#N/A,TRUE,"Utilização";#N/A,#N/A,TRUE,"Padrões";#N/A,#N/A,TRUE,"balvapor";#N/A,#N/A,TRUE,"oleo";#N/A,#N/A,TRUE,"ocorrencias";#N/A,#N/A,TRUE,"E.Elétrica";#N/A,#N/A,TRUE,"índices";#N/A,#N/A,TRUE,"balEnergia";#N/A,#N/A,TRUE,"DESCRIC";#N/A,#N/A,TRUE,"horas";#N/A,#N/A,TRUE,"TempoGraf";#N/A,#N/A,TRUE,"R0A"}</definedName>
    <definedName name="wrn.imprimemensal." localSheetId="9" hidden="1">{#N/A,#N/A,TRUE,"Produção";#N/A,#N/A,TRUE,"ETA";#N/A,#N/A,TRUE,"balÁgua";#N/A,#N/A,TRUE,"E.T.E";#N/A,#N/A,TRUE,"balEfluente";#N/A,#N/A,TRUE,"ETE";#N/A,#N/A,TRUE,"Graf_ETE";#N/A,#N/A,TRUE,"Org";#N/A,#N/A,TRUE,"Graf_org";#N/A,#N/A,TRUE,"Desmi";#N/A,#N/A,TRUE,"SAAC";#N/A,#N/A,TRUE,"Vapor";#N/A,#N/A,TRUE,"Calculo Gcal";#N/A,#N/A,TRUE,"Utilização";#N/A,#N/A,TRUE,"Padrões";#N/A,#N/A,TRUE,"balvapor";#N/A,#N/A,TRUE,"oleo";#N/A,#N/A,TRUE,"ocorrencias";#N/A,#N/A,TRUE,"E.Elétrica";#N/A,#N/A,TRUE,"índices";#N/A,#N/A,TRUE,"balEnergia";#N/A,#N/A,TRUE,"DESCRIC";#N/A,#N/A,TRUE,"horas";#N/A,#N/A,TRUE,"TempoGraf";#N/A,#N/A,TRUE,"R0A"}</definedName>
    <definedName name="wrn.imprimemensal." hidden="1">{#N/A,#N/A,TRUE,"Produção";#N/A,#N/A,TRUE,"ETA";#N/A,#N/A,TRUE,"balÁgua";#N/A,#N/A,TRUE,"E.T.E";#N/A,#N/A,TRUE,"balEfluente";#N/A,#N/A,TRUE,"ETE";#N/A,#N/A,TRUE,"Graf_ETE";#N/A,#N/A,TRUE,"Org";#N/A,#N/A,TRUE,"Graf_org";#N/A,#N/A,TRUE,"Desmi";#N/A,#N/A,TRUE,"SAAC";#N/A,#N/A,TRUE,"Vapor";#N/A,#N/A,TRUE,"Calculo Gcal";#N/A,#N/A,TRUE,"Utilização";#N/A,#N/A,TRUE,"Padrões";#N/A,#N/A,TRUE,"balvapor";#N/A,#N/A,TRUE,"oleo";#N/A,#N/A,TRUE,"ocorrencias";#N/A,#N/A,TRUE,"E.Elétrica";#N/A,#N/A,TRUE,"índices";#N/A,#N/A,TRUE,"balEnergia";#N/A,#N/A,TRUE,"DESCRIC";#N/A,#N/A,TRUE,"horas";#N/A,#N/A,TRUE,"TempoGraf";#N/A,#N/A,TRUE,"R0A"}</definedName>
    <definedName name="wrn.income._.statement." localSheetId="0" hidden="1">{"income statement",#N/A,FALSE,"ATLAS-A"}</definedName>
    <definedName name="wrn.income._.statement." localSheetId="10" hidden="1">{"income statement",#N/A,FALSE,"ATLAS-A"}</definedName>
    <definedName name="wrn.income._.statement." localSheetId="9" hidden="1">{"income statement",#N/A,FALSE,"ATLAS-A"}</definedName>
    <definedName name="wrn.income._.statement." hidden="1">{"income statement",#N/A,FALSE,"ATLAS-A"}</definedName>
    <definedName name="wrn.Informe._.Mensual." localSheetId="0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Mensual." localSheetId="10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Mensual." localSheetId="9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Mensual.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NOVIEMBRE." localSheetId="0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NOVIEMBRE." localSheetId="10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NOVIEMBRE." localSheetId="9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NOVIEMBRE.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tegral." localSheetId="0" hidden="1">{#N/A,#N/A,FALSE,"Holding";#N/A,#N/A,FALSE,"Acomp";#N/A,#N/A,FALSE,"Dre_ger";#N/A,#N/A,FALSE,"Atividade";#N/A,#N/A,FALSE,"Balancete"}</definedName>
    <definedName name="wrn.Integral." localSheetId="10" hidden="1">{#N/A,#N/A,FALSE,"Holding";#N/A,#N/A,FALSE,"Acomp";#N/A,#N/A,FALSE,"Dre_ger";#N/A,#N/A,FALSE,"Atividade";#N/A,#N/A,FALSE,"Balancete"}</definedName>
    <definedName name="wrn.Integral." localSheetId="9" hidden="1">{#N/A,#N/A,FALSE,"Holding";#N/A,#N/A,FALSE,"Acomp";#N/A,#N/A,FALSE,"Dre_ger";#N/A,#N/A,FALSE,"Atividade";#N/A,#N/A,FALSE,"Balancete"}</definedName>
    <definedName name="wrn.Integral." hidden="1">{#N/A,#N/A,FALSE,"Holding";#N/A,#N/A,FALSE,"Acomp";#N/A,#N/A,FALSE,"Dre_ger";#N/A,#N/A,FALSE,"Atividade";#N/A,#N/A,FALSE,"Balancete"}</definedName>
    <definedName name="wrn.Integral._1" localSheetId="0" hidden="1">{#N/A,#N/A,FALSE,"Holding";#N/A,#N/A,FALSE,"Acomp";#N/A,#N/A,FALSE,"Dre_ger";#N/A,#N/A,FALSE,"Atividade";#N/A,#N/A,FALSE,"Balancete"}</definedName>
    <definedName name="wrn.Integral._1" localSheetId="10" hidden="1">{#N/A,#N/A,FALSE,"Holding";#N/A,#N/A,FALSE,"Acomp";#N/A,#N/A,FALSE,"Dre_ger";#N/A,#N/A,FALSE,"Atividade";#N/A,#N/A,FALSE,"Balancete"}</definedName>
    <definedName name="wrn.Integral._1" localSheetId="9" hidden="1">{#N/A,#N/A,FALSE,"Holding";#N/A,#N/A,FALSE,"Acomp";#N/A,#N/A,FALSE,"Dre_ger";#N/A,#N/A,FALSE,"Atividade";#N/A,#N/A,FALSE,"Balancete"}</definedName>
    <definedName name="wrn.Integral._1" hidden="1">{#N/A,#N/A,FALSE,"Holding";#N/A,#N/A,FALSE,"Acomp";#N/A,#N/A,FALSE,"Dre_ger";#N/A,#N/A,FALSE,"Atividade";#N/A,#N/A,FALSE,"Balancete"}</definedName>
    <definedName name="wrn.Integral._2" localSheetId="0" hidden="1">{#N/A,#N/A,FALSE,"Holding";#N/A,#N/A,FALSE,"Acomp";#N/A,#N/A,FALSE,"Dre_ger";#N/A,#N/A,FALSE,"Atividade";#N/A,#N/A,FALSE,"Balancete"}</definedName>
    <definedName name="wrn.Integral._2" localSheetId="10" hidden="1">{#N/A,#N/A,FALSE,"Holding";#N/A,#N/A,FALSE,"Acomp";#N/A,#N/A,FALSE,"Dre_ger";#N/A,#N/A,FALSE,"Atividade";#N/A,#N/A,FALSE,"Balancete"}</definedName>
    <definedName name="wrn.Integral._2" localSheetId="9" hidden="1">{#N/A,#N/A,FALSE,"Holding";#N/A,#N/A,FALSE,"Acomp";#N/A,#N/A,FALSE,"Dre_ger";#N/A,#N/A,FALSE,"Atividade";#N/A,#N/A,FALSE,"Balancete"}</definedName>
    <definedName name="wrn.Integral._2" hidden="1">{#N/A,#N/A,FALSE,"Holding";#N/A,#N/A,FALSE,"Acomp";#N/A,#N/A,FALSE,"Dre_ger";#N/A,#N/A,FALSE,"Atividade";#N/A,#N/A,FALSE,"Balancete"}</definedName>
    <definedName name="wrn.Integral._3" localSheetId="0" hidden="1">{#N/A,#N/A,FALSE,"Holding";#N/A,#N/A,FALSE,"Acomp";#N/A,#N/A,FALSE,"Dre_ger";#N/A,#N/A,FALSE,"Atividade";#N/A,#N/A,FALSE,"Balancete"}</definedName>
    <definedName name="wrn.Integral._3" localSheetId="10" hidden="1">{#N/A,#N/A,FALSE,"Holding";#N/A,#N/A,FALSE,"Acomp";#N/A,#N/A,FALSE,"Dre_ger";#N/A,#N/A,FALSE,"Atividade";#N/A,#N/A,FALSE,"Balancete"}</definedName>
    <definedName name="wrn.Integral._3" localSheetId="9" hidden="1">{#N/A,#N/A,FALSE,"Holding";#N/A,#N/A,FALSE,"Acomp";#N/A,#N/A,FALSE,"Dre_ger";#N/A,#N/A,FALSE,"Atividade";#N/A,#N/A,FALSE,"Balancete"}</definedName>
    <definedName name="wrn.Integral._3" hidden="1">{#N/A,#N/A,FALSE,"Holding";#N/A,#N/A,FALSE,"Acomp";#N/A,#N/A,FALSE,"Dre_ger";#N/A,#N/A,FALSE,"Atividade";#N/A,#N/A,FALSE,"Balancete"}</definedName>
    <definedName name="wrn.Integral._4" localSheetId="0" hidden="1">{#N/A,#N/A,FALSE,"Holding";#N/A,#N/A,FALSE,"Acomp";#N/A,#N/A,FALSE,"Dre_ger";#N/A,#N/A,FALSE,"Atividade";#N/A,#N/A,FALSE,"Balancete"}</definedName>
    <definedName name="wrn.Integral._4" localSheetId="10" hidden="1">{#N/A,#N/A,FALSE,"Holding";#N/A,#N/A,FALSE,"Acomp";#N/A,#N/A,FALSE,"Dre_ger";#N/A,#N/A,FALSE,"Atividade";#N/A,#N/A,FALSE,"Balancete"}</definedName>
    <definedName name="wrn.Integral._4" localSheetId="9" hidden="1">{#N/A,#N/A,FALSE,"Holding";#N/A,#N/A,FALSE,"Acomp";#N/A,#N/A,FALSE,"Dre_ger";#N/A,#N/A,FALSE,"Atividade";#N/A,#N/A,FALSE,"Balancete"}</definedName>
    <definedName name="wrn.Integral._4" hidden="1">{#N/A,#N/A,FALSE,"Holding";#N/A,#N/A,FALSE,"Acomp";#N/A,#N/A,FALSE,"Dre_ger";#N/A,#N/A,FALSE,"Atividade";#N/A,#N/A,FALSE,"Balancete"}</definedName>
    <definedName name="wrn.Integral._5" localSheetId="0" hidden="1">{#N/A,#N/A,FALSE,"Holding";#N/A,#N/A,FALSE,"Acomp";#N/A,#N/A,FALSE,"Dre_ger";#N/A,#N/A,FALSE,"Atividade";#N/A,#N/A,FALSE,"Balancete"}</definedName>
    <definedName name="wrn.Integral._5" localSheetId="10" hidden="1">{#N/A,#N/A,FALSE,"Holding";#N/A,#N/A,FALSE,"Acomp";#N/A,#N/A,FALSE,"Dre_ger";#N/A,#N/A,FALSE,"Atividade";#N/A,#N/A,FALSE,"Balancete"}</definedName>
    <definedName name="wrn.Integral._5" localSheetId="9" hidden="1">{#N/A,#N/A,FALSE,"Holding";#N/A,#N/A,FALSE,"Acomp";#N/A,#N/A,FALSE,"Dre_ger";#N/A,#N/A,FALSE,"Atividade";#N/A,#N/A,FALSE,"Balancete"}</definedName>
    <definedName name="wrn.Integral._5" hidden="1">{#N/A,#N/A,FALSE,"Holding";#N/A,#N/A,FALSE,"Acomp";#N/A,#N/A,FALSE,"Dre_ger";#N/A,#N/A,FALSE,"Atividade";#N/A,#N/A,FALSE,"Balancete"}</definedName>
    <definedName name="wrn.IQRCGMES." localSheetId="0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QRCGMES." localSheetId="10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QRCGMES." localSheetId="9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QRCGMES.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RIDIUM." localSheetId="0" hidden="1">{"Cover",#N/A,TRUE,"Sheet1";"Annual Income",#N/A,TRUE,"Sheet1";"Annual Balance",#N/A,TRUE,"Sheet1";"Annual Cash Flow",#N/A,TRUE,"Sheet1";"Revenue",#N/A,TRUE,"Sheet1";"Income",#N/A,TRUE,"Sheet1";"Balance",#N/A,TRUE,"Sheet1";"Cash Flow",#N/A,TRUE,"Sheet1";"Cash",#N/A,TRUE,"Sheet1";"Tax",#N/A,TRUE,"Sheet1";"Amort Financing Costs",#N/A,TRUE,"Sheet1";"Amort Capitalized Interest",#N/A,TRUE,"Sheet1";"Tax GAAP",#N/A,TRUE,"Sheet1"}</definedName>
    <definedName name="wrn.IRIDIUM." localSheetId="10" hidden="1">{"Cover",#N/A,TRUE,"Sheet1";"Annual Income",#N/A,TRUE,"Sheet1";"Annual Balance",#N/A,TRUE,"Sheet1";"Annual Cash Flow",#N/A,TRUE,"Sheet1";"Revenue",#N/A,TRUE,"Sheet1";"Income",#N/A,TRUE,"Sheet1";"Balance",#N/A,TRUE,"Sheet1";"Cash Flow",#N/A,TRUE,"Sheet1";"Cash",#N/A,TRUE,"Sheet1";"Tax",#N/A,TRUE,"Sheet1";"Amort Financing Costs",#N/A,TRUE,"Sheet1";"Amort Capitalized Interest",#N/A,TRUE,"Sheet1";"Tax GAAP",#N/A,TRUE,"Sheet1"}</definedName>
    <definedName name="wrn.IRIDIUM." localSheetId="9" hidden="1">{"Cover",#N/A,TRUE,"Sheet1";"Annual Income",#N/A,TRUE,"Sheet1";"Annual Balance",#N/A,TRUE,"Sheet1";"Annual Cash Flow",#N/A,TRUE,"Sheet1";"Revenue",#N/A,TRUE,"Sheet1";"Income",#N/A,TRUE,"Sheet1";"Balance",#N/A,TRUE,"Sheet1";"Cash Flow",#N/A,TRUE,"Sheet1";"Cash",#N/A,TRUE,"Sheet1";"Tax",#N/A,TRUE,"Sheet1";"Amort Financing Costs",#N/A,TRUE,"Sheet1";"Amort Capitalized Interest",#N/A,TRUE,"Sheet1";"Tax GAAP",#N/A,TRUE,"Sheet1"}</definedName>
    <definedName name="wrn.IRIDIUM." hidden="1">{"Cover",#N/A,TRUE,"Sheet1";"Annual Income",#N/A,TRUE,"Sheet1";"Annual Balance",#N/A,TRUE,"Sheet1";"Annual Cash Flow",#N/A,TRUE,"Sheet1";"Revenue",#N/A,TRUE,"Sheet1";"Income",#N/A,TRUE,"Sheet1";"Balance",#N/A,TRUE,"Sheet1";"Cash Flow",#N/A,TRUE,"Sheet1";"Cash",#N/A,TRUE,"Sheet1";"Tax",#N/A,TRUE,"Sheet1";"Amort Financing Costs",#N/A,TRUE,"Sheet1";"Amort Capitalized Interest",#N/A,TRUE,"Sheet1";"Tax GAAP",#N/A,TRUE,"Sheet1"}</definedName>
    <definedName name="wrn.IX._.em._.Dolar." localSheetId="0" hidden="1">{"IX US$",#N/A,FALSE,"I.X"}</definedName>
    <definedName name="wrn.IX._.em._.Dolar." localSheetId="10" hidden="1">{"IX US$",#N/A,FALSE,"I.X"}</definedName>
    <definedName name="wrn.IX._.em._.Dolar." localSheetId="9" hidden="1">{"IX US$",#N/A,FALSE,"I.X"}</definedName>
    <definedName name="wrn.IX._.em._.Dolar." hidden="1">{"IX US$",#N/A,FALSE,"I.X"}</definedName>
    <definedName name="wrn.IX._.em._.Reais." localSheetId="0" hidden="1">{"IX R$",#N/A,FALSE,"I.X"}</definedName>
    <definedName name="wrn.IX._.em._.Reais." localSheetId="10" hidden="1">{"IX R$",#N/A,FALSE,"I.X"}</definedName>
    <definedName name="wrn.IX._.em._.Reais." localSheetId="9" hidden="1">{"IX R$",#N/A,FALSE,"I.X"}</definedName>
    <definedName name="wrn.IX._.em._.Reais." hidden="1">{"IX R$",#N/A,FALSE,"I.X"}</definedName>
    <definedName name="wrn.Japan_Capers_Ed._.Pub." localSheetId="0" hidden="1">{"Japan_Capers_Ed_Pub",#N/A,FALSE,"DI 2 YEAR MASTER SCHEDULE"}</definedName>
    <definedName name="wrn.Japan_Capers_Ed._.Pub." localSheetId="10" hidden="1">{"Japan_Capers_Ed_Pub",#N/A,FALSE,"DI 2 YEAR MASTER SCHEDULE"}</definedName>
    <definedName name="wrn.Japan_Capers_Ed._.Pub." localSheetId="9" hidden="1">{"Japan_Capers_Ed_Pub",#N/A,FALSE,"DI 2 YEAR MASTER SCHEDULE"}</definedName>
    <definedName name="wrn.Japan_Capers_Ed._.Pub." hidden="1">{"Japan_Capers_Ed_Pub",#N/A,FALSE,"DI 2 YEAR MASTER SCHEDULE"}</definedName>
    <definedName name="wrn.Japan_Capers_Ed._.Pub._1" localSheetId="0" hidden="1">{"Japan_Capers_Ed_Pub",#N/A,FALSE,"DI 2 YEAR MASTER SCHEDULE"}</definedName>
    <definedName name="wrn.Japan_Capers_Ed._.Pub._1" localSheetId="10" hidden="1">{"Japan_Capers_Ed_Pub",#N/A,FALSE,"DI 2 YEAR MASTER SCHEDULE"}</definedName>
    <definedName name="wrn.Japan_Capers_Ed._.Pub._1" localSheetId="9" hidden="1">{"Japan_Capers_Ed_Pub",#N/A,FALSE,"DI 2 YEAR MASTER SCHEDULE"}</definedName>
    <definedName name="wrn.Japan_Capers_Ed._.Pub._1" hidden="1">{"Japan_Capers_Ed_Pub",#N/A,FALSE,"DI 2 YEAR MASTER SCHEDULE"}</definedName>
    <definedName name="wrn.Japan_Capers_Ed._.Pub._2" localSheetId="0" hidden="1">{"Japan_Capers_Ed_Pub",#N/A,FALSE,"DI 2 YEAR MASTER SCHEDULE"}</definedName>
    <definedName name="wrn.Japan_Capers_Ed._.Pub._2" localSheetId="10" hidden="1">{"Japan_Capers_Ed_Pub",#N/A,FALSE,"DI 2 YEAR MASTER SCHEDULE"}</definedName>
    <definedName name="wrn.Japan_Capers_Ed._.Pub._2" localSheetId="9" hidden="1">{"Japan_Capers_Ed_Pub",#N/A,FALSE,"DI 2 YEAR MASTER SCHEDULE"}</definedName>
    <definedName name="wrn.Japan_Capers_Ed._.Pub._2" hidden="1">{"Japan_Capers_Ed_Pub",#N/A,FALSE,"DI 2 YEAR MASTER SCHEDULE"}</definedName>
    <definedName name="wrn.Japan_Capers_Ed._.Pub._3" localSheetId="0" hidden="1">{"Japan_Capers_Ed_Pub",#N/A,FALSE,"DI 2 YEAR MASTER SCHEDULE"}</definedName>
    <definedName name="wrn.Japan_Capers_Ed._.Pub._3" localSheetId="10" hidden="1">{"Japan_Capers_Ed_Pub",#N/A,FALSE,"DI 2 YEAR MASTER SCHEDULE"}</definedName>
    <definedName name="wrn.Japan_Capers_Ed._.Pub._3" localSheetId="9" hidden="1">{"Japan_Capers_Ed_Pub",#N/A,FALSE,"DI 2 YEAR MASTER SCHEDULE"}</definedName>
    <definedName name="wrn.Japan_Capers_Ed._.Pub._3" hidden="1">{"Japan_Capers_Ed_Pub",#N/A,FALSE,"DI 2 YEAR MASTER SCHEDULE"}</definedName>
    <definedName name="wrn.Japan_Capers_Ed._.Pub._4" localSheetId="0" hidden="1">{"Japan_Capers_Ed_Pub",#N/A,FALSE,"DI 2 YEAR MASTER SCHEDULE"}</definedName>
    <definedName name="wrn.Japan_Capers_Ed._.Pub._4" localSheetId="10" hidden="1">{"Japan_Capers_Ed_Pub",#N/A,FALSE,"DI 2 YEAR MASTER SCHEDULE"}</definedName>
    <definedName name="wrn.Japan_Capers_Ed._.Pub._4" localSheetId="9" hidden="1">{"Japan_Capers_Ed_Pub",#N/A,FALSE,"DI 2 YEAR MASTER SCHEDULE"}</definedName>
    <definedName name="wrn.Japan_Capers_Ed._.Pub._4" hidden="1">{"Japan_Capers_Ed_Pub",#N/A,FALSE,"DI 2 YEAR MASTER SCHEDULE"}</definedName>
    <definedName name="wrn.Japan_Capers_Ed._.Pub._5" localSheetId="0" hidden="1">{"Japan_Capers_Ed_Pub",#N/A,FALSE,"DI 2 YEAR MASTER SCHEDULE"}</definedName>
    <definedName name="wrn.Japan_Capers_Ed._.Pub._5" localSheetId="10" hidden="1">{"Japan_Capers_Ed_Pub",#N/A,FALSE,"DI 2 YEAR MASTER SCHEDULE"}</definedName>
    <definedName name="wrn.Japan_Capers_Ed._.Pub._5" localSheetId="9" hidden="1">{"Japan_Capers_Ed_Pub",#N/A,FALSE,"DI 2 YEAR MASTER SCHEDULE"}</definedName>
    <definedName name="wrn.Japan_Capers_Ed._.Pub._5" hidden="1">{"Japan_Capers_Ed_Pub",#N/A,FALSE,"DI 2 YEAR MASTER SCHEDULE"}</definedName>
    <definedName name="wrn.JOGO_CONSOLIDADO." localSheetId="0" hidden="1">{#N/A,#N/A,TRUE,"Consolidado";#N/A,#N/A,TRUE,"Laticínios";#N/A,#N/A,TRUE,"Frangos";#N/A,#N/A,TRUE,"Suínos";#N/A,#N/A,TRUE,"Peru";#N/A,#N/A,TRUE,"Carnes";#N/A,#N/A,TRUE,"Suco";#N/A,#N/A,TRUE,"Batata"}</definedName>
    <definedName name="wrn.JOGO_CONSOLIDADO." localSheetId="10" hidden="1">{#N/A,#N/A,TRUE,"Consolidado";#N/A,#N/A,TRUE,"Laticínios";#N/A,#N/A,TRUE,"Frangos";#N/A,#N/A,TRUE,"Suínos";#N/A,#N/A,TRUE,"Peru";#N/A,#N/A,TRUE,"Carnes";#N/A,#N/A,TRUE,"Suco";#N/A,#N/A,TRUE,"Batata"}</definedName>
    <definedName name="wrn.JOGO_CONSOLIDADO." localSheetId="9" hidden="1">{#N/A,#N/A,TRUE,"Consolidado";#N/A,#N/A,TRUE,"Laticínios";#N/A,#N/A,TRUE,"Frangos";#N/A,#N/A,TRUE,"Suínos";#N/A,#N/A,TRUE,"Peru";#N/A,#N/A,TRUE,"Carnes";#N/A,#N/A,TRUE,"Suco";#N/A,#N/A,TRUE,"Batata"}</definedName>
    <definedName name="wrn.JOGO_CONSOLIDADO." hidden="1">{#N/A,#N/A,TRUE,"Consolidado";#N/A,#N/A,TRUE,"Laticínios";#N/A,#N/A,TRUE,"Frangos";#N/A,#N/A,TRUE,"Suínos";#N/A,#N/A,TRUE,"Peru";#N/A,#N/A,TRUE,"Carnes";#N/A,#N/A,TRUE,"Suco";#N/A,#N/A,TRUE,"Batata"}</definedName>
    <definedName name="wrn.JOGO_CONSOLIDADO._1" localSheetId="0" hidden="1">{#N/A,#N/A,TRUE,"Consolidado";#N/A,#N/A,TRUE,"Laticínios";#N/A,#N/A,TRUE,"Frangos";#N/A,#N/A,TRUE,"Suínos";#N/A,#N/A,TRUE,"Peru";#N/A,#N/A,TRUE,"Carnes";#N/A,#N/A,TRUE,"Suco";#N/A,#N/A,TRUE,"Batata"}</definedName>
    <definedName name="wrn.JOGO_CONSOLIDADO._1" localSheetId="10" hidden="1">{#N/A,#N/A,TRUE,"Consolidado";#N/A,#N/A,TRUE,"Laticínios";#N/A,#N/A,TRUE,"Frangos";#N/A,#N/A,TRUE,"Suínos";#N/A,#N/A,TRUE,"Peru";#N/A,#N/A,TRUE,"Carnes";#N/A,#N/A,TRUE,"Suco";#N/A,#N/A,TRUE,"Batata"}</definedName>
    <definedName name="wrn.JOGO_CONSOLIDADO._1" localSheetId="9" hidden="1">{#N/A,#N/A,TRUE,"Consolidado";#N/A,#N/A,TRUE,"Laticínios";#N/A,#N/A,TRUE,"Frangos";#N/A,#N/A,TRUE,"Suínos";#N/A,#N/A,TRUE,"Peru";#N/A,#N/A,TRUE,"Carnes";#N/A,#N/A,TRUE,"Suco";#N/A,#N/A,TRUE,"Batata"}</definedName>
    <definedName name="wrn.JOGO_CONSOLIDADO._1" hidden="1">{#N/A,#N/A,TRUE,"Consolidado";#N/A,#N/A,TRUE,"Laticínios";#N/A,#N/A,TRUE,"Frangos";#N/A,#N/A,TRUE,"Suínos";#N/A,#N/A,TRUE,"Peru";#N/A,#N/A,TRUE,"Carnes";#N/A,#N/A,TRUE,"Suco";#N/A,#N/A,TRUE,"Batata"}</definedName>
    <definedName name="wrn.JOGO_CONSOLIDADO._2" localSheetId="0" hidden="1">{#N/A,#N/A,TRUE,"Consolidado";#N/A,#N/A,TRUE,"Laticínios";#N/A,#N/A,TRUE,"Frangos";#N/A,#N/A,TRUE,"Suínos";#N/A,#N/A,TRUE,"Peru";#N/A,#N/A,TRUE,"Carnes";#N/A,#N/A,TRUE,"Suco";#N/A,#N/A,TRUE,"Batata"}</definedName>
    <definedName name="wrn.JOGO_CONSOLIDADO._2" localSheetId="10" hidden="1">{#N/A,#N/A,TRUE,"Consolidado";#N/A,#N/A,TRUE,"Laticínios";#N/A,#N/A,TRUE,"Frangos";#N/A,#N/A,TRUE,"Suínos";#N/A,#N/A,TRUE,"Peru";#N/A,#N/A,TRUE,"Carnes";#N/A,#N/A,TRUE,"Suco";#N/A,#N/A,TRUE,"Batata"}</definedName>
    <definedName name="wrn.JOGO_CONSOLIDADO._2" localSheetId="9" hidden="1">{#N/A,#N/A,TRUE,"Consolidado";#N/A,#N/A,TRUE,"Laticínios";#N/A,#N/A,TRUE,"Frangos";#N/A,#N/A,TRUE,"Suínos";#N/A,#N/A,TRUE,"Peru";#N/A,#N/A,TRUE,"Carnes";#N/A,#N/A,TRUE,"Suco";#N/A,#N/A,TRUE,"Batata"}</definedName>
    <definedName name="wrn.JOGO_CONSOLIDADO._2" hidden="1">{#N/A,#N/A,TRUE,"Consolidado";#N/A,#N/A,TRUE,"Laticínios";#N/A,#N/A,TRUE,"Frangos";#N/A,#N/A,TRUE,"Suínos";#N/A,#N/A,TRUE,"Peru";#N/A,#N/A,TRUE,"Carnes";#N/A,#N/A,TRUE,"Suco";#N/A,#N/A,TRUE,"Batata"}</definedName>
    <definedName name="wrn.JOGO_CONSOLIDADO._3" localSheetId="0" hidden="1">{#N/A,#N/A,TRUE,"Consolidado";#N/A,#N/A,TRUE,"Laticínios";#N/A,#N/A,TRUE,"Frangos";#N/A,#N/A,TRUE,"Suínos";#N/A,#N/A,TRUE,"Peru";#N/A,#N/A,TRUE,"Carnes";#N/A,#N/A,TRUE,"Suco";#N/A,#N/A,TRUE,"Batata"}</definedName>
    <definedName name="wrn.JOGO_CONSOLIDADO._3" localSheetId="10" hidden="1">{#N/A,#N/A,TRUE,"Consolidado";#N/A,#N/A,TRUE,"Laticínios";#N/A,#N/A,TRUE,"Frangos";#N/A,#N/A,TRUE,"Suínos";#N/A,#N/A,TRUE,"Peru";#N/A,#N/A,TRUE,"Carnes";#N/A,#N/A,TRUE,"Suco";#N/A,#N/A,TRUE,"Batata"}</definedName>
    <definedName name="wrn.JOGO_CONSOLIDADO._3" localSheetId="9" hidden="1">{#N/A,#N/A,TRUE,"Consolidado";#N/A,#N/A,TRUE,"Laticínios";#N/A,#N/A,TRUE,"Frangos";#N/A,#N/A,TRUE,"Suínos";#N/A,#N/A,TRUE,"Peru";#N/A,#N/A,TRUE,"Carnes";#N/A,#N/A,TRUE,"Suco";#N/A,#N/A,TRUE,"Batata"}</definedName>
    <definedName name="wrn.JOGO_CONSOLIDADO._3" hidden="1">{#N/A,#N/A,TRUE,"Consolidado";#N/A,#N/A,TRUE,"Laticínios";#N/A,#N/A,TRUE,"Frangos";#N/A,#N/A,TRUE,"Suínos";#N/A,#N/A,TRUE,"Peru";#N/A,#N/A,TRUE,"Carnes";#N/A,#N/A,TRUE,"Suco";#N/A,#N/A,TRUE,"Batata"}</definedName>
    <definedName name="wrn.JOGO_CONSOLIDADO._4" localSheetId="0" hidden="1">{#N/A,#N/A,TRUE,"Consolidado";#N/A,#N/A,TRUE,"Laticínios";#N/A,#N/A,TRUE,"Frangos";#N/A,#N/A,TRUE,"Suínos";#N/A,#N/A,TRUE,"Peru";#N/A,#N/A,TRUE,"Carnes";#N/A,#N/A,TRUE,"Suco";#N/A,#N/A,TRUE,"Batata"}</definedName>
    <definedName name="wrn.JOGO_CONSOLIDADO._4" localSheetId="10" hidden="1">{#N/A,#N/A,TRUE,"Consolidado";#N/A,#N/A,TRUE,"Laticínios";#N/A,#N/A,TRUE,"Frangos";#N/A,#N/A,TRUE,"Suínos";#N/A,#N/A,TRUE,"Peru";#N/A,#N/A,TRUE,"Carnes";#N/A,#N/A,TRUE,"Suco";#N/A,#N/A,TRUE,"Batata"}</definedName>
    <definedName name="wrn.JOGO_CONSOLIDADO._4" localSheetId="9" hidden="1">{#N/A,#N/A,TRUE,"Consolidado";#N/A,#N/A,TRUE,"Laticínios";#N/A,#N/A,TRUE,"Frangos";#N/A,#N/A,TRUE,"Suínos";#N/A,#N/A,TRUE,"Peru";#N/A,#N/A,TRUE,"Carnes";#N/A,#N/A,TRUE,"Suco";#N/A,#N/A,TRUE,"Batata"}</definedName>
    <definedName name="wrn.JOGO_CONSOLIDADO._4" hidden="1">{#N/A,#N/A,TRUE,"Consolidado";#N/A,#N/A,TRUE,"Laticínios";#N/A,#N/A,TRUE,"Frangos";#N/A,#N/A,TRUE,"Suínos";#N/A,#N/A,TRUE,"Peru";#N/A,#N/A,TRUE,"Carnes";#N/A,#N/A,TRUE,"Suco";#N/A,#N/A,TRUE,"Batata"}</definedName>
    <definedName name="wrn.JOGO_CONSOLIDADO._5" localSheetId="0" hidden="1">{#N/A,#N/A,TRUE,"Consolidado";#N/A,#N/A,TRUE,"Laticínios";#N/A,#N/A,TRUE,"Frangos";#N/A,#N/A,TRUE,"Suínos";#N/A,#N/A,TRUE,"Peru";#N/A,#N/A,TRUE,"Carnes";#N/A,#N/A,TRUE,"Suco";#N/A,#N/A,TRUE,"Batata"}</definedName>
    <definedName name="wrn.JOGO_CONSOLIDADO._5" localSheetId="10" hidden="1">{#N/A,#N/A,TRUE,"Consolidado";#N/A,#N/A,TRUE,"Laticínios";#N/A,#N/A,TRUE,"Frangos";#N/A,#N/A,TRUE,"Suínos";#N/A,#N/A,TRUE,"Peru";#N/A,#N/A,TRUE,"Carnes";#N/A,#N/A,TRUE,"Suco";#N/A,#N/A,TRUE,"Batata"}</definedName>
    <definedName name="wrn.JOGO_CONSOLIDADO._5" localSheetId="9" hidden="1">{#N/A,#N/A,TRUE,"Consolidado";#N/A,#N/A,TRUE,"Laticínios";#N/A,#N/A,TRUE,"Frangos";#N/A,#N/A,TRUE,"Suínos";#N/A,#N/A,TRUE,"Peru";#N/A,#N/A,TRUE,"Carnes";#N/A,#N/A,TRUE,"Suco";#N/A,#N/A,TRUE,"Batata"}</definedName>
    <definedName name="wrn.JOGO_CONSOLIDADO._5" hidden="1">{#N/A,#N/A,TRUE,"Consolidado";#N/A,#N/A,TRUE,"Laticínios";#N/A,#N/A,TRUE,"Frangos";#N/A,#N/A,TRUE,"Suínos";#N/A,#N/A,TRUE,"Peru";#N/A,#N/A,TRUE,"Carnes";#N/A,#N/A,TRUE,"Suco";#N/A,#N/A,TRUE,"Batata"}</definedName>
    <definedName name="wrn.kleyner." localSheetId="0" hidden="1">{#N/A,#N/A,TRUE,"Equity Summary Sheet";#N/A,#N/A,TRUE,"Feedstock Prices";#N/A,#N/A,TRUE,"Disburse";#N/A,#N/A,TRUE,"Feedstock";#N/A,#N/A,TRUE,"Operating";#N/A,#N/A,TRUE,"Market-IFC";#N/A,#N/A,TRUE,"Pricing";#N/A,#N/A,TRUE,"Operating Costs";#N/A,#N/A,TRUE,"Sales - Trend";#N/A,#N/A,TRUE,"PPE-Dep'n";#N/A,#N/A,TRUE,"Oper. Costs";#N/A,#N/A,TRUE,"BS Items";#N/A,#N/A,TRUE,"Debt";#N/A,#N/A,TRUE,"No Expansion";#N/A,#N/A,TRUE,"Sensitivity";#N/A,#N/A,TRUE,"Fin. Stat.";#N/A,#N/A,TRUE,"IRR";#N/A,#N/A,TRUE,"Ratios";#N/A,#N/A,TRUE,"Assumptions";#N/A,#N/A,TRUE,"Summary";#N/A,#N/A,TRUE,"Dividends"}</definedName>
    <definedName name="wrn.kleyner." localSheetId="10" hidden="1">{#N/A,#N/A,TRUE,"Equity Summary Sheet";#N/A,#N/A,TRUE,"Feedstock Prices";#N/A,#N/A,TRUE,"Disburse";#N/A,#N/A,TRUE,"Feedstock";#N/A,#N/A,TRUE,"Operating";#N/A,#N/A,TRUE,"Market-IFC";#N/A,#N/A,TRUE,"Pricing";#N/A,#N/A,TRUE,"Operating Costs";#N/A,#N/A,TRUE,"Sales - Trend";#N/A,#N/A,TRUE,"PPE-Dep'n";#N/A,#N/A,TRUE,"Oper. Costs";#N/A,#N/A,TRUE,"BS Items";#N/A,#N/A,TRUE,"Debt";#N/A,#N/A,TRUE,"No Expansion";#N/A,#N/A,TRUE,"Sensitivity";#N/A,#N/A,TRUE,"Fin. Stat.";#N/A,#N/A,TRUE,"IRR";#N/A,#N/A,TRUE,"Ratios";#N/A,#N/A,TRUE,"Assumptions";#N/A,#N/A,TRUE,"Summary";#N/A,#N/A,TRUE,"Dividends"}</definedName>
    <definedName name="wrn.kleyner." localSheetId="9" hidden="1">{#N/A,#N/A,TRUE,"Equity Summary Sheet";#N/A,#N/A,TRUE,"Feedstock Prices";#N/A,#N/A,TRUE,"Disburse";#N/A,#N/A,TRUE,"Feedstock";#N/A,#N/A,TRUE,"Operating";#N/A,#N/A,TRUE,"Market-IFC";#N/A,#N/A,TRUE,"Pricing";#N/A,#N/A,TRUE,"Operating Costs";#N/A,#N/A,TRUE,"Sales - Trend";#N/A,#N/A,TRUE,"PPE-Dep'n";#N/A,#N/A,TRUE,"Oper. Costs";#N/A,#N/A,TRUE,"BS Items";#N/A,#N/A,TRUE,"Debt";#N/A,#N/A,TRUE,"No Expansion";#N/A,#N/A,TRUE,"Sensitivity";#N/A,#N/A,TRUE,"Fin. Stat.";#N/A,#N/A,TRUE,"IRR";#N/A,#N/A,TRUE,"Ratios";#N/A,#N/A,TRUE,"Assumptions";#N/A,#N/A,TRUE,"Summary";#N/A,#N/A,TRUE,"Dividends"}</definedName>
    <definedName name="wrn.kleyner." hidden="1">{#N/A,#N/A,TRUE,"Equity Summary Sheet";#N/A,#N/A,TRUE,"Feedstock Prices";#N/A,#N/A,TRUE,"Disburse";#N/A,#N/A,TRUE,"Feedstock";#N/A,#N/A,TRUE,"Operating";#N/A,#N/A,TRUE,"Market-IFC";#N/A,#N/A,TRUE,"Pricing";#N/A,#N/A,TRUE,"Operating Costs";#N/A,#N/A,TRUE,"Sales - Trend";#N/A,#N/A,TRUE,"PPE-Dep'n";#N/A,#N/A,TRUE,"Oper. Costs";#N/A,#N/A,TRUE,"BS Items";#N/A,#N/A,TRUE,"Debt";#N/A,#N/A,TRUE,"No Expansion";#N/A,#N/A,TRUE,"Sensitivity";#N/A,#N/A,TRUE,"Fin. Stat.";#N/A,#N/A,TRUE,"IRR";#N/A,#N/A,TRUE,"Ratios";#N/A,#N/A,TRUE,"Assumptions";#N/A,#N/A,TRUE,"Summary";#N/A,#N/A,TRUE,"Dividends"}</definedName>
    <definedName name="wrn.Laudo." localSheetId="0" hidden="1">{"BPAtivo",#N/A,FALSE,"BAL_A";"BPPassivo",#N/A,FALSE,"BAL_A";"DRE",#N/A,FALSE,"DRE_A";"FCX",#N/A,FALSE,"FCX_A";"CVE",#N/A,FALSE,"FCX_A"}</definedName>
    <definedName name="wrn.Laudo." localSheetId="10" hidden="1">{"BPAtivo",#N/A,FALSE,"BAL_A";"BPPassivo",#N/A,FALSE,"BAL_A";"DRE",#N/A,FALSE,"DRE_A";"FCX",#N/A,FALSE,"FCX_A";"CVE",#N/A,FALSE,"FCX_A"}</definedName>
    <definedName name="wrn.Laudo." localSheetId="9" hidden="1">{"BPAtivo",#N/A,FALSE,"BAL_A";"BPPassivo",#N/A,FALSE,"BAL_A";"DRE",#N/A,FALSE,"DRE_A";"FCX",#N/A,FALSE,"FCX_A";"CVE",#N/A,FALSE,"FCX_A"}</definedName>
    <definedName name="wrn.Laudo." hidden="1">{"BPAtivo",#N/A,FALSE,"BAL_A";"BPPassivo",#N/A,FALSE,"BAL_A";"DRE",#N/A,FALSE,"DRE_A";"FCX",#N/A,FALSE,"FCX_A";"CVE",#N/A,FALSE,"FCX_A"}</definedName>
    <definedName name="wrn.Level._.4." localSheetId="0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" localSheetId="10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" localSheetId="9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Margem._.de._.Contribuição." localSheetId="0" hidden="1">{#N/A,#N/A,FALSE,"DRE Contabil "}</definedName>
    <definedName name="wrn.Margem._.de._.Contribuição." localSheetId="10" hidden="1">{#N/A,#N/A,FALSE,"DRE Contabil "}</definedName>
    <definedName name="wrn.Margem._.de._.Contribuição." localSheetId="9" hidden="1">{#N/A,#N/A,FALSE,"DRE Contabil "}</definedName>
    <definedName name="wrn.Margem._.de._.Contribuição." hidden="1">{#N/A,#N/A,FALSE,"DRE Contabil "}</definedName>
    <definedName name="wrn.MAS." localSheetId="0" hidden="1">{"annual",#N/A,FALSE,"MAS";"margins",#N/A,FALSE,"MAS";"Q",#N/A,FALSE,"Qtrs."}</definedName>
    <definedName name="wrn.MAS." localSheetId="10" hidden="1">{"annual",#N/A,FALSE,"MAS";"margins",#N/A,FALSE,"MAS";"Q",#N/A,FALSE,"Qtrs."}</definedName>
    <definedName name="wrn.MAS." localSheetId="9" hidden="1">{"annual",#N/A,FALSE,"MAS";"margins",#N/A,FALSE,"MAS";"Q",#N/A,FALSE,"Qtrs."}</definedName>
    <definedName name="wrn.MAS." hidden="1">{"annual",#N/A,FALSE,"MAS";"margins",#N/A,FALSE,"MAS";"Q",#N/A,FALSE,"Qtrs."}</definedName>
    <definedName name="wrn.Meggashop." localSheetId="0" hidden="1">{#N/A,#N/A,FALSE,"MEGGASHOP 36";#N/A,#N/A,FALSE,"MEGGASHOP Mês e Acum 37";#N/A,#N/A,FALSE,"MEGGASHOP Acum 38"}</definedName>
    <definedName name="wrn.Meggashop." localSheetId="10" hidden="1">{#N/A,#N/A,FALSE,"MEGGASHOP 36";#N/A,#N/A,FALSE,"MEGGASHOP Mês e Acum 37";#N/A,#N/A,FALSE,"MEGGASHOP Acum 38"}</definedName>
    <definedName name="wrn.Meggashop." localSheetId="9" hidden="1">{#N/A,#N/A,FALSE,"MEGGASHOP 36";#N/A,#N/A,FALSE,"MEGGASHOP Mês e Acum 37";#N/A,#N/A,FALSE,"MEGGASHOP Acum 38"}</definedName>
    <definedName name="wrn.Meggashop." hidden="1">{#N/A,#N/A,FALSE,"MEGGASHOP 36";#N/A,#N/A,FALSE,"MEGGASHOP Mês e Acum 37";#N/A,#N/A,FALSE,"MEGGASHOP Acum 38"}</definedName>
    <definedName name="wrn.memo." localSheetId="0" hidden="1">{#N/A,#N/A,TRUE,"financial";#N/A,#N/A,TRUE,"plants"}</definedName>
    <definedName name="wrn.memo." localSheetId="10" hidden="1">{#N/A,#N/A,TRUE,"financial";#N/A,#N/A,TRUE,"plants"}</definedName>
    <definedName name="wrn.memo." localSheetId="9" hidden="1">{#N/A,#N/A,TRUE,"financial";#N/A,#N/A,TRUE,"plants"}</definedName>
    <definedName name="wrn.memo." hidden="1">{#N/A,#N/A,TRUE,"financial";#N/A,#N/A,TRUE,"plants"}</definedName>
    <definedName name="wrn.Memoria97." localSheetId="0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ria97." localSheetId="10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ria97." localSheetId="9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ria97.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TESA." localSheetId="0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MOTESA." localSheetId="10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MOTESA." localSheetId="9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MOTESA.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rger." localSheetId="0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localSheetId="10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localSheetId="9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Model." localSheetId="0" hidden="1">{"Deal",#N/A,FALSE,"Deal";"acquiror",#N/A,FALSE,"Acquiror";"Target",#N/A,FALSE,"Target"}</definedName>
    <definedName name="wrn.MergerModel." localSheetId="10" hidden="1">{"Deal",#N/A,FALSE,"Deal";"acquiror",#N/A,FALSE,"Acquiror";"Target",#N/A,FALSE,"Target"}</definedName>
    <definedName name="wrn.MergerModel." localSheetId="9" hidden="1">{"Deal",#N/A,FALSE,"Deal";"acquiror",#N/A,FALSE,"Acquiror";"Target",#N/A,FALSE,"Target"}</definedName>
    <definedName name="wrn.MergerModel." hidden="1">{"Deal",#N/A,FALSE,"Deal";"acquiror",#N/A,FALSE,"Acquiror";"Target",#N/A,FALSE,"Target"}</definedName>
    <definedName name="wrn.Mizuno." localSheetId="0" hidden="1">{#N/A,#N/A,FALSE,"MIZUNO 21";#N/A,#N/A,FALSE,"Mizuno Mês e Acum 22";#N/A,#N/A,FALSE,"Mizuno Acum 23"}</definedName>
    <definedName name="wrn.Mizuno." localSheetId="10" hidden="1">{#N/A,#N/A,FALSE,"MIZUNO 21";#N/A,#N/A,FALSE,"Mizuno Mês e Acum 22";#N/A,#N/A,FALSE,"Mizuno Acum 23"}</definedName>
    <definedName name="wrn.Mizuno." localSheetId="9" hidden="1">{#N/A,#N/A,FALSE,"MIZUNO 21";#N/A,#N/A,FALSE,"Mizuno Mês e Acum 22";#N/A,#N/A,FALSE,"Mizuno Acum 23"}</definedName>
    <definedName name="wrn.Mizuno." hidden="1">{#N/A,#N/A,FALSE,"MIZUNO 21";#N/A,#N/A,FALSE,"Mizuno Mês e Acum 22";#N/A,#N/A,FALSE,"Mizuno Acum 23"}</definedName>
    <definedName name="wrn.Model.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wrn.Model.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wrn.Model." localSheetId="9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wrn.Model.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wrn.Model._.Level._.3." localSheetId="0" hidden="1">{"Income (All hidden)",#N/A,FALSE,"Income";"EPS (All Hidden)",#N/A,FALSE,"EPS";"EPS (All Hidden)",#N/A,FALSE,"CashFlow";"Quarterly (Last, Current and Next)",#N/A,FALSE,"Quarterly"}</definedName>
    <definedName name="wrn.Model._.Level._.3." localSheetId="10" hidden="1">{"Income (All hidden)",#N/A,FALSE,"Income";"EPS (All Hidden)",#N/A,FALSE,"EPS";"EPS (All Hidden)",#N/A,FALSE,"CashFlow";"Quarterly (Last, Current and Next)",#N/A,FALSE,"Quarterly"}</definedName>
    <definedName name="wrn.Model._.Level._.3." localSheetId="9" hidden="1">{"Income (All hidden)",#N/A,FALSE,"Income";"EPS (All Hidden)",#N/A,FALSE,"EPS";"EPS (All Hidden)",#N/A,FALSE,"CashFlow";"Quarterly (Last, Current and Next)",#N/A,FALSE,"Quarterly"}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newoutput" localSheetId="0">{"DCF","UPSIDE CASE",FALSE,"Sheet1";"DCF","BASE CASE",FALSE,"Sheet1";"DCF","DOWNSIDE CASE",FALSE,"Sheet1"}</definedName>
    <definedName name="wrn.newoutput" localSheetId="10">{"DCF","UPSIDE CASE",FALSE,"Sheet1";"DCF","BASE CASE",FALSE,"Sheet1";"DCF","DOWNSIDE CASE",FALSE,"Sheet1"}</definedName>
    <definedName name="wrn.newoutput" localSheetId="9">{"DCF","UPSIDE CASE",FALSE,"Sheet1";"DCF","BASE CASE",FALSE,"Sheet1";"DCF","DOWNSIDE CASE",FALSE,"Sheet1"}</definedName>
    <definedName name="wrn.newoutput">{"DCF","UPSIDE CASE",FALSE,"Sheet1";"DCF","BASE CASE",FALSE,"Sheet1";"DCF","DOWNSIDE CASE",FALSE,"Sheet1"}</definedName>
    <definedName name="wrn.Nico." localSheetId="0" hidden="1">{#N/A,#N/A,TRUE,"Cover";#N/A,#N/A,TRUE,"Transaction Summary";#N/A,#N/A,TRUE,"Earnings Impact";#N/A,#N/A,TRUE,"accretion dilution"}</definedName>
    <definedName name="wrn.Nico." localSheetId="10" hidden="1">{#N/A,#N/A,TRUE,"Cover";#N/A,#N/A,TRUE,"Transaction Summary";#N/A,#N/A,TRUE,"Earnings Impact";#N/A,#N/A,TRUE,"accretion dilution"}</definedName>
    <definedName name="wrn.Nico." localSheetId="9" hidden="1">{#N/A,#N/A,TRUE,"Cover";#N/A,#N/A,TRUE,"Transaction Summary";#N/A,#N/A,TRUE,"Earnings Impact";#N/A,#N/A,TRUE,"accretion dilution"}</definedName>
    <definedName name="wrn.Nico." hidden="1">{#N/A,#N/A,TRUE,"Cover";#N/A,#N/A,TRUE,"Transaction Summary";#N/A,#N/A,TRUE,"Earnings Impact";#N/A,#N/A,TRUE,"accretion dilution"}</definedName>
    <definedName name="wrn.noc." localSheetId="0" hidden="1">{#N/A,#N/A,FALSE,"Summary";#N/A,#N/A,FALSE,"Annual I.S.";#N/A,#N/A,FALSE,"Qtr. I.S.";#N/A,#N/A,FALSE,"Aircraft";#N/A,#N/A,FALSE,"AircraftQtr";#N/A,#N/A,FALSE,"Electronics";#N/A,#N/A,FALSE,"ElectronicsQtr";#N/A,#N/A,FALSE,"OpMargin";#N/A,#N/A,FALSE,"OpMargin";#N/A,#N/A,FALSE,"Backlog &amp; Del.";#N/A,#N/A,FALSE,"B&amp;DQtr";#N/A,#N/A,FALSE,"Balance Sht";#N/A,#N/A,FALSE,"BalanceShtQtr";#N/A,#N/A,FALSE,"Cashflow"}</definedName>
    <definedName name="wrn.noc." localSheetId="10" hidden="1">{#N/A,#N/A,FALSE,"Summary";#N/A,#N/A,FALSE,"Annual I.S.";#N/A,#N/A,FALSE,"Qtr. I.S.";#N/A,#N/A,FALSE,"Aircraft";#N/A,#N/A,FALSE,"AircraftQtr";#N/A,#N/A,FALSE,"Electronics";#N/A,#N/A,FALSE,"ElectronicsQtr";#N/A,#N/A,FALSE,"OpMargin";#N/A,#N/A,FALSE,"OpMargin";#N/A,#N/A,FALSE,"Backlog &amp; Del.";#N/A,#N/A,FALSE,"B&amp;DQtr";#N/A,#N/A,FALSE,"Balance Sht";#N/A,#N/A,FALSE,"BalanceShtQtr";#N/A,#N/A,FALSE,"Cashflow"}</definedName>
    <definedName name="wrn.noc." localSheetId="9" hidden="1">{#N/A,#N/A,FALSE,"Summary";#N/A,#N/A,FALSE,"Annual I.S.";#N/A,#N/A,FALSE,"Qtr. I.S.";#N/A,#N/A,FALSE,"Aircraft";#N/A,#N/A,FALSE,"AircraftQtr";#N/A,#N/A,FALSE,"Electronics";#N/A,#N/A,FALSE,"ElectronicsQtr";#N/A,#N/A,FALSE,"OpMargin";#N/A,#N/A,FALSE,"OpMargin";#N/A,#N/A,FALSE,"Backlog &amp; Del.";#N/A,#N/A,FALSE,"B&amp;DQtr";#N/A,#N/A,FALSE,"Balance Sht";#N/A,#N/A,FALSE,"BalanceShtQtr";#N/A,#N/A,FALSE,"Cashflow"}</definedName>
    <definedName name="wrn.noc." hidden="1">{#N/A,#N/A,FALSE,"Summary";#N/A,#N/A,FALSE,"Annual I.S.";#N/A,#N/A,FALSE,"Qtr. I.S.";#N/A,#N/A,FALSE,"Aircraft";#N/A,#N/A,FALSE,"AircraftQtr";#N/A,#N/A,FALSE,"Electronics";#N/A,#N/A,FALSE,"ElectronicsQtr";#N/A,#N/A,FALSE,"OpMargin";#N/A,#N/A,FALSE,"OpMargin";#N/A,#N/A,FALSE,"Backlog &amp; Del.";#N/A,#N/A,FALSE,"B&amp;DQtr";#N/A,#N/A,FALSE,"Balance Sht";#N/A,#N/A,FALSE,"BalanceShtQtr";#N/A,#N/A,FALSE,"Cashflow"}</definedName>
    <definedName name="wrn.obiett99." localSheetId="0" hidden="1">{#N/A,#N/A,FALSE,"SINTESI GESTIONALE";#N/A,#N/A,FALSE,"all.1 - LAVORO";#N/A,#N/A,FALSE,"all. 2 - SPESE AMM.TIVE";#N/A,#N/A,FALSE," SINTESI CIVILISTICO";#N/A,#N/A,FALSE,"Commerciale"}</definedName>
    <definedName name="wrn.obiett99." localSheetId="10" hidden="1">{#N/A,#N/A,FALSE,"SINTESI GESTIONALE";#N/A,#N/A,FALSE,"all.1 - LAVORO";#N/A,#N/A,FALSE,"all. 2 - SPESE AMM.TIVE";#N/A,#N/A,FALSE," SINTESI CIVILISTICO";#N/A,#N/A,FALSE,"Commerciale"}</definedName>
    <definedName name="wrn.obiett99." localSheetId="9" hidden="1">{#N/A,#N/A,FALSE,"SINTESI GESTIONALE";#N/A,#N/A,FALSE,"all.1 - LAVORO";#N/A,#N/A,FALSE,"all. 2 - SPESE AMM.TIVE";#N/A,#N/A,FALSE," SINTESI CIVILISTICO";#N/A,#N/A,FALSE,"Commerciale"}</definedName>
    <definedName name="wrn.obiett99." hidden="1">{#N/A,#N/A,FALSE,"SINTESI GESTIONALE";#N/A,#N/A,FALSE,"all.1 - LAVORO";#N/A,#N/A,FALSE,"all. 2 - SPESE AMM.TIVE";#N/A,#N/A,FALSE," SINTESI CIVILISTICO";#N/A,#N/A,FALSE,"Commerciale"}</definedName>
    <definedName name="wrn.Orçamento._.Geral." localSheetId="0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wrn.Orçamento._.Geral." localSheetId="10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wrn.Orçamento._.Geral." localSheetId="9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wrn.Orçamento._.Geral.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wrn.ORÇAMENTO._.RCSA." localSheetId="0" hidden="1">{"E001 - GERAÇÃO DE CAIXA GERAL",#N/A,FALSE,"Ajuste";"E002 - DLP GERAL",#N/A,FALSE,"Ajuste"}</definedName>
    <definedName name="wrn.ORÇAMENTO._.RCSA." localSheetId="10" hidden="1">{"E001 - GERAÇÃO DE CAIXA GERAL",#N/A,FALSE,"Ajuste";"E002 - DLP GERAL",#N/A,FALSE,"Ajuste"}</definedName>
    <definedName name="wrn.ORÇAMENTO._.RCSA." localSheetId="9" hidden="1">{"E001 - GERAÇÃO DE CAIXA GERAL",#N/A,FALSE,"Ajuste";"E002 - DLP GERAL",#N/A,FALSE,"Ajuste"}</definedName>
    <definedName name="wrn.ORÇAMENTO._.RCSA." hidden="1">{"E001 - GERAÇÃO DE CAIXA GERAL",#N/A,FALSE,"Ajuste";"E002 - DLP GERAL",#N/A,FALSE,"Ajuste"}</definedName>
    <definedName name="wrn.OUTPUT." localSheetId="0">{"DCF","UPSIDE CASE",FALSE,"Sheet1";"DCF","BASE CASE",FALSE,"Sheet1";"DCF","DOWNSIDE CASE",FALSE,"Sheet1"}</definedName>
    <definedName name="wrn.OUTPUT." localSheetId="10">{"DCF","UPSIDE CASE",FALSE,"Sheet1";"DCF","BASE CASE",FALSE,"Sheet1";"DCF","DOWNSIDE CASE",FALSE,"Sheet1"}</definedName>
    <definedName name="wrn.OUTPUT." localSheetId="9">{"DCF","UPSIDE CASE",FALSE,"Sheet1";"DCF","BASE CASE",FALSE,"Sheet1";"DCF","DOWNSIDE CASE",FALSE,"Sheet1"}</definedName>
    <definedName name="wrn.OUTPUT.">{"DCF","UPSIDE CASE",FALSE,"Sheet1";"DCF","BASE CASE",FALSE,"Sheet1";"DCF","DOWNSIDE CASE",FALSE,"Sheet1"}</definedName>
    <definedName name="wrn.Parametros." localSheetId="0" hidden="1">{#N/A,#N/A,FALSE,"BLDC";#N/A,#N/A,FALSE,"RESDC";#N/A,#N/A,FALSE,"BLFV";#N/A,#N/A,FALSE,"RESFV"}</definedName>
    <definedName name="wrn.Parametros." localSheetId="10" hidden="1">{#N/A,#N/A,FALSE,"BLDC";#N/A,#N/A,FALSE,"RESDC";#N/A,#N/A,FALSE,"BLFV";#N/A,#N/A,FALSE,"RESFV"}</definedName>
    <definedName name="wrn.Parametros." localSheetId="9" hidden="1">{#N/A,#N/A,FALSE,"BLDC";#N/A,#N/A,FALSE,"RESDC";#N/A,#N/A,FALSE,"BLFV";#N/A,#N/A,FALSE,"RESFV"}</definedName>
    <definedName name="wrn.Parametros." hidden="1">{#N/A,#N/A,FALSE,"BLDC";#N/A,#N/A,FALSE,"RESDC";#N/A,#N/A,FALSE,"BLFV";#N/A,#N/A,FALSE,"RESFV"}</definedName>
    <definedName name="wrn.parametros2." localSheetId="0" hidden="1">{#N/A,#N/A,FALSE,"C.P.V."}</definedName>
    <definedName name="wrn.parametros2." localSheetId="10" hidden="1">{#N/A,#N/A,FALSE,"C.P.V."}</definedName>
    <definedName name="wrn.parametros2." localSheetId="9" hidden="1">{#N/A,#N/A,FALSE,"C.P.V."}</definedName>
    <definedName name="wrn.parametros2." hidden="1">{#N/A,#N/A,FALSE,"C.P.V."}</definedName>
    <definedName name="wrn.parametros3." localSheetId="0" hidden="1">{#N/A,#N/A,FALSE,"C.P.V."}</definedName>
    <definedName name="wrn.parametros3." localSheetId="10" hidden="1">{#N/A,#N/A,FALSE,"C.P.V."}</definedName>
    <definedName name="wrn.parametros3." localSheetId="9" hidden="1">{#N/A,#N/A,FALSE,"C.P.V."}</definedName>
    <definedName name="wrn.parametros3." hidden="1">{#N/A,#N/A,FALSE,"C.P.V."}</definedName>
    <definedName name="wrn.Perdizes._.em._.Dolar." localSheetId="0" hidden="1">{"Perdizes US$",#N/A,FALSE,"Perdizes"}</definedName>
    <definedName name="wrn.Perdizes._.em._.Dolar." localSheetId="10" hidden="1">{"Perdizes US$",#N/A,FALSE,"Perdizes"}</definedName>
    <definedName name="wrn.Perdizes._.em._.Dolar." localSheetId="9" hidden="1">{"Perdizes US$",#N/A,FALSE,"Perdizes"}</definedName>
    <definedName name="wrn.Perdizes._.em._.Dolar." hidden="1">{"Perdizes US$",#N/A,FALSE,"Perdizes"}</definedName>
    <definedName name="wrn.Perdizes._.em._.Reais." localSheetId="0" hidden="1">{"Perdizes R$",#N/A,FALSE,"Perdizes"}</definedName>
    <definedName name="wrn.Perdizes._.em._.Reais." localSheetId="10" hidden="1">{"Perdizes R$",#N/A,FALSE,"Perdizes"}</definedName>
    <definedName name="wrn.Perdizes._.em._.Reais." localSheetId="9" hidden="1">{"Perdizes R$",#N/A,FALSE,"Perdizes"}</definedName>
    <definedName name="wrn.Perdizes._.em._.Reais." hidden="1">{"Perdizes R$",#N/A,FALSE,"Perdizes"}</definedName>
    <definedName name="wrn.PL." localSheetId="0" hidden="1">{"20 Years",#N/A,FALSE,"P&amp;Ls";"2001",#N/A,FALSE,"P&amp;Ls"}</definedName>
    <definedName name="wrn.PL." localSheetId="10" hidden="1">{"20 Years",#N/A,FALSE,"P&amp;Ls";"2001",#N/A,FALSE,"P&amp;Ls"}</definedName>
    <definedName name="wrn.PL." localSheetId="9" hidden="1">{"20 Years",#N/A,FALSE,"P&amp;Ls";"2001",#N/A,FALSE,"P&amp;Ls"}</definedName>
    <definedName name="wrn.PL." hidden="1">{"20 Years",#N/A,FALSE,"P&amp;Ls";"2001",#N/A,FALSE,"P&amp;Ls"}</definedName>
    <definedName name="wrn.PL._1" localSheetId="0" hidden="1">{"20 Years",#N/A,FALSE,"P&amp;Ls";"2001",#N/A,FALSE,"P&amp;Ls"}</definedName>
    <definedName name="wrn.PL._1" localSheetId="10" hidden="1">{"20 Years",#N/A,FALSE,"P&amp;Ls";"2001",#N/A,FALSE,"P&amp;Ls"}</definedName>
    <definedName name="wrn.PL._1" localSheetId="9" hidden="1">{"20 Years",#N/A,FALSE,"P&amp;Ls";"2001",#N/A,FALSE,"P&amp;Ls"}</definedName>
    <definedName name="wrn.PL._1" hidden="1">{"20 Years",#N/A,FALSE,"P&amp;Ls";"2001",#N/A,FALSE,"P&amp;Ls"}</definedName>
    <definedName name="wrn.PL._2" localSheetId="0" hidden="1">{"20 Years",#N/A,FALSE,"P&amp;Ls";"2001",#N/A,FALSE,"P&amp;Ls"}</definedName>
    <definedName name="wrn.PL._2" localSheetId="10" hidden="1">{"20 Years",#N/A,FALSE,"P&amp;Ls";"2001",#N/A,FALSE,"P&amp;Ls"}</definedName>
    <definedName name="wrn.PL._2" localSheetId="9" hidden="1">{"20 Years",#N/A,FALSE,"P&amp;Ls";"2001",#N/A,FALSE,"P&amp;Ls"}</definedName>
    <definedName name="wrn.PL._2" hidden="1">{"20 Years",#N/A,FALSE,"P&amp;Ls";"2001",#N/A,FALSE,"P&amp;Ls"}</definedName>
    <definedName name="wrn.PL._3" localSheetId="0" hidden="1">{"20 Years",#N/A,FALSE,"P&amp;Ls";"2001",#N/A,FALSE,"P&amp;Ls"}</definedName>
    <definedName name="wrn.PL._3" localSheetId="10" hidden="1">{"20 Years",#N/A,FALSE,"P&amp;Ls";"2001",#N/A,FALSE,"P&amp;Ls"}</definedName>
    <definedName name="wrn.PL._3" localSheetId="9" hidden="1">{"20 Years",#N/A,FALSE,"P&amp;Ls";"2001",#N/A,FALSE,"P&amp;Ls"}</definedName>
    <definedName name="wrn.PL._3" hidden="1">{"20 Years",#N/A,FALSE,"P&amp;Ls";"2001",#N/A,FALSE,"P&amp;Ls"}</definedName>
    <definedName name="wrn.PL._4" localSheetId="0" hidden="1">{"20 Years",#N/A,FALSE,"P&amp;Ls";"2001",#N/A,FALSE,"P&amp;Ls"}</definedName>
    <definedName name="wrn.PL._4" localSheetId="10" hidden="1">{"20 Years",#N/A,FALSE,"P&amp;Ls";"2001",#N/A,FALSE,"P&amp;Ls"}</definedName>
    <definedName name="wrn.PL._4" localSheetId="9" hidden="1">{"20 Years",#N/A,FALSE,"P&amp;Ls";"2001",#N/A,FALSE,"P&amp;Ls"}</definedName>
    <definedName name="wrn.PL._4" hidden="1">{"20 Years",#N/A,FALSE,"P&amp;Ls";"2001",#N/A,FALSE,"P&amp;Ls"}</definedName>
    <definedName name="wrn.PL._5" localSheetId="0" hidden="1">{"20 Years",#N/A,FALSE,"P&amp;Ls";"2001",#N/A,FALSE,"P&amp;Ls"}</definedName>
    <definedName name="wrn.PL._5" localSheetId="10" hidden="1">{"20 Years",#N/A,FALSE,"P&amp;Ls";"2001",#N/A,FALSE,"P&amp;Ls"}</definedName>
    <definedName name="wrn.PL._5" localSheetId="9" hidden="1">{"20 Years",#N/A,FALSE,"P&amp;Ls";"2001",#N/A,FALSE,"P&amp;Ls"}</definedName>
    <definedName name="wrn.PL._5" hidden="1">{"20 Years",#N/A,FALSE,"P&amp;Ls";"2001",#N/A,FALSE,"P&amp;Ls"}</definedName>
    <definedName name="wrn.pl_brasil." localSheetId="0" hidden="1">{"PL_Brasil",#N/A,FALSE,"PL"}</definedName>
    <definedName name="wrn.pl_brasil." localSheetId="10" hidden="1">{"PL_Brasil",#N/A,FALSE,"PL"}</definedName>
    <definedName name="wrn.pl_brasil." localSheetId="9" hidden="1">{"PL_Brasil",#N/A,FALSE,"PL"}</definedName>
    <definedName name="wrn.pl_brasil." hidden="1">{"PL_Brasil",#N/A,FALSE,"PL"}</definedName>
    <definedName name="wrn.PLANEJAMENTO._.1999." localSheetId="0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wrn.PLANEJAMENTO._.1999." localSheetId="10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wrn.PLANEJAMENTO._.1999." localSheetId="9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wrn.PLANEJAMENTO._.1999.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wrn.PLANEJAMENTO2._.1999." localSheetId="0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wrn.PLANEJAMENTO2._.1999." localSheetId="10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wrn.PLANEJAMENTO2._.1999." localSheetId="9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wrn.PLANEJAMENTO2._.1999.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wrn.PLANTA._.VS._.1997." localSheetId="0" hidden="1">{#N/A,#N/A,FALSE,"SUP";#N/A,#N/A,FALSE,"ERN";#N/A,#N/A,FALSE,"CRO";#N/A,#N/A,FALSE,"INT";#N/A,#N/A,FALSE,"VIP";#N/A,#N/A,FALSE,"VIC"}</definedName>
    <definedName name="wrn.PLANTA._.VS._.1997." localSheetId="10" hidden="1">{#N/A,#N/A,FALSE,"SUP";#N/A,#N/A,FALSE,"ERN";#N/A,#N/A,FALSE,"CRO";#N/A,#N/A,FALSE,"INT";#N/A,#N/A,FALSE,"VIP";#N/A,#N/A,FALSE,"VIC"}</definedName>
    <definedName name="wrn.PLANTA._.VS._.1997." localSheetId="9" hidden="1">{#N/A,#N/A,FALSE,"SUP";#N/A,#N/A,FALSE,"ERN";#N/A,#N/A,FALSE,"CRO";#N/A,#N/A,FALSE,"INT";#N/A,#N/A,FALSE,"VIP";#N/A,#N/A,FALSE,"VIC"}</definedName>
    <definedName name="wrn.PLANTA._.VS._.1997." hidden="1">{#N/A,#N/A,FALSE,"SUP";#N/A,#N/A,FALSE,"ERN";#N/A,#N/A,FALSE,"CRO";#N/A,#N/A,FALSE,"INT";#N/A,#N/A,FALSE,"VIP";#N/A,#N/A,FALSE,"VIC"}</definedName>
    <definedName name="wrn.portugal." localSheetId="0" hidden="1">{"portugal",#N/A,FALSE,"PL"}</definedName>
    <definedName name="wrn.portugal." localSheetId="10" hidden="1">{"portugal",#N/A,FALSE,"PL"}</definedName>
    <definedName name="wrn.portugal." localSheetId="9" hidden="1">{"portugal",#N/A,FALSE,"PL"}</definedName>
    <definedName name="wrn.portugal." hidden="1">{"portugal",#N/A,FALSE,"PL"}</definedName>
    <definedName name="wrn.pq_dr." localSheetId="0" hidden="1">{"pq_dr",#N/A,FALSE,"PQ"}</definedName>
    <definedName name="wrn.pq_dr." localSheetId="10" hidden="1">{"pq_dr",#N/A,FALSE,"PQ"}</definedName>
    <definedName name="wrn.pq_dr." localSheetId="9" hidden="1">{"pq_dr",#N/A,FALSE,"PQ"}</definedName>
    <definedName name="wrn.pq_dr." hidden="1">{"pq_dr",#N/A,FALSE,"PQ"}</definedName>
    <definedName name="wrn.pq_pe." localSheetId="0" hidden="1">{"pq_pe",#N/A,FALSE,"PQ"}</definedName>
    <definedName name="wrn.pq_pe." localSheetId="10" hidden="1">{"pq_pe",#N/A,FALSE,"PQ"}</definedName>
    <definedName name="wrn.pq_pe." localSheetId="9" hidden="1">{"pq_pe",#N/A,FALSE,"PQ"}</definedName>
    <definedName name="wrn.pq_pe." hidden="1">{"pq_pe",#N/A,FALSE,"PQ"}</definedName>
    <definedName name="wrn.pq_sp." localSheetId="0" hidden="1">{"pq_sp",#N/A,FALSE,"PQ"}</definedName>
    <definedName name="wrn.pq_sp." localSheetId="10" hidden="1">{"pq_sp",#N/A,FALSE,"PQ"}</definedName>
    <definedName name="wrn.pq_sp." localSheetId="9" hidden="1">{"pq_sp",#N/A,FALSE,"PQ"}</definedName>
    <definedName name="wrn.pq_sp." hidden="1">{"pq_sp",#N/A,FALSE,"PQ"}</definedName>
    <definedName name="wrn.prices." localSheetId="0" hidden="1">{#N/A,#N/A,TRUE,"BANAMEX";#N/A,#N/A,TRUE,"CGT";#N/A,#N/A,TRUE,"ALFA";#N/A,#N/A,TRUE,"ICA (2)"}</definedName>
    <definedName name="wrn.prices." localSheetId="10" hidden="1">{#N/A,#N/A,TRUE,"BANAMEX";#N/A,#N/A,TRUE,"CGT";#N/A,#N/A,TRUE,"ALFA";#N/A,#N/A,TRUE,"ICA (2)"}</definedName>
    <definedName name="wrn.prices." localSheetId="9" hidden="1">{#N/A,#N/A,TRUE,"BANAMEX";#N/A,#N/A,TRUE,"CGT";#N/A,#N/A,TRUE,"ALFA";#N/A,#N/A,TRUE,"ICA (2)"}</definedName>
    <definedName name="wrn.prices." hidden="1">{#N/A,#N/A,TRUE,"BANAMEX";#N/A,#N/A,TRUE,"CGT";#N/A,#N/A,TRUE,"ALFA";#N/A,#N/A,TRUE,"ICA (2)"}</definedName>
    <definedName name="wrn.prices._1" localSheetId="0" hidden="1">{#N/A,#N/A,TRUE,"BANAMEX";#N/A,#N/A,TRUE,"CGT";#N/A,#N/A,TRUE,"ALFA";#N/A,#N/A,TRUE,"ICA (2)"}</definedName>
    <definedName name="wrn.prices._1" localSheetId="10" hidden="1">{#N/A,#N/A,TRUE,"BANAMEX";#N/A,#N/A,TRUE,"CGT";#N/A,#N/A,TRUE,"ALFA";#N/A,#N/A,TRUE,"ICA (2)"}</definedName>
    <definedName name="wrn.prices._1" localSheetId="9" hidden="1">{#N/A,#N/A,TRUE,"BANAMEX";#N/A,#N/A,TRUE,"CGT";#N/A,#N/A,TRUE,"ALFA";#N/A,#N/A,TRUE,"ICA (2)"}</definedName>
    <definedName name="wrn.prices._1" hidden="1">{#N/A,#N/A,TRUE,"BANAMEX";#N/A,#N/A,TRUE,"CGT";#N/A,#N/A,TRUE,"ALFA";#N/A,#N/A,TRUE,"ICA (2)"}</definedName>
    <definedName name="wrn.prices._2" localSheetId="0" hidden="1">{#N/A,#N/A,TRUE,"BANAMEX";#N/A,#N/A,TRUE,"CGT";#N/A,#N/A,TRUE,"ALFA";#N/A,#N/A,TRUE,"ICA (2)"}</definedName>
    <definedName name="wrn.prices._2" localSheetId="10" hidden="1">{#N/A,#N/A,TRUE,"BANAMEX";#N/A,#N/A,TRUE,"CGT";#N/A,#N/A,TRUE,"ALFA";#N/A,#N/A,TRUE,"ICA (2)"}</definedName>
    <definedName name="wrn.prices._2" localSheetId="9" hidden="1">{#N/A,#N/A,TRUE,"BANAMEX";#N/A,#N/A,TRUE,"CGT";#N/A,#N/A,TRUE,"ALFA";#N/A,#N/A,TRUE,"ICA (2)"}</definedName>
    <definedName name="wrn.prices._2" hidden="1">{#N/A,#N/A,TRUE,"BANAMEX";#N/A,#N/A,TRUE,"CGT";#N/A,#N/A,TRUE,"ALFA";#N/A,#N/A,TRUE,"ICA (2)"}</definedName>
    <definedName name="wrn.prices._3" localSheetId="0" hidden="1">{#N/A,#N/A,TRUE,"BANAMEX";#N/A,#N/A,TRUE,"CGT";#N/A,#N/A,TRUE,"ALFA";#N/A,#N/A,TRUE,"ICA (2)"}</definedName>
    <definedName name="wrn.prices._3" localSheetId="10" hidden="1">{#N/A,#N/A,TRUE,"BANAMEX";#N/A,#N/A,TRUE,"CGT";#N/A,#N/A,TRUE,"ALFA";#N/A,#N/A,TRUE,"ICA (2)"}</definedName>
    <definedName name="wrn.prices._3" localSheetId="9" hidden="1">{#N/A,#N/A,TRUE,"BANAMEX";#N/A,#N/A,TRUE,"CGT";#N/A,#N/A,TRUE,"ALFA";#N/A,#N/A,TRUE,"ICA (2)"}</definedName>
    <definedName name="wrn.prices._3" hidden="1">{#N/A,#N/A,TRUE,"BANAMEX";#N/A,#N/A,TRUE,"CGT";#N/A,#N/A,TRUE,"ALFA";#N/A,#N/A,TRUE,"ICA (2)"}</definedName>
    <definedName name="wrn.prices._4" localSheetId="0" hidden="1">{#N/A,#N/A,TRUE,"BANAMEX";#N/A,#N/A,TRUE,"CGT";#N/A,#N/A,TRUE,"ALFA";#N/A,#N/A,TRUE,"ICA (2)"}</definedName>
    <definedName name="wrn.prices._4" localSheetId="10" hidden="1">{#N/A,#N/A,TRUE,"BANAMEX";#N/A,#N/A,TRUE,"CGT";#N/A,#N/A,TRUE,"ALFA";#N/A,#N/A,TRUE,"ICA (2)"}</definedName>
    <definedName name="wrn.prices._4" localSheetId="9" hidden="1">{#N/A,#N/A,TRUE,"BANAMEX";#N/A,#N/A,TRUE,"CGT";#N/A,#N/A,TRUE,"ALFA";#N/A,#N/A,TRUE,"ICA (2)"}</definedName>
    <definedName name="wrn.prices._4" hidden="1">{#N/A,#N/A,TRUE,"BANAMEX";#N/A,#N/A,TRUE,"CGT";#N/A,#N/A,TRUE,"ALFA";#N/A,#N/A,TRUE,"ICA (2)"}</definedName>
    <definedName name="wrn.prices._5" localSheetId="0" hidden="1">{#N/A,#N/A,TRUE,"BANAMEX";#N/A,#N/A,TRUE,"CGT";#N/A,#N/A,TRUE,"ALFA";#N/A,#N/A,TRUE,"ICA (2)"}</definedName>
    <definedName name="wrn.prices._5" localSheetId="10" hidden="1">{#N/A,#N/A,TRUE,"BANAMEX";#N/A,#N/A,TRUE,"CGT";#N/A,#N/A,TRUE,"ALFA";#N/A,#N/A,TRUE,"ICA (2)"}</definedName>
    <definedName name="wrn.prices._5" localSheetId="9" hidden="1">{#N/A,#N/A,TRUE,"BANAMEX";#N/A,#N/A,TRUE,"CGT";#N/A,#N/A,TRUE,"ALFA";#N/A,#N/A,TRUE,"ICA (2)"}</definedName>
    <definedName name="wrn.prices._5" hidden="1">{#N/A,#N/A,TRUE,"BANAMEX";#N/A,#N/A,TRUE,"CGT";#N/A,#N/A,TRUE,"ALFA";#N/A,#N/A,TRUE,"ICA (2)"}</definedName>
    <definedName name="wrn.prime._.cost." localSheetId="0" hidden="1">{"blc",#N/A,FALSE,"PRIME COST";"everest",#N/A,FALSE,"PRIME COST";"_k2",#N/A,FALSE,"PRIME COST";"base",#N/A,FALSE,"PRIME COST"}</definedName>
    <definedName name="wrn.prime._.cost." localSheetId="10" hidden="1">{"blc",#N/A,FALSE,"PRIME COST";"everest",#N/A,FALSE,"PRIME COST";"_k2",#N/A,FALSE,"PRIME COST";"base",#N/A,FALSE,"PRIME COST"}</definedName>
    <definedName name="wrn.prime._.cost." localSheetId="9" hidden="1">{"blc",#N/A,FALSE,"PRIME COST";"everest",#N/A,FALSE,"PRIME COST";"_k2",#N/A,FALSE,"PRIME COST";"base",#N/A,FALSE,"PRIME COST"}</definedName>
    <definedName name="wrn.prime._.cost." hidden="1">{"blc",#N/A,FALSE,"PRIME COST";"everest",#N/A,FALSE,"PRIME COST";"_k2",#N/A,FALSE,"PRIME COST";"base",#N/A,FALSE,"PRIME COST"}</definedName>
    <definedName name="wrn.print" localSheetId="0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" localSheetId="10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" localSheetId="9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localSheetId="0" hidden="1">{"vi1",#N/A,FALSE,"Financial Statements";"vi2",#N/A,FALSE,"Financial Statements";#N/A,#N/A,FALSE,"DCF"}</definedName>
    <definedName name="wrn.Print." localSheetId="10" hidden="1">{"vi1",#N/A,FALSE,"Financial Statements";"vi2",#N/A,FALSE,"Financial Statements";#N/A,#N/A,FALSE,"DCF"}</definedName>
    <definedName name="wrn.Print." localSheetId="9" hidden="1">{"vi1",#N/A,FALSE,"Financial Statements";"vi2",#N/A,FALSE,"Financial Statements";#N/A,#N/A,FALSE,"DCF"}</definedName>
    <definedName name="wrn.Print." hidden="1">{"vi1",#N/A,FALSE,"Financial Statements";"vi2",#N/A,FALSE,"Financial Statements";#N/A,#N/A,FALSE,"DCF"}</definedName>
    <definedName name="wrn.Print._.All." localSheetId="0" hidden="1">{#N/A,#N/A,FALSE,"TOC";#N/A,#N/A,FALSE,"ASS";#N/A,#N/A,FALSE,"CF";#N/A,#N/A,FALSE,"FUEL&amp;MTC"}</definedName>
    <definedName name="wrn.Print._.All." localSheetId="10" hidden="1">{#N/A,#N/A,FALSE,"TOC";#N/A,#N/A,FALSE,"ASS";#N/A,#N/A,FALSE,"CF";#N/A,#N/A,FALSE,"FUEL&amp;MTC"}</definedName>
    <definedName name="wrn.Print._.All." localSheetId="9" hidden="1">{#N/A,#N/A,FALSE,"TOC";#N/A,#N/A,FALSE,"ASS";#N/A,#N/A,FALSE,"CF";#N/A,#N/A,FALSE,"FUEL&amp;MTC"}</definedName>
    <definedName name="wrn.Print._.All." hidden="1">{#N/A,#N/A,FALSE,"TOC";#N/A,#N/A,FALSE,"ASS";#N/A,#N/A,FALSE,"CF";#N/A,#N/A,FALSE,"FUEL&amp;MTC"}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localSheetId="10" hidden="1">{"cap_structure",#N/A,FALSE,"Graph-Mkt Cap";"price",#N/A,FALSE,"Graph-Price";"ebit",#N/A,FALSE,"Graph-EBITDA";"ebitda",#N/A,FALSE,"Graph-EBITDA"}</definedName>
    <definedName name="wrn.print._.graphs." localSheetId="9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graphs._1" localSheetId="0" hidden="1">{"cap_structure",#N/A,FALSE,"Graph-Mkt Cap";"price",#N/A,FALSE,"Graph-Price";"ebit",#N/A,FALSE,"Graph-EBITDA";"ebitda",#N/A,FALSE,"Graph-EBITDA"}</definedName>
    <definedName name="wrn.print._.graphs._1" localSheetId="10" hidden="1">{"cap_structure",#N/A,FALSE,"Graph-Mkt Cap";"price",#N/A,FALSE,"Graph-Price";"ebit",#N/A,FALSE,"Graph-EBITDA";"ebitda",#N/A,FALSE,"Graph-EBITDA"}</definedName>
    <definedName name="wrn.print._.graphs._1" localSheetId="9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graphs._2" localSheetId="0" hidden="1">{"cap_structure",#N/A,FALSE,"Graph-Mkt Cap";"price",#N/A,FALSE,"Graph-Price";"ebit",#N/A,FALSE,"Graph-EBITDA";"ebitda",#N/A,FALSE,"Graph-EBITDA"}</definedName>
    <definedName name="wrn.print._.graphs._2" localSheetId="10" hidden="1">{"cap_structure",#N/A,FALSE,"Graph-Mkt Cap";"price",#N/A,FALSE,"Graph-Price";"ebit",#N/A,FALSE,"Graph-EBITDA";"ebitda",#N/A,FALSE,"Graph-EBITDA"}</definedName>
    <definedName name="wrn.print._.graphs._2" localSheetId="9" hidden="1">{"cap_structure",#N/A,FALSE,"Graph-Mkt Cap";"price",#N/A,FALSE,"Graph-Price";"ebit",#N/A,FALSE,"Graph-EBITDA";"ebitda",#N/A,FALSE,"Graph-EBITDA"}</definedName>
    <definedName name="wrn.print._.graphs._2" hidden="1">{"cap_structure",#N/A,FALSE,"Graph-Mkt Cap";"price",#N/A,FALSE,"Graph-Price";"ebit",#N/A,FALSE,"Graph-EBITDA";"ebitda",#N/A,FALSE,"Graph-EBITDA"}</definedName>
    <definedName name="wrn.print._.graphs._3" localSheetId="0" hidden="1">{"cap_structure",#N/A,FALSE,"Graph-Mkt Cap";"price",#N/A,FALSE,"Graph-Price";"ebit",#N/A,FALSE,"Graph-EBITDA";"ebitda",#N/A,FALSE,"Graph-EBITDA"}</definedName>
    <definedName name="wrn.print._.graphs._3" localSheetId="10" hidden="1">{"cap_structure",#N/A,FALSE,"Graph-Mkt Cap";"price",#N/A,FALSE,"Graph-Price";"ebit",#N/A,FALSE,"Graph-EBITDA";"ebitda",#N/A,FALSE,"Graph-EBITDA"}</definedName>
    <definedName name="wrn.print._.graphs._3" localSheetId="9" hidden="1">{"cap_structure",#N/A,FALSE,"Graph-Mkt Cap";"price",#N/A,FALSE,"Graph-Price";"ebit",#N/A,FALSE,"Graph-EBITDA";"ebitda",#N/A,FALSE,"Graph-EBITDA"}</definedName>
    <definedName name="wrn.print._.graphs._3" hidden="1">{"cap_structure",#N/A,FALSE,"Graph-Mkt Cap";"price",#N/A,FALSE,"Graph-Price";"ebit",#N/A,FALSE,"Graph-EBITDA";"ebitda",#N/A,FALSE,"Graph-EBITDA"}</definedName>
    <definedName name="wrn.print._.graphs._4" localSheetId="0" hidden="1">{"cap_structure",#N/A,FALSE,"Graph-Mkt Cap";"price",#N/A,FALSE,"Graph-Price";"ebit",#N/A,FALSE,"Graph-EBITDA";"ebitda",#N/A,FALSE,"Graph-EBITDA"}</definedName>
    <definedName name="wrn.print._.graphs._4" localSheetId="10" hidden="1">{"cap_structure",#N/A,FALSE,"Graph-Mkt Cap";"price",#N/A,FALSE,"Graph-Price";"ebit",#N/A,FALSE,"Graph-EBITDA";"ebitda",#N/A,FALSE,"Graph-EBITDA"}</definedName>
    <definedName name="wrn.print._.graphs._4" localSheetId="9" hidden="1">{"cap_structure",#N/A,FALSE,"Graph-Mkt Cap";"price",#N/A,FALSE,"Graph-Price";"ebit",#N/A,FALSE,"Graph-EBITDA";"ebitda",#N/A,FALSE,"Graph-EBITDA"}</definedName>
    <definedName name="wrn.print._.graphs._4" hidden="1">{"cap_structure",#N/A,FALSE,"Graph-Mkt Cap";"price",#N/A,FALSE,"Graph-Price";"ebit",#N/A,FALSE,"Graph-EBITDA";"ebitda",#N/A,FALSE,"Graph-EBITDA"}</definedName>
    <definedName name="wrn.print._.graphs._5" localSheetId="0" hidden="1">{"cap_structure",#N/A,FALSE,"Graph-Mkt Cap";"price",#N/A,FALSE,"Graph-Price";"ebit",#N/A,FALSE,"Graph-EBITDA";"ebitda",#N/A,FALSE,"Graph-EBITDA"}</definedName>
    <definedName name="wrn.print._.graphs._5" localSheetId="10" hidden="1">{"cap_structure",#N/A,FALSE,"Graph-Mkt Cap";"price",#N/A,FALSE,"Graph-Price";"ebit",#N/A,FALSE,"Graph-EBITDA";"ebitda",#N/A,FALSE,"Graph-EBITDA"}</definedName>
    <definedName name="wrn.print._.graphs._5" localSheetId="9" hidden="1">{"cap_structure",#N/A,FALSE,"Graph-Mkt Cap";"price",#N/A,FALSE,"Graph-Price";"ebit",#N/A,FALSE,"Graph-EBITDA";"ebitda",#N/A,FALSE,"Graph-EBITDA"}</definedName>
    <definedName name="wrn.print._.graphs._5" hidden="1">{"cap_structure",#N/A,FALSE,"Graph-Mkt Cap";"price",#N/A,FALSE,"Graph-Price";"ebit",#N/A,FALSE,"Graph-EBITDA";"ebitda",#N/A,FALSE,"Graph-EBITDA"}</definedName>
    <definedName name="wrn.print._.raw._.data._.entry." localSheetId="0" hidden="1">{"inputs raw data",#N/A,TRUE,"INPUT"}</definedName>
    <definedName name="wrn.print._.raw._.data._.entry." localSheetId="10" hidden="1">{"inputs raw data",#N/A,TRUE,"INPUT"}</definedName>
    <definedName name="wrn.print._.raw._.data._.entry." localSheetId="9" hidden="1">{"inputs raw data",#N/A,TRUE,"INPUT"}</definedName>
    <definedName name="wrn.print._.raw._.data._.entry." hidden="1">{"inputs raw data",#N/A,TRUE,"INPUT"}</definedName>
    <definedName name="wrn.print._.raw._.data._.entry._1" localSheetId="0" hidden="1">{"inputs raw data",#N/A,TRUE,"INPUT"}</definedName>
    <definedName name="wrn.print._.raw._.data._.entry._1" localSheetId="10" hidden="1">{"inputs raw data",#N/A,TRUE,"INPUT"}</definedName>
    <definedName name="wrn.print._.raw._.data._.entry._1" localSheetId="9" hidden="1">{"inputs raw data",#N/A,TRUE,"INPUT"}</definedName>
    <definedName name="wrn.print._.raw._.data._.entry._1" hidden="1">{"inputs raw data",#N/A,TRUE,"INPUT"}</definedName>
    <definedName name="wrn.print._.raw._.data._.entry._2" localSheetId="0" hidden="1">{"inputs raw data",#N/A,TRUE,"INPUT"}</definedName>
    <definedName name="wrn.print._.raw._.data._.entry._2" localSheetId="10" hidden="1">{"inputs raw data",#N/A,TRUE,"INPUT"}</definedName>
    <definedName name="wrn.print._.raw._.data._.entry._2" localSheetId="9" hidden="1">{"inputs raw data",#N/A,TRUE,"INPUT"}</definedName>
    <definedName name="wrn.print._.raw._.data._.entry._2" hidden="1">{"inputs raw data",#N/A,TRUE,"INPUT"}</definedName>
    <definedName name="wrn.print._.raw._.data._.entry._3" localSheetId="0" hidden="1">{"inputs raw data",#N/A,TRUE,"INPUT"}</definedName>
    <definedName name="wrn.print._.raw._.data._.entry._3" localSheetId="10" hidden="1">{"inputs raw data",#N/A,TRUE,"INPUT"}</definedName>
    <definedName name="wrn.print._.raw._.data._.entry._3" localSheetId="9" hidden="1">{"inputs raw data",#N/A,TRUE,"INPUT"}</definedName>
    <definedName name="wrn.print._.raw._.data._.entry._3" hidden="1">{"inputs raw data",#N/A,TRUE,"INPUT"}</definedName>
    <definedName name="wrn.print._.raw._.data._.entry._4" localSheetId="0" hidden="1">{"inputs raw data",#N/A,TRUE,"INPUT"}</definedName>
    <definedName name="wrn.print._.raw._.data._.entry._4" localSheetId="10" hidden="1">{"inputs raw data",#N/A,TRUE,"INPUT"}</definedName>
    <definedName name="wrn.print._.raw._.data._.entry._4" localSheetId="9" hidden="1">{"inputs raw data",#N/A,TRUE,"INPUT"}</definedName>
    <definedName name="wrn.print._.raw._.data._.entry._4" hidden="1">{"inputs raw data",#N/A,TRUE,"INPUT"}</definedName>
    <definedName name="wrn.print._.raw._.data._.entry._5" localSheetId="0" hidden="1">{"inputs raw data",#N/A,TRUE,"INPUT"}</definedName>
    <definedName name="wrn.print._.raw._.data._.entry._5" localSheetId="10" hidden="1">{"inputs raw data",#N/A,TRUE,"INPUT"}</definedName>
    <definedName name="wrn.print._.raw._.data._.entry._5" localSheetId="9" hidden="1">{"inputs raw data",#N/A,TRUE,"INPUT"}</definedName>
    <definedName name="wrn.print._.raw._.data._.entry._5" hidden="1">{"inputs raw data",#N/A,TRUE,"INPUT"}</definedName>
    <definedName name="wrn.Print._.Report." localSheetId="0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port." localSheetId="10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port." localSheetId="9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port.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summary._.sheets." localSheetId="0" hidden="1">{"summary1",#N/A,TRUE,"Comps";"summary2",#N/A,TRUE,"Comps";"summary3",#N/A,TRUE,"Comps"}</definedName>
    <definedName name="wrn.print._.summary._.sheets." localSheetId="10" hidden="1">{"summary1",#N/A,TRUE,"Comps";"summary2",#N/A,TRUE,"Comps";"summary3",#N/A,TRUE,"Comps"}</definedName>
    <definedName name="wrn.print._.summary._.sheets." localSheetId="9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summary._.sheets._1" localSheetId="0" hidden="1">{"summary1",#N/A,TRUE,"Comps";"summary2",#N/A,TRUE,"Comps";"summary3",#N/A,TRUE,"Comps"}</definedName>
    <definedName name="wrn.print._.summary._.sheets._1" localSheetId="10" hidden="1">{"summary1",#N/A,TRUE,"Comps";"summary2",#N/A,TRUE,"Comps";"summary3",#N/A,TRUE,"Comps"}</definedName>
    <definedName name="wrn.print._.summary._.sheets._1" localSheetId="9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summary._.sheets._2" localSheetId="0" hidden="1">{"summary1",#N/A,TRUE,"Comps";"summary2",#N/A,TRUE,"Comps";"summary3",#N/A,TRUE,"Comps"}</definedName>
    <definedName name="wrn.print._.summary._.sheets._2" localSheetId="10" hidden="1">{"summary1",#N/A,TRUE,"Comps";"summary2",#N/A,TRUE,"Comps";"summary3",#N/A,TRUE,"Comps"}</definedName>
    <definedName name="wrn.print._.summary._.sheets._2" localSheetId="9" hidden="1">{"summary1",#N/A,TRUE,"Comps";"summary2",#N/A,TRUE,"Comps";"summary3",#N/A,TRUE,"Comps"}</definedName>
    <definedName name="wrn.print._.summary._.sheets._2" hidden="1">{"summary1",#N/A,TRUE,"Comps";"summary2",#N/A,TRUE,"Comps";"summary3",#N/A,TRUE,"Comps"}</definedName>
    <definedName name="wrn.print._.summary._.sheets._3" localSheetId="0" hidden="1">{"summary1",#N/A,TRUE,"Comps";"summary2",#N/A,TRUE,"Comps";"summary3",#N/A,TRUE,"Comps"}</definedName>
    <definedName name="wrn.print._.summary._.sheets._3" localSheetId="10" hidden="1">{"summary1",#N/A,TRUE,"Comps";"summary2",#N/A,TRUE,"Comps";"summary3",#N/A,TRUE,"Comps"}</definedName>
    <definedName name="wrn.print._.summary._.sheets._3" localSheetId="9" hidden="1">{"summary1",#N/A,TRUE,"Comps";"summary2",#N/A,TRUE,"Comps";"summary3",#N/A,TRUE,"Comps"}</definedName>
    <definedName name="wrn.print._.summary._.sheets._3" hidden="1">{"summary1",#N/A,TRUE,"Comps";"summary2",#N/A,TRUE,"Comps";"summary3",#N/A,TRUE,"Comps"}</definedName>
    <definedName name="wrn.print._.summary._.sheets._4" localSheetId="0" hidden="1">{"summary1",#N/A,TRUE,"Comps";"summary2",#N/A,TRUE,"Comps";"summary3",#N/A,TRUE,"Comps"}</definedName>
    <definedName name="wrn.print._.summary._.sheets._4" localSheetId="10" hidden="1">{"summary1",#N/A,TRUE,"Comps";"summary2",#N/A,TRUE,"Comps";"summary3",#N/A,TRUE,"Comps"}</definedName>
    <definedName name="wrn.print._.summary._.sheets._4" localSheetId="9" hidden="1">{"summary1",#N/A,TRUE,"Comps";"summary2",#N/A,TRUE,"Comps";"summary3",#N/A,TRUE,"Comps"}</definedName>
    <definedName name="wrn.print._.summary._.sheets._4" hidden="1">{"summary1",#N/A,TRUE,"Comps";"summary2",#N/A,TRUE,"Comps";"summary3",#N/A,TRUE,"Comps"}</definedName>
    <definedName name="wrn.print._.summary._.sheets._5" localSheetId="0" hidden="1">{"summary1",#N/A,TRUE,"Comps";"summary2",#N/A,TRUE,"Comps";"summary3",#N/A,TRUE,"Comps"}</definedName>
    <definedName name="wrn.print._.summary._.sheets._5" localSheetId="10" hidden="1">{"summary1",#N/A,TRUE,"Comps";"summary2",#N/A,TRUE,"Comps";"summary3",#N/A,TRUE,"Comps"}</definedName>
    <definedName name="wrn.print._.summary._.sheets._5" localSheetId="9" hidden="1">{"summary1",#N/A,TRUE,"Comps";"summary2",#N/A,TRUE,"Comps";"summary3",#N/A,TRUE,"Comps"}</definedName>
    <definedName name="wrn.print._.summary._.sheets._5" hidden="1">{"summary1",#N/A,TRUE,"Comps";"summary2",#N/A,TRUE,"Comps";"summary3",#N/A,TRUE,"Comps"}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localSheetId="10" hidden="1">{#N/A,"DR",FALSE,"increm pf";#N/A,"MAMSI",FALSE,"increm pf";#N/A,"MAXI",FALSE,"increm pf";#N/A,"PCAM",FALSE,"increm pf";#N/A,"PHSV",FALSE,"increm pf";#N/A,"SIE",FALSE,"increm pf"}</definedName>
    <definedName name="wrn.Print_Buyer." localSheetId="9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All." localSheetId="0" hidden="1">{"PA1",#N/A,FALSE,"BORDMW";"pa2",#N/A,FALSE,"BORDMW";"PA3",#N/A,FALSE,"BORDMW";"PA4",#N/A,FALSE,"BORDMW"}</definedName>
    <definedName name="wrn.PrintAll." localSheetId="10" hidden="1">{"PA1",#N/A,FALSE,"BORDMW";"pa2",#N/A,FALSE,"BORDMW";"PA3",#N/A,FALSE,"BORDMW";"PA4",#N/A,FALSE,"BORDMW"}</definedName>
    <definedName name="wrn.PrintAll." localSheetId="9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INTER_HP500." localSheetId="0" hidden="1">{#N/A,#N/A,TRUE,"RESUMO-EXPENSE";#N/A,#N/A,TRUE,"EXPENSE-ABB"}</definedName>
    <definedName name="wrn.PRINTER_HP500." localSheetId="10" hidden="1">{#N/A,#N/A,TRUE,"RESUMO-EXPENSE";#N/A,#N/A,TRUE,"EXPENSE-ABB"}</definedName>
    <definedName name="wrn.PRINTER_HP500." localSheetId="9" hidden="1">{#N/A,#N/A,TRUE,"RESUMO-EXPENSE";#N/A,#N/A,TRUE,"EXPENSE-ABB"}</definedName>
    <definedName name="wrn.PRINTER_HP500." hidden="1">{#N/A,#N/A,TRUE,"RESUMO-EXPENSE";#N/A,#N/A,TRUE,"EXPENSE-ABB"}</definedName>
    <definedName name="wrn.PRINTER_LASER_COB." localSheetId="0" hidden="1">{#N/A,#N/A,TRUE,"RESUMO-EXPENSE";#N/A,#N/A,TRUE,"EXPENSE-ABB"}</definedName>
    <definedName name="wrn.PRINTER_LASER_COB." localSheetId="10" hidden="1">{#N/A,#N/A,TRUE,"RESUMO-EXPENSE";#N/A,#N/A,TRUE,"EXPENSE-ABB"}</definedName>
    <definedName name="wrn.PRINTER_LASER_COB." localSheetId="9" hidden="1">{#N/A,#N/A,TRUE,"RESUMO-EXPENSE";#N/A,#N/A,TRUE,"EXPENSE-ABB"}</definedName>
    <definedName name="wrn.PRINTER_LASER_COB." hidden="1">{#N/A,#N/A,TRUE,"RESUMO-EXPENSE";#N/A,#N/A,TRUE,"EXPENSE-ABB"}</definedName>
    <definedName name="wrn.Printing._.the._.transactions._.sheets." localSheetId="0" hidden="1">{#N/A,#N/A,FALSE,"Eastern";#N/A,#N/A,FALSE,"Western"}</definedName>
    <definedName name="wrn.Printing._.the._.transactions._.sheets." localSheetId="10" hidden="1">{#N/A,#N/A,FALSE,"Eastern";#N/A,#N/A,FALSE,"Western"}</definedName>
    <definedName name="wrn.Printing._.the._.transactions._.sheets." localSheetId="9" hidden="1">{#N/A,#N/A,FALSE,"Eastern";#N/A,#N/A,FALSE,"Western"}</definedName>
    <definedName name="wrn.Printing._.the._.transactions._.sheets." hidden="1">{#N/A,#N/A,FALSE,"Eastern";#N/A,#N/A,FALSE,"Western"}</definedName>
    <definedName name="wrn.Printing._.the._.transactions._.sheets._1" localSheetId="0" hidden="1">{#N/A,#N/A,FALSE,"Eastern";#N/A,#N/A,FALSE,"Western"}</definedName>
    <definedName name="wrn.Printing._.the._.transactions._.sheets._1" localSheetId="10" hidden="1">{#N/A,#N/A,FALSE,"Eastern";#N/A,#N/A,FALSE,"Western"}</definedName>
    <definedName name="wrn.Printing._.the._.transactions._.sheets._1" localSheetId="9" hidden="1">{#N/A,#N/A,FALSE,"Eastern";#N/A,#N/A,FALSE,"Western"}</definedName>
    <definedName name="wrn.Printing._.the._.transactions._.sheets._1" hidden="1">{#N/A,#N/A,FALSE,"Eastern";#N/A,#N/A,FALSE,"Western"}</definedName>
    <definedName name="wrn.Printing._.the._.transactions._.sheets._2" localSheetId="0" hidden="1">{#N/A,#N/A,FALSE,"Eastern";#N/A,#N/A,FALSE,"Western"}</definedName>
    <definedName name="wrn.Printing._.the._.transactions._.sheets._2" localSheetId="10" hidden="1">{#N/A,#N/A,FALSE,"Eastern";#N/A,#N/A,FALSE,"Western"}</definedName>
    <definedName name="wrn.Printing._.the._.transactions._.sheets._2" localSheetId="9" hidden="1">{#N/A,#N/A,FALSE,"Eastern";#N/A,#N/A,FALSE,"Western"}</definedName>
    <definedName name="wrn.Printing._.the._.transactions._.sheets._2" hidden="1">{#N/A,#N/A,FALSE,"Eastern";#N/A,#N/A,FALSE,"Western"}</definedName>
    <definedName name="wrn.Printing._.the._.transactions._.sheets._3" localSheetId="0" hidden="1">{#N/A,#N/A,FALSE,"Eastern";#N/A,#N/A,FALSE,"Western"}</definedName>
    <definedName name="wrn.Printing._.the._.transactions._.sheets._3" localSheetId="10" hidden="1">{#N/A,#N/A,FALSE,"Eastern";#N/A,#N/A,FALSE,"Western"}</definedName>
    <definedName name="wrn.Printing._.the._.transactions._.sheets._3" localSheetId="9" hidden="1">{#N/A,#N/A,FALSE,"Eastern";#N/A,#N/A,FALSE,"Western"}</definedName>
    <definedName name="wrn.Printing._.the._.transactions._.sheets._3" hidden="1">{#N/A,#N/A,FALSE,"Eastern";#N/A,#N/A,FALSE,"Western"}</definedName>
    <definedName name="wrn.Printing._.the._.transactions._.sheets._4" localSheetId="0" hidden="1">{#N/A,#N/A,FALSE,"Eastern";#N/A,#N/A,FALSE,"Western"}</definedName>
    <definedName name="wrn.Printing._.the._.transactions._.sheets._4" localSheetId="10" hidden="1">{#N/A,#N/A,FALSE,"Eastern";#N/A,#N/A,FALSE,"Western"}</definedName>
    <definedName name="wrn.Printing._.the._.transactions._.sheets._4" localSheetId="9" hidden="1">{#N/A,#N/A,FALSE,"Eastern";#N/A,#N/A,FALSE,"Western"}</definedName>
    <definedName name="wrn.Printing._.the._.transactions._.sheets._4" hidden="1">{#N/A,#N/A,FALSE,"Eastern";#N/A,#N/A,FALSE,"Western"}</definedName>
    <definedName name="wrn.Printing._.the._.transactions._.sheets._5" localSheetId="0" hidden="1">{#N/A,#N/A,FALSE,"Eastern";#N/A,#N/A,FALSE,"Western"}</definedName>
    <definedName name="wrn.Printing._.the._.transactions._.sheets._5" localSheetId="10" hidden="1">{#N/A,#N/A,FALSE,"Eastern";#N/A,#N/A,FALSE,"Western"}</definedName>
    <definedName name="wrn.Printing._.the._.transactions._.sheets._5" localSheetId="9" hidden="1">{#N/A,#N/A,FALSE,"Eastern";#N/A,#N/A,FALSE,"Western"}</definedName>
    <definedName name="wrn.Printing._.the._.transactions._.sheets._5" hidden="1">{#N/A,#N/A,FALSE,"Eastern";#N/A,#N/A,FALSE,"Western"}</definedName>
    <definedName name="wrn.PRINTREP." localSheetId="0" hidden="1">{"PRINTREP",#N/A,FALSE,"Sheet1"}</definedName>
    <definedName name="wrn.PRINTREP." localSheetId="10" hidden="1">{"PRINTREP",#N/A,FALSE,"Sheet1"}</definedName>
    <definedName name="wrn.PRINTREP." localSheetId="9" hidden="1">{"PRINTREP",#N/A,FALSE,"Sheet1"}</definedName>
    <definedName name="wrn.PRINTREP." hidden="1">{"PRINTREP",#N/A,FALSE,"Sheet1"}</definedName>
    <definedName name="wrn.Priority._.list." localSheetId="0" hidden="1">{#N/A,#N/A,FALSE,"DI 2 YEAR MASTER SCHEDULE"}</definedName>
    <definedName name="wrn.Priority._.list." localSheetId="10" hidden="1">{#N/A,#N/A,FALSE,"DI 2 YEAR MASTER SCHEDULE"}</definedName>
    <definedName name="wrn.Priority._.list." localSheetId="9" hidden="1">{#N/A,#N/A,FALSE,"DI 2 YEAR MASTER SCHEDULE"}</definedName>
    <definedName name="wrn.Priority._.list." hidden="1">{#N/A,#N/A,FALSE,"DI 2 YEAR MASTER SCHEDULE"}</definedName>
    <definedName name="wrn.Priority._.list._1" localSheetId="0" hidden="1">{#N/A,#N/A,FALSE,"DI 2 YEAR MASTER SCHEDULE"}</definedName>
    <definedName name="wrn.Priority._.list._1" localSheetId="10" hidden="1">{#N/A,#N/A,FALSE,"DI 2 YEAR MASTER SCHEDULE"}</definedName>
    <definedName name="wrn.Priority._.list._1" localSheetId="9" hidden="1">{#N/A,#N/A,FALSE,"DI 2 YEAR MASTER SCHEDULE"}</definedName>
    <definedName name="wrn.Priority._.list._1" hidden="1">{#N/A,#N/A,FALSE,"DI 2 YEAR MASTER SCHEDULE"}</definedName>
    <definedName name="wrn.Priority._.list._2" localSheetId="0" hidden="1">{#N/A,#N/A,FALSE,"DI 2 YEAR MASTER SCHEDULE"}</definedName>
    <definedName name="wrn.Priority._.list._2" localSheetId="10" hidden="1">{#N/A,#N/A,FALSE,"DI 2 YEAR MASTER SCHEDULE"}</definedName>
    <definedName name="wrn.Priority._.list._2" localSheetId="9" hidden="1">{#N/A,#N/A,FALSE,"DI 2 YEAR MASTER SCHEDULE"}</definedName>
    <definedName name="wrn.Priority._.list._2" hidden="1">{#N/A,#N/A,FALSE,"DI 2 YEAR MASTER SCHEDULE"}</definedName>
    <definedName name="wrn.Priority._.list._3" localSheetId="0" hidden="1">{#N/A,#N/A,FALSE,"DI 2 YEAR MASTER SCHEDULE"}</definedName>
    <definedName name="wrn.Priority._.list._3" localSheetId="10" hidden="1">{#N/A,#N/A,FALSE,"DI 2 YEAR MASTER SCHEDULE"}</definedName>
    <definedName name="wrn.Priority._.list._3" localSheetId="9" hidden="1">{#N/A,#N/A,FALSE,"DI 2 YEAR MASTER SCHEDULE"}</definedName>
    <definedName name="wrn.Priority._.list._3" hidden="1">{#N/A,#N/A,FALSE,"DI 2 YEAR MASTER SCHEDULE"}</definedName>
    <definedName name="wrn.Priority._.list._4" localSheetId="0" hidden="1">{#N/A,#N/A,FALSE,"DI 2 YEAR MASTER SCHEDULE"}</definedName>
    <definedName name="wrn.Priority._.list._4" localSheetId="10" hidden="1">{#N/A,#N/A,FALSE,"DI 2 YEAR MASTER SCHEDULE"}</definedName>
    <definedName name="wrn.Priority._.list._4" localSheetId="9" hidden="1">{#N/A,#N/A,FALSE,"DI 2 YEAR MASTER SCHEDULE"}</definedName>
    <definedName name="wrn.Priority._.list._4" hidden="1">{#N/A,#N/A,FALSE,"DI 2 YEAR MASTER SCHEDULE"}</definedName>
    <definedName name="wrn.Priority._.list._5" localSheetId="0" hidden="1">{#N/A,#N/A,FALSE,"DI 2 YEAR MASTER SCHEDULE"}</definedName>
    <definedName name="wrn.Priority._.list._5" localSheetId="10" hidden="1">{#N/A,#N/A,FALSE,"DI 2 YEAR MASTER SCHEDULE"}</definedName>
    <definedName name="wrn.Priority._.list._5" localSheetId="9" hidden="1">{#N/A,#N/A,FALSE,"DI 2 YEAR MASTER SCHEDULE"}</definedName>
    <definedName name="wrn.Priority._.list._5" hidden="1">{#N/A,#N/A,FALSE,"DI 2 YEAR MASTER SCHEDULE"}</definedName>
    <definedName name="wrn.Prjcted._.Mnthly._.Qtys." localSheetId="0" hidden="1">{#N/A,#N/A,FALSE,"PRJCTED MNTHLY QTY's"}</definedName>
    <definedName name="wrn.Prjcted._.Mnthly._.Qtys." localSheetId="10" hidden="1">{#N/A,#N/A,FALSE,"PRJCTED MNTHLY QTY's"}</definedName>
    <definedName name="wrn.Prjcted._.Mnthly._.Qtys." localSheetId="9" hidden="1">{#N/A,#N/A,FALSE,"PRJCTED MNTHLY QTY's"}</definedName>
    <definedName name="wrn.Prjcted._.Mnthly._.Qtys." hidden="1">{#N/A,#N/A,FALSE,"PRJCTED MNTHLY QTY's"}</definedName>
    <definedName name="wrn.Prjcted._.Mnthly._.Qtys._1" localSheetId="0" hidden="1">{#N/A,#N/A,FALSE,"PRJCTED MNTHLY QTY's"}</definedName>
    <definedName name="wrn.Prjcted._.Mnthly._.Qtys._1" localSheetId="10" hidden="1">{#N/A,#N/A,FALSE,"PRJCTED MNTHLY QTY's"}</definedName>
    <definedName name="wrn.Prjcted._.Mnthly._.Qtys._1" localSheetId="9" hidden="1">{#N/A,#N/A,FALSE,"PRJCTED MNTHLY QTY's"}</definedName>
    <definedName name="wrn.Prjcted._.Mnthly._.Qtys._1" hidden="1">{#N/A,#N/A,FALSE,"PRJCTED MNTHLY QTY's"}</definedName>
    <definedName name="wrn.Prjcted._.Mnthly._.Qtys._2" localSheetId="0" hidden="1">{#N/A,#N/A,FALSE,"PRJCTED MNTHLY QTY's"}</definedName>
    <definedName name="wrn.Prjcted._.Mnthly._.Qtys._2" localSheetId="10" hidden="1">{#N/A,#N/A,FALSE,"PRJCTED MNTHLY QTY's"}</definedName>
    <definedName name="wrn.Prjcted._.Mnthly._.Qtys._2" localSheetId="9" hidden="1">{#N/A,#N/A,FALSE,"PRJCTED MNTHLY QTY's"}</definedName>
    <definedName name="wrn.Prjcted._.Mnthly._.Qtys._2" hidden="1">{#N/A,#N/A,FALSE,"PRJCTED MNTHLY QTY's"}</definedName>
    <definedName name="wrn.Prjcted._.Mnthly._.Qtys._3" localSheetId="0" hidden="1">{#N/A,#N/A,FALSE,"PRJCTED MNTHLY QTY's"}</definedName>
    <definedName name="wrn.Prjcted._.Mnthly._.Qtys._3" localSheetId="10" hidden="1">{#N/A,#N/A,FALSE,"PRJCTED MNTHLY QTY's"}</definedName>
    <definedName name="wrn.Prjcted._.Mnthly._.Qtys._3" localSheetId="9" hidden="1">{#N/A,#N/A,FALSE,"PRJCTED MNTHLY QTY's"}</definedName>
    <definedName name="wrn.Prjcted._.Mnthly._.Qtys._3" hidden="1">{#N/A,#N/A,FALSE,"PRJCTED MNTHLY QTY's"}</definedName>
    <definedName name="wrn.Prjcted._.Mnthly._.Qtys._4" localSheetId="0" hidden="1">{#N/A,#N/A,FALSE,"PRJCTED MNTHLY QTY's"}</definedName>
    <definedName name="wrn.Prjcted._.Mnthly._.Qtys._4" localSheetId="10" hidden="1">{#N/A,#N/A,FALSE,"PRJCTED MNTHLY QTY's"}</definedName>
    <definedName name="wrn.Prjcted._.Mnthly._.Qtys._4" localSheetId="9" hidden="1">{#N/A,#N/A,FALSE,"PRJCTED MNTHLY QTY's"}</definedName>
    <definedName name="wrn.Prjcted._.Mnthly._.Qtys._4" hidden="1">{#N/A,#N/A,FALSE,"PRJCTED MNTHLY QTY's"}</definedName>
    <definedName name="wrn.Prjcted._.Mnthly._.Qtys._5" localSheetId="0" hidden="1">{#N/A,#N/A,FALSE,"PRJCTED MNTHLY QTY's"}</definedName>
    <definedName name="wrn.Prjcted._.Mnthly._.Qtys._5" localSheetId="10" hidden="1">{#N/A,#N/A,FALSE,"PRJCTED MNTHLY QTY's"}</definedName>
    <definedName name="wrn.Prjcted._.Mnthly._.Qtys._5" localSheetId="9" hidden="1">{#N/A,#N/A,FALSE,"PRJCTED MNTHLY QTY's"}</definedName>
    <definedName name="wrn.Prjcted._.Mnthly._.Qtys._5" hidden="1">{#N/A,#N/A,FALSE,"PRJCTED MNTHLY QTY's"}</definedName>
    <definedName name="wrn.Prjcted._.Qtrly._.Dollars." localSheetId="0" hidden="1">{#N/A,#N/A,FALSE,"PRJCTED QTRLY $'s"}</definedName>
    <definedName name="wrn.Prjcted._.Qtrly._.Dollars." localSheetId="10" hidden="1">{#N/A,#N/A,FALSE,"PRJCTED QTRLY $'s"}</definedName>
    <definedName name="wrn.Prjcted._.Qtrly._.Dollars." localSheetId="9" hidden="1">{#N/A,#N/A,FALSE,"PRJCTED QTRLY $'s"}</definedName>
    <definedName name="wrn.Prjcted._.Qtrly._.Dollars." hidden="1">{#N/A,#N/A,FALSE,"PRJCTED QTRLY $'s"}</definedName>
    <definedName name="wrn.Prjcted._.Qtrly._.Dollars._1" localSheetId="0" hidden="1">{#N/A,#N/A,FALSE,"PRJCTED QTRLY $'s"}</definedName>
    <definedName name="wrn.Prjcted._.Qtrly._.Dollars._1" localSheetId="10" hidden="1">{#N/A,#N/A,FALSE,"PRJCTED QTRLY $'s"}</definedName>
    <definedName name="wrn.Prjcted._.Qtrly._.Dollars._1" localSheetId="9" hidden="1">{#N/A,#N/A,FALSE,"PRJCTED QTRLY $'s"}</definedName>
    <definedName name="wrn.Prjcted._.Qtrly._.Dollars._1" hidden="1">{#N/A,#N/A,FALSE,"PRJCTED QTRLY $'s"}</definedName>
    <definedName name="wrn.Prjcted._.Qtrly._.Dollars._2" localSheetId="0" hidden="1">{#N/A,#N/A,FALSE,"PRJCTED QTRLY $'s"}</definedName>
    <definedName name="wrn.Prjcted._.Qtrly._.Dollars._2" localSheetId="10" hidden="1">{#N/A,#N/A,FALSE,"PRJCTED QTRLY $'s"}</definedName>
    <definedName name="wrn.Prjcted._.Qtrly._.Dollars._2" localSheetId="9" hidden="1">{#N/A,#N/A,FALSE,"PRJCTED QTRLY $'s"}</definedName>
    <definedName name="wrn.Prjcted._.Qtrly._.Dollars._2" hidden="1">{#N/A,#N/A,FALSE,"PRJCTED QTRLY $'s"}</definedName>
    <definedName name="wrn.Prjcted._.Qtrly._.Dollars._3" localSheetId="0" hidden="1">{#N/A,#N/A,FALSE,"PRJCTED QTRLY $'s"}</definedName>
    <definedName name="wrn.Prjcted._.Qtrly._.Dollars._3" localSheetId="10" hidden="1">{#N/A,#N/A,FALSE,"PRJCTED QTRLY $'s"}</definedName>
    <definedName name="wrn.Prjcted._.Qtrly._.Dollars._3" localSheetId="9" hidden="1">{#N/A,#N/A,FALSE,"PRJCTED QTRLY $'s"}</definedName>
    <definedName name="wrn.Prjcted._.Qtrly._.Dollars._3" hidden="1">{#N/A,#N/A,FALSE,"PRJCTED QTRLY $'s"}</definedName>
    <definedName name="wrn.Prjcted._.Qtrly._.Dollars._4" localSheetId="0" hidden="1">{#N/A,#N/A,FALSE,"PRJCTED QTRLY $'s"}</definedName>
    <definedName name="wrn.Prjcted._.Qtrly._.Dollars._4" localSheetId="10" hidden="1">{#N/A,#N/A,FALSE,"PRJCTED QTRLY $'s"}</definedName>
    <definedName name="wrn.Prjcted._.Qtrly._.Dollars._4" localSheetId="9" hidden="1">{#N/A,#N/A,FALSE,"PRJCTED QTRLY $'s"}</definedName>
    <definedName name="wrn.Prjcted._.Qtrly._.Dollars._4" hidden="1">{#N/A,#N/A,FALSE,"PRJCTED QTRLY $'s"}</definedName>
    <definedName name="wrn.Prjcted._.Qtrly._.Dollars._5" localSheetId="0" hidden="1">{#N/A,#N/A,FALSE,"PRJCTED QTRLY $'s"}</definedName>
    <definedName name="wrn.Prjcted._.Qtrly._.Dollars._5" localSheetId="10" hidden="1">{#N/A,#N/A,FALSE,"PRJCTED QTRLY $'s"}</definedName>
    <definedName name="wrn.Prjcted._.Qtrly._.Dollars._5" localSheetId="9" hidden="1">{#N/A,#N/A,FALSE,"PRJCTED QTRLY $'s"}</definedName>
    <definedName name="wrn.Prjcted._.Qtrly._.Dollars._5" hidden="1">{#N/A,#N/A,FALSE,"PRJCTED QTRLY $'s"}</definedName>
    <definedName name="wrn.Prjcted._.Qtrly._.Qtys." localSheetId="0" hidden="1">{#N/A,#N/A,FALSE,"PRJCTED QTRLY QTY's"}</definedName>
    <definedName name="wrn.Prjcted._.Qtrly._.Qtys." localSheetId="10" hidden="1">{#N/A,#N/A,FALSE,"PRJCTED QTRLY QTY's"}</definedName>
    <definedName name="wrn.Prjcted._.Qtrly._.Qtys." localSheetId="9" hidden="1">{#N/A,#N/A,FALSE,"PRJCTED QTRLY QTY's"}</definedName>
    <definedName name="wrn.Prjcted._.Qtrly._.Qtys." hidden="1">{#N/A,#N/A,FALSE,"PRJCTED QTRLY QTY's"}</definedName>
    <definedName name="wrn.Prjcted._.Qtrly._.Qtys._1" localSheetId="0" hidden="1">{#N/A,#N/A,FALSE,"PRJCTED QTRLY QTY's"}</definedName>
    <definedName name="wrn.Prjcted._.Qtrly._.Qtys._1" localSheetId="10" hidden="1">{#N/A,#N/A,FALSE,"PRJCTED QTRLY QTY's"}</definedName>
    <definedName name="wrn.Prjcted._.Qtrly._.Qtys._1" localSheetId="9" hidden="1">{#N/A,#N/A,FALSE,"PRJCTED QTRLY QTY's"}</definedName>
    <definedName name="wrn.Prjcted._.Qtrly._.Qtys._1" hidden="1">{#N/A,#N/A,FALSE,"PRJCTED QTRLY QTY's"}</definedName>
    <definedName name="wrn.Prjcted._.Qtrly._.Qtys._2" localSheetId="0" hidden="1">{#N/A,#N/A,FALSE,"PRJCTED QTRLY QTY's"}</definedName>
    <definedName name="wrn.Prjcted._.Qtrly._.Qtys._2" localSheetId="10" hidden="1">{#N/A,#N/A,FALSE,"PRJCTED QTRLY QTY's"}</definedName>
    <definedName name="wrn.Prjcted._.Qtrly._.Qtys._2" localSheetId="9" hidden="1">{#N/A,#N/A,FALSE,"PRJCTED QTRLY QTY's"}</definedName>
    <definedName name="wrn.Prjcted._.Qtrly._.Qtys._2" hidden="1">{#N/A,#N/A,FALSE,"PRJCTED QTRLY QTY's"}</definedName>
    <definedName name="wrn.Prjcted._.Qtrly._.Qtys._3" localSheetId="0" hidden="1">{#N/A,#N/A,FALSE,"PRJCTED QTRLY QTY's"}</definedName>
    <definedName name="wrn.Prjcted._.Qtrly._.Qtys._3" localSheetId="10" hidden="1">{#N/A,#N/A,FALSE,"PRJCTED QTRLY QTY's"}</definedName>
    <definedName name="wrn.Prjcted._.Qtrly._.Qtys._3" localSheetId="9" hidden="1">{#N/A,#N/A,FALSE,"PRJCTED QTRLY QTY's"}</definedName>
    <definedName name="wrn.Prjcted._.Qtrly._.Qtys._3" hidden="1">{#N/A,#N/A,FALSE,"PRJCTED QTRLY QTY's"}</definedName>
    <definedName name="wrn.Prjcted._.Qtrly._.Qtys._4" localSheetId="0" hidden="1">{#N/A,#N/A,FALSE,"PRJCTED QTRLY QTY's"}</definedName>
    <definedName name="wrn.Prjcted._.Qtrly._.Qtys._4" localSheetId="10" hidden="1">{#N/A,#N/A,FALSE,"PRJCTED QTRLY QTY's"}</definedName>
    <definedName name="wrn.Prjcted._.Qtrly._.Qtys._4" localSheetId="9" hidden="1">{#N/A,#N/A,FALSE,"PRJCTED QTRLY QTY's"}</definedName>
    <definedName name="wrn.Prjcted._.Qtrly._.Qtys._4" hidden="1">{#N/A,#N/A,FALSE,"PRJCTED QTRLY QTY's"}</definedName>
    <definedName name="wrn.Prjcted._.Qtrly._.Qtys._5" localSheetId="0" hidden="1">{#N/A,#N/A,FALSE,"PRJCTED QTRLY QTY's"}</definedName>
    <definedName name="wrn.Prjcted._.Qtrly._.Qtys._5" localSheetId="10" hidden="1">{#N/A,#N/A,FALSE,"PRJCTED QTRLY QTY's"}</definedName>
    <definedName name="wrn.Prjcted._.Qtrly._.Qtys._5" localSheetId="9" hidden="1">{#N/A,#N/A,FALSE,"PRJCTED QTRLY QTY's"}</definedName>
    <definedName name="wrn.Prjcted._.Qtrly._.Qtys._5" hidden="1">{#N/A,#N/A,FALSE,"PRJCTED QTRLY QTY's"}</definedName>
    <definedName name="wrn.Proforma." localSheetId="0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roforma." localSheetId="10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roforma." localSheetId="9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Quick._.Summary." localSheetId="0" hidden="1">{"Decision Memo",#N/A,TRUE,"Ratios";"IRR",#N/A,TRUE,"IRR";"Decision Memo",#N/A,TRUE,"Fin. Stat.";"Summary",#N/A,TRUE,"Debt"}</definedName>
    <definedName name="wrn.Quick._.Summary." localSheetId="10" hidden="1">{"Decision Memo",#N/A,TRUE,"Ratios";"IRR",#N/A,TRUE,"IRR";"Decision Memo",#N/A,TRUE,"Fin. Stat.";"Summary",#N/A,TRUE,"Debt"}</definedName>
    <definedName name="wrn.Quick._.Summary." localSheetId="9" hidden="1">{"Decision Memo",#N/A,TRUE,"Ratios";"IRR",#N/A,TRUE,"IRR";"Decision Memo",#N/A,TRUE,"Fin. Stat.";"Summary",#N/A,TRUE,"Debt"}</definedName>
    <definedName name="wrn.Quick._.Summary." hidden="1">{"Decision Memo",#N/A,TRUE,"Ratios";"IRR",#N/A,TRUE,"IRR";"Decision Memo",#N/A,TRUE,"Fin. Stat.";"Summary",#N/A,TRUE,"Debt"}</definedName>
    <definedName name="wrn.Radar._.Consolidado." localSheetId="0" hidden="1">{#N/A,#N/A,FALSE,"Radar CONS Mês e Acum  3";#N/A,#N/A,FALSE,"Radar CONS Acum 4"}</definedName>
    <definedName name="wrn.Radar._.Consolidado." localSheetId="10" hidden="1">{#N/A,#N/A,FALSE,"Radar CONS Mês e Acum  3";#N/A,#N/A,FALSE,"Radar CONS Acum 4"}</definedName>
    <definedName name="wrn.Radar._.Consolidado." localSheetId="9" hidden="1">{#N/A,#N/A,FALSE,"Radar CONS Mês e Acum  3";#N/A,#N/A,FALSE,"Radar CONS Acum 4"}</definedName>
    <definedName name="wrn.Radar._.Consolidado." hidden="1">{#N/A,#N/A,FALSE,"Radar CONS Mês e Acum  3";#N/A,#N/A,FALSE,"Radar CONS Acum 4"}</definedName>
    <definedName name="wrn.Radares._.Todos." localSheetId="0" hidden="1">{#N/A,#N/A,FALSE,"Radar CONS Mês e Acum  3";#N/A,#N/A,FALSE,"Radar CONS Acum 4";#N/A,#N/A,FALSE,"Rainha Topper Mês e Acum 19";#N/A,#N/A,FALSE,"Rainha Topper Acum 20";#N/A,#N/A,FALSE,"Mizuno Mês e Acum 22";#N/A,#N/A,FALSE,"Mizuno Acum 23";#N/A,#N/A,FALSE,"Havaianas Mês e Acum 25";#N/A,#N/A,FALSE,"Havaianas Acum 26";#N/A,#N/A,FALSE,"GDV Mês e Acum 28";#N/A,#N/A,FALSE,"GDV Acum 29";#N/A,#N/A,FALSE,"COBERTURAS Mês e Acum 31";#N/A,#N/A,FALSE,"COBERTURAS Acum 32";#N/A,#N/A,FALSE,"TIMBERLAND Mês e Acum 34";#N/A,#N/A,FALSE,"TIMBERLAND Acum 35";#N/A,#N/A,FALSE,"MEGGASHOP Mês e Acum 37";#N/A,#N/A,FALSE,"MEGGASHOP Acum 38"}</definedName>
    <definedName name="wrn.Radares._.Todos." localSheetId="10" hidden="1">{#N/A,#N/A,FALSE,"Radar CONS Mês e Acum  3";#N/A,#N/A,FALSE,"Radar CONS Acum 4";#N/A,#N/A,FALSE,"Rainha Topper Mês e Acum 19";#N/A,#N/A,FALSE,"Rainha Topper Acum 20";#N/A,#N/A,FALSE,"Mizuno Mês e Acum 22";#N/A,#N/A,FALSE,"Mizuno Acum 23";#N/A,#N/A,FALSE,"Havaianas Mês e Acum 25";#N/A,#N/A,FALSE,"Havaianas Acum 26";#N/A,#N/A,FALSE,"GDV Mês e Acum 28";#N/A,#N/A,FALSE,"GDV Acum 29";#N/A,#N/A,FALSE,"COBERTURAS Mês e Acum 31";#N/A,#N/A,FALSE,"COBERTURAS Acum 32";#N/A,#N/A,FALSE,"TIMBERLAND Mês e Acum 34";#N/A,#N/A,FALSE,"TIMBERLAND Acum 35";#N/A,#N/A,FALSE,"MEGGASHOP Mês e Acum 37";#N/A,#N/A,FALSE,"MEGGASHOP Acum 38"}</definedName>
    <definedName name="wrn.Radares._.Todos." localSheetId="9" hidden="1">{#N/A,#N/A,FALSE,"Radar CONS Mês e Acum  3";#N/A,#N/A,FALSE,"Radar CONS Acum 4";#N/A,#N/A,FALSE,"Rainha Topper Mês e Acum 19";#N/A,#N/A,FALSE,"Rainha Topper Acum 20";#N/A,#N/A,FALSE,"Mizuno Mês e Acum 22";#N/A,#N/A,FALSE,"Mizuno Acum 23";#N/A,#N/A,FALSE,"Havaianas Mês e Acum 25";#N/A,#N/A,FALSE,"Havaianas Acum 26";#N/A,#N/A,FALSE,"GDV Mês e Acum 28";#N/A,#N/A,FALSE,"GDV Acum 29";#N/A,#N/A,FALSE,"COBERTURAS Mês e Acum 31";#N/A,#N/A,FALSE,"COBERTURAS Acum 32";#N/A,#N/A,FALSE,"TIMBERLAND Mês e Acum 34";#N/A,#N/A,FALSE,"TIMBERLAND Acum 35";#N/A,#N/A,FALSE,"MEGGASHOP Mês e Acum 37";#N/A,#N/A,FALSE,"MEGGASHOP Acum 38"}</definedName>
    <definedName name="wrn.Radares._.Todos." hidden="1">{#N/A,#N/A,FALSE,"Radar CONS Mês e Acum  3";#N/A,#N/A,FALSE,"Radar CONS Acum 4";#N/A,#N/A,FALSE,"Rainha Topper Mês e Acum 19";#N/A,#N/A,FALSE,"Rainha Topper Acum 20";#N/A,#N/A,FALSE,"Mizuno Mês e Acum 22";#N/A,#N/A,FALSE,"Mizuno Acum 23";#N/A,#N/A,FALSE,"Havaianas Mês e Acum 25";#N/A,#N/A,FALSE,"Havaianas Acum 26";#N/A,#N/A,FALSE,"GDV Mês e Acum 28";#N/A,#N/A,FALSE,"GDV Acum 29";#N/A,#N/A,FALSE,"COBERTURAS Mês e Acum 31";#N/A,#N/A,FALSE,"COBERTURAS Acum 32";#N/A,#N/A,FALSE,"TIMBERLAND Mês e Acum 34";#N/A,#N/A,FALSE,"TIMBERLAND Acum 35";#N/A,#N/A,FALSE,"MEGGASHOP Mês e Acum 37";#N/A,#N/A,FALSE,"MEGGASHOP Acum 38"}</definedName>
    <definedName name="wrn.Rainha._.e._.Topper." localSheetId="0" hidden="1">{#N/A,#N/A,FALSE,"RAINHA TOPPER CONSOL 16";#N/A,#N/A,FALSE,"BOLAS 17";#N/A,#N/A,FALSE,"VESTUÁRIO 18";#N/A,#N/A,FALSE,"Rainha Topper Mês e Acum 19";#N/A,#N/A,FALSE,"Rainha Topper Acum 20"}</definedName>
    <definedName name="wrn.Rainha._.e._.Topper." localSheetId="10" hidden="1">{#N/A,#N/A,FALSE,"RAINHA TOPPER CONSOL 16";#N/A,#N/A,FALSE,"BOLAS 17";#N/A,#N/A,FALSE,"VESTUÁRIO 18";#N/A,#N/A,FALSE,"Rainha Topper Mês e Acum 19";#N/A,#N/A,FALSE,"Rainha Topper Acum 20"}</definedName>
    <definedName name="wrn.Rainha._.e._.Topper." localSheetId="9" hidden="1">{#N/A,#N/A,FALSE,"RAINHA TOPPER CONSOL 16";#N/A,#N/A,FALSE,"BOLAS 17";#N/A,#N/A,FALSE,"VESTUÁRIO 18";#N/A,#N/A,FALSE,"Rainha Topper Mês e Acum 19";#N/A,#N/A,FALSE,"Rainha Topper Acum 20"}</definedName>
    <definedName name="wrn.Rainha._.e._.Topper." hidden="1">{#N/A,#N/A,FALSE,"RAINHA TOPPER CONSOL 16";#N/A,#N/A,FALSE,"BOLAS 17";#N/A,#N/A,FALSE,"VESTUÁRIO 18";#N/A,#N/A,FALSE,"Rainha Topper Mês e Acum 19";#N/A,#N/A,FALSE,"Rainha Topper Acum 20"}</definedName>
    <definedName name="wrn.Relatório._.01." localSheetId="0" hidden="1">{#N/A,#N/A,TRUE,"Resumo de Preços"}</definedName>
    <definedName name="wrn.Relatório._.01." localSheetId="10" hidden="1">{#N/A,#N/A,TRUE,"Resumo de Preços"}</definedName>
    <definedName name="wrn.Relatório._.01." localSheetId="9" hidden="1">{#N/A,#N/A,TRUE,"Resumo de Preços"}</definedName>
    <definedName name="wrn.Relatório._.01." hidden="1">{#N/A,#N/A,TRUE,"Resumo de Preços"}</definedName>
    <definedName name="wrn.Relatório._.1." localSheetId="0" hidden="1">{"FS`s",#N/A,TRUE,"FS's";"Icome St",#N/A,TRUE,"Income St.";"Balance Sh",#N/A,TRUE,"Balance Sh.";"Gross Margin",#N/A,TRUE,"Gross Margin"}</definedName>
    <definedName name="wrn.Relatório._.1." localSheetId="10" hidden="1">{"FS`s",#N/A,TRUE,"FS's";"Icome St",#N/A,TRUE,"Income St.";"Balance Sh",#N/A,TRUE,"Balance Sh.";"Gross Margin",#N/A,TRUE,"Gross Margin"}</definedName>
    <definedName name="wrn.Relatório._.1." localSheetId="9" hidden="1">{"FS`s",#N/A,TRUE,"FS's";"Icome St",#N/A,TRUE,"Income St.";"Balance Sh",#N/A,TRUE,"Balance Sh.";"Gross Margin",#N/A,TRUE,"Gross Margin"}</definedName>
    <definedName name="wrn.Relatório._.1." hidden="1">{"FS`s",#N/A,TRUE,"FS's";"Icome St",#N/A,TRUE,"Income St.";"Balance Sh",#N/A,TRUE,"Balance Sh.";"Gross Margin",#N/A,TRUE,"Gross Margin"}</definedName>
    <definedName name="wrn.RELATÓRIO._.CONTÁBIL." localSheetId="0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wrn.RELATÓRIO._.CONTÁBIL." localSheetId="10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wrn.RELATÓRIO._.CONTÁBIL." localSheetId="9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wrn.RELATÓRIO._.CONTÁBIL.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wrn.REMO." localSheetId="0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REMO." localSheetId="10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REMO." localSheetId="9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REMO.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Report1." localSheetId="0" hidden="1">{#N/A,#N/A,FALSE,"IS";#N/A,#N/A,FALSE,"BS";#N/A,#N/A,FALSE,"CF";#N/A,#N/A,FALSE,"CE";#N/A,#N/A,FALSE,"Depr";#N/A,#N/A,FALSE,"APAL"}</definedName>
    <definedName name="wrn.Report1." localSheetId="10" hidden="1">{#N/A,#N/A,FALSE,"IS";#N/A,#N/A,FALSE,"BS";#N/A,#N/A,FALSE,"CF";#N/A,#N/A,FALSE,"CE";#N/A,#N/A,FALSE,"Depr";#N/A,#N/A,FALSE,"APAL"}</definedName>
    <definedName name="wrn.Report1." localSheetId="9" hidden="1">{#N/A,#N/A,FALSE,"IS";#N/A,#N/A,FALSE,"BS";#N/A,#N/A,FALSE,"CF";#N/A,#N/A,FALSE,"CE";#N/A,#N/A,FALSE,"Depr";#N/A,#N/A,FALSE,"APAL"}</definedName>
    <definedName name="wrn.Report1." hidden="1">{#N/A,#N/A,FALSE,"IS";#N/A,#N/A,FALSE,"BS";#N/A,#N/A,FALSE,"CF";#N/A,#N/A,FALSE,"CE";#N/A,#N/A,FALSE,"Depr";#N/A,#N/A,FALSE,"APAL"}</definedName>
    <definedName name="wrn.REPORTING._.PACKAGE." localSheetId="0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ING._.PACKAGE." localSheetId="10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ING._.PACKAGE." localSheetId="9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SULTADO." localSheetId="0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LTADO." localSheetId="10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LTADO." localSheetId="9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LTADO.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mo." localSheetId="0" hidden="1">{"Resumo",#N/A,FALSE,"RESUMO"}</definedName>
    <definedName name="wrn.Resumo." localSheetId="10" hidden="1">{"Resumo",#N/A,FALSE,"RESUMO"}</definedName>
    <definedName name="wrn.Resumo." localSheetId="9" hidden="1">{"Resumo",#N/A,FALSE,"RESUMO"}</definedName>
    <definedName name="wrn.Resumo." hidden="1">{"Resumo",#N/A,FALSE,"RESUMO"}</definedName>
    <definedName name="wrn.Resumo01." localSheetId="0" hidden="1">{#N/A,#N/A,FALSE,"Resumo"}</definedName>
    <definedName name="wrn.Resumo01." localSheetId="10" hidden="1">{#N/A,#N/A,FALSE,"Resumo"}</definedName>
    <definedName name="wrn.Resumo01." localSheetId="9" hidden="1">{#N/A,#N/A,FALSE,"Resumo"}</definedName>
    <definedName name="wrn.Resumo01." hidden="1">{#N/A,#N/A,FALSE,"Resumo"}</definedName>
    <definedName name="wrn.Resumo02." localSheetId="0" hidden="1">{#N/A,#N/A,FALSE,"Resumo"}</definedName>
    <definedName name="wrn.Resumo02." localSheetId="10" hidden="1">{#N/A,#N/A,FALSE,"Resumo"}</definedName>
    <definedName name="wrn.Resumo02." localSheetId="9" hidden="1">{#N/A,#N/A,FALSE,"Resumo"}</definedName>
    <definedName name="wrn.Resumo02." hidden="1">{#N/A,#N/A,FALSE,"Resumo"}</definedName>
    <definedName name="wrn.sales." localSheetId="0">{"sales",#N/A,FALSE,"Sales";"sales existing",#N/A,FALSE,"Sales";"sales rd1",#N/A,FALSE,"Sales";"sales rd2",#N/A,FALSE,"Sales"}</definedName>
    <definedName name="wrn.sales." localSheetId="10">{"sales",#N/A,FALSE,"Sales";"sales existing",#N/A,FALSE,"Sales";"sales rd1",#N/A,FALSE,"Sales";"sales rd2",#N/A,FALSE,"Sales"}</definedName>
    <definedName name="wrn.sales." localSheetId="9">{"sales",#N/A,FALSE,"Sales";"sales existing",#N/A,FALSE,"Sales";"sales rd1",#N/A,FALSE,"Sales";"sales rd2",#N/A,FALSE,"Sales"}</definedName>
    <definedName name="wrn.sales.">{"sales",#N/A,FALSE,"Sales";"sales existing",#N/A,FALSE,"Sales";"sales rd1",#N/A,FALSE,"Sales";"sales rd2",#N/A,FALSE,"Sales"}</definedName>
    <definedName name="wrn.Scenario._.Summary." localSheetId="0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" localSheetId="10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" localSheetId="9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_1" localSheetId="0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_1" localSheetId="10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_1" localSheetId="9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_1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_2" localSheetId="0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_2" localSheetId="10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_2" localSheetId="9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_2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_3" localSheetId="0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_3" localSheetId="10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_3" localSheetId="9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_3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_4" localSheetId="0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_4" localSheetId="10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_4" localSheetId="9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_4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_5" localSheetId="0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_5" localSheetId="10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_5" localSheetId="9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_5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ns." localSheetId="0" hidden="1">{#N/A,#N/A,FALSE,"Sensitivities";#N/A,#N/A,FALSE,"Sensitivities2"}</definedName>
    <definedName name="wrn.sens." localSheetId="10" hidden="1">{#N/A,#N/A,FALSE,"Sensitivities";#N/A,#N/A,FALSE,"Sensitivities2"}</definedName>
    <definedName name="wrn.sens." localSheetId="9" hidden="1">{#N/A,#N/A,FALSE,"Sensitivities";#N/A,#N/A,FALSE,"Sensitivities2"}</definedName>
    <definedName name="wrn.sens." hidden="1">{#N/A,#N/A,FALSE,"Sensitivities";#N/A,#N/A,FALSE,"Sensitivities2"}</definedName>
    <definedName name="wrn.sensitivity._.analyses." localSheetId="0" hidden="1">{"general",#N/A,FALSE,"Assumptions"}</definedName>
    <definedName name="wrn.sensitivity._.analyses." localSheetId="10" hidden="1">{"general",#N/A,FALSE,"Assumptions"}</definedName>
    <definedName name="wrn.sensitivity._.analyses." localSheetId="9" hidden="1">{"general",#N/A,FALSE,"Assumptions"}</definedName>
    <definedName name="wrn.sensitivity._.analyses." hidden="1">{"general",#N/A,FALSE,"Assumptions"}</definedName>
    <definedName name="wrn.SHORT." localSheetId="0" hidden="1">{"CREDIT STATISTICS",#N/A,FALSE,"STATS";"CF_AND_IS",#N/A,FALSE,"PLAN";"BALSHEET",#N/A,FALSE,"BALANCE SHEET"}</definedName>
    <definedName name="wrn.SHORT." localSheetId="10" hidden="1">{"CREDIT STATISTICS",#N/A,FALSE,"STATS";"CF_AND_IS",#N/A,FALSE,"PLAN";"BALSHEET",#N/A,FALSE,"BALANCE SHEET"}</definedName>
    <definedName name="wrn.SHORT." localSheetId="9" hidden="1">{"CREDIT STATISTICS",#N/A,FALSE,"STATS";"CF_AND_IS",#N/A,FALSE,"PLAN";"BALSHEET",#N/A,FALSE,"BALANCE SHEET"}</definedName>
    <definedName name="wrn.SHORT." hidden="1">{"CREDIT STATISTICS",#N/A,FALSE,"STATS";"CF_AND_IS",#N/A,FALSE,"PLAN";"BALSHEET",#N/A,FALSE,"BALANCE SHEET"}</definedName>
    <definedName name="wrn.SIG._.DIVERSOS." localSheetId="0" hidden="1">{"REAIS",#N/A,FALSE,"COMP FAT";"INDICES PREÇOS",#N/A,FALSE,"INDIC.PREÇOS";"DOLARES",#N/A,FALSE,"COMP FAT";"COBRANÇA",#N/A,FALSE,"COBRANÇA";"FAT FILIAL",#N/A,FALSE,"Fatur.Filial"}</definedName>
    <definedName name="wrn.SIG._.DIVERSOS." localSheetId="10" hidden="1">{"REAIS",#N/A,FALSE,"COMP FAT";"INDICES PREÇOS",#N/A,FALSE,"INDIC.PREÇOS";"DOLARES",#N/A,FALSE,"COMP FAT";"COBRANÇA",#N/A,FALSE,"COBRANÇA";"FAT FILIAL",#N/A,FALSE,"Fatur.Filial"}</definedName>
    <definedName name="wrn.SIG._.DIVERSOS." localSheetId="9" hidden="1">{"REAIS",#N/A,FALSE,"COMP FAT";"INDICES PREÇOS",#N/A,FALSE,"INDIC.PREÇOS";"DOLARES",#N/A,FALSE,"COMP FAT";"COBRANÇA",#N/A,FALSE,"COBRANÇA";"FAT FILIAL",#N/A,FALSE,"Fatur.Filial"}</definedName>
    <definedName name="wrn.SIG._.DIVERSOS." hidden="1">{"REAIS",#N/A,FALSE,"COMP FAT";"INDICES PREÇOS",#N/A,FALSE,"INDIC.PREÇOS";"DOLARES",#N/A,FALSE,"COMP FAT";"COBRANÇA",#N/A,FALSE,"COBRANÇA";"FAT FILIAL",#N/A,FALSE,"Fatur.Filial"}</definedName>
    <definedName name="wrn.SIGFILT." localSheetId="0" hidden="1">{"EVAS CLIE NUM CLIEN",#N/A,FALSE,"Básico";"Evasao de clientes unid inf",#N/A,FALSE,"Básico";"FATUNIDINF",#N/A,FALSE,"Básico";"Ind Evas Cli un inf",#N/A,FALSE,"Básico";"IND EVAS CLIENTES",#N/A,FALSE,"Básico";"IND INF N UTIL",#N/A,FALSE,"Básico";"Num Clientes 1995",#N/A,FALSE,"Básico";"Num Clientes 1996",#N/A,FALSE,"Básico";"Num Clientes 94",#N/A,FALSE,"Básico";"SALDOINF",#N/A,FALSE,"Básico"}</definedName>
    <definedName name="wrn.SIGFILT." localSheetId="10" hidden="1">{"EVAS CLIE NUM CLIEN",#N/A,FALSE,"Básico";"Evasao de clientes unid inf",#N/A,FALSE,"Básico";"FATUNIDINF",#N/A,FALSE,"Básico";"Ind Evas Cli un inf",#N/A,FALSE,"Básico";"IND EVAS CLIENTES",#N/A,FALSE,"Básico";"IND INF N UTIL",#N/A,FALSE,"Básico";"Num Clientes 1995",#N/A,FALSE,"Básico";"Num Clientes 1996",#N/A,FALSE,"Básico";"Num Clientes 94",#N/A,FALSE,"Básico";"SALDOINF",#N/A,FALSE,"Básico"}</definedName>
    <definedName name="wrn.SIGFILT." localSheetId="9" hidden="1">{"EVAS CLIE NUM CLIEN",#N/A,FALSE,"Básico";"Evasao de clientes unid inf",#N/A,FALSE,"Básico";"FATUNIDINF",#N/A,FALSE,"Básico";"Ind Evas Cli un inf",#N/A,FALSE,"Básico";"IND EVAS CLIENTES",#N/A,FALSE,"Básico";"IND INF N UTIL",#N/A,FALSE,"Básico";"Num Clientes 1995",#N/A,FALSE,"Básico";"Num Clientes 1996",#N/A,FALSE,"Básico";"Num Clientes 94",#N/A,FALSE,"Básico";"SALDOINF",#N/A,FALSE,"Básico"}</definedName>
    <definedName name="wrn.SIGFILT." hidden="1">{"EVAS CLIE NUM CLIEN",#N/A,FALSE,"Básico";"Evasao de clientes unid inf",#N/A,FALSE,"Básico";"FATUNIDINF",#N/A,FALSE,"Básico";"Ind Evas Cli un inf",#N/A,FALSE,"Básico";"IND EVAS CLIENTES",#N/A,FALSE,"Básico";"IND INF N UTIL",#N/A,FALSE,"Básico";"Num Clientes 1995",#N/A,FALSE,"Básico";"Num Clientes 1996",#N/A,FALSE,"Básico";"Num Clientes 94",#N/A,FALSE,"Básico";"SALDOINF",#N/A,FALSE,"Básico"}</definedName>
    <definedName name="wrn.SOCIEDAD.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1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9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es." localSheetId="0" hidden="1">{"sociedades",#N/A,FALSE,"PL"}</definedName>
    <definedName name="wrn.sociedades." localSheetId="10" hidden="1">{"sociedades",#N/A,FALSE,"PL"}</definedName>
    <definedName name="wrn.sociedades." localSheetId="9" hidden="1">{"sociedades",#N/A,FALSE,"PL"}</definedName>
    <definedName name="wrn.sociedades." hidden="1">{"sociedades",#N/A,FALSE,"PL"}</definedName>
    <definedName name="wrn.stand_alone." localSheetId="0" hidden="1">{#N/A,#N/A,FALSE,"CBE";#N/A,#N/A,FALSE,"SWK"}</definedName>
    <definedName name="wrn.stand_alone." localSheetId="10" hidden="1">{#N/A,#N/A,FALSE,"CBE";#N/A,#N/A,FALSE,"SWK"}</definedName>
    <definedName name="wrn.stand_alone." localSheetId="9" hidden="1">{#N/A,#N/A,FALSE,"CBE";#N/A,#N/A,FALSE,"SWK"}</definedName>
    <definedName name="wrn.stand_alone." hidden="1">{#N/A,#N/A,FALSE,"CBE";#N/A,#N/A,FALSE,"SWK"}</definedName>
    <definedName name="wrn.STAND_ALONE_BOTH." localSheetId="0" hidden="1">{"FCB_ALL",#N/A,FALSE,"FCB";"GREY_ALL",#N/A,FALSE,"GREY"}</definedName>
    <definedName name="wrn.STAND_ALONE_BOTH." localSheetId="10" hidden="1">{"FCB_ALL",#N/A,FALSE,"FCB";"GREY_ALL",#N/A,FALSE,"GREY"}</definedName>
    <definedName name="wrn.STAND_ALONE_BOTH." localSheetId="9" hidden="1">{"FCB_ALL",#N/A,FALSE,"FCB";"GREY_ALL",#N/A,FALSE,"GREY"}</definedName>
    <definedName name="wrn.STAND_ALONE_BOTH." hidden="1">{"FCB_ALL",#N/A,FALSE,"FCB";"GREY_ALL",#N/A,FALSE,"GREY"}</definedName>
    <definedName name="wrn.Sumarizado._.em._.Dolar." localSheetId="0" hidden="1">{"Sumarizado US$",#N/A,FALSE,"Summary"}</definedName>
    <definedName name="wrn.Sumarizado._.em._.Dolar." localSheetId="10" hidden="1">{"Sumarizado US$",#N/A,FALSE,"Summary"}</definedName>
    <definedName name="wrn.Sumarizado._.em._.Dolar." localSheetId="9" hidden="1">{"Sumarizado US$",#N/A,FALSE,"Summary"}</definedName>
    <definedName name="wrn.Sumarizado._.em._.Dolar." hidden="1">{"Sumarizado US$",#N/A,FALSE,"Summary"}</definedName>
    <definedName name="wrn.Sumarizado._.em._.Reais." localSheetId="0" hidden="1">{"Sumarizado R$",#N/A,FALSE,"Summary"}</definedName>
    <definedName name="wrn.Sumarizado._.em._.Reais." localSheetId="10" hidden="1">{"Sumarizado R$",#N/A,FALSE,"Summary"}</definedName>
    <definedName name="wrn.Sumarizado._.em._.Reais." localSheetId="9" hidden="1">{"Sumarizado R$",#N/A,FALSE,"Summary"}</definedName>
    <definedName name="wrn.Sumarizado._.em._.Reais." hidden="1">{"Sumarizado R$",#N/A,FALSE,"Summary"}</definedName>
    <definedName name="wrn.summaries." localSheetId="0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" localSheetId="10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" localSheetId="9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9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WK." localSheetId="0" hidden="1">{"Annual",#N/A,FALSE,"SWK";"Margins",#N/A,FALSE,"SWK";"Q",#N/A,FALSE,"Qtrs."}</definedName>
    <definedName name="wrn.SWK." localSheetId="10" hidden="1">{"Annual",#N/A,FALSE,"SWK";"Margins",#N/A,FALSE,"SWK";"Q",#N/A,FALSE,"Qtrs."}</definedName>
    <definedName name="wrn.SWK." localSheetId="9" hidden="1">{"Annual",#N/A,FALSE,"SWK";"Margins",#N/A,FALSE,"SWK";"Q",#N/A,FALSE,"Qtrs."}</definedName>
    <definedName name="wrn.SWK." hidden="1">{"Annual",#N/A,FALSE,"SWK";"Margins",#N/A,FALSE,"SWK";"Q",#N/A,FALSE,"Qtrs."}</definedName>
    <definedName name="wrn.TARGET._.DCF." localSheetId="0">{"targetdcf",#N/A,FALSE,"Merger consequences";"TARGETASSU",#N/A,FALSE,"Merger consequences";"TERMINAL VALUE",#N/A,FALSE,"Merger consequences"}</definedName>
    <definedName name="wrn.TARGET._.DCF." localSheetId="10">{"targetdcf",#N/A,FALSE,"Merger consequences";"TARGETASSU",#N/A,FALSE,"Merger consequences";"TERMINAL VALUE",#N/A,FALSE,"Merger consequences"}</definedName>
    <definedName name="wrn.TARGET._.DCF." localSheetId="9">{"targetdcf",#N/A,FALSE,"Merger consequences";"TARGETASSU",#N/A,FALSE,"Merger consequences";"TERMINAL VALUE",#N/A,FALSE,"Merger consequences"}</definedName>
    <definedName name="wrn.TARGET._.DCF.">{"targetdcf",#N/A,FALSE,"Merger consequences";"TARGETASSU",#N/A,FALSE,"Merger consequences";"TERMINAL VALUE",#N/A,FALSE,"Merger consequences"}</definedName>
    <definedName name="wrn.test." localSheetId="0" hidden="1">{"test2",#N/A,TRUE,"Prices"}</definedName>
    <definedName name="wrn.test." localSheetId="10" hidden="1">{"test2",#N/A,TRUE,"Prices"}</definedName>
    <definedName name="wrn.test." localSheetId="9" hidden="1">{"test2",#N/A,TRUE,"Prices"}</definedName>
    <definedName name="wrn.test." hidden="1">{"test2",#N/A,TRUE,"Prices"}</definedName>
    <definedName name="wrn.test._.2." localSheetId="0" hidden="1">{"test",#N/A,TRUE,"Summary";"test",#N/A,TRUE,"Assumptions"}</definedName>
    <definedName name="wrn.test._.2." localSheetId="10" hidden="1">{"test",#N/A,TRUE,"Summary";"test",#N/A,TRUE,"Assumptions"}</definedName>
    <definedName name="wrn.test._.2." localSheetId="9" hidden="1">{"test",#N/A,TRUE,"Summary";"test",#N/A,TRUE,"Assumptions"}</definedName>
    <definedName name="wrn.test._.2." hidden="1">{"test",#N/A,TRUE,"Summary";"test",#N/A,TRUE,"Assumptions"}</definedName>
    <definedName name="wrn.Teste" localSheetId="0" hidden="1">{#N/A,#N/A,FALSE,"BLDC";#N/A,#N/A,FALSE,"RESDC";#N/A,#N/A,FALSE,"BLFV";#N/A,#N/A,FALSE,"RESFV"}</definedName>
    <definedName name="wrn.Teste" localSheetId="10" hidden="1">{#N/A,#N/A,FALSE,"BLDC";#N/A,#N/A,FALSE,"RESDC";#N/A,#N/A,FALSE,"BLFV";#N/A,#N/A,FALSE,"RESFV"}</definedName>
    <definedName name="wrn.Teste" localSheetId="9" hidden="1">{#N/A,#N/A,FALSE,"BLDC";#N/A,#N/A,FALSE,"RESDC";#N/A,#N/A,FALSE,"BLFV";#N/A,#N/A,FALSE,"RESFV"}</definedName>
    <definedName name="wrn.Teste" hidden="1">{#N/A,#N/A,FALSE,"BLDC";#N/A,#N/A,FALSE,"RESDC";#N/A,#N/A,FALSE,"BLFV";#N/A,#N/A,FALSE,"RESFV"}</definedName>
    <definedName name="wrn.Textron." localSheetId="0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" localSheetId="10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" localSheetId="9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homas_Case." localSheetId="0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localSheetId="10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localSheetId="9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ree" localSheetId="0">{"EVA",#N/A,FALSE,"EVA";"WACC",#N/A,FALSE,"WACC"}</definedName>
    <definedName name="wrn.three" localSheetId="10">{"EVA",#N/A,FALSE,"EVA";"WACC",#N/A,FALSE,"WACC"}</definedName>
    <definedName name="wrn.three" localSheetId="9">{"EVA",#N/A,FALSE,"EVA";"WACC",#N/A,FALSE,"WACC"}</definedName>
    <definedName name="wrn.three">{"EVA",#N/A,FALSE,"EVA";"WACC",#N/A,FALSE,"WACC"}</definedName>
    <definedName name="wrn.Timberland." localSheetId="0" hidden="1">{#N/A,#N/A,FALSE,"TIMBERLAND 33";#N/A,#N/A,FALSE,"TIMBERLAND Mês e Acum 34";#N/A,#N/A,FALSE,"TIMBERLAND Acum 35"}</definedName>
    <definedName name="wrn.Timberland." localSheetId="10" hidden="1">{#N/A,#N/A,FALSE,"TIMBERLAND 33";#N/A,#N/A,FALSE,"TIMBERLAND Mês e Acum 34";#N/A,#N/A,FALSE,"TIMBERLAND Acum 35"}</definedName>
    <definedName name="wrn.Timberland." localSheetId="9" hidden="1">{#N/A,#N/A,FALSE,"TIMBERLAND 33";#N/A,#N/A,FALSE,"TIMBERLAND Mês e Acum 34";#N/A,#N/A,FALSE,"TIMBERLAND Acum 35"}</definedName>
    <definedName name="wrn.Timberland." hidden="1">{#N/A,#N/A,FALSE,"TIMBERLAND 33";#N/A,#N/A,FALSE,"TIMBERLAND Mês e Acum 34";#N/A,#N/A,FALSE,"TIMBERLAND Acum 35"}</definedName>
    <definedName name="wrn.todo." localSheetId="0" hidden="1">{"Caja",#N/A,TRUE,"P&amp;G BG";"PyG",#N/A,TRUE,"P&amp;G BG";"Balance",#N/A,TRUE,"P&amp;G BG"}</definedName>
    <definedName name="wrn.todo." localSheetId="10" hidden="1">{"Caja",#N/A,TRUE,"P&amp;G BG";"PyG",#N/A,TRUE,"P&amp;G BG";"Balance",#N/A,TRUE,"P&amp;G BG"}</definedName>
    <definedName name="wrn.todo." localSheetId="9" hidden="1">{"Caja",#N/A,TRUE,"P&amp;G BG";"PyG",#N/A,TRUE,"P&amp;G BG";"Balance",#N/A,TRUE,"P&amp;G BG"}</definedName>
    <definedName name="wrn.todo." hidden="1">{"Caja",#N/A,TRUE,"P&amp;G BG";"PyG",#N/A,TRUE,"P&amp;G BG";"Balance",#N/A,TRUE,"P&amp;G BG"}</definedName>
    <definedName name="wrn.Todos." localSheetId="0" hidden="1">{"DRE US$ Detalhe",#N/A,FALSE,"Yázigi";"HOE US$",#N/A,FALSE,"House of English";"IX US$",#N/A,FALSE,"I.X";"Perdizes US$",#N/A,FALSE,"Perdizes";"Consolidado US$",#N/A,FALSE,"Consolidado";"Sumarizado US$",#N/A,FALSE,"Summary";"DRE R$ Detalhe",#N/A,FALSE,"Yázigi";"HOE R$",#N/A,FALSE,"House of English";"IX R$",#N/A,FALSE,"I.X";"Perdizes R$",#N/A,FALSE,"Perdizes";"Consolidado R$",#N/A,FALSE,"Consolidado";"Sumarizado R$",#N/A,FALSE,"Summary"}</definedName>
    <definedName name="wrn.Todos." localSheetId="10" hidden="1">{"DRE US$ Detalhe",#N/A,FALSE,"Yázigi";"HOE US$",#N/A,FALSE,"House of English";"IX US$",#N/A,FALSE,"I.X";"Perdizes US$",#N/A,FALSE,"Perdizes";"Consolidado US$",#N/A,FALSE,"Consolidado";"Sumarizado US$",#N/A,FALSE,"Summary";"DRE R$ Detalhe",#N/A,FALSE,"Yázigi";"HOE R$",#N/A,FALSE,"House of English";"IX R$",#N/A,FALSE,"I.X";"Perdizes R$",#N/A,FALSE,"Perdizes";"Consolidado R$",#N/A,FALSE,"Consolidado";"Sumarizado R$",#N/A,FALSE,"Summary"}</definedName>
    <definedName name="wrn.Todos." localSheetId="9" hidden="1">{"DRE US$ Detalhe",#N/A,FALSE,"Yázigi";"HOE US$",#N/A,FALSE,"House of English";"IX US$",#N/A,FALSE,"I.X";"Perdizes US$",#N/A,FALSE,"Perdizes";"Consolidado US$",#N/A,FALSE,"Consolidado";"Sumarizado US$",#N/A,FALSE,"Summary";"DRE R$ Detalhe",#N/A,FALSE,"Yázigi";"HOE R$",#N/A,FALSE,"House of English";"IX R$",#N/A,FALSE,"I.X";"Perdizes R$",#N/A,FALSE,"Perdizes";"Consolidado R$",#N/A,FALSE,"Consolidado";"Sumarizado R$",#N/A,FALSE,"Summary"}</definedName>
    <definedName name="wrn.Todos." hidden="1">{"DRE US$ Detalhe",#N/A,FALSE,"Yázigi";"HOE US$",#N/A,FALSE,"House of English";"IX US$",#N/A,FALSE,"I.X";"Perdizes US$",#N/A,FALSE,"Perdizes";"Consolidado US$",#N/A,FALSE,"Consolidado";"Sumarizado US$",#N/A,FALSE,"Summary";"DRE R$ Detalhe",#N/A,FALSE,"Yázigi";"HOE R$",#N/A,FALSE,"House of English";"IX R$",#N/A,FALSE,"I.X";"Perdizes R$",#N/A,FALSE,"Perdizes";"Consolidado R$",#N/A,FALSE,"Consolidado";"Sumarizado R$",#N/A,FALSE,"Summary"}</definedName>
    <definedName name="wrn.Todos._.em._.Dolar." localSheetId="0" hidden="1">{"DRE US$ Detalhe",#N/A,FALSE,"Yázigi";"HOE US$",#N/A,FALSE,"House of English";"IX US$",#N/A,FALSE,"I.X";"Perdizes US$",#N/A,FALSE,"Perdizes";"Consolidado US$",#N/A,FALSE,"Consolidado";"Sumarizado US$",#N/A,FALSE,"Summary"}</definedName>
    <definedName name="wrn.Todos._.em._.Dolar." localSheetId="10" hidden="1">{"DRE US$ Detalhe",#N/A,FALSE,"Yázigi";"HOE US$",#N/A,FALSE,"House of English";"IX US$",#N/A,FALSE,"I.X";"Perdizes US$",#N/A,FALSE,"Perdizes";"Consolidado US$",#N/A,FALSE,"Consolidado";"Sumarizado US$",#N/A,FALSE,"Summary"}</definedName>
    <definedName name="wrn.Todos._.em._.Dolar." localSheetId="9" hidden="1">{"DRE US$ Detalhe",#N/A,FALSE,"Yázigi";"HOE US$",#N/A,FALSE,"House of English";"IX US$",#N/A,FALSE,"I.X";"Perdizes US$",#N/A,FALSE,"Perdizes";"Consolidado US$",#N/A,FALSE,"Consolidado";"Sumarizado US$",#N/A,FALSE,"Summary"}</definedName>
    <definedName name="wrn.Todos._.em._.Dolar." hidden="1">{"DRE US$ Detalhe",#N/A,FALSE,"Yázigi";"HOE US$",#N/A,FALSE,"House of English";"IX US$",#N/A,FALSE,"I.X";"Perdizes US$",#N/A,FALSE,"Perdizes";"Consolidado US$",#N/A,FALSE,"Consolidado";"Sumarizado US$",#N/A,FALSE,"Summary"}</definedName>
    <definedName name="wrn.Todos._.em._.Reais." localSheetId="0" hidden="1">{"DRE R$ Detalhe",#N/A,FALSE,"Yázigi";"HOE R$",#N/A,FALSE,"House of English";"IX R$",#N/A,FALSE,"I.X";"Perdizes R$",#N/A,FALSE,"Perdizes";"Consolidado R$",#N/A,FALSE,"Consolidado";"Sumarizado R$",#N/A,FALSE,"Summary"}</definedName>
    <definedName name="wrn.Todos._.em._.Reais." localSheetId="10" hidden="1">{"DRE R$ Detalhe",#N/A,FALSE,"Yázigi";"HOE R$",#N/A,FALSE,"House of English";"IX R$",#N/A,FALSE,"I.X";"Perdizes R$",#N/A,FALSE,"Perdizes";"Consolidado R$",#N/A,FALSE,"Consolidado";"Sumarizado R$",#N/A,FALSE,"Summary"}</definedName>
    <definedName name="wrn.Todos._.em._.Reais." localSheetId="9" hidden="1">{"DRE R$ Detalhe",#N/A,FALSE,"Yázigi";"HOE R$",#N/A,FALSE,"House of English";"IX R$",#N/A,FALSE,"I.X";"Perdizes R$",#N/A,FALSE,"Perdizes";"Consolidado R$",#N/A,FALSE,"Consolidado";"Sumarizado R$",#N/A,FALSE,"Summary"}</definedName>
    <definedName name="wrn.Todos._.em._.Reais." hidden="1">{"DRE R$ Detalhe",#N/A,FALSE,"Yázigi";"HOE R$",#N/A,FALSE,"House of English";"IX R$",#N/A,FALSE,"I.X";"Perdizes R$",#N/A,FALSE,"Perdizes";"Consolidado R$",#N/A,FALSE,"Consolidado";"Sumarizado R$",#N/A,FALSE,"Summary"}</definedName>
    <definedName name="wrn.Todos._.Fluxos." localSheetId="0" hidden="1">{"Fluxo",#N/A,FALSE,"FLUXO";"Mes2",#N/A,FALSE,"Mes2";"Mes3",#N/A,FALSE,"Mes3";"Mes4",#N/A,FALSE,"Mes4";"Mes5",#N/A,FALSE,"Mes5";"Mes6",#N/A,FALSE,"Mes6"}</definedName>
    <definedName name="wrn.Todos._.Fluxos." localSheetId="10" hidden="1">{"Fluxo",#N/A,FALSE,"FLUXO";"Mes2",#N/A,FALSE,"Mes2";"Mes3",#N/A,FALSE,"Mes3";"Mes4",#N/A,FALSE,"Mes4";"Mes5",#N/A,FALSE,"Mes5";"Mes6",#N/A,FALSE,"Mes6"}</definedName>
    <definedName name="wrn.Todos._.Fluxos." localSheetId="9" hidden="1">{"Fluxo",#N/A,FALSE,"FLUXO";"Mes2",#N/A,FALSE,"Mes2";"Mes3",#N/A,FALSE,"Mes3";"Mes4",#N/A,FALSE,"Mes4";"Mes5",#N/A,FALSE,"Mes5";"Mes6",#N/A,FALSE,"Mes6"}</definedName>
    <definedName name="wrn.Todos._.Fluxos." hidden="1">{"Fluxo",#N/A,FALSE,"FLUXO";"Mes2",#N/A,FALSE,"Mes2";"Mes3",#N/A,FALSE,"Mes3";"Mes4",#N/A,FALSE,"Mes4";"Mes5",#N/A,FALSE,"Mes5";"Mes6",#N/A,FALSE,"Mes6"}</definedName>
    <definedName name="wrn.Todos._.Fluxos._.Detalhe." localSheetId="0" hidden="1">{"FluxoDetalhe",#N/A,FALSE,"FLUXO";"Mes2 Detalhe",#N/A,FALSE,"Mes2";"Mes3 Detalhe",#N/A,FALSE,"Mes3";"Mes5 Detalhe",#N/A,FALSE,"Mes5";"Mes4 Detalhe",#N/A,FALSE,"Mes4";"Mes6 Detalhe",#N/A,FALSE,"Mes6"}</definedName>
    <definedName name="wrn.Todos._.Fluxos._.Detalhe." localSheetId="10" hidden="1">{"FluxoDetalhe",#N/A,FALSE,"FLUXO";"Mes2 Detalhe",#N/A,FALSE,"Mes2";"Mes3 Detalhe",#N/A,FALSE,"Mes3";"Mes5 Detalhe",#N/A,FALSE,"Mes5";"Mes4 Detalhe",#N/A,FALSE,"Mes4";"Mes6 Detalhe",#N/A,FALSE,"Mes6"}</definedName>
    <definedName name="wrn.Todos._.Fluxos._.Detalhe." localSheetId="9" hidden="1">{"FluxoDetalhe",#N/A,FALSE,"FLUXO";"Mes2 Detalhe",#N/A,FALSE,"Mes2";"Mes3 Detalhe",#N/A,FALSE,"Mes3";"Mes5 Detalhe",#N/A,FALSE,"Mes5";"Mes4 Detalhe",#N/A,FALSE,"Mes4";"Mes6 Detalhe",#N/A,FALSE,"Mes6"}</definedName>
    <definedName name="wrn.Todos._.Fluxos._.Detalhe." hidden="1">{"FluxoDetalhe",#N/A,FALSE,"FLUXO";"Mes2 Detalhe",#N/A,FALSE,"Mes2";"Mes3 Detalhe",#N/A,FALSE,"Mes3";"Mes5 Detalhe",#N/A,FALSE,"Mes5";"Mes4 Detalhe",#N/A,FALSE,"Mes4";"Mes6 Detalhe",#N/A,FALSE,"Mes6"}</definedName>
    <definedName name="wrn.tot_bow." localSheetId="0" hidden="1">{"tot_bow",#N/A,FALSE,"AMF"}</definedName>
    <definedName name="wrn.tot_bow." localSheetId="10" hidden="1">{"tot_bow",#N/A,FALSE,"AMF"}</definedName>
    <definedName name="wrn.tot_bow." localSheetId="9" hidden="1">{"tot_bow",#N/A,FALSE,"AMF"}</definedName>
    <definedName name="wrn.tot_bow." hidden="1">{"tot_bow",#N/A,FALSE,"AMF"}</definedName>
    <definedName name="wrn.TOT_DIVISÕES." localSheetId="0" hidden="1">{"TOT_DIVISÕES",#N/A,FALSE,"TOT"}</definedName>
    <definedName name="wrn.TOT_DIVISÕES." localSheetId="10" hidden="1">{"TOT_DIVISÕES",#N/A,FALSE,"TOT"}</definedName>
    <definedName name="wrn.TOT_DIVISÕES." localSheetId="9" hidden="1">{"TOT_DIVISÕES",#N/A,FALSE,"TOT"}</definedName>
    <definedName name="wrn.TOT_DIVISÕES." hidden="1">{"TOT_DIVISÕES",#N/A,FALSE,"TOT"}</definedName>
    <definedName name="wrn.tot_pls." localSheetId="0" hidden="1">{"tot_pls",#N/A,FALSE,"PL"}</definedName>
    <definedName name="wrn.tot_pls." localSheetId="10" hidden="1">{"tot_pls",#N/A,FALSE,"PL"}</definedName>
    <definedName name="wrn.tot_pls." localSheetId="9" hidden="1">{"tot_pls",#N/A,FALSE,"PL"}</definedName>
    <definedName name="wrn.tot_pls." hidden="1">{"tot_pls",#N/A,FALSE,"PL"}</definedName>
    <definedName name="wrn.tot_pqs." localSheetId="0" hidden="1">{"tot_pqs",#N/A,FALSE,"PQ"}</definedName>
    <definedName name="wrn.tot_pqs." localSheetId="10" hidden="1">{"tot_pqs",#N/A,FALSE,"PQ"}</definedName>
    <definedName name="wrn.tot_pqs." localSheetId="9" hidden="1">{"tot_pqs",#N/A,FALSE,"PQ"}</definedName>
    <definedName name="wrn.tot_pqs." hidden="1">{"tot_pqs",#N/A,FALSE,"PQ"}</definedName>
    <definedName name="wrn.TOTAL." localSheetId="0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wrn.TOTAL." localSheetId="10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wrn.TOTAL." localSheetId="9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wrn.TOTAL.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wrn.totalcomp." localSheetId="0" hidden="1">{"comp1",#N/A,FALSE,"COMPS";"footnotes",#N/A,FALSE,"COMPS"}</definedName>
    <definedName name="wrn.totalcomp." localSheetId="10" hidden="1">{"comp1",#N/A,FALSE,"COMPS";"footnotes",#N/A,FALSE,"COMPS"}</definedName>
    <definedName name="wrn.totalcomp." localSheetId="9" hidden="1">{"comp1",#N/A,FALSE,"COMPS";"footnotes",#N/A,FALSE,"COMPS"}</definedName>
    <definedName name="wrn.totalcomp." hidden="1">{"comp1",#N/A,FALSE,"COMPS";"footnotes",#N/A,FALSE,"COMPS"}</definedName>
    <definedName name="wrn.totalcomp._1" localSheetId="0" hidden="1">{"comp1",#N/A,FALSE,"COMPS";"footnotes",#N/A,FALSE,"COMPS"}</definedName>
    <definedName name="wrn.totalcomp._1" localSheetId="10" hidden="1">{"comp1",#N/A,FALSE,"COMPS";"footnotes",#N/A,FALSE,"COMPS"}</definedName>
    <definedName name="wrn.totalcomp._1" localSheetId="9" hidden="1">{"comp1",#N/A,FALSE,"COMPS";"footnotes",#N/A,FALSE,"COMPS"}</definedName>
    <definedName name="wrn.totalcomp._1" hidden="1">{"comp1",#N/A,FALSE,"COMPS";"footnotes",#N/A,FALSE,"COMPS"}</definedName>
    <definedName name="wrn.totalcomp._2" localSheetId="0" hidden="1">{"comp1",#N/A,FALSE,"COMPS";"footnotes",#N/A,FALSE,"COMPS"}</definedName>
    <definedName name="wrn.totalcomp._2" localSheetId="10" hidden="1">{"comp1",#N/A,FALSE,"COMPS";"footnotes",#N/A,FALSE,"COMPS"}</definedName>
    <definedName name="wrn.totalcomp._2" localSheetId="9" hidden="1">{"comp1",#N/A,FALSE,"COMPS";"footnotes",#N/A,FALSE,"COMPS"}</definedName>
    <definedName name="wrn.totalcomp._2" hidden="1">{"comp1",#N/A,FALSE,"COMPS";"footnotes",#N/A,FALSE,"COMPS"}</definedName>
    <definedName name="wrn.totalcomp._3" localSheetId="0" hidden="1">{"comp1",#N/A,FALSE,"COMPS";"footnotes",#N/A,FALSE,"COMPS"}</definedName>
    <definedName name="wrn.totalcomp._3" localSheetId="10" hidden="1">{"comp1",#N/A,FALSE,"COMPS";"footnotes",#N/A,FALSE,"COMPS"}</definedName>
    <definedName name="wrn.totalcomp._3" localSheetId="9" hidden="1">{"comp1",#N/A,FALSE,"COMPS";"footnotes",#N/A,FALSE,"COMPS"}</definedName>
    <definedName name="wrn.totalcomp._3" hidden="1">{"comp1",#N/A,FALSE,"COMPS";"footnotes",#N/A,FALSE,"COMPS"}</definedName>
    <definedName name="wrn.totalcomp._4" localSheetId="0" hidden="1">{"comp1",#N/A,FALSE,"COMPS";"footnotes",#N/A,FALSE,"COMPS"}</definedName>
    <definedName name="wrn.totalcomp._4" localSheetId="10" hidden="1">{"comp1",#N/A,FALSE,"COMPS";"footnotes",#N/A,FALSE,"COMPS"}</definedName>
    <definedName name="wrn.totalcomp._4" localSheetId="9" hidden="1">{"comp1",#N/A,FALSE,"COMPS";"footnotes",#N/A,FALSE,"COMPS"}</definedName>
    <definedName name="wrn.totalcomp._4" hidden="1">{"comp1",#N/A,FALSE,"COMPS";"footnotes",#N/A,FALSE,"COMPS"}</definedName>
    <definedName name="wrn.totalcomp._5" localSheetId="0" hidden="1">{"comp1",#N/A,FALSE,"COMPS";"footnotes",#N/A,FALSE,"COMPS"}</definedName>
    <definedName name="wrn.totalcomp._5" localSheetId="10" hidden="1">{"comp1",#N/A,FALSE,"COMPS";"footnotes",#N/A,FALSE,"COMPS"}</definedName>
    <definedName name="wrn.totalcomp._5" localSheetId="9" hidden="1">{"comp1",#N/A,FALSE,"COMPS";"footnotes",#N/A,FALSE,"COMPS"}</definedName>
    <definedName name="wrn.totalcomp._5" hidden="1">{"comp1",#N/A,FALSE,"COMPS";"footnotes",#N/A,FALSE,"COMPS"}</definedName>
    <definedName name="wrn.trans._.sum." localSheetId="0" hidden="1">{"trans assumptions",#N/A,FALSE,"Merger";"trans accretion",#N/A,FALSE,"Merger"}</definedName>
    <definedName name="wrn.trans._.sum." localSheetId="10" hidden="1">{"trans assumptions",#N/A,FALSE,"Merger";"trans accretion",#N/A,FALSE,"Merger"}</definedName>
    <definedName name="wrn.trans._.sum." localSheetId="9" hidden="1">{"trans assumptions",#N/A,FALSE,"Merger";"trans accretion",#N/A,FALSE,"Merger"}</definedName>
    <definedName name="wrn.trans._.sum." hidden="1">{"trans assumptions",#N/A,FALSE,"Merger";"trans accretion",#N/A,FALSE,"Merger"}</definedName>
    <definedName name="wrn.UNISER." localSheetId="0" hidden="1">{"UNISER",#N/A,FALSE,"TOT"}</definedName>
    <definedName name="wrn.UNISER." localSheetId="10" hidden="1">{"UNISER",#N/A,FALSE,"TOT"}</definedName>
    <definedName name="wrn.UNISER." localSheetId="9" hidden="1">{"UNISER",#N/A,FALSE,"TOT"}</definedName>
    <definedName name="wrn.UNISER." hidden="1">{"UNISER",#N/A,FALSE,"TOT"}</definedName>
    <definedName name="wrn.up." localSheetId="0" hidden="1">{"up stand alones",#N/A,FALSE,"Acquiror"}</definedName>
    <definedName name="wrn.up." localSheetId="10" hidden="1">{"up stand alones",#N/A,FALSE,"Acquiror"}</definedName>
    <definedName name="wrn.up." localSheetId="9" hidden="1">{"up stand alones",#N/A,FALSE,"Acquiror"}</definedName>
    <definedName name="wrn.up." hidden="1">{"up stand alones",#N/A,FALSE,"Acquiror"}</definedName>
    <definedName name="wrn.Usinor." localSheetId="0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.Usinor." localSheetId="10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.Usinor." localSheetId="9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.Usinor.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.VALDEZ." localSheetId="0" hidden="1">{"ERMES",#N/A,FALSE,"RESUMEN";"ERACUM",#N/A,FALSE,"RESUMEN";"BG",#N/A,FALSE,"RESUMEN";"ERMES",#N/A,FALSE,"SABANAS";"ERACUM",#N/A,FALSE,"SABANAS";"BG",#N/A,FALSE,"SABANAS";"fadsa",#N/A,FALSE,"FADSA";"supsa",#N/A,FALSE,"SUPSA";"crolls",#N/A,FALSE,"CROLLS";"vicomsa",#N/A,FALSE,"VICOMSA";"viplasticos",#N/A,FALSE,"VIPLASTICOS";"vitsa",#N/A,FALSE,"VITSA";"elim",#N/A,FALSE,"ELIM"}</definedName>
    <definedName name="wrn.VALDEZ." localSheetId="10" hidden="1">{"ERMES",#N/A,FALSE,"RESUMEN";"ERACUM",#N/A,FALSE,"RESUMEN";"BG",#N/A,FALSE,"RESUMEN";"ERMES",#N/A,FALSE,"SABANAS";"ERACUM",#N/A,FALSE,"SABANAS";"BG",#N/A,FALSE,"SABANAS";"fadsa",#N/A,FALSE,"FADSA";"supsa",#N/A,FALSE,"SUPSA";"crolls",#N/A,FALSE,"CROLLS";"vicomsa",#N/A,FALSE,"VICOMSA";"viplasticos",#N/A,FALSE,"VIPLASTICOS";"vitsa",#N/A,FALSE,"VITSA";"elim",#N/A,FALSE,"ELIM"}</definedName>
    <definedName name="wrn.VALDEZ." localSheetId="9" hidden="1">{"ERMES",#N/A,FALSE,"RESUMEN";"ERACUM",#N/A,FALSE,"RESUMEN";"BG",#N/A,FALSE,"RESUMEN";"ERMES",#N/A,FALSE,"SABANAS";"ERACUM",#N/A,FALSE,"SABANAS";"BG",#N/A,FALSE,"SABANAS";"fadsa",#N/A,FALSE,"FADSA";"supsa",#N/A,FALSE,"SUPSA";"crolls",#N/A,FALSE,"CROLLS";"vicomsa",#N/A,FALSE,"VICOMSA";"viplasticos",#N/A,FALSE,"VIPLASTICOS";"vitsa",#N/A,FALSE,"VITSA";"elim",#N/A,FALSE,"ELIM"}</definedName>
    <definedName name="wrn.VALDEZ." hidden="1">{"ERMES",#N/A,FALSE,"RESUMEN";"ERACUM",#N/A,FALSE,"RESUMEN";"BG",#N/A,FALSE,"RESUMEN";"ERMES",#N/A,FALSE,"SABANAS";"ERACUM",#N/A,FALSE,"SABANAS";"BG",#N/A,FALSE,"SABANAS";"fadsa",#N/A,FALSE,"FADSA";"supsa",#N/A,FALSE,"SUPSA";"crolls",#N/A,FALSE,"CROLLS";"vicomsa",#N/A,FALSE,"VICOMSA";"viplasticos",#N/A,FALSE,"VIPLASTICOS";"vitsa",#N/A,FALSE,"VITSA";"elim",#N/A,FALSE,"ELIM"}</definedName>
    <definedName name="wrn.VENTAS.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1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1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1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1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1_1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1_1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1_1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1_1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1_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1_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1_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1_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2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2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2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2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3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3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3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3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3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3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3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4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4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4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5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5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5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1_5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2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2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2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2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3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3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3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3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3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3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3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4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4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4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5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5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5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5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1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1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1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1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1_1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1_1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1_1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1_1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1_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1_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1_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1_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2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2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2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2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3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3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3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3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3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3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3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4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4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4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5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5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5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1_5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2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2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2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2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2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2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3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3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3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3_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3_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3_1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3_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4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4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4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5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5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5" localSheetId="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_5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iabilidade." localSheetId="0" hidden="1">{#N/A,#N/A,FALSE,"Análise";#N/A,#N/A,FALSE,"Análise"}</definedName>
    <definedName name="wrn.viabilidade." localSheetId="10" hidden="1">{#N/A,#N/A,FALSE,"Análise";#N/A,#N/A,FALSE,"Análise"}</definedName>
    <definedName name="wrn.viabilidade." localSheetId="9" hidden="1">{#N/A,#N/A,FALSE,"Análise";#N/A,#N/A,FALSE,"Análise"}</definedName>
    <definedName name="wrn.viabilidade." hidden="1">{#N/A,#N/A,FALSE,"Análise";#N/A,#N/A,FALSE,"Análise"}</definedName>
    <definedName name="wrn.Wacc." localSheetId="0" hidden="1">{"Area1",#N/A,FALSE,"OREWACC";"Area2",#N/A,FALSE,"OREWACC"}</definedName>
    <definedName name="wrn.Wacc." localSheetId="10" hidden="1">{"Area1",#N/A,FALSE,"OREWACC";"Area2",#N/A,FALSE,"OREWACC"}</definedName>
    <definedName name="wrn.Wacc." localSheetId="9" hidden="1">{"Area1",#N/A,FALSE,"OREWACC";"Area2",#N/A,FALSE,"OREWACC"}</definedName>
    <definedName name="wrn.Wacc." hidden="1">{"Area1",#N/A,FALSE,"OREWACC";"Area2",#N/A,FALSE,"OREWACC"}</definedName>
    <definedName name="wrn.Whole._.Pack." localSheetId="0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" localSheetId="10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" localSheetId="9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_1" localSheetId="0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_1" localSheetId="10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_1" localSheetId="9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_1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_2" localSheetId="0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_2" localSheetId="10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_2" localSheetId="9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_2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_3" localSheetId="0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_3" localSheetId="10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_3" localSheetId="9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_3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_4" localSheetId="0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_4" localSheetId="10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_4" localSheetId="9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_4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_5" localSheetId="0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_5" localSheetId="10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_5" localSheetId="9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_5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PS." localSheetId="0" hidden="1">{#N/A,#N/A,FALSE,"F1";#N/A,#N/A,FALSE,"F2";#N/A,#N/A,FALSE,"F3";#N/A,#N/A,FALSE,"perf";#N/A,#N/A,FALSE,"A";#N/A,#N/A,FALSE,"B";#N/A,#N/A,FALSE,"C";#N/A,#N/A,FALSE,"D";#N/A,#N/A,FALSE,"L";#N/A,#N/A,FALSE,"Z";#N/A,#N/A,FALSE,"AA";#N/A,#N/A,FALSE,"BB";#N/A,#N/A,FALSE,"CC";#N/A,#N/A,FALSE,"DD";#N/A,#N/A,FALSE,"EE";#N/A,#N/A,FALSE,"GG"}</definedName>
    <definedName name="wrn.WPS." localSheetId="10" hidden="1">{#N/A,#N/A,FALSE,"F1";#N/A,#N/A,FALSE,"F2";#N/A,#N/A,FALSE,"F3";#N/A,#N/A,FALSE,"perf";#N/A,#N/A,FALSE,"A";#N/A,#N/A,FALSE,"B";#N/A,#N/A,FALSE,"C";#N/A,#N/A,FALSE,"D";#N/A,#N/A,FALSE,"L";#N/A,#N/A,FALSE,"Z";#N/A,#N/A,FALSE,"AA";#N/A,#N/A,FALSE,"BB";#N/A,#N/A,FALSE,"CC";#N/A,#N/A,FALSE,"DD";#N/A,#N/A,FALSE,"EE";#N/A,#N/A,FALSE,"GG"}</definedName>
    <definedName name="wrn.WPS." localSheetId="9" hidden="1">{#N/A,#N/A,FALSE,"F1";#N/A,#N/A,FALSE,"F2";#N/A,#N/A,FALSE,"F3";#N/A,#N/A,FALSE,"perf";#N/A,#N/A,FALSE,"A";#N/A,#N/A,FALSE,"B";#N/A,#N/A,FALSE,"C";#N/A,#N/A,FALSE,"D";#N/A,#N/A,FALSE,"L";#N/A,#N/A,FALSE,"Z";#N/A,#N/A,FALSE,"AA";#N/A,#N/A,FALSE,"BB";#N/A,#N/A,FALSE,"CC";#N/A,#N/A,FALSE,"DD";#N/A,#N/A,FALSE,"EE";#N/A,#N/A,FALSE,"GG"}</definedName>
    <definedName name="wrn.WPS." hidden="1">{#N/A,#N/A,FALSE,"F1";#N/A,#N/A,FALSE,"F2";#N/A,#N/A,FALSE,"F3";#N/A,#N/A,FALSE,"perf";#N/A,#N/A,FALSE,"A";#N/A,#N/A,FALSE,"B";#N/A,#N/A,FALSE,"C";#N/A,#N/A,FALSE,"D";#N/A,#N/A,FALSE,"L";#N/A,#N/A,FALSE,"Z";#N/A,#N/A,FALSE,"AA";#N/A,#N/A,FALSE,"BB";#N/A,#N/A,FALSE,"CC";#N/A,#N/A,FALSE,"DD";#N/A,#N/A,FALSE,"EE";#N/A,#N/A,FALSE,"GG"}</definedName>
    <definedName name="wrn.Wright." localSheetId="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" localSheetId="1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" localSheetId="9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_1" localSheetId="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_1" localSheetId="1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_1" localSheetId="9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_1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_2" localSheetId="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_2" localSheetId="1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_2" localSheetId="9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_2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_3" localSheetId="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_3" localSheetId="1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_3" localSheetId="9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_3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_4" localSheetId="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_4" localSheetId="1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_4" localSheetId="9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_4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_5" localSheetId="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_5" localSheetId="1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_5" localSheetId="9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_5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Yázigi._.em._.Dolar." localSheetId="0" hidden="1">{"DRE US$ Detalhe",#N/A,FALSE,"Yázigi"}</definedName>
    <definedName name="wrn.Yázigi._.em._.Dolar." localSheetId="10" hidden="1">{"DRE US$ Detalhe",#N/A,FALSE,"Yázigi"}</definedName>
    <definedName name="wrn.Yázigi._.em._.Dolar." localSheetId="9" hidden="1">{"DRE US$ Detalhe",#N/A,FALSE,"Yázigi"}</definedName>
    <definedName name="wrn.Yázigi._.em._.Dolar." hidden="1">{"DRE US$ Detalhe",#N/A,FALSE,"Yázigi"}</definedName>
    <definedName name="wrn.Yázigi._.em._.Reais." localSheetId="0" hidden="1">{"DRE R$ Detalhe",#N/A,FALSE,"Yázigi"}</definedName>
    <definedName name="wrn.Yázigi._.em._.Reais." localSheetId="10" hidden="1">{"DRE R$ Detalhe",#N/A,FALSE,"Yázigi"}</definedName>
    <definedName name="wrn.Yázigi._.em._.Reais." localSheetId="9" hidden="1">{"DRE R$ Detalhe",#N/A,FALSE,"Yázigi"}</definedName>
    <definedName name="wrn.Yázigi._.em._.Reais." hidden="1">{"DRE R$ Detalhe",#N/A,FALSE,"Yázigi"}</definedName>
    <definedName name="wrn.Zahlenwerk." localSheetId="0" hidden="1">{"Übersicht Bilanzen",#N/A,TRUE,"Übersicht Bilanz";"Übersicht G+V",#N/A,TRUE,"Übersicht G+V";"GuV 1997",#N/A,TRUE,"GuV 1997";"GuV 1998",#N/A,TRUE,"GuV 1998";"GuV 1999",#N/A,TRUE,"GuV 1999";"GuV 2000",#N/A,TRUE,"GuV 2000";"Übersicht Bereinigungen",#N/A,TRUE,"Bereinigungen";"Ist+Plan",#N/A,TRUE,"Ist + Plan"}</definedName>
    <definedName name="wrn.Zahlenwerk." localSheetId="10" hidden="1">{"Übersicht Bilanzen",#N/A,TRUE,"Übersicht Bilanz";"Übersicht G+V",#N/A,TRUE,"Übersicht G+V";"GuV 1997",#N/A,TRUE,"GuV 1997";"GuV 1998",#N/A,TRUE,"GuV 1998";"GuV 1999",#N/A,TRUE,"GuV 1999";"GuV 2000",#N/A,TRUE,"GuV 2000";"Übersicht Bereinigungen",#N/A,TRUE,"Bereinigungen";"Ist+Plan",#N/A,TRUE,"Ist + Plan"}</definedName>
    <definedName name="wrn.Zahlenwerk." localSheetId="9" hidden="1">{"Übersicht Bilanzen",#N/A,TRUE,"Übersicht Bilanz";"Übersicht G+V",#N/A,TRUE,"Übersicht G+V";"GuV 1997",#N/A,TRUE,"GuV 1997";"GuV 1998",#N/A,TRUE,"GuV 1998";"GuV 1999",#N/A,TRUE,"GuV 1999";"GuV 2000",#N/A,TRUE,"GuV 2000";"Übersicht Bereinigungen",#N/A,TRUE,"Bereinigungen";"Ist+Plan",#N/A,TRUE,"Ist + Plan"}</definedName>
    <definedName name="wrn.Zahlenwerk." hidden="1">{"Übersicht Bilanzen",#N/A,TRUE,"Übersicht Bilanz";"Übersicht G+V",#N/A,TRUE,"Übersicht G+V";"GuV 1997",#N/A,TRUE,"GuV 1997";"GuV 1998",#N/A,TRUE,"GuV 1998";"GuV 1999",#N/A,TRUE,"GuV 1999";"GuV 2000",#N/A,TRUE,"GuV 2000";"Übersicht Bereinigungen",#N/A,TRUE,"Bereinigungen";"Ist+Plan",#N/A,TRUE,"Ist + Plan"}</definedName>
    <definedName name="wrn1.history" localSheetId="0" hidden="1">{#N/A,#N/A,FALSE,"model"}</definedName>
    <definedName name="wrn1.history" localSheetId="10" hidden="1">{#N/A,#N/A,FALSE,"model"}</definedName>
    <definedName name="wrn1.history" localSheetId="9" hidden="1">{#N/A,#N/A,FALSE,"model"}</definedName>
    <definedName name="wrn1.history" hidden="1">{#N/A,#N/A,FALSE,"model"}</definedName>
    <definedName name="wrn1.history_1" localSheetId="0" hidden="1">{#N/A,#N/A,FALSE,"model"}</definedName>
    <definedName name="wrn1.history_1" localSheetId="10" hidden="1">{#N/A,#N/A,FALSE,"model"}</definedName>
    <definedName name="wrn1.history_1" localSheetId="9" hidden="1">{#N/A,#N/A,FALSE,"model"}</definedName>
    <definedName name="wrn1.history_1" hidden="1">{#N/A,#N/A,FALSE,"model"}</definedName>
    <definedName name="wrn1.history_2" localSheetId="0" hidden="1">{#N/A,#N/A,FALSE,"model"}</definedName>
    <definedName name="wrn1.history_2" localSheetId="10" hidden="1">{#N/A,#N/A,FALSE,"model"}</definedName>
    <definedName name="wrn1.history_2" localSheetId="9" hidden="1">{#N/A,#N/A,FALSE,"model"}</definedName>
    <definedName name="wrn1.history_2" hidden="1">{#N/A,#N/A,FALSE,"model"}</definedName>
    <definedName name="wrn1.history_3" localSheetId="0" hidden="1">{#N/A,#N/A,FALSE,"model"}</definedName>
    <definedName name="wrn1.history_3" localSheetId="10" hidden="1">{#N/A,#N/A,FALSE,"model"}</definedName>
    <definedName name="wrn1.history_3" localSheetId="9" hidden="1">{#N/A,#N/A,FALSE,"model"}</definedName>
    <definedName name="wrn1.history_3" hidden="1">{#N/A,#N/A,FALSE,"model"}</definedName>
    <definedName name="wrn1.history_4" localSheetId="0" hidden="1">{#N/A,#N/A,FALSE,"model"}</definedName>
    <definedName name="wrn1.history_4" localSheetId="10" hidden="1">{#N/A,#N/A,FALSE,"model"}</definedName>
    <definedName name="wrn1.history_4" localSheetId="9" hidden="1">{#N/A,#N/A,FALSE,"model"}</definedName>
    <definedName name="wrn1.history_4" hidden="1">{#N/A,#N/A,FALSE,"model"}</definedName>
    <definedName name="wrn1.history_5" localSheetId="0" hidden="1">{#N/A,#N/A,FALSE,"model"}</definedName>
    <definedName name="wrn1.history_5" localSheetId="10" hidden="1">{#N/A,#N/A,FALSE,"model"}</definedName>
    <definedName name="wrn1.history_5" localSheetId="9" hidden="1">{#N/A,#N/A,FALSE,"model"}</definedName>
    <definedName name="wrn1.history_5" hidden="1">{#N/A,#N/A,FALSE,"model"}</definedName>
    <definedName name="WRN2.Document" localSheetId="0" hidden="1">{"consolidated",#N/A,FALSE,"Sheet1";"cms",#N/A,FALSE,"Sheet1";"fse",#N/A,FALSE,"Sheet1"}</definedName>
    <definedName name="WRN2.Document" localSheetId="10" hidden="1">{"consolidated",#N/A,FALSE,"Sheet1";"cms",#N/A,FALSE,"Sheet1";"fse",#N/A,FALSE,"Sheet1"}</definedName>
    <definedName name="WRN2.Document" localSheetId="9" hidden="1">{"consolidated",#N/A,FALSE,"Sheet1";"cms",#N/A,FALSE,"Sheet1";"fse",#N/A,FALSE,"Sheet1"}</definedName>
    <definedName name="WRN2.Document" hidden="1">{"consolidated",#N/A,FALSE,"Sheet1";"cms",#N/A,FALSE,"Sheet1";"fse",#N/A,FALSE,"Sheet1"}</definedName>
    <definedName name="wrn3.ALL." localSheetId="0" hidden="1">{#N/A,#N/A,FALSE,"DCF";#N/A,#N/A,FALSE,"WACC";#N/A,#N/A,FALSE,"Sales_EBIT";#N/A,#N/A,FALSE,"Capex_Depreciation";#N/A,#N/A,FALSE,"WC";#N/A,#N/A,FALSE,"Interest";#N/A,#N/A,FALSE,"Assumptions"}</definedName>
    <definedName name="wrn3.ALL." localSheetId="10" hidden="1">{#N/A,#N/A,FALSE,"DCF";#N/A,#N/A,FALSE,"WACC";#N/A,#N/A,FALSE,"Sales_EBIT";#N/A,#N/A,FALSE,"Capex_Depreciation";#N/A,#N/A,FALSE,"WC";#N/A,#N/A,FALSE,"Interest";#N/A,#N/A,FALSE,"Assumptions"}</definedName>
    <definedName name="wrn3.ALL." localSheetId="9" hidden="1">{#N/A,#N/A,FALSE,"DCF";#N/A,#N/A,FALSE,"WACC";#N/A,#N/A,FALSE,"Sales_EBIT";#N/A,#N/A,FALSE,"Capex_Depreciation";#N/A,#N/A,FALSE,"WC";#N/A,#N/A,FALSE,"Interest";#N/A,#N/A,FALSE,"Assumptions"}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3.histroic" localSheetId="0" hidden="1">{#N/A,#N/A,FALSE,"model"}</definedName>
    <definedName name="wrn3.histroic" localSheetId="10" hidden="1">{#N/A,#N/A,FALSE,"model"}</definedName>
    <definedName name="wrn3.histroic" localSheetId="9" hidden="1">{#N/A,#N/A,FALSE,"model"}</definedName>
    <definedName name="wrn3.histroic" hidden="1">{#N/A,#N/A,FALSE,"model"}</definedName>
    <definedName name="wrn3.histroic_1" localSheetId="0" hidden="1">{#N/A,#N/A,FALSE,"model"}</definedName>
    <definedName name="wrn3.histroic_1" localSheetId="10" hidden="1">{#N/A,#N/A,FALSE,"model"}</definedName>
    <definedName name="wrn3.histroic_1" localSheetId="9" hidden="1">{#N/A,#N/A,FALSE,"model"}</definedName>
    <definedName name="wrn3.histroic_1" hidden="1">{#N/A,#N/A,FALSE,"model"}</definedName>
    <definedName name="wrn3.histroic_2" localSheetId="0" hidden="1">{#N/A,#N/A,FALSE,"model"}</definedName>
    <definedName name="wrn3.histroic_2" localSheetId="10" hidden="1">{#N/A,#N/A,FALSE,"model"}</definedName>
    <definedName name="wrn3.histroic_2" localSheetId="9" hidden="1">{#N/A,#N/A,FALSE,"model"}</definedName>
    <definedName name="wrn3.histroic_2" hidden="1">{#N/A,#N/A,FALSE,"model"}</definedName>
    <definedName name="wrn3.histroic_3" localSheetId="0" hidden="1">{#N/A,#N/A,FALSE,"model"}</definedName>
    <definedName name="wrn3.histroic_3" localSheetId="10" hidden="1">{#N/A,#N/A,FALSE,"model"}</definedName>
    <definedName name="wrn3.histroic_3" localSheetId="9" hidden="1">{#N/A,#N/A,FALSE,"model"}</definedName>
    <definedName name="wrn3.histroic_3" hidden="1">{#N/A,#N/A,FALSE,"model"}</definedName>
    <definedName name="wrn3.histroic_4" localSheetId="0" hidden="1">{#N/A,#N/A,FALSE,"model"}</definedName>
    <definedName name="wrn3.histroic_4" localSheetId="10" hidden="1">{#N/A,#N/A,FALSE,"model"}</definedName>
    <definedName name="wrn3.histroic_4" localSheetId="9" hidden="1">{#N/A,#N/A,FALSE,"model"}</definedName>
    <definedName name="wrn3.histroic_4" hidden="1">{#N/A,#N/A,FALSE,"model"}</definedName>
    <definedName name="wrn3.histroic_5" localSheetId="0" hidden="1">{#N/A,#N/A,FALSE,"model"}</definedName>
    <definedName name="wrn3.histroic_5" localSheetId="10" hidden="1">{#N/A,#N/A,FALSE,"model"}</definedName>
    <definedName name="wrn3.histroic_5" localSheetId="9" hidden="1">{#N/A,#N/A,FALSE,"model"}</definedName>
    <definedName name="wrn3.histroic_5" hidden="1">{#N/A,#N/A,FALSE,"model"}</definedName>
    <definedName name="wrnfy97" localSheetId="0" hidden="1">{#N/A,#N/A,FALSE,"FY97";#N/A,#N/A,FALSE,"FY98";#N/A,#N/A,FALSE,"FY99";#N/A,#N/A,FALSE,"FY00";#N/A,#N/A,FALSE,"FY01"}</definedName>
    <definedName name="wrnfy97" localSheetId="10" hidden="1">{#N/A,#N/A,FALSE,"FY97";#N/A,#N/A,FALSE,"FY98";#N/A,#N/A,FALSE,"FY99";#N/A,#N/A,FALSE,"FY00";#N/A,#N/A,FALSE,"FY01"}</definedName>
    <definedName name="wrnfy97" localSheetId="9" hidden="1">{#N/A,#N/A,FALSE,"FY97";#N/A,#N/A,FALSE,"FY98";#N/A,#N/A,FALSE,"FY99";#N/A,#N/A,FALSE,"FY00";#N/A,#N/A,FALSE,"FY01"}</definedName>
    <definedName name="wrnfy97" hidden="1">{#N/A,#N/A,FALSE,"FY97";#N/A,#N/A,FALSE,"FY98";#N/A,#N/A,FALSE,"FY99";#N/A,#N/A,FALSE,"FY00";#N/A,#N/A,FALSE,"FY01"}</definedName>
    <definedName name="wse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3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3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3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3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1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3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3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3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3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1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1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setm" localSheetId="0" hidden="1">{#N/A,#N/A,FALSE,"Eastern";#N/A,#N/A,FALSE,"Western"}</definedName>
    <definedName name="wsetm" localSheetId="10" hidden="1">{#N/A,#N/A,FALSE,"Eastern";#N/A,#N/A,FALSE,"Western"}</definedName>
    <definedName name="wsetm" localSheetId="9" hidden="1">{#N/A,#N/A,FALSE,"Eastern";#N/A,#N/A,FALSE,"Western"}</definedName>
    <definedName name="wsetm" hidden="1">{#N/A,#N/A,FALSE,"Eastern";#N/A,#N/A,FALSE,"Western"}</definedName>
    <definedName name="wsetm_1" localSheetId="0" hidden="1">{#N/A,#N/A,FALSE,"Eastern";#N/A,#N/A,FALSE,"Western"}</definedName>
    <definedName name="wsetm_1" localSheetId="10" hidden="1">{#N/A,#N/A,FALSE,"Eastern";#N/A,#N/A,FALSE,"Western"}</definedName>
    <definedName name="wsetm_1" localSheetId="9" hidden="1">{#N/A,#N/A,FALSE,"Eastern";#N/A,#N/A,FALSE,"Western"}</definedName>
    <definedName name="wsetm_1" hidden="1">{#N/A,#N/A,FALSE,"Eastern";#N/A,#N/A,FALSE,"Western"}</definedName>
    <definedName name="wsetm_2" localSheetId="0" hidden="1">{#N/A,#N/A,FALSE,"Eastern";#N/A,#N/A,FALSE,"Western"}</definedName>
    <definedName name="wsetm_2" localSheetId="10" hidden="1">{#N/A,#N/A,FALSE,"Eastern";#N/A,#N/A,FALSE,"Western"}</definedName>
    <definedName name="wsetm_2" localSheetId="9" hidden="1">{#N/A,#N/A,FALSE,"Eastern";#N/A,#N/A,FALSE,"Western"}</definedName>
    <definedName name="wsetm_2" hidden="1">{#N/A,#N/A,FALSE,"Eastern";#N/A,#N/A,FALSE,"Western"}</definedName>
    <definedName name="wsetm_3" localSheetId="0" hidden="1">{#N/A,#N/A,FALSE,"Eastern";#N/A,#N/A,FALSE,"Western"}</definedName>
    <definedName name="wsetm_3" localSheetId="10" hidden="1">{#N/A,#N/A,FALSE,"Eastern";#N/A,#N/A,FALSE,"Western"}</definedName>
    <definedName name="wsetm_3" localSheetId="9" hidden="1">{#N/A,#N/A,FALSE,"Eastern";#N/A,#N/A,FALSE,"Western"}</definedName>
    <definedName name="wsetm_3" hidden="1">{#N/A,#N/A,FALSE,"Eastern";#N/A,#N/A,FALSE,"Western"}</definedName>
    <definedName name="wsetm_4" localSheetId="0" hidden="1">{#N/A,#N/A,FALSE,"Eastern";#N/A,#N/A,FALSE,"Western"}</definedName>
    <definedName name="wsetm_4" localSheetId="10" hidden="1">{#N/A,#N/A,FALSE,"Eastern";#N/A,#N/A,FALSE,"Western"}</definedName>
    <definedName name="wsetm_4" localSheetId="9" hidden="1">{#N/A,#N/A,FALSE,"Eastern";#N/A,#N/A,FALSE,"Western"}</definedName>
    <definedName name="wsetm_4" hidden="1">{#N/A,#N/A,FALSE,"Eastern";#N/A,#N/A,FALSE,"Western"}</definedName>
    <definedName name="wsetm_5" localSheetId="0" hidden="1">{#N/A,#N/A,FALSE,"Eastern";#N/A,#N/A,FALSE,"Western"}</definedName>
    <definedName name="wsetm_5" localSheetId="10" hidden="1">{#N/A,#N/A,FALSE,"Eastern";#N/A,#N/A,FALSE,"Western"}</definedName>
    <definedName name="wsetm_5" localSheetId="9" hidden="1">{#N/A,#N/A,FALSE,"Eastern";#N/A,#N/A,FALSE,"Western"}</definedName>
    <definedName name="wsetm_5" hidden="1">{#N/A,#N/A,FALSE,"Eastern";#N/A,#N/A,FALSE,"Western"}</definedName>
    <definedName name="wt" localSheetId="0" hidden="1">{#N/A,#N/A,FALSE,"FY97";#N/A,#N/A,FALSE,"FY98";#N/A,#N/A,FALSE,"FY99";#N/A,#N/A,FALSE,"FY00";#N/A,#N/A,FALSE,"FY01"}</definedName>
    <definedName name="wt" localSheetId="10" hidden="1">{#N/A,#N/A,FALSE,"FY97";#N/A,#N/A,FALSE,"FY98";#N/A,#N/A,FALSE,"FY99";#N/A,#N/A,FALSE,"FY00";#N/A,#N/A,FALSE,"FY01"}</definedName>
    <definedName name="wt" localSheetId="9" hidden="1">{#N/A,#N/A,FALSE,"FY97";#N/A,#N/A,FALSE,"FY98";#N/A,#N/A,FALSE,"FY99";#N/A,#N/A,FALSE,"FY00";#N/A,#N/A,FALSE,"FY01"}</definedName>
    <definedName name="wt" hidden="1">{#N/A,#N/A,FALSE,"FY97";#N/A,#N/A,FALSE,"FY98";#N/A,#N/A,FALSE,"FY99";#N/A,#N/A,FALSE,"FY00";#N/A,#N/A,FALSE,"FY01"}</definedName>
    <definedName name="wva.Print_Todo.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1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1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1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1_1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1_1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1_1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1_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1_1_1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1_1_1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1_1_1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1_1_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1_2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1_2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1_2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1_2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2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2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2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2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2_1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2_1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2_1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2_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3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3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3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3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3_1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3_1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3_1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3_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4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4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4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4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5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5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5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1_5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2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2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2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2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2_1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2_1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2_1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2_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3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3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3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3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3_1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3_1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3_1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3_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4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4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4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4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5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5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5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_5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ACC." localSheetId="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" localSheetId="1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" localSheetId="9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_1" localSheetId="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_1" localSheetId="1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_1" localSheetId="9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_1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_2" localSheetId="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_2" localSheetId="1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_2" localSheetId="9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_2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_3" localSheetId="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_3" localSheetId="1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_3" localSheetId="9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_3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_4" localSheetId="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_4" localSheetId="1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_4" localSheetId="9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_4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_5" localSheetId="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_5" localSheetId="1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_5" localSheetId="9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_5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FAC." localSheetId="0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" localSheetId="10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" localSheetId="9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_1" localSheetId="0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_1" localSheetId="10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_1" localSheetId="9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_1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_2" localSheetId="0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_2" localSheetId="10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_2" localSheetId="9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_2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_3" localSheetId="0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_3" localSheetId="10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_3" localSheetId="9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_3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_4" localSheetId="0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_4" localSheetId="10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_4" localSheetId="9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_4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_5" localSheetId="0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_5" localSheetId="10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_5" localSheetId="9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_5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CapersView.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localSheetId="1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localSheetId="9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1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1" localSheetId="1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1" localSheetId="9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2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2" localSheetId="1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2" localSheetId="9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2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3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3" localSheetId="1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3" localSheetId="9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3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4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4" localSheetId="1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4" localSheetId="9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4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5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5" localSheetId="1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5" localSheetId="9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5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ELIMLUCRO." localSheetId="0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" localSheetId="10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" localSheetId="9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_1" localSheetId="0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_1" localSheetId="10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_1" localSheetId="9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_1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_2" localSheetId="0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_2" localSheetId="10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_2" localSheetId="9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_2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_3" localSheetId="0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_3" localSheetId="10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_3" localSheetId="9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_3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_4" localSheetId="0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_4" localSheetId="10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_4" localSheetId="9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_4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_5" localSheetId="0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_5" localSheetId="10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_5" localSheetId="9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_5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STOQUES." localSheetId="0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" localSheetId="10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" localSheetId="9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_1" localSheetId="0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_1" localSheetId="10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_1" localSheetId="9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_1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_2" localSheetId="0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_2" localSheetId="10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_2" localSheetId="9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_2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_3" localSheetId="0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_3" localSheetId="10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_3" localSheetId="9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_3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_4" localSheetId="0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_4" localSheetId="10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_4" localSheetId="9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_4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_5" localSheetId="0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_5" localSheetId="10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_5" localSheetId="9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_5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Fabio." localSheetId="0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" localSheetId="10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" localSheetId="9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_1" localSheetId="0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_1" localSheetId="10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_1" localSheetId="9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_1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_2" localSheetId="0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_2" localSheetId="10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_2" localSheetId="9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_2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_3" localSheetId="0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_3" localSheetId="10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_3" localSheetId="9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_3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_4" localSheetId="0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_4" localSheetId="10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_4" localSheetId="9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_4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_5" localSheetId="0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_5" localSheetId="10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_5" localSheetId="9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_5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Japan_Capers_Ed_Pub.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localSheetId="1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localSheetId="9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1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1" localSheetId="1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1" localSheetId="9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1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2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2" localSheetId="1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2" localSheetId="9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2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3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3" localSheetId="1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3" localSheetId="9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3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4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4" localSheetId="1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4" localSheetId="9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4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5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5" localSheetId="1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5" localSheetId="9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5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localSheetId="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localSheetId="1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localSheetId="9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1" localSheetId="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1" localSheetId="1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1" localSheetId="9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1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2" localSheetId="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2" localSheetId="1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2" localSheetId="9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2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3" localSheetId="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3" localSheetId="1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3" localSheetId="9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3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4" localSheetId="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4" localSheetId="1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4" localSheetId="9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4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5" localSheetId="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5" localSheetId="1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5" localSheetId="9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5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LPERDAS." localSheetId="0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" localSheetId="10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" localSheetId="9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_1" localSheetId="0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_1" localSheetId="10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_1" localSheetId="9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_1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_2" localSheetId="0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_2" localSheetId="10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_2" localSheetId="9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_2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_3" localSheetId="0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_3" localSheetId="10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_3" localSheetId="9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_3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_4" localSheetId="0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_4" localSheetId="10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_4" localSheetId="9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_4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_5" localSheetId="0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_5" localSheetId="10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_5" localSheetId="9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_5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PLANILHA2.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rint_Todo.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1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1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1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1_1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1_1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1_1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1_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1_1_1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1_1_1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1_1_1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1_1_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1_2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1_2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1_2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1_2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2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2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2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2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2_1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2_1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2_1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2_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3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3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3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3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3_1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3_1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3_1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3_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4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4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4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4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5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5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5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1_5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2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2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2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2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2_1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2_1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2_1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2_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3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3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3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3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3_1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3_1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3_1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3_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4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4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4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4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5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5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5" localSheetId="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_5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RES432." localSheetId="0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" localSheetId="10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" localSheetId="9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_1" localSheetId="0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_1" localSheetId="10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_1" localSheetId="9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_1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_2" localSheetId="0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_2" localSheetId="10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_2" localSheetId="9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_2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_3" localSheetId="0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_3" localSheetId="10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_3" localSheetId="9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_3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_4" localSheetId="0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_4" localSheetId="10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_4" localSheetId="9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_4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_5" localSheetId="0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_5" localSheetId="10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_5" localSheetId="9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_5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Socios._.95.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1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1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1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1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1_1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1_1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1_1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1_1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1_2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1_2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1_2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1_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2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2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2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2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2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2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2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3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3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3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3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3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3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3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4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4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4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5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5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5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1_5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2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2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2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2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2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2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2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3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3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3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3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3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3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3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4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4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4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5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5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5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_5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VERLUCRO." localSheetId="0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" localSheetId="10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" localSheetId="9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_1" localSheetId="0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_1" localSheetId="10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_1" localSheetId="9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_1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_2" localSheetId="0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_2" localSheetId="10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_2" localSheetId="9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_2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_3" localSheetId="0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_3" localSheetId="10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_3" localSheetId="9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_3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_4" localSheetId="0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_4" localSheetId="10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_4" localSheetId="9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_4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_5" localSheetId="0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_5" localSheetId="10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_5" localSheetId="9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_5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w" localSheetId="10" hidden="1">#REF!</definedName>
    <definedName name="ww" hidden="1">#REF!</definedName>
    <definedName name="www" localSheetId="10" hidden="1">#REF!</definedName>
    <definedName name="www" hidden="1">#REF!</definedName>
    <definedName name="wwww" localSheetId="0" hidden="1">{#N/A,#N/A,FALSE,"FL Pages ";#N/A,#N/A,FALSE,"Act vs. Plan vs. PR";#N/A,#N/A,FALSE,"CM vs PM";#N/A,#N/A,FALSE,"CM Stat 2"}</definedName>
    <definedName name="wwww" localSheetId="10" hidden="1">{#N/A,#N/A,FALSE,"FL Pages ";#N/A,#N/A,FALSE,"Act vs. Plan vs. PR";#N/A,#N/A,FALSE,"CM vs PM";#N/A,#N/A,FALSE,"CM Stat 2"}</definedName>
    <definedName name="wwww" localSheetId="9" hidden="1">{#N/A,#N/A,FALSE,"FL Pages ";#N/A,#N/A,FALSE,"Act vs. Plan vs. PR";#N/A,#N/A,FALSE,"CM vs PM";#N/A,#N/A,FALSE,"CM Stat 2"}</definedName>
    <definedName name="wwww" hidden="1">{#N/A,#N/A,FALSE,"FL Pages ";#N/A,#N/A,FALSE,"Act vs. Plan vs. PR";#N/A,#N/A,FALSE,"CM vs PM";#N/A,#N/A,FALSE,"CM Stat 2"}</definedName>
    <definedName name="wwww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1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1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1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1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1_1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1_1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1_1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1_1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1_2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1_2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1_2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1_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2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2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2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2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2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2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2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3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3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3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3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3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3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3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4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4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4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5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5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5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1_5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2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2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2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2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2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2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2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3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3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3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3_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3_1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3_1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3_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4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4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4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5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5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5" localSheetId="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_5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x">#REF!</definedName>
    <definedName name="x_values1">OFFSET(#REF!,0,0,#REF!)</definedName>
    <definedName name="x_values2">OFFSET(#REF!,0,0,#REF!)</definedName>
    <definedName name="x_values3">OFFSET(#REF!,0,0,#REF!)</definedName>
    <definedName name="x_values4">OFFSET(#REF!,0,0,#REF!)</definedName>
    <definedName name="x_values5">OFFSET(#REF!,0,0,#REF!)</definedName>
    <definedName name="x_values6">OFFSET(#REF!,0,0,#REF!)</definedName>
    <definedName name="XAG">#N/A</definedName>
    <definedName name="XAH">#N/A</definedName>
    <definedName name="XCG">#N/A</definedName>
    <definedName name="XCH">#N/A</definedName>
    <definedName name="xcvgfty" localSheetId="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xcvgfty" localSheetId="1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xcvgfty" localSheetId="9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xcvgfty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xcvgfty_1" localSheetId="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xcvgfty_1" localSheetId="1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xcvgfty_1" localSheetId="9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xcvgfty_1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xcvgfty_2" localSheetId="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xcvgfty_2" localSheetId="1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xcvgfty_2" localSheetId="9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xcvgfty_2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xcvgfty_3" localSheetId="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xcvgfty_3" localSheetId="1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xcvgfty_3" localSheetId="9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xcvgfty_3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xcvgfty_4" localSheetId="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xcvgfty_4" localSheetId="1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xcvgfty_4" localSheetId="9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xcvgfty_4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xcvgfty_5" localSheetId="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xcvgfty_5" localSheetId="1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xcvgfty_5" localSheetId="9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xcvgfty_5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XEROX_RIVER_PARK_TOTAL____LANÇAMENTO">#REF!</definedName>
    <definedName name="XMG">#N/A</definedName>
    <definedName name="XMH">#N/A</definedName>
    <definedName name="XP" localSheetId="0">Word</definedName>
    <definedName name="XP" localSheetId="5">Word</definedName>
    <definedName name="XP" localSheetId="10">Word</definedName>
    <definedName name="XP" localSheetId="9">Word</definedName>
    <definedName name="XP">Word</definedName>
    <definedName name="XP_" localSheetId="0" hidden="1">Main.SAPF4Help()</definedName>
    <definedName name="XP_" localSheetId="5" hidden="1">Main.SAPF4Help()</definedName>
    <definedName name="XP_" localSheetId="10" hidden="1">Main.SAPF4Help()</definedName>
    <definedName name="XP_" localSheetId="1" hidden="1">Main.SAPF4Help()</definedName>
    <definedName name="XP_" localSheetId="9" hidden="1">Main.SAPF4Help()</definedName>
    <definedName name="XP_" hidden="1">Main.SAPF4Help()</definedName>
    <definedName name="XREF_COLUMN_1" localSheetId="10" hidden="1">#REF!</definedName>
    <definedName name="XREF_COLUMN_1" hidden="1">#REF!</definedName>
    <definedName name="XREF_COLUMN_10" localSheetId="10" hidden="1">#REF!</definedName>
    <definedName name="XREF_COLUMN_10" localSheetId="9" hidden="1">'[47]Global Férias'!#REF!</definedName>
    <definedName name="XREF_COLUMN_10" hidden="1">#REF!</definedName>
    <definedName name="XREF_COLUMN_11" localSheetId="10" hidden="1">#REF!</definedName>
    <definedName name="XREF_COLUMN_11" localSheetId="9" hidden="1">'[47]Global Férias'!#REF!</definedName>
    <definedName name="XREF_COLUMN_11" hidden="1">#REF!</definedName>
    <definedName name="XREF_COLUMN_12" localSheetId="10" hidden="1">#REF!</definedName>
    <definedName name="XREF_COLUMN_12" hidden="1">#REF!</definedName>
    <definedName name="XREF_COLUMN_13" localSheetId="10" hidden="1">#REF!</definedName>
    <definedName name="XREF_COLUMN_13" localSheetId="9" hidden="1">[48]Lead!#REF!</definedName>
    <definedName name="XREF_COLUMN_13" hidden="1">#REF!</definedName>
    <definedName name="XREF_COLUMN_14" localSheetId="10" hidden="1">#REF!</definedName>
    <definedName name="XREF_COLUMN_14" hidden="1">#REF!</definedName>
    <definedName name="XREF_COLUMN_15" localSheetId="10" hidden="1">#REF!</definedName>
    <definedName name="XREF_COLUMN_15" hidden="1">#REF!</definedName>
    <definedName name="XREF_COLUMN_16" localSheetId="10" hidden="1">#REF!</definedName>
    <definedName name="XREF_COLUMN_16" hidden="1">#REF!</definedName>
    <definedName name="XREF_COLUMN_17" localSheetId="10" hidden="1">#REF!</definedName>
    <definedName name="XREF_COLUMN_17" localSheetId="9" hidden="1">'[49]Tickmarks '!$G$1:$G$65536</definedName>
    <definedName name="XREF_COLUMN_17" hidden="1">#REF!</definedName>
    <definedName name="XREF_COLUMN_19" localSheetId="10" hidden="1">#REF!</definedName>
    <definedName name="XREF_COLUMN_19" hidden="1">#REF!</definedName>
    <definedName name="XREF_COLUMN_2" localSheetId="10" hidden="1">#REF!</definedName>
    <definedName name="XREF_COLUMN_2" localSheetId="9" hidden="1">'[47]Global 13  Salário'!#REF!</definedName>
    <definedName name="XREF_COLUMN_2" hidden="1">#REF!</definedName>
    <definedName name="XREF_COLUMN_20" localSheetId="10" hidden="1">#REF!</definedName>
    <definedName name="XREF_COLUMN_20" localSheetId="9" hidden="1">'[50]Mapa de Resultado'!#REF!</definedName>
    <definedName name="XREF_COLUMN_20" hidden="1">#REF!</definedName>
    <definedName name="XREF_COLUMN_21" localSheetId="10" hidden="1">#REF!</definedName>
    <definedName name="XREF_COLUMN_21" localSheetId="9" hidden="1">'[50]Mapa de Resultado'!#REF!</definedName>
    <definedName name="XREF_COLUMN_21" hidden="1">#REF!</definedName>
    <definedName name="XREF_COLUMN_22" localSheetId="10" hidden="1">#REF!</definedName>
    <definedName name="XREF_COLUMN_22" hidden="1">#REF!</definedName>
    <definedName name="XREF_COLUMN_25" localSheetId="10" hidden="1">#REF!</definedName>
    <definedName name="XREF_COLUMN_25" localSheetId="9" hidden="1">[51]Empréstimos!#REF!</definedName>
    <definedName name="XREF_COLUMN_25" hidden="1">#REF!</definedName>
    <definedName name="XREF_COLUMN_3" localSheetId="10" hidden="1">#REF!</definedName>
    <definedName name="XREF_COLUMN_3" hidden="1">#REF!</definedName>
    <definedName name="XREF_COLUMN_4" localSheetId="10" hidden="1">#REF!</definedName>
    <definedName name="XREF_COLUMN_4" hidden="1">#REF!</definedName>
    <definedName name="XREF_COLUMN_5" localSheetId="10" hidden="1">#REF!</definedName>
    <definedName name="XREF_COLUMN_5" hidden="1">#REF!</definedName>
    <definedName name="XREF_COLUMN_6" localSheetId="10" hidden="1">#REF!</definedName>
    <definedName name="XREF_COLUMN_6" hidden="1">#REF!</definedName>
    <definedName name="XREF_COLUMN_7" localSheetId="10" hidden="1">#REF!</definedName>
    <definedName name="XREF_COLUMN_7" localSheetId="9" hidden="1">[47]Depreciação!#REF!</definedName>
    <definedName name="XREF_COLUMN_7" hidden="1">#REF!</definedName>
    <definedName name="XREF_COLUMN_8" localSheetId="10" hidden="1">#REF!</definedName>
    <definedName name="XREF_COLUMN_8" localSheetId="9" hidden="1">[52]Resumo!#REF!</definedName>
    <definedName name="XREF_COLUMN_8" hidden="1">#REF!</definedName>
    <definedName name="XREF_COLUMN_9" localSheetId="10" hidden="1">#REF!</definedName>
    <definedName name="XREF_COLUMN_9" localSheetId="9" hidden="1">'[47]Global Férias'!#REF!</definedName>
    <definedName name="XREF_COLUMN_9" hidden="1">#REF!</definedName>
    <definedName name="XRefActiveRow" hidden="1">#N/A</definedName>
    <definedName name="XRefColumnsCount" hidden="1">7</definedName>
    <definedName name="XRefCopy1" localSheetId="10" hidden="1">#REF!</definedName>
    <definedName name="XRefCopy1" hidden="1">#REF!</definedName>
    <definedName name="XRefCopy10" localSheetId="10" hidden="1">#REF!</definedName>
    <definedName name="XRefCopy10" hidden="1">#REF!</definedName>
    <definedName name="XRefCopy10Row" localSheetId="10" hidden="1">#REF!</definedName>
    <definedName name="XRefCopy10Row" localSheetId="9" hidden="1">[47]XREF!#REF!</definedName>
    <definedName name="XRefCopy10Row" hidden="1">#REF!</definedName>
    <definedName name="XRefCopy11" localSheetId="10" hidden="1">#REF!</definedName>
    <definedName name="XRefCopy11" hidden="1">#REF!</definedName>
    <definedName name="XRefCopy11Row" localSheetId="10" hidden="1">#REF!</definedName>
    <definedName name="XRefCopy11Row" localSheetId="9" hidden="1">[53]XREF!$A$13:$IV$13</definedName>
    <definedName name="XRefCopy11Row" hidden="1">#REF!</definedName>
    <definedName name="XRefCopy12" localSheetId="10" hidden="1">#REF!</definedName>
    <definedName name="XRefCopy12" hidden="1">#REF!</definedName>
    <definedName name="XRefCopy12Row" localSheetId="10" hidden="1">#REF!</definedName>
    <definedName name="XRefCopy12Row" hidden="1">#REF!</definedName>
    <definedName name="XRefCopy13" localSheetId="10" hidden="1">#REF!</definedName>
    <definedName name="XRefCopy13" hidden="1">#REF!</definedName>
    <definedName name="XRefCopy13Row" localSheetId="10" hidden="1">#REF!</definedName>
    <definedName name="XRefCopy13Row" hidden="1">#REF!</definedName>
    <definedName name="XRefCopy14" localSheetId="10" hidden="1">#REF!</definedName>
    <definedName name="XRefCopy14" hidden="1">#REF!</definedName>
    <definedName name="XRefCopy14Row" localSheetId="10" hidden="1">#REF!</definedName>
    <definedName name="XRefCopy14Row" hidden="1">#REF!</definedName>
    <definedName name="XRefCopy15" localSheetId="10" hidden="1">#REF!</definedName>
    <definedName name="XRefCopy15" hidden="1">#REF!</definedName>
    <definedName name="XRefCopy15Row" localSheetId="10" hidden="1">#REF!</definedName>
    <definedName name="XRefCopy15Row" hidden="1">#REF!</definedName>
    <definedName name="XRefCopy16" localSheetId="10" hidden="1">#REF!</definedName>
    <definedName name="XRefCopy16" hidden="1">#REF!</definedName>
    <definedName name="XRefCopy16Row" localSheetId="10" hidden="1">#REF!</definedName>
    <definedName name="XRefCopy16Row" hidden="1">#REF!</definedName>
    <definedName name="XRefCopy17" localSheetId="10" hidden="1">#REF!</definedName>
    <definedName name="XRefCopy17" hidden="1">#REF!</definedName>
    <definedName name="XRefCopy17Row" localSheetId="10" hidden="1">#REF!</definedName>
    <definedName name="XRefCopy17Row" hidden="1">#REF!</definedName>
    <definedName name="XRefCopy18" localSheetId="10" hidden="1">#REF!</definedName>
    <definedName name="XRefCopy18" hidden="1">#REF!</definedName>
    <definedName name="XRefCopy18Row" localSheetId="10" hidden="1">#REF!</definedName>
    <definedName name="XRefCopy18Row" hidden="1">#REF!</definedName>
    <definedName name="XRefCopy19" localSheetId="10" hidden="1">#REF!</definedName>
    <definedName name="XRefCopy19" hidden="1">#REF!</definedName>
    <definedName name="XRefCopy19Row" localSheetId="10" hidden="1">#REF!</definedName>
    <definedName name="XRefCopy19Row" hidden="1">#REF!</definedName>
    <definedName name="XRefCopy1Row" localSheetId="10" hidden="1">#REF!</definedName>
    <definedName name="XRefCopy1Row" hidden="1">#REF!</definedName>
    <definedName name="XRefCopy2" localSheetId="10" hidden="1">#REF!</definedName>
    <definedName name="XRefCopy2" hidden="1">#REF!</definedName>
    <definedName name="XRefCopy20" localSheetId="10" hidden="1">#REF!</definedName>
    <definedName name="XRefCopy20" hidden="1">#REF!</definedName>
    <definedName name="XRefCopy20Row" localSheetId="10" hidden="1">#REF!</definedName>
    <definedName name="XRefCopy20Row" hidden="1">#REF!</definedName>
    <definedName name="XRefCopy21" localSheetId="10" hidden="1">#REF!</definedName>
    <definedName name="XRefCopy21" hidden="1">#REF!</definedName>
    <definedName name="XRefCopy21Row" localSheetId="10" hidden="1">#REF!</definedName>
    <definedName name="XRefCopy21Row" hidden="1">#REF!</definedName>
    <definedName name="XRefCopy22" localSheetId="10" hidden="1">#REF!</definedName>
    <definedName name="XRefCopy22" localSheetId="9" hidden="1">[54]Resultado!#REF!</definedName>
    <definedName name="XRefCopy22" hidden="1">#REF!</definedName>
    <definedName name="XRefCopy22Row" localSheetId="10" hidden="1">#REF!</definedName>
    <definedName name="XRefCopy22Row" hidden="1">#REF!</definedName>
    <definedName name="XRefCopy23" localSheetId="10" hidden="1">#REF!</definedName>
    <definedName name="XRefCopy23" hidden="1">#REF!</definedName>
    <definedName name="XRefCopy23Row" localSheetId="10" hidden="1">#REF!</definedName>
    <definedName name="XRefCopy23Row" hidden="1">#REF!</definedName>
    <definedName name="XRefCopy24" localSheetId="10" hidden="1">#REF!</definedName>
    <definedName name="XRefCopy24" hidden="1">#REF!</definedName>
    <definedName name="XRefCopy25" localSheetId="10" hidden="1">#REF!</definedName>
    <definedName name="XRefCopy25" hidden="1">#REF!</definedName>
    <definedName name="XRefCopy26" localSheetId="10" hidden="1">#REF!</definedName>
    <definedName name="XRefCopy26" hidden="1">#REF!</definedName>
    <definedName name="XRefCopy27" localSheetId="10" hidden="1">#REF!</definedName>
    <definedName name="XRefCopy27" hidden="1">#REF!</definedName>
    <definedName name="XRefCopy28" localSheetId="10" hidden="1">#REF!</definedName>
    <definedName name="XRefCopy28" hidden="1">#REF!</definedName>
    <definedName name="XRefCopy28Row" localSheetId="10" hidden="1">#REF!</definedName>
    <definedName name="XRefCopy28Row" hidden="1">#REF!</definedName>
    <definedName name="XRefCopy29" localSheetId="10" hidden="1">#REF!</definedName>
    <definedName name="XRefCopy29" hidden="1">#REF!</definedName>
    <definedName name="XRefCopy29Row" localSheetId="10" hidden="1">#REF!</definedName>
    <definedName name="XRefCopy29Row" hidden="1">#REF!</definedName>
    <definedName name="XRefCopy2Row" localSheetId="10" hidden="1">#REF!</definedName>
    <definedName name="XRefCopy2Row" localSheetId="9" hidden="1">[55]XREF!#REF!</definedName>
    <definedName name="XRefCopy2Row" hidden="1">#REF!</definedName>
    <definedName name="XRefCopy3" localSheetId="10" hidden="1">#REF!</definedName>
    <definedName name="XRefCopy3" hidden="1">#REF!</definedName>
    <definedName name="XRefCopy30" localSheetId="10" hidden="1">#REF!</definedName>
    <definedName name="XRefCopy30" hidden="1">#REF!</definedName>
    <definedName name="XRefCopy30Row" localSheetId="10" hidden="1">#REF!</definedName>
    <definedName name="XRefCopy30Row" hidden="1">#REF!</definedName>
    <definedName name="XRefCopy31" localSheetId="10" hidden="1">#REF!</definedName>
    <definedName name="XRefCopy31" hidden="1">#REF!</definedName>
    <definedName name="XRefCopy31Row" localSheetId="10" hidden="1">#REF!</definedName>
    <definedName name="XRefCopy31Row" hidden="1">#REF!</definedName>
    <definedName name="XRefCopy32Row" localSheetId="10" hidden="1">#REF!</definedName>
    <definedName name="XRefCopy32Row" localSheetId="9" hidden="1">[56]XREF!#REF!</definedName>
    <definedName name="XRefCopy32Row" hidden="1">#REF!</definedName>
    <definedName name="XRefCopy33Row" localSheetId="10" hidden="1">#REF!</definedName>
    <definedName name="XRefCopy33Row" hidden="1">#REF!</definedName>
    <definedName name="XRefCopy34" localSheetId="10" hidden="1">#REF!</definedName>
    <definedName name="XRefCopy34" hidden="1">#REF!</definedName>
    <definedName name="XRefCopy35" localSheetId="10" hidden="1">#REF!</definedName>
    <definedName name="XRefCopy35" hidden="1">#REF!</definedName>
    <definedName name="XRefCopy36" localSheetId="10" hidden="1">#REF!</definedName>
    <definedName name="XRefCopy36" hidden="1">#REF!</definedName>
    <definedName name="XRefCopy38" localSheetId="10" hidden="1">#REF!</definedName>
    <definedName name="XRefCopy38" hidden="1">#REF!</definedName>
    <definedName name="XRefCopy39" localSheetId="10" hidden="1">#REF!</definedName>
    <definedName name="XRefCopy39" hidden="1">#REF!</definedName>
    <definedName name="XRefCopy3Row" hidden="1">#N/A</definedName>
    <definedName name="XRefCopy4" localSheetId="10" hidden="1">#REF!</definedName>
    <definedName name="XRefCopy4" hidden="1">#REF!</definedName>
    <definedName name="XRefCopy40Row" localSheetId="10" hidden="1">#REF!</definedName>
    <definedName name="XRefCopy40Row" hidden="1">#REF!</definedName>
    <definedName name="XRefCopy41" localSheetId="10" hidden="1">#REF!</definedName>
    <definedName name="XRefCopy41" hidden="1">#REF!</definedName>
    <definedName name="XRefCopy42" localSheetId="10" hidden="1">#REF!</definedName>
    <definedName name="XRefCopy42" hidden="1">#REF!</definedName>
    <definedName name="XRefCopy43Row" localSheetId="10" hidden="1">#REF!</definedName>
    <definedName name="XRefCopy43Row" hidden="1">#REF!</definedName>
    <definedName name="XRefCopy44" localSheetId="10" hidden="1">#REF!</definedName>
    <definedName name="XRefCopy44" hidden="1">#REF!</definedName>
    <definedName name="XRefCopy44Row" localSheetId="10" hidden="1">#REF!</definedName>
    <definedName name="XRefCopy44Row" hidden="1">#REF!</definedName>
    <definedName name="XRefCopy48Row" localSheetId="10" hidden="1">#REF!</definedName>
    <definedName name="XRefCopy48Row" hidden="1">#REF!</definedName>
    <definedName name="XRefCopy49Row" localSheetId="10" hidden="1">#REF!</definedName>
    <definedName name="XRefCopy49Row" hidden="1">#REF!</definedName>
    <definedName name="XRefCopy4Row" localSheetId="10" hidden="1">#REF!</definedName>
    <definedName name="XRefCopy4Row" hidden="1">#REF!</definedName>
    <definedName name="XRefCopy5" localSheetId="10" hidden="1">#REF!</definedName>
    <definedName name="XRefCopy5" hidden="1">#REF!</definedName>
    <definedName name="XRefCopy50Row" localSheetId="10" hidden="1">#REF!</definedName>
    <definedName name="XRefCopy50Row" hidden="1">#REF!</definedName>
    <definedName name="XRefCopy51Row" localSheetId="10" hidden="1">#REF!</definedName>
    <definedName name="XRefCopy51Row" hidden="1">#REF!</definedName>
    <definedName name="XRefCopy52Row" localSheetId="10" hidden="1">#REF!</definedName>
    <definedName name="XRefCopy52Row" hidden="1">#REF!</definedName>
    <definedName name="XRefCopy53" localSheetId="10" hidden="1">#REF!</definedName>
    <definedName name="XRefCopy53" hidden="1">#REF!</definedName>
    <definedName name="XRefCopy53Row" localSheetId="10" hidden="1">#REF!</definedName>
    <definedName name="XRefCopy53Row" hidden="1">#REF!</definedName>
    <definedName name="XRefCopy54" localSheetId="10" hidden="1">#REF!</definedName>
    <definedName name="XRefCopy54" hidden="1">#REF!</definedName>
    <definedName name="XRefCopy55" localSheetId="10" hidden="1">#REF!</definedName>
    <definedName name="XRefCopy55" hidden="1">#REF!</definedName>
    <definedName name="XRefCopy55Row" localSheetId="10" hidden="1">#REF!</definedName>
    <definedName name="XRefCopy55Row" hidden="1">#REF!</definedName>
    <definedName name="XRefCopy56" localSheetId="10" hidden="1">#REF!</definedName>
    <definedName name="XRefCopy56" hidden="1">#REF!</definedName>
    <definedName name="XRefCopy56Row" localSheetId="10" hidden="1">#REF!</definedName>
    <definedName name="XRefCopy56Row" localSheetId="9" hidden="1">[50]XREF!#REF!</definedName>
    <definedName name="XRefCopy56Row" hidden="1">#REF!</definedName>
    <definedName name="XRefCopy57Row" localSheetId="10" hidden="1">#REF!</definedName>
    <definedName name="XRefCopy57Row" hidden="1">#REF!</definedName>
    <definedName name="XRefCopy58" localSheetId="10" hidden="1">#REF!</definedName>
    <definedName name="XRefCopy58" hidden="1">#REF!</definedName>
    <definedName name="XRefCopy58Row" localSheetId="10" hidden="1">#REF!</definedName>
    <definedName name="XRefCopy58Row" hidden="1">#REF!</definedName>
    <definedName name="XRefCopy59Row" localSheetId="10" hidden="1">#REF!</definedName>
    <definedName name="XRefCopy59Row" hidden="1">#REF!</definedName>
    <definedName name="XRefCopy5Row" localSheetId="10" hidden="1">#REF!</definedName>
    <definedName name="XRefCopy5Row" hidden="1">#REF!</definedName>
    <definedName name="XRefCopy6" localSheetId="10" hidden="1">#REF!</definedName>
    <definedName name="XRefCopy6" hidden="1">#REF!</definedName>
    <definedName name="XRefCopy61" localSheetId="10" hidden="1">#REF!</definedName>
    <definedName name="XRefCopy61" localSheetId="9" hidden="1">'[50]Mapa de Resultado'!#REF!</definedName>
    <definedName name="XRefCopy61" hidden="1">#REF!</definedName>
    <definedName name="XRefCopy61Row" localSheetId="10" hidden="1">#REF!</definedName>
    <definedName name="XRefCopy61Row" hidden="1">#REF!</definedName>
    <definedName name="XRefCopy63Row" localSheetId="10" hidden="1">#REF!</definedName>
    <definedName name="XRefCopy63Row" hidden="1">#REF!</definedName>
    <definedName name="XRefCopy64Row" localSheetId="10" hidden="1">#REF!</definedName>
    <definedName name="XRefCopy64Row" hidden="1">#REF!</definedName>
    <definedName name="XRefCopy65Row" localSheetId="10" hidden="1">#REF!</definedName>
    <definedName name="XRefCopy65Row" hidden="1">#REF!</definedName>
    <definedName name="XRefCopy66" localSheetId="10" hidden="1">#REF!</definedName>
    <definedName name="XRefCopy66" hidden="1">#REF!</definedName>
    <definedName name="XRefCopy66Row" localSheetId="10" hidden="1">#REF!</definedName>
    <definedName name="XRefCopy66Row" hidden="1">#REF!</definedName>
    <definedName name="XRefCopy67Row" localSheetId="10" hidden="1">#REF!</definedName>
    <definedName name="XRefCopy67Row" hidden="1">#REF!</definedName>
    <definedName name="XRefCopy68Row" localSheetId="10" hidden="1">#REF!</definedName>
    <definedName name="XRefCopy68Row" hidden="1">#REF!</definedName>
    <definedName name="XRefCopy69Row" localSheetId="10" hidden="1">#REF!</definedName>
    <definedName name="XRefCopy69Row" hidden="1">#REF!</definedName>
    <definedName name="XRefCopy6Row" localSheetId="10" hidden="1">#REF!</definedName>
    <definedName name="XRefCopy6Row" hidden="1">#REF!</definedName>
    <definedName name="XRefCopy7" localSheetId="10" hidden="1">#REF!</definedName>
    <definedName name="XRefCopy7" hidden="1">#REF!</definedName>
    <definedName name="XRefCopy70Row" localSheetId="10" hidden="1">#REF!</definedName>
    <definedName name="XRefCopy70Row" hidden="1">#REF!</definedName>
    <definedName name="XRefCopy71Row" localSheetId="10" hidden="1">#REF!</definedName>
    <definedName name="XRefCopy71Row" hidden="1">#REF!</definedName>
    <definedName name="XRefCopy72Row" localSheetId="10" hidden="1">#REF!</definedName>
    <definedName name="XRefCopy72Row" hidden="1">#REF!</definedName>
    <definedName name="XRefCopy73Row" localSheetId="10" hidden="1">#REF!</definedName>
    <definedName name="XRefCopy73Row" hidden="1">#REF!</definedName>
    <definedName name="XRefCopy74Row" localSheetId="10" hidden="1">#REF!</definedName>
    <definedName name="XRefCopy74Row" hidden="1">#REF!</definedName>
    <definedName name="XRefCopy75Row" localSheetId="10" hidden="1">#REF!</definedName>
    <definedName name="XRefCopy75Row" hidden="1">#REF!</definedName>
    <definedName name="XRefCopy76Row" localSheetId="10" hidden="1">#REF!</definedName>
    <definedName name="XRefCopy76Row" hidden="1">#REF!</definedName>
    <definedName name="XRefCopy77Row" localSheetId="10" hidden="1">#REF!</definedName>
    <definedName name="XRefCopy77Row" hidden="1">#REF!</definedName>
    <definedName name="XRefCopy78Row" localSheetId="10" hidden="1">#REF!</definedName>
    <definedName name="XRefCopy78Row" hidden="1">#REF!</definedName>
    <definedName name="XRefCopy7Row" localSheetId="10" hidden="1">#REF!</definedName>
    <definedName name="XRefCopy7Row" hidden="1">#REF!</definedName>
    <definedName name="XRefCopy8" localSheetId="10" hidden="1">#REF!</definedName>
    <definedName name="XRefCopy8" hidden="1">#REF!</definedName>
    <definedName name="XRefCopy80Row" localSheetId="10" hidden="1">#REF!</definedName>
    <definedName name="XRefCopy80Row" hidden="1">#REF!</definedName>
    <definedName name="XRefCopy81" localSheetId="10" hidden="1">#REF!</definedName>
    <definedName name="XRefCopy81" localSheetId="9" hidden="1">'[50]Mapa de Resultado'!#REF!</definedName>
    <definedName name="XRefCopy81" hidden="1">#REF!</definedName>
    <definedName name="XRefCopy81Row" localSheetId="10" hidden="1">#REF!</definedName>
    <definedName name="XRefCopy81Row" hidden="1">#REF!</definedName>
    <definedName name="XRefCopy82Row" localSheetId="10" hidden="1">#REF!</definedName>
    <definedName name="XRefCopy82Row" hidden="1">#REF!</definedName>
    <definedName name="XRefCopy8Row" localSheetId="10" hidden="1">#REF!</definedName>
    <definedName name="XRefCopy8Row" localSheetId="9" hidden="1">[47]XREF!#REF!</definedName>
    <definedName name="XRefCopy8Row" hidden="1">#REF!</definedName>
    <definedName name="XRefCopy9" localSheetId="10" hidden="1">#REF!</definedName>
    <definedName name="XRefCopy9" hidden="1">#REF!</definedName>
    <definedName name="XRefCopy9Row" localSheetId="10" hidden="1">#REF!</definedName>
    <definedName name="XRefCopy9Row" localSheetId="9" hidden="1">[47]XREF!#REF!</definedName>
    <definedName name="XRefCopy9Row" hidden="1">#REF!</definedName>
    <definedName name="XRefCopyRangeCount" hidden="1">5</definedName>
    <definedName name="XRefPaste1" localSheetId="10" hidden="1">#REF!</definedName>
    <definedName name="XRefPaste1" hidden="1">#REF!</definedName>
    <definedName name="XRefPaste10" localSheetId="10" hidden="1">#REF!</definedName>
    <definedName name="XRefPaste10" hidden="1">#REF!</definedName>
    <definedName name="XRefPaste101" localSheetId="10" hidden="1">#REF!</definedName>
    <definedName name="XRefPaste101" hidden="1">#REF!</definedName>
    <definedName name="XRefPaste101Row" localSheetId="10" hidden="1">#REF!</definedName>
    <definedName name="XRefPaste101Row" hidden="1">#REF!</definedName>
    <definedName name="XRefPaste102" localSheetId="10" hidden="1">#REF!</definedName>
    <definedName name="XRefPaste102" hidden="1">#REF!</definedName>
    <definedName name="XRefPaste102Row" localSheetId="10" hidden="1">#REF!</definedName>
    <definedName name="XRefPaste102Row" hidden="1">#REF!</definedName>
    <definedName name="XRefPaste103" localSheetId="10" hidden="1">#REF!</definedName>
    <definedName name="XRefPaste103" hidden="1">#REF!</definedName>
    <definedName name="XRefPaste103Row" localSheetId="10" hidden="1">#REF!</definedName>
    <definedName name="XRefPaste103Row" hidden="1">#REF!</definedName>
    <definedName name="XRefPaste104Row" localSheetId="10" hidden="1">#REF!</definedName>
    <definedName name="XRefPaste104Row" hidden="1">#REF!</definedName>
    <definedName name="XRefPaste105Row" localSheetId="10" hidden="1">#REF!</definedName>
    <definedName name="XRefPaste105Row" hidden="1">#REF!</definedName>
    <definedName name="XRefPaste106" localSheetId="10" hidden="1">#REF!</definedName>
    <definedName name="XRefPaste106" hidden="1">#REF!</definedName>
    <definedName name="XRefPaste106Row" localSheetId="10" hidden="1">#REF!</definedName>
    <definedName name="XRefPaste106Row" hidden="1">#REF!</definedName>
    <definedName name="XRefPaste107Row" localSheetId="10" hidden="1">#REF!</definedName>
    <definedName name="XRefPaste107Row" hidden="1">#REF!</definedName>
    <definedName name="XRefPaste108Row" localSheetId="10" hidden="1">#REF!</definedName>
    <definedName name="XRefPaste108Row" hidden="1">#REF!</definedName>
    <definedName name="XRefPaste10Row" localSheetId="10" hidden="1">#REF!</definedName>
    <definedName name="XRefPaste10Row" hidden="1">#REF!</definedName>
    <definedName name="XRefPaste11" localSheetId="10" hidden="1">#REF!</definedName>
    <definedName name="XRefPaste11" hidden="1">#REF!</definedName>
    <definedName name="XRefPaste111Row" localSheetId="10" hidden="1">#REF!</definedName>
    <definedName name="XRefPaste111Row" hidden="1">#REF!</definedName>
    <definedName name="XRefPaste112Row" localSheetId="10" hidden="1">#REF!</definedName>
    <definedName name="XRefPaste112Row" hidden="1">#REF!</definedName>
    <definedName name="XRefPaste117" localSheetId="10" hidden="1">#REF!</definedName>
    <definedName name="XRefPaste117" localSheetId="9" hidden="1">'[50]Mapa de Resultado'!#REF!</definedName>
    <definedName name="XRefPaste117" hidden="1">#REF!</definedName>
    <definedName name="XRefPaste117Row" localSheetId="10" hidden="1">#REF!</definedName>
    <definedName name="XRefPaste117Row" hidden="1">#REF!</definedName>
    <definedName name="XRefPaste118" localSheetId="10" hidden="1">#REF!</definedName>
    <definedName name="XRefPaste118" localSheetId="9" hidden="1">'[50]Mapa de Resultado'!#REF!</definedName>
    <definedName name="XRefPaste118" hidden="1">#REF!</definedName>
    <definedName name="XRefPaste118Row" localSheetId="10" hidden="1">#REF!</definedName>
    <definedName name="XRefPaste118Row" hidden="1">#REF!</definedName>
    <definedName name="XRefPaste119" localSheetId="10" hidden="1">#REF!</definedName>
    <definedName name="XRefPaste119" localSheetId="9" hidden="1">'[50]Mapa de Resultado'!#REF!</definedName>
    <definedName name="XRefPaste119" hidden="1">#REF!</definedName>
    <definedName name="XRefPaste119Row" localSheetId="10" hidden="1">#REF!</definedName>
    <definedName name="XRefPaste119Row" hidden="1">#REF!</definedName>
    <definedName name="XRefPaste11Row" localSheetId="10" hidden="1">#REF!</definedName>
    <definedName name="XRefPaste11Row" hidden="1">#REF!</definedName>
    <definedName name="XRefPaste12" localSheetId="10" hidden="1">#REF!</definedName>
    <definedName name="XRefPaste12" hidden="1">#REF!</definedName>
    <definedName name="XRefPaste120" localSheetId="10" hidden="1">#REF!</definedName>
    <definedName name="XRefPaste120" hidden="1">#REF!</definedName>
    <definedName name="XRefPaste120Row" localSheetId="10" hidden="1">#REF!</definedName>
    <definedName name="XRefPaste120Row" hidden="1">#REF!</definedName>
    <definedName name="XRefPaste121Row" localSheetId="10" hidden="1">#REF!</definedName>
    <definedName name="XRefPaste121Row" hidden="1">#REF!</definedName>
    <definedName name="XRefPaste122Row" localSheetId="10" hidden="1">#REF!</definedName>
    <definedName name="XRefPaste122Row" hidden="1">#REF!</definedName>
    <definedName name="XRefPaste123Row" localSheetId="10" hidden="1">#REF!</definedName>
    <definedName name="XRefPaste123Row" hidden="1">#REF!</definedName>
    <definedName name="XRefPaste124Row" localSheetId="10" hidden="1">#REF!</definedName>
    <definedName name="XRefPaste124Row" hidden="1">#REF!</definedName>
    <definedName name="XRefPaste126Row" localSheetId="10" hidden="1">#REF!</definedName>
    <definedName name="XRefPaste126Row" hidden="1">#REF!</definedName>
    <definedName name="XRefPaste127Row" localSheetId="10" hidden="1">#REF!</definedName>
    <definedName name="XRefPaste127Row" hidden="1">#REF!</definedName>
    <definedName name="XRefPaste128Row" localSheetId="10" hidden="1">#REF!</definedName>
    <definedName name="XRefPaste128Row" hidden="1">#REF!</definedName>
    <definedName name="XRefPaste129Row" localSheetId="10" hidden="1">#REF!</definedName>
    <definedName name="XRefPaste129Row" hidden="1">#REF!</definedName>
    <definedName name="XRefPaste12Row" localSheetId="10" hidden="1">#REF!</definedName>
    <definedName name="XRefPaste12Row" localSheetId="9" hidden="1">[47]XREF!#REF!</definedName>
    <definedName name="XRefPaste12Row" hidden="1">#REF!</definedName>
    <definedName name="XRefPaste13" localSheetId="10" hidden="1">#REF!</definedName>
    <definedName name="XRefPaste13" hidden="1">#REF!</definedName>
    <definedName name="XRefPaste130Row" localSheetId="10" hidden="1">#REF!</definedName>
    <definedName name="XRefPaste130Row" hidden="1">#REF!</definedName>
    <definedName name="XRefPaste131Row" localSheetId="10" hidden="1">#REF!</definedName>
    <definedName name="XRefPaste131Row" hidden="1">#REF!</definedName>
    <definedName name="XRefPaste132Row" localSheetId="10" hidden="1">#REF!</definedName>
    <definedName name="XRefPaste132Row" hidden="1">#REF!</definedName>
    <definedName name="XRefPaste133Row" localSheetId="10" hidden="1">#REF!</definedName>
    <definedName name="XRefPaste133Row" hidden="1">#REF!</definedName>
    <definedName name="XRefPaste134Row" localSheetId="10" hidden="1">#REF!</definedName>
    <definedName name="XRefPaste134Row" hidden="1">#REF!</definedName>
    <definedName name="XRefPaste135Row" localSheetId="10" hidden="1">#REF!</definedName>
    <definedName name="XRefPaste135Row" hidden="1">#REF!</definedName>
    <definedName name="XRefPaste136Row" localSheetId="10" hidden="1">#REF!</definedName>
    <definedName name="XRefPaste136Row" hidden="1">#REF!</definedName>
    <definedName name="XRefPaste137Row" localSheetId="10" hidden="1">#REF!</definedName>
    <definedName name="XRefPaste137Row" hidden="1">#REF!</definedName>
    <definedName name="XRefPaste138Row" localSheetId="10" hidden="1">#REF!</definedName>
    <definedName name="XRefPaste138Row" hidden="1">#REF!</definedName>
    <definedName name="XRefPaste139" localSheetId="10" hidden="1">#REF!</definedName>
    <definedName name="XRefPaste139" localSheetId="9" hidden="1">'[50]Mapa de Resultado'!#REF!</definedName>
    <definedName name="XRefPaste139" hidden="1">#REF!</definedName>
    <definedName name="XRefPaste139Row" localSheetId="10" hidden="1">#REF!</definedName>
    <definedName name="XRefPaste139Row" hidden="1">#REF!</definedName>
    <definedName name="XRefPaste13Row" localSheetId="10" hidden="1">#REF!</definedName>
    <definedName name="XRefPaste13Row" localSheetId="9" hidden="1">[47]XREF!#REF!</definedName>
    <definedName name="XRefPaste13Row" hidden="1">#REF!</definedName>
    <definedName name="XRefPaste14" localSheetId="10" hidden="1">#REF!</definedName>
    <definedName name="XRefPaste14" hidden="1">#REF!</definedName>
    <definedName name="XRefPaste14Row" localSheetId="10" hidden="1">#REF!</definedName>
    <definedName name="XRefPaste14Row" localSheetId="9" hidden="1">[47]XREF!#REF!</definedName>
    <definedName name="XRefPaste14Row" hidden="1">#REF!</definedName>
    <definedName name="XRefPaste15" localSheetId="10" hidden="1">#REF!</definedName>
    <definedName name="XRefPaste15" hidden="1">#REF!</definedName>
    <definedName name="XRefPaste15Row" localSheetId="10" hidden="1">#REF!</definedName>
    <definedName name="XRefPaste15Row" localSheetId="9" hidden="1">[47]XREF!#REF!</definedName>
    <definedName name="XRefPaste15Row" hidden="1">#REF!</definedName>
    <definedName name="XRefPaste16" localSheetId="10" hidden="1">#REF!</definedName>
    <definedName name="XRefPaste16" hidden="1">#REF!</definedName>
    <definedName name="XRefPaste16Row" localSheetId="10" hidden="1">#REF!</definedName>
    <definedName name="XRefPaste16Row" hidden="1">#REF!</definedName>
    <definedName name="XRefPaste17" localSheetId="10" hidden="1">#REF!</definedName>
    <definedName name="XRefPaste17" hidden="1">#REF!</definedName>
    <definedName name="XRefPaste17Row" localSheetId="10" hidden="1">#REF!</definedName>
    <definedName name="XRefPaste17Row" hidden="1">#REF!</definedName>
    <definedName name="XRefPaste18" localSheetId="10" hidden="1">#REF!</definedName>
    <definedName name="XRefPaste18" hidden="1">#REF!</definedName>
    <definedName name="XRefPaste18Row" localSheetId="10" hidden="1">#REF!</definedName>
    <definedName name="XRefPaste18Row" hidden="1">#REF!</definedName>
    <definedName name="XRefPaste19" localSheetId="10" hidden="1">#REF!</definedName>
    <definedName name="XRefPaste19" hidden="1">#REF!</definedName>
    <definedName name="XRefPaste19Row" localSheetId="10" hidden="1">#REF!</definedName>
    <definedName name="XRefPaste19Row" hidden="1">#REF!</definedName>
    <definedName name="XRefPaste1Row" localSheetId="10" hidden="1">#REF!</definedName>
    <definedName name="XRefPaste1Row" hidden="1">#REF!</definedName>
    <definedName name="XRefPaste2" localSheetId="10" hidden="1">#REF!</definedName>
    <definedName name="XRefPaste2" localSheetId="9" hidden="1">'[57]Passivos Omitidos'!$D$11</definedName>
    <definedName name="XRefPaste2" hidden="1">#REF!</definedName>
    <definedName name="XRefPaste20" localSheetId="10" hidden="1">#REF!</definedName>
    <definedName name="XRefPaste20" hidden="1">#REF!</definedName>
    <definedName name="XRefPaste21" localSheetId="10" hidden="1">#REF!</definedName>
    <definedName name="XRefPaste21" hidden="1">#REF!</definedName>
    <definedName name="XRefPaste21Row" localSheetId="10" hidden="1">#REF!</definedName>
    <definedName name="XRefPaste21Row" hidden="1">#REF!</definedName>
    <definedName name="XRefPaste22" localSheetId="10" hidden="1">#REF!</definedName>
    <definedName name="XRefPaste22" hidden="1">#REF!</definedName>
    <definedName name="XRefPaste23" localSheetId="10" hidden="1">#REF!</definedName>
    <definedName name="XRefPaste23" hidden="1">#REF!</definedName>
    <definedName name="XRefPaste23Row" localSheetId="10" hidden="1">#REF!</definedName>
    <definedName name="XRefPaste23Row" localSheetId="9" hidden="1">[19]XREF!#REF!</definedName>
    <definedName name="XRefPaste23Row" hidden="1">#REF!</definedName>
    <definedName name="XRefPaste25Row" localSheetId="10" hidden="1">#REF!</definedName>
    <definedName name="XRefPaste25Row" hidden="1">#REF!</definedName>
    <definedName name="XRefPaste26" localSheetId="10" hidden="1">#REF!</definedName>
    <definedName name="XRefPaste26" hidden="1">#REF!</definedName>
    <definedName name="XRefPaste26Row" localSheetId="10" hidden="1">#REF!</definedName>
    <definedName name="XRefPaste26Row" hidden="1">#REF!</definedName>
    <definedName name="XRefPaste27Row" localSheetId="10" hidden="1">#REF!</definedName>
    <definedName name="XRefPaste27Row" hidden="1">#REF!</definedName>
    <definedName name="XRefPaste28" localSheetId="10" hidden="1">#REF!</definedName>
    <definedName name="XRefPaste28" hidden="1">#REF!</definedName>
    <definedName name="XRefPaste28Row" localSheetId="10" hidden="1">#REF!</definedName>
    <definedName name="XRefPaste28Row" hidden="1">#REF!</definedName>
    <definedName name="XRefPaste29" localSheetId="10" hidden="1">#REF!</definedName>
    <definedName name="XRefPaste29" hidden="1">#REF!</definedName>
    <definedName name="XRefPaste29Row" localSheetId="10" hidden="1">#REF!</definedName>
    <definedName name="XRefPaste29Row" hidden="1">#REF!</definedName>
    <definedName name="XRefPaste2Row" localSheetId="10" hidden="1">#REF!</definedName>
    <definedName name="XRefPaste2Row" localSheetId="9" hidden="1">[58]XREF!#REF!</definedName>
    <definedName name="XRefPaste2Row" hidden="1">#REF!</definedName>
    <definedName name="XRefPaste3" localSheetId="10" hidden="1">#REF!</definedName>
    <definedName name="XRefPaste3" localSheetId="9" hidden="1">'[57]Passivos Omitidos'!$D$12</definedName>
    <definedName name="XRefPaste3" hidden="1">#REF!</definedName>
    <definedName name="XRefPaste30Row" localSheetId="10" hidden="1">#REF!</definedName>
    <definedName name="XRefPaste30Row" hidden="1">#REF!</definedName>
    <definedName name="XRefPaste31" localSheetId="10" hidden="1">#REF!</definedName>
    <definedName name="XRefPaste31" hidden="1">#REF!</definedName>
    <definedName name="XRefPaste31Row" localSheetId="10" hidden="1">#REF!</definedName>
    <definedName name="XRefPaste31Row" hidden="1">#REF!</definedName>
    <definedName name="XRefPaste32" localSheetId="10" hidden="1">#REF!</definedName>
    <definedName name="XRefPaste32" hidden="1">#REF!</definedName>
    <definedName name="XRefPaste32Row" localSheetId="10" hidden="1">#REF!</definedName>
    <definedName name="XRefPaste32Row" hidden="1">#REF!</definedName>
    <definedName name="XRefPaste33Row" localSheetId="10" hidden="1">#REF!</definedName>
    <definedName name="XRefPaste33Row" hidden="1">#REF!</definedName>
    <definedName name="XRefPaste34Row" localSheetId="10" hidden="1">#REF!</definedName>
    <definedName name="XRefPaste34Row" hidden="1">#REF!</definedName>
    <definedName name="XRefPaste35" localSheetId="10" hidden="1">#REF!</definedName>
    <definedName name="XRefPaste35" hidden="1">#REF!</definedName>
    <definedName name="XRefPaste35Row" localSheetId="10" hidden="1">#REF!</definedName>
    <definedName name="XRefPaste35Row" hidden="1">#REF!</definedName>
    <definedName name="XRefPaste37" localSheetId="10" hidden="1">#REF!</definedName>
    <definedName name="XRefPaste37" localSheetId="9" hidden="1">'[50]Mapa de Resultado'!#REF!</definedName>
    <definedName name="XRefPaste37" hidden="1">#REF!</definedName>
    <definedName name="XRefPaste37Row" localSheetId="10" hidden="1">#REF!</definedName>
    <definedName name="XRefPaste37Row" hidden="1">#REF!</definedName>
    <definedName name="XRefPaste38" localSheetId="10" hidden="1">#REF!</definedName>
    <definedName name="XRefPaste38" hidden="1">#REF!</definedName>
    <definedName name="XRefPaste38Row" localSheetId="10" hidden="1">#REF!</definedName>
    <definedName name="XRefPaste38Row" hidden="1">#REF!</definedName>
    <definedName name="XRefPaste39" localSheetId="10" hidden="1">#REF!</definedName>
    <definedName name="XRefPaste39" hidden="1">#REF!</definedName>
    <definedName name="XRefPaste39Row" localSheetId="10" hidden="1">#REF!</definedName>
    <definedName name="XRefPaste39Row" hidden="1">#REF!</definedName>
    <definedName name="XRefPaste3Row" localSheetId="10" hidden="1">#REF!</definedName>
    <definedName name="XRefPaste3Row" hidden="1">#REF!</definedName>
    <definedName name="XRefPaste4" localSheetId="10" hidden="1">#REF!</definedName>
    <definedName name="XRefPaste4" localSheetId="9" hidden="1">'[57]Passivos Omitidos'!$D$14</definedName>
    <definedName name="XRefPaste4" hidden="1">#REF!</definedName>
    <definedName name="XRefPaste43Row" localSheetId="10" hidden="1">#REF!</definedName>
    <definedName name="XRefPaste43Row" hidden="1">#REF!</definedName>
    <definedName name="XRefPaste44" localSheetId="10" hidden="1">#REF!</definedName>
    <definedName name="XRefPaste44" localSheetId="9" hidden="1">'[50]Deposito Judicial'!#REF!</definedName>
    <definedName name="XRefPaste44" hidden="1">#REF!</definedName>
    <definedName name="XRefPaste44Row" localSheetId="10" hidden="1">#REF!</definedName>
    <definedName name="XRefPaste44Row" localSheetId="9" hidden="1">[50]XREF!#REF!</definedName>
    <definedName name="XRefPaste44Row" hidden="1">#REF!</definedName>
    <definedName name="XRefPaste45" localSheetId="10" hidden="1">#REF!</definedName>
    <definedName name="XRefPaste45" hidden="1">#REF!</definedName>
    <definedName name="XRefPaste45Row" localSheetId="10" hidden="1">#REF!</definedName>
    <definedName name="XRefPaste45Row" localSheetId="9" hidden="1">[50]XREF!#REF!</definedName>
    <definedName name="XRefPaste45Row" hidden="1">#REF!</definedName>
    <definedName name="XRefPaste46" localSheetId="10" hidden="1">#REF!</definedName>
    <definedName name="XRefPaste46" hidden="1">#REF!</definedName>
    <definedName name="XRefPaste46Row" localSheetId="10" hidden="1">#REF!</definedName>
    <definedName name="XRefPaste46Row" hidden="1">#REF!</definedName>
    <definedName name="XRefPaste4Row" localSheetId="10" hidden="1">#REF!</definedName>
    <definedName name="XRefPaste4Row" localSheetId="9" hidden="1">[59]XREF!#REF!</definedName>
    <definedName name="XRefPaste4Row" hidden="1">#REF!</definedName>
    <definedName name="XRefPaste5" localSheetId="10" hidden="1">#REF!</definedName>
    <definedName name="XRefPaste5" localSheetId="9" hidden="1">'[57]Passivos Omitidos'!$D$16</definedName>
    <definedName name="XRefPaste5" hidden="1">#REF!</definedName>
    <definedName name="XRefPaste56Row" localSheetId="10" hidden="1">#REF!</definedName>
    <definedName name="XRefPaste56Row" hidden="1">#REF!</definedName>
    <definedName name="XRefPaste57Row" localSheetId="10" hidden="1">#REF!</definedName>
    <definedName name="XRefPaste57Row" hidden="1">#REF!</definedName>
    <definedName name="XRefPaste59Row" localSheetId="10" hidden="1">#REF!</definedName>
    <definedName name="XRefPaste59Row" hidden="1">#REF!</definedName>
    <definedName name="XRefPaste5Row" localSheetId="10" hidden="1">#REF!</definedName>
    <definedName name="XRefPaste5Row" localSheetId="9" hidden="1">[59]XREF!#REF!</definedName>
    <definedName name="XRefPaste5Row" hidden="1">#REF!</definedName>
    <definedName name="XRefPaste6" localSheetId="10" hidden="1">#REF!</definedName>
    <definedName name="XRefPaste6" hidden="1">#REF!</definedName>
    <definedName name="XRefPaste62Row" localSheetId="10" hidden="1">#REF!</definedName>
    <definedName name="XRefPaste62Row" hidden="1">#REF!</definedName>
    <definedName name="XRefPaste63Row" localSheetId="10" hidden="1">#REF!</definedName>
    <definedName name="XRefPaste63Row" hidden="1">#REF!</definedName>
    <definedName name="XRefPaste64Row" localSheetId="10" hidden="1">#REF!</definedName>
    <definedName name="XRefPaste64Row" hidden="1">#REF!</definedName>
    <definedName name="XRefPaste65Row" localSheetId="10" hidden="1">#REF!</definedName>
    <definedName name="XRefPaste65Row" hidden="1">#REF!</definedName>
    <definedName name="XRefPaste67Row" localSheetId="10" hidden="1">#REF!</definedName>
    <definedName name="XRefPaste67Row" hidden="1">#REF!</definedName>
    <definedName name="XRefPaste68Row" localSheetId="10" hidden="1">#REF!</definedName>
    <definedName name="XRefPaste68Row" hidden="1">#REF!</definedName>
    <definedName name="XRefPaste69Row" localSheetId="10" hidden="1">#REF!</definedName>
    <definedName name="XRefPaste69Row" hidden="1">#REF!</definedName>
    <definedName name="XRefPaste6Row" localSheetId="10" hidden="1">#REF!</definedName>
    <definedName name="XRefPaste6Row" localSheetId="9" hidden="1">[47]XREF!#REF!</definedName>
    <definedName name="XRefPaste6Row" hidden="1">#REF!</definedName>
    <definedName name="XRefPaste7" localSheetId="10" hidden="1">#REF!</definedName>
    <definedName name="XRefPaste7" localSheetId="9" hidden="1">'[57]Passivos Omitidos'!$D$21</definedName>
    <definedName name="XRefPaste7" hidden="1">#REF!</definedName>
    <definedName name="XRefPaste70Row" localSheetId="10" hidden="1">#REF!</definedName>
    <definedName name="XRefPaste70Row" hidden="1">#REF!</definedName>
    <definedName name="XRefPaste71Row" localSheetId="10" hidden="1">#REF!</definedName>
    <definedName name="XRefPaste71Row" hidden="1">#REF!</definedName>
    <definedName name="XRefPaste75Row" localSheetId="10" hidden="1">#REF!</definedName>
    <definedName name="XRefPaste75Row" hidden="1">#REF!</definedName>
    <definedName name="XRefPaste7Row" localSheetId="10" hidden="1">#REF!</definedName>
    <definedName name="XRefPaste7Row" hidden="1">#REF!</definedName>
    <definedName name="XRefPaste8" localSheetId="10" hidden="1">#REF!</definedName>
    <definedName name="XRefPaste8" localSheetId="9" hidden="1">'[57]Passivos Omitidos'!$D$23</definedName>
    <definedName name="XRefPaste8" hidden="1">#REF!</definedName>
    <definedName name="XRefPaste8Row" localSheetId="10" hidden="1">#REF!</definedName>
    <definedName name="XRefPaste8Row" hidden="1">#REF!</definedName>
    <definedName name="XRefPaste9" localSheetId="10" hidden="1">#REF!</definedName>
    <definedName name="XRefPaste9" hidden="1">#REF!</definedName>
    <definedName name="XRefPaste99Row" localSheetId="10" hidden="1">#REF!</definedName>
    <definedName name="XRefPaste99Row" hidden="1">#REF!</definedName>
    <definedName name="XRefPaste9Row" localSheetId="10" hidden="1">#REF!</definedName>
    <definedName name="XRefPaste9Row" localSheetId="9" hidden="1">[53]XREF!$A$14:$IV$14</definedName>
    <definedName name="XRefPaste9Row" hidden="1">#REF!</definedName>
    <definedName name="XRefPasteRangeCount" hidden="1">12</definedName>
    <definedName name="XRG">#N/A</definedName>
    <definedName name="XRH">#N/A</definedName>
    <definedName name="XTRACT">#N/A</definedName>
    <definedName name="xx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1_1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1_1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1_1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1_1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3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3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3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3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1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3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3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3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3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1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1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2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2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2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2_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2_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2_1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2_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3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3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3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4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4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4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5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5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5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_5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c">#REF!</definedName>
    <definedName name="xxcp">#REF!</definedName>
    <definedName name="xxx" localSheetId="10" hidden="1">#REF!</definedName>
    <definedName name="xxx" hidden="1">#REF!</definedName>
    <definedName name="xxxx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xx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xx" localSheetId="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xx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xxx" localSheetId="0" hidden="1">{#N/A,#N/A,FALSE,"Calc";#N/A,#N/A,FALSE,"Sensitivity";#N/A,#N/A,FALSE,"LT Earn.Dil.";#N/A,#N/A,FALSE,"Dil. AVP"}</definedName>
    <definedName name="xxxxx" localSheetId="10" hidden="1">{#N/A,#N/A,FALSE,"Calc";#N/A,#N/A,FALSE,"Sensitivity";#N/A,#N/A,FALSE,"LT Earn.Dil.";#N/A,#N/A,FALSE,"Dil. AVP"}</definedName>
    <definedName name="xxxxx" localSheetId="9" hidden="1">{#N/A,#N/A,FALSE,"Calc";#N/A,#N/A,FALSE,"Sensitivity";#N/A,#N/A,FALSE,"LT Earn.Dil.";#N/A,#N/A,FALSE,"Dil. AVP"}</definedName>
    <definedName name="xxxxx" hidden="1">{#N/A,#N/A,FALSE,"Calc";#N/A,#N/A,FALSE,"Sensitivity";#N/A,#N/A,FALSE,"LT Earn.Dil.";#N/A,#N/A,FALSE,"Dil. AVP"}</definedName>
    <definedName name="xxxxxx" localSheetId="10" hidden="1">#REF!</definedName>
    <definedName name="xxxxxx" localSheetId="9" hidden="1">'[33]D.O.A.R.'!#REF!</definedName>
    <definedName name="xxxxxx" hidden="1">#REF!</definedName>
    <definedName name="XXXXXXX">#REF!</definedName>
    <definedName name="Y">#REF!</definedName>
    <definedName name="YEAR">#N/A</definedName>
    <definedName name="Year_1">#N/A</definedName>
    <definedName name="Year_2">#N/A</definedName>
    <definedName name="Year_3">#N/A</definedName>
    <definedName name="Year_4">#N/A</definedName>
    <definedName name="Year_5">#N/A</definedName>
    <definedName name="YEARLY_BASIS">#REF!</definedName>
    <definedName name="Yes" localSheetId="0">{"adj95mult",#N/A,FALSE,"COMPCO";"adj95est",#N/A,FALSE,"COMPCO"}</definedName>
    <definedName name="Yes" localSheetId="10">{"adj95mult",#N/A,FALSE,"COMPCO";"adj95est",#N/A,FALSE,"COMPCO"}</definedName>
    <definedName name="Yes" localSheetId="9">{"adj95mult",#N/A,FALSE,"COMPCO";"adj95est",#N/A,FALSE,"COMPCO"}</definedName>
    <definedName name="Yes">{"adj95mult",#N/A,FALSE,"COMPCO";"adj95est",#N/A,FALSE,"COMPCO"}</definedName>
    <definedName name="ygu" localSheetId="0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ygu" localSheetId="10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ygu" localSheetId="9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ygu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YTD">#N/A</definedName>
    <definedName name="ytuiyui" localSheetId="0" hidden="1">{"Japan_Capers_Ed_Pub",#N/A,FALSE,"DI 2 YEAR MASTER SCHEDULE"}</definedName>
    <definedName name="ytuiyui" localSheetId="10" hidden="1">{"Japan_Capers_Ed_Pub",#N/A,FALSE,"DI 2 YEAR MASTER SCHEDULE"}</definedName>
    <definedName name="ytuiyui" localSheetId="9" hidden="1">{"Japan_Capers_Ed_Pub",#N/A,FALSE,"DI 2 YEAR MASTER SCHEDULE"}</definedName>
    <definedName name="ytuiyui" hidden="1">{"Japan_Capers_Ed_Pub",#N/A,FALSE,"DI 2 YEAR MASTER SCHEDULE"}</definedName>
    <definedName name="ytuiyui_1" localSheetId="0" hidden="1">{"Japan_Capers_Ed_Pub",#N/A,FALSE,"DI 2 YEAR MASTER SCHEDULE"}</definedName>
    <definedName name="ytuiyui_1" localSheetId="10" hidden="1">{"Japan_Capers_Ed_Pub",#N/A,FALSE,"DI 2 YEAR MASTER SCHEDULE"}</definedName>
    <definedName name="ytuiyui_1" localSheetId="9" hidden="1">{"Japan_Capers_Ed_Pub",#N/A,FALSE,"DI 2 YEAR MASTER SCHEDULE"}</definedName>
    <definedName name="ytuiyui_1" hidden="1">{"Japan_Capers_Ed_Pub",#N/A,FALSE,"DI 2 YEAR MASTER SCHEDULE"}</definedName>
    <definedName name="ytuiyui_2" localSheetId="0" hidden="1">{"Japan_Capers_Ed_Pub",#N/A,FALSE,"DI 2 YEAR MASTER SCHEDULE"}</definedName>
    <definedName name="ytuiyui_2" localSheetId="10" hidden="1">{"Japan_Capers_Ed_Pub",#N/A,FALSE,"DI 2 YEAR MASTER SCHEDULE"}</definedName>
    <definedName name="ytuiyui_2" localSheetId="9" hidden="1">{"Japan_Capers_Ed_Pub",#N/A,FALSE,"DI 2 YEAR MASTER SCHEDULE"}</definedName>
    <definedName name="ytuiyui_2" hidden="1">{"Japan_Capers_Ed_Pub",#N/A,FALSE,"DI 2 YEAR MASTER SCHEDULE"}</definedName>
    <definedName name="ytuiyui_3" localSheetId="0" hidden="1">{"Japan_Capers_Ed_Pub",#N/A,FALSE,"DI 2 YEAR MASTER SCHEDULE"}</definedName>
    <definedName name="ytuiyui_3" localSheetId="10" hidden="1">{"Japan_Capers_Ed_Pub",#N/A,FALSE,"DI 2 YEAR MASTER SCHEDULE"}</definedName>
    <definedName name="ytuiyui_3" localSheetId="9" hidden="1">{"Japan_Capers_Ed_Pub",#N/A,FALSE,"DI 2 YEAR MASTER SCHEDULE"}</definedName>
    <definedName name="ytuiyui_3" hidden="1">{"Japan_Capers_Ed_Pub",#N/A,FALSE,"DI 2 YEAR MASTER SCHEDULE"}</definedName>
    <definedName name="ytuiyui_4" localSheetId="0" hidden="1">{"Japan_Capers_Ed_Pub",#N/A,FALSE,"DI 2 YEAR MASTER SCHEDULE"}</definedName>
    <definedName name="ytuiyui_4" localSheetId="10" hidden="1">{"Japan_Capers_Ed_Pub",#N/A,FALSE,"DI 2 YEAR MASTER SCHEDULE"}</definedName>
    <definedName name="ytuiyui_4" localSheetId="9" hidden="1">{"Japan_Capers_Ed_Pub",#N/A,FALSE,"DI 2 YEAR MASTER SCHEDULE"}</definedName>
    <definedName name="ytuiyui_4" hidden="1">{"Japan_Capers_Ed_Pub",#N/A,FALSE,"DI 2 YEAR MASTER SCHEDULE"}</definedName>
    <definedName name="ytuiyui_5" localSheetId="0" hidden="1">{"Japan_Capers_Ed_Pub",#N/A,FALSE,"DI 2 YEAR MASTER SCHEDULE"}</definedName>
    <definedName name="ytuiyui_5" localSheetId="10" hidden="1">{"Japan_Capers_Ed_Pub",#N/A,FALSE,"DI 2 YEAR MASTER SCHEDULE"}</definedName>
    <definedName name="ytuiyui_5" localSheetId="9" hidden="1">{"Japan_Capers_Ed_Pub",#N/A,FALSE,"DI 2 YEAR MASTER SCHEDULE"}</definedName>
    <definedName name="ytuiyui_5" hidden="1">{"Japan_Capers_Ed_Pub",#N/A,FALSE,"DI 2 YEAR MASTER SCHEDULE"}</definedName>
    <definedName name="yy" localSheetId="0" hidden="1">{"consolidated",#N/A,FALSE,"Sheet1";"cms",#N/A,FALSE,"Sheet1";"fse",#N/A,FALSE,"Sheet1"}</definedName>
    <definedName name="yy" localSheetId="10" hidden="1">{"consolidated",#N/A,FALSE,"Sheet1";"cms",#N/A,FALSE,"Sheet1";"fse",#N/A,FALSE,"Sheet1"}</definedName>
    <definedName name="yy" localSheetId="9" hidden="1">{"consolidated",#N/A,FALSE,"Sheet1";"cms",#N/A,FALSE,"Sheet1";"fse",#N/A,FALSE,"Sheet1"}</definedName>
    <definedName name="yy" hidden="1">{"consolidated",#N/A,FALSE,"Sheet1";"cms",#N/A,FALSE,"Sheet1";"fse",#N/A,FALSE,"Sheet1"}</definedName>
    <definedName name="Z">#REF!</definedName>
    <definedName name="Z_1">#REF!</definedName>
    <definedName name="Z_237981C0_131D_11D1_9F3C_000021A79766_.wvu.Cols" localSheetId="10" hidden="1">#REF!,#REF!</definedName>
    <definedName name="Z_237981C0_131D_11D1_9F3C_000021A79766_.wvu.Cols" localSheetId="9" hidden="1">[60]CAR1!$A$1:$A$65536,[60]CAR1!$O$1:$O$65536</definedName>
    <definedName name="Z_237981C0_131D_11D1_9F3C_000021A79766_.wvu.Cols" hidden="1">#REF!,#REF!</definedName>
    <definedName name="Z_237981C1_131D_11D1_9F3C_000021A79766_.wvu.Cols" localSheetId="10" hidden="1">#REF!,#REF!</definedName>
    <definedName name="Z_237981C1_131D_11D1_9F3C_000021A79766_.wvu.Cols" localSheetId="9" hidden="1">[60]CAR1!$A$1:$A$65536,[60]CAR1!$P$1:$Q$65536</definedName>
    <definedName name="Z_237981C1_131D_11D1_9F3C_000021A79766_.wvu.Cols" hidden="1">#REF!,#REF!</definedName>
    <definedName name="Z_3">#REF!</definedName>
    <definedName name="Z_35CC5B80_EA6C_4907_8586_2E2AB720C16E_.wvu.FilterData" localSheetId="10" hidden="1">#REF!</definedName>
    <definedName name="Z_35CC5B80_EA6C_4907_8586_2E2AB720C16E_.wvu.FilterData" hidden="1">#REF!</definedName>
    <definedName name="Z_37FFF349_6AEA_4A9B_B9FD_082E99F33532_.wvu.FilterData" localSheetId="10" hidden="1">#REF!</definedName>
    <definedName name="Z_37FFF349_6AEA_4A9B_B9FD_082E99F33532_.wvu.FilterData" hidden="1">#REF!</definedName>
    <definedName name="Z_70C3E271_544F_43F3_B80B_6FC74490EEE6_.wvu.Cols" localSheetId="10" hidden="1">#REF!,#REF!,#REF!</definedName>
    <definedName name="Z_70C3E271_544F_43F3_B80B_6FC74490EEE6_.wvu.Cols" hidden="1">#REF!,#REF!,#REF!</definedName>
    <definedName name="Z_70C3E271_544F_43F3_B80B_6FC74490EEE6_.wvu.FilterData" localSheetId="10" hidden="1">#REF!</definedName>
    <definedName name="Z_70C3E271_544F_43F3_B80B_6FC74490EEE6_.wvu.FilterData" hidden="1">#REF!</definedName>
    <definedName name="Z_70C3E271_544F_43F3_B80B_6FC74490EEE6_.wvu.PrintTitles" localSheetId="10" hidden="1">#REF!,#REF!</definedName>
    <definedName name="Z_70C3E271_544F_43F3_B80B_6FC74490EEE6_.wvu.PrintTitles" hidden="1">#REF!,#REF!</definedName>
    <definedName name="Z_70C3E271_544F_43F3_B80B_6FC74490EEE6_.wvu.Rows" localSheetId="10" hidden="1">#REF!</definedName>
    <definedName name="Z_70C3E271_544F_43F3_B80B_6FC74490EEE6_.wvu.Rows" hidden="1">#REF!</definedName>
    <definedName name="Z_80B002F7_357B_4F53_BFF7_E60861557EB0_.wvu.PrintArea" localSheetId="10" hidden="1">#REF!</definedName>
    <definedName name="Z_80B002F7_357B_4F53_BFF7_E60861557EB0_.wvu.PrintArea" hidden="1">#REF!</definedName>
    <definedName name="Z_80B002F7_357B_4F53_BFF7_E60861557EB0_.wvu.Rows" localSheetId="10" hidden="1">#REF!,#REF!</definedName>
    <definedName name="Z_80B002F7_357B_4F53_BFF7_E60861557EB0_.wvu.Rows" localSheetId="9" hidden="1">[61]MOVIMENTO!#REF!,[61]MOVIMENTO!#REF!</definedName>
    <definedName name="Z_80B002F7_357B_4F53_BFF7_E60861557EB0_.wvu.Rows" hidden="1">#REF!,#REF!</definedName>
    <definedName name="Z_86EAAB42_0CCE_482F_AC40_77185CC24D9D_.wvu.FilterData" localSheetId="10" hidden="1">#REF!</definedName>
    <definedName name="Z_86EAAB42_0CCE_482F_AC40_77185CC24D9D_.wvu.FilterData" hidden="1">#REF!</definedName>
    <definedName name="Z_89DAEDA2_5518_11D5_AEAC_0050BF0AA4B8_.wvu.FilterData" localSheetId="10" hidden="1">#REF!</definedName>
    <definedName name="Z_89DAEDA2_5518_11D5_AEAC_0050BF0AA4B8_.wvu.FilterData" hidden="1">#REF!</definedName>
    <definedName name="Z_9E8FE9E0_9AFE_11D5_9C49_00A024615E96_.wvu.Cols" localSheetId="10" hidden="1">#REF!</definedName>
    <definedName name="Z_9E8FE9E0_9AFE_11D5_9C49_00A024615E96_.wvu.Cols" hidden="1">#REF!</definedName>
    <definedName name="Z_9E8FE9E0_9AFE_11D5_9C49_00A024615E96_.wvu.FilterData" localSheetId="10" hidden="1">#REF!</definedName>
    <definedName name="Z_9E8FE9E0_9AFE_11D5_9C49_00A024615E96_.wvu.FilterData" hidden="1">#REF!</definedName>
    <definedName name="Z_9E8FE9E0_9AFE_11D5_9C49_00A024615E96_.wvu.PrintTitles" localSheetId="10" hidden="1">#REF!</definedName>
    <definedName name="Z_9E8FE9E0_9AFE_11D5_9C49_00A024615E96_.wvu.PrintTitles" hidden="1">#REF!</definedName>
    <definedName name="Z_A353FF42_2186_4C08_BE62_109460438EE6_.wvu.PrintArea" localSheetId="10" hidden="1">#REF!</definedName>
    <definedName name="Z_A353FF42_2186_4C08_BE62_109460438EE6_.wvu.PrintArea" hidden="1">#REF!</definedName>
    <definedName name="Z_A353FF42_2186_4C08_BE62_109460438EE6_.wvu.Rows" localSheetId="10" hidden="1">#REF!,#REF!,#REF!,#REF!,#REF!,#REF!,#REF!</definedName>
    <definedName name="Z_A353FF42_2186_4C08_BE62_109460438EE6_.wvu.Rows" hidden="1">#REF!,#REF!,#REF!,#REF!,#REF!,#REF!,#REF!</definedName>
    <definedName name="Z_C5528AC6_96F1_47CE_9B8F_78C640243ECC_.wvu.FilterData" localSheetId="10" hidden="1">#REF!</definedName>
    <definedName name="Z_C5528AC6_96F1_47CE_9B8F_78C640243ECC_.wvu.FilterData" hidden="1">#REF!</definedName>
    <definedName name="Z_C8219207_0A5B_11D1_9F3C_000021A79766_.wvu.Cols" localSheetId="10" hidden="1">#REF!,#REF!</definedName>
    <definedName name="Z_C8219207_0A5B_11D1_9F3C_000021A79766_.wvu.Cols" localSheetId="9" hidden="1">[60]CAR1!$A$1:$A$65536,[60]CAR1!$O$1:$O$65536</definedName>
    <definedName name="Z_C8219207_0A5B_11D1_9F3C_000021A79766_.wvu.Cols" hidden="1">#REF!,#REF!</definedName>
    <definedName name="Z_C8219208_0A5B_11D1_9F3C_000021A79766_.wvu.Cols" localSheetId="10" hidden="1">#REF!,#REF!</definedName>
    <definedName name="Z_C8219208_0A5B_11D1_9F3C_000021A79766_.wvu.Cols" localSheetId="9" hidden="1">[60]CAR1!$A$1:$A$65536,[60]CAR1!$P$1:$Q$65536</definedName>
    <definedName name="Z_C8219208_0A5B_11D1_9F3C_000021A79766_.wvu.Cols" hidden="1">#REF!,#REF!</definedName>
    <definedName name="Z_C9F0F0ED_7EDA_11D7_A90F_000102EB3F0E_.wvu.PrintArea" localSheetId="10" hidden="1">#REF!</definedName>
    <definedName name="Z_C9F0F0ED_7EDA_11D7_A90F_000102EB3F0E_.wvu.PrintArea" hidden="1">#REF!</definedName>
    <definedName name="Z_C9F0F0ED_7EDA_11D7_A90F_000102EB3F0E_.wvu.Rows" localSheetId="10" hidden="1">#REF!,#REF!,#REF!,#REF!,#REF!,#REF!,#REF!</definedName>
    <definedName name="Z_C9F0F0ED_7EDA_11D7_A90F_000102EB3F0E_.wvu.Rows" hidden="1">#REF!,#REF!,#REF!,#REF!,#REF!,#REF!,#REF!</definedName>
    <definedName name="Z_D7E0F244_634F_4B1E_9E0C_6D7E6D4D2C26_.wvu.FilterData" localSheetId="10" hidden="1">#REF!</definedName>
    <definedName name="Z_D7E0F244_634F_4B1E_9E0C_6D7E6D4D2C26_.wvu.FilterData" hidden="1">#REF!</definedName>
    <definedName name="Z_D99BDA6E_C925_4ED8_AB21_17E4AE95607B_.wvu.FilterData" localSheetId="10" hidden="1">#REF!</definedName>
    <definedName name="Z_D99BDA6E_C925_4ED8_AB21_17E4AE95607B_.wvu.FilterData" hidden="1">#REF!</definedName>
    <definedName name="Z_DDF2526F_EA80_4080_9DD2_9B64EC97DDE2_.wvu.FilterData" localSheetId="10" hidden="1">#REF!</definedName>
    <definedName name="Z_DDF2526F_EA80_4080_9DD2_9B64EC97DDE2_.wvu.FilterData" hidden="1">#REF!</definedName>
    <definedName name="Z_E541379C_46D0_4094_B72A_C9BE66D2A41F_.wvu.FilterData" localSheetId="10" hidden="1">#REF!</definedName>
    <definedName name="Z_E541379C_46D0_4094_B72A_C9BE66D2A41F_.wvu.FilterData" hidden="1">#REF!</definedName>
    <definedName name="Z757Z120">#REF!</definedName>
    <definedName name="zaq" localSheetId="0" hidden="1">{#N/A,#N/A,FALSE,"Calc";#N/A,#N/A,FALSE,"Sensitivity";#N/A,#N/A,FALSE,"LT Earn.Dil.";#N/A,#N/A,FALSE,"Dil. AVP"}</definedName>
    <definedName name="zaq" localSheetId="10" hidden="1">{#N/A,#N/A,FALSE,"Calc";#N/A,#N/A,FALSE,"Sensitivity";#N/A,#N/A,FALSE,"LT Earn.Dil.";#N/A,#N/A,FALSE,"Dil. AVP"}</definedName>
    <definedName name="zaq" localSheetId="9" hidden="1">{#N/A,#N/A,FALSE,"Calc";#N/A,#N/A,FALSE,"Sensitivity";#N/A,#N/A,FALSE,"LT Earn.Dil.";#N/A,#N/A,FALSE,"Dil. AVP"}</definedName>
    <definedName name="zaq" hidden="1">{#N/A,#N/A,FALSE,"Calc";#N/A,#N/A,FALSE,"Sensitivity";#N/A,#N/A,FALSE,"LT Earn.Dil.";#N/A,#N/A,FALSE,"Dil. AVP"}</definedName>
    <definedName name="zeca">#REF!</definedName>
    <definedName name="zer" localSheetId="0" hidden="1">{#N/A,#N/A,FALSE,"Calc";#N/A,#N/A,FALSE,"Sensitivity";#N/A,#N/A,FALSE,"LT Earn.Dil.";#N/A,#N/A,FALSE,"Dil. AVP"}</definedName>
    <definedName name="zer" localSheetId="10" hidden="1">{#N/A,#N/A,FALSE,"Calc";#N/A,#N/A,FALSE,"Sensitivity";#N/A,#N/A,FALSE,"LT Earn.Dil.";#N/A,#N/A,FALSE,"Dil. AVP"}</definedName>
    <definedName name="zer" localSheetId="9" hidden="1">{#N/A,#N/A,FALSE,"Calc";#N/A,#N/A,FALSE,"Sensitivity";#N/A,#N/A,FALSE,"LT Earn.Dil.";#N/A,#N/A,FALSE,"Dil. AVP"}</definedName>
    <definedName name="zer" hidden="1">{#N/A,#N/A,FALSE,"Calc";#N/A,#N/A,FALSE,"Sensitivity";#N/A,#N/A,FALSE,"LT Earn.Dil.";#N/A,#N/A,FALSE,"Dil. AVP"}</definedName>
    <definedName name="ZLK">#REF!</definedName>
    <definedName name="ZONA_NORTE">#REF!</definedName>
    <definedName name="ZONA_OESTE">#REF!</definedName>
    <definedName name="zxxz">#REF!</definedName>
    <definedName name="ZZ">#REF!</definedName>
    <definedName name="zzx">#REF!</definedName>
    <definedName name="zzzzz" localSheetId="0" hidden="1">{#N/A,#N/A,FALSE,"FY97";#N/A,#N/A,FALSE,"FY98";#N/A,#N/A,FALSE,"FY99";#N/A,#N/A,FALSE,"FY00";#N/A,#N/A,FALSE,"FY01"}</definedName>
    <definedName name="zzzzz" localSheetId="10" hidden="1">{#N/A,#N/A,FALSE,"FY97";#N/A,#N/A,FALSE,"FY98";#N/A,#N/A,FALSE,"FY99";#N/A,#N/A,FALSE,"FY00";#N/A,#N/A,FALSE,"FY01"}</definedName>
    <definedName name="zzzzz" localSheetId="9" hidden="1">{#N/A,#N/A,FALSE,"FY97";#N/A,#N/A,FALSE,"FY98";#N/A,#N/A,FALSE,"FY99";#N/A,#N/A,FALSE,"FY00";#N/A,#N/A,FALSE,"FY01"}</definedName>
    <definedName name="zzzzz" hidden="1">{#N/A,#N/A,FALSE,"FY97";#N/A,#N/A,FALSE,"FY98";#N/A,#N/A,FALSE,"FY99";#N/A,#N/A,FALSE,"FY00";#N/A,#N/A,FALSE,"FY01"}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9" i="12" l="1"/>
  <c r="I35" i="12"/>
  <c r="X7" i="5"/>
  <c r="X8" i="5"/>
  <c r="O22" i="12"/>
  <c r="G62" i="12" l="1"/>
  <c r="M20" i="13"/>
  <c r="J12" i="12"/>
  <c r="I45" i="12" a="1"/>
  <c r="I45" i="12" s="1"/>
  <c r="E56" i="3"/>
  <c r="F56" i="3"/>
  <c r="G56" i="3"/>
  <c r="H56" i="3"/>
  <c r="I56" i="3"/>
  <c r="J56" i="3"/>
  <c r="D56" i="3"/>
  <c r="E54" i="3"/>
  <c r="F54" i="3"/>
  <c r="G54" i="3"/>
  <c r="H54" i="3"/>
  <c r="I54" i="3"/>
  <c r="J54" i="3"/>
  <c r="D54" i="3"/>
  <c r="G77" i="12" l="1"/>
  <c r="AX6" i="5" l="1"/>
  <c r="Z6" i="5"/>
  <c r="AA6" i="5"/>
  <c r="Y8" i="5"/>
  <c r="Z8" i="5" s="1"/>
  <c r="AA8" i="5" s="1"/>
  <c r="AB8" i="5" s="1"/>
  <c r="AC8" i="5" s="1"/>
  <c r="AD8" i="5" s="1"/>
  <c r="AE8" i="5" s="1"/>
  <c r="AF8" i="5" s="1"/>
  <c r="Y7" i="5"/>
  <c r="Z7" i="5" s="1"/>
  <c r="Y6" i="5"/>
  <c r="X5" i="5"/>
  <c r="X6" i="5"/>
  <c r="Y7" i="11"/>
  <c r="Z7" i="11" s="1"/>
  <c r="Y14" i="11"/>
  <c r="Y6" i="11" s="1"/>
  <c r="Z14" i="11"/>
  <c r="AA14" i="11" s="1"/>
  <c r="Y24" i="11"/>
  <c r="Z24" i="11" s="1"/>
  <c r="AA24" i="11" s="1"/>
  <c r="AB24" i="11" s="1"/>
  <c r="AC24" i="11" s="1"/>
  <c r="AD24" i="11" s="1"/>
  <c r="AE24" i="11" s="1"/>
  <c r="AF24" i="11" s="1"/>
  <c r="AG24" i="11" s="1"/>
  <c r="AH24" i="11" s="1"/>
  <c r="AI24" i="11" s="1"/>
  <c r="AJ24" i="11" s="1"/>
  <c r="AK24" i="11" s="1"/>
  <c r="AL24" i="11" s="1"/>
  <c r="AM24" i="11" s="1"/>
  <c r="AN24" i="11" s="1"/>
  <c r="AO24" i="11" s="1"/>
  <c r="AP24" i="11" s="1"/>
  <c r="AQ24" i="11" s="1"/>
  <c r="AR24" i="11" s="1"/>
  <c r="AS24" i="11" s="1"/>
  <c r="AT24" i="11" s="1"/>
  <c r="AU24" i="11" s="1"/>
  <c r="Y31" i="11"/>
  <c r="Z31" i="11"/>
  <c r="Y53" i="11"/>
  <c r="Z53" i="11" s="1"/>
  <c r="AA53" i="11" s="1"/>
  <c r="AB53" i="11"/>
  <c r="AC53" i="11" s="1"/>
  <c r="AD53" i="11" s="1"/>
  <c r="AE53" i="11" s="1"/>
  <c r="AF53" i="11" s="1"/>
  <c r="AG53" i="11" s="1"/>
  <c r="AH53" i="11" s="1"/>
  <c r="AI53" i="11" s="1"/>
  <c r="AJ53" i="11"/>
  <c r="AK53" i="11" s="1"/>
  <c r="AL53" i="11" s="1"/>
  <c r="AM53" i="11" s="1"/>
  <c r="AN53" i="11" s="1"/>
  <c r="AO53" i="11" s="1"/>
  <c r="AP53" i="11" s="1"/>
  <c r="AQ53" i="11" s="1"/>
  <c r="AR53" i="11"/>
  <c r="AS53" i="11" s="1"/>
  <c r="AT53" i="11" s="1"/>
  <c r="AU53" i="11" s="1"/>
  <c r="Y56" i="11"/>
  <c r="Y52" i="11" s="1"/>
  <c r="Z56" i="11"/>
  <c r="AA56" i="11" s="1"/>
  <c r="AB56" i="11" s="1"/>
  <c r="AB52" i="11" s="1"/>
  <c r="AC56" i="11"/>
  <c r="Y73" i="11"/>
  <c r="Y74" i="11"/>
  <c r="Z74" i="11"/>
  <c r="AA74" i="11" s="1"/>
  <c r="AB74" i="11" s="1"/>
  <c r="AC74" i="11" s="1"/>
  <c r="AD74" i="11" s="1"/>
  <c r="AE74" i="11" s="1"/>
  <c r="AF74" i="11" s="1"/>
  <c r="AG74" i="11" s="1"/>
  <c r="AH74" i="11" s="1"/>
  <c r="AI74" i="11" s="1"/>
  <c r="AJ74" i="11" s="1"/>
  <c r="AK74" i="11" s="1"/>
  <c r="AL74" i="11" s="1"/>
  <c r="AM74" i="11" s="1"/>
  <c r="AN74" i="11" s="1"/>
  <c r="AO74" i="11" s="1"/>
  <c r="AP74" i="11" s="1"/>
  <c r="AQ74" i="11" s="1"/>
  <c r="AR74" i="11" s="1"/>
  <c r="AS74" i="11" s="1"/>
  <c r="AT74" i="11" s="1"/>
  <c r="AU74" i="11" s="1"/>
  <c r="Y81" i="11"/>
  <c r="Z81" i="11" s="1"/>
  <c r="Y93" i="11"/>
  <c r="Y94" i="11"/>
  <c r="Z94" i="11"/>
  <c r="AA94" i="11" s="1"/>
  <c r="AB94" i="11" s="1"/>
  <c r="AC94" i="11" s="1"/>
  <c r="AD94" i="11" s="1"/>
  <c r="AE94" i="11" s="1"/>
  <c r="AF94" i="11" s="1"/>
  <c r="AG94" i="11" s="1"/>
  <c r="AH94" i="11"/>
  <c r="AI94" i="11" s="1"/>
  <c r="AJ94" i="11" s="1"/>
  <c r="AK94" i="11" s="1"/>
  <c r="AL94" i="11" s="1"/>
  <c r="AM94" i="11" s="1"/>
  <c r="AN94" i="11" s="1"/>
  <c r="AO94" i="11" s="1"/>
  <c r="AP94" i="11"/>
  <c r="AQ94" i="11" s="1"/>
  <c r="AR94" i="11" s="1"/>
  <c r="AS94" i="11" s="1"/>
  <c r="AT94" i="11" s="1"/>
  <c r="AU94" i="11" s="1"/>
  <c r="Y100" i="11"/>
  <c r="Z100" i="11"/>
  <c r="Z93" i="11" s="1"/>
  <c r="AA100" i="11"/>
  <c r="X6" i="11"/>
  <c r="W6" i="11"/>
  <c r="X23" i="11"/>
  <c r="W23" i="11"/>
  <c r="X52" i="11"/>
  <c r="W52" i="11"/>
  <c r="X73" i="11"/>
  <c r="W73" i="11"/>
  <c r="W93" i="11"/>
  <c r="X93" i="11"/>
  <c r="X100" i="11"/>
  <c r="X94" i="11"/>
  <c r="X81" i="11"/>
  <c r="X74" i="11"/>
  <c r="X56" i="11"/>
  <c r="X53" i="11"/>
  <c r="X31" i="11"/>
  <c r="X24" i="11"/>
  <c r="X14" i="11"/>
  <c r="X7" i="11"/>
  <c r="W100" i="11"/>
  <c r="W94" i="11"/>
  <c r="W81" i="11"/>
  <c r="W74" i="11"/>
  <c r="W56" i="11"/>
  <c r="W53" i="11"/>
  <c r="W31" i="11"/>
  <c r="W24" i="11"/>
  <c r="W14" i="11"/>
  <c r="U14" i="11"/>
  <c r="W7" i="11"/>
  <c r="E11" i="5"/>
  <c r="F11" i="5"/>
  <c r="F12" i="5" s="1"/>
  <c r="G11" i="5"/>
  <c r="G12" i="5" s="1"/>
  <c r="H11" i="5"/>
  <c r="H12" i="5" s="1"/>
  <c r="I11" i="5"/>
  <c r="I12" i="5" s="1"/>
  <c r="J11" i="5"/>
  <c r="J12" i="5" s="1"/>
  <c r="K11" i="5"/>
  <c r="K12" i="5" s="1"/>
  <c r="L11" i="5"/>
  <c r="M11" i="5"/>
  <c r="N11" i="5"/>
  <c r="O11" i="5"/>
  <c r="P11" i="5"/>
  <c r="Q11" i="5"/>
  <c r="Q12" i="5" s="1"/>
  <c r="R11" i="5"/>
  <c r="D11" i="5"/>
  <c r="U100" i="11"/>
  <c r="U94" i="11"/>
  <c r="U81" i="11"/>
  <c r="U74" i="11"/>
  <c r="U56" i="11"/>
  <c r="U53" i="11"/>
  <c r="U31" i="11"/>
  <c r="U24" i="11"/>
  <c r="U7" i="11"/>
  <c r="W5" i="5"/>
  <c r="V5" i="5"/>
  <c r="V8" i="5"/>
  <c r="V7" i="5"/>
  <c r="V6" i="5"/>
  <c r="T8" i="5"/>
  <c r="T7" i="5"/>
  <c r="T6" i="5"/>
  <c r="K12" i="12"/>
  <c r="L12" i="12" s="1"/>
  <c r="M12" i="12" s="1"/>
  <c r="N12" i="12" s="1"/>
  <c r="G65" i="12"/>
  <c r="G61" i="12"/>
  <c r="Z5" i="5" l="1"/>
  <c r="AA7" i="5"/>
  <c r="AB7" i="5" s="1"/>
  <c r="AC7" i="5" s="1"/>
  <c r="AD7" i="5" s="1"/>
  <c r="AE7" i="5" s="1"/>
  <c r="AF7" i="5" s="1"/>
  <c r="AG8" i="5"/>
  <c r="AH8" i="5" s="1"/>
  <c r="AI8" i="5" s="1"/>
  <c r="AJ8" i="5" s="1"/>
  <c r="AK8" i="5" s="1"/>
  <c r="AL8" i="5" s="1"/>
  <c r="AM8" i="5" s="1"/>
  <c r="AN8" i="5" s="1"/>
  <c r="AO8" i="5" s="1"/>
  <c r="AP8" i="5" s="1"/>
  <c r="AQ8" i="5" s="1"/>
  <c r="AR8" i="5" s="1"/>
  <c r="AS8" i="5" s="1"/>
  <c r="AT8" i="5" s="1"/>
  <c r="AU8" i="5" s="1"/>
  <c r="AV8" i="5" s="1"/>
  <c r="AA5" i="5"/>
  <c r="O12" i="5"/>
  <c r="M12" i="5"/>
  <c r="R12" i="5"/>
  <c r="T11" i="5"/>
  <c r="P12" i="5"/>
  <c r="N12" i="5"/>
  <c r="E12" i="5"/>
  <c r="L12" i="5"/>
  <c r="AB6" i="5"/>
  <c r="Y5" i="5"/>
  <c r="AD56" i="11"/>
  <c r="AC52" i="11"/>
  <c r="AA52" i="11"/>
  <c r="AB100" i="11"/>
  <c r="AA93" i="11"/>
  <c r="AA31" i="11"/>
  <c r="Z23" i="11"/>
  <c r="Y23" i="11"/>
  <c r="Z73" i="11"/>
  <c r="AA81" i="11"/>
  <c r="AB14" i="11"/>
  <c r="Z6" i="11"/>
  <c r="AA7" i="11"/>
  <c r="AB7" i="11" s="1"/>
  <c r="AC7" i="11" s="1"/>
  <c r="AD7" i="11" s="1"/>
  <c r="AE7" i="11" s="1"/>
  <c r="AF7" i="11" s="1"/>
  <c r="AG7" i="11" s="1"/>
  <c r="AH7" i="11" s="1"/>
  <c r="AI7" i="11" s="1"/>
  <c r="AJ7" i="11" s="1"/>
  <c r="AK7" i="11" s="1"/>
  <c r="AL7" i="11" s="1"/>
  <c r="AM7" i="11" s="1"/>
  <c r="AN7" i="11" s="1"/>
  <c r="AO7" i="11" s="1"/>
  <c r="AP7" i="11" s="1"/>
  <c r="AQ7" i="11" s="1"/>
  <c r="AR7" i="11" s="1"/>
  <c r="AS7" i="11" s="1"/>
  <c r="AT7" i="11" s="1"/>
  <c r="AU7" i="11" s="1"/>
  <c r="Z52" i="11"/>
  <c r="O12" i="12"/>
  <c r="G64" i="12"/>
  <c r="G67" i="12" s="1"/>
  <c r="J24" i="12" s="1"/>
  <c r="K24" i="12" s="1"/>
  <c r="AX8" i="5" l="1"/>
  <c r="AG7" i="5"/>
  <c r="AH7" i="5" s="1"/>
  <c r="AI7" i="5" s="1"/>
  <c r="AJ7" i="5" s="1"/>
  <c r="AK7" i="5" s="1"/>
  <c r="AL7" i="5" s="1"/>
  <c r="AM7" i="5" s="1"/>
  <c r="AN7" i="5" s="1"/>
  <c r="AO7" i="5" s="1"/>
  <c r="AP7" i="5" s="1"/>
  <c r="AQ7" i="5" s="1"/>
  <c r="AR7" i="5" s="1"/>
  <c r="AS7" i="5" s="1"/>
  <c r="AT7" i="5" s="1"/>
  <c r="AU7" i="5" s="1"/>
  <c r="AV7" i="5" s="1"/>
  <c r="V12" i="5"/>
  <c r="X11" i="5" s="1"/>
  <c r="D20" i="5" s="1"/>
  <c r="J14" i="12" s="1"/>
  <c r="Y11" i="5"/>
  <c r="Z11" i="5" s="1"/>
  <c r="AA11" i="5" s="1"/>
  <c r="AB11" i="5" s="1"/>
  <c r="AC11" i="5" s="1"/>
  <c r="AD11" i="5" s="1"/>
  <c r="AE11" i="5" s="1"/>
  <c r="AF11" i="5" s="1"/>
  <c r="AG11" i="5" s="1"/>
  <c r="AH11" i="5" s="1"/>
  <c r="AI11" i="5" s="1"/>
  <c r="AJ11" i="5" s="1"/>
  <c r="AK11" i="5" s="1"/>
  <c r="AL11" i="5" s="1"/>
  <c r="AM11" i="5" s="1"/>
  <c r="AN11" i="5" s="1"/>
  <c r="AO11" i="5" s="1"/>
  <c r="AP11" i="5" s="1"/>
  <c r="AQ11" i="5" s="1"/>
  <c r="AR11" i="5" s="1"/>
  <c r="AS11" i="5" s="1"/>
  <c r="AT11" i="5" s="1"/>
  <c r="AU11" i="5" s="1"/>
  <c r="AV11" i="5" s="1"/>
  <c r="T12" i="5"/>
  <c r="AB5" i="5"/>
  <c r="AC6" i="5"/>
  <c r="AB31" i="11"/>
  <c r="AA23" i="11"/>
  <c r="AA6" i="11"/>
  <c r="AC100" i="11"/>
  <c r="AB93" i="11"/>
  <c r="AC14" i="11"/>
  <c r="AB6" i="11"/>
  <c r="AB81" i="11"/>
  <c r="AA73" i="11"/>
  <c r="AD52" i="11"/>
  <c r="AE56" i="11"/>
  <c r="L24" i="12"/>
  <c r="M24" i="12" s="1"/>
  <c r="D15" i="5" l="1"/>
  <c r="J15" i="12" s="1"/>
  <c r="AX7" i="5"/>
  <c r="AX5" i="5" s="1"/>
  <c r="AC5" i="5"/>
  <c r="AD6" i="5"/>
  <c r="AC81" i="11"/>
  <c r="AB73" i="11"/>
  <c r="AD14" i="11"/>
  <c r="AC6" i="11"/>
  <c r="AC93" i="11"/>
  <c r="AD100" i="11"/>
  <c r="AE52" i="11"/>
  <c r="AF56" i="11"/>
  <c r="AB23" i="11"/>
  <c r="AC31" i="11"/>
  <c r="N24" i="12"/>
  <c r="E15" i="5" l="1"/>
  <c r="K15" i="12" s="1"/>
  <c r="E20" i="5"/>
  <c r="F20" i="5"/>
  <c r="AD5" i="5"/>
  <c r="AE6" i="5"/>
  <c r="AG56" i="11"/>
  <c r="AF52" i="11"/>
  <c r="AE100" i="11"/>
  <c r="AD93" i="11"/>
  <c r="AD6" i="11"/>
  <c r="AE14" i="11"/>
  <c r="AD31" i="11"/>
  <c r="AC23" i="11"/>
  <c r="AD81" i="11"/>
  <c r="AC73" i="11"/>
  <c r="O24" i="12"/>
  <c r="F15" i="5" l="1"/>
  <c r="L15" i="12" s="1"/>
  <c r="F21" i="5"/>
  <c r="L14" i="12"/>
  <c r="E21" i="5"/>
  <c r="K14" i="12"/>
  <c r="G20" i="5"/>
  <c r="AE5" i="5"/>
  <c r="AF6" i="5"/>
  <c r="AE31" i="11"/>
  <c r="AD23" i="11"/>
  <c r="AF14" i="11"/>
  <c r="AE6" i="11"/>
  <c r="AF100" i="11"/>
  <c r="AE93" i="11"/>
  <c r="AE81" i="11"/>
  <c r="AD73" i="11"/>
  <c r="AH56" i="11"/>
  <c r="AG52" i="11"/>
  <c r="G15" i="5" l="1"/>
  <c r="M15" i="12" s="1"/>
  <c r="M14" i="12"/>
  <c r="G21" i="5"/>
  <c r="H20" i="5"/>
  <c r="AF5" i="5"/>
  <c r="H15" i="5" s="1"/>
  <c r="N15" i="12" s="1"/>
  <c r="AG6" i="5"/>
  <c r="AE73" i="11"/>
  <c r="AF81" i="11"/>
  <c r="AG100" i="11"/>
  <c r="AF93" i="11"/>
  <c r="AG14" i="11"/>
  <c r="AF6" i="11"/>
  <c r="AI56" i="11"/>
  <c r="AH52" i="11"/>
  <c r="AF31" i="11"/>
  <c r="AE23" i="11"/>
  <c r="I15" i="5" l="1"/>
  <c r="O15" i="12" s="1"/>
  <c r="N14" i="12"/>
  <c r="H21" i="5"/>
  <c r="I20" i="5"/>
  <c r="AG5" i="5"/>
  <c r="AH6" i="5"/>
  <c r="AJ56" i="11"/>
  <c r="AI52" i="11"/>
  <c r="AG6" i="11"/>
  <c r="AH14" i="11"/>
  <c r="AH100" i="11"/>
  <c r="AG93" i="11"/>
  <c r="AG81" i="11"/>
  <c r="AF73" i="11"/>
  <c r="AG31" i="11"/>
  <c r="AF23" i="11"/>
  <c r="O14" i="12" l="1"/>
  <c r="I21" i="5"/>
  <c r="J20" i="5"/>
  <c r="J21" i="5" s="1"/>
  <c r="AH5" i="5"/>
  <c r="AI6" i="5"/>
  <c r="AH81" i="11"/>
  <c r="AG73" i="11"/>
  <c r="AH93" i="11"/>
  <c r="AI100" i="11"/>
  <c r="AI14" i="11"/>
  <c r="AH6" i="11"/>
  <c r="AG23" i="11"/>
  <c r="AH31" i="11"/>
  <c r="AJ52" i="11"/>
  <c r="AK56" i="11"/>
  <c r="AI5" i="5" l="1"/>
  <c r="AJ6" i="5"/>
  <c r="AI31" i="11"/>
  <c r="AH23" i="11"/>
  <c r="AJ14" i="11"/>
  <c r="AI6" i="11"/>
  <c r="AJ100" i="11"/>
  <c r="AI93" i="11"/>
  <c r="AL56" i="11"/>
  <c r="AK52" i="11"/>
  <c r="AH73" i="11"/>
  <c r="AI81" i="11"/>
  <c r="AJ5" i="5" l="1"/>
  <c r="AK6" i="5"/>
  <c r="AK100" i="11"/>
  <c r="AJ93" i="11"/>
  <c r="AM56" i="11"/>
  <c r="AL52" i="11"/>
  <c r="AK14" i="11"/>
  <c r="AJ6" i="11"/>
  <c r="AJ81" i="11"/>
  <c r="AI73" i="11"/>
  <c r="AI23" i="11"/>
  <c r="AJ31" i="11"/>
  <c r="AK5" i="5" l="1"/>
  <c r="AL6" i="5"/>
  <c r="AK81" i="11"/>
  <c r="AJ73" i="11"/>
  <c r="AL14" i="11"/>
  <c r="AK6" i="11"/>
  <c r="AM52" i="11"/>
  <c r="AN56" i="11"/>
  <c r="AJ23" i="11"/>
  <c r="AK31" i="11"/>
  <c r="AK93" i="11"/>
  <c r="AL100" i="11"/>
  <c r="AL5" i="5" l="1"/>
  <c r="AM6" i="5"/>
  <c r="AL31" i="11"/>
  <c r="AK23" i="11"/>
  <c r="AO56" i="11"/>
  <c r="AN52" i="11"/>
  <c r="AL6" i="11"/>
  <c r="AM14" i="11"/>
  <c r="AM100" i="11"/>
  <c r="AL93" i="11"/>
  <c r="AL81" i="11"/>
  <c r="AK73" i="11"/>
  <c r="AM5" i="5" l="1"/>
  <c r="AN6" i="5"/>
  <c r="AM93" i="11"/>
  <c r="AN100" i="11"/>
  <c r="AN14" i="11"/>
  <c r="AM6" i="11"/>
  <c r="AP56" i="11"/>
  <c r="AO52" i="11"/>
  <c r="AM81" i="11"/>
  <c r="AL73" i="11"/>
  <c r="AM31" i="11"/>
  <c r="AL23" i="11"/>
  <c r="AN5" i="5" l="1"/>
  <c r="AO6" i="5"/>
  <c r="AM73" i="11"/>
  <c r="AN81" i="11"/>
  <c r="AQ56" i="11"/>
  <c r="AP52" i="11"/>
  <c r="AN6" i="11"/>
  <c r="AO14" i="11"/>
  <c r="AO100" i="11"/>
  <c r="AN93" i="11"/>
  <c r="AN31" i="11"/>
  <c r="AM23" i="11"/>
  <c r="AP6" i="5" l="1"/>
  <c r="AO5" i="5"/>
  <c r="AP100" i="11"/>
  <c r="AO93" i="11"/>
  <c r="AO6" i="11"/>
  <c r="AP14" i="11"/>
  <c r="AR56" i="11"/>
  <c r="AQ52" i="11"/>
  <c r="AO81" i="11"/>
  <c r="AN73" i="11"/>
  <c r="AO31" i="11"/>
  <c r="AN23" i="11"/>
  <c r="AP5" i="5" l="1"/>
  <c r="AQ6" i="5"/>
  <c r="AP81" i="11"/>
  <c r="AO73" i="11"/>
  <c r="AR52" i="11"/>
  <c r="AS56" i="11"/>
  <c r="AQ14" i="11"/>
  <c r="AP6" i="11"/>
  <c r="AO23" i="11"/>
  <c r="AP31" i="11"/>
  <c r="AP93" i="11"/>
  <c r="AQ100" i="11"/>
  <c r="AQ5" i="5" l="1"/>
  <c r="AR6" i="5"/>
  <c r="AQ31" i="11"/>
  <c r="AP23" i="11"/>
  <c r="AR14" i="11"/>
  <c r="AQ6" i="11"/>
  <c r="AT56" i="11"/>
  <c r="AS52" i="11"/>
  <c r="AR100" i="11"/>
  <c r="AQ93" i="11"/>
  <c r="AP73" i="11"/>
  <c r="AQ81" i="11"/>
  <c r="AR5" i="5" l="1"/>
  <c r="AS6" i="5"/>
  <c r="AR31" i="11"/>
  <c r="AQ23" i="11"/>
  <c r="AS100" i="11"/>
  <c r="AR93" i="11"/>
  <c r="AU56" i="11"/>
  <c r="AU52" i="11" s="1"/>
  <c r="AT52" i="11"/>
  <c r="AS14" i="11"/>
  <c r="AR6" i="11"/>
  <c r="AR81" i="11"/>
  <c r="AQ73" i="11"/>
  <c r="AS5" i="5" l="1"/>
  <c r="AT6" i="5"/>
  <c r="AR23" i="11"/>
  <c r="AS31" i="11"/>
  <c r="AS93" i="11"/>
  <c r="AT100" i="11"/>
  <c r="AS81" i="11"/>
  <c r="AR73" i="11"/>
  <c r="AT14" i="11"/>
  <c r="AS6" i="11"/>
  <c r="AT5" i="5" l="1"/>
  <c r="AU6" i="5"/>
  <c r="AU100" i="11"/>
  <c r="AU93" i="11" s="1"/>
  <c r="AT93" i="11"/>
  <c r="AT6" i="11"/>
  <c r="AU14" i="11"/>
  <c r="AU6" i="11" s="1"/>
  <c r="AT81" i="11"/>
  <c r="AS73" i="11"/>
  <c r="AT31" i="11"/>
  <c r="AS23" i="11"/>
  <c r="AU5" i="5" l="1"/>
  <c r="AV6" i="5"/>
  <c r="AV5" i="5" s="1"/>
  <c r="AU31" i="11"/>
  <c r="AU23" i="11" s="1"/>
  <c r="AT23" i="11"/>
  <c r="AU81" i="11"/>
  <c r="AU73" i="11" s="1"/>
  <c r="AT73" i="11"/>
  <c r="U34" i="3" l="1"/>
  <c r="V34" i="3"/>
  <c r="T34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D30" i="3"/>
  <c r="S30" i="3" s="1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D19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D11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D7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S5" i="3"/>
  <c r="X44" i="1"/>
  <c r="Y44" i="1" s="1"/>
  <c r="Z44" i="1" s="1"/>
  <c r="AA44" i="1" s="1"/>
  <c r="AB44" i="1" s="1"/>
  <c r="AC44" i="1" s="1"/>
  <c r="AD44" i="1" s="1"/>
  <c r="AE44" i="1" s="1"/>
  <c r="AF44" i="1" s="1"/>
  <c r="AG44" i="1" s="1"/>
  <c r="AH44" i="1" s="1"/>
  <c r="AI44" i="1" s="1"/>
  <c r="AJ44" i="1" s="1"/>
  <c r="AK44" i="1" s="1"/>
  <c r="AL44" i="1" s="1"/>
  <c r="AM44" i="1" s="1"/>
  <c r="AN44" i="1" s="1"/>
  <c r="AO44" i="1" s="1"/>
  <c r="AP44" i="1" s="1"/>
  <c r="AQ44" i="1" s="1"/>
  <c r="AR44" i="1" s="1"/>
  <c r="AS44" i="1" s="1"/>
  <c r="AT44" i="1" s="1"/>
  <c r="X47" i="1"/>
  <c r="Y47" i="1"/>
  <c r="Z47" i="1" s="1"/>
  <c r="AA47" i="1" s="1"/>
  <c r="AB47" i="1" s="1"/>
  <c r="AC47" i="1" s="1"/>
  <c r="AD47" i="1" s="1"/>
  <c r="AE47" i="1" s="1"/>
  <c r="AF47" i="1" s="1"/>
  <c r="AG47" i="1" s="1"/>
  <c r="AH47" i="1" s="1"/>
  <c r="AI47" i="1" s="1"/>
  <c r="AJ47" i="1" s="1"/>
  <c r="AK47" i="1" s="1"/>
  <c r="AL47" i="1" s="1"/>
  <c r="AM47" i="1" s="1"/>
  <c r="AN47" i="1" s="1"/>
  <c r="AO47" i="1" s="1"/>
  <c r="AP47" i="1" s="1"/>
  <c r="AQ47" i="1" s="1"/>
  <c r="AR47" i="1" s="1"/>
  <c r="AS47" i="1" s="1"/>
  <c r="AT47" i="1" s="1"/>
  <c r="X48" i="1"/>
  <c r="Y48" i="1"/>
  <c r="Z48" i="1"/>
  <c r="AA48" i="1" s="1"/>
  <c r="AB48" i="1" s="1"/>
  <c r="AC48" i="1" s="1"/>
  <c r="AD48" i="1" s="1"/>
  <c r="AE48" i="1" s="1"/>
  <c r="AF48" i="1" s="1"/>
  <c r="AG48" i="1" s="1"/>
  <c r="AH48" i="1" s="1"/>
  <c r="AI48" i="1" s="1"/>
  <c r="AJ48" i="1" s="1"/>
  <c r="AK48" i="1" s="1"/>
  <c r="AL48" i="1" s="1"/>
  <c r="AM48" i="1" s="1"/>
  <c r="AN48" i="1" s="1"/>
  <c r="AO48" i="1" s="1"/>
  <c r="AP48" i="1" s="1"/>
  <c r="AQ48" i="1" s="1"/>
  <c r="AR48" i="1" s="1"/>
  <c r="AS48" i="1" s="1"/>
  <c r="AT48" i="1" s="1"/>
  <c r="X53" i="1"/>
  <c r="Y53" i="1" s="1"/>
  <c r="Z53" i="1" s="1"/>
  <c r="AA53" i="1" s="1"/>
  <c r="AB53" i="1" s="1"/>
  <c r="AC53" i="1" s="1"/>
  <c r="AD53" i="1" s="1"/>
  <c r="AE53" i="1" s="1"/>
  <c r="AF53" i="1" s="1"/>
  <c r="AG53" i="1" s="1"/>
  <c r="AH53" i="1" s="1"/>
  <c r="AI53" i="1" s="1"/>
  <c r="AJ53" i="1" s="1"/>
  <c r="AK53" i="1" s="1"/>
  <c r="AL53" i="1" s="1"/>
  <c r="AM53" i="1" s="1"/>
  <c r="AN53" i="1" s="1"/>
  <c r="AO53" i="1" s="1"/>
  <c r="AP53" i="1" s="1"/>
  <c r="AQ53" i="1" s="1"/>
  <c r="AR53" i="1" s="1"/>
  <c r="AS53" i="1" s="1"/>
  <c r="AT53" i="1" s="1"/>
  <c r="X56" i="1"/>
  <c r="Y56" i="1"/>
  <c r="Z56" i="1" s="1"/>
  <c r="AA56" i="1" s="1"/>
  <c r="AB56" i="1" s="1"/>
  <c r="AC56" i="1" s="1"/>
  <c r="AD56" i="1" s="1"/>
  <c r="AE56" i="1" s="1"/>
  <c r="AF56" i="1" s="1"/>
  <c r="AG56" i="1" s="1"/>
  <c r="AH56" i="1" s="1"/>
  <c r="AI56" i="1" s="1"/>
  <c r="AJ56" i="1" s="1"/>
  <c r="AK56" i="1" s="1"/>
  <c r="AL56" i="1" s="1"/>
  <c r="AM56" i="1" s="1"/>
  <c r="AN56" i="1" s="1"/>
  <c r="AO56" i="1" s="1"/>
  <c r="AP56" i="1" s="1"/>
  <c r="AQ56" i="1" s="1"/>
  <c r="AR56" i="1" s="1"/>
  <c r="AS56" i="1" s="1"/>
  <c r="AT56" i="1" s="1"/>
  <c r="X64" i="1"/>
  <c r="Y64" i="1" s="1"/>
  <c r="Z64" i="1" s="1"/>
  <c r="AA64" i="1" s="1"/>
  <c r="AB64" i="1" s="1"/>
  <c r="AC64" i="1" s="1"/>
  <c r="AD64" i="1" s="1"/>
  <c r="AE64" i="1" s="1"/>
  <c r="AF64" i="1" s="1"/>
  <c r="AG64" i="1" s="1"/>
  <c r="AH64" i="1" s="1"/>
  <c r="AI64" i="1" s="1"/>
  <c r="AJ64" i="1" s="1"/>
  <c r="AK64" i="1" s="1"/>
  <c r="AL64" i="1" s="1"/>
  <c r="AM64" i="1" s="1"/>
  <c r="AN64" i="1" s="1"/>
  <c r="AO64" i="1" s="1"/>
  <c r="AP64" i="1" s="1"/>
  <c r="AQ64" i="1" s="1"/>
  <c r="AR64" i="1" s="1"/>
  <c r="AS64" i="1" s="1"/>
  <c r="AT64" i="1" s="1"/>
  <c r="X67" i="1"/>
  <c r="Y67" i="1" s="1"/>
  <c r="Z67" i="1" s="1"/>
  <c r="AA67" i="1" s="1"/>
  <c r="AB67" i="1" s="1"/>
  <c r="AC67" i="1" s="1"/>
  <c r="AD67" i="1" s="1"/>
  <c r="AE67" i="1" s="1"/>
  <c r="AF67" i="1" s="1"/>
  <c r="AG67" i="1" s="1"/>
  <c r="AH67" i="1" s="1"/>
  <c r="AI67" i="1" s="1"/>
  <c r="AJ67" i="1" s="1"/>
  <c r="AK67" i="1" s="1"/>
  <c r="AL67" i="1" s="1"/>
  <c r="AM67" i="1" s="1"/>
  <c r="AN67" i="1" s="1"/>
  <c r="AO67" i="1" s="1"/>
  <c r="AP67" i="1" s="1"/>
  <c r="AQ67" i="1" s="1"/>
  <c r="AR67" i="1" s="1"/>
  <c r="AS67" i="1" s="1"/>
  <c r="AT67" i="1" s="1"/>
  <c r="X70" i="1"/>
  <c r="Y70" i="1"/>
  <c r="X73" i="1"/>
  <c r="W73" i="1"/>
  <c r="W70" i="1"/>
  <c r="W67" i="1"/>
  <c r="W64" i="1"/>
  <c r="W56" i="1"/>
  <c r="W53" i="1"/>
  <c r="W48" i="1"/>
  <c r="W47" i="1"/>
  <c r="W44" i="1"/>
  <c r="V73" i="1"/>
  <c r="V48" i="1"/>
  <c r="V70" i="1"/>
  <c r="V67" i="1"/>
  <c r="V64" i="1"/>
  <c r="V56" i="1"/>
  <c r="V53" i="1"/>
  <c r="V47" i="1"/>
  <c r="V44" i="1"/>
  <c r="V41" i="1"/>
  <c r="V36" i="1"/>
  <c r="V35" i="1"/>
  <c r="V32" i="1"/>
  <c r="V29" i="1"/>
  <c r="T67" i="1"/>
  <c r="T70" i="1"/>
  <c r="T64" i="1"/>
  <c r="T59" i="1"/>
  <c r="T56" i="1"/>
  <c r="T53" i="1"/>
  <c r="T48" i="1"/>
  <c r="T47" i="1"/>
  <c r="T44" i="1"/>
  <c r="T41" i="1"/>
  <c r="T36" i="1"/>
  <c r="T35" i="1"/>
  <c r="T32" i="1"/>
  <c r="T29" i="1"/>
  <c r="O70" i="6"/>
  <c r="P70" i="6"/>
  <c r="Q70" i="6"/>
  <c r="R70" i="6"/>
  <c r="R84" i="6" s="1"/>
  <c r="S84" i="6" s="1"/>
  <c r="O71" i="6"/>
  <c r="P71" i="6"/>
  <c r="P116" i="6" s="1"/>
  <c r="Q71" i="6"/>
  <c r="R71" i="6"/>
  <c r="R101" i="6" s="1"/>
  <c r="S101" i="6" s="1"/>
  <c r="T101" i="6" s="1"/>
  <c r="O74" i="6"/>
  <c r="P74" i="6"/>
  <c r="Q74" i="6"/>
  <c r="Q75" i="6" s="1"/>
  <c r="R74" i="6"/>
  <c r="O77" i="6"/>
  <c r="P77" i="6"/>
  <c r="Q77" i="6"/>
  <c r="R77" i="6"/>
  <c r="O80" i="6"/>
  <c r="P80" i="6"/>
  <c r="Q80" i="6"/>
  <c r="R80" i="6"/>
  <c r="O83" i="6"/>
  <c r="P83" i="6"/>
  <c r="Q83" i="6"/>
  <c r="R83" i="6"/>
  <c r="O86" i="6"/>
  <c r="P86" i="6"/>
  <c r="Q86" i="6"/>
  <c r="R86" i="6"/>
  <c r="O89" i="6"/>
  <c r="O90" i="6" s="1"/>
  <c r="P89" i="6"/>
  <c r="Q89" i="6"/>
  <c r="R89" i="6"/>
  <c r="O92" i="6"/>
  <c r="P92" i="6"/>
  <c r="Q92" i="6"/>
  <c r="Q95" i="6" s="1"/>
  <c r="R92" i="6"/>
  <c r="E97" i="6"/>
  <c r="F97" i="6"/>
  <c r="G97" i="6"/>
  <c r="H97" i="6"/>
  <c r="I97" i="6"/>
  <c r="I133" i="6" s="1"/>
  <c r="J97" i="6"/>
  <c r="K97" i="6"/>
  <c r="L97" i="6"/>
  <c r="M97" i="6"/>
  <c r="N97" i="6"/>
  <c r="O97" i="6"/>
  <c r="P97" i="6"/>
  <c r="Q97" i="6"/>
  <c r="R97" i="6"/>
  <c r="E100" i="6"/>
  <c r="F100" i="6"/>
  <c r="G100" i="6"/>
  <c r="H100" i="6"/>
  <c r="I100" i="6"/>
  <c r="J100" i="6"/>
  <c r="K100" i="6"/>
  <c r="L100" i="6"/>
  <c r="M100" i="6"/>
  <c r="N100" i="6"/>
  <c r="O100" i="6"/>
  <c r="P100" i="6"/>
  <c r="Q100" i="6"/>
  <c r="R100" i="6"/>
  <c r="E103" i="6"/>
  <c r="F103" i="6"/>
  <c r="G103" i="6"/>
  <c r="H103" i="6"/>
  <c r="I103" i="6"/>
  <c r="J103" i="6"/>
  <c r="K103" i="6"/>
  <c r="L103" i="6"/>
  <c r="M103" i="6"/>
  <c r="N103" i="6"/>
  <c r="O103" i="6"/>
  <c r="P103" i="6"/>
  <c r="Q103" i="6"/>
  <c r="R103" i="6"/>
  <c r="E106" i="6"/>
  <c r="F106" i="6"/>
  <c r="G106" i="6"/>
  <c r="H106" i="6"/>
  <c r="I106" i="6"/>
  <c r="J106" i="6"/>
  <c r="K106" i="6"/>
  <c r="L106" i="6"/>
  <c r="M106" i="6"/>
  <c r="N106" i="6"/>
  <c r="O106" i="6"/>
  <c r="P106" i="6"/>
  <c r="Q106" i="6"/>
  <c r="R106" i="6"/>
  <c r="E109" i="6"/>
  <c r="F109" i="6"/>
  <c r="G109" i="6"/>
  <c r="H109" i="6"/>
  <c r="I109" i="6"/>
  <c r="J109" i="6"/>
  <c r="K109" i="6"/>
  <c r="L109" i="6"/>
  <c r="M109" i="6"/>
  <c r="N109" i="6"/>
  <c r="O109" i="6"/>
  <c r="P109" i="6"/>
  <c r="Q109" i="6"/>
  <c r="R109" i="6"/>
  <c r="E112" i="6"/>
  <c r="F112" i="6"/>
  <c r="G112" i="6"/>
  <c r="H112" i="6"/>
  <c r="I112" i="6"/>
  <c r="J112" i="6"/>
  <c r="K112" i="6"/>
  <c r="L112" i="6"/>
  <c r="M112" i="6"/>
  <c r="N112" i="6"/>
  <c r="O112" i="6"/>
  <c r="P112" i="6"/>
  <c r="Q112" i="6"/>
  <c r="R112" i="6"/>
  <c r="E115" i="6"/>
  <c r="F115" i="6"/>
  <c r="G115" i="6"/>
  <c r="H115" i="6"/>
  <c r="I115" i="6"/>
  <c r="J115" i="6"/>
  <c r="K115" i="6"/>
  <c r="L115" i="6"/>
  <c r="M115" i="6"/>
  <c r="N115" i="6"/>
  <c r="O115" i="6"/>
  <c r="P115" i="6"/>
  <c r="Q115" i="6"/>
  <c r="R115" i="6"/>
  <c r="E118" i="6"/>
  <c r="F118" i="6"/>
  <c r="G118" i="6"/>
  <c r="H118" i="6"/>
  <c r="I118" i="6"/>
  <c r="J118" i="6"/>
  <c r="K118" i="6"/>
  <c r="L118" i="6"/>
  <c r="M118" i="6"/>
  <c r="N118" i="6"/>
  <c r="O118" i="6"/>
  <c r="P118" i="6"/>
  <c r="Q118" i="6"/>
  <c r="R118" i="6"/>
  <c r="E121" i="6"/>
  <c r="F121" i="6"/>
  <c r="G121" i="6"/>
  <c r="H121" i="6"/>
  <c r="I121" i="6"/>
  <c r="J121" i="6"/>
  <c r="K121" i="6"/>
  <c r="L121" i="6"/>
  <c r="M121" i="6"/>
  <c r="N121" i="6"/>
  <c r="O121" i="6"/>
  <c r="P121" i="6"/>
  <c r="Q121" i="6"/>
  <c r="R121" i="6"/>
  <c r="E124" i="6"/>
  <c r="F124" i="6"/>
  <c r="G124" i="6"/>
  <c r="H124" i="6"/>
  <c r="I124" i="6"/>
  <c r="J124" i="6"/>
  <c r="J133" i="6" s="1"/>
  <c r="K124" i="6"/>
  <c r="L124" i="6"/>
  <c r="M124" i="6"/>
  <c r="N124" i="6"/>
  <c r="O124" i="6"/>
  <c r="P124" i="6"/>
  <c r="Q124" i="6"/>
  <c r="R124" i="6"/>
  <c r="E127" i="6"/>
  <c r="F127" i="6"/>
  <c r="G127" i="6"/>
  <c r="H127" i="6"/>
  <c r="I127" i="6"/>
  <c r="J127" i="6"/>
  <c r="K127" i="6"/>
  <c r="L127" i="6"/>
  <c r="M127" i="6"/>
  <c r="N127" i="6"/>
  <c r="O127" i="6"/>
  <c r="P127" i="6"/>
  <c r="Q127" i="6"/>
  <c r="R127" i="6"/>
  <c r="E130" i="6"/>
  <c r="F130" i="6"/>
  <c r="F133" i="6" s="1"/>
  <c r="G130" i="6"/>
  <c r="H130" i="6"/>
  <c r="I130" i="6"/>
  <c r="J130" i="6"/>
  <c r="K130" i="6"/>
  <c r="L130" i="6"/>
  <c r="M130" i="6"/>
  <c r="N130" i="6"/>
  <c r="N133" i="6" s="1"/>
  <c r="O130" i="6"/>
  <c r="P130" i="6"/>
  <c r="Q130" i="6"/>
  <c r="R130" i="6"/>
  <c r="D130" i="6"/>
  <c r="D127" i="6"/>
  <c r="D124" i="6"/>
  <c r="D121" i="6"/>
  <c r="D118" i="6"/>
  <c r="D115" i="6"/>
  <c r="D112" i="6"/>
  <c r="D109" i="6"/>
  <c r="D106" i="6"/>
  <c r="D103" i="6"/>
  <c r="D100" i="6"/>
  <c r="D97" i="6"/>
  <c r="E74" i="6"/>
  <c r="F74" i="6"/>
  <c r="G74" i="6"/>
  <c r="H74" i="6"/>
  <c r="I74" i="6"/>
  <c r="J74" i="6"/>
  <c r="K74" i="6"/>
  <c r="L74" i="6"/>
  <c r="M74" i="6"/>
  <c r="N74" i="6"/>
  <c r="E77" i="6"/>
  <c r="F77" i="6"/>
  <c r="G77" i="6"/>
  <c r="H77" i="6"/>
  <c r="I77" i="6"/>
  <c r="J77" i="6"/>
  <c r="K77" i="6"/>
  <c r="L77" i="6"/>
  <c r="M77" i="6"/>
  <c r="N77" i="6"/>
  <c r="E80" i="6"/>
  <c r="F80" i="6"/>
  <c r="G80" i="6"/>
  <c r="H80" i="6"/>
  <c r="I80" i="6"/>
  <c r="J80" i="6"/>
  <c r="K80" i="6"/>
  <c r="L80" i="6"/>
  <c r="M80" i="6"/>
  <c r="N80" i="6"/>
  <c r="E83" i="6"/>
  <c r="F83" i="6"/>
  <c r="G83" i="6"/>
  <c r="H83" i="6"/>
  <c r="I83" i="6"/>
  <c r="J83" i="6"/>
  <c r="K83" i="6"/>
  <c r="L83" i="6"/>
  <c r="M83" i="6"/>
  <c r="N83" i="6"/>
  <c r="E86" i="6"/>
  <c r="F86" i="6"/>
  <c r="G86" i="6"/>
  <c r="H86" i="6"/>
  <c r="I86" i="6"/>
  <c r="J86" i="6"/>
  <c r="K86" i="6"/>
  <c r="L86" i="6"/>
  <c r="M86" i="6"/>
  <c r="N86" i="6"/>
  <c r="E89" i="6"/>
  <c r="F89" i="6"/>
  <c r="G89" i="6"/>
  <c r="H89" i="6"/>
  <c r="I89" i="6"/>
  <c r="J89" i="6"/>
  <c r="K89" i="6"/>
  <c r="L89" i="6"/>
  <c r="M89" i="6"/>
  <c r="N89" i="6"/>
  <c r="E92" i="6"/>
  <c r="F92" i="6"/>
  <c r="G92" i="6"/>
  <c r="H92" i="6"/>
  <c r="I92" i="6"/>
  <c r="J92" i="6"/>
  <c r="K92" i="6"/>
  <c r="L92" i="6"/>
  <c r="M92" i="6"/>
  <c r="N92" i="6"/>
  <c r="E71" i="6"/>
  <c r="E116" i="6" s="1"/>
  <c r="F71" i="6"/>
  <c r="G71" i="6"/>
  <c r="H71" i="6"/>
  <c r="I71" i="6"/>
  <c r="I119" i="6" s="1"/>
  <c r="J71" i="6"/>
  <c r="J101" i="6" s="1"/>
  <c r="K71" i="6"/>
  <c r="L71" i="6"/>
  <c r="L107" i="6" s="1"/>
  <c r="M71" i="6"/>
  <c r="M122" i="6" s="1"/>
  <c r="N71" i="6"/>
  <c r="N128" i="6" s="1"/>
  <c r="D71" i="6"/>
  <c r="D110" i="6" s="1"/>
  <c r="D92" i="6"/>
  <c r="D89" i="6"/>
  <c r="D86" i="6"/>
  <c r="D83" i="6"/>
  <c r="D80" i="6"/>
  <c r="D77" i="6"/>
  <c r="D74" i="6"/>
  <c r="E70" i="6"/>
  <c r="F70" i="6"/>
  <c r="G70" i="6"/>
  <c r="H70" i="6"/>
  <c r="I70" i="6"/>
  <c r="J70" i="6"/>
  <c r="K70" i="6"/>
  <c r="L70" i="6"/>
  <c r="M70" i="6"/>
  <c r="N70" i="6"/>
  <c r="D70" i="6"/>
  <c r="S29" i="3" l="1"/>
  <c r="T30" i="3"/>
  <c r="O75" i="6"/>
  <c r="W34" i="3"/>
  <c r="X34" i="3" s="1"/>
  <c r="Y34" i="3" s="1"/>
  <c r="I90" i="6"/>
  <c r="I107" i="6"/>
  <c r="K78" i="6"/>
  <c r="H95" i="6"/>
  <c r="G93" i="6"/>
  <c r="S19" i="3"/>
  <c r="S18" i="3" s="1"/>
  <c r="O119" i="6"/>
  <c r="J113" i="6"/>
  <c r="T84" i="6"/>
  <c r="U101" i="6"/>
  <c r="V101" i="6" s="1"/>
  <c r="O104" i="6"/>
  <c r="P125" i="6"/>
  <c r="O125" i="6"/>
  <c r="O81" i="6"/>
  <c r="O98" i="6"/>
  <c r="O116" i="6"/>
  <c r="P90" i="6"/>
  <c r="S11" i="3"/>
  <c r="T11" i="3" s="1"/>
  <c r="P110" i="6"/>
  <c r="L113" i="6"/>
  <c r="M119" i="6"/>
  <c r="E119" i="6"/>
  <c r="R87" i="6"/>
  <c r="S87" i="6" s="1"/>
  <c r="E122" i="6"/>
  <c r="L122" i="6"/>
  <c r="L119" i="6"/>
  <c r="O107" i="6"/>
  <c r="R81" i="6"/>
  <c r="S81" i="6" s="1"/>
  <c r="S7" i="3"/>
  <c r="O128" i="6"/>
  <c r="O110" i="6"/>
  <c r="P87" i="6"/>
  <c r="O113" i="6"/>
  <c r="R90" i="6"/>
  <c r="S90" i="6" s="1"/>
  <c r="O87" i="6"/>
  <c r="P81" i="6"/>
  <c r="J78" i="6"/>
  <c r="M104" i="6"/>
  <c r="Q90" i="6"/>
  <c r="R107" i="6"/>
  <c r="S107" i="6" s="1"/>
  <c r="S6" i="3"/>
  <c r="S9" i="3" s="1"/>
  <c r="T7" i="3"/>
  <c r="K75" i="6"/>
  <c r="D101" i="6"/>
  <c r="F128" i="6"/>
  <c r="J119" i="6"/>
  <c r="I113" i="6"/>
  <c r="J75" i="6"/>
  <c r="E128" i="6"/>
  <c r="E98" i="6"/>
  <c r="J84" i="6"/>
  <c r="G78" i="6"/>
  <c r="P78" i="6"/>
  <c r="K93" i="6"/>
  <c r="I125" i="6"/>
  <c r="K98" i="6"/>
  <c r="O84" i="6"/>
  <c r="O78" i="6"/>
  <c r="H84" i="6"/>
  <c r="J131" i="6"/>
  <c r="F110" i="6"/>
  <c r="E104" i="6"/>
  <c r="L101" i="6"/>
  <c r="J98" i="6"/>
  <c r="Q87" i="6"/>
  <c r="P75" i="6"/>
  <c r="I131" i="6"/>
  <c r="I128" i="6"/>
  <c r="E110" i="6"/>
  <c r="N104" i="6"/>
  <c r="L104" i="6"/>
  <c r="I98" i="6"/>
  <c r="O93" i="6"/>
  <c r="E133" i="6"/>
  <c r="R95" i="6"/>
  <c r="G87" i="6"/>
  <c r="L133" i="6"/>
  <c r="M133" i="6"/>
  <c r="G95" i="6"/>
  <c r="K95" i="6"/>
  <c r="Q133" i="6"/>
  <c r="Q137" i="6" s="1"/>
  <c r="M98" i="6"/>
  <c r="N95" i="6"/>
  <c r="N137" i="6" s="1"/>
  <c r="F95" i="6"/>
  <c r="F137" i="6" s="1"/>
  <c r="H87" i="6"/>
  <c r="K81" i="6"/>
  <c r="H93" i="6"/>
  <c r="E95" i="6"/>
  <c r="R78" i="6"/>
  <c r="S78" i="6" s="1"/>
  <c r="E84" i="6"/>
  <c r="H116" i="6"/>
  <c r="F98" i="6"/>
  <c r="G119" i="6"/>
  <c r="G104" i="6"/>
  <c r="K87" i="6"/>
  <c r="M84" i="6"/>
  <c r="N98" i="6"/>
  <c r="M93" i="6"/>
  <c r="L84" i="6"/>
  <c r="K131" i="6"/>
  <c r="H110" i="6"/>
  <c r="L90" i="6"/>
  <c r="K84" i="6"/>
  <c r="L75" i="6"/>
  <c r="D98" i="6"/>
  <c r="D122" i="6"/>
  <c r="H128" i="6"/>
  <c r="N122" i="6"/>
  <c r="F122" i="6"/>
  <c r="N119" i="6"/>
  <c r="F119" i="6"/>
  <c r="N116" i="6"/>
  <c r="F116" i="6"/>
  <c r="F104" i="6"/>
  <c r="Q81" i="6"/>
  <c r="R75" i="6"/>
  <c r="S75" i="6" s="1"/>
  <c r="R93" i="6"/>
  <c r="S93" i="6" s="1"/>
  <c r="K90" i="6"/>
  <c r="J81" i="6"/>
  <c r="J135" i="6" s="1"/>
  <c r="L128" i="6"/>
  <c r="L125" i="6"/>
  <c r="J116" i="6"/>
  <c r="M110" i="6"/>
  <c r="J107" i="6"/>
  <c r="J104" i="6"/>
  <c r="Q101" i="6"/>
  <c r="I101" i="6"/>
  <c r="P98" i="6"/>
  <c r="Q93" i="6"/>
  <c r="P84" i="6"/>
  <c r="I75" i="6"/>
  <c r="D131" i="6"/>
  <c r="K116" i="6"/>
  <c r="K113" i="6"/>
  <c r="N110" i="6"/>
  <c r="K107" i="6"/>
  <c r="Q84" i="6"/>
  <c r="J90" i="6"/>
  <c r="I81" i="6"/>
  <c r="L78" i="6"/>
  <c r="G75" i="6"/>
  <c r="L131" i="6"/>
  <c r="I122" i="6"/>
  <c r="I116" i="6"/>
  <c r="Q107" i="6"/>
  <c r="P101" i="6"/>
  <c r="P93" i="6"/>
  <c r="Q78" i="6"/>
  <c r="Y73" i="1"/>
  <c r="Z70" i="1"/>
  <c r="G110" i="6"/>
  <c r="H101" i="6"/>
  <c r="P95" i="6"/>
  <c r="L95" i="6"/>
  <c r="L137" i="6" s="1"/>
  <c r="N87" i="6"/>
  <c r="H81" i="6"/>
  <c r="E78" i="6"/>
  <c r="G128" i="6"/>
  <c r="H104" i="6"/>
  <c r="O95" i="6"/>
  <c r="M87" i="6"/>
  <c r="G81" i="6"/>
  <c r="D107" i="6"/>
  <c r="G125" i="6"/>
  <c r="K122" i="6"/>
  <c r="H107" i="6"/>
  <c r="N101" i="6"/>
  <c r="F101" i="6"/>
  <c r="H98" i="6"/>
  <c r="J93" i="6"/>
  <c r="G90" i="6"/>
  <c r="L87" i="6"/>
  <c r="I84" i="6"/>
  <c r="N81" i="6"/>
  <c r="F81" i="6"/>
  <c r="H75" i="6"/>
  <c r="N125" i="6"/>
  <c r="F125" i="6"/>
  <c r="J122" i="6"/>
  <c r="K119" i="6"/>
  <c r="G116" i="6"/>
  <c r="P113" i="6"/>
  <c r="H113" i="6"/>
  <c r="L110" i="6"/>
  <c r="G107" i="6"/>
  <c r="K104" i="6"/>
  <c r="M101" i="6"/>
  <c r="E101" i="6"/>
  <c r="G98" i="6"/>
  <c r="Q131" i="6"/>
  <c r="F87" i="6"/>
  <c r="D104" i="6"/>
  <c r="G101" i="6"/>
  <c r="E87" i="6"/>
  <c r="M128" i="6"/>
  <c r="I95" i="6"/>
  <c r="I137" i="6" s="1"/>
  <c r="F90" i="6"/>
  <c r="M81" i="6"/>
  <c r="E125" i="6"/>
  <c r="M116" i="6"/>
  <c r="K110" i="6"/>
  <c r="F107" i="6"/>
  <c r="P128" i="6"/>
  <c r="D119" i="6"/>
  <c r="M90" i="6"/>
  <c r="E90" i="6"/>
  <c r="J87" i="6"/>
  <c r="G84" i="6"/>
  <c r="L81" i="6"/>
  <c r="I78" i="6"/>
  <c r="N75" i="6"/>
  <c r="F75" i="6"/>
  <c r="D116" i="6"/>
  <c r="K133" i="6"/>
  <c r="H131" i="6"/>
  <c r="K128" i="6"/>
  <c r="J125" i="6"/>
  <c r="P122" i="6"/>
  <c r="N113" i="6"/>
  <c r="F113" i="6"/>
  <c r="J110" i="6"/>
  <c r="M107" i="6"/>
  <c r="E107" i="6"/>
  <c r="I104" i="6"/>
  <c r="K101" i="6"/>
  <c r="K135" i="6" s="1"/>
  <c r="J95" i="6"/>
  <c r="J137" i="6" s="1"/>
  <c r="E93" i="6"/>
  <c r="N78" i="6"/>
  <c r="F78" i="6"/>
  <c r="D125" i="6"/>
  <c r="H122" i="6"/>
  <c r="M78" i="6"/>
  <c r="D128" i="6"/>
  <c r="H125" i="6"/>
  <c r="H90" i="6"/>
  <c r="N90" i="6"/>
  <c r="E81" i="6"/>
  <c r="D113" i="6"/>
  <c r="M125" i="6"/>
  <c r="G113" i="6"/>
  <c r="N107" i="6"/>
  <c r="I87" i="6"/>
  <c r="N84" i="6"/>
  <c r="F84" i="6"/>
  <c r="H78" i="6"/>
  <c r="M75" i="6"/>
  <c r="E75" i="6"/>
  <c r="G133" i="6"/>
  <c r="J128" i="6"/>
  <c r="K125" i="6"/>
  <c r="G122" i="6"/>
  <c r="P119" i="6"/>
  <c r="H119" i="6"/>
  <c r="L116" i="6"/>
  <c r="M113" i="6"/>
  <c r="E113" i="6"/>
  <c r="I110" i="6"/>
  <c r="P104" i="6"/>
  <c r="L98" i="6"/>
  <c r="R119" i="6"/>
  <c r="S119" i="6" s="1"/>
  <c r="Q113" i="6"/>
  <c r="R110" i="6"/>
  <c r="S110" i="6" s="1"/>
  <c r="Q104" i="6"/>
  <c r="R104" i="6"/>
  <c r="S104" i="6" s="1"/>
  <c r="R125" i="6"/>
  <c r="S125" i="6" s="1"/>
  <c r="Q119" i="6"/>
  <c r="R116" i="6"/>
  <c r="S116" i="6" s="1"/>
  <c r="Q110" i="6"/>
  <c r="R131" i="6"/>
  <c r="S131" i="6" s="1"/>
  <c r="R122" i="6"/>
  <c r="S122" i="6" s="1"/>
  <c r="Q116" i="6"/>
  <c r="Q125" i="6"/>
  <c r="R98" i="6"/>
  <c r="S98" i="6" s="1"/>
  <c r="R113" i="6"/>
  <c r="S113" i="6" s="1"/>
  <c r="O133" i="6"/>
  <c r="R128" i="6"/>
  <c r="S128" i="6" s="1"/>
  <c r="Q122" i="6"/>
  <c r="Q128" i="6"/>
  <c r="O122" i="6"/>
  <c r="P107" i="6"/>
  <c r="O101" i="6"/>
  <c r="Q98" i="6"/>
  <c r="R133" i="6"/>
  <c r="P133" i="6"/>
  <c r="P131" i="6"/>
  <c r="O131" i="6"/>
  <c r="G131" i="6"/>
  <c r="H133" i="6"/>
  <c r="H137" i="6" s="1"/>
  <c r="N131" i="6"/>
  <c r="F131" i="6"/>
  <c r="M131" i="6"/>
  <c r="E131" i="6"/>
  <c r="D133" i="6"/>
  <c r="N93" i="6"/>
  <c r="F93" i="6"/>
  <c r="L93" i="6"/>
  <c r="M95" i="6"/>
  <c r="M137" i="6" s="1"/>
  <c r="I93" i="6"/>
  <c r="D84" i="6"/>
  <c r="D78" i="6"/>
  <c r="D75" i="6"/>
  <c r="D87" i="6"/>
  <c r="D90" i="6"/>
  <c r="D93" i="6"/>
  <c r="D95" i="6"/>
  <c r="D81" i="6"/>
  <c r="E135" i="6" l="1"/>
  <c r="S10" i="3"/>
  <c r="S71" i="6" s="1"/>
  <c r="S100" i="6" s="1"/>
  <c r="T19" i="3"/>
  <c r="T29" i="3"/>
  <c r="U30" i="3"/>
  <c r="K137" i="6"/>
  <c r="L139" i="6" s="1"/>
  <c r="Z34" i="3"/>
  <c r="S115" i="6"/>
  <c r="T116" i="6"/>
  <c r="S112" i="6"/>
  <c r="T113" i="6"/>
  <c r="S89" i="6"/>
  <c r="T90" i="6"/>
  <c r="T78" i="6"/>
  <c r="T104" i="6"/>
  <c r="S103" i="6"/>
  <c r="T107" i="6"/>
  <c r="S106" i="6"/>
  <c r="S86" i="6"/>
  <c r="T87" i="6"/>
  <c r="T18" i="3"/>
  <c r="U19" i="3"/>
  <c r="T122" i="6"/>
  <c r="S121" i="6"/>
  <c r="T125" i="6"/>
  <c r="S124" i="6"/>
  <c r="T93" i="6"/>
  <c r="W101" i="6"/>
  <c r="T98" i="6"/>
  <c r="S97" i="6"/>
  <c r="S109" i="6"/>
  <c r="T110" i="6"/>
  <c r="S130" i="6"/>
  <c r="T131" i="6"/>
  <c r="T128" i="6"/>
  <c r="S127" i="6"/>
  <c r="T119" i="6"/>
  <c r="S118" i="6"/>
  <c r="T75" i="6"/>
  <c r="S80" i="6"/>
  <c r="S135" i="6"/>
  <c r="T81" i="6"/>
  <c r="U84" i="6"/>
  <c r="X101" i="6"/>
  <c r="S70" i="6"/>
  <c r="S83" i="6" s="1"/>
  <c r="S17" i="3"/>
  <c r="S28" i="3" s="1"/>
  <c r="O135" i="6"/>
  <c r="P135" i="6"/>
  <c r="T10" i="3"/>
  <c r="T71" i="6" s="1"/>
  <c r="T100" i="6" s="1"/>
  <c r="U11" i="3"/>
  <c r="L135" i="6"/>
  <c r="R135" i="6"/>
  <c r="T6" i="3"/>
  <c r="T9" i="3" s="1"/>
  <c r="U7" i="3"/>
  <c r="R137" i="6"/>
  <c r="R139" i="6" s="1"/>
  <c r="E137" i="6"/>
  <c r="F139" i="6" s="1"/>
  <c r="D137" i="6"/>
  <c r="D139" i="6" s="1"/>
  <c r="P137" i="6"/>
  <c r="Q139" i="6" s="1"/>
  <c r="N139" i="6"/>
  <c r="I139" i="6"/>
  <c r="G137" i="6"/>
  <c r="H139" i="6" s="1"/>
  <c r="D135" i="6"/>
  <c r="Q135" i="6"/>
  <c r="I135" i="6"/>
  <c r="N135" i="6"/>
  <c r="Z73" i="1"/>
  <c r="AA70" i="1"/>
  <c r="G139" i="6"/>
  <c r="K139" i="6"/>
  <c r="G135" i="6"/>
  <c r="M139" i="6"/>
  <c r="O137" i="6"/>
  <c r="F135" i="6"/>
  <c r="M135" i="6"/>
  <c r="J139" i="6"/>
  <c r="H135" i="6"/>
  <c r="U29" i="3" l="1"/>
  <c r="V30" i="3"/>
  <c r="D55" i="3"/>
  <c r="S32" i="3"/>
  <c r="AA34" i="3"/>
  <c r="S77" i="6"/>
  <c r="S133" i="6"/>
  <c r="S92" i="6"/>
  <c r="U93" i="6"/>
  <c r="T86" i="6"/>
  <c r="U87" i="6"/>
  <c r="T89" i="6"/>
  <c r="U90" i="6"/>
  <c r="S74" i="6"/>
  <c r="T109" i="6"/>
  <c r="U110" i="6"/>
  <c r="U75" i="6"/>
  <c r="T124" i="6"/>
  <c r="U125" i="6"/>
  <c r="T112" i="6"/>
  <c r="U113" i="6"/>
  <c r="T106" i="6"/>
  <c r="U107" i="6"/>
  <c r="V84" i="6"/>
  <c r="T118" i="6"/>
  <c r="U119" i="6"/>
  <c r="T97" i="6"/>
  <c r="U98" i="6"/>
  <c r="T115" i="6"/>
  <c r="U116" i="6"/>
  <c r="T130" i="6"/>
  <c r="U131" i="6"/>
  <c r="T121" i="6"/>
  <c r="U122" i="6"/>
  <c r="T103" i="6"/>
  <c r="U104" i="6"/>
  <c r="T80" i="6"/>
  <c r="U81" i="6"/>
  <c r="T135" i="6"/>
  <c r="T127" i="6"/>
  <c r="U128" i="6"/>
  <c r="U18" i="3"/>
  <c r="V19" i="3"/>
  <c r="U78" i="6"/>
  <c r="Y101" i="6"/>
  <c r="T70" i="6"/>
  <c r="T83" i="6" s="1"/>
  <c r="T17" i="3"/>
  <c r="T28" i="3" s="1"/>
  <c r="V11" i="3"/>
  <c r="U10" i="3"/>
  <c r="U71" i="6" s="1"/>
  <c r="U100" i="6" s="1"/>
  <c r="V7" i="3"/>
  <c r="U6" i="3"/>
  <c r="U9" i="3" s="1"/>
  <c r="E139" i="6"/>
  <c r="AA73" i="1"/>
  <c r="AB70" i="1"/>
  <c r="P139" i="6"/>
  <c r="O139" i="6"/>
  <c r="S33" i="3" l="1"/>
  <c r="S36" i="3" s="1"/>
  <c r="S45" i="3" s="1"/>
  <c r="T32" i="3"/>
  <c r="T33" i="3" s="1"/>
  <c r="T36" i="3" s="1"/>
  <c r="T45" i="3" s="1"/>
  <c r="W30" i="3"/>
  <c r="V29" i="3"/>
  <c r="AB34" i="3"/>
  <c r="S95" i="6"/>
  <c r="S137" i="6" s="1"/>
  <c r="W19" i="3"/>
  <c r="V18" i="3"/>
  <c r="V122" i="6"/>
  <c r="U121" i="6"/>
  <c r="V90" i="6"/>
  <c r="U89" i="6"/>
  <c r="V128" i="6"/>
  <c r="U127" i="6"/>
  <c r="V125" i="6"/>
  <c r="U124" i="6"/>
  <c r="V131" i="6"/>
  <c r="U130" i="6"/>
  <c r="V87" i="6"/>
  <c r="U86" i="6"/>
  <c r="V119" i="6"/>
  <c r="U118" i="6"/>
  <c r="V113" i="6"/>
  <c r="U112" i="6"/>
  <c r="T133" i="6"/>
  <c r="W84" i="6"/>
  <c r="V75" i="6"/>
  <c r="U135" i="6"/>
  <c r="U80" i="6"/>
  <c r="V81" i="6"/>
  <c r="V116" i="6"/>
  <c r="U115" i="6"/>
  <c r="T74" i="6"/>
  <c r="V93" i="6"/>
  <c r="V78" i="6"/>
  <c r="V107" i="6"/>
  <c r="U106" i="6"/>
  <c r="V110" i="6"/>
  <c r="U109" i="6"/>
  <c r="T92" i="6"/>
  <c r="T77" i="6"/>
  <c r="V104" i="6"/>
  <c r="U103" i="6"/>
  <c r="V98" i="6"/>
  <c r="U97" i="6"/>
  <c r="Z101" i="6"/>
  <c r="U70" i="6"/>
  <c r="U83" i="6" s="1"/>
  <c r="U17" i="3"/>
  <c r="U28" i="3" s="1"/>
  <c r="W11" i="3"/>
  <c r="V10" i="3"/>
  <c r="V71" i="6" s="1"/>
  <c r="V100" i="6" s="1"/>
  <c r="W7" i="3"/>
  <c r="V6" i="3"/>
  <c r="V9" i="3" s="1"/>
  <c r="AB73" i="1"/>
  <c r="AC70" i="1"/>
  <c r="W29" i="3" l="1"/>
  <c r="X30" i="3"/>
  <c r="U32" i="3"/>
  <c r="U33" i="3" s="1"/>
  <c r="U36" i="3" s="1"/>
  <c r="U45" i="3" s="1"/>
  <c r="S139" i="6"/>
  <c r="E145" i="6"/>
  <c r="T95" i="6"/>
  <c r="T137" i="6" s="1"/>
  <c r="T139" i="6" s="1"/>
  <c r="AC34" i="3"/>
  <c r="W75" i="6"/>
  <c r="X84" i="6"/>
  <c r="V86" i="6"/>
  <c r="W87" i="6"/>
  <c r="V89" i="6"/>
  <c r="W90" i="6"/>
  <c r="V109" i="6"/>
  <c r="W110" i="6"/>
  <c r="U133" i="6"/>
  <c r="V115" i="6"/>
  <c r="W116" i="6"/>
  <c r="V130" i="6"/>
  <c r="W131" i="6"/>
  <c r="V121" i="6"/>
  <c r="W122" i="6"/>
  <c r="W93" i="6"/>
  <c r="W98" i="6"/>
  <c r="V97" i="6"/>
  <c r="V135" i="6"/>
  <c r="V80" i="6"/>
  <c r="W81" i="6"/>
  <c r="U77" i="6"/>
  <c r="V112" i="6"/>
  <c r="W113" i="6"/>
  <c r="W125" i="6"/>
  <c r="V124" i="6"/>
  <c r="X19" i="3"/>
  <c r="W18" i="3"/>
  <c r="W107" i="6"/>
  <c r="V106" i="6"/>
  <c r="V103" i="6"/>
  <c r="W104" i="6"/>
  <c r="W78" i="6"/>
  <c r="U92" i="6"/>
  <c r="U74" i="6"/>
  <c r="V118" i="6"/>
  <c r="W119" i="6"/>
  <c r="V127" i="6"/>
  <c r="W128" i="6"/>
  <c r="AA101" i="6"/>
  <c r="V70" i="6"/>
  <c r="V83" i="6" s="1"/>
  <c r="V17" i="3"/>
  <c r="V28" i="3" s="1"/>
  <c r="X11" i="3"/>
  <c r="W10" i="3"/>
  <c r="W71" i="6" s="1"/>
  <c r="W100" i="6" s="1"/>
  <c r="X7" i="3"/>
  <c r="W6" i="3"/>
  <c r="W9" i="3" s="1"/>
  <c r="AC73" i="1"/>
  <c r="AD70" i="1"/>
  <c r="V32" i="3" l="1"/>
  <c r="V33" i="3" s="1"/>
  <c r="V36" i="3" s="1"/>
  <c r="V45" i="3" s="1"/>
  <c r="X29" i="3"/>
  <c r="Y30" i="3"/>
  <c r="AD34" i="3"/>
  <c r="U95" i="6"/>
  <c r="U137" i="6" s="1"/>
  <c r="U139" i="6" s="1"/>
  <c r="X78" i="6"/>
  <c r="W130" i="6"/>
  <c r="X131" i="6"/>
  <c r="Y19" i="3"/>
  <c r="X18" i="3"/>
  <c r="W86" i="6"/>
  <c r="X87" i="6"/>
  <c r="W127" i="6"/>
  <c r="X128" i="6"/>
  <c r="W103" i="6"/>
  <c r="X104" i="6"/>
  <c r="W115" i="6"/>
  <c r="X116" i="6"/>
  <c r="W135" i="6"/>
  <c r="W80" i="6"/>
  <c r="X81" i="6"/>
  <c r="W124" i="6"/>
  <c r="X125" i="6"/>
  <c r="X98" i="6"/>
  <c r="W97" i="6"/>
  <c r="V133" i="6"/>
  <c r="Y84" i="6"/>
  <c r="W89" i="6"/>
  <c r="X90" i="6"/>
  <c r="V77" i="6"/>
  <c r="W118" i="6"/>
  <c r="X119" i="6"/>
  <c r="X107" i="6"/>
  <c r="W106" i="6"/>
  <c r="V92" i="6"/>
  <c r="W109" i="6"/>
  <c r="X110" i="6"/>
  <c r="X75" i="6"/>
  <c r="W112" i="6"/>
  <c r="X113" i="6"/>
  <c r="X93" i="6"/>
  <c r="W121" i="6"/>
  <c r="X122" i="6"/>
  <c r="V74" i="6"/>
  <c r="AB101" i="6"/>
  <c r="W70" i="6"/>
  <c r="W83" i="6" s="1"/>
  <c r="W17" i="3"/>
  <c r="W28" i="3" s="1"/>
  <c r="Y11" i="3"/>
  <c r="X10" i="3"/>
  <c r="X71" i="6" s="1"/>
  <c r="X100" i="6" s="1"/>
  <c r="Y7" i="3"/>
  <c r="X6" i="3"/>
  <c r="X9" i="3" s="1"/>
  <c r="AE70" i="1"/>
  <c r="AD73" i="1"/>
  <c r="W92" i="6" l="1"/>
  <c r="Z30" i="3"/>
  <c r="Y29" i="3"/>
  <c r="W32" i="3"/>
  <c r="W33" i="3" s="1"/>
  <c r="W36" i="3" s="1"/>
  <c r="W45" i="3" s="1"/>
  <c r="E52" i="3"/>
  <c r="E55" i="3" s="1"/>
  <c r="K11" i="12"/>
  <c r="K13" i="12" s="1"/>
  <c r="J11" i="12"/>
  <c r="J13" i="12" s="1"/>
  <c r="V95" i="6"/>
  <c r="V137" i="6" s="1"/>
  <c r="AE34" i="3"/>
  <c r="W133" i="6"/>
  <c r="X86" i="6"/>
  <c r="Y87" i="6"/>
  <c r="X106" i="6"/>
  <c r="Y107" i="6"/>
  <c r="Z19" i="3"/>
  <c r="Y18" i="3"/>
  <c r="W74" i="6"/>
  <c r="X97" i="6"/>
  <c r="Y98" i="6"/>
  <c r="Y104" i="6"/>
  <c r="X103" i="6"/>
  <c r="Y131" i="6"/>
  <c r="X130" i="6"/>
  <c r="Y75" i="6"/>
  <c r="Y125" i="6"/>
  <c r="X124" i="6"/>
  <c r="X115" i="6"/>
  <c r="Y116" i="6"/>
  <c r="X121" i="6"/>
  <c r="Y122" i="6"/>
  <c r="Y110" i="6"/>
  <c r="X109" i="6"/>
  <c r="X89" i="6"/>
  <c r="Y90" i="6"/>
  <c r="Y93" i="6"/>
  <c r="Z84" i="6"/>
  <c r="Y113" i="6"/>
  <c r="X112" i="6"/>
  <c r="Y119" i="6"/>
  <c r="X118" i="6"/>
  <c r="Y128" i="6"/>
  <c r="X127" i="6"/>
  <c r="Y78" i="6"/>
  <c r="X80" i="6"/>
  <c r="Y81" i="6"/>
  <c r="X135" i="6"/>
  <c r="W77" i="6"/>
  <c r="AC101" i="6"/>
  <c r="X70" i="6"/>
  <c r="X83" i="6" s="1"/>
  <c r="X17" i="3"/>
  <c r="X28" i="3" s="1"/>
  <c r="Z11" i="3"/>
  <c r="Y10" i="3"/>
  <c r="Y71" i="6" s="1"/>
  <c r="Y100" i="6" s="1"/>
  <c r="Z7" i="3"/>
  <c r="Y6" i="3"/>
  <c r="Y9" i="3" s="1"/>
  <c r="AF70" i="1"/>
  <c r="AE73" i="1"/>
  <c r="X74" i="6" l="1"/>
  <c r="X32" i="3"/>
  <c r="X33" i="3" s="1"/>
  <c r="X36" i="3" s="1"/>
  <c r="X45" i="3" s="1"/>
  <c r="F52" i="3"/>
  <c r="F55" i="3" s="1"/>
  <c r="Z29" i="3"/>
  <c r="AA30" i="3"/>
  <c r="AF34" i="3"/>
  <c r="W95" i="6"/>
  <c r="W137" i="6" s="1"/>
  <c r="Z75" i="6"/>
  <c r="X77" i="6"/>
  <c r="AA84" i="6"/>
  <c r="Y130" i="6"/>
  <c r="Z131" i="6"/>
  <c r="V139" i="6"/>
  <c r="Y135" i="6"/>
  <c r="Y80" i="6"/>
  <c r="Z81" i="6"/>
  <c r="Z113" i="6"/>
  <c r="Y112" i="6"/>
  <c r="Z78" i="6"/>
  <c r="Z122" i="6"/>
  <c r="Y121" i="6"/>
  <c r="AA19" i="3"/>
  <c r="Z18" i="3"/>
  <c r="Y115" i="6"/>
  <c r="Z116" i="6"/>
  <c r="Y109" i="6"/>
  <c r="Z110" i="6"/>
  <c r="Z93" i="6"/>
  <c r="Z128" i="6"/>
  <c r="Y127" i="6"/>
  <c r="X92" i="6"/>
  <c r="X133" i="6"/>
  <c r="Y103" i="6"/>
  <c r="Z104" i="6"/>
  <c r="Y106" i="6"/>
  <c r="Z107" i="6"/>
  <c r="Z90" i="6"/>
  <c r="Y89" i="6"/>
  <c r="Z98" i="6"/>
  <c r="Y97" i="6"/>
  <c r="Y118" i="6"/>
  <c r="Z119" i="6"/>
  <c r="Y124" i="6"/>
  <c r="Z125" i="6"/>
  <c r="Z87" i="6"/>
  <c r="Y86" i="6"/>
  <c r="AD101" i="6"/>
  <c r="Y70" i="6"/>
  <c r="Y83" i="6" s="1"/>
  <c r="Y17" i="3"/>
  <c r="Y28" i="3" s="1"/>
  <c r="L11" i="12" s="1"/>
  <c r="L13" i="12" s="1"/>
  <c r="AA11" i="3"/>
  <c r="Z10" i="3"/>
  <c r="Z71" i="6" s="1"/>
  <c r="Z100" i="6" s="1"/>
  <c r="AA7" i="3"/>
  <c r="Z6" i="3"/>
  <c r="Z9" i="3" s="1"/>
  <c r="AG70" i="1"/>
  <c r="AF73" i="1"/>
  <c r="AB30" i="3" l="1"/>
  <c r="AA29" i="3"/>
  <c r="W139" i="6"/>
  <c r="F145" i="6"/>
  <c r="Y32" i="3"/>
  <c r="Y33" i="3" s="1"/>
  <c r="Y36" i="3" s="1"/>
  <c r="Y45" i="3" s="1"/>
  <c r="H52" i="3"/>
  <c r="H55" i="3" s="1"/>
  <c r="X95" i="6"/>
  <c r="X137" i="6" s="1"/>
  <c r="G52" i="3"/>
  <c r="G55" i="3" s="1"/>
  <c r="AG34" i="3"/>
  <c r="Y74" i="6"/>
  <c r="Y92" i="6"/>
  <c r="Y77" i="6"/>
  <c r="AA119" i="6"/>
  <c r="Z118" i="6"/>
  <c r="Z109" i="6"/>
  <c r="AA110" i="6"/>
  <c r="AA78" i="6"/>
  <c r="AA116" i="6"/>
  <c r="Z115" i="6"/>
  <c r="Z130" i="6"/>
  <c r="AA131" i="6"/>
  <c r="AA122" i="6"/>
  <c r="Z121" i="6"/>
  <c r="Z80" i="6"/>
  <c r="AA81" i="6"/>
  <c r="Z135" i="6"/>
  <c r="Z103" i="6"/>
  <c r="AA104" i="6"/>
  <c r="AA75" i="6"/>
  <c r="AA98" i="6"/>
  <c r="Z97" i="6"/>
  <c r="Y133" i="6"/>
  <c r="Z112" i="6"/>
  <c r="AA113" i="6"/>
  <c r="AB84" i="6"/>
  <c r="Z86" i="6"/>
  <c r="AA87" i="6"/>
  <c r="Z89" i="6"/>
  <c r="AA90" i="6"/>
  <c r="Z127" i="6"/>
  <c r="AA128" i="6"/>
  <c r="AB19" i="3"/>
  <c r="AA18" i="3"/>
  <c r="Z124" i="6"/>
  <c r="AA125" i="6"/>
  <c r="AA107" i="6"/>
  <c r="Z106" i="6"/>
  <c r="AA93" i="6"/>
  <c r="AE101" i="6"/>
  <c r="Z70" i="6"/>
  <c r="Z83" i="6" s="1"/>
  <c r="Z17" i="3"/>
  <c r="Z28" i="3" s="1"/>
  <c r="Z32" i="3" s="1"/>
  <c r="Z33" i="3" s="1"/>
  <c r="Z36" i="3" s="1"/>
  <c r="Z45" i="3" s="1"/>
  <c r="AB11" i="3"/>
  <c r="AA10" i="3"/>
  <c r="AA71" i="6" s="1"/>
  <c r="AA100" i="6" s="1"/>
  <c r="AB7" i="3"/>
  <c r="AA6" i="3"/>
  <c r="AA9" i="3" s="1"/>
  <c r="AG73" i="1"/>
  <c r="AH70" i="1"/>
  <c r="F147" i="6" l="1"/>
  <c r="J16" i="12" s="1"/>
  <c r="J18" i="12" s="1"/>
  <c r="J20" i="12" s="1"/>
  <c r="J29" i="12" s="1"/>
  <c r="N11" i="12"/>
  <c r="N13" i="12" s="1"/>
  <c r="I52" i="3"/>
  <c r="I55" i="3" s="1"/>
  <c r="M11" i="12"/>
  <c r="M13" i="12" s="1"/>
  <c r="AB29" i="3"/>
  <c r="AC30" i="3"/>
  <c r="Y95" i="6"/>
  <c r="Y137" i="6" s="1"/>
  <c r="Y139" i="6" s="1"/>
  <c r="AH34" i="3"/>
  <c r="Z133" i="6"/>
  <c r="AA106" i="6"/>
  <c r="AB107" i="6"/>
  <c r="AB90" i="6"/>
  <c r="AA89" i="6"/>
  <c r="AA135" i="6"/>
  <c r="AA80" i="6"/>
  <c r="AB81" i="6"/>
  <c r="AB125" i="6"/>
  <c r="AA124" i="6"/>
  <c r="AA86" i="6"/>
  <c r="AB87" i="6"/>
  <c r="AB98" i="6"/>
  <c r="AA97" i="6"/>
  <c r="AB78" i="6"/>
  <c r="Z77" i="6"/>
  <c r="AB93" i="6"/>
  <c r="AB119" i="6"/>
  <c r="AA118" i="6"/>
  <c r="AC19" i="3"/>
  <c r="AB18" i="3"/>
  <c r="AB104" i="6"/>
  <c r="AA103" i="6"/>
  <c r="AB116" i="6"/>
  <c r="AA115" i="6"/>
  <c r="AB75" i="6"/>
  <c r="AB122" i="6"/>
  <c r="AA121" i="6"/>
  <c r="Z74" i="6"/>
  <c r="AA130" i="6"/>
  <c r="AB131" i="6"/>
  <c r="AB110" i="6"/>
  <c r="AA109" i="6"/>
  <c r="AC84" i="6"/>
  <c r="Z92" i="6"/>
  <c r="AB128" i="6"/>
  <c r="AA127" i="6"/>
  <c r="AA112" i="6"/>
  <c r="AB113" i="6"/>
  <c r="X139" i="6"/>
  <c r="AF101" i="6"/>
  <c r="AA70" i="6"/>
  <c r="AA83" i="6" s="1"/>
  <c r="AA17" i="3"/>
  <c r="AA28" i="3" s="1"/>
  <c r="AC11" i="3"/>
  <c r="AB10" i="3"/>
  <c r="AB71" i="6" s="1"/>
  <c r="AB100" i="6" s="1"/>
  <c r="AC7" i="3"/>
  <c r="AB6" i="3"/>
  <c r="AB9" i="3" s="1"/>
  <c r="AH73" i="1"/>
  <c r="AI70" i="1"/>
  <c r="AD30" i="3" l="1"/>
  <c r="AC29" i="3"/>
  <c r="AA32" i="3"/>
  <c r="AA33" i="3" s="1"/>
  <c r="AA36" i="3" s="1"/>
  <c r="AA45" i="3" s="1"/>
  <c r="AI34" i="3"/>
  <c r="Z95" i="6"/>
  <c r="Z137" i="6" s="1"/>
  <c r="AB121" i="6"/>
  <c r="AC122" i="6"/>
  <c r="AD19" i="3"/>
  <c r="AC18" i="3"/>
  <c r="AA77" i="6"/>
  <c r="AD84" i="6"/>
  <c r="AA74" i="6"/>
  <c r="AC128" i="6"/>
  <c r="AB127" i="6"/>
  <c r="AB103" i="6"/>
  <c r="AC104" i="6"/>
  <c r="AB124" i="6"/>
  <c r="AC125" i="6"/>
  <c r="AC78" i="6"/>
  <c r="AB80" i="6"/>
  <c r="AC81" i="6"/>
  <c r="AB135" i="6"/>
  <c r="AC113" i="6"/>
  <c r="AB112" i="6"/>
  <c r="AB115" i="6"/>
  <c r="AC116" i="6"/>
  <c r="AC75" i="6"/>
  <c r="AB118" i="6"/>
  <c r="AC119" i="6"/>
  <c r="AB97" i="6"/>
  <c r="AC98" i="6"/>
  <c r="AC110" i="6"/>
  <c r="AB109" i="6"/>
  <c r="AA133" i="6"/>
  <c r="AA92" i="6"/>
  <c r="AB86" i="6"/>
  <c r="AC87" i="6"/>
  <c r="AC90" i="6"/>
  <c r="AB89" i="6"/>
  <c r="AB130" i="6"/>
  <c r="AC131" i="6"/>
  <c r="AC93" i="6"/>
  <c r="AB106" i="6"/>
  <c r="AC107" i="6"/>
  <c r="AG101" i="6"/>
  <c r="AB70" i="6"/>
  <c r="AB83" i="6" s="1"/>
  <c r="AB17" i="3"/>
  <c r="AB28" i="3" s="1"/>
  <c r="AB32" i="3" s="1"/>
  <c r="AB33" i="3" s="1"/>
  <c r="AB36" i="3" s="1"/>
  <c r="AB45" i="3" s="1"/>
  <c r="AD11" i="3"/>
  <c r="AC10" i="3"/>
  <c r="AC71" i="6" s="1"/>
  <c r="AC100" i="6" s="1"/>
  <c r="AD7" i="3"/>
  <c r="AC6" i="3"/>
  <c r="AC9" i="3" s="1"/>
  <c r="AI73" i="1"/>
  <c r="AJ70" i="1"/>
  <c r="AB77" i="6" l="1"/>
  <c r="J52" i="3"/>
  <c r="J55" i="3" s="1"/>
  <c r="O11" i="12"/>
  <c r="O13" i="12" s="1"/>
  <c r="AD29" i="3"/>
  <c r="AE30" i="3"/>
  <c r="AA95" i="6"/>
  <c r="AA137" i="6" s="1"/>
  <c r="G145" i="6" s="1"/>
  <c r="AJ34" i="3"/>
  <c r="AB92" i="6"/>
  <c r="AB95" i="6" s="1"/>
  <c r="AB137" i="6" s="1"/>
  <c r="AB74" i="6"/>
  <c r="AD110" i="6"/>
  <c r="AC109" i="6"/>
  <c r="AC115" i="6"/>
  <c r="AD116" i="6"/>
  <c r="AD78" i="6"/>
  <c r="AC97" i="6"/>
  <c r="AD98" i="6"/>
  <c r="AB133" i="6"/>
  <c r="AD125" i="6"/>
  <c r="AC124" i="6"/>
  <c r="AE84" i="6"/>
  <c r="AD128" i="6"/>
  <c r="AC127" i="6"/>
  <c r="Z139" i="6"/>
  <c r="AD90" i="6"/>
  <c r="AC89" i="6"/>
  <c r="AC106" i="6"/>
  <c r="AD107" i="6"/>
  <c r="AD87" i="6"/>
  <c r="AC86" i="6"/>
  <c r="AC118" i="6"/>
  <c r="AD119" i="6"/>
  <c r="AD113" i="6"/>
  <c r="AC112" i="6"/>
  <c r="AD104" i="6"/>
  <c r="AC103" i="6"/>
  <c r="AC121" i="6"/>
  <c r="AD122" i="6"/>
  <c r="AD131" i="6"/>
  <c r="AC130" i="6"/>
  <c r="AD93" i="6"/>
  <c r="AD75" i="6"/>
  <c r="AD81" i="6"/>
  <c r="AC80" i="6"/>
  <c r="AC135" i="6"/>
  <c r="AE19" i="3"/>
  <c r="AD18" i="3"/>
  <c r="AH101" i="6"/>
  <c r="AC70" i="6"/>
  <c r="AC83" i="6" s="1"/>
  <c r="AC17" i="3"/>
  <c r="AC28" i="3" s="1"/>
  <c r="AC32" i="3" s="1"/>
  <c r="AC33" i="3" s="1"/>
  <c r="AC36" i="3" s="1"/>
  <c r="AC45" i="3" s="1"/>
  <c r="AE11" i="3"/>
  <c r="AD10" i="3"/>
  <c r="AD71" i="6" s="1"/>
  <c r="AD100" i="6" s="1"/>
  <c r="AE7" i="3"/>
  <c r="AD6" i="3"/>
  <c r="AD9" i="3" s="1"/>
  <c r="AJ73" i="1"/>
  <c r="AK70" i="1"/>
  <c r="AF30" i="3" l="1"/>
  <c r="AE29" i="3"/>
  <c r="G147" i="6"/>
  <c r="K16" i="12" s="1"/>
  <c r="K18" i="12" s="1"/>
  <c r="K20" i="12" s="1"/>
  <c r="K29" i="12" s="1"/>
  <c r="AC77" i="6"/>
  <c r="AB139" i="6"/>
  <c r="AK34" i="3"/>
  <c r="AC74" i="6"/>
  <c r="AC92" i="6"/>
  <c r="AC95" i="6" s="1"/>
  <c r="AE87" i="6"/>
  <c r="AD86" i="6"/>
  <c r="AE104" i="6"/>
  <c r="AD103" i="6"/>
  <c r="AD115" i="6"/>
  <c r="AE116" i="6"/>
  <c r="AD80" i="6"/>
  <c r="AE81" i="6"/>
  <c r="AD135" i="6"/>
  <c r="AD97" i="6"/>
  <c r="AE98" i="6"/>
  <c r="AE75" i="6"/>
  <c r="AE78" i="6"/>
  <c r="AC133" i="6"/>
  <c r="AF84" i="6"/>
  <c r="AF19" i="3"/>
  <c r="AE18" i="3"/>
  <c r="AE113" i="6"/>
  <c r="AD112" i="6"/>
  <c r="AE90" i="6"/>
  <c r="AD89" i="6"/>
  <c r="AD118" i="6"/>
  <c r="AE119" i="6"/>
  <c r="AD124" i="6"/>
  <c r="AE125" i="6"/>
  <c r="AE122" i="6"/>
  <c r="AD121" i="6"/>
  <c r="AE128" i="6"/>
  <c r="AD127" i="6"/>
  <c r="AD106" i="6"/>
  <c r="AE107" i="6"/>
  <c r="AE93" i="6"/>
  <c r="AD130" i="6"/>
  <c r="AE131" i="6"/>
  <c r="AA139" i="6"/>
  <c r="AD109" i="6"/>
  <c r="AE110" i="6"/>
  <c r="AI101" i="6"/>
  <c r="AD70" i="6"/>
  <c r="AD83" i="6" s="1"/>
  <c r="AD17" i="3"/>
  <c r="AD28" i="3" s="1"/>
  <c r="AD32" i="3" s="1"/>
  <c r="AD33" i="3" s="1"/>
  <c r="AD36" i="3" s="1"/>
  <c r="AD45" i="3" s="1"/>
  <c r="AF11" i="3"/>
  <c r="AE10" i="3"/>
  <c r="AE71" i="6" s="1"/>
  <c r="AE100" i="6" s="1"/>
  <c r="AF7" i="3"/>
  <c r="AE6" i="3"/>
  <c r="AE9" i="3" s="1"/>
  <c r="AL70" i="1"/>
  <c r="AK73" i="1"/>
  <c r="AD77" i="6" l="1"/>
  <c r="AD74" i="6"/>
  <c r="AD92" i="6"/>
  <c r="AD95" i="6" s="1"/>
  <c r="AG30" i="3"/>
  <c r="AF29" i="3"/>
  <c r="AL34" i="3"/>
  <c r="AF131" i="6"/>
  <c r="AE130" i="6"/>
  <c r="AE121" i="6"/>
  <c r="AF122" i="6"/>
  <c r="AE112" i="6"/>
  <c r="AF113" i="6"/>
  <c r="AF78" i="6"/>
  <c r="AD133" i="6"/>
  <c r="AF125" i="6"/>
  <c r="AE124" i="6"/>
  <c r="AE115" i="6"/>
  <c r="AF116" i="6"/>
  <c r="AF107" i="6"/>
  <c r="AE106" i="6"/>
  <c r="AF75" i="6"/>
  <c r="AG19" i="3"/>
  <c r="AF18" i="3"/>
  <c r="AE109" i="6"/>
  <c r="AF110" i="6"/>
  <c r="AG84" i="6"/>
  <c r="AE97" i="6"/>
  <c r="AF98" i="6"/>
  <c r="AE103" i="6"/>
  <c r="AF104" i="6"/>
  <c r="AE80" i="6"/>
  <c r="AF81" i="6"/>
  <c r="AE135" i="6"/>
  <c r="AF93" i="6"/>
  <c r="AE118" i="6"/>
  <c r="AF119" i="6"/>
  <c r="AE127" i="6"/>
  <c r="AF128" i="6"/>
  <c r="AE89" i="6"/>
  <c r="AF90" i="6"/>
  <c r="AC137" i="6"/>
  <c r="AE86" i="6"/>
  <c r="AF87" i="6"/>
  <c r="AJ101" i="6"/>
  <c r="AE70" i="6"/>
  <c r="AE83" i="6" s="1"/>
  <c r="AE17" i="3"/>
  <c r="AE28" i="3" s="1"/>
  <c r="AE32" i="3" s="1"/>
  <c r="AE33" i="3" s="1"/>
  <c r="AE36" i="3" s="1"/>
  <c r="AE45" i="3" s="1"/>
  <c r="AG11" i="3"/>
  <c r="AF10" i="3"/>
  <c r="AF71" i="6" s="1"/>
  <c r="AF100" i="6" s="1"/>
  <c r="AG7" i="3"/>
  <c r="AF6" i="3"/>
  <c r="AF9" i="3" s="1"/>
  <c r="AL73" i="1"/>
  <c r="AM70" i="1"/>
  <c r="AE92" i="6" l="1"/>
  <c r="AG29" i="3"/>
  <c r="AH30" i="3"/>
  <c r="AM34" i="3"/>
  <c r="AG90" i="6"/>
  <c r="AF89" i="6"/>
  <c r="AF106" i="6"/>
  <c r="AG107" i="6"/>
  <c r="AE77" i="6"/>
  <c r="AF127" i="6"/>
  <c r="AG128" i="6"/>
  <c r="AG122" i="6"/>
  <c r="AF121" i="6"/>
  <c r="AG113" i="6"/>
  <c r="AF112" i="6"/>
  <c r="AE133" i="6"/>
  <c r="AH19" i="3"/>
  <c r="AG18" i="3"/>
  <c r="AF124" i="6"/>
  <c r="AG125" i="6"/>
  <c r="AG78" i="6"/>
  <c r="AF80" i="6"/>
  <c r="AG81" i="6"/>
  <c r="AF135" i="6"/>
  <c r="AF109" i="6"/>
  <c r="AG110" i="6"/>
  <c r="AF103" i="6"/>
  <c r="AG104" i="6"/>
  <c r="AF118" i="6"/>
  <c r="AG119" i="6"/>
  <c r="AG87" i="6"/>
  <c r="AF86" i="6"/>
  <c r="AF97" i="6"/>
  <c r="AG98" i="6"/>
  <c r="AG75" i="6"/>
  <c r="AC139" i="6"/>
  <c r="AH84" i="6"/>
  <c r="AG116" i="6"/>
  <c r="AF115" i="6"/>
  <c r="AG93" i="6"/>
  <c r="AE74" i="6"/>
  <c r="AD137" i="6"/>
  <c r="AF130" i="6"/>
  <c r="AG131" i="6"/>
  <c r="AK101" i="6"/>
  <c r="AH11" i="3"/>
  <c r="AG10" i="3"/>
  <c r="AG71" i="6" s="1"/>
  <c r="AG100" i="6" s="1"/>
  <c r="AF70" i="6"/>
  <c r="AF83" i="6" s="1"/>
  <c r="AF17" i="3"/>
  <c r="AF28" i="3" s="1"/>
  <c r="AF32" i="3" s="1"/>
  <c r="AF33" i="3" s="1"/>
  <c r="AF36" i="3" s="1"/>
  <c r="AF45" i="3" s="1"/>
  <c r="AH7" i="3"/>
  <c r="AG6" i="3"/>
  <c r="AG9" i="3" s="1"/>
  <c r="AN70" i="1"/>
  <c r="AM73" i="1"/>
  <c r="AE95" i="6" l="1"/>
  <c r="AH29" i="3"/>
  <c r="AI30" i="3"/>
  <c r="AN34" i="3"/>
  <c r="AF133" i="6"/>
  <c r="AH116" i="6"/>
  <c r="AG115" i="6"/>
  <c r="AH110" i="6"/>
  <c r="AG109" i="6"/>
  <c r="AH128" i="6"/>
  <c r="AG127" i="6"/>
  <c r="AH122" i="6"/>
  <c r="AG121" i="6"/>
  <c r="AI84" i="6"/>
  <c r="AH119" i="6"/>
  <c r="AG118" i="6"/>
  <c r="AG135" i="6"/>
  <c r="AH81" i="6"/>
  <c r="AG80" i="6"/>
  <c r="AG106" i="6"/>
  <c r="AH107" i="6"/>
  <c r="AH98" i="6"/>
  <c r="AG97" i="6"/>
  <c r="AG124" i="6"/>
  <c r="AH125" i="6"/>
  <c r="AI19" i="3"/>
  <c r="AH18" i="3"/>
  <c r="AG86" i="6"/>
  <c r="AH87" i="6"/>
  <c r="AE137" i="6"/>
  <c r="H145" i="6" s="1"/>
  <c r="AH93" i="6"/>
  <c r="AH75" i="6"/>
  <c r="AH104" i="6"/>
  <c r="AG103" i="6"/>
  <c r="AH78" i="6"/>
  <c r="AH113" i="6"/>
  <c r="AG112" i="6"/>
  <c r="AG130" i="6"/>
  <c r="AH131" i="6"/>
  <c r="AD139" i="6"/>
  <c r="AF92" i="6"/>
  <c r="AF74" i="6"/>
  <c r="AF77" i="6"/>
  <c r="AH90" i="6"/>
  <c r="AG89" i="6"/>
  <c r="AL101" i="6"/>
  <c r="AG70" i="6"/>
  <c r="AG83" i="6" s="1"/>
  <c r="AG17" i="3"/>
  <c r="AG28" i="3" s="1"/>
  <c r="AG32" i="3" s="1"/>
  <c r="AG33" i="3" s="1"/>
  <c r="AG36" i="3" s="1"/>
  <c r="AG45" i="3" s="1"/>
  <c r="AI11" i="3"/>
  <c r="AH10" i="3"/>
  <c r="AH71" i="6" s="1"/>
  <c r="AH100" i="6" s="1"/>
  <c r="AI7" i="3"/>
  <c r="AH6" i="3"/>
  <c r="AH9" i="3" s="1"/>
  <c r="AO70" i="1"/>
  <c r="AN73" i="1"/>
  <c r="AJ30" i="3" l="1"/>
  <c r="AI29" i="3"/>
  <c r="H147" i="6"/>
  <c r="L16" i="12" s="1"/>
  <c r="L18" i="12" s="1"/>
  <c r="L20" i="12" s="1"/>
  <c r="L29" i="12" s="1"/>
  <c r="AO34" i="3"/>
  <c r="AF95" i="6"/>
  <c r="AF137" i="6" s="1"/>
  <c r="AF139" i="6" s="1"/>
  <c r="AG92" i="6"/>
  <c r="AI125" i="6"/>
  <c r="AH124" i="6"/>
  <c r="AI81" i="6"/>
  <c r="AH135" i="6"/>
  <c r="AH80" i="6"/>
  <c r="AI122" i="6"/>
  <c r="AH121" i="6"/>
  <c r="AI93" i="6"/>
  <c r="AI78" i="6"/>
  <c r="AH97" i="6"/>
  <c r="AI98" i="6"/>
  <c r="AJ19" i="3"/>
  <c r="AI18" i="3"/>
  <c r="AH112" i="6"/>
  <c r="AI113" i="6"/>
  <c r="AH127" i="6"/>
  <c r="AI128" i="6"/>
  <c r="AH86" i="6"/>
  <c r="AI87" i="6"/>
  <c r="AH103" i="6"/>
  <c r="AI104" i="6"/>
  <c r="AH106" i="6"/>
  <c r="AI107" i="6"/>
  <c r="AJ84" i="6"/>
  <c r="AG133" i="6"/>
  <c r="AG74" i="6"/>
  <c r="AI90" i="6"/>
  <c r="AH89" i="6"/>
  <c r="AG77" i="6"/>
  <c r="AH118" i="6"/>
  <c r="AI119" i="6"/>
  <c r="AE139" i="6"/>
  <c r="AI110" i="6"/>
  <c r="AH109" i="6"/>
  <c r="AI131" i="6"/>
  <c r="AH130" i="6"/>
  <c r="AI75" i="6"/>
  <c r="AI116" i="6"/>
  <c r="AH115" i="6"/>
  <c r="AM101" i="6"/>
  <c r="AH70" i="6"/>
  <c r="AH83" i="6" s="1"/>
  <c r="AH17" i="3"/>
  <c r="AH28" i="3" s="1"/>
  <c r="AH32" i="3" s="1"/>
  <c r="AH33" i="3" s="1"/>
  <c r="AH36" i="3" s="1"/>
  <c r="AH45" i="3" s="1"/>
  <c r="AJ11" i="3"/>
  <c r="AI10" i="3"/>
  <c r="AI71" i="6" s="1"/>
  <c r="AI100" i="6" s="1"/>
  <c r="AJ7" i="3"/>
  <c r="AI6" i="3"/>
  <c r="AI9" i="3" s="1"/>
  <c r="AO73" i="1"/>
  <c r="AP70" i="1"/>
  <c r="AJ29" i="3" l="1"/>
  <c r="AK30" i="3"/>
  <c r="AP34" i="3"/>
  <c r="AG95" i="6"/>
  <c r="AG137" i="6" s="1"/>
  <c r="AH133" i="6"/>
  <c r="AJ110" i="6"/>
  <c r="AI109" i="6"/>
  <c r="AJ87" i="6"/>
  <c r="AI86" i="6"/>
  <c r="AH77" i="6"/>
  <c r="AI135" i="6"/>
  <c r="AI80" i="6"/>
  <c r="AJ81" i="6"/>
  <c r="AH74" i="6"/>
  <c r="AI106" i="6"/>
  <c r="AJ107" i="6"/>
  <c r="AI112" i="6"/>
  <c r="AJ113" i="6"/>
  <c r="AJ78" i="6"/>
  <c r="AI121" i="6"/>
  <c r="AJ122" i="6"/>
  <c r="AJ116" i="6"/>
  <c r="AI115" i="6"/>
  <c r="AI127" i="6"/>
  <c r="AJ128" i="6"/>
  <c r="AI124" i="6"/>
  <c r="AJ125" i="6"/>
  <c r="AK84" i="6"/>
  <c r="AH92" i="6"/>
  <c r="AI130" i="6"/>
  <c r="AJ131" i="6"/>
  <c r="AI103" i="6"/>
  <c r="AJ104" i="6"/>
  <c r="AJ93" i="6"/>
  <c r="AI97" i="6"/>
  <c r="AJ98" i="6"/>
  <c r="AJ119" i="6"/>
  <c r="AI118" i="6"/>
  <c r="AJ75" i="6"/>
  <c r="AI74" i="6"/>
  <c r="AJ90" i="6"/>
  <c r="AI89" i="6"/>
  <c r="AK19" i="3"/>
  <c r="AJ18" i="3"/>
  <c r="AN101" i="6"/>
  <c r="AI70" i="6"/>
  <c r="AI83" i="6" s="1"/>
  <c r="AI17" i="3"/>
  <c r="AI28" i="3" s="1"/>
  <c r="AI32" i="3" s="1"/>
  <c r="AI33" i="3" s="1"/>
  <c r="AI36" i="3" s="1"/>
  <c r="AI45" i="3" s="1"/>
  <c r="AK11" i="3"/>
  <c r="AJ10" i="3"/>
  <c r="AJ71" i="6" s="1"/>
  <c r="AJ100" i="6" s="1"/>
  <c r="AK7" i="3"/>
  <c r="AJ6" i="3"/>
  <c r="AJ9" i="3" s="1"/>
  <c r="AP73" i="1"/>
  <c r="AQ70" i="1"/>
  <c r="AK29" i="3" l="1"/>
  <c r="AL30" i="3"/>
  <c r="AQ34" i="3"/>
  <c r="AI77" i="6"/>
  <c r="AI92" i="6"/>
  <c r="AI95" i="6" s="1"/>
  <c r="AK104" i="6"/>
  <c r="AJ103" i="6"/>
  <c r="AK78" i="6"/>
  <c r="AG139" i="6"/>
  <c r="AK75" i="6"/>
  <c r="AI133" i="6"/>
  <c r="AJ127" i="6"/>
  <c r="AK128" i="6"/>
  <c r="AJ130" i="6"/>
  <c r="AK131" i="6"/>
  <c r="AJ97" i="6"/>
  <c r="AK98" i="6"/>
  <c r="AJ89" i="6"/>
  <c r="AK90" i="6"/>
  <c r="AJ124" i="6"/>
  <c r="AK125" i="6"/>
  <c r="AJ112" i="6"/>
  <c r="AK113" i="6"/>
  <c r="AK107" i="6"/>
  <c r="AJ106" i="6"/>
  <c r="AH95" i="6"/>
  <c r="AH137" i="6" s="1"/>
  <c r="AH139" i="6" s="1"/>
  <c r="AJ86" i="6"/>
  <c r="AK87" i="6"/>
  <c r="AL19" i="3"/>
  <c r="AK18" i="3"/>
  <c r="AL84" i="6"/>
  <c r="AJ121" i="6"/>
  <c r="AK122" i="6"/>
  <c r="AK119" i="6"/>
  <c r="AJ118" i="6"/>
  <c r="AJ115" i="6"/>
  <c r="AK116" i="6"/>
  <c r="AK93" i="6"/>
  <c r="AJ135" i="6"/>
  <c r="AK81" i="6"/>
  <c r="AJ80" i="6"/>
  <c r="AK110" i="6"/>
  <c r="AJ109" i="6"/>
  <c r="AO101" i="6"/>
  <c r="AL11" i="3"/>
  <c r="AK10" i="3"/>
  <c r="AK71" i="6" s="1"/>
  <c r="AK100" i="6" s="1"/>
  <c r="AJ70" i="6"/>
  <c r="AJ83" i="6" s="1"/>
  <c r="AJ17" i="3"/>
  <c r="AJ28" i="3" s="1"/>
  <c r="AJ32" i="3" s="1"/>
  <c r="AJ33" i="3" s="1"/>
  <c r="AJ36" i="3" s="1"/>
  <c r="AJ45" i="3" s="1"/>
  <c r="AL7" i="3"/>
  <c r="AK6" i="3"/>
  <c r="AK9" i="3" s="1"/>
  <c r="AQ73" i="1"/>
  <c r="AR70" i="1"/>
  <c r="AL29" i="3" l="1"/>
  <c r="AM30" i="3"/>
  <c r="AI137" i="6"/>
  <c r="I145" i="6" s="1"/>
  <c r="AI139" i="6"/>
  <c r="AL107" i="6"/>
  <c r="AK106" i="6"/>
  <c r="AK112" i="6"/>
  <c r="AL113" i="6"/>
  <c r="AJ77" i="6"/>
  <c r="AK97" i="6"/>
  <c r="AL98" i="6"/>
  <c r="AM84" i="6"/>
  <c r="AK130" i="6"/>
  <c r="AL131" i="6"/>
  <c r="AM19" i="3"/>
  <c r="AL18" i="3"/>
  <c r="AL125" i="6"/>
  <c r="AK124" i="6"/>
  <c r="AL128" i="6"/>
  <c r="AK127" i="6"/>
  <c r="AL78" i="6"/>
  <c r="AL75" i="6"/>
  <c r="AL93" i="6"/>
  <c r="AJ92" i="6"/>
  <c r="AK115" i="6"/>
  <c r="AL116" i="6"/>
  <c r="AJ133" i="6"/>
  <c r="AK103" i="6"/>
  <c r="AL104" i="6"/>
  <c r="AL110" i="6"/>
  <c r="AK109" i="6"/>
  <c r="AL87" i="6"/>
  <c r="AK86" i="6"/>
  <c r="AK118" i="6"/>
  <c r="AL119" i="6"/>
  <c r="AL90" i="6"/>
  <c r="AK89" i="6"/>
  <c r="AL81" i="6"/>
  <c r="AK135" i="6"/>
  <c r="AK80" i="6"/>
  <c r="AL122" i="6"/>
  <c r="AK121" i="6"/>
  <c r="AJ74" i="6"/>
  <c r="AP101" i="6"/>
  <c r="AM11" i="3"/>
  <c r="AL10" i="3"/>
  <c r="AL71" i="6" s="1"/>
  <c r="AL100" i="6" s="1"/>
  <c r="AK70" i="6"/>
  <c r="AK83" i="6" s="1"/>
  <c r="AK17" i="3"/>
  <c r="AK28" i="3" s="1"/>
  <c r="AK32" i="3" s="1"/>
  <c r="AK33" i="3" s="1"/>
  <c r="AK36" i="3" s="1"/>
  <c r="AK45" i="3" s="1"/>
  <c r="AM7" i="3"/>
  <c r="AL6" i="3"/>
  <c r="AL9" i="3" s="1"/>
  <c r="AR73" i="1"/>
  <c r="AS70" i="1"/>
  <c r="I147" i="6" l="1"/>
  <c r="M16" i="12" s="1"/>
  <c r="M18" i="12" s="1"/>
  <c r="M20" i="12" s="1"/>
  <c r="M29" i="12" s="1"/>
  <c r="AN30" i="3"/>
  <c r="AM29" i="3"/>
  <c r="AJ95" i="6"/>
  <c r="AJ137" i="6" s="1"/>
  <c r="AK92" i="6"/>
  <c r="AK77" i="6"/>
  <c r="AK74" i="6"/>
  <c r="AL109" i="6"/>
  <c r="AM110" i="6"/>
  <c r="AL89" i="6"/>
  <c r="AM90" i="6"/>
  <c r="AN19" i="3"/>
  <c r="AM18" i="3"/>
  <c r="AM131" i="6"/>
  <c r="AL130" i="6"/>
  <c r="AM75" i="6"/>
  <c r="AL115" i="6"/>
  <c r="AM116" i="6"/>
  <c r="AK133" i="6"/>
  <c r="AL106" i="6"/>
  <c r="AM107" i="6"/>
  <c r="AL103" i="6"/>
  <c r="AM104" i="6"/>
  <c r="AL112" i="6"/>
  <c r="AM113" i="6"/>
  <c r="AL121" i="6"/>
  <c r="AM122" i="6"/>
  <c r="AL86" i="6"/>
  <c r="AM87" i="6"/>
  <c r="AM128" i="6"/>
  <c r="AL127" i="6"/>
  <c r="AN84" i="6"/>
  <c r="AL124" i="6"/>
  <c r="AM125" i="6"/>
  <c r="AM119" i="6"/>
  <c r="AL118" i="6"/>
  <c r="AM78" i="6"/>
  <c r="AM81" i="6"/>
  <c r="AL80" i="6"/>
  <c r="AL135" i="6"/>
  <c r="AM93" i="6"/>
  <c r="AL97" i="6"/>
  <c r="AM98" i="6"/>
  <c r="AQ101" i="6"/>
  <c r="AN11" i="3"/>
  <c r="AM10" i="3"/>
  <c r="AM71" i="6" s="1"/>
  <c r="AM100" i="6" s="1"/>
  <c r="AL70" i="6"/>
  <c r="AL83" i="6" s="1"/>
  <c r="AL17" i="3"/>
  <c r="AL28" i="3" s="1"/>
  <c r="AL32" i="3" s="1"/>
  <c r="AL33" i="3" s="1"/>
  <c r="AL36" i="3" s="1"/>
  <c r="AL45" i="3" s="1"/>
  <c r="AN7" i="3"/>
  <c r="AM6" i="3"/>
  <c r="AM9" i="3" s="1"/>
  <c r="AT70" i="1"/>
  <c r="AT73" i="1" s="1"/>
  <c r="AS73" i="1"/>
  <c r="AK95" i="6" l="1"/>
  <c r="AN29" i="3"/>
  <c r="AO30" i="3"/>
  <c r="AL92" i="6"/>
  <c r="AM124" i="6"/>
  <c r="AN125" i="6"/>
  <c r="AM121" i="6"/>
  <c r="AN122" i="6"/>
  <c r="AJ139" i="6"/>
  <c r="AM112" i="6"/>
  <c r="AN113" i="6"/>
  <c r="AL133" i="6"/>
  <c r="AN90" i="6"/>
  <c r="AM89" i="6"/>
  <c r="AO84" i="6"/>
  <c r="AN75" i="6"/>
  <c r="AN93" i="6"/>
  <c r="AM130" i="6"/>
  <c r="AN131" i="6"/>
  <c r="AO19" i="3"/>
  <c r="AN18" i="3"/>
  <c r="AM80" i="6"/>
  <c r="AN81" i="6"/>
  <c r="AM135" i="6"/>
  <c r="AL77" i="6"/>
  <c r="AN104" i="6"/>
  <c r="AM103" i="6"/>
  <c r="AM97" i="6"/>
  <c r="AN98" i="6"/>
  <c r="AN78" i="6"/>
  <c r="AN128" i="6"/>
  <c r="AM127" i="6"/>
  <c r="AL74" i="6"/>
  <c r="AM109" i="6"/>
  <c r="AN110" i="6"/>
  <c r="AM118" i="6"/>
  <c r="AN119" i="6"/>
  <c r="AM106" i="6"/>
  <c r="AN107" i="6"/>
  <c r="AN116" i="6"/>
  <c r="AM115" i="6"/>
  <c r="AM86" i="6"/>
  <c r="AN87" i="6"/>
  <c r="AK137" i="6"/>
  <c r="AO11" i="3"/>
  <c r="AN10" i="3"/>
  <c r="AN71" i="6" s="1"/>
  <c r="AN100" i="6" s="1"/>
  <c r="AM70" i="6"/>
  <c r="AM83" i="6" s="1"/>
  <c r="AM17" i="3"/>
  <c r="AM28" i="3" s="1"/>
  <c r="AM32" i="3" s="1"/>
  <c r="AM33" i="3" s="1"/>
  <c r="AM36" i="3" s="1"/>
  <c r="AM45" i="3" s="1"/>
  <c r="AO7" i="3"/>
  <c r="AN6" i="3"/>
  <c r="AN9" i="3" s="1"/>
  <c r="AP30" i="3" l="1"/>
  <c r="AO29" i="3"/>
  <c r="AM77" i="6"/>
  <c r="AL95" i="6"/>
  <c r="AL137" i="6" s="1"/>
  <c r="AL139" i="6" s="1"/>
  <c r="AO78" i="6"/>
  <c r="AO75" i="6"/>
  <c r="AO119" i="6"/>
  <c r="AN118" i="6"/>
  <c r="AM74" i="6"/>
  <c r="AN97" i="6"/>
  <c r="AO98" i="6"/>
  <c r="AN80" i="6"/>
  <c r="AO81" i="6"/>
  <c r="AN135" i="6"/>
  <c r="AN109" i="6"/>
  <c r="AO110" i="6"/>
  <c r="AM133" i="6"/>
  <c r="AP19" i="3"/>
  <c r="AO18" i="3"/>
  <c r="AP84" i="6"/>
  <c r="AN121" i="6"/>
  <c r="AO122" i="6"/>
  <c r="AN130" i="6"/>
  <c r="AO131" i="6"/>
  <c r="AN115" i="6"/>
  <c r="AO116" i="6"/>
  <c r="AN103" i="6"/>
  <c r="AO104" i="6"/>
  <c r="AN89" i="6"/>
  <c r="AO90" i="6"/>
  <c r="AN124" i="6"/>
  <c r="AO125" i="6"/>
  <c r="AO93" i="6"/>
  <c r="AO87" i="6"/>
  <c r="AN86" i="6"/>
  <c r="AK139" i="6"/>
  <c r="AO107" i="6"/>
  <c r="AN106" i="6"/>
  <c r="AO128" i="6"/>
  <c r="AN127" i="6"/>
  <c r="AM92" i="6"/>
  <c r="AN112" i="6"/>
  <c r="AO113" i="6"/>
  <c r="AP11" i="3"/>
  <c r="AO10" i="3"/>
  <c r="AO71" i="6" s="1"/>
  <c r="AO100" i="6" s="1"/>
  <c r="AN70" i="6"/>
  <c r="AN83" i="6" s="1"/>
  <c r="AN17" i="3"/>
  <c r="AN28" i="3" s="1"/>
  <c r="AN32" i="3" s="1"/>
  <c r="AN33" i="3" s="1"/>
  <c r="AN36" i="3" s="1"/>
  <c r="AN45" i="3" s="1"/>
  <c r="AP7" i="3"/>
  <c r="AO6" i="3"/>
  <c r="AO9" i="3" s="1"/>
  <c r="AQ30" i="3" l="1"/>
  <c r="AQ29" i="3" s="1"/>
  <c r="AP29" i="3"/>
  <c r="AN92" i="6"/>
  <c r="AP107" i="6"/>
  <c r="AO106" i="6"/>
  <c r="AP110" i="6"/>
  <c r="AO109" i="6"/>
  <c r="AP90" i="6"/>
  <c r="AO89" i="6"/>
  <c r="AO121" i="6"/>
  <c r="AP122" i="6"/>
  <c r="AO118" i="6"/>
  <c r="AP119" i="6"/>
  <c r="AN74" i="6"/>
  <c r="AO130" i="6"/>
  <c r="AP131" i="6"/>
  <c r="AP81" i="6"/>
  <c r="AO80" i="6"/>
  <c r="AO135" i="6"/>
  <c r="AM95" i="6"/>
  <c r="AM137" i="6" s="1"/>
  <c r="J145" i="6" s="1"/>
  <c r="AP125" i="6"/>
  <c r="AO124" i="6"/>
  <c r="AO112" i="6"/>
  <c r="AP113" i="6"/>
  <c r="AO86" i="6"/>
  <c r="AP87" i="6"/>
  <c r="AO103" i="6"/>
  <c r="AP104" i="6"/>
  <c r="AP75" i="6"/>
  <c r="AQ84" i="6"/>
  <c r="AN77" i="6"/>
  <c r="AN95" i="6" s="1"/>
  <c r="AP93" i="6"/>
  <c r="AO115" i="6"/>
  <c r="AP116" i="6"/>
  <c r="AO97" i="6"/>
  <c r="AP98" i="6"/>
  <c r="AP78" i="6"/>
  <c r="AO127" i="6"/>
  <c r="AP128" i="6"/>
  <c r="AN133" i="6"/>
  <c r="AQ19" i="3"/>
  <c r="AQ18" i="3" s="1"/>
  <c r="AP18" i="3"/>
  <c r="AQ11" i="3"/>
  <c r="AQ10" i="3" s="1"/>
  <c r="AQ71" i="6" s="1"/>
  <c r="AQ100" i="6" s="1"/>
  <c r="AP10" i="3"/>
  <c r="AP71" i="6" s="1"/>
  <c r="AP100" i="6" s="1"/>
  <c r="AO70" i="6"/>
  <c r="AO83" i="6" s="1"/>
  <c r="AO17" i="3"/>
  <c r="AO28" i="3" s="1"/>
  <c r="AO32" i="3" s="1"/>
  <c r="AO33" i="3" s="1"/>
  <c r="AO36" i="3" s="1"/>
  <c r="AO45" i="3" s="1"/>
  <c r="AQ7" i="3"/>
  <c r="AQ6" i="3" s="1"/>
  <c r="AQ9" i="3" s="1"/>
  <c r="AP6" i="3"/>
  <c r="AP9" i="3" s="1"/>
  <c r="J147" i="6" l="1"/>
  <c r="N16" i="12" s="1"/>
  <c r="N18" i="12" s="1"/>
  <c r="N20" i="12" s="1"/>
  <c r="N29" i="12" s="1"/>
  <c r="AN137" i="6"/>
  <c r="AO77" i="6"/>
  <c r="AN139" i="6"/>
  <c r="AM139" i="6"/>
  <c r="AP86" i="6"/>
  <c r="AQ87" i="6"/>
  <c r="AQ86" i="6" s="1"/>
  <c r="AP80" i="6"/>
  <c r="AQ81" i="6"/>
  <c r="AP135" i="6"/>
  <c r="AQ78" i="6"/>
  <c r="AQ98" i="6"/>
  <c r="AQ97" i="6" s="1"/>
  <c r="AP97" i="6"/>
  <c r="AP89" i="6"/>
  <c r="AQ90" i="6"/>
  <c r="AQ89" i="6" s="1"/>
  <c r="AP130" i="6"/>
  <c r="AQ131" i="6"/>
  <c r="AQ130" i="6" s="1"/>
  <c r="AP109" i="6"/>
  <c r="AQ110" i="6"/>
  <c r="AQ109" i="6" s="1"/>
  <c r="AO133" i="6"/>
  <c r="AQ116" i="6"/>
  <c r="AQ115" i="6" s="1"/>
  <c r="AP115" i="6"/>
  <c r="AP127" i="6"/>
  <c r="AQ128" i="6"/>
  <c r="AQ127" i="6" s="1"/>
  <c r="AQ93" i="6"/>
  <c r="AP103" i="6"/>
  <c r="AQ104" i="6"/>
  <c r="AQ103" i="6" s="1"/>
  <c r="AP106" i="6"/>
  <c r="AQ107" i="6"/>
  <c r="AQ106" i="6" s="1"/>
  <c r="AP112" i="6"/>
  <c r="AQ113" i="6"/>
  <c r="AQ112" i="6" s="1"/>
  <c r="AQ75" i="6"/>
  <c r="AO74" i="6"/>
  <c r="AQ125" i="6"/>
  <c r="AQ124" i="6" s="1"/>
  <c r="AP124" i="6"/>
  <c r="AQ119" i="6"/>
  <c r="AQ118" i="6" s="1"/>
  <c r="AP118" i="6"/>
  <c r="AO92" i="6"/>
  <c r="AO95" i="6" s="1"/>
  <c r="AQ122" i="6"/>
  <c r="AQ121" i="6" s="1"/>
  <c r="AP121" i="6"/>
  <c r="AP70" i="6"/>
  <c r="AP83" i="6" s="1"/>
  <c r="AP17" i="3"/>
  <c r="AP28" i="3" s="1"/>
  <c r="AP32" i="3" s="1"/>
  <c r="AP33" i="3" s="1"/>
  <c r="AP36" i="3" s="1"/>
  <c r="AP45" i="3" s="1"/>
  <c r="AQ70" i="6"/>
  <c r="AQ83" i="6" s="1"/>
  <c r="AQ17" i="3"/>
  <c r="AQ28" i="3" s="1"/>
  <c r="AQ32" i="3" s="1"/>
  <c r="AQ33" i="3" s="1"/>
  <c r="AQ36" i="3" s="1"/>
  <c r="AQ45" i="3" s="1"/>
  <c r="AP133" i="6" l="1"/>
  <c r="AQ135" i="6"/>
  <c r="AQ80" i="6"/>
  <c r="AQ133" i="6"/>
  <c r="AO137" i="6"/>
  <c r="AP74" i="6"/>
  <c r="AQ92" i="6"/>
  <c r="AQ77" i="6"/>
  <c r="AQ74" i="6"/>
  <c r="AP92" i="6"/>
  <c r="AP77" i="6"/>
  <c r="AO139" i="6" l="1"/>
  <c r="AP95" i="6"/>
  <c r="AQ95" i="6"/>
  <c r="AQ137" i="6" s="1"/>
  <c r="K145" i="6" s="1"/>
  <c r="K147" i="6" s="1"/>
  <c r="O16" i="12" s="1"/>
  <c r="O18" i="12" s="1"/>
  <c r="O20" i="12" s="1"/>
  <c r="AP137" i="6"/>
  <c r="AP139" i="6" s="1"/>
  <c r="O21" i="12" l="1"/>
  <c r="I30" i="12" s="1"/>
  <c r="O29" i="12"/>
  <c r="I29" i="12" s="1"/>
  <c r="AQ139" i="6"/>
  <c r="I34" i="12" l="1"/>
  <c r="I42" i="12" s="1"/>
  <c r="I31" i="12" l="1"/>
  <c r="I36" i="12"/>
  <c r="I38" i="12"/>
  <c r="I39" i="12"/>
  <c r="I44" i="12"/>
  <c r="I48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<sst xmlns="http://schemas.openxmlformats.org/spreadsheetml/2006/main" count="1080" uniqueCount="374">
  <si>
    <t>Português</t>
  </si>
  <si>
    <t>English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</si>
  <si>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</si>
  <si>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</si>
  <si>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</si>
  <si>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</si>
  <si>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</si>
  <si>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</si>
  <si>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</si>
  <si>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</si>
  <si>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</si>
  <si>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</si>
  <si>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</si>
  <si>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</si>
  <si>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</si>
  <si>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</si>
  <si>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Receita por Businness Unit</t>
  </si>
  <si>
    <t>Revenue per Business Unit</t>
  </si>
  <si>
    <t>Operações Continuadas</t>
  </si>
  <si>
    <t>Continued Operations</t>
  </si>
  <si>
    <t>Shoes &amp; Bags</t>
  </si>
  <si>
    <t>Fashion &amp; Lifestyle Women</t>
  </si>
  <si>
    <t>Basic</t>
  </si>
  <si>
    <t>Fashion &amp; Lifestyle Men</t>
  </si>
  <si>
    <t>Outros</t>
  </si>
  <si>
    <t>Other</t>
  </si>
  <si>
    <t>Operações Descontinuadas</t>
  </si>
  <si>
    <t>Discontinued Operations</t>
  </si>
  <si>
    <t>Receita por Canal</t>
  </si>
  <si>
    <t>Revenue per Channel</t>
  </si>
  <si>
    <t>Sell-Out</t>
  </si>
  <si>
    <t>Lojas próprias</t>
  </si>
  <si>
    <t>Owned Stores</t>
  </si>
  <si>
    <t>E-commerce</t>
  </si>
  <si>
    <t>Sell-In</t>
  </si>
  <si>
    <t>Franchises</t>
  </si>
  <si>
    <t>Multibrand</t>
  </si>
  <si>
    <t>Internacional</t>
  </si>
  <si>
    <t>International</t>
  </si>
  <si>
    <t>Receita Bruta</t>
  </si>
  <si>
    <t>Gross Revenue</t>
  </si>
  <si>
    <t>Deduções</t>
  </si>
  <si>
    <t>Deductions</t>
  </si>
  <si>
    <t>Receita Líquida</t>
  </si>
  <si>
    <t>Net Revenue</t>
  </si>
  <si>
    <t>Custo da Mercadoria Vendida (CMV)</t>
  </si>
  <si>
    <t>Cost of Goods Sold (COGS)</t>
  </si>
  <si>
    <t>CMV (ex. D&amp;A)</t>
  </si>
  <si>
    <t>COGS (ex. D&amp;A)</t>
  </si>
  <si>
    <t>CMV (ex. D&amp;A ex. IFRS-16)</t>
  </si>
  <si>
    <t>COGS (ex. D&amp;A ex. IFRS-16)</t>
  </si>
  <si>
    <t>Arrendamentos (Impacto IFRS-16)</t>
  </si>
  <si>
    <t>Leases (IFRS-16 Impact)</t>
  </si>
  <si>
    <t>Depreciação e Amortização</t>
  </si>
  <si>
    <t>Depreciation and Amortization</t>
  </si>
  <si>
    <t>Lucro Bruto</t>
  </si>
  <si>
    <t>Gross Profit</t>
  </si>
  <si>
    <t>Despesa Total</t>
  </si>
  <si>
    <t>Total Expenses</t>
  </si>
  <si>
    <t>Despesas</t>
  </si>
  <si>
    <t>Expenses</t>
  </si>
  <si>
    <t>Fixas</t>
  </si>
  <si>
    <t>Fixed</t>
  </si>
  <si>
    <t>Variáveis</t>
  </si>
  <si>
    <t>Variable</t>
  </si>
  <si>
    <t>Eventuais</t>
  </si>
  <si>
    <t>Eventuals</t>
  </si>
  <si>
    <t>Perda por Impairment</t>
  </si>
  <si>
    <t>Impairment losses</t>
  </si>
  <si>
    <t>Resultado Financeiro</t>
  </si>
  <si>
    <t>Financial Results</t>
  </si>
  <si>
    <t>IRPJ e CSLL</t>
  </si>
  <si>
    <t>Income Tax and Social Contribution</t>
  </si>
  <si>
    <t>Lucro (Prejuízo)</t>
  </si>
  <si>
    <t>Profit (Loss)</t>
  </si>
  <si>
    <t>Margem Bruta</t>
  </si>
  <si>
    <t>Gross Margin</t>
  </si>
  <si>
    <t>EBITDA</t>
  </si>
  <si>
    <t>Margem EBITDA</t>
  </si>
  <si>
    <t>EBITDA Margin</t>
  </si>
  <si>
    <t>EBITDA (pré IFRS-16)</t>
  </si>
  <si>
    <t>EBITDA (ex. IFRS-16)</t>
  </si>
  <si>
    <t>Margem EBITDA (pré IFRS-16)</t>
  </si>
  <si>
    <t>EBITDA Margin (ex. IFRS-16)</t>
  </si>
  <si>
    <t>Lucro Líquido</t>
  </si>
  <si>
    <t>Net Income</t>
  </si>
  <si>
    <t>Margem Líquida</t>
  </si>
  <si>
    <t>Net Margin</t>
  </si>
  <si>
    <t>Depreciação &amp; Amortização</t>
  </si>
  <si>
    <t>Net operating revenue</t>
  </si>
  <si>
    <t>Custo da mercadoria vendida</t>
  </si>
  <si>
    <t>Cost of goods sold</t>
  </si>
  <si>
    <t>Gross profit</t>
  </si>
  <si>
    <t xml:space="preserve">Receitas (despesas) operacionais </t>
  </si>
  <si>
    <t>Operating income (expenses)</t>
  </si>
  <si>
    <t>Comerciais</t>
  </si>
  <si>
    <t>Selling expenses</t>
  </si>
  <si>
    <t>Administrativas e gerais</t>
  </si>
  <si>
    <t>General and administrative expenses</t>
  </si>
  <si>
    <t>Outras despesas líquidas</t>
  </si>
  <si>
    <t>Other expenses, net</t>
  </si>
  <si>
    <t xml:space="preserve">Financial income </t>
  </si>
  <si>
    <t>Income tax and social contribution</t>
  </si>
  <si>
    <t>Corrente</t>
  </si>
  <si>
    <t>Current</t>
  </si>
  <si>
    <t>Diferido</t>
  </si>
  <si>
    <t>Deferred</t>
  </si>
  <si>
    <t>CAPEX total</t>
  </si>
  <si>
    <t>Total CAPEX</t>
  </si>
  <si>
    <t>Corporativo</t>
  </si>
  <si>
    <t>Corporate</t>
  </si>
  <si>
    <t>Lojas - expansão e reformas</t>
  </si>
  <si>
    <t>Stores - expansion and refurbishing</t>
  </si>
  <si>
    <t/>
  </si>
  <si>
    <t>Ativo</t>
  </si>
  <si>
    <t>Assets</t>
  </si>
  <si>
    <t>Ativo circulante</t>
  </si>
  <si>
    <t>Current assets</t>
  </si>
  <si>
    <t>Caixa e equivalentes de caixa</t>
  </si>
  <si>
    <t>Aplicações financeiras</t>
  </si>
  <si>
    <t>Contas a receber</t>
  </si>
  <si>
    <t>Estoques</t>
  </si>
  <si>
    <t>Instrumentos financeiros - derivativos</t>
  </si>
  <si>
    <t>Impostos a recuperar</t>
  </si>
  <si>
    <t>Outros créditos</t>
  </si>
  <si>
    <t>Ativo não circulante</t>
  </si>
  <si>
    <t>Non-current assets</t>
  </si>
  <si>
    <t>Contas a receber de clientes</t>
  </si>
  <si>
    <t>Depósitos judiciais</t>
  </si>
  <si>
    <t>IRPJ e CSLL diferidos</t>
  </si>
  <si>
    <t>Investimentos</t>
  </si>
  <si>
    <t>Propriedades para investimento</t>
  </si>
  <si>
    <t>Imobilizado</t>
  </si>
  <si>
    <t>Intangível</t>
  </si>
  <si>
    <t>Total do Ativo</t>
  </si>
  <si>
    <t>Total assets</t>
  </si>
  <si>
    <t>Passivo</t>
  </si>
  <si>
    <t>Liabilities</t>
  </si>
  <si>
    <t>Passivo circulante</t>
  </si>
  <si>
    <t>Current liabilities</t>
  </si>
  <si>
    <t>Empréstimos e financiamentos</t>
  </si>
  <si>
    <t>Fornecedores</t>
  </si>
  <si>
    <t>Instrumentos financeiros derivativos</t>
  </si>
  <si>
    <t>Arrendamento</t>
  </si>
  <si>
    <t>Imposto de renda e contribuição social a pagar</t>
  </si>
  <si>
    <t>Obrigações fiscais e sociais</t>
  </si>
  <si>
    <t>Fiscal and social obligations</t>
  </si>
  <si>
    <t>Obrigações trabalhistas</t>
  </si>
  <si>
    <t>Dividendos e juros sobre capital próprio</t>
  </si>
  <si>
    <t>Parcelamento de impostos</t>
  </si>
  <si>
    <t>Obrigações a pagar na aquisição de controlada</t>
  </si>
  <si>
    <t>Outras obrigações</t>
  </si>
  <si>
    <t>Receitas diferidas</t>
  </si>
  <si>
    <t>Passivo não circulante</t>
  </si>
  <si>
    <t>Non-current Liabilities</t>
  </si>
  <si>
    <t>Partes relacionadas</t>
  </si>
  <si>
    <t>Provisões para riscos trabalhistas, fiscais e cíveis</t>
  </si>
  <si>
    <t>Impostos diferidos</t>
  </si>
  <si>
    <t>Patrimônio líquido</t>
  </si>
  <si>
    <t>Shareholder's Equity</t>
  </si>
  <si>
    <t>Capital social</t>
  </si>
  <si>
    <t>Ações em tesouraria</t>
  </si>
  <si>
    <t>Reserva de capital</t>
  </si>
  <si>
    <t>Reservas de lucros</t>
  </si>
  <si>
    <t>Reservas de incentivos fiscais</t>
  </si>
  <si>
    <t>Ajuste de avaliação patrimonial</t>
  </si>
  <si>
    <t>Outros resultados abrangentes</t>
  </si>
  <si>
    <t xml:space="preserve">Resultado do período </t>
  </si>
  <si>
    <t>Dividendos adicionais propostos</t>
  </si>
  <si>
    <t>Participação não controladores</t>
  </si>
  <si>
    <t>Trade accounts receivables</t>
  </si>
  <si>
    <t>Inventory</t>
  </si>
  <si>
    <t>Judicial deposits</t>
  </si>
  <si>
    <t>Suppliers</t>
  </si>
  <si>
    <t>-</t>
  </si>
  <si>
    <t>Financial Investments</t>
  </si>
  <si>
    <t>Loans and financing</t>
  </si>
  <si>
    <t>Cash and cash equivalents</t>
  </si>
  <si>
    <t>Área (m²)</t>
  </si>
  <si>
    <t>Area (sqm)</t>
  </si>
  <si>
    <t>Lojas Próprias</t>
  </si>
  <si>
    <t>Franquias</t>
  </si>
  <si>
    <t>Número de Lojas</t>
  </si>
  <si>
    <t>Number of Stores</t>
  </si>
  <si>
    <t>Arezzo</t>
  </si>
  <si>
    <t>Schutz</t>
  </si>
  <si>
    <t>Alexandre Birman</t>
  </si>
  <si>
    <t>Anacapri</t>
  </si>
  <si>
    <t>Vans</t>
  </si>
  <si>
    <t>Vicenza</t>
  </si>
  <si>
    <t>Animale</t>
  </si>
  <si>
    <t>Carol Bassi</t>
  </si>
  <si>
    <t>Cris Barros</t>
  </si>
  <si>
    <t>Fábula</t>
  </si>
  <si>
    <t>Farm</t>
  </si>
  <si>
    <t>Maria Filó</t>
  </si>
  <si>
    <t>NV</t>
  </si>
  <si>
    <t>Off Premium</t>
  </si>
  <si>
    <t>Farm Rio (próprias)</t>
  </si>
  <si>
    <t>Farm Rio (owned)</t>
  </si>
  <si>
    <t>Farm Rio (franquias)</t>
  </si>
  <si>
    <t>Farm Global (franchise)</t>
  </si>
  <si>
    <t>Hering</t>
  </si>
  <si>
    <t>Hering - Megalojas</t>
  </si>
  <si>
    <t>Hering - Megastores</t>
  </si>
  <si>
    <t>Reserva</t>
  </si>
  <si>
    <t>Oficina</t>
  </si>
  <si>
    <t>Foxton</t>
  </si>
  <si>
    <t>Financial Instruments - Derivatives</t>
  </si>
  <si>
    <t xml:space="preserve">Taxes recoverable </t>
  </si>
  <si>
    <t>Recovarable Income Tax and Social Contribution</t>
  </si>
  <si>
    <t>Other credits</t>
  </si>
  <si>
    <t>Deferred income and social contribution</t>
  </si>
  <si>
    <t>Recoverable Taxes</t>
  </si>
  <si>
    <t>Investments</t>
  </si>
  <si>
    <t>Investments property</t>
  </si>
  <si>
    <t>Property, plant and equipment</t>
  </si>
  <si>
    <t>Intangible assets</t>
  </si>
  <si>
    <t>Lease</t>
  </si>
  <si>
    <t>Income tax and social contribution payable</t>
  </si>
  <si>
    <t>Employee-related obligations</t>
  </si>
  <si>
    <t>Dividends and interest on equity</t>
  </si>
  <si>
    <t>Tax installment</t>
  </si>
  <si>
    <t>Payables from acquisition of subsidiary</t>
  </si>
  <si>
    <t>Other liabilities</t>
  </si>
  <si>
    <t>Deferred revenue</t>
  </si>
  <si>
    <t>Related parties</t>
  </si>
  <si>
    <t>Provisions for labor, tax, and civil risks</t>
  </si>
  <si>
    <t>Deferred tax</t>
  </si>
  <si>
    <t>Equity Capital</t>
  </si>
  <si>
    <t>Treasury Shares</t>
  </si>
  <si>
    <t>Capital reserve</t>
  </si>
  <si>
    <t>Profit reserves</t>
  </si>
  <si>
    <t>Tax incentive reserves</t>
  </si>
  <si>
    <t>Adjustment of Equity Valuation</t>
  </si>
  <si>
    <t>Comprehensive income</t>
  </si>
  <si>
    <t>Period Profit</t>
  </si>
  <si>
    <t>Proposed additional dividends</t>
  </si>
  <si>
    <t>Non-controlling interest stake</t>
  </si>
  <si>
    <t>Azzas 2154</t>
  </si>
  <si>
    <t>Dados financeiros e operacionais</t>
  </si>
  <si>
    <t>Financial and operating data</t>
  </si>
  <si>
    <t>Franquia</t>
  </si>
  <si>
    <t>Multimarcas</t>
  </si>
  <si>
    <t>EBT</t>
  </si>
  <si>
    <t>EBIT</t>
  </si>
  <si>
    <t>3Q25</t>
  </si>
  <si>
    <t>Área (m²) - Continuadas</t>
  </si>
  <si>
    <t>Area (sqm) - Continued brands</t>
  </si>
  <si>
    <t>Área (m²) - Descontinuadas</t>
  </si>
  <si>
    <t>Area (sqm) - Discontinued brands</t>
  </si>
  <si>
    <t>Lojas Próprias - Descontinuadas</t>
  </si>
  <si>
    <t>Franquias - Descontinuadas</t>
  </si>
  <si>
    <t>Número de Lojas -Continuadas</t>
  </si>
  <si>
    <t>Number of Stores - Continued brands</t>
  </si>
  <si>
    <t>Número de Lojas - Descontinuadas</t>
  </si>
  <si>
    <t>Number of Stores - Discontinued brands</t>
  </si>
  <si>
    <t>Farm ETC</t>
  </si>
  <si>
    <t>Número de Lojas - Continuadas</t>
  </si>
  <si>
    <t>IRPJ e CSLL a recuperar</t>
  </si>
  <si>
    <t>Fashion Women</t>
  </si>
  <si>
    <t>Fashion Men</t>
  </si>
  <si>
    <t>Azzas 2154 (Consolidado)</t>
  </si>
  <si>
    <t>Azzas 2154 (Consolidated)</t>
  </si>
  <si>
    <t>Total do Passivo</t>
  </si>
  <si>
    <t>CAPEX</t>
  </si>
  <si>
    <t>Revenue per BU and channel</t>
  </si>
  <si>
    <t>P&amp;L Pro Forma</t>
  </si>
  <si>
    <t>P&amp;L Adjusted Pro Forma</t>
  </si>
  <si>
    <t>P&amp;L Accounting</t>
  </si>
  <si>
    <t>Balance Sheet</t>
  </si>
  <si>
    <t>Stores</t>
  </si>
  <si>
    <t>COGS</t>
  </si>
  <si>
    <t>Days</t>
  </si>
  <si>
    <t>Days of Revenue</t>
  </si>
  <si>
    <t>Days of COGS</t>
  </si>
  <si>
    <t>Operational Assets</t>
  </si>
  <si>
    <t>Operacional Liabilities</t>
  </si>
  <si>
    <t>4Q25</t>
  </si>
  <si>
    <t>1Q26</t>
  </si>
  <si>
    <t>2Q26</t>
  </si>
  <si>
    <t>3Q26</t>
  </si>
  <si>
    <t>4Q26</t>
  </si>
  <si>
    <t>1Q27</t>
  </si>
  <si>
    <t>2Q27</t>
  </si>
  <si>
    <t>3Q27</t>
  </si>
  <si>
    <t>4Q27</t>
  </si>
  <si>
    <t>1Q28</t>
  </si>
  <si>
    <t>2Q28</t>
  </si>
  <si>
    <t>3Q28</t>
  </si>
  <si>
    <t>4Q28</t>
  </si>
  <si>
    <t>1Q29</t>
  </si>
  <si>
    <t>2Q29</t>
  </si>
  <si>
    <t>4Q29</t>
  </si>
  <si>
    <t>1Q30</t>
  </si>
  <si>
    <t>2Q30</t>
  </si>
  <si>
    <t>3Q30</t>
  </si>
  <si>
    <t>4Q30</t>
  </si>
  <si>
    <t>1Q31</t>
  </si>
  <si>
    <t>2Q31</t>
  </si>
  <si>
    <t>3Q31</t>
  </si>
  <si>
    <t>4Q31</t>
  </si>
  <si>
    <t>Cash Convertion Cycle</t>
  </si>
  <si>
    <t>Working Capital</t>
  </si>
  <si>
    <t>Change in Working Capital</t>
  </si>
  <si>
    <t>Se a variação do ano 2 para o ano 1 é positiva, significa que no ano 2 a operação utilizou mais caixa. Para facilitar o calculo, invertemos a ordem para já deixar o valor negativo quanto formos usar o CWC</t>
  </si>
  <si>
    <t>Free Cash Flow to Firm</t>
  </si>
  <si>
    <t>CQGR</t>
  </si>
  <si>
    <t>as % of gross revenue</t>
  </si>
  <si>
    <t>Obs.:</t>
  </si>
  <si>
    <t>Tax Shield</t>
  </si>
  <si>
    <t>(=) NOPAT</t>
  </si>
  <si>
    <t>(+) D&amp;A</t>
  </si>
  <si>
    <t>(-) CAPEX</t>
  </si>
  <si>
    <t>(-) Change in Working Capital</t>
  </si>
  <si>
    <t>(=) FCFF</t>
  </si>
  <si>
    <t>Cost of Capital</t>
  </si>
  <si>
    <t>WACC Build-Up</t>
  </si>
  <si>
    <t>Risk-free rate Brazil</t>
  </si>
  <si>
    <t>Long-Term Inflation</t>
  </si>
  <si>
    <t>Beta (β)</t>
  </si>
  <si>
    <t>Risk Premium Brazil (Damodaran, 2025)</t>
  </si>
  <si>
    <t>Cost of Equity (Ke) via CAPM</t>
  </si>
  <si>
    <t xml:space="preserve">Cost of Debt (Kd) </t>
  </si>
  <si>
    <t>Capital Structure</t>
  </si>
  <si>
    <t>Debt-to-Value</t>
  </si>
  <si>
    <t>Equity-to-Value</t>
  </si>
  <si>
    <t>Marginal Tax rate</t>
  </si>
  <si>
    <t>Target WACC %</t>
  </si>
  <si>
    <t>Annual Growth Rate in Perpetuity (g)</t>
  </si>
  <si>
    <t>Stock Beta (β)</t>
  </si>
  <si>
    <t>Fluxo de Caixa para a Firma a ser Descontado</t>
  </si>
  <si>
    <t>Valor Terminal</t>
  </si>
  <si>
    <t>% WACC (R$, nominal)</t>
  </si>
  <si>
    <t>Períodos a serem Descontados (Fluxo de Caixa)</t>
  </si>
  <si>
    <t>Períodos a serem Descontados (Valor Terminal)</t>
  </si>
  <si>
    <t>VPL dos Fluxos de Caixa para a Firma @2025E, EoP</t>
  </si>
  <si>
    <t>VPL do Valor Terminal @2025E, EoP</t>
  </si>
  <si>
    <t>Valor Terminal enquanto % do Valor da Firma</t>
  </si>
  <si>
    <t>Valor da Firma</t>
  </si>
  <si>
    <t>(-) Dívida Líquida 2025A</t>
  </si>
  <si>
    <t>(=) Valor do Equity</t>
  </si>
  <si>
    <t>EV/EBITDA</t>
  </si>
  <si>
    <t>x</t>
  </si>
  <si>
    <t>EV/Receita Líquida</t>
  </si>
  <si>
    <t>Total de ON</t>
  </si>
  <si>
    <t>Price por Share</t>
  </si>
  <si>
    <t>P/L</t>
  </si>
  <si>
    <t>Lucro por Ação</t>
  </si>
  <si>
    <t>Average</t>
  </si>
  <si>
    <t>D&amp;A</t>
  </si>
  <si>
    <t>Lojas/m2</t>
  </si>
  <si>
    <t>Investing Pro (5y)</t>
  </si>
  <si>
    <t>Quant Brazil (4 dias atrás)</t>
  </si>
  <si>
    <t>Trading View (1y)</t>
  </si>
  <si>
    <t>Hoje</t>
  </si>
  <si>
    <t>Oceans14</t>
  </si>
  <si>
    <t>NTNB 2029 Spread (Jan/26)</t>
  </si>
  <si>
    <t xml:space="preserve">Pag 93: </t>
  </si>
  <si>
    <t>https://api.mziq.com/mzfilemanager/v2/d/2edfd667-eaa1-4187-9777-1528284720de/e89d181a-523a-363f-3154-bc922be24581?origin=2</t>
  </si>
  <si>
    <r>
      <rPr>
        <sz val="9"/>
        <color theme="0"/>
        <rFont val="Aptos Narrow"/>
        <family val="2"/>
      </rPr>
      <t xml:space="preserve">Δ </t>
    </r>
    <r>
      <rPr>
        <sz val="9"/>
        <color theme="0"/>
        <rFont val="Lato"/>
      </rPr>
      <t>D&amp;A</t>
    </r>
  </si>
  <si>
    <t>Preço em 29.01.26</t>
  </si>
  <si>
    <t>Upside Prospectivo</t>
  </si>
  <si>
    <t>Casa de Research</t>
  </si>
  <si>
    <t>Preço Alvo por ON</t>
  </si>
  <si>
    <t>BTG</t>
  </si>
  <si>
    <t>XP</t>
  </si>
  <si>
    <t>Itaú BBA</t>
  </si>
  <si>
    <t>UBS</t>
  </si>
  <si>
    <t>CITI</t>
  </si>
  <si>
    <t>Média</t>
  </si>
  <si>
    <t>Empiricus</t>
  </si>
  <si>
    <t>Yahoo Finance (5Y)</t>
  </si>
  <si>
    <t>EBITDA @31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</si>
</sst>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1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_-* #,##0.0_-;\-* #,##0.0_-;_-* &quot;-&quot;??_-;_-@_-"/>
    <numFmt numFmtId="166" formatCode="_-* #,##0.0_-;\-* #,##0.0_-;_-* &quot;-&quot;?_-;_-@_-"/>
    <numFmt numFmtId="167" formatCode="_(* #,##0.0_);_(* \(#,##0.0\);_(* &quot;-&quot;?_);@_)"/>
    <numFmt numFmtId="168" formatCode="_(* #,##0.0_);_(* \(#,##0.0\);_(* &quot;-&quot;??_);_(@_)"/>
    <numFmt numFmtId="169" formatCode="_(* #,##0.0_);_(* \(#,##0.0\);_(* &quot;-&quot;_);_(@_)"/>
    <numFmt numFmtId="170" formatCode="0.0%_);\(0.0%\);0.0%_);@_)"/>
    <numFmt numFmtId="171" formatCode="&quot;$&quot;_(#,##0.00_);&quot;$&quot;\(#,##0.00\);&quot;$&quot;_(0.00_);@_)"/>
    <numFmt numFmtId="172" formatCode="#,##0.0_);\(#,##0.0\)"/>
    <numFmt numFmtId="173" formatCode="_-* #,##0_-;\-* #,##0_-;_-* &quot;-&quot;??_-;_-@_-"/>
    <numFmt numFmtId="174" formatCode="0.0"/>
    <numFmt numFmtId="175" formatCode="#,##0.0_ ;\-#,##0.0\ "/>
    <numFmt numFmtId="176" formatCode="#,##0_);\(#,##0\);_(@_)"/>
    <numFmt numFmtId="177" formatCode="&quot;$&quot;#,##0.00_);[Red]\(&quot;$&quot;#,##0.00\)"/>
    <numFmt numFmtId="178" formatCode="_(&quot;$&quot;* #,##0_);_(&quot;$&quot;* \(#,##0\);_(&quot;$&quot;* &quot;-&quot;_);_(@_)"/>
    <numFmt numFmtId="179" formatCode="&quot;R$ &quot;#,##0_);[Red]\(&quot;R$ &quot;#,##0\)"/>
    <numFmt numFmtId="180" formatCode="&quot;R$ &quot;#,##0.00_);\(&quot;R$ &quot;#,##0.00\)"/>
    <numFmt numFmtId="181" formatCode="&quot;R$ &quot;#,##0.00_);[Red]\(&quot;R$ &quot;#,##0.00\)"/>
    <numFmt numFmtId="182" formatCode="_(&quot;R$ &quot;* #,##0_);_(&quot;R$ &quot;* \(#,##0\);_(&quot;R$ &quot;* &quot;-&quot;_);_(@_)"/>
    <numFmt numFmtId="183" formatCode="_(&quot;R$ &quot;* #,##0.00_);_(&quot;R$ &quot;* \(#,##0.00\);_(&quot;R$ &quot;* &quot;-&quot;??_);_(@_)"/>
    <numFmt numFmtId="184" formatCode="\£\ #,##0_);[Red]\(\£\ #,##0\)"/>
    <numFmt numFmtId="185" formatCode="\¥\ #,##0_);[Red]\(\¥\ #,##0\)"/>
    <numFmt numFmtId="186" formatCode="_ * #,##0.00_)&quot;Cr$&quot;_ ;_ * \(#,##0.00\)&quot;Cr$&quot;_ ;_ * &quot;-&quot;??_)&quot;Cr$&quot;_ ;_ @_ "/>
    <numFmt numFmtId="187" formatCode="#,##0.00000_);\(#,##0.00000\)"/>
    <numFmt numFmtId="188" formatCode="#,##0.0\x_0;[Red]\-#,##0.0\x_0;&quot;...&quot;;@&quot;   &quot;"/>
    <numFmt numFmtId="189" formatCode="_ * #,##0.00_)_C_r_$_ ;_ * \(#,##0.00\)_C_r_$_ ;_ * &quot;-&quot;??_)_C_r_$_ ;_ @_ "/>
    <numFmt numFmtId="190" formatCode="_-* #,##0.00\ _F_-;\-* #,##0.00\ _F_-;_-* &quot;-&quot;??\ _F_-;_-@_-"/>
    <numFmt numFmtId="191" formatCode="#,##0&quot;R$ &quot;_);[Red]\(#,##0&quot;R$ &quot;\)"/>
    <numFmt numFmtId="192" formatCode="\•\ \ @"/>
    <numFmt numFmtId="193" formatCode="d\ mmm\ yyyy"/>
    <numFmt numFmtId="194" formatCode="0.00000000000"/>
    <numFmt numFmtId="195" formatCode="&quot;R$ &quot;#,##0.00_%_);\(&quot;R$ &quot;#,##0.00\)_%;&quot;R$ &quot;###0.00_%_);@_%_)"/>
    <numFmt numFmtId="196" formatCode="0.0000000000"/>
    <numFmt numFmtId="197" formatCode="\ \ _•\–\ \ \ \ @"/>
    <numFmt numFmtId="198" formatCode="_(* #,##0.0000_);_(* \(#,##0.0000\);_(* &quot;-&quot;??_);_(@_)"/>
    <numFmt numFmtId="199" formatCode="#,##0.0_);[Red]\(#,##0.0\)"/>
    <numFmt numFmtId="200" formatCode="mmm\-yyyy"/>
    <numFmt numFmtId="201" formatCode="m/d/yy_%_)"/>
    <numFmt numFmtId="202" formatCode="mmmm\-yy"/>
    <numFmt numFmtId="203" formatCode="&quot;R$ &quot;#,##0;\-&quot;R$ &quot;#,##0"/>
    <numFmt numFmtId="204" formatCode="&quot;R$ &quot;#,##0.00"/>
    <numFmt numFmtId="205" formatCode="_([$€]* #,##0.00_);_([$€]* \(#,##0.00\);_([$€]* &quot;-&quot;??_);_(@_)"/>
    <numFmt numFmtId="206" formatCode="###0_);\(###0\)"/>
    <numFmt numFmtId="207" formatCode="#,#00"/>
    <numFmt numFmtId="208" formatCode="0.00%;\(0.00%\)"/>
    <numFmt numFmtId="209" formatCode="General_)"/>
    <numFmt numFmtId="210" formatCode="#,##0.000"/>
    <numFmt numFmtId="211" formatCode="mmm\ yyyy;;&quot;n.a.&quot;;@"/>
    <numFmt numFmtId="212" formatCode="\+\ 0.0%\ ;[Red]\-\ 0.0%\ ;;\ @_)"/>
    <numFmt numFmtId="213" formatCode="#,##0.0\x_)_);\(#,##0.0\x\)_);#,##0.0\x_)_);@_%_)"/>
    <numFmt numFmtId="214" formatCode="#,##0.00&quot;Cr$&quot;_);[Red]\(#,##0.00&quot;Cr$&quot;\)"/>
    <numFmt numFmtId="215" formatCode="_ * #,##0.000000_)_C_r_$_ ;_ * \(#,##0.000000\)_C_r_$_ ;_ * &quot;-&quot;??_)_C_r_$_ ;_ @_ "/>
    <numFmt numFmtId="216" formatCode="#,##0.000_);[Red]\(#,##0.000\)"/>
    <numFmt numFmtId="217" formatCode="0.000000"/>
    <numFmt numFmtId="218" formatCode="_ * #,##0_)&quot;Cr$&quot;_ ;_ * \(#,##0\)&quot;Cr$&quot;_ ;_ * &quot;-&quot;_)&quot;Cr$&quot;_ ;_ @_ "/>
    <numFmt numFmtId="219" formatCode="#,##0.00&quot;R$ &quot;_);\(#,##0.00&quot;R$ &quot;\)"/>
    <numFmt numFmtId="220" formatCode="#,##0&quot;Cr$&quot;_);[Red]\(#,##0&quot;Cr$&quot;\)"/>
    <numFmt numFmtId="221" formatCode="_(* #,##0.0_);_(* \(#,##0.0\);_(* &quot;-&quot;?_);_(@_)"/>
    <numFmt numFmtId="222" formatCode="0%;[Red]\(0%\)"/>
    <numFmt numFmtId="223" formatCode="#,##0.0\%_);\(#,##0.0\%\);#,##0.0\%_);@_%_)"/>
    <numFmt numFmtId="224" formatCode="0.0%&quot;Sales&quot;"/>
    <numFmt numFmtId="225" formatCode="%#,#00"/>
    <numFmt numFmtId="226" formatCode="#.##000"/>
    <numFmt numFmtId="227" formatCode="&quot;R$ &quot;#,##0.0_);\(&quot;R$ &quot;#,##0.0\)"/>
    <numFmt numFmtId="228" formatCode="#,##0.00\x"/>
    <numFmt numFmtId="229" formatCode="&quot;R$ &quot;#,##0.0_);[Red]\(&quot;R$ &quot;#,##0.0\)"/>
    <numFmt numFmtId="230" formatCode="_(&quot;CR$&quot;* #,##0_);_(&quot;CR$&quot;* \(#,##0\);_(&quot;CR$&quot;* &quot;-&quot;_);_(@_)"/>
    <numFmt numFmtId="231" formatCode="#,##0&quot;R$ &quot;_);\(#,##0&quot;R$ &quot;\)"/>
    <numFmt numFmtId="232" formatCode="0.00000%"/>
    <numFmt numFmtId="233" formatCode="#,##0.00_)\ \x;\(#,##0.00\)\ \x"/>
    <numFmt numFmtId="234" formatCode="_(* #,##0.00000000_);_(* \(#,##0.00000000\);_(* &quot;-&quot;??_);_(@_)"/>
    <numFmt numFmtId="235" formatCode="#,"/>
    <numFmt numFmtId="236" formatCode="_(* #,##0.000000_);_(* \(#,##0.000000\);_(* &quot;-&quot;??_);_(@_)"/>
    <numFmt numFmtId="237" formatCode="0_%_);\(0\)_%;0_%_);@_%_)"/>
    <numFmt numFmtId="238" formatCode="&quot;Yes&quot;_%_);&quot;Error&quot;_%_);&quot;No&quot;_%_);&quot;--&quot;_%_)"/>
    <numFmt numFmtId="239" formatCode="&quot;$&quot;#,##0;[Red]\-&quot;$&quot;#,##0"/>
    <numFmt numFmtId="240" formatCode="&quot;$&quot;#,##0.00_%_);\(&quot;$&quot;#,##0.00\)_%;&quot;$&quot;###0.00_%_);@_%_)"/>
    <numFmt numFmtId="241" formatCode="&quot;$&quot;#,##0.00"/>
    <numFmt numFmtId="242" formatCode="[$€]#,##0.00\ ;[$€]\(#,##0.00\);[$€]\-#\ "/>
    <numFmt numFmtId="243" formatCode="#,##0.00\ ;&quot; (&quot;#,##0.00\);&quot; -&quot;#\ ;@\ "/>
    <numFmt numFmtId="244" formatCode="d\.m\.\y\y\ h:mm"/>
    <numFmt numFmtId="245" formatCode="&quot;$&quot;#,##0.0_);\(&quot;$&quot;#,##0.0\)"/>
    <numFmt numFmtId="246" formatCode="_(* #,##0.00_);_(* \(#,##0.00\);_(* &quot;-&quot;??_);_(@_)"/>
    <numFmt numFmtId="247" formatCode="_(* #,##0_);_(* \(#,##0\);_(* &quot;-&quot;??_);_(@_)"/>
    <numFmt numFmtId="248" formatCode="#,##0.00\ \x"/>
    <numFmt numFmtId="249" formatCode="_(* #,##0.00_);_(* \(#,##0.00\);_(* &quot;-&quot;_);_(@_)"/>
    <numFmt numFmtId="250" formatCode="#,##0.0000\x"/>
    <numFmt numFmtId="251" formatCode="0\x"/>
    <numFmt numFmtId="252" formatCode="0.000"/>
  </numFmts>
  <fonts count="196">
    <font>
      <sz val="11"/>
      <color theme="1"/>
      <name val="Calibri"/>
      <family val="2"/>
      <scheme val="minor"/>
    </font>
    <font>
      <sz val="10"/>
      <color indexed="16"/>
      <name val="Credit Suisse Type Roman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rgb="FF00000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u/>
      <sz val="11"/>
      <color rgb="FF0070C0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2" tint="-0.74999237037263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Calibri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sz val="11"/>
      <color indexed="8"/>
      <name val="Calibri"/>
      <family val="2"/>
    </font>
    <font>
      <sz val="10"/>
      <color indexed="64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name val="MS Sans Serif"/>
      <family val="2"/>
    </font>
    <font>
      <sz val="12"/>
      <name val="Times New Roman"/>
      <family val="1"/>
    </font>
    <font>
      <sz val="11"/>
      <name val="Arial Narrow"/>
      <family val="2"/>
    </font>
    <font>
      <sz val="8"/>
      <name val="Times"/>
      <family val="1"/>
    </font>
    <font>
      <sz val="10"/>
      <name val="Frutiger 45 Light"/>
    </font>
    <font>
      <sz val="10"/>
      <name val="Arial Narrow"/>
      <family val="2"/>
    </font>
    <font>
      <sz val="8"/>
      <name val="Times New Roman"/>
      <family val="1"/>
    </font>
    <font>
      <sz val="12"/>
      <name val="Arial"/>
      <family val="2"/>
    </font>
    <font>
      <sz val="8"/>
      <color indexed="12"/>
      <name val="Helv"/>
    </font>
    <font>
      <sz val="10"/>
      <name val="Geneva"/>
      <family val="2"/>
    </font>
    <font>
      <sz val="9"/>
      <name val="Times New Roman"/>
      <family val="1"/>
    </font>
    <font>
      <b/>
      <sz val="12"/>
      <name val="Times New Roman"/>
      <family val="1"/>
    </font>
    <font>
      <b/>
      <sz val="7"/>
      <name val="Arial"/>
      <family val="2"/>
    </font>
    <font>
      <b/>
      <i/>
      <sz val="12"/>
      <name val="Times New Roman"/>
      <family val="1"/>
    </font>
    <font>
      <u val="singleAccounting"/>
      <sz val="10"/>
      <name val="Arial"/>
      <family val="2"/>
    </font>
    <font>
      <b/>
      <sz val="10"/>
      <name val="Helv"/>
    </font>
    <font>
      <sz val="11"/>
      <color indexed="12"/>
      <name val="Arial"/>
      <family val="2"/>
    </font>
    <font>
      <sz val="10"/>
      <name val="sabon"/>
    </font>
    <font>
      <b/>
      <u/>
      <sz val="10"/>
      <color indexed="16"/>
      <name val="Arial"/>
      <family val="2"/>
    </font>
    <font>
      <sz val="10"/>
      <name val="Times New Roman"/>
      <family val="1"/>
    </font>
    <font>
      <sz val="10"/>
      <name val="MS Sans Serif"/>
      <family val="2"/>
    </font>
    <font>
      <sz val="10"/>
      <name val="Frutiger Roman"/>
    </font>
    <font>
      <sz val="10"/>
      <name val="Frutiger 45 Light"/>
      <family val="2"/>
    </font>
    <font>
      <sz val="8"/>
      <color indexed="14"/>
      <name val="Times New Roman"/>
      <family val="1"/>
    </font>
    <font>
      <u val="doubleAccounting"/>
      <sz val="10"/>
      <name val="Arial"/>
      <family val="2"/>
    </font>
    <font>
      <sz val="1"/>
      <color indexed="8"/>
      <name val="Courier"/>
      <family val="3"/>
    </font>
    <font>
      <sz val="11"/>
      <name val="Arial"/>
      <family val="2"/>
    </font>
    <font>
      <sz val="9"/>
      <name val="Futura UBS Bk"/>
      <family val="2"/>
    </font>
    <font>
      <sz val="10"/>
      <name val="Helv"/>
    </font>
    <font>
      <sz val="10.5"/>
      <name val="Times New Roman"/>
      <family val="1"/>
    </font>
    <font>
      <b/>
      <sz val="12"/>
      <name val="Arial"/>
      <family val="2"/>
    </font>
    <font>
      <b/>
      <i/>
      <sz val="22"/>
      <name val="Times New Roman"/>
      <family val="1"/>
    </font>
    <font>
      <sz val="10"/>
      <color indexed="9"/>
      <name val="Frutiger 45 Light"/>
      <family val="2"/>
    </font>
    <font>
      <sz val="10"/>
      <name val="Courier"/>
      <family val="3"/>
    </font>
    <font>
      <sz val="10"/>
      <color indexed="18"/>
      <name val="Arial"/>
      <family val="2"/>
    </font>
    <font>
      <b/>
      <sz val="9"/>
      <name val="Geneva"/>
      <family val="2"/>
    </font>
    <font>
      <sz val="9"/>
      <color indexed="12"/>
      <name val="Helvetica"/>
      <family val="2"/>
    </font>
    <font>
      <sz val="8"/>
      <name val="Arial Narrow"/>
      <family val="2"/>
    </font>
    <font>
      <sz val="8"/>
      <color indexed="12"/>
      <name val="Arial Narrow"/>
      <family val="2"/>
    </font>
    <font>
      <b/>
      <sz val="12"/>
      <color indexed="17"/>
      <name val="Wingdings"/>
      <charset val="2"/>
    </font>
    <font>
      <sz val="8"/>
      <color indexed="8"/>
      <name val="Helv"/>
    </font>
    <font>
      <sz val="10"/>
      <color indexed="17"/>
      <name val="Arial"/>
      <family val="2"/>
    </font>
    <font>
      <sz val="10"/>
      <color indexed="20"/>
      <name val="Times New Roman"/>
      <family val="1"/>
    </font>
    <font>
      <sz val="8"/>
      <name val="Palatino"/>
      <family val="1"/>
    </font>
    <font>
      <sz val="8"/>
      <color indexed="23"/>
      <name val="Arial Narrow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9"/>
      <color indexed="14"/>
      <name val="Sabon"/>
      <family val="2"/>
    </font>
    <font>
      <b/>
      <sz val="26"/>
      <name val="Times New Roman"/>
      <family val="1"/>
    </font>
    <font>
      <b/>
      <sz val="18"/>
      <name val="Times New Roman"/>
      <family val="1"/>
    </font>
    <font>
      <sz val="8"/>
      <name val="Helv"/>
    </font>
    <font>
      <b/>
      <u/>
      <sz val="10"/>
      <name val="Helv"/>
    </font>
    <font>
      <b/>
      <sz val="18"/>
      <name val="Frutiger 45 Light"/>
      <family val="2"/>
    </font>
    <font>
      <sz val="22"/>
      <name val="UBSHeadline"/>
      <family val="1"/>
    </font>
    <font>
      <sz val="7"/>
      <color indexed="12"/>
      <name val="Arial"/>
      <family val="2"/>
    </font>
    <font>
      <sz val="10"/>
      <color indexed="10"/>
      <name val="MS Sans Serif"/>
      <family val="2"/>
    </font>
    <font>
      <u val="singleAccounting"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color indexed="12"/>
      <name val="Times New Roman"/>
      <family val="1"/>
    </font>
    <font>
      <b/>
      <sz val="8.5"/>
      <name val="Arial"/>
      <family val="2"/>
    </font>
    <font>
      <sz val="7"/>
      <name val="Times New Roman"/>
      <family val="1"/>
    </font>
    <font>
      <b/>
      <sz val="10"/>
      <name val="Arial Narrow"/>
      <family val="2"/>
    </font>
    <font>
      <b/>
      <u val="singleAccounting"/>
      <sz val="10"/>
      <name val="Arial Narrow"/>
      <family val="2"/>
    </font>
    <font>
      <b/>
      <sz val="9"/>
      <name val="Arial Narrow"/>
      <family val="2"/>
    </font>
    <font>
      <b/>
      <sz val="11"/>
      <color indexed="9"/>
      <name val="Arial Narrow"/>
      <family val="2"/>
    </font>
    <font>
      <u val="singleAccounting"/>
      <sz val="11"/>
      <name val="Arial Narrow"/>
      <family val="2"/>
    </font>
    <font>
      <sz val="13"/>
      <name val="Arial Narrow"/>
      <family val="2"/>
    </font>
    <font>
      <sz val="12"/>
      <name val="Arial Narrow"/>
      <family val="2"/>
    </font>
    <font>
      <b/>
      <sz val="14"/>
      <name val="Frutiger 45 Light"/>
      <family val="2"/>
    </font>
    <font>
      <b/>
      <sz val="11"/>
      <name val="Arial Narrow"/>
      <family val="2"/>
    </font>
    <font>
      <b/>
      <sz val="16"/>
      <name val="Times New Roman"/>
      <family val="1"/>
    </font>
    <font>
      <b/>
      <sz val="1"/>
      <color indexed="8"/>
      <name val="Courier"/>
      <family val="3"/>
    </font>
    <font>
      <i/>
      <sz val="10"/>
      <name val="Times New Roman"/>
      <family val="1"/>
    </font>
    <font>
      <b/>
      <sz val="7"/>
      <color indexed="12"/>
      <name val="Arial"/>
      <family val="2"/>
    </font>
    <font>
      <sz val="12"/>
      <name val="Frutiger 45 Light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2"/>
      <name val="Tms Rmn"/>
    </font>
    <font>
      <sz val="12"/>
      <name val="±¼¸²Ã¼"/>
      <family val="3"/>
      <charset val="129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u/>
      <sz val="8"/>
      <color indexed="16"/>
      <name val="Arial"/>
      <family val="2"/>
    </font>
    <font>
      <sz val="11"/>
      <color indexed="60"/>
      <name val="Calibri"/>
      <family val="2"/>
    </font>
    <font>
      <sz val="8.5"/>
      <name val="MS Sans Serif"/>
      <family val="2"/>
    </font>
    <font>
      <sz val="8"/>
      <color indexed="12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8"/>
      <name val="Calibri"/>
      <family val="2"/>
      <scheme val="minor"/>
    </font>
    <font>
      <sz val="9"/>
      <color theme="1"/>
      <name val="Lato"/>
    </font>
    <font>
      <b/>
      <sz val="9"/>
      <color theme="0"/>
      <name val="Lato"/>
    </font>
    <font>
      <b/>
      <sz val="9"/>
      <name val="Lato"/>
    </font>
    <font>
      <b/>
      <sz val="9"/>
      <color rgb="FF000000"/>
      <name val="Lato"/>
    </font>
    <font>
      <sz val="9"/>
      <name val="Lato"/>
    </font>
    <font>
      <b/>
      <sz val="9"/>
      <color theme="1"/>
      <name val="Lato"/>
    </font>
    <font>
      <b/>
      <sz val="9"/>
      <color theme="1" tint="0.499984740745262"/>
      <name val="Lato"/>
    </font>
    <font>
      <sz val="9"/>
      <color rgb="FF00B050"/>
      <name val="Lato"/>
    </font>
    <font>
      <sz val="9"/>
      <color rgb="FF0000FF"/>
      <name val="Lato"/>
    </font>
    <font>
      <i/>
      <sz val="9"/>
      <color theme="1"/>
      <name val="Lato"/>
    </font>
    <font>
      <sz val="9"/>
      <color theme="0"/>
      <name val="Lato"/>
    </font>
    <font>
      <b/>
      <i/>
      <sz val="9"/>
      <color theme="0"/>
      <name val="Lato"/>
    </font>
    <font>
      <b/>
      <i/>
      <sz val="10"/>
      <color theme="1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sz val="10"/>
      <color theme="1"/>
      <name val="Lato"/>
    </font>
    <font>
      <sz val="10"/>
      <name val="Lato"/>
    </font>
    <font>
      <b/>
      <sz val="10"/>
      <color theme="0"/>
      <name val="Lato"/>
    </font>
    <font>
      <b/>
      <sz val="10"/>
      <name val="Lato"/>
    </font>
    <font>
      <b/>
      <sz val="10"/>
      <color theme="1"/>
      <name val="Lato"/>
    </font>
    <font>
      <i/>
      <sz val="10"/>
      <name val="Lato"/>
    </font>
    <font>
      <sz val="10"/>
      <color rgb="FF000000"/>
      <name val="Lato"/>
    </font>
    <font>
      <b/>
      <sz val="10"/>
      <color rgb="FF000000"/>
      <name val="Lato"/>
    </font>
    <font>
      <i/>
      <sz val="10"/>
      <color theme="1"/>
      <name val="Lato"/>
    </font>
    <font>
      <b/>
      <sz val="10"/>
      <color rgb="FFFF0000"/>
      <name val="Lato"/>
    </font>
    <font>
      <sz val="10"/>
      <color rgb="FF0000FF"/>
      <name val="Lato"/>
    </font>
    <font>
      <sz val="11"/>
      <color theme="1"/>
      <name val="LatO"/>
    </font>
    <font>
      <b/>
      <sz val="11"/>
      <color theme="1"/>
      <name val="LatO"/>
    </font>
    <font>
      <sz val="11"/>
      <color rgb="FF0000FF"/>
      <name val="LatO"/>
    </font>
    <font>
      <b/>
      <sz val="11"/>
      <color theme="0"/>
      <name val="Lato"/>
      <family val="2"/>
    </font>
    <font>
      <sz val="11"/>
      <color theme="0"/>
      <name val="Lato"/>
      <family val="2"/>
    </font>
    <font>
      <b/>
      <sz val="11"/>
      <color theme="1"/>
      <name val="Lato"/>
      <family val="2"/>
    </font>
    <font>
      <sz val="11"/>
      <color theme="1"/>
      <name val="Lato"/>
      <family val="2"/>
    </font>
    <font>
      <sz val="11"/>
      <name val="Lato"/>
      <family val="2"/>
    </font>
    <font>
      <b/>
      <sz val="11"/>
      <name val="Lato"/>
      <family val="2"/>
    </font>
    <font>
      <b/>
      <sz val="10"/>
      <name val="Lato"/>
      <family val="2"/>
    </font>
    <font>
      <sz val="10"/>
      <color theme="1"/>
      <name val="Lato"/>
      <family val="2"/>
    </font>
    <font>
      <b/>
      <sz val="10"/>
      <color rgb="FF00B050"/>
      <name val="Lato"/>
      <family val="2"/>
    </font>
    <font>
      <i/>
      <sz val="10"/>
      <name val="Lato"/>
      <family val="2"/>
    </font>
    <font>
      <b/>
      <i/>
      <sz val="10"/>
      <name val="Lato"/>
      <family val="2"/>
    </font>
    <font>
      <b/>
      <i/>
      <sz val="10"/>
      <color rgb="FF00B050"/>
      <name val="Lato"/>
      <family val="2"/>
    </font>
    <font>
      <i/>
      <sz val="10"/>
      <color rgb="FF0909FF"/>
      <name val="Lato"/>
      <family val="2"/>
    </font>
    <font>
      <sz val="10"/>
      <name val="Lato"/>
      <family val="2"/>
    </font>
    <font>
      <b/>
      <sz val="10"/>
      <color theme="1"/>
      <name val="Lato"/>
      <family val="2"/>
    </font>
    <font>
      <b/>
      <sz val="9"/>
      <color rgb="FFFFFFFF"/>
      <name val="Lato"/>
    </font>
    <font>
      <sz val="9"/>
      <color rgb="FF000000"/>
      <name val="Lato"/>
    </font>
    <font>
      <b/>
      <sz val="9"/>
      <color rgb="FFFF0000"/>
      <name val="Lato"/>
    </font>
    <font>
      <sz val="11"/>
      <color rgb="FF555555"/>
      <name val="Segoe UI"/>
      <family val="2"/>
    </font>
    <font>
      <sz val="11"/>
      <color rgb="FF555555"/>
      <name val="Segoe UI"/>
      <family val="2"/>
    </font>
    <font>
      <b/>
      <sz val="11"/>
      <color rgb="FF00B050"/>
      <name val="Lato"/>
      <family val="2"/>
    </font>
    <font>
      <sz val="9"/>
      <color theme="0"/>
      <name val="Aptos Narrow"/>
      <family val="2"/>
    </font>
    <font>
      <sz val="9"/>
      <color theme="0"/>
      <name val="Lato"/>
      <family val="2"/>
    </font>
    <font>
      <sz val="10"/>
      <color rgb="FFFF0000"/>
      <name val="Lato"/>
      <family val="2"/>
    </font>
    <font>
      <sz val="11"/>
      <color rgb="FFFF0000"/>
      <name val="LatO"/>
    </font>
    <font>
      <b/>
      <sz val="11"/>
      <color rgb="FFFF0000"/>
      <name val="Lato"/>
    </font>
    <font>
      <b/>
      <sz val="10"/>
      <color rgb="FF0000FF"/>
      <name val="Lato"/>
      <family val="2"/>
    </font>
    <font>
      <b/>
      <sz val="11"/>
      <color rgb="FFFF0000"/>
      <name val="Lato"/>
      <family val="2"/>
    </font>
  </fonts>
  <fills count="57">
    <fill>
      <patternFill patternType="none"/>
    </fill>
    <fill>
      <patternFill patternType="gray125"/>
    </fill>
    <fill>
      <patternFill patternType="solid">
        <fgColor rgb="FF13315C"/>
        <bgColor indexed="64"/>
      </patternFill>
    </fill>
    <fill>
      <patternFill patternType="solid">
        <fgColor rgb="FF13315C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</patternFill>
    </fill>
    <fill>
      <patternFill patternType="lightGray">
        <fgColor indexed="15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gray0625">
        <fgColor indexed="11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24"/>
      </patternFill>
    </fill>
    <fill>
      <patternFill patternType="solid">
        <fgColor indexed="6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8"/>
        <bgColor indexed="12"/>
      </patternFill>
    </fill>
    <fill>
      <patternFill patternType="solid">
        <fgColor indexed="9"/>
      </patternFill>
    </fill>
    <fill>
      <patternFill patternType="solid">
        <fgColor indexed="8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7"/>
        <bgColor indexed="64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rgb="FF2351F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D5E4DC"/>
        <bgColor indexed="64"/>
      </patternFill>
    </fill>
    <fill>
      <patternFill patternType="solid">
        <fgColor rgb="FFF9F9F9"/>
        <bgColor indexed="64"/>
      </patternFill>
    </fill>
  </fills>
  <borders count="5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theme="0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2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medium">
        <color rgb="FFDDDDDD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theme="0"/>
      </right>
      <top/>
      <bottom/>
      <diagonal/>
    </border>
  </borders>
  <cellStyleXfs count="3385">
    <xf numFmtId="0" fontId="0" fillId="0" borderId="0"/>
    <xf numFmtId="171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5" fillId="0" borderId="0"/>
    <xf numFmtId="43" fontId="2" fillId="0" borderId="0" applyFont="0" applyFill="0" applyBorder="0" applyAlignment="0" applyProtection="0"/>
    <xf numFmtId="0" fontId="34" fillId="0" borderId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3" fillId="0" borderId="0"/>
    <xf numFmtId="9" fontId="33" fillId="0" borderId="0" applyFont="0" applyFill="0" applyBorder="0" applyAlignment="0" applyProtection="0"/>
    <xf numFmtId="0" fontId="33" fillId="0" borderId="0"/>
    <xf numFmtId="9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205" fontId="75" fillId="0" borderId="6">
      <alignment horizontal="left" vertical="center"/>
    </xf>
    <xf numFmtId="205" fontId="2" fillId="0" borderId="0"/>
    <xf numFmtId="205" fontId="33" fillId="0" borderId="0" applyNumberFormat="0" applyFill="0" applyBorder="0" applyAlignment="0" applyProtection="0"/>
    <xf numFmtId="205" fontId="33" fillId="0" borderId="0" applyNumberFormat="0" applyFill="0" applyBorder="0" applyAlignment="0" applyProtection="0"/>
    <xf numFmtId="205" fontId="33" fillId="0" borderId="0" applyNumberFormat="0" applyFill="0" applyBorder="0" applyAlignment="0" applyProtection="0"/>
    <xf numFmtId="205" fontId="33" fillId="0" borderId="0" applyNumberFormat="0" applyFill="0" applyBorder="0" applyAlignment="0" applyProtection="0"/>
    <xf numFmtId="205" fontId="45" fillId="0" borderId="0" applyNumberFormat="0" applyFill="0" applyBorder="0" applyAlignment="0" applyProtection="0"/>
    <xf numFmtId="205" fontId="45" fillId="0" borderId="0" applyNumberFormat="0" applyFill="0" applyBorder="0" applyAlignment="0" applyProtection="0"/>
    <xf numFmtId="205" fontId="33" fillId="0" borderId="0" applyNumberFormat="0" applyFill="0" applyBorder="0" applyAlignment="0" applyProtection="0"/>
    <xf numFmtId="205" fontId="33" fillId="0" borderId="0" applyNumberFormat="0" applyFill="0" applyBorder="0" applyAlignment="0" applyProtection="0"/>
    <xf numFmtId="205" fontId="33" fillId="0" borderId="0" applyNumberFormat="0" applyFill="0" applyBorder="0" applyAlignment="0" applyProtection="0"/>
    <xf numFmtId="205" fontId="33" fillId="0" borderId="0" applyNumberFormat="0" applyFill="0" applyBorder="0" applyAlignment="0" applyProtection="0"/>
    <xf numFmtId="205" fontId="33" fillId="0" borderId="0">
      <alignment vertical="top"/>
    </xf>
    <xf numFmtId="205" fontId="33" fillId="0" borderId="0">
      <alignment vertical="top"/>
    </xf>
    <xf numFmtId="205" fontId="33" fillId="0" borderId="0">
      <alignment vertical="top"/>
    </xf>
    <xf numFmtId="205" fontId="33" fillId="0" borderId="0">
      <alignment vertical="top"/>
    </xf>
    <xf numFmtId="184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6" fontId="47" fillId="0" borderId="11">
      <alignment horizontal="right"/>
    </xf>
    <xf numFmtId="187" fontId="48" fillId="0" borderId="0" applyFont="0" applyFill="0" applyBorder="0" applyAlignment="0" applyProtection="0"/>
    <xf numFmtId="188" fontId="49" fillId="0" borderId="0" applyFont="0" applyFill="0" applyBorder="0" applyAlignment="0" applyProtection="0"/>
    <xf numFmtId="189" fontId="47" fillId="0" borderId="11">
      <alignment horizontal="right"/>
    </xf>
    <xf numFmtId="189" fontId="47" fillId="0" borderId="11" applyFill="0">
      <alignment horizontal="right"/>
    </xf>
    <xf numFmtId="3" fontId="33" fillId="0" borderId="11" applyFill="0">
      <alignment horizontal="right"/>
    </xf>
    <xf numFmtId="190" fontId="50" fillId="0" borderId="11" applyFill="0">
      <alignment horizontal="right"/>
    </xf>
    <xf numFmtId="3" fontId="51" fillId="0" borderId="11" applyFill="0">
      <alignment horizontal="right"/>
    </xf>
    <xf numFmtId="205" fontId="33" fillId="0" borderId="0"/>
    <xf numFmtId="191" fontId="47" fillId="0" borderId="11">
      <alignment horizontal="right"/>
      <protection locked="0"/>
    </xf>
    <xf numFmtId="179" fontId="50" fillId="0" borderId="11" applyNumberFormat="0" applyFont="0" applyBorder="0" applyProtection="0">
      <alignment horizontal="right"/>
    </xf>
    <xf numFmtId="205" fontId="33" fillId="0" borderId="0" applyNumberFormat="0" applyFill="0" applyBorder="0" applyAlignment="0" applyProtection="0"/>
    <xf numFmtId="205" fontId="33" fillId="0" borderId="0" applyNumberFormat="0" applyFill="0" applyBorder="0" applyAlignment="0" applyProtection="0"/>
    <xf numFmtId="205" fontId="52" fillId="0" borderId="0" applyNumberFormat="0" applyFill="0" applyBorder="0" applyAlignment="0" applyProtection="0"/>
    <xf numFmtId="205" fontId="52" fillId="0" borderId="0" applyNumberFormat="0" applyFill="0" applyBorder="0" applyAlignment="0" applyProtection="0"/>
    <xf numFmtId="205" fontId="53" fillId="0" borderId="11">
      <protection hidden="1"/>
    </xf>
    <xf numFmtId="205" fontId="53" fillId="0" borderId="11">
      <protection hidden="1"/>
    </xf>
    <xf numFmtId="205" fontId="54" fillId="15" borderId="11" applyNumberFormat="0" applyFont="0" applyBorder="0" applyAlignment="0" applyProtection="0">
      <protection hidden="1"/>
    </xf>
    <xf numFmtId="205" fontId="54" fillId="15" borderId="11" applyNumberFormat="0" applyFont="0" applyBorder="0" applyAlignment="0" applyProtection="0">
      <protection hidden="1"/>
    </xf>
    <xf numFmtId="205" fontId="55" fillId="0" borderId="0"/>
    <xf numFmtId="205" fontId="55" fillId="0" borderId="0"/>
    <xf numFmtId="172" fontId="33" fillId="0" borderId="0" applyNumberFormat="0" applyFont="0" applyAlignment="0" applyProtection="0"/>
    <xf numFmtId="205" fontId="56" fillId="0" borderId="2" applyNumberFormat="0" applyFill="0" applyAlignment="0" applyProtection="0"/>
    <xf numFmtId="205" fontId="56" fillId="0" borderId="2" applyNumberFormat="0" applyFill="0" applyAlignment="0" applyProtection="0"/>
    <xf numFmtId="205" fontId="51" fillId="0" borderId="9" applyNumberFormat="0" applyFont="0" applyFill="0" applyAlignment="0" applyProtection="0"/>
    <xf numFmtId="205" fontId="51" fillId="0" borderId="9" applyNumberFormat="0" applyFont="0" applyFill="0" applyAlignment="0" applyProtection="0"/>
    <xf numFmtId="205" fontId="57" fillId="0" borderId="12" applyNumberFormat="0" applyFont="0" applyFill="0" applyAlignment="0" applyProtection="0">
      <alignment horizontal="centerContinuous"/>
    </xf>
    <xf numFmtId="205" fontId="57" fillId="0" borderId="12" applyNumberFormat="0" applyFont="0" applyFill="0" applyAlignment="0" applyProtection="0">
      <alignment horizontal="centerContinuous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167" fontId="36" fillId="0" borderId="0" applyAlignment="0" applyProtection="0"/>
    <xf numFmtId="205" fontId="59" fillId="0" borderId="0" applyFont="0" applyFill="0" applyBorder="0" applyAlignment="0" applyProtection="0"/>
    <xf numFmtId="205" fontId="59" fillId="0" borderId="0" applyFont="0" applyFill="0" applyBorder="0" applyAlignment="0" applyProtection="0"/>
    <xf numFmtId="192" fontId="46" fillId="0" borderId="0" applyFont="0" applyFill="0" applyBorder="0" applyAlignment="0" applyProtection="0"/>
    <xf numFmtId="193" fontId="49" fillId="0" borderId="0" applyFill="0" applyBorder="0" applyAlignment="0"/>
    <xf numFmtId="172" fontId="51" fillId="16" borderId="0" applyNumberFormat="0" applyFont="0" applyBorder="0" applyAlignment="0">
      <alignment horizontal="left"/>
    </xf>
    <xf numFmtId="181" fontId="33" fillId="0" borderId="14" applyFont="0" applyFill="0" applyBorder="0" applyProtection="0">
      <alignment horizontal="right"/>
    </xf>
    <xf numFmtId="194" fontId="33" fillId="0" borderId="0" applyFont="0" applyFill="0" applyBorder="0" applyProtection="0">
      <alignment horizontal="center" vertical="center"/>
    </xf>
    <xf numFmtId="205" fontId="60" fillId="15" borderId="0"/>
    <xf numFmtId="205" fontId="60" fillId="15" borderId="0"/>
    <xf numFmtId="205" fontId="61" fillId="0" borderId="0">
      <alignment horizontal="right"/>
    </xf>
    <xf numFmtId="205" fontId="61" fillId="0" borderId="0">
      <alignment horizontal="right"/>
    </xf>
    <xf numFmtId="205" fontId="62" fillId="0" borderId="0" applyFont="0" applyFill="0" applyBorder="0" applyProtection="0">
      <alignment horizontal="right"/>
    </xf>
    <xf numFmtId="205" fontId="62" fillId="0" borderId="0" applyFont="0" applyFill="0" applyBorder="0" applyProtection="0">
      <alignment horizontal="right"/>
    </xf>
    <xf numFmtId="205" fontId="62" fillId="0" borderId="0" applyFont="0" applyFill="0" applyBorder="0" applyProtection="0">
      <alignment horizontal="right"/>
    </xf>
    <xf numFmtId="205" fontId="62" fillId="0" borderId="0" applyFont="0" applyFill="0" applyBorder="0" applyProtection="0">
      <alignment horizontal="right"/>
    </xf>
    <xf numFmtId="205" fontId="62" fillId="0" borderId="0" applyFont="0" applyFill="0" applyBorder="0" applyProtection="0">
      <alignment horizontal="right"/>
    </xf>
    <xf numFmtId="205" fontId="62" fillId="0" borderId="0" applyFont="0" applyFill="0" applyBorder="0" applyProtection="0">
      <alignment horizontal="right"/>
    </xf>
    <xf numFmtId="40" fontId="33" fillId="0" borderId="0" applyFont="0" applyFill="0" applyBorder="0" applyProtection="0">
      <alignment horizontal="right"/>
    </xf>
    <xf numFmtId="205" fontId="63" fillId="0" borderId="0"/>
    <xf numFmtId="205" fontId="63" fillId="0" borderId="0"/>
    <xf numFmtId="205" fontId="33" fillId="0" borderId="0" applyFill="0" applyBorder="0">
      <alignment horizontal="right"/>
      <protection locked="0"/>
    </xf>
    <xf numFmtId="205" fontId="33" fillId="0" borderId="0" applyFill="0" applyBorder="0">
      <alignment horizontal="right"/>
      <protection locked="0"/>
    </xf>
    <xf numFmtId="205" fontId="62" fillId="0" borderId="0" applyFont="0" applyFill="0" applyBorder="0" applyProtection="0">
      <alignment horizontal="right"/>
    </xf>
    <xf numFmtId="205" fontId="62" fillId="0" borderId="0" applyFont="0" applyFill="0" applyBorder="0" applyProtection="0">
      <alignment horizontal="right"/>
    </xf>
    <xf numFmtId="205" fontId="62" fillId="0" borderId="0" applyFont="0" applyFill="0" applyBorder="0" applyProtection="0">
      <alignment horizontal="right"/>
    </xf>
    <xf numFmtId="205" fontId="62" fillId="0" borderId="0" applyFont="0" applyFill="0" applyBorder="0" applyProtection="0">
      <alignment horizontal="right"/>
    </xf>
    <xf numFmtId="205" fontId="62" fillId="0" borderId="0" applyFont="0" applyFill="0" applyBorder="0" applyProtection="0">
      <alignment horizontal="right"/>
    </xf>
    <xf numFmtId="205" fontId="62" fillId="0" borderId="0" applyFont="0" applyFill="0" applyBorder="0" applyProtection="0">
      <alignment horizontal="right"/>
    </xf>
    <xf numFmtId="195" fontId="64" fillId="0" borderId="0" applyFont="0" applyFill="0" applyBorder="0" applyProtection="0">
      <alignment horizontal="right"/>
    </xf>
    <xf numFmtId="196" fontId="33" fillId="0" borderId="0" applyFont="0" applyFill="0" applyBorder="0" applyAlignment="0" applyProtection="0">
      <alignment vertical="center"/>
    </xf>
    <xf numFmtId="175" fontId="50" fillId="0" borderId="0"/>
    <xf numFmtId="197" fontId="46" fillId="0" borderId="0" applyFont="0" applyFill="0" applyBorder="0" applyAlignment="0" applyProtection="0"/>
    <xf numFmtId="198" fontId="47" fillId="13" borderId="0" applyFont="0" applyFill="0" applyBorder="0" applyAlignment="0" applyProtection="0">
      <alignment vertical="center"/>
    </xf>
    <xf numFmtId="15" fontId="33" fillId="0" borderId="0" applyFont="0" applyFill="0" applyBorder="0" applyProtection="0">
      <alignment horizontal="right"/>
    </xf>
    <xf numFmtId="15" fontId="33" fillId="0" borderId="0" applyFill="0" applyBorder="0" applyAlignment="0"/>
    <xf numFmtId="199" fontId="33" fillId="17" borderId="0" applyFont="0" applyFill="0" applyBorder="0" applyAlignment="0" applyProtection="0"/>
    <xf numFmtId="183" fontId="47" fillId="17" borderId="10" applyFont="0" applyFill="0" applyBorder="0" applyAlignment="0" applyProtection="0"/>
    <xf numFmtId="199" fontId="38" fillId="17" borderId="0" applyFont="0" applyFill="0" applyBorder="0" applyAlignment="0" applyProtection="0"/>
    <xf numFmtId="17" fontId="33" fillId="0" borderId="0" applyFill="0" applyBorder="0">
      <alignment horizontal="right"/>
    </xf>
    <xf numFmtId="200" fontId="33" fillId="0" borderId="2"/>
    <xf numFmtId="201" fontId="51" fillId="0" borderId="0" applyFont="0" applyFill="0" applyBorder="0" applyProtection="0">
      <alignment horizontal="right"/>
    </xf>
    <xf numFmtId="202" fontId="47" fillId="0" borderId="0" applyFill="0" applyBorder="0">
      <alignment horizontal="right"/>
    </xf>
    <xf numFmtId="203" fontId="47" fillId="0" borderId="15">
      <alignment horizontal="center"/>
    </xf>
    <xf numFmtId="38" fontId="65" fillId="0" borderId="0" applyFont="0" applyFill="0" applyBorder="0" applyAlignment="0" applyProtection="0"/>
    <xf numFmtId="205" fontId="66" fillId="0" borderId="0" applyFont="0" applyFill="0" applyBorder="0" applyAlignment="0" applyProtection="0"/>
    <xf numFmtId="205" fontId="67" fillId="0" borderId="0"/>
    <xf numFmtId="204" fontId="68" fillId="0" borderId="0" applyFont="0" applyFill="0" applyBorder="0" applyAlignment="0" applyProtection="0"/>
    <xf numFmtId="182" fontId="69" fillId="0" borderId="0" applyFill="0" applyBorder="0" applyAlignment="0" applyProtection="0"/>
    <xf numFmtId="205" fontId="33" fillId="0" borderId="0"/>
    <xf numFmtId="205" fontId="33" fillId="0" borderId="0">
      <alignment vertical="top"/>
    </xf>
    <xf numFmtId="205" fontId="33" fillId="0" borderId="0">
      <alignment vertical="top"/>
    </xf>
    <xf numFmtId="205" fontId="33" fillId="0" borderId="0"/>
    <xf numFmtId="205" fontId="33" fillId="0" borderId="0">
      <alignment vertical="top"/>
    </xf>
    <xf numFmtId="205" fontId="64" fillId="0" borderId="0">
      <alignment vertical="top"/>
    </xf>
    <xf numFmtId="205" fontId="64" fillId="0" borderId="0">
      <alignment vertical="top"/>
    </xf>
    <xf numFmtId="205" fontId="64" fillId="0" borderId="0">
      <alignment vertical="top"/>
    </xf>
    <xf numFmtId="205" fontId="64" fillId="0" borderId="0">
      <alignment vertical="top"/>
    </xf>
    <xf numFmtId="205" fontId="52" fillId="0" borderId="0" applyFont="0" applyFill="0" applyBorder="0" applyAlignment="0" applyProtection="0"/>
    <xf numFmtId="3" fontId="43" fillId="0" borderId="16" applyFill="0" applyBorder="0"/>
    <xf numFmtId="206" fontId="33" fillId="17" borderId="0" applyFont="0" applyFill="0" applyBorder="0" applyAlignment="0"/>
    <xf numFmtId="207" fontId="70" fillId="0" borderId="0">
      <protection locked="0"/>
    </xf>
    <xf numFmtId="205" fontId="64" fillId="0" borderId="0" applyNumberFormat="0" applyFill="0" applyBorder="0" applyProtection="0">
      <alignment horizontal="left" vertical="center"/>
    </xf>
    <xf numFmtId="205" fontId="64" fillId="0" borderId="0" applyNumberFormat="0" applyFill="0" applyBorder="0" applyProtection="0">
      <alignment horizontal="left" vertical="center"/>
    </xf>
    <xf numFmtId="205" fontId="71" fillId="0" borderId="0"/>
    <xf numFmtId="205" fontId="71" fillId="0" borderId="0"/>
    <xf numFmtId="38" fontId="38" fillId="18" borderId="0" applyNumberFormat="0" applyFont="0" applyBorder="0" applyAlignment="0">
      <protection hidden="1"/>
    </xf>
    <xf numFmtId="164" fontId="33" fillId="19" borderId="7" applyNumberFormat="0" applyFont="0" applyBorder="0" applyAlignment="0" applyProtection="0"/>
    <xf numFmtId="208" fontId="37" fillId="17" borderId="7" applyNumberFormat="0" applyFont="0" applyAlignment="0"/>
    <xf numFmtId="172" fontId="72" fillId="19" borderId="0" applyNumberFormat="0" applyFont="0" applyAlignment="0"/>
    <xf numFmtId="205" fontId="73" fillId="0" borderId="0" applyFont="0"/>
    <xf numFmtId="205" fontId="73" fillId="0" borderId="0" applyFont="0"/>
    <xf numFmtId="205" fontId="74" fillId="0" borderId="0" applyProtection="0">
      <alignment horizontal="right" vertical="top"/>
    </xf>
    <xf numFmtId="205" fontId="74" fillId="0" borderId="0" applyProtection="0">
      <alignment horizontal="right" vertical="top"/>
    </xf>
    <xf numFmtId="205" fontId="75" fillId="0" borderId="17" applyNumberFormat="0" applyAlignment="0" applyProtection="0">
      <alignment horizontal="left" vertical="center"/>
    </xf>
    <xf numFmtId="205" fontId="75" fillId="0" borderId="17" applyNumberFormat="0" applyAlignment="0" applyProtection="0">
      <alignment horizontal="left" vertical="center"/>
    </xf>
    <xf numFmtId="205" fontId="75" fillId="0" borderId="6">
      <alignment horizontal="left" vertical="center"/>
    </xf>
    <xf numFmtId="205" fontId="75" fillId="0" borderId="6">
      <alignment horizontal="left" vertical="center"/>
    </xf>
    <xf numFmtId="205" fontId="40" fillId="0" borderId="0" applyFill="0" applyBorder="0" applyProtection="0">
      <alignment horizontal="right"/>
    </xf>
    <xf numFmtId="205" fontId="40" fillId="0" borderId="0" applyFill="0" applyBorder="0" applyProtection="0">
      <alignment horizontal="right"/>
    </xf>
    <xf numFmtId="205" fontId="76" fillId="0" borderId="18" applyNumberFormat="0" applyFill="0" applyBorder="0" applyAlignment="0" applyProtection="0">
      <alignment horizontal="left"/>
    </xf>
    <xf numFmtId="205" fontId="76" fillId="0" borderId="18" applyNumberFormat="0" applyFill="0" applyBorder="0" applyAlignment="0" applyProtection="0">
      <alignment horizontal="left"/>
    </xf>
    <xf numFmtId="209" fontId="77" fillId="20" borderId="0" applyProtection="0">
      <alignment vertical="center"/>
    </xf>
    <xf numFmtId="205" fontId="78" fillId="0" borderId="0"/>
    <xf numFmtId="205" fontId="78" fillId="0" borderId="0"/>
    <xf numFmtId="205" fontId="33" fillId="0" borderId="0" applyNumberFormat="0" applyFill="0" applyBorder="0" applyAlignment="0" applyProtection="0"/>
    <xf numFmtId="172" fontId="79" fillId="17" borderId="7" applyNumberFormat="0" applyAlignment="0" applyProtection="0"/>
    <xf numFmtId="205" fontId="33" fillId="0" borderId="0">
      <alignment horizontal="right"/>
    </xf>
    <xf numFmtId="181" fontId="38" fillId="0" borderId="0"/>
    <xf numFmtId="183" fontId="47" fillId="17" borderId="0" applyFont="0" applyBorder="0" applyAlignment="0" applyProtection="0">
      <protection locked="0"/>
    </xf>
    <xf numFmtId="206" fontId="38" fillId="17" borderId="0" applyFont="0" applyBorder="0" applyAlignment="0">
      <protection locked="0"/>
    </xf>
    <xf numFmtId="199" fontId="38" fillId="0" borderId="0"/>
    <xf numFmtId="205" fontId="80" fillId="21" borderId="0" applyNumberFormat="0" applyBorder="0" applyAlignment="0">
      <protection locked="0"/>
    </xf>
    <xf numFmtId="205" fontId="80" fillId="21" borderId="0" applyNumberFormat="0" applyBorder="0" applyAlignment="0">
      <protection locked="0"/>
    </xf>
    <xf numFmtId="199" fontId="38" fillId="0" borderId="0"/>
    <xf numFmtId="10" fontId="38" fillId="17" borderId="0">
      <protection locked="0"/>
    </xf>
    <xf numFmtId="199" fontId="38" fillId="0" borderId="0"/>
    <xf numFmtId="199" fontId="33" fillId="17" borderId="0" applyNumberFormat="0" applyBorder="0" applyAlignment="0">
      <protection locked="0"/>
    </xf>
    <xf numFmtId="210" fontId="50" fillId="0" borderId="0"/>
    <xf numFmtId="173" fontId="50" fillId="0" borderId="0"/>
    <xf numFmtId="175" fontId="50" fillId="0" borderId="0"/>
    <xf numFmtId="205" fontId="81" fillId="17" borderId="0" applyNumberFormat="0" applyFont="0" applyBorder="0" applyAlignment="0">
      <alignment horizontal="right"/>
      <protection locked="0"/>
    </xf>
    <xf numFmtId="205" fontId="81" fillId="17" borderId="0" applyNumberFormat="0" applyFont="0" applyBorder="0" applyAlignment="0">
      <alignment horizontal="right"/>
      <protection locked="0"/>
    </xf>
    <xf numFmtId="205" fontId="82" fillId="22" borderId="0" applyNumberFormat="0" applyFont="0" applyBorder="0" applyAlignment="0">
      <alignment horizontal="right" vertical="top"/>
      <protection locked="0"/>
    </xf>
    <xf numFmtId="205" fontId="82" fillId="22" borderId="0" applyNumberFormat="0" applyFont="0" applyBorder="0" applyAlignment="0">
      <alignment horizontal="right" vertical="top"/>
      <protection locked="0"/>
    </xf>
    <xf numFmtId="209" fontId="83" fillId="23" borderId="19" applyNumberFormat="0" applyFont="0" applyBorder="0" applyAlignment="0">
      <alignment horizontal="right" vertical="center"/>
      <protection locked="0"/>
    </xf>
    <xf numFmtId="210" fontId="50" fillId="0" borderId="0"/>
    <xf numFmtId="164" fontId="53" fillId="0" borderId="0"/>
    <xf numFmtId="205" fontId="82" fillId="22" borderId="0" applyNumberFormat="0" applyFont="0" applyBorder="0" applyAlignment="0">
      <alignment horizontal="right" vertical="top"/>
      <protection locked="0"/>
    </xf>
    <xf numFmtId="205" fontId="82" fillId="22" borderId="0" applyNumberFormat="0" applyFont="0" applyBorder="0" applyAlignment="0">
      <alignment horizontal="right" vertical="top"/>
      <protection locked="0"/>
    </xf>
    <xf numFmtId="209" fontId="46" fillId="0" borderId="0"/>
    <xf numFmtId="205" fontId="46" fillId="0" borderId="0" applyNumberFormat="0" applyFill="0" applyBorder="0" applyProtection="0">
      <alignment horizontal="left" vertical="center"/>
    </xf>
    <xf numFmtId="172" fontId="84" fillId="0" borderId="0" applyNumberFormat="0" applyFont="0" applyFill="0" applyBorder="0" applyAlignment="0">
      <protection hidden="1"/>
    </xf>
    <xf numFmtId="205" fontId="85" fillId="0" borderId="11">
      <alignment horizontal="left"/>
      <protection locked="0"/>
    </xf>
    <xf numFmtId="205" fontId="85" fillId="0" borderId="11">
      <alignment horizontal="left"/>
      <protection locked="0"/>
    </xf>
    <xf numFmtId="164" fontId="86" fillId="0" borderId="0"/>
    <xf numFmtId="211" fontId="49" fillId="0" borderId="0" applyFont="0" applyFill="0" applyBorder="0" applyProtection="0">
      <alignment horizontal="right"/>
    </xf>
    <xf numFmtId="212" fontId="49" fillId="0" borderId="0" applyFont="0" applyFill="0" applyBorder="0" applyProtection="0">
      <alignment horizontal="right"/>
    </xf>
    <xf numFmtId="205" fontId="87" fillId="0" borderId="0" applyBorder="0"/>
    <xf numFmtId="205" fontId="87" fillId="0" borderId="0" applyBorder="0"/>
    <xf numFmtId="205" fontId="33" fillId="0" borderId="0" applyFont="0" applyFill="0" applyBorder="0" applyAlignment="0" applyProtection="0"/>
    <xf numFmtId="205" fontId="33" fillId="0" borderId="0" applyFont="0" applyFill="0" applyBorder="0" applyAlignment="0" applyProtection="0"/>
    <xf numFmtId="183" fontId="41" fillId="0" borderId="0" applyFont="0" applyFill="0" applyBorder="0" applyAlignment="0" applyProtection="0"/>
    <xf numFmtId="183" fontId="33" fillId="0" borderId="0" applyFont="0" applyFill="0" applyBorder="0" applyAlignment="0" applyProtection="0"/>
    <xf numFmtId="205" fontId="33" fillId="0" borderId="0" applyFont="0" applyFill="0" applyBorder="0" applyAlignment="0" applyProtection="0"/>
    <xf numFmtId="205" fontId="33" fillId="0" borderId="0" applyFont="0" applyFill="0" applyBorder="0" applyAlignment="0" applyProtection="0"/>
    <xf numFmtId="213" fontId="88" fillId="0" borderId="0" applyFont="0" applyFill="0" applyBorder="0" applyProtection="0">
      <alignment horizontal="right"/>
    </xf>
    <xf numFmtId="205" fontId="62" fillId="0" borderId="0" applyFont="0" applyFill="0" applyBorder="0" applyProtection="0">
      <alignment horizontal="right"/>
    </xf>
    <xf numFmtId="205" fontId="62" fillId="0" borderId="0" applyFont="0" applyFill="0" applyBorder="0" applyProtection="0">
      <alignment horizontal="right"/>
    </xf>
    <xf numFmtId="205" fontId="62" fillId="0" borderId="0" applyFont="0" applyFill="0" applyBorder="0" applyProtection="0">
      <alignment horizontal="right"/>
    </xf>
    <xf numFmtId="205" fontId="62" fillId="0" borderId="0" applyFont="0" applyFill="0" applyBorder="0" applyProtection="0">
      <alignment horizontal="right"/>
    </xf>
    <xf numFmtId="205" fontId="62" fillId="0" borderId="0" applyFont="0" applyFill="0" applyBorder="0" applyProtection="0">
      <alignment horizontal="right"/>
    </xf>
    <xf numFmtId="205" fontId="62" fillId="0" borderId="0" applyFont="0" applyFill="0" applyBorder="0" applyProtection="0">
      <alignment horizontal="right"/>
    </xf>
    <xf numFmtId="205" fontId="33" fillId="0" borderId="0" applyFont="0" applyFill="0" applyBorder="0" applyProtection="0">
      <alignment horizontal="right"/>
    </xf>
    <xf numFmtId="205" fontId="33" fillId="0" borderId="0" applyFont="0" applyFill="0" applyBorder="0" applyProtection="0">
      <alignment horizontal="right"/>
    </xf>
    <xf numFmtId="174" fontId="33" fillId="0" borderId="0" applyFont="0" applyFill="0" applyBorder="0" applyProtection="0">
      <alignment horizontal="right"/>
    </xf>
    <xf numFmtId="214" fontId="50" fillId="0" borderId="0"/>
    <xf numFmtId="215" fontId="46" fillId="0" borderId="0"/>
    <xf numFmtId="205" fontId="38" fillId="18" borderId="0" applyFont="0" applyBorder="0" applyAlignment="0" applyProtection="0">
      <alignment horizontal="right"/>
      <protection hidden="1"/>
    </xf>
    <xf numFmtId="205" fontId="38" fillId="18" borderId="0" applyFont="0" applyBorder="0" applyAlignment="0" applyProtection="0">
      <alignment horizontal="right"/>
      <protection hidden="1"/>
    </xf>
    <xf numFmtId="205" fontId="33" fillId="0" borderId="20" applyBorder="0" applyAlignment="0" applyProtection="0">
      <alignment horizontal="center"/>
    </xf>
    <xf numFmtId="209" fontId="50" fillId="0" borderId="0" applyNumberFormat="0" applyFont="0" applyFill="0" applyBorder="0" applyAlignment="0" applyProtection="0">
      <alignment vertical="center"/>
    </xf>
    <xf numFmtId="209" fontId="89" fillId="0" borderId="0" applyNumberFormat="0" applyFill="0" applyBorder="0" applyAlignment="0" applyProtection="0">
      <alignment vertical="center"/>
    </xf>
    <xf numFmtId="38" fontId="38" fillId="0" borderId="0" applyFont="0" applyFill="0" applyBorder="0" applyAlignment="0"/>
    <xf numFmtId="199" fontId="33" fillId="0" borderId="0" applyFont="0" applyFill="0" applyBorder="0" applyAlignment="0"/>
    <xf numFmtId="40" fontId="38" fillId="0" borderId="0" applyFont="0" applyFill="0" applyBorder="0" applyAlignment="0"/>
    <xf numFmtId="216" fontId="38" fillId="0" borderId="0" applyFont="0" applyFill="0" applyBorder="0" applyAlignment="0"/>
    <xf numFmtId="205" fontId="2" fillId="0" borderId="0"/>
    <xf numFmtId="205" fontId="2" fillId="0" borderId="0"/>
    <xf numFmtId="205" fontId="2" fillId="0" borderId="0"/>
    <xf numFmtId="205" fontId="33" fillId="0" borderId="0"/>
    <xf numFmtId="205" fontId="52" fillId="0" borderId="0"/>
    <xf numFmtId="205" fontId="52" fillId="0" borderId="0"/>
    <xf numFmtId="205" fontId="33" fillId="0" borderId="0"/>
    <xf numFmtId="205" fontId="33" fillId="0" borderId="0"/>
    <xf numFmtId="205" fontId="33" fillId="0" borderId="0"/>
    <xf numFmtId="205" fontId="33" fillId="0" borderId="0"/>
    <xf numFmtId="205" fontId="33" fillId="0" borderId="0"/>
    <xf numFmtId="205" fontId="33" fillId="0" borderId="0" applyNumberFormat="0" applyFill="0" applyBorder="0" applyAlignment="0" applyProtection="0"/>
    <xf numFmtId="205" fontId="41" fillId="0" borderId="0"/>
    <xf numFmtId="205" fontId="42" fillId="0" borderId="0"/>
    <xf numFmtId="205" fontId="33" fillId="0" borderId="0"/>
    <xf numFmtId="205" fontId="33" fillId="0" borderId="0"/>
    <xf numFmtId="205" fontId="33" fillId="0" borderId="0"/>
    <xf numFmtId="205" fontId="42" fillId="0" borderId="0"/>
    <xf numFmtId="205" fontId="33" fillId="0" borderId="0"/>
    <xf numFmtId="205" fontId="33" fillId="0" borderId="0"/>
    <xf numFmtId="205" fontId="2" fillId="0" borderId="0"/>
    <xf numFmtId="205" fontId="2" fillId="0" borderId="0"/>
    <xf numFmtId="205" fontId="33" fillId="0" borderId="0"/>
    <xf numFmtId="205" fontId="2" fillId="0" borderId="0"/>
    <xf numFmtId="205" fontId="2" fillId="0" borderId="0"/>
    <xf numFmtId="205" fontId="33" fillId="0" borderId="0"/>
    <xf numFmtId="205" fontId="2" fillId="0" borderId="0"/>
    <xf numFmtId="205" fontId="2" fillId="0" borderId="0"/>
    <xf numFmtId="205" fontId="33" fillId="0" borderId="0"/>
    <xf numFmtId="205" fontId="33" fillId="0" borderId="0"/>
    <xf numFmtId="205" fontId="33" fillId="0" borderId="0"/>
    <xf numFmtId="205" fontId="41" fillId="0" borderId="0"/>
    <xf numFmtId="205" fontId="41" fillId="0" borderId="0"/>
    <xf numFmtId="205" fontId="33" fillId="0" borderId="0"/>
    <xf numFmtId="205" fontId="33" fillId="0" borderId="0"/>
    <xf numFmtId="205" fontId="34" fillId="0" borderId="0"/>
    <xf numFmtId="205" fontId="34" fillId="0" borderId="0"/>
    <xf numFmtId="199" fontId="33" fillId="0" borderId="0" applyNumberFormat="0" applyFill="0" applyBorder="0" applyAlignment="0" applyProtection="0"/>
    <xf numFmtId="205" fontId="46" fillId="0" borderId="0"/>
    <xf numFmtId="205" fontId="46" fillId="0" borderId="0"/>
    <xf numFmtId="205" fontId="90" fillId="0" borderId="0"/>
    <xf numFmtId="205" fontId="90" fillId="0" borderId="0"/>
    <xf numFmtId="205" fontId="91" fillId="13" borderId="0"/>
    <xf numFmtId="205" fontId="91" fillId="13" borderId="0"/>
    <xf numFmtId="217" fontId="47" fillId="0" borderId="0" applyFont="0" applyFill="0" applyBorder="0" applyAlignment="0" applyProtection="0"/>
    <xf numFmtId="210" fontId="50" fillId="0" borderId="0"/>
    <xf numFmtId="218" fontId="50" fillId="0" borderId="0"/>
    <xf numFmtId="219" fontId="50" fillId="0" borderId="0"/>
    <xf numFmtId="220" fontId="50" fillId="0" borderId="0"/>
    <xf numFmtId="221" fontId="92" fillId="0" borderId="0"/>
    <xf numFmtId="182" fontId="47" fillId="0" borderId="0" applyFont="0" applyFill="0" applyBorder="0" applyAlignment="0" applyProtection="0"/>
    <xf numFmtId="205" fontId="38" fillId="0" borderId="0" applyFont="0" applyFill="0" applyBorder="0" applyAlignment="0" applyProtection="0"/>
    <xf numFmtId="205" fontId="38" fillId="0" borderId="0" applyFont="0" applyFill="0" applyBorder="0" applyAlignment="0" applyProtection="0"/>
    <xf numFmtId="205" fontId="33" fillId="0" borderId="0">
      <alignment horizontal="right"/>
    </xf>
    <xf numFmtId="205" fontId="33" fillId="0" borderId="0">
      <alignment horizontal="right"/>
    </xf>
    <xf numFmtId="205" fontId="93" fillId="0" borderId="0" applyProtection="0">
      <alignment horizontal="left"/>
    </xf>
    <xf numFmtId="205" fontId="93" fillId="0" borderId="0" applyProtection="0">
      <alignment horizontal="left"/>
    </xf>
    <xf numFmtId="205" fontId="93" fillId="0" borderId="0" applyFill="0" applyBorder="0" applyProtection="0">
      <alignment horizontal="left"/>
    </xf>
    <xf numFmtId="205" fontId="93" fillId="0" borderId="0" applyFill="0" applyBorder="0" applyProtection="0">
      <alignment horizontal="left"/>
    </xf>
    <xf numFmtId="205" fontId="94" fillId="0" borderId="0" applyFill="0" applyBorder="0" applyProtection="0">
      <alignment horizontal="left"/>
    </xf>
    <xf numFmtId="205" fontId="94" fillId="0" borderId="0" applyFill="0" applyBorder="0" applyProtection="0">
      <alignment horizontal="left"/>
    </xf>
    <xf numFmtId="205" fontId="95" fillId="0" borderId="0">
      <alignment horizontal="center"/>
    </xf>
    <xf numFmtId="205" fontId="95" fillId="0" borderId="0">
      <alignment horizontal="center"/>
    </xf>
    <xf numFmtId="205" fontId="96" fillId="0" borderId="0">
      <alignment horizontal="center"/>
    </xf>
    <xf numFmtId="205" fontId="96" fillId="0" borderId="0">
      <alignment horizontal="center"/>
    </xf>
    <xf numFmtId="209" fontId="97" fillId="0" borderId="0" applyNumberFormat="0" applyFill="0" applyProtection="0"/>
    <xf numFmtId="49" fontId="98" fillId="0" borderId="2" applyFill="0" applyProtection="0">
      <alignment vertical="center"/>
    </xf>
    <xf numFmtId="2" fontId="86" fillId="0" borderId="0"/>
    <xf numFmtId="222" fontId="33" fillId="0" borderId="0" applyFont="0" applyFill="0" applyBorder="0" applyAlignment="0"/>
    <xf numFmtId="205" fontId="38" fillId="0" borderId="0" applyFont="0" applyFill="0" applyBorder="0" applyAlignment="0"/>
    <xf numFmtId="205" fontId="38" fillId="0" borderId="0" applyFont="0" applyFill="0" applyBorder="0" applyAlignment="0"/>
    <xf numFmtId="205" fontId="33" fillId="0" borderId="0" applyFont="0" applyFill="0" applyBorder="0" applyAlignment="0"/>
    <xf numFmtId="205" fontId="33" fillId="0" borderId="0" applyFont="0" applyFill="0" applyBorder="0" applyAlignment="0"/>
    <xf numFmtId="205" fontId="33" fillId="0" borderId="0" applyFont="0" applyFill="0" applyBorder="0" applyProtection="0">
      <alignment horizontal="right"/>
    </xf>
    <xf numFmtId="205" fontId="33" fillId="0" borderId="0" applyFont="0" applyFill="0" applyBorder="0" applyProtection="0">
      <alignment horizontal="right"/>
    </xf>
    <xf numFmtId="223" fontId="51" fillId="0" borderId="0" applyFont="0" applyFill="0" applyBorder="0" applyProtection="0">
      <alignment horizontal="right"/>
    </xf>
    <xf numFmtId="164" fontId="64" fillId="0" borderId="0"/>
    <xf numFmtId="205" fontId="33" fillId="0" borderId="0" applyFill="0" applyBorder="0">
      <alignment horizontal="right"/>
      <protection locked="0"/>
    </xf>
    <xf numFmtId="224" fontId="38" fillId="0" borderId="0" applyFont="0" applyFill="0" applyBorder="0" applyAlignment="0" applyProtection="0"/>
    <xf numFmtId="225" fontId="70" fillId="0" borderId="0">
      <protection locked="0"/>
    </xf>
    <xf numFmtId="172" fontId="33" fillId="0" borderId="0">
      <protection locked="0"/>
    </xf>
    <xf numFmtId="226" fontId="70" fillId="0" borderId="0">
      <protection locked="0"/>
    </xf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41" fillId="0" borderId="0" applyFont="0" applyFill="0" applyBorder="0" applyAlignment="0" applyProtection="0"/>
    <xf numFmtId="174" fontId="44" fillId="0" borderId="0"/>
    <xf numFmtId="227" fontId="99" fillId="0" borderId="0"/>
    <xf numFmtId="205" fontId="33" fillId="0" borderId="0" applyFont="0" applyFill="0" applyBorder="0" applyProtection="0">
      <alignment horizontal="right"/>
    </xf>
    <xf numFmtId="205" fontId="33" fillId="0" borderId="0" applyFont="0" applyFill="0" applyBorder="0" applyProtection="0">
      <alignment horizontal="right"/>
    </xf>
    <xf numFmtId="205" fontId="33" fillId="0" borderId="0" applyFont="0" applyFill="0" applyBorder="0" applyProtection="0">
      <alignment horizontal="right"/>
    </xf>
    <xf numFmtId="205" fontId="33" fillId="0" borderId="0" applyFont="0" applyFill="0" applyBorder="0" applyProtection="0">
      <alignment horizontal="right"/>
    </xf>
    <xf numFmtId="228" fontId="33" fillId="0" borderId="0" applyFont="0" applyFill="0" applyBorder="0" applyProtection="0">
      <alignment horizontal="right"/>
    </xf>
    <xf numFmtId="205" fontId="33" fillId="0" borderId="0">
      <alignment horizontal="right"/>
      <protection locked="0"/>
    </xf>
    <xf numFmtId="199" fontId="33" fillId="0" borderId="0" applyNumberFormat="0" applyFill="0" applyBorder="0" applyAlignment="0" applyProtection="0">
      <alignment horizontal="left"/>
    </xf>
    <xf numFmtId="205" fontId="100" fillId="0" borderId="11" applyNumberFormat="0" applyFill="0" applyBorder="0" applyAlignment="0" applyProtection="0">
      <protection hidden="1"/>
    </xf>
    <xf numFmtId="205" fontId="100" fillId="0" borderId="11" applyNumberFormat="0" applyFill="0" applyBorder="0" applyAlignment="0" applyProtection="0">
      <protection hidden="1"/>
    </xf>
    <xf numFmtId="180" fontId="101" fillId="13" borderId="0">
      <alignment horizontal="right"/>
    </xf>
    <xf numFmtId="229" fontId="102" fillId="24" borderId="0" applyFont="0" applyFill="0"/>
    <xf numFmtId="168" fontId="103" fillId="13" borderId="0">
      <alignment horizontal="right"/>
    </xf>
    <xf numFmtId="174" fontId="104" fillId="13" borderId="0"/>
    <xf numFmtId="180" fontId="101" fillId="13" borderId="0">
      <alignment horizontal="right"/>
    </xf>
    <xf numFmtId="205" fontId="46" fillId="0" borderId="0" applyNumberFormat="0" applyFill="0" applyBorder="0" applyProtection="0">
      <alignment horizontal="right" vertical="center"/>
    </xf>
    <xf numFmtId="205" fontId="46" fillId="0" borderId="0" applyNumberFormat="0" applyFill="0" applyBorder="0" applyProtection="0">
      <alignment horizontal="right" vertical="center"/>
    </xf>
    <xf numFmtId="205" fontId="33" fillId="0" borderId="0" applyNumberFormat="0" applyFont="0" applyFill="0" applyBorder="0" applyAlignment="0" applyProtection="0"/>
    <xf numFmtId="205" fontId="33" fillId="0" borderId="0" applyNumberFormat="0" applyFont="0" applyFill="0" applyBorder="0" applyAlignment="0" applyProtection="0"/>
    <xf numFmtId="205" fontId="33" fillId="0" borderId="0" applyFill="0" applyBorder="0">
      <alignment horizontal="right"/>
      <protection hidden="1"/>
    </xf>
    <xf numFmtId="205" fontId="75" fillId="0" borderId="0" applyFill="0" applyBorder="0" applyProtection="0">
      <alignment horizontal="left"/>
    </xf>
    <xf numFmtId="205" fontId="75" fillId="0" borderId="0" applyFill="0" applyBorder="0" applyProtection="0">
      <alignment horizontal="left"/>
    </xf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1" fillId="0" borderId="0" applyFont="0" applyFill="0" applyBorder="0" applyAlignment="0" applyProtection="0"/>
    <xf numFmtId="205" fontId="64" fillId="25" borderId="0" applyNumberFormat="0" applyFont="0" applyBorder="0" applyAlignment="0" applyProtection="0"/>
    <xf numFmtId="205" fontId="64" fillId="25" borderId="0" applyNumberFormat="0" applyFont="0" applyBorder="0" applyAlignment="0" applyProtection="0"/>
    <xf numFmtId="205" fontId="65" fillId="0" borderId="0"/>
    <xf numFmtId="12" fontId="33" fillId="0" borderId="0" applyFont="0" applyFill="0" applyBorder="0" applyProtection="0">
      <alignment horizontal="right"/>
    </xf>
    <xf numFmtId="205" fontId="33" fillId="26" borderId="0" applyFont="0" applyFill="0" applyBorder="0" applyProtection="0">
      <alignment horizontal="right"/>
    </xf>
    <xf numFmtId="205" fontId="33" fillId="26" borderId="0" applyFont="0" applyFill="0" applyBorder="0" applyProtection="0">
      <alignment horizontal="right"/>
    </xf>
    <xf numFmtId="205" fontId="56" fillId="0" borderId="0" applyNumberFormat="0" applyFill="0" applyBorder="0" applyProtection="0">
      <alignment horizontal="left" vertical="center"/>
    </xf>
    <xf numFmtId="205" fontId="56" fillId="0" borderId="0" applyNumberFormat="0" applyFill="0" applyBorder="0" applyProtection="0">
      <alignment horizontal="left" vertical="center"/>
    </xf>
    <xf numFmtId="205" fontId="56" fillId="0" borderId="6" applyNumberFormat="0" applyFill="0" applyProtection="0">
      <alignment horizontal="left" vertical="center"/>
    </xf>
    <xf numFmtId="230" fontId="33" fillId="27" borderId="0" applyNumberFormat="0" applyBorder="0">
      <alignment horizontal="center" vertical="center"/>
      <protection locked="0"/>
    </xf>
    <xf numFmtId="205" fontId="57" fillId="0" borderId="0" applyFill="0" applyBorder="0" applyProtection="0">
      <alignment horizontal="center" vertical="center"/>
    </xf>
    <xf numFmtId="205" fontId="57" fillId="0" borderId="0" applyFill="0" applyBorder="0" applyProtection="0">
      <alignment horizontal="center" vertical="center"/>
    </xf>
    <xf numFmtId="205" fontId="57" fillId="0" borderId="0" applyFill="0" applyBorder="0" applyProtection="0"/>
    <xf numFmtId="205" fontId="57" fillId="0" borderId="0" applyFill="0" applyBorder="0" applyProtection="0"/>
    <xf numFmtId="205" fontId="105" fillId="0" borderId="0" applyFill="0" applyBorder="0" applyProtection="0">
      <alignment horizontal="left"/>
    </xf>
    <xf numFmtId="205" fontId="105" fillId="0" borderId="0" applyFill="0" applyBorder="0" applyProtection="0">
      <alignment horizontal="left"/>
    </xf>
    <xf numFmtId="205" fontId="106" fillId="0" borderId="0" applyFill="0" applyBorder="0" applyProtection="0">
      <alignment horizontal="left" vertical="top"/>
    </xf>
    <xf numFmtId="205" fontId="106" fillId="0" borderId="0" applyFill="0" applyBorder="0" applyProtection="0">
      <alignment horizontal="left" vertical="top"/>
    </xf>
    <xf numFmtId="209" fontId="33" fillId="13" borderId="21" applyNumberFormat="0" applyAlignment="0">
      <alignment vertical="center"/>
    </xf>
    <xf numFmtId="209" fontId="107" fillId="28" borderId="22" applyNumberFormat="0" applyBorder="0" applyAlignment="0" applyProtection="0">
      <alignment vertical="center"/>
    </xf>
    <xf numFmtId="209" fontId="47" fillId="0" borderId="0" applyNumberFormat="0" applyBorder="0" applyProtection="0">
      <alignment vertical="center"/>
    </xf>
    <xf numFmtId="209" fontId="50" fillId="0" borderId="0" applyNumberFormat="0" applyBorder="0" applyProtection="0">
      <alignment vertical="center"/>
    </xf>
    <xf numFmtId="231" fontId="33" fillId="0" borderId="0" applyNumberFormat="0" applyBorder="0" applyProtection="0">
      <alignment horizontal="right" vertical="center"/>
    </xf>
    <xf numFmtId="209" fontId="108" fillId="0" borderId="0" applyNumberFormat="0" applyFill="0">
      <alignment horizontal="centerContinuous" vertical="top"/>
    </xf>
    <xf numFmtId="209" fontId="107" fillId="0" borderId="0" applyNumberFormat="0" applyFill="0" applyBorder="0">
      <alignment horizontal="center" vertical="top"/>
    </xf>
    <xf numFmtId="209" fontId="109" fillId="0" borderId="0" applyNumberFormat="0" applyFill="0">
      <alignment horizontal="center" vertical="top"/>
    </xf>
    <xf numFmtId="209" fontId="33" fillId="13" borderId="21" applyNumberFormat="0" applyProtection="0">
      <alignment horizontal="centerContinuous" vertical="center"/>
    </xf>
    <xf numFmtId="209" fontId="107" fillId="0" borderId="0" applyNumberFormat="0" applyBorder="0">
      <alignment horizontal="left" vertical="center"/>
    </xf>
    <xf numFmtId="209" fontId="110" fillId="0" borderId="0" applyNumberFormat="0" applyAlignment="0">
      <alignment vertical="center"/>
    </xf>
    <xf numFmtId="209" fontId="50" fillId="0" borderId="13" applyNumberFormat="0" applyFont="0" applyFill="0" applyAlignment="0">
      <alignment vertical="center"/>
    </xf>
    <xf numFmtId="209" fontId="47" fillId="0" borderId="2" applyNumberFormat="0" applyFont="0" applyFill="0" applyAlignment="0">
      <alignment vertical="center"/>
    </xf>
    <xf numFmtId="209" fontId="33" fillId="28" borderId="0" applyBorder="0" applyAlignment="0" applyProtection="0">
      <alignment vertical="center"/>
    </xf>
    <xf numFmtId="232" fontId="33" fillId="0" borderId="0" applyFill="0" applyBorder="0" applyProtection="0">
      <alignment horizontal="left" vertical="center"/>
    </xf>
    <xf numFmtId="209" fontId="111" fillId="0" borderId="0" applyNumberFormat="0" applyFill="0" applyBorder="0">
      <alignment vertical="center"/>
    </xf>
    <xf numFmtId="209" fontId="112" fillId="0" borderId="0" applyNumberFormat="0" applyFill="0" applyBorder="0" applyAlignment="0">
      <alignment vertical="center"/>
    </xf>
    <xf numFmtId="209" fontId="113" fillId="0" borderId="0" applyNumberFormat="0" applyFill="0" applyBorder="0" applyAlignment="0">
      <alignment vertical="center"/>
    </xf>
    <xf numFmtId="209" fontId="107" fillId="0" borderId="0" applyNumberFormat="0" applyFill="0" applyBorder="0">
      <alignment vertical="center"/>
    </xf>
    <xf numFmtId="209" fontId="107" fillId="0" borderId="0" applyNumberFormat="0" applyFill="0" applyBorder="0">
      <alignment vertical="center"/>
    </xf>
    <xf numFmtId="209" fontId="114" fillId="0" borderId="0" applyNumberFormat="0" applyFill="0" applyBorder="0" applyProtection="0">
      <alignment horizontal="left"/>
    </xf>
    <xf numFmtId="209" fontId="114" fillId="0" borderId="0" applyNumberFormat="0" applyFill="0" applyBorder="0" applyProtection="0">
      <alignment horizontal="left" vertical="top"/>
    </xf>
    <xf numFmtId="209" fontId="115" fillId="0" borderId="0" applyNumberFormat="0" applyFill="0">
      <alignment vertical="center"/>
    </xf>
    <xf numFmtId="209" fontId="115" fillId="0" borderId="0" applyNumberFormat="0" applyFill="0" applyBorder="0">
      <alignment vertical="center"/>
    </xf>
    <xf numFmtId="205" fontId="38" fillId="0" borderId="0"/>
    <xf numFmtId="205" fontId="38" fillId="0" borderId="0"/>
    <xf numFmtId="49" fontId="67" fillId="0" borderId="2">
      <alignment vertical="center"/>
    </xf>
    <xf numFmtId="205" fontId="38" fillId="0" borderId="0"/>
    <xf numFmtId="199" fontId="39" fillId="0" borderId="0" applyFill="0" applyBorder="0" applyAlignment="0" applyProtection="0">
      <alignment horizontal="right"/>
    </xf>
    <xf numFmtId="233" fontId="33" fillId="0" borderId="0"/>
    <xf numFmtId="205" fontId="116" fillId="0" borderId="2" applyFill="0" applyAlignment="0" applyProtection="0">
      <alignment horizontal="left"/>
    </xf>
    <xf numFmtId="205" fontId="116" fillId="0" borderId="2" applyFill="0" applyAlignment="0" applyProtection="0">
      <alignment horizontal="left"/>
    </xf>
    <xf numFmtId="234" fontId="47" fillId="29" borderId="0" applyNumberFormat="0" applyProtection="0">
      <alignment horizontal="left" vertical="center"/>
    </xf>
    <xf numFmtId="205" fontId="33" fillId="0" borderId="0" applyNumberFormat="0" applyProtection="0">
      <alignment horizontal="left" vertical="center"/>
    </xf>
    <xf numFmtId="205" fontId="33" fillId="0" borderId="0" applyNumberFormat="0" applyProtection="0">
      <alignment horizontal="left" vertical="center"/>
    </xf>
    <xf numFmtId="235" fontId="117" fillId="0" borderId="0">
      <protection locked="0"/>
    </xf>
    <xf numFmtId="235" fontId="117" fillId="0" borderId="0">
      <protection locked="0"/>
    </xf>
    <xf numFmtId="236" fontId="47" fillId="0" borderId="0" applyNumberFormat="0" applyFill="0" applyBorder="0" applyProtection="0">
      <alignment vertical="top"/>
    </xf>
    <xf numFmtId="205" fontId="118" fillId="0" borderId="0" applyFill="0" applyBorder="0" applyAlignment="0" applyProtection="0"/>
    <xf numFmtId="205" fontId="118" fillId="0" borderId="0" applyFill="0" applyBorder="0" applyAlignment="0" applyProtection="0"/>
    <xf numFmtId="205" fontId="95" fillId="15" borderId="11"/>
    <xf numFmtId="205" fontId="95" fillId="15" borderId="11"/>
    <xf numFmtId="172" fontId="33" fillId="0" borderId="1" applyNumberFormat="0" applyFont="0" applyFill="0" applyAlignment="0"/>
    <xf numFmtId="205" fontId="119" fillId="0" borderId="0">
      <alignment horizontal="left"/>
      <protection locked="0"/>
    </xf>
    <xf numFmtId="205" fontId="119" fillId="0" borderId="0">
      <alignment horizontal="left"/>
      <protection locked="0"/>
    </xf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205" fontId="65" fillId="0" borderId="0" applyFont="0" applyFill="0" applyBorder="0" applyAlignment="0" applyProtection="0"/>
    <xf numFmtId="205" fontId="65" fillId="0" borderId="0" applyFont="0" applyFill="0" applyBorder="0" applyAlignment="0" applyProtection="0"/>
    <xf numFmtId="205" fontId="33" fillId="0" borderId="0" applyNumberFormat="0" applyBorder="0" applyProtection="0">
      <alignment horizontal="centerContinuous" vertical="center"/>
    </xf>
    <xf numFmtId="205" fontId="33" fillId="0" borderId="0" applyNumberFormat="0" applyBorder="0" applyProtection="0">
      <alignment horizontal="centerContinuous" vertical="center"/>
    </xf>
    <xf numFmtId="49" fontId="120" fillId="0" borderId="0" applyFill="0" applyBorder="0" applyAlignment="0" applyProtection="0">
      <alignment vertical="center"/>
    </xf>
    <xf numFmtId="237" fontId="51" fillId="0" borderId="0" applyFont="0" applyFill="0" applyBorder="0" applyProtection="0">
      <alignment horizontal="right"/>
    </xf>
    <xf numFmtId="205" fontId="33" fillId="0" borderId="0">
      <alignment horizontal="center"/>
    </xf>
    <xf numFmtId="238" fontId="103" fillId="0" borderId="0" applyFont="0" applyFill="0" applyBorder="0" applyProtection="0">
      <alignment horizontal="right"/>
    </xf>
    <xf numFmtId="183" fontId="41" fillId="0" borderId="0" applyFont="0" applyFill="0" applyBorder="0" applyAlignment="0" applyProtection="0"/>
    <xf numFmtId="205" fontId="41" fillId="0" borderId="0"/>
    <xf numFmtId="205" fontId="41" fillId="0" borderId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205" fontId="2" fillId="0" borderId="0"/>
    <xf numFmtId="205" fontId="2" fillId="0" borderId="0"/>
    <xf numFmtId="205" fontId="2" fillId="0" borderId="0"/>
    <xf numFmtId="0" fontId="33" fillId="0" borderId="0"/>
    <xf numFmtId="0" fontId="45" fillId="0" borderId="0" applyNumberFormat="0" applyFill="0" applyBorder="0" applyAlignment="0" applyProtection="0"/>
    <xf numFmtId="0" fontId="33" fillId="0" borderId="0">
      <alignment vertical="top"/>
    </xf>
    <xf numFmtId="0" fontId="33" fillId="0" borderId="0">
      <alignment vertical="top"/>
    </xf>
    <xf numFmtId="0" fontId="33" fillId="0" borderId="0">
      <alignment vertical="top"/>
    </xf>
    <xf numFmtId="0" fontId="33" fillId="0" borderId="0">
      <alignment vertical="top"/>
    </xf>
    <xf numFmtId="0" fontId="33" fillId="0" borderId="0">
      <alignment vertical="top"/>
    </xf>
    <xf numFmtId="0" fontId="33" fillId="0" borderId="0">
      <alignment vertical="top"/>
    </xf>
    <xf numFmtId="0" fontId="33" fillId="0" borderId="0">
      <alignment vertical="top"/>
    </xf>
    <xf numFmtId="0" fontId="33" fillId="0" borderId="0">
      <alignment vertical="top"/>
    </xf>
    <xf numFmtId="0" fontId="33" fillId="0" borderId="0">
      <alignment vertical="top"/>
    </xf>
    <xf numFmtId="0" fontId="33" fillId="0" borderId="0">
      <alignment vertical="top"/>
    </xf>
    <xf numFmtId="0" fontId="33" fillId="0" borderId="0">
      <alignment vertical="top"/>
    </xf>
    <xf numFmtId="0" fontId="33" fillId="0" borderId="0">
      <alignment vertical="top"/>
    </xf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8" borderId="0" applyNumberFormat="0" applyBorder="0" applyAlignment="0" applyProtection="0"/>
    <xf numFmtId="0" fontId="41" fillId="33" borderId="0" applyNumberFormat="0" applyBorder="0" applyAlignment="0" applyProtection="0"/>
    <xf numFmtId="0" fontId="41" fillId="36" borderId="0" applyNumberFormat="0" applyBorder="0" applyAlignment="0" applyProtection="0"/>
    <xf numFmtId="0" fontId="41" fillId="39" borderId="0" applyNumberFormat="0" applyBorder="0" applyAlignment="0" applyProtection="0"/>
    <xf numFmtId="0" fontId="121" fillId="40" borderId="0" applyNumberFormat="0" applyBorder="0" applyAlignment="0" applyProtection="0"/>
    <xf numFmtId="0" fontId="121" fillId="37" borderId="0" applyNumberFormat="0" applyBorder="0" applyAlignment="0" applyProtection="0"/>
    <xf numFmtId="0" fontId="121" fillId="38" borderId="0" applyNumberFormat="0" applyBorder="0" applyAlignment="0" applyProtection="0"/>
    <xf numFmtId="0" fontId="121" fillId="41" borderId="0" applyNumberFormat="0" applyBorder="0" applyAlignment="0" applyProtection="0"/>
    <xf numFmtId="0" fontId="121" fillId="42" borderId="0" applyNumberFormat="0" applyBorder="0" applyAlignment="0" applyProtection="0"/>
    <xf numFmtId="0" fontId="121" fillId="43" borderId="0" applyNumberFormat="0" applyBorder="0" applyAlignment="0" applyProtection="0"/>
    <xf numFmtId="0" fontId="121" fillId="44" borderId="0" applyNumberFormat="0" applyBorder="0" applyAlignment="0" applyProtection="0"/>
    <xf numFmtId="0" fontId="121" fillId="45" borderId="0" applyNumberFormat="0" applyBorder="0" applyAlignment="0" applyProtection="0"/>
    <xf numFmtId="0" fontId="121" fillId="46" borderId="0" applyNumberFormat="0" applyBorder="0" applyAlignment="0" applyProtection="0"/>
    <xf numFmtId="0" fontId="121" fillId="41" borderId="0" applyNumberFormat="0" applyBorder="0" applyAlignment="0" applyProtection="0"/>
    <xf numFmtId="0" fontId="121" fillId="42" borderId="0" applyNumberFormat="0" applyBorder="0" applyAlignment="0" applyProtection="0"/>
    <xf numFmtId="0" fontId="121" fillId="47" borderId="0" applyNumberFormat="0" applyBorder="0" applyAlignment="0" applyProtection="0"/>
    <xf numFmtId="3" fontId="33" fillId="0" borderId="11" applyFill="0">
      <alignment horizontal="right"/>
    </xf>
    <xf numFmtId="0" fontId="3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11">
      <protection hidden="1"/>
    </xf>
    <xf numFmtId="0" fontId="54" fillId="15" borderId="11" applyNumberFormat="0" applyFont="0" applyBorder="0" applyAlignment="0" applyProtection="0">
      <protection hidden="1"/>
    </xf>
    <xf numFmtId="0" fontId="55" fillId="0" borderId="0"/>
    <xf numFmtId="0" fontId="122" fillId="31" borderId="0" applyNumberFormat="0" applyBorder="0" applyAlignment="0" applyProtection="0"/>
    <xf numFmtId="172" fontId="33" fillId="0" borderId="0" applyNumberFormat="0" applyFont="0" applyAlignment="0" applyProtection="0"/>
    <xf numFmtId="0" fontId="123" fillId="0" borderId="0" applyNumberFormat="0" applyFill="0" applyBorder="0" applyAlignment="0" applyProtection="0"/>
    <xf numFmtId="0" fontId="56" fillId="0" borderId="2" applyNumberFormat="0" applyFill="0" applyAlignment="0" applyProtection="0"/>
    <xf numFmtId="239" fontId="45" fillId="0" borderId="1" applyAlignment="0" applyProtection="0"/>
    <xf numFmtId="0" fontId="51" fillId="0" borderId="9" applyNumberFormat="0" applyFont="0" applyFill="0" applyAlignment="0" applyProtection="0"/>
    <xf numFmtId="0" fontId="57" fillId="0" borderId="12" applyNumberFormat="0" applyFont="0" applyFill="0" applyAlignment="0" applyProtection="0">
      <alignment horizontal="centerContinuous"/>
    </xf>
    <xf numFmtId="239" fontId="45" fillId="0" borderId="1" applyAlignment="0" applyProtection="0"/>
    <xf numFmtId="0" fontId="58" fillId="0" borderId="13" applyFill="0" applyProtection="0">
      <alignment horizontal="right"/>
    </xf>
    <xf numFmtId="0" fontId="59" fillId="0" borderId="0" applyFont="0" applyFill="0" applyBorder="0" applyAlignment="0" applyProtection="0"/>
    <xf numFmtId="0" fontId="124" fillId="0" borderId="0"/>
    <xf numFmtId="0" fontId="125" fillId="15" borderId="23" applyNumberFormat="0" applyAlignment="0" applyProtection="0"/>
    <xf numFmtId="177" fontId="33" fillId="0" borderId="14" applyFont="0" applyFill="0" applyBorder="0" applyProtection="0">
      <alignment horizontal="right"/>
    </xf>
    <xf numFmtId="177" fontId="33" fillId="0" borderId="14" applyFont="0" applyFill="0" applyBorder="0" applyProtection="0">
      <alignment horizontal="right"/>
    </xf>
    <xf numFmtId="194" fontId="33" fillId="0" borderId="0" applyFont="0" applyFill="0" applyBorder="0" applyProtection="0">
      <alignment horizontal="center" vertical="center"/>
    </xf>
    <xf numFmtId="0" fontId="126" fillId="48" borderId="24" applyNumberFormat="0" applyAlignment="0" applyProtection="0"/>
    <xf numFmtId="0" fontId="60" fillId="15" borderId="0"/>
    <xf numFmtId="0" fontId="61" fillId="0" borderId="0">
      <alignment horizontal="right"/>
    </xf>
    <xf numFmtId="0" fontId="37" fillId="0" borderId="8">
      <alignment horizontal="center"/>
    </xf>
    <xf numFmtId="0" fontId="62" fillId="0" borderId="0" applyFont="0" applyFill="0" applyBorder="0" applyProtection="0">
      <alignment horizontal="right"/>
    </xf>
    <xf numFmtId="0" fontId="62" fillId="0" borderId="0" applyFont="0" applyFill="0" applyBorder="0" applyProtection="0">
      <alignment horizontal="right"/>
    </xf>
    <xf numFmtId="0" fontId="62" fillId="0" borderId="0" applyFont="0" applyFill="0" applyBorder="0" applyProtection="0">
      <alignment horizontal="right"/>
    </xf>
    <xf numFmtId="40" fontId="33" fillId="0" borderId="0" applyFont="0" applyFill="0" applyBorder="0" applyProtection="0">
      <alignment horizontal="right"/>
    </xf>
    <xf numFmtId="0" fontId="63" fillId="0" borderId="0"/>
    <xf numFmtId="0" fontId="33" fillId="0" borderId="0" applyFill="0" applyBorder="0">
      <alignment horizontal="right"/>
      <protection locked="0"/>
    </xf>
    <xf numFmtId="0" fontId="33" fillId="0" borderId="0" applyFill="0" applyBorder="0">
      <alignment horizontal="right"/>
      <protection locked="0"/>
    </xf>
    <xf numFmtId="0" fontId="62" fillId="0" borderId="0" applyFont="0" applyFill="0" applyBorder="0" applyProtection="0">
      <alignment horizontal="right"/>
    </xf>
    <xf numFmtId="0" fontId="62" fillId="0" borderId="0" applyFont="0" applyFill="0" applyBorder="0" applyProtection="0">
      <alignment horizontal="right"/>
    </xf>
    <xf numFmtId="0" fontId="62" fillId="0" borderId="0" applyFont="0" applyFill="0" applyBorder="0" applyProtection="0">
      <alignment horizontal="right"/>
    </xf>
    <xf numFmtId="240" fontId="64" fillId="0" borderId="0" applyFont="0" applyFill="0" applyBorder="0" applyProtection="0">
      <alignment horizontal="right"/>
    </xf>
    <xf numFmtId="196" fontId="33" fillId="0" borderId="0" applyFont="0" applyFill="0" applyBorder="0" applyAlignment="0" applyProtection="0">
      <alignment vertical="center"/>
    </xf>
    <xf numFmtId="15" fontId="33" fillId="0" borderId="0" applyFill="0" applyBorder="0" applyAlignment="0"/>
    <xf numFmtId="199" fontId="33" fillId="17" borderId="0" applyFont="0" applyFill="0" applyBorder="0" applyAlignment="0" applyProtection="0"/>
    <xf numFmtId="17" fontId="33" fillId="0" borderId="0" applyFill="0" applyBorder="0">
      <alignment horizontal="right"/>
    </xf>
    <xf numFmtId="200" fontId="33" fillId="0" borderId="2"/>
    <xf numFmtId="15" fontId="33" fillId="0" borderId="0" applyFont="0" applyFill="0" applyBorder="0" applyProtection="0">
      <alignment horizontal="right"/>
    </xf>
    <xf numFmtId="241" fontId="68" fillId="0" borderId="0" applyFont="0" applyFill="0" applyBorder="0" applyAlignment="0" applyProtection="0"/>
    <xf numFmtId="178" fontId="69" fillId="0" borderId="0" applyFill="0" applyBorder="0" applyAlignment="0" applyProtection="0"/>
    <xf numFmtId="0" fontId="33" fillId="0" borderId="0"/>
    <xf numFmtId="0" fontId="64" fillId="0" borderId="0">
      <alignment vertical="top"/>
    </xf>
    <xf numFmtId="0" fontId="64" fillId="0" borderId="0">
      <alignment vertical="top"/>
    </xf>
    <xf numFmtId="242" fontId="33" fillId="0" borderId="0" applyFill="0" applyAlignment="0" applyProtection="0"/>
    <xf numFmtId="242" fontId="33" fillId="0" borderId="0" applyFill="0" applyAlignment="0" applyProtection="0"/>
    <xf numFmtId="242" fontId="33" fillId="0" borderId="0" applyFill="0" applyAlignment="0" applyProtection="0"/>
    <xf numFmtId="243" fontId="33" fillId="0" borderId="0" applyFill="0" applyAlignment="0" applyProtection="0"/>
    <xf numFmtId="0" fontId="127" fillId="0" borderId="0" applyNumberFormat="0" applyFill="0" applyBorder="0" applyAlignment="0" applyProtection="0"/>
    <xf numFmtId="206" fontId="33" fillId="17" borderId="0" applyFont="0" applyFill="0" applyBorder="0" applyAlignment="0"/>
    <xf numFmtId="0" fontId="64" fillId="0" borderId="0" applyNumberFormat="0" applyFill="0" applyBorder="0" applyProtection="0">
      <alignment horizontal="left" vertical="center"/>
    </xf>
    <xf numFmtId="0" fontId="71" fillId="0" borderId="0"/>
    <xf numFmtId="0" fontId="128" fillId="32" borderId="0" applyNumberFormat="0" applyBorder="0" applyAlignment="0" applyProtection="0"/>
    <xf numFmtId="0" fontId="73" fillId="0" borderId="0" applyFont="0"/>
    <xf numFmtId="0" fontId="74" fillId="0" borderId="0" applyProtection="0">
      <alignment horizontal="right" vertical="top"/>
    </xf>
    <xf numFmtId="0" fontId="75" fillId="0" borderId="17" applyNumberFormat="0" applyAlignment="0" applyProtection="0">
      <alignment horizontal="left" vertical="center"/>
    </xf>
    <xf numFmtId="0" fontId="75" fillId="0" borderId="6">
      <alignment horizontal="left" vertical="center"/>
    </xf>
    <xf numFmtId="0" fontId="40" fillId="0" borderId="0" applyFill="0" applyBorder="0" applyProtection="0">
      <alignment horizontal="right"/>
    </xf>
    <xf numFmtId="0" fontId="129" fillId="0" borderId="25" applyNumberFormat="0" applyFill="0" applyAlignment="0" applyProtection="0"/>
    <xf numFmtId="0" fontId="130" fillId="0" borderId="26" applyNumberFormat="0" applyFill="0" applyAlignment="0" applyProtection="0"/>
    <xf numFmtId="0" fontId="131" fillId="0" borderId="27" applyNumberFormat="0" applyFill="0" applyAlignment="0" applyProtection="0"/>
    <xf numFmtId="0" fontId="131" fillId="0" borderId="0" applyNumberFormat="0" applyFill="0" applyBorder="0" applyAlignment="0" applyProtection="0"/>
    <xf numFmtId="38" fontId="37" fillId="49" borderId="6"/>
    <xf numFmtId="38" fontId="37" fillId="14" borderId="6"/>
    <xf numFmtId="0" fontId="76" fillId="0" borderId="18" applyNumberFormat="0" applyFill="0" applyBorder="0" applyAlignment="0" applyProtection="0">
      <alignment horizontal="left"/>
    </xf>
    <xf numFmtId="0" fontId="78" fillId="0" borderId="0"/>
    <xf numFmtId="10" fontId="38" fillId="17" borderId="7" applyNumberFormat="0" applyBorder="0" applyAlignment="0" applyProtection="0"/>
    <xf numFmtId="0" fontId="80" fillId="21" borderId="0" applyNumberFormat="0" applyBorder="0" applyAlignment="0">
      <protection locked="0"/>
    </xf>
    <xf numFmtId="199" fontId="33" fillId="17" borderId="0" applyNumberFormat="0" applyBorder="0" applyAlignment="0">
      <protection locked="0"/>
    </xf>
    <xf numFmtId="0" fontId="81" fillId="17" borderId="0" applyNumberFormat="0" applyFont="0" applyBorder="0" applyAlignment="0">
      <alignment horizontal="right"/>
      <protection locked="0"/>
    </xf>
    <xf numFmtId="0" fontId="82" fillId="22" borderId="0" applyNumberFormat="0" applyFont="0" applyBorder="0" applyAlignment="0">
      <alignment horizontal="right" vertical="top"/>
      <protection locked="0"/>
    </xf>
    <xf numFmtId="0" fontId="82" fillId="22" borderId="0" applyNumberFormat="0" applyFont="0" applyBorder="0" applyAlignment="0">
      <alignment horizontal="right" vertical="top"/>
      <protection locked="0"/>
    </xf>
    <xf numFmtId="0" fontId="132" fillId="0" borderId="28" applyNumberFormat="0" applyFill="0" applyAlignment="0" applyProtection="0"/>
    <xf numFmtId="37" fontId="133" fillId="0" borderId="2" applyFill="0" applyBorder="0" applyAlignment="0" applyProtection="0"/>
    <xf numFmtId="0" fontId="85" fillId="0" borderId="11">
      <alignment horizontal="left"/>
      <protection locked="0"/>
    </xf>
    <xf numFmtId="164" fontId="86" fillId="0" borderId="0"/>
    <xf numFmtId="0" fontId="87" fillId="0" borderId="0" applyBorder="0"/>
    <xf numFmtId="0" fontId="62" fillId="0" borderId="0" applyFont="0" applyFill="0" applyBorder="0" applyProtection="0">
      <alignment horizontal="right"/>
    </xf>
    <xf numFmtId="0" fontId="62" fillId="0" borderId="0" applyFont="0" applyFill="0" applyBorder="0" applyProtection="0">
      <alignment horizontal="right"/>
    </xf>
    <xf numFmtId="0" fontId="62" fillId="0" borderId="0" applyFont="0" applyFill="0" applyBorder="0" applyProtection="0">
      <alignment horizontal="right"/>
    </xf>
    <xf numFmtId="0" fontId="33" fillId="0" borderId="0" applyFont="0" applyFill="0" applyBorder="0" applyProtection="0">
      <alignment horizontal="right"/>
    </xf>
    <xf numFmtId="0" fontId="33" fillId="0" borderId="0" applyFont="0" applyFill="0" applyBorder="0" applyProtection="0">
      <alignment horizontal="right"/>
    </xf>
    <xf numFmtId="0" fontId="38" fillId="18" borderId="0" applyFont="0" applyBorder="0" applyAlignment="0" applyProtection="0">
      <alignment horizontal="right"/>
      <protection hidden="1"/>
    </xf>
    <xf numFmtId="0" fontId="134" fillId="22" borderId="0" applyNumberFormat="0" applyBorder="0" applyAlignment="0" applyProtection="0"/>
    <xf numFmtId="37" fontId="135" fillId="0" borderId="0"/>
    <xf numFmtId="244" fontId="135" fillId="0" borderId="0"/>
    <xf numFmtId="199" fontId="33" fillId="0" borderId="0" applyFont="0" applyFill="0" applyBorder="0" applyAlignment="0"/>
    <xf numFmtId="0" fontId="33" fillId="0" borderId="0"/>
    <xf numFmtId="0" fontId="33" fillId="0" borderId="0"/>
    <xf numFmtId="199" fontId="33" fillId="0" borderId="0" applyNumberFormat="0" applyFill="0" applyBorder="0" applyAlignment="0" applyProtection="0"/>
    <xf numFmtId="0" fontId="46" fillId="0" borderId="0"/>
    <xf numFmtId="0" fontId="90" fillId="0" borderId="0"/>
    <xf numFmtId="0" fontId="91" fillId="13" borderId="0"/>
    <xf numFmtId="176" fontId="136" fillId="0" borderId="0" applyFill="0" applyBorder="0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38" fillId="0" borderId="0" applyFont="0" applyFill="0" applyBorder="0" applyAlignment="0" applyProtection="0"/>
    <xf numFmtId="0" fontId="137" fillId="15" borderId="30" applyNumberFormat="0" applyAlignment="0" applyProtection="0"/>
    <xf numFmtId="0" fontId="93" fillId="0" borderId="0" applyProtection="0">
      <alignment horizontal="left"/>
    </xf>
    <xf numFmtId="0" fontId="93" fillId="0" borderId="0" applyFill="0" applyBorder="0" applyProtection="0">
      <alignment horizontal="left"/>
    </xf>
    <xf numFmtId="0" fontId="94" fillId="0" borderId="0" applyFill="0" applyBorder="0" applyProtection="0">
      <alignment horizontal="left"/>
    </xf>
    <xf numFmtId="0" fontId="95" fillId="0" borderId="0">
      <alignment horizontal="center"/>
    </xf>
    <xf numFmtId="0" fontId="96" fillId="0" borderId="0">
      <alignment horizontal="center"/>
    </xf>
    <xf numFmtId="222" fontId="33" fillId="0" borderId="0" applyFont="0" applyFill="0" applyBorder="0" applyAlignment="0"/>
    <xf numFmtId="0" fontId="38" fillId="0" borderId="0" applyFont="0" applyFill="0" applyBorder="0" applyAlignment="0"/>
    <xf numFmtId="0" fontId="33" fillId="0" borderId="0" applyFont="0" applyFill="0" applyBorder="0" applyAlignment="0"/>
    <xf numFmtId="0" fontId="33" fillId="0" borderId="0" applyFont="0" applyFill="0" applyBorder="0" applyAlignment="0"/>
    <xf numFmtId="0" fontId="33" fillId="0" borderId="0" applyFont="0" applyFill="0" applyBorder="0" applyProtection="0">
      <alignment horizontal="right"/>
    </xf>
    <xf numFmtId="164" fontId="38" fillId="13" borderId="0"/>
    <xf numFmtId="172" fontId="33" fillId="0" borderId="0">
      <protection locked="0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65" fillId="0" borderId="0" applyNumberFormat="0" applyFont="0" applyFill="0" applyBorder="0" applyAlignment="0" applyProtection="0">
      <alignment horizontal="left"/>
    </xf>
    <xf numFmtId="15" fontId="65" fillId="0" borderId="0" applyFont="0" applyFill="0" applyBorder="0" applyAlignment="0" applyProtection="0"/>
    <xf numFmtId="4" fontId="65" fillId="0" borderId="0" applyFont="0" applyFill="0" applyBorder="0" applyAlignment="0" applyProtection="0"/>
    <xf numFmtId="0" fontId="45" fillId="0" borderId="9">
      <alignment horizontal="center"/>
    </xf>
    <xf numFmtId="3" fontId="65" fillId="0" borderId="0" applyFont="0" applyFill="0" applyBorder="0" applyAlignment="0" applyProtection="0"/>
    <xf numFmtId="0" fontId="65" fillId="51" borderId="0" applyNumberFormat="0" applyFont="0" applyBorder="0" applyAlignment="0" applyProtection="0"/>
    <xf numFmtId="245" fontId="99" fillId="0" borderId="0"/>
    <xf numFmtId="0" fontId="33" fillId="0" borderId="0" applyFont="0" applyFill="0" applyBorder="0" applyProtection="0">
      <alignment horizontal="right"/>
    </xf>
    <xf numFmtId="0" fontId="33" fillId="0" borderId="0" applyFont="0" applyFill="0" applyBorder="0" applyProtection="0">
      <alignment horizontal="right"/>
    </xf>
    <xf numFmtId="0" fontId="33" fillId="0" borderId="0" applyFont="0" applyFill="0" applyBorder="0" applyProtection="0">
      <alignment horizontal="right"/>
    </xf>
    <xf numFmtId="199" fontId="33" fillId="0" borderId="0" applyNumberFormat="0" applyFill="0" applyBorder="0" applyAlignment="0" applyProtection="0">
      <alignment horizontal="left"/>
    </xf>
    <xf numFmtId="0" fontId="100" fillId="0" borderId="11" applyNumberFormat="0" applyFill="0" applyBorder="0" applyAlignment="0" applyProtection="0">
      <protection hidden="1"/>
    </xf>
    <xf numFmtId="0" fontId="46" fillId="0" borderId="0" applyNumberFormat="0" applyFill="0" applyBorder="0" applyProtection="0">
      <alignment horizontal="right" vertical="center"/>
    </xf>
    <xf numFmtId="0" fontId="33" fillId="0" borderId="0" applyNumberFormat="0" applyFont="0" applyFill="0" applyBorder="0" applyAlignment="0" applyProtection="0"/>
    <xf numFmtId="0" fontId="33" fillId="0" borderId="0" applyNumberFormat="0" applyFont="0" applyFill="0" applyBorder="0" applyAlignment="0" applyProtection="0"/>
    <xf numFmtId="0" fontId="75" fillId="0" borderId="0" applyFill="0" applyBorder="0" applyProtection="0">
      <alignment horizontal="left"/>
    </xf>
    <xf numFmtId="0" fontId="64" fillId="25" borderId="0" applyNumberFormat="0" applyFont="0" applyBorder="0" applyAlignment="0" applyProtection="0"/>
    <xf numFmtId="0" fontId="33" fillId="26" borderId="0" applyFont="0" applyFill="0" applyBorder="0" applyProtection="0">
      <alignment horizontal="right"/>
    </xf>
    <xf numFmtId="0" fontId="56" fillId="0" borderId="0" applyNumberFormat="0" applyFill="0" applyBorder="0" applyProtection="0">
      <alignment horizontal="left" vertical="center"/>
    </xf>
    <xf numFmtId="230" fontId="33" fillId="27" borderId="0" applyNumberFormat="0" applyBorder="0">
      <alignment horizontal="center" vertical="center"/>
      <protection locked="0"/>
    </xf>
    <xf numFmtId="0" fontId="57" fillId="0" borderId="0" applyFill="0" applyBorder="0" applyProtection="0">
      <alignment horizontal="center" vertical="center"/>
    </xf>
    <xf numFmtId="0" fontId="57" fillId="0" borderId="0" applyFill="0" applyBorder="0" applyProtection="0"/>
    <xf numFmtId="0" fontId="105" fillId="0" borderId="0" applyFill="0" applyBorder="0" applyProtection="0">
      <alignment horizontal="left"/>
    </xf>
    <xf numFmtId="0" fontId="106" fillId="0" borderId="0" applyFill="0" applyBorder="0" applyProtection="0">
      <alignment horizontal="left" vertical="top"/>
    </xf>
    <xf numFmtId="209" fontId="33" fillId="13" borderId="21" applyNumberFormat="0" applyAlignment="0">
      <alignment vertical="center"/>
    </xf>
    <xf numFmtId="231" fontId="33" fillId="0" borderId="0" applyNumberFormat="0" applyBorder="0" applyProtection="0">
      <alignment horizontal="right" vertical="center"/>
    </xf>
    <xf numFmtId="209" fontId="33" fillId="13" borderId="21" applyNumberFormat="0" applyProtection="0">
      <alignment horizontal="centerContinuous" vertical="center"/>
    </xf>
    <xf numFmtId="209" fontId="33" fillId="28" borderId="0" applyBorder="0" applyAlignment="0" applyProtection="0">
      <alignment vertical="center"/>
    </xf>
    <xf numFmtId="232" fontId="33" fillId="0" borderId="0" applyFill="0" applyBorder="0" applyProtection="0">
      <alignment horizontal="left" vertical="center"/>
    </xf>
    <xf numFmtId="0" fontId="38" fillId="0" borderId="0"/>
    <xf numFmtId="233" fontId="33" fillId="0" borderId="0"/>
    <xf numFmtId="0" fontId="116" fillId="0" borderId="2" applyFill="0" applyAlignment="0" applyProtection="0">
      <alignment horizontal="left"/>
    </xf>
    <xf numFmtId="0" fontId="33" fillId="0" borderId="0" applyNumberFormat="0" applyProtection="0">
      <alignment horizontal="left" vertical="center"/>
    </xf>
    <xf numFmtId="0" fontId="33" fillId="0" borderId="0" applyNumberFormat="0" applyProtection="0">
      <alignment horizontal="left" vertical="center"/>
    </xf>
    <xf numFmtId="0" fontId="118" fillId="0" borderId="0" applyFill="0" applyBorder="0" applyAlignment="0" applyProtection="0"/>
    <xf numFmtId="0" fontId="95" fillId="15" borderId="11"/>
    <xf numFmtId="0" fontId="119" fillId="0" borderId="0">
      <alignment horizontal="left"/>
      <protection locked="0"/>
    </xf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 applyNumberFormat="0" applyBorder="0" applyProtection="0">
      <alignment horizontal="centerContinuous" vertical="center"/>
    </xf>
    <xf numFmtId="0" fontId="33" fillId="0" borderId="0" applyNumberFormat="0" applyBorder="0" applyProtection="0">
      <alignment horizontal="centerContinuous" vertical="center"/>
    </xf>
    <xf numFmtId="0" fontId="138" fillId="0" borderId="0" applyNumberFormat="0" applyFill="0" applyBorder="0" applyAlignment="0" applyProtection="0"/>
    <xf numFmtId="0" fontId="33" fillId="0" borderId="0"/>
    <xf numFmtId="0" fontId="33" fillId="0" borderId="0"/>
    <xf numFmtId="205" fontId="56" fillId="0" borderId="2" applyNumberFormat="0" applyFill="0" applyAlignment="0" applyProtection="0"/>
    <xf numFmtId="205" fontId="56" fillId="0" borderId="2" applyNumberFormat="0" applyFill="0" applyAlignment="0" applyProtection="0"/>
    <xf numFmtId="239" fontId="45" fillId="0" borderId="31" applyAlignment="0" applyProtection="0"/>
    <xf numFmtId="0" fontId="58" fillId="0" borderId="13" applyFill="0" applyProtection="0">
      <alignment horizontal="right"/>
    </xf>
    <xf numFmtId="209" fontId="107" fillId="28" borderId="22" applyNumberFormat="0" applyBorder="0" applyAlignment="0" applyProtection="0">
      <alignment vertical="center"/>
    </xf>
    <xf numFmtId="209" fontId="47" fillId="0" borderId="2" applyNumberFormat="0" applyFont="0" applyFill="0" applyAlignment="0">
      <alignment vertical="center"/>
    </xf>
    <xf numFmtId="49" fontId="67" fillId="0" borderId="2">
      <alignment vertical="center"/>
    </xf>
    <xf numFmtId="205" fontId="116" fillId="0" borderId="2" applyFill="0" applyAlignment="0" applyProtection="0">
      <alignment horizontal="left"/>
    </xf>
    <xf numFmtId="205" fontId="116" fillId="0" borderId="2" applyFill="0" applyAlignment="0" applyProtection="0">
      <alignment horizontal="left"/>
    </xf>
    <xf numFmtId="172" fontId="33" fillId="0" borderId="1" applyNumberFormat="0" applyFont="0" applyFill="0" applyAlignment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2" fontId="33" fillId="0" borderId="1" applyNumberFormat="0" applyFont="0" applyFill="0" applyAlignment="0"/>
    <xf numFmtId="205" fontId="58" fillId="0" borderId="13" applyFill="0" applyProtection="0">
      <alignment horizontal="right"/>
    </xf>
    <xf numFmtId="0" fontId="125" fillId="15" borderId="23" applyNumberFormat="0" applyAlignment="0" applyProtection="0"/>
    <xf numFmtId="205" fontId="75" fillId="0" borderId="6">
      <alignment horizontal="left" vertical="center"/>
    </xf>
    <xf numFmtId="38" fontId="37" fillId="49" borderId="6"/>
    <xf numFmtId="209" fontId="107" fillId="28" borderId="22" applyNumberFormat="0" applyBorder="0" applyAlignment="0" applyProtection="0">
      <alignment vertical="center"/>
    </xf>
    <xf numFmtId="0" fontId="33" fillId="50" borderId="29" applyNumberFormat="0" applyFont="0" applyAlignment="0" applyProtection="0"/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172" fontId="33" fillId="0" borderId="1" applyNumberFormat="0" applyFont="0" applyFill="0" applyAlignment="0"/>
    <xf numFmtId="0" fontId="58" fillId="0" borderId="13" applyFill="0" applyProtection="0">
      <alignment horizontal="right"/>
    </xf>
    <xf numFmtId="0" fontId="75" fillId="0" borderId="6">
      <alignment horizontal="left" vertical="center"/>
    </xf>
    <xf numFmtId="209" fontId="50" fillId="0" borderId="13" applyNumberFormat="0" applyFont="0" applyFill="0" applyAlignment="0">
      <alignment vertical="center"/>
    </xf>
    <xf numFmtId="0" fontId="125" fillId="15" borderId="23" applyNumberFormat="0" applyAlignment="0" applyProtection="0"/>
    <xf numFmtId="0" fontId="33" fillId="50" borderId="29" applyNumberFormat="0" applyFont="0" applyAlignment="0" applyProtection="0"/>
    <xf numFmtId="239" fontId="45" fillId="0" borderId="1" applyAlignment="0" applyProtection="0"/>
    <xf numFmtId="209" fontId="107" fillId="28" borderId="22" applyNumberFormat="0" applyBorder="0" applyAlignment="0" applyProtection="0">
      <alignment vertical="center"/>
    </xf>
    <xf numFmtId="0" fontId="58" fillId="0" borderId="13" applyFill="0" applyProtection="0">
      <alignment horizontal="right"/>
    </xf>
    <xf numFmtId="205" fontId="75" fillId="0" borderId="6">
      <alignment horizontal="left" vertical="center"/>
    </xf>
    <xf numFmtId="0" fontId="137" fillId="15" borderId="30" applyNumberFormat="0" applyAlignment="0" applyProtection="0"/>
    <xf numFmtId="205" fontId="75" fillId="0" borderId="32">
      <alignment horizontal="left" vertical="center"/>
    </xf>
    <xf numFmtId="205" fontId="75" fillId="0" borderId="32">
      <alignment horizontal="left" vertical="center"/>
    </xf>
    <xf numFmtId="0" fontId="58" fillId="0" borderId="13" applyFill="0" applyProtection="0">
      <alignment horizontal="right"/>
    </xf>
    <xf numFmtId="205" fontId="75" fillId="0" borderId="6">
      <alignment horizontal="left" vertical="center"/>
    </xf>
    <xf numFmtId="0" fontId="137" fillId="15" borderId="30" applyNumberFormat="0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205" fontId="75" fillId="0" borderId="6">
      <alignment horizontal="left" vertical="center"/>
    </xf>
    <xf numFmtId="172" fontId="33" fillId="0" borderId="1" applyNumberFormat="0" applyFont="0" applyFill="0" applyAlignment="0"/>
    <xf numFmtId="0" fontId="137" fillId="15" borderId="30" applyNumberFormat="0" applyAlignment="0" applyProtection="0"/>
    <xf numFmtId="209" fontId="107" fillId="28" borderId="22" applyNumberFormat="0" applyBorder="0" applyAlignment="0" applyProtection="0">
      <alignment vertical="center"/>
    </xf>
    <xf numFmtId="0" fontId="137" fillId="15" borderId="30" applyNumberFormat="0" applyAlignment="0" applyProtection="0"/>
    <xf numFmtId="205" fontId="58" fillId="0" borderId="13" applyFill="0" applyProtection="0">
      <alignment horizontal="right"/>
    </xf>
    <xf numFmtId="0" fontId="125" fillId="15" borderId="23" applyNumberFormat="0" applyAlignment="0" applyProtection="0"/>
    <xf numFmtId="0" fontId="58" fillId="0" borderId="13" applyFill="0" applyProtection="0">
      <alignment horizontal="right"/>
    </xf>
    <xf numFmtId="172" fontId="33" fillId="0" borderId="1" applyNumberFormat="0" applyFont="0" applyFill="0" applyAlignment="0"/>
    <xf numFmtId="0" fontId="137" fillId="15" borderId="30" applyNumberFormat="0" applyAlignment="0" applyProtection="0"/>
    <xf numFmtId="0" fontId="58" fillId="0" borderId="13" applyFill="0" applyProtection="0">
      <alignment horizontal="right"/>
    </xf>
    <xf numFmtId="0" fontId="137" fillId="15" borderId="30" applyNumberFormat="0" applyAlignment="0" applyProtection="0"/>
    <xf numFmtId="0" fontId="58" fillId="0" borderId="13" applyFill="0" applyProtection="0">
      <alignment horizontal="right"/>
    </xf>
    <xf numFmtId="0" fontId="33" fillId="50" borderId="29" applyNumberFormat="0" applyFont="0" applyAlignment="0" applyProtection="0"/>
    <xf numFmtId="209" fontId="50" fillId="0" borderId="13" applyNumberFormat="0" applyFont="0" applyFill="0" applyAlignment="0">
      <alignment vertical="center"/>
    </xf>
    <xf numFmtId="0" fontId="75" fillId="0" borderId="6">
      <alignment horizontal="left" vertical="center"/>
    </xf>
    <xf numFmtId="209" fontId="107" fillId="28" borderId="22" applyNumberFormat="0" applyBorder="0" applyAlignment="0" applyProtection="0">
      <alignment vertical="center"/>
    </xf>
    <xf numFmtId="205" fontId="75" fillId="0" borderId="6">
      <alignment horizontal="left" vertical="center"/>
    </xf>
    <xf numFmtId="38" fontId="37" fillId="14" borderId="6"/>
    <xf numFmtId="38" fontId="37" fillId="14" borderId="6"/>
    <xf numFmtId="205" fontId="58" fillId="0" borderId="13" applyFill="0" applyProtection="0">
      <alignment horizontal="right"/>
    </xf>
    <xf numFmtId="205" fontId="75" fillId="0" borderId="6">
      <alignment horizontal="left" vertical="center"/>
    </xf>
    <xf numFmtId="0" fontId="33" fillId="50" borderId="29" applyNumberFormat="0" applyFont="0" applyAlignment="0" applyProtection="0"/>
    <xf numFmtId="38" fontId="37" fillId="14" borderId="6"/>
    <xf numFmtId="0" fontId="137" fillId="15" borderId="30" applyNumberFormat="0" applyAlignment="0" applyProtection="0"/>
    <xf numFmtId="0" fontId="137" fillId="15" borderId="30" applyNumberFormat="0" applyAlignment="0" applyProtection="0"/>
    <xf numFmtId="172" fontId="33" fillId="0" borderId="1" applyNumberFormat="0" applyFont="0" applyFill="0" applyAlignment="0"/>
    <xf numFmtId="209" fontId="107" fillId="28" borderId="22" applyNumberFormat="0" applyBorder="0" applyAlignment="0" applyProtection="0">
      <alignment vertical="center"/>
    </xf>
    <xf numFmtId="205" fontId="75" fillId="0" borderId="6">
      <alignment horizontal="left" vertical="center"/>
    </xf>
    <xf numFmtId="205" fontId="75" fillId="0" borderId="6">
      <alignment horizontal="left" vertical="center"/>
    </xf>
    <xf numFmtId="0" fontId="137" fillId="15" borderId="30" applyNumberFormat="0" applyAlignment="0" applyProtection="0"/>
    <xf numFmtId="38" fontId="37" fillId="49" borderId="6"/>
    <xf numFmtId="0" fontId="75" fillId="0" borderId="6">
      <alignment horizontal="left" vertical="center"/>
    </xf>
    <xf numFmtId="209" fontId="50" fillId="0" borderId="13" applyNumberFormat="0" applyFont="0" applyFill="0" applyAlignment="0">
      <alignment vertical="center"/>
    </xf>
    <xf numFmtId="38" fontId="37" fillId="14" borderId="6"/>
    <xf numFmtId="0" fontId="137" fillId="15" borderId="30" applyNumberFormat="0" applyAlignment="0" applyProtection="0"/>
    <xf numFmtId="0" fontId="58" fillId="0" borderId="13" applyFill="0" applyProtection="0">
      <alignment horizontal="right"/>
    </xf>
    <xf numFmtId="38" fontId="37" fillId="49" borderId="6"/>
    <xf numFmtId="205" fontId="58" fillId="0" borderId="13" applyFill="0" applyProtection="0">
      <alignment horizontal="right"/>
    </xf>
    <xf numFmtId="205" fontId="75" fillId="0" borderId="6">
      <alignment horizontal="left" vertical="center"/>
    </xf>
    <xf numFmtId="172" fontId="33" fillId="0" borderId="1" applyNumberFormat="0" applyFont="0" applyFill="0" applyAlignment="0"/>
    <xf numFmtId="0" fontId="75" fillId="0" borderId="6">
      <alignment horizontal="left" vertical="center"/>
    </xf>
    <xf numFmtId="0" fontId="125" fillId="15" borderId="23" applyNumberFormat="0" applyAlignment="0" applyProtection="0"/>
    <xf numFmtId="239" fontId="45" fillId="0" borderId="1" applyAlignment="0" applyProtection="0"/>
    <xf numFmtId="0" fontId="58" fillId="0" borderId="13" applyFill="0" applyProtection="0">
      <alignment horizontal="right"/>
    </xf>
    <xf numFmtId="209" fontId="107" fillId="28" borderId="22" applyNumberFormat="0" applyBorder="0" applyAlignment="0" applyProtection="0">
      <alignment vertical="center"/>
    </xf>
    <xf numFmtId="205" fontId="58" fillId="0" borderId="13" applyFill="0" applyProtection="0">
      <alignment horizontal="right"/>
    </xf>
    <xf numFmtId="209" fontId="107" fillId="28" borderId="22" applyNumberFormat="0" applyBorder="0" applyAlignment="0" applyProtection="0">
      <alignment vertical="center"/>
    </xf>
    <xf numFmtId="0" fontId="75" fillId="0" borderId="32">
      <alignment horizontal="left" vertical="center"/>
    </xf>
    <xf numFmtId="209" fontId="107" fillId="28" borderId="22" applyNumberFormat="0" applyBorder="0" applyAlignment="0" applyProtection="0">
      <alignment vertical="center"/>
    </xf>
    <xf numFmtId="38" fontId="37" fillId="49" borderId="6"/>
    <xf numFmtId="38" fontId="37" fillId="49" borderId="32"/>
    <xf numFmtId="38" fontId="37" fillId="14" borderId="32"/>
    <xf numFmtId="172" fontId="33" fillId="0" borderId="1" applyNumberFormat="0" applyFont="0" applyFill="0" applyAlignment="0"/>
    <xf numFmtId="172" fontId="33" fillId="0" borderId="1" applyNumberFormat="0" applyFont="0" applyFill="0" applyAlignment="0"/>
    <xf numFmtId="38" fontId="37" fillId="14" borderId="6"/>
    <xf numFmtId="239" fontId="45" fillId="0" borderId="1" applyAlignment="0" applyProtection="0"/>
    <xf numFmtId="239" fontId="45" fillId="0" borderId="1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172" fontId="33" fillId="0" borderId="1" applyNumberFormat="0" applyFont="0" applyFill="0" applyAlignment="0"/>
    <xf numFmtId="205" fontId="58" fillId="0" borderId="13" applyFill="0" applyProtection="0">
      <alignment horizontal="right"/>
    </xf>
    <xf numFmtId="38" fontId="37" fillId="49" borderId="6"/>
    <xf numFmtId="172" fontId="33" fillId="0" borderId="1" applyNumberFormat="0" applyFont="0" applyFill="0" applyAlignment="0"/>
    <xf numFmtId="0" fontId="58" fillId="0" borderId="13" applyFill="0" applyProtection="0">
      <alignment horizontal="right"/>
    </xf>
    <xf numFmtId="209" fontId="107" fillId="28" borderId="22" applyNumberFormat="0" applyBorder="0" applyAlignment="0" applyProtection="0">
      <alignment vertical="center"/>
    </xf>
    <xf numFmtId="0" fontId="125" fillId="15" borderId="23" applyNumberFormat="0" applyAlignment="0" applyProtection="0"/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209" fontId="107" fillId="28" borderId="22" applyNumberFormat="0" applyBorder="0" applyAlignment="0" applyProtection="0">
      <alignment vertical="center"/>
    </xf>
    <xf numFmtId="239" fontId="45" fillId="0" borderId="1" applyAlignment="0" applyProtection="0"/>
    <xf numFmtId="0" fontId="75" fillId="0" borderId="6">
      <alignment horizontal="left" vertical="center"/>
    </xf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209" fontId="50" fillId="0" borderId="13" applyNumberFormat="0" applyFont="0" applyFill="0" applyAlignment="0">
      <alignment vertical="center"/>
    </xf>
    <xf numFmtId="205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209" fontId="50" fillId="0" borderId="13" applyNumberFormat="0" applyFont="0" applyFill="0" applyAlignment="0">
      <alignment vertical="center"/>
    </xf>
    <xf numFmtId="205" fontId="58" fillId="0" borderId="13" applyFill="0" applyProtection="0">
      <alignment horizontal="right"/>
    </xf>
    <xf numFmtId="209" fontId="50" fillId="0" borderId="13" applyNumberFormat="0" applyFont="0" applyFill="0" applyAlignment="0">
      <alignment vertical="center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0" fontId="137" fillId="15" borderId="30" applyNumberFormat="0" applyAlignment="0" applyProtection="0"/>
    <xf numFmtId="43" fontId="2" fillId="0" borderId="0" applyFont="0" applyFill="0" applyBorder="0" applyAlignment="0" applyProtection="0"/>
    <xf numFmtId="0" fontId="58" fillId="0" borderId="13" applyFill="0" applyProtection="0">
      <alignment horizontal="right"/>
    </xf>
    <xf numFmtId="0" fontId="137" fillId="15" borderId="30" applyNumberFormat="0" applyAlignment="0" applyProtection="0"/>
    <xf numFmtId="0" fontId="33" fillId="50" borderId="29" applyNumberFormat="0" applyFont="0" applyAlignment="0" applyProtection="0"/>
    <xf numFmtId="205" fontId="58" fillId="0" borderId="13" applyFill="0" applyProtection="0">
      <alignment horizontal="right"/>
    </xf>
    <xf numFmtId="172" fontId="33" fillId="0" borderId="1" applyNumberFormat="0" applyFont="0" applyFill="0" applyAlignment="0"/>
    <xf numFmtId="0" fontId="58" fillId="0" borderId="13" applyFill="0" applyProtection="0">
      <alignment horizontal="right"/>
    </xf>
    <xf numFmtId="38" fontId="37" fillId="49" borderId="6"/>
    <xf numFmtId="172" fontId="33" fillId="0" borderId="1" applyNumberFormat="0" applyFont="0" applyFill="0" applyAlignment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38" fontId="37" fillId="14" borderId="6"/>
    <xf numFmtId="38" fontId="37" fillId="49" borderId="6"/>
    <xf numFmtId="0" fontId="75" fillId="0" borderId="6">
      <alignment horizontal="left" vertical="center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0" fontId="125" fillId="15" borderId="23" applyNumberFormat="0" applyAlignment="0" applyProtection="0"/>
    <xf numFmtId="239" fontId="45" fillId="0" borderId="1" applyAlignment="0" applyProtection="0"/>
    <xf numFmtId="205" fontId="75" fillId="0" borderId="6">
      <alignment horizontal="left" vertical="center"/>
    </xf>
    <xf numFmtId="205" fontId="75" fillId="0" borderId="6">
      <alignment horizontal="left" vertical="center"/>
    </xf>
    <xf numFmtId="205" fontId="75" fillId="0" borderId="6">
      <alignment horizontal="left" vertical="center"/>
    </xf>
    <xf numFmtId="209" fontId="50" fillId="0" borderId="13" applyNumberFormat="0" applyFont="0" applyFill="0" applyAlignment="0">
      <alignment vertical="center"/>
    </xf>
    <xf numFmtId="0" fontId="33" fillId="50" borderId="29" applyNumberFormat="0" applyFont="0" applyAlignment="0" applyProtection="0"/>
    <xf numFmtId="239" fontId="45" fillId="0" borderId="1" applyAlignment="0" applyProtection="0"/>
    <xf numFmtId="0" fontId="58" fillId="0" borderId="13" applyFill="0" applyProtection="0">
      <alignment horizontal="right"/>
    </xf>
    <xf numFmtId="0" fontId="125" fillId="15" borderId="23" applyNumberFormat="0" applyAlignment="0" applyProtection="0"/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9" fontId="50" fillId="0" borderId="13" applyNumberFormat="0" applyFont="0" applyFill="0" applyAlignment="0">
      <alignment vertical="center"/>
    </xf>
    <xf numFmtId="209" fontId="107" fillId="28" borderId="22" applyNumberFormat="0" applyBorder="0" applyAlignment="0" applyProtection="0">
      <alignment vertical="center"/>
    </xf>
    <xf numFmtId="0" fontId="137" fillId="15" borderId="30" applyNumberFormat="0" applyAlignment="0" applyProtection="0"/>
    <xf numFmtId="0" fontId="75" fillId="0" borderId="6">
      <alignment horizontal="left" vertical="center"/>
    </xf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209" fontId="50" fillId="0" borderId="13" applyNumberFormat="0" applyFont="0" applyFill="0" applyAlignment="0">
      <alignment vertical="center"/>
    </xf>
    <xf numFmtId="0" fontId="58" fillId="0" borderId="13" applyFill="0" applyProtection="0">
      <alignment horizontal="right"/>
    </xf>
    <xf numFmtId="205" fontId="75" fillId="0" borderId="6">
      <alignment horizontal="left" vertical="center"/>
    </xf>
    <xf numFmtId="0" fontId="137" fillId="15" borderId="30" applyNumberFormat="0" applyAlignment="0" applyProtection="0"/>
    <xf numFmtId="209" fontId="107" fillId="28" borderId="22" applyNumberFormat="0" applyBorder="0" applyAlignment="0" applyProtection="0">
      <alignment vertical="center"/>
    </xf>
    <xf numFmtId="0" fontId="137" fillId="15" borderId="30" applyNumberFormat="0" applyAlignment="0" applyProtection="0"/>
    <xf numFmtId="38" fontId="37" fillId="14" borderId="6"/>
    <xf numFmtId="0" fontId="137" fillId="15" borderId="30" applyNumberFormat="0" applyAlignment="0" applyProtection="0"/>
    <xf numFmtId="205" fontId="58" fillId="0" borderId="13" applyFill="0" applyProtection="0">
      <alignment horizontal="right"/>
    </xf>
    <xf numFmtId="43" fontId="2" fillId="0" borderId="0" applyFont="0" applyFill="0" applyBorder="0" applyAlignment="0" applyProtection="0"/>
    <xf numFmtId="0" fontId="58" fillId="0" borderId="13" applyFill="0" applyProtection="0">
      <alignment horizontal="right"/>
    </xf>
    <xf numFmtId="209" fontId="107" fillId="28" borderId="22" applyNumberFormat="0" applyBorder="0" applyAlignment="0" applyProtection="0">
      <alignment vertical="center"/>
    </xf>
    <xf numFmtId="172" fontId="33" fillId="0" borderId="1" applyNumberFormat="0" applyFont="0" applyFill="0" applyAlignment="0"/>
    <xf numFmtId="0" fontId="58" fillId="0" borderId="13" applyFill="0" applyProtection="0">
      <alignment horizontal="right"/>
    </xf>
    <xf numFmtId="209" fontId="107" fillId="28" borderId="22" applyNumberFormat="0" applyBorder="0" applyAlignment="0" applyProtection="0">
      <alignment vertical="center"/>
    </xf>
    <xf numFmtId="172" fontId="33" fillId="0" borderId="1" applyNumberFormat="0" applyFont="0" applyFill="0" applyAlignment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3" fillId="0" borderId="0"/>
    <xf numFmtId="0" fontId="33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205" fontId="56" fillId="0" borderId="2" applyNumberFormat="0" applyFill="0" applyAlignment="0" applyProtection="0"/>
    <xf numFmtId="205" fontId="56" fillId="0" borderId="2" applyNumberFormat="0" applyFill="0" applyAlignment="0" applyProtection="0"/>
    <xf numFmtId="0" fontId="56" fillId="0" borderId="2" applyNumberFormat="0" applyFill="0" applyAlignment="0" applyProtection="0"/>
    <xf numFmtId="205" fontId="56" fillId="0" borderId="2" applyNumberFormat="0" applyFill="0" applyAlignment="0" applyProtection="0"/>
    <xf numFmtId="205" fontId="56" fillId="0" borderId="2" applyNumberFormat="0" applyFill="0" applyAlignment="0" applyProtection="0"/>
    <xf numFmtId="239" fontId="45" fillId="0" borderId="31" applyAlignment="0" applyProtection="0"/>
    <xf numFmtId="239" fontId="45" fillId="0" borderId="31" applyAlignment="0" applyProtection="0"/>
    <xf numFmtId="239" fontId="45" fillId="0" borderId="31" applyAlignment="0" applyProtection="0"/>
    <xf numFmtId="239" fontId="45" fillId="0" borderId="31" applyAlignment="0" applyProtection="0"/>
    <xf numFmtId="239" fontId="45" fillId="0" borderId="31" applyAlignment="0" applyProtection="0"/>
    <xf numFmtId="239" fontId="45" fillId="0" borderId="31" applyAlignment="0" applyProtection="0"/>
    <xf numFmtId="239" fontId="45" fillId="0" borderId="31" applyAlignment="0" applyProtection="0"/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0" fontId="125" fillId="15" borderId="23" applyNumberFormat="0" applyAlignment="0" applyProtection="0"/>
    <xf numFmtId="0" fontId="125" fillId="15" borderId="23" applyNumberFormat="0" applyAlignment="0" applyProtection="0"/>
    <xf numFmtId="0" fontId="125" fillId="15" borderId="23" applyNumberFormat="0" applyAlignment="0" applyProtection="0"/>
    <xf numFmtId="0" fontId="125" fillId="15" borderId="23" applyNumberFormat="0" applyAlignment="0" applyProtection="0"/>
    <xf numFmtId="0" fontId="125" fillId="15" borderId="23" applyNumberFormat="0" applyAlignment="0" applyProtection="0"/>
    <xf numFmtId="0" fontId="125" fillId="15" borderId="23" applyNumberFormat="0" applyAlignment="0" applyProtection="0"/>
    <xf numFmtId="0" fontId="125" fillId="15" borderId="23" applyNumberFormat="0" applyAlignment="0" applyProtection="0"/>
    <xf numFmtId="0" fontId="125" fillId="15" borderId="23" applyNumberFormat="0" applyAlignment="0" applyProtection="0"/>
    <xf numFmtId="43" fontId="3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200" fontId="33" fillId="0" borderId="2"/>
    <xf numFmtId="200" fontId="33" fillId="0" borderId="2"/>
    <xf numFmtId="205" fontId="75" fillId="0" borderId="32">
      <alignment horizontal="left" vertical="center"/>
    </xf>
    <xf numFmtId="205" fontId="75" fillId="0" borderId="32">
      <alignment horizontal="left" vertical="center"/>
    </xf>
    <xf numFmtId="205" fontId="75" fillId="0" borderId="32">
      <alignment horizontal="left" vertical="center"/>
    </xf>
    <xf numFmtId="205" fontId="75" fillId="0" borderId="32">
      <alignment horizontal="left" vertical="center"/>
    </xf>
    <xf numFmtId="205" fontId="75" fillId="0" borderId="32">
      <alignment horizontal="left" vertical="center"/>
    </xf>
    <xf numFmtId="205" fontId="75" fillId="0" borderId="32">
      <alignment horizontal="left" vertical="center"/>
    </xf>
    <xf numFmtId="205" fontId="75" fillId="0" borderId="32">
      <alignment horizontal="left" vertical="center"/>
    </xf>
    <xf numFmtId="205" fontId="75" fillId="0" borderId="32">
      <alignment horizontal="left" vertical="center"/>
    </xf>
    <xf numFmtId="205" fontId="75" fillId="0" borderId="32">
      <alignment horizontal="left" vertical="center"/>
    </xf>
    <xf numFmtId="205" fontId="75" fillId="0" borderId="32">
      <alignment horizontal="left" vertical="center"/>
    </xf>
    <xf numFmtId="0" fontId="75" fillId="0" borderId="32">
      <alignment horizontal="left" vertical="center"/>
    </xf>
    <xf numFmtId="0" fontId="75" fillId="0" borderId="32">
      <alignment horizontal="left" vertical="center"/>
    </xf>
    <xf numFmtId="0" fontId="75" fillId="0" borderId="32">
      <alignment horizontal="left" vertical="center"/>
    </xf>
    <xf numFmtId="0" fontId="75" fillId="0" borderId="32">
      <alignment horizontal="left" vertical="center"/>
    </xf>
    <xf numFmtId="0" fontId="75" fillId="0" borderId="32">
      <alignment horizontal="left" vertical="center"/>
    </xf>
    <xf numFmtId="0" fontId="75" fillId="0" borderId="32">
      <alignment horizontal="left" vertical="center"/>
    </xf>
    <xf numFmtId="0" fontId="75" fillId="0" borderId="32">
      <alignment horizontal="left" vertical="center"/>
    </xf>
    <xf numFmtId="0" fontId="75" fillId="0" borderId="32">
      <alignment horizontal="left" vertical="center"/>
    </xf>
    <xf numFmtId="205" fontId="75" fillId="0" borderId="32">
      <alignment horizontal="left" vertical="center"/>
    </xf>
    <xf numFmtId="205" fontId="75" fillId="0" borderId="32">
      <alignment horizontal="left" vertical="center"/>
    </xf>
    <xf numFmtId="205" fontId="75" fillId="0" borderId="32">
      <alignment horizontal="left" vertical="center"/>
    </xf>
    <xf numFmtId="205" fontId="75" fillId="0" borderId="32">
      <alignment horizontal="left" vertical="center"/>
    </xf>
    <xf numFmtId="205" fontId="75" fillId="0" borderId="32">
      <alignment horizontal="left" vertical="center"/>
    </xf>
    <xf numFmtId="205" fontId="75" fillId="0" borderId="32">
      <alignment horizontal="left" vertical="center"/>
    </xf>
    <xf numFmtId="38" fontId="37" fillId="49" borderId="32"/>
    <xf numFmtId="38" fontId="37" fillId="49" borderId="32"/>
    <xf numFmtId="38" fontId="37" fillId="49" borderId="32"/>
    <xf numFmtId="38" fontId="37" fillId="49" borderId="32"/>
    <xf numFmtId="38" fontId="37" fillId="49" borderId="32"/>
    <xf numFmtId="38" fontId="37" fillId="49" borderId="32"/>
    <xf numFmtId="38" fontId="37" fillId="49" borderId="32"/>
    <xf numFmtId="38" fontId="37" fillId="49" borderId="32"/>
    <xf numFmtId="38" fontId="37" fillId="14" borderId="32"/>
    <xf numFmtId="38" fontId="37" fillId="14" borderId="32"/>
    <xf numFmtId="38" fontId="37" fillId="14" borderId="32"/>
    <xf numFmtId="38" fontId="37" fillId="14" borderId="32"/>
    <xf numFmtId="38" fontId="37" fillId="14" borderId="32"/>
    <xf numFmtId="38" fontId="37" fillId="14" borderId="32"/>
    <xf numFmtId="38" fontId="37" fillId="14" borderId="32"/>
    <xf numFmtId="38" fontId="37" fillId="14" borderId="32"/>
    <xf numFmtId="37" fontId="133" fillId="0" borderId="2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137" fillId="15" borderId="30" applyNumberFormat="0" applyAlignment="0" applyProtection="0"/>
    <xf numFmtId="0" fontId="137" fillId="15" borderId="30" applyNumberFormat="0" applyAlignment="0" applyProtection="0"/>
    <xf numFmtId="0" fontId="137" fillId="15" borderId="30" applyNumberFormat="0" applyAlignment="0" applyProtection="0"/>
    <xf numFmtId="0" fontId="137" fillId="15" borderId="30" applyNumberFormat="0" applyAlignment="0" applyProtection="0"/>
    <xf numFmtId="0" fontId="137" fillId="15" borderId="30" applyNumberFormat="0" applyAlignment="0" applyProtection="0"/>
    <xf numFmtId="0" fontId="137" fillId="15" borderId="30" applyNumberFormat="0" applyAlignment="0" applyProtection="0"/>
    <xf numFmtId="0" fontId="137" fillId="15" borderId="30" applyNumberFormat="0" applyAlignment="0" applyProtection="0"/>
    <xf numFmtId="0" fontId="137" fillId="15" borderId="30" applyNumberFormat="0" applyAlignment="0" applyProtection="0"/>
    <xf numFmtId="0" fontId="137" fillId="15" borderId="30" applyNumberFormat="0" applyAlignment="0" applyProtection="0"/>
    <xf numFmtId="0" fontId="137" fillId="15" borderId="30" applyNumberFormat="0" applyAlignment="0" applyProtection="0"/>
    <xf numFmtId="0" fontId="137" fillId="15" borderId="30" applyNumberFormat="0" applyAlignment="0" applyProtection="0"/>
    <xf numFmtId="0" fontId="137" fillId="15" borderId="30" applyNumberFormat="0" applyAlignment="0" applyProtection="0"/>
    <xf numFmtId="0" fontId="137" fillId="15" borderId="30" applyNumberFormat="0" applyAlignment="0" applyProtection="0"/>
    <xf numFmtId="0" fontId="137" fillId="15" borderId="30" applyNumberFormat="0" applyAlignment="0" applyProtection="0"/>
    <xf numFmtId="0" fontId="137" fillId="15" borderId="30" applyNumberFormat="0" applyAlignment="0" applyProtection="0"/>
    <xf numFmtId="0" fontId="137" fillId="15" borderId="30" applyNumberFormat="0" applyAlignment="0" applyProtection="0"/>
    <xf numFmtId="0" fontId="137" fillId="15" borderId="30" applyNumberFormat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209" fontId="107" fillId="28" borderId="22" applyNumberFormat="0" applyBorder="0" applyAlignment="0" applyProtection="0">
      <alignment vertical="center"/>
    </xf>
    <xf numFmtId="209" fontId="107" fillId="28" borderId="22" applyNumberFormat="0" applyBorder="0" applyAlignment="0" applyProtection="0">
      <alignment vertical="center"/>
    </xf>
    <xf numFmtId="209" fontId="107" fillId="28" borderId="22" applyNumberFormat="0" applyBorder="0" applyAlignment="0" applyProtection="0">
      <alignment vertical="center"/>
    </xf>
    <xf numFmtId="209" fontId="107" fillId="28" borderId="22" applyNumberFormat="0" applyBorder="0" applyAlignment="0" applyProtection="0">
      <alignment vertical="center"/>
    </xf>
    <xf numFmtId="209" fontId="107" fillId="28" borderId="22" applyNumberFormat="0" applyBorder="0" applyAlignment="0" applyProtection="0">
      <alignment vertical="center"/>
    </xf>
    <xf numFmtId="209" fontId="107" fillId="28" borderId="22" applyNumberFormat="0" applyBorder="0" applyAlignment="0" applyProtection="0">
      <alignment vertical="center"/>
    </xf>
    <xf numFmtId="209" fontId="107" fillId="28" borderId="22" applyNumberFormat="0" applyBorder="0" applyAlignment="0" applyProtection="0">
      <alignment vertical="center"/>
    </xf>
    <xf numFmtId="209" fontId="107" fillId="28" borderId="22" applyNumberFormat="0" applyBorder="0" applyAlignment="0" applyProtection="0">
      <alignment vertical="center"/>
    </xf>
    <xf numFmtId="209" fontId="107" fillId="28" borderId="22" applyNumberFormat="0" applyBorder="0" applyAlignment="0" applyProtection="0">
      <alignment vertical="center"/>
    </xf>
    <xf numFmtId="209" fontId="107" fillId="28" borderId="22" applyNumberFormat="0" applyBorder="0" applyAlignment="0" applyProtection="0">
      <alignment vertical="center"/>
    </xf>
    <xf numFmtId="209" fontId="107" fillId="28" borderId="22" applyNumberFormat="0" applyBorder="0" applyAlignment="0" applyProtection="0">
      <alignment vertical="center"/>
    </xf>
    <xf numFmtId="209" fontId="107" fillId="28" borderId="22" applyNumberFormat="0" applyBorder="0" applyAlignment="0" applyProtection="0">
      <alignment vertical="center"/>
    </xf>
    <xf numFmtId="209" fontId="107" fillId="28" borderId="22" applyNumberFormat="0" applyBorder="0" applyAlignment="0" applyProtection="0">
      <alignment vertical="center"/>
    </xf>
    <xf numFmtId="209" fontId="107" fillId="28" borderId="22" applyNumberFormat="0" applyBorder="0" applyAlignment="0" applyProtection="0">
      <alignment vertical="center"/>
    </xf>
    <xf numFmtId="209" fontId="107" fillId="28" borderId="22" applyNumberFormat="0" applyBorder="0" applyAlignment="0" applyProtection="0">
      <alignment vertical="center"/>
    </xf>
    <xf numFmtId="209" fontId="107" fillId="28" borderId="22" applyNumberFormat="0" applyBorder="0" applyAlignment="0" applyProtection="0">
      <alignment vertical="center"/>
    </xf>
    <xf numFmtId="209" fontId="50" fillId="0" borderId="13" applyNumberFormat="0" applyFont="0" applyFill="0" applyAlignment="0">
      <alignment vertical="center"/>
    </xf>
    <xf numFmtId="209" fontId="50" fillId="0" borderId="13" applyNumberFormat="0" applyFont="0" applyFill="0" applyAlignment="0">
      <alignment vertical="center"/>
    </xf>
    <xf numFmtId="209" fontId="50" fillId="0" borderId="13" applyNumberFormat="0" applyFont="0" applyFill="0" applyAlignment="0">
      <alignment vertical="center"/>
    </xf>
    <xf numFmtId="209" fontId="50" fillId="0" borderId="13" applyNumberFormat="0" applyFont="0" applyFill="0" applyAlignment="0">
      <alignment vertical="center"/>
    </xf>
    <xf numFmtId="209" fontId="50" fillId="0" borderId="13" applyNumberFormat="0" applyFont="0" applyFill="0" applyAlignment="0">
      <alignment vertical="center"/>
    </xf>
    <xf numFmtId="209" fontId="50" fillId="0" borderId="13" applyNumberFormat="0" applyFont="0" applyFill="0" applyAlignment="0">
      <alignment vertical="center"/>
    </xf>
    <xf numFmtId="209" fontId="50" fillId="0" borderId="13" applyNumberFormat="0" applyFont="0" applyFill="0" applyAlignment="0">
      <alignment vertical="center"/>
    </xf>
    <xf numFmtId="209" fontId="50" fillId="0" borderId="13" applyNumberFormat="0" applyFont="0" applyFill="0" applyAlignment="0">
      <alignment vertical="center"/>
    </xf>
    <xf numFmtId="209" fontId="50" fillId="0" borderId="13" applyNumberFormat="0" applyFont="0" applyFill="0" applyAlignment="0">
      <alignment vertical="center"/>
    </xf>
    <xf numFmtId="209" fontId="50" fillId="0" borderId="13" applyNumberFormat="0" applyFont="0" applyFill="0" applyAlignment="0">
      <alignment vertical="center"/>
    </xf>
    <xf numFmtId="209" fontId="47" fillId="0" borderId="2" applyNumberFormat="0" applyFont="0" applyFill="0" applyAlignment="0">
      <alignment vertical="center"/>
    </xf>
    <xf numFmtId="209" fontId="47" fillId="0" borderId="2" applyNumberFormat="0" applyFont="0" applyFill="0" applyAlignment="0">
      <alignment vertical="center"/>
    </xf>
    <xf numFmtId="49" fontId="67" fillId="0" borderId="2">
      <alignment vertical="center"/>
    </xf>
    <xf numFmtId="49" fontId="67" fillId="0" borderId="2">
      <alignment vertical="center"/>
    </xf>
    <xf numFmtId="205" fontId="116" fillId="0" borderId="2" applyFill="0" applyAlignment="0" applyProtection="0">
      <alignment horizontal="left"/>
    </xf>
    <xf numFmtId="205" fontId="116" fillId="0" borderId="2" applyFill="0" applyAlignment="0" applyProtection="0">
      <alignment horizontal="left"/>
    </xf>
    <xf numFmtId="0" fontId="116" fillId="0" borderId="2" applyFill="0" applyAlignment="0" applyProtection="0">
      <alignment horizontal="left"/>
    </xf>
    <xf numFmtId="205" fontId="116" fillId="0" borderId="2" applyFill="0" applyAlignment="0" applyProtection="0">
      <alignment horizontal="left"/>
    </xf>
    <xf numFmtId="205" fontId="116" fillId="0" borderId="2" applyFill="0" applyAlignment="0" applyProtection="0">
      <alignment horizontal="left"/>
    </xf>
    <xf numFmtId="172" fontId="33" fillId="0" borderId="31" applyNumberFormat="0" applyFont="0" applyFill="0" applyAlignment="0"/>
    <xf numFmtId="172" fontId="33" fillId="0" borderId="31" applyNumberFormat="0" applyFont="0" applyFill="0" applyAlignment="0"/>
    <xf numFmtId="172" fontId="33" fillId="0" borderId="31" applyNumberFormat="0" applyFont="0" applyFill="0" applyAlignment="0"/>
    <xf numFmtId="172" fontId="33" fillId="0" borderId="31" applyNumberFormat="0" applyFont="0" applyFill="0" applyAlignment="0"/>
    <xf numFmtId="172" fontId="33" fillId="0" borderId="31" applyNumberFormat="0" applyFont="0" applyFill="0" applyAlignment="0"/>
    <xf numFmtId="172" fontId="33" fillId="0" borderId="31" applyNumberFormat="0" applyFont="0" applyFill="0" applyAlignment="0"/>
    <xf numFmtId="172" fontId="33" fillId="0" borderId="31" applyNumberFormat="0" applyFont="0" applyFill="0" applyAlignment="0"/>
    <xf numFmtId="172" fontId="33" fillId="0" borderId="31" applyNumberFormat="0" applyFont="0" applyFill="0" applyAlignment="0"/>
    <xf numFmtId="172" fontId="33" fillId="0" borderId="31" applyNumberFormat="0" applyFont="0" applyFill="0" applyAlignment="0"/>
    <xf numFmtId="172" fontId="33" fillId="0" borderId="31" applyNumberFormat="0" applyFont="0" applyFill="0" applyAlignment="0"/>
    <xf numFmtId="172" fontId="33" fillId="0" borderId="31" applyNumberFormat="0" applyFont="0" applyFill="0" applyAlignment="0"/>
    <xf numFmtId="172" fontId="33" fillId="0" borderId="31" applyNumberFormat="0" applyFont="0" applyFill="0" applyAlignment="0"/>
    <xf numFmtId="172" fontId="33" fillId="0" borderId="31" applyNumberFormat="0" applyFont="0" applyFill="0" applyAlignment="0"/>
    <xf numFmtId="172" fontId="33" fillId="0" borderId="31" applyNumberFormat="0" applyFont="0" applyFill="0" applyAlignment="0"/>
    <xf numFmtId="172" fontId="33" fillId="0" borderId="31" applyNumberFormat="0" applyFont="0" applyFill="0" applyAlignment="0"/>
    <xf numFmtId="172" fontId="33" fillId="0" borderId="31" applyNumberFormat="0" applyFont="0" applyFill="0" applyAlignment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0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205" fontId="58" fillId="0" borderId="13" applyFill="0" applyProtection="0">
      <alignment horizontal="right"/>
    </xf>
    <xf numFmtId="0" fontId="125" fillId="15" borderId="23" applyNumberFormat="0" applyAlignment="0" applyProtection="0"/>
    <xf numFmtId="0" fontId="125" fillId="15" borderId="23" applyNumberFormat="0" applyAlignment="0" applyProtection="0"/>
    <xf numFmtId="0" fontId="125" fillId="15" borderId="23" applyNumberFormat="0" applyAlignment="0" applyProtection="0"/>
    <xf numFmtId="0" fontId="125" fillId="15" borderId="23" applyNumberFormat="0" applyAlignment="0" applyProtection="0"/>
    <xf numFmtId="0" fontId="125" fillId="15" borderId="23" applyNumberFormat="0" applyAlignment="0" applyProtection="0"/>
    <xf numFmtId="0" fontId="125" fillId="15" borderId="23" applyNumberFormat="0" applyAlignment="0" applyProtection="0"/>
    <xf numFmtId="0" fontId="125" fillId="15" borderId="23" applyNumberFormat="0" applyAlignment="0" applyProtection="0"/>
    <xf numFmtId="0" fontId="125" fillId="15" borderId="23" applyNumberFormat="0" applyAlignment="0" applyProtection="0"/>
    <xf numFmtId="205" fontId="75" fillId="0" borderId="6">
      <alignment horizontal="left" vertical="center"/>
    </xf>
    <xf numFmtId="205" fontId="75" fillId="0" borderId="6">
      <alignment horizontal="left" vertical="center"/>
    </xf>
    <xf numFmtId="205" fontId="75" fillId="0" borderId="6">
      <alignment horizontal="left" vertical="center"/>
    </xf>
    <xf numFmtId="205" fontId="75" fillId="0" borderId="6">
      <alignment horizontal="left" vertical="center"/>
    </xf>
    <xf numFmtId="205" fontId="75" fillId="0" borderId="6">
      <alignment horizontal="left" vertical="center"/>
    </xf>
    <xf numFmtId="205" fontId="75" fillId="0" borderId="6">
      <alignment horizontal="left" vertical="center"/>
    </xf>
    <xf numFmtId="205" fontId="75" fillId="0" borderId="6">
      <alignment horizontal="left" vertical="center"/>
    </xf>
    <xf numFmtId="205" fontId="75" fillId="0" borderId="6">
      <alignment horizontal="left" vertical="center"/>
    </xf>
    <xf numFmtId="205" fontId="75" fillId="0" borderId="6">
      <alignment horizontal="left" vertical="center"/>
    </xf>
    <xf numFmtId="205" fontId="75" fillId="0" borderId="6">
      <alignment horizontal="left" vertical="center"/>
    </xf>
    <xf numFmtId="0" fontId="75" fillId="0" borderId="6">
      <alignment horizontal="left" vertical="center"/>
    </xf>
    <xf numFmtId="0" fontId="75" fillId="0" borderId="6">
      <alignment horizontal="left" vertical="center"/>
    </xf>
    <xf numFmtId="0" fontId="75" fillId="0" borderId="6">
      <alignment horizontal="left" vertical="center"/>
    </xf>
    <xf numFmtId="0" fontId="75" fillId="0" borderId="6">
      <alignment horizontal="left" vertical="center"/>
    </xf>
    <xf numFmtId="0" fontId="75" fillId="0" borderId="6">
      <alignment horizontal="left" vertical="center"/>
    </xf>
    <xf numFmtId="0" fontId="75" fillId="0" borderId="6">
      <alignment horizontal="left" vertical="center"/>
    </xf>
    <xf numFmtId="0" fontId="75" fillId="0" borderId="6">
      <alignment horizontal="left" vertical="center"/>
    </xf>
    <xf numFmtId="0" fontId="75" fillId="0" borderId="6">
      <alignment horizontal="left" vertical="center"/>
    </xf>
    <xf numFmtId="205" fontId="75" fillId="0" borderId="6">
      <alignment horizontal="left" vertical="center"/>
    </xf>
    <xf numFmtId="205" fontId="75" fillId="0" borderId="6">
      <alignment horizontal="left" vertical="center"/>
    </xf>
    <xf numFmtId="205" fontId="75" fillId="0" borderId="6">
      <alignment horizontal="left" vertical="center"/>
    </xf>
    <xf numFmtId="205" fontId="75" fillId="0" borderId="6">
      <alignment horizontal="left" vertical="center"/>
    </xf>
    <xf numFmtId="205" fontId="75" fillId="0" borderId="6">
      <alignment horizontal="left" vertical="center"/>
    </xf>
    <xf numFmtId="205" fontId="75" fillId="0" borderId="6">
      <alignment horizontal="left" vertical="center"/>
    </xf>
    <xf numFmtId="38" fontId="37" fillId="49" borderId="6"/>
    <xf numFmtId="38" fontId="37" fillId="49" borderId="6"/>
    <xf numFmtId="38" fontId="37" fillId="49" borderId="6"/>
    <xf numFmtId="38" fontId="37" fillId="49" borderId="6"/>
    <xf numFmtId="38" fontId="37" fillId="49" borderId="6"/>
    <xf numFmtId="38" fontId="37" fillId="49" borderId="6"/>
    <xf numFmtId="38" fontId="37" fillId="49" borderId="6"/>
    <xf numFmtId="38" fontId="37" fillId="49" borderId="6"/>
    <xf numFmtId="38" fontId="37" fillId="14" borderId="6"/>
    <xf numFmtId="38" fontId="37" fillId="14" borderId="6"/>
    <xf numFmtId="38" fontId="37" fillId="14" borderId="6"/>
    <xf numFmtId="38" fontId="37" fillId="14" borderId="6"/>
    <xf numFmtId="38" fontId="37" fillId="14" borderId="6"/>
    <xf numFmtId="38" fontId="37" fillId="14" borderId="6"/>
    <xf numFmtId="38" fontId="37" fillId="14" borderId="6"/>
    <xf numFmtId="38" fontId="37" fillId="14" borderId="6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33" fillId="50" borderId="29" applyNumberFormat="0" applyFont="0" applyAlignment="0" applyProtection="0"/>
    <xf numFmtId="0" fontId="137" fillId="15" borderId="30" applyNumberFormat="0" applyAlignment="0" applyProtection="0"/>
    <xf numFmtId="0" fontId="137" fillId="15" borderId="30" applyNumberFormat="0" applyAlignment="0" applyProtection="0"/>
    <xf numFmtId="0" fontId="137" fillId="15" borderId="30" applyNumberFormat="0" applyAlignment="0" applyProtection="0"/>
    <xf numFmtId="0" fontId="137" fillId="15" borderId="30" applyNumberFormat="0" applyAlignment="0" applyProtection="0"/>
    <xf numFmtId="0" fontId="137" fillId="15" borderId="30" applyNumberFormat="0" applyAlignment="0" applyProtection="0"/>
    <xf numFmtId="0" fontId="137" fillId="15" borderId="30" applyNumberFormat="0" applyAlignment="0" applyProtection="0"/>
    <xf numFmtId="0" fontId="137" fillId="15" borderId="30" applyNumberFormat="0" applyAlignment="0" applyProtection="0"/>
    <xf numFmtId="0" fontId="137" fillId="15" borderId="30" applyNumberFormat="0" applyAlignment="0" applyProtection="0"/>
    <xf numFmtId="0" fontId="137" fillId="15" borderId="30" applyNumberFormat="0" applyAlignment="0" applyProtection="0"/>
    <xf numFmtId="0" fontId="137" fillId="15" borderId="30" applyNumberFormat="0" applyAlignment="0" applyProtection="0"/>
    <xf numFmtId="0" fontId="137" fillId="15" borderId="30" applyNumberFormat="0" applyAlignment="0" applyProtection="0"/>
    <xf numFmtId="0" fontId="137" fillId="15" borderId="30" applyNumberFormat="0" applyAlignment="0" applyProtection="0"/>
    <xf numFmtId="0" fontId="137" fillId="15" borderId="30" applyNumberFormat="0" applyAlignment="0" applyProtection="0"/>
    <xf numFmtId="0" fontId="137" fillId="15" borderId="30" applyNumberFormat="0" applyAlignment="0" applyProtection="0"/>
    <xf numFmtId="0" fontId="137" fillId="15" borderId="30" applyNumberFormat="0" applyAlignment="0" applyProtection="0"/>
    <xf numFmtId="0" fontId="137" fillId="15" borderId="30" applyNumberFormat="0" applyAlignment="0" applyProtection="0"/>
    <xf numFmtId="0" fontId="137" fillId="15" borderId="30" applyNumberFormat="0" applyAlignment="0" applyProtection="0"/>
    <xf numFmtId="209" fontId="107" fillId="28" borderId="22" applyNumberFormat="0" applyBorder="0" applyAlignment="0" applyProtection="0">
      <alignment vertical="center"/>
    </xf>
    <xf numFmtId="209" fontId="107" fillId="28" borderId="22" applyNumberFormat="0" applyBorder="0" applyAlignment="0" applyProtection="0">
      <alignment vertical="center"/>
    </xf>
    <xf numFmtId="209" fontId="107" fillId="28" borderId="22" applyNumberFormat="0" applyBorder="0" applyAlignment="0" applyProtection="0">
      <alignment vertical="center"/>
    </xf>
    <xf numFmtId="209" fontId="107" fillId="28" borderId="22" applyNumberFormat="0" applyBorder="0" applyAlignment="0" applyProtection="0">
      <alignment vertical="center"/>
    </xf>
    <xf numFmtId="209" fontId="107" fillId="28" borderId="22" applyNumberFormat="0" applyBorder="0" applyAlignment="0" applyProtection="0">
      <alignment vertical="center"/>
    </xf>
    <xf numFmtId="209" fontId="107" fillId="28" borderId="22" applyNumberFormat="0" applyBorder="0" applyAlignment="0" applyProtection="0">
      <alignment vertical="center"/>
    </xf>
    <xf numFmtId="209" fontId="107" fillId="28" borderId="22" applyNumberFormat="0" applyBorder="0" applyAlignment="0" applyProtection="0">
      <alignment vertical="center"/>
    </xf>
    <xf numFmtId="209" fontId="107" fillId="28" borderId="22" applyNumberFormat="0" applyBorder="0" applyAlignment="0" applyProtection="0">
      <alignment vertical="center"/>
    </xf>
    <xf numFmtId="209" fontId="107" fillId="28" borderId="22" applyNumberFormat="0" applyBorder="0" applyAlignment="0" applyProtection="0">
      <alignment vertical="center"/>
    </xf>
    <xf numFmtId="209" fontId="107" fillId="28" borderId="22" applyNumberFormat="0" applyBorder="0" applyAlignment="0" applyProtection="0">
      <alignment vertical="center"/>
    </xf>
    <xf numFmtId="209" fontId="107" fillId="28" borderId="22" applyNumberFormat="0" applyBorder="0" applyAlignment="0" applyProtection="0">
      <alignment vertical="center"/>
    </xf>
    <xf numFmtId="209" fontId="107" fillId="28" borderId="22" applyNumberFormat="0" applyBorder="0" applyAlignment="0" applyProtection="0">
      <alignment vertical="center"/>
    </xf>
    <xf numFmtId="209" fontId="107" fillId="28" borderId="22" applyNumberFormat="0" applyBorder="0" applyAlignment="0" applyProtection="0">
      <alignment vertical="center"/>
    </xf>
    <xf numFmtId="209" fontId="107" fillId="28" borderId="22" applyNumberFormat="0" applyBorder="0" applyAlignment="0" applyProtection="0">
      <alignment vertical="center"/>
    </xf>
    <xf numFmtId="209" fontId="107" fillId="28" borderId="22" applyNumberFormat="0" applyBorder="0" applyAlignment="0" applyProtection="0">
      <alignment vertical="center"/>
    </xf>
    <xf numFmtId="209" fontId="107" fillId="28" borderId="22" applyNumberFormat="0" applyBorder="0" applyAlignment="0" applyProtection="0">
      <alignment vertical="center"/>
    </xf>
    <xf numFmtId="209" fontId="50" fillId="0" borderId="13" applyNumberFormat="0" applyFont="0" applyFill="0" applyAlignment="0">
      <alignment vertical="center"/>
    </xf>
    <xf numFmtId="209" fontId="50" fillId="0" borderId="13" applyNumberFormat="0" applyFont="0" applyFill="0" applyAlignment="0">
      <alignment vertical="center"/>
    </xf>
    <xf numFmtId="209" fontId="50" fillId="0" borderId="13" applyNumberFormat="0" applyFont="0" applyFill="0" applyAlignment="0">
      <alignment vertical="center"/>
    </xf>
    <xf numFmtId="209" fontId="50" fillId="0" borderId="13" applyNumberFormat="0" applyFont="0" applyFill="0" applyAlignment="0">
      <alignment vertical="center"/>
    </xf>
    <xf numFmtId="209" fontId="50" fillId="0" borderId="13" applyNumberFormat="0" applyFont="0" applyFill="0" applyAlignment="0">
      <alignment vertical="center"/>
    </xf>
    <xf numFmtId="209" fontId="50" fillId="0" borderId="13" applyNumberFormat="0" applyFont="0" applyFill="0" applyAlignment="0">
      <alignment vertical="center"/>
    </xf>
    <xf numFmtId="209" fontId="50" fillId="0" borderId="13" applyNumberFormat="0" applyFont="0" applyFill="0" applyAlignment="0">
      <alignment vertical="center"/>
    </xf>
    <xf numFmtId="209" fontId="50" fillId="0" borderId="13" applyNumberFormat="0" applyFont="0" applyFill="0" applyAlignment="0">
      <alignment vertical="center"/>
    </xf>
    <xf numFmtId="209" fontId="50" fillId="0" borderId="13" applyNumberFormat="0" applyFont="0" applyFill="0" applyAlignment="0">
      <alignment vertical="center"/>
    </xf>
    <xf numFmtId="209" fontId="50" fillId="0" borderId="13" applyNumberFormat="0" applyFont="0" applyFill="0" applyAlignment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205" fontId="56" fillId="0" borderId="33" applyNumberFormat="0" applyFill="0" applyAlignment="0" applyProtection="0"/>
    <xf numFmtId="205" fontId="56" fillId="0" borderId="33" applyNumberFormat="0" applyFill="0" applyAlignment="0" applyProtection="0"/>
    <xf numFmtId="0" fontId="56" fillId="0" borderId="33" applyNumberFormat="0" applyFill="0" applyAlignment="0" applyProtection="0"/>
    <xf numFmtId="205" fontId="56" fillId="0" borderId="33" applyNumberFormat="0" applyFill="0" applyAlignment="0" applyProtection="0"/>
    <xf numFmtId="205" fontId="56" fillId="0" borderId="33" applyNumberFormat="0" applyFill="0" applyAlignment="0" applyProtection="0"/>
    <xf numFmtId="200" fontId="33" fillId="0" borderId="33"/>
    <xf numFmtId="200" fontId="33" fillId="0" borderId="33"/>
    <xf numFmtId="37" fontId="133" fillId="0" borderId="33" applyFill="0" applyBorder="0" applyAlignment="0" applyProtection="0"/>
    <xf numFmtId="209" fontId="47" fillId="0" borderId="33" applyNumberFormat="0" applyFont="0" applyFill="0" applyAlignment="0">
      <alignment vertical="center"/>
    </xf>
    <xf numFmtId="209" fontId="47" fillId="0" borderId="33" applyNumberFormat="0" applyFont="0" applyFill="0" applyAlignment="0">
      <alignment vertical="center"/>
    </xf>
    <xf numFmtId="49" fontId="67" fillId="0" borderId="33">
      <alignment vertical="center"/>
    </xf>
    <xf numFmtId="49" fontId="67" fillId="0" borderId="33">
      <alignment vertical="center"/>
    </xf>
    <xf numFmtId="205" fontId="116" fillId="0" borderId="33" applyFill="0" applyAlignment="0" applyProtection="0">
      <alignment horizontal="left"/>
    </xf>
    <xf numFmtId="205" fontId="116" fillId="0" borderId="33" applyFill="0" applyAlignment="0" applyProtection="0">
      <alignment horizontal="left"/>
    </xf>
    <xf numFmtId="0" fontId="116" fillId="0" borderId="33" applyFill="0" applyAlignment="0" applyProtection="0">
      <alignment horizontal="left"/>
    </xf>
    <xf numFmtId="205" fontId="116" fillId="0" borderId="33" applyFill="0" applyAlignment="0" applyProtection="0">
      <alignment horizontal="left"/>
    </xf>
    <xf numFmtId="205" fontId="116" fillId="0" borderId="33" applyFill="0" applyAlignment="0" applyProtection="0">
      <alignment horizontal="left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37" fillId="15" borderId="38" applyNumberFormat="0" applyAlignment="0" applyProtection="0"/>
    <xf numFmtId="0" fontId="116" fillId="0" borderId="33" applyFill="0" applyAlignment="0" applyProtection="0">
      <alignment horizontal="left"/>
    </xf>
    <xf numFmtId="209" fontId="50" fillId="0" borderId="34" applyNumberFormat="0" applyFont="0" applyFill="0" applyAlignment="0">
      <alignment vertical="center"/>
    </xf>
    <xf numFmtId="209" fontId="50" fillId="0" borderId="34" applyNumberFormat="0" applyFont="0" applyFill="0" applyAlignment="0">
      <alignment vertical="center"/>
    </xf>
    <xf numFmtId="209" fontId="50" fillId="0" borderId="34" applyNumberFormat="0" applyFont="0" applyFill="0" applyAlignment="0">
      <alignment vertical="center"/>
    </xf>
    <xf numFmtId="209" fontId="50" fillId="0" borderId="34" applyNumberFormat="0" applyFont="0" applyFill="0" applyAlignment="0">
      <alignment vertical="center"/>
    </xf>
    <xf numFmtId="209" fontId="50" fillId="0" borderId="34" applyNumberFormat="0" applyFont="0" applyFill="0" applyAlignment="0">
      <alignment vertical="center"/>
    </xf>
    <xf numFmtId="209" fontId="50" fillId="0" borderId="34" applyNumberFormat="0" applyFont="0" applyFill="0" applyAlignment="0">
      <alignment vertical="center"/>
    </xf>
    <xf numFmtId="209" fontId="50" fillId="0" borderId="34" applyNumberFormat="0" applyFont="0" applyFill="0" applyAlignment="0">
      <alignment vertical="center"/>
    </xf>
    <xf numFmtId="209" fontId="50" fillId="0" borderId="34" applyNumberFormat="0" applyFont="0" applyFill="0" applyAlignment="0">
      <alignment vertical="center"/>
    </xf>
    <xf numFmtId="209" fontId="50" fillId="0" borderId="34" applyNumberFormat="0" applyFont="0" applyFill="0" applyAlignment="0">
      <alignment vertical="center"/>
    </xf>
    <xf numFmtId="209" fontId="107" fillId="28" borderId="35" applyNumberFormat="0" applyBorder="0" applyAlignment="0" applyProtection="0">
      <alignment vertical="center"/>
    </xf>
    <xf numFmtId="209" fontId="107" fillId="28" borderId="35" applyNumberFormat="0" applyBorder="0" applyAlignment="0" applyProtection="0">
      <alignment vertical="center"/>
    </xf>
    <xf numFmtId="209" fontId="107" fillId="28" borderId="35" applyNumberFormat="0" applyBorder="0" applyAlignment="0" applyProtection="0">
      <alignment vertical="center"/>
    </xf>
    <xf numFmtId="209" fontId="107" fillId="28" borderId="35" applyNumberFormat="0" applyBorder="0" applyAlignment="0" applyProtection="0">
      <alignment vertical="center"/>
    </xf>
    <xf numFmtId="209" fontId="107" fillId="28" borderId="35" applyNumberFormat="0" applyBorder="0" applyAlignment="0" applyProtection="0">
      <alignment vertical="center"/>
    </xf>
    <xf numFmtId="209" fontId="107" fillId="28" borderId="35" applyNumberFormat="0" applyBorder="0" applyAlignment="0" applyProtection="0">
      <alignment vertical="center"/>
    </xf>
    <xf numFmtId="209" fontId="107" fillId="28" borderId="35" applyNumberFormat="0" applyBorder="0" applyAlignment="0" applyProtection="0">
      <alignment vertical="center"/>
    </xf>
    <xf numFmtId="209" fontId="107" fillId="28" borderId="35" applyNumberFormat="0" applyBorder="0" applyAlignment="0" applyProtection="0">
      <alignment vertical="center"/>
    </xf>
    <xf numFmtId="209" fontId="107" fillId="28" borderId="35" applyNumberFormat="0" applyBorder="0" applyAlignment="0" applyProtection="0">
      <alignment vertical="center"/>
    </xf>
    <xf numFmtId="209" fontId="107" fillId="28" borderId="35" applyNumberFormat="0" applyBorder="0" applyAlignment="0" applyProtection="0">
      <alignment vertical="center"/>
    </xf>
    <xf numFmtId="209" fontId="107" fillId="28" borderId="35" applyNumberFormat="0" applyBorder="0" applyAlignment="0" applyProtection="0">
      <alignment vertical="center"/>
    </xf>
    <xf numFmtId="0" fontId="137" fillId="15" borderId="38" applyNumberFormat="0" applyAlignment="0" applyProtection="0"/>
    <xf numFmtId="0" fontId="137" fillId="15" borderId="38" applyNumberFormat="0" applyAlignment="0" applyProtection="0"/>
    <xf numFmtId="0" fontId="137" fillId="15" borderId="38" applyNumberFormat="0" applyAlignment="0" applyProtection="0"/>
    <xf numFmtId="0" fontId="137" fillId="15" borderId="38" applyNumberFormat="0" applyAlignment="0" applyProtection="0"/>
    <xf numFmtId="0" fontId="137" fillId="15" borderId="38" applyNumberFormat="0" applyAlignment="0" applyProtection="0"/>
    <xf numFmtId="0" fontId="33" fillId="50" borderId="37" applyNumberFormat="0" applyFont="0" applyAlignment="0" applyProtection="0"/>
    <xf numFmtId="205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209" fontId="107" fillId="28" borderId="35" applyNumberFormat="0" applyBorder="0" applyAlignment="0" applyProtection="0">
      <alignment vertical="center"/>
    </xf>
    <xf numFmtId="0" fontId="58" fillId="0" borderId="34" applyFill="0" applyProtection="0">
      <alignment horizontal="right"/>
    </xf>
    <xf numFmtId="209" fontId="107" fillId="28" borderId="35" applyNumberFormat="0" applyBorder="0" applyAlignment="0" applyProtection="0">
      <alignment vertical="center"/>
    </xf>
    <xf numFmtId="0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209" fontId="107" fillId="28" borderId="35" applyNumberFormat="0" applyBorder="0" applyAlignment="0" applyProtection="0">
      <alignment vertical="center"/>
    </xf>
    <xf numFmtId="0" fontId="137" fillId="15" borderId="38" applyNumberFormat="0" applyAlignment="0" applyProtection="0"/>
    <xf numFmtId="0" fontId="58" fillId="0" borderId="34" applyFill="0" applyProtection="0">
      <alignment horizontal="right"/>
    </xf>
    <xf numFmtId="209" fontId="50" fillId="0" borderId="34" applyNumberFormat="0" applyFont="0" applyFill="0" applyAlignment="0">
      <alignment vertical="center"/>
    </xf>
    <xf numFmtId="0" fontId="33" fillId="50" borderId="37" applyNumberFormat="0" applyFont="0" applyAlignment="0" applyProtection="0"/>
    <xf numFmtId="0" fontId="137" fillId="15" borderId="38" applyNumberFormat="0" applyAlignment="0" applyProtection="0"/>
    <xf numFmtId="209" fontId="107" fillId="28" borderId="35" applyNumberFormat="0" applyBorder="0" applyAlignment="0" applyProtection="0">
      <alignment vertical="center"/>
    </xf>
    <xf numFmtId="209" fontId="50" fillId="0" borderId="34" applyNumberFormat="0" applyFont="0" applyFill="0" applyAlignment="0">
      <alignment vertical="center"/>
    </xf>
    <xf numFmtId="205" fontId="58" fillId="0" borderId="34" applyFill="0" applyProtection="0">
      <alignment horizontal="right"/>
    </xf>
    <xf numFmtId="209" fontId="50" fillId="0" borderId="34" applyNumberFormat="0" applyFont="0" applyFill="0" applyAlignment="0">
      <alignment vertical="center"/>
    </xf>
    <xf numFmtId="0" fontId="125" fillId="15" borderId="36" applyNumberFormat="0" applyAlignment="0" applyProtection="0"/>
    <xf numFmtId="205" fontId="58" fillId="0" borderId="34" applyFill="0" applyProtection="0">
      <alignment horizontal="right"/>
    </xf>
    <xf numFmtId="0" fontId="33" fillId="50" borderId="37" applyNumberFormat="0" applyFont="0" applyAlignment="0" applyProtection="0"/>
    <xf numFmtId="0" fontId="33" fillId="50" borderId="37" applyNumberFormat="0" applyFont="0" applyAlignment="0" applyProtection="0"/>
    <xf numFmtId="0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0" fontId="137" fillId="15" borderId="38" applyNumberFormat="0" applyAlignment="0" applyProtection="0"/>
    <xf numFmtId="0" fontId="58" fillId="0" borderId="34" applyFill="0" applyProtection="0">
      <alignment horizontal="right"/>
    </xf>
    <xf numFmtId="0" fontId="137" fillId="15" borderId="38" applyNumberFormat="0" applyAlignment="0" applyProtection="0"/>
    <xf numFmtId="205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0" fontId="33" fillId="50" borderId="37" applyNumberFormat="0" applyFont="0" applyAlignment="0" applyProtection="0"/>
    <xf numFmtId="0" fontId="33" fillId="50" borderId="37" applyNumberFormat="0" applyFont="0" applyAlignment="0" applyProtection="0"/>
    <xf numFmtId="209" fontId="107" fillId="28" borderId="35" applyNumberFormat="0" applyBorder="0" applyAlignment="0" applyProtection="0">
      <alignment vertical="center"/>
    </xf>
    <xf numFmtId="0" fontId="58" fillId="0" borderId="34" applyFill="0" applyProtection="0">
      <alignment horizontal="right"/>
    </xf>
    <xf numFmtId="209" fontId="107" fillId="28" borderId="35" applyNumberFormat="0" applyBorder="0" applyAlignment="0" applyProtection="0">
      <alignment vertical="center"/>
    </xf>
    <xf numFmtId="0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0" fontId="33" fillId="50" borderId="37" applyNumberFormat="0" applyFont="0" applyAlignment="0" applyProtection="0"/>
    <xf numFmtId="38" fontId="37" fillId="14" borderId="39"/>
    <xf numFmtId="209" fontId="107" fillId="28" borderId="35" applyNumberFormat="0" applyBorder="0" applyAlignment="0" applyProtection="0">
      <alignment vertical="center"/>
    </xf>
    <xf numFmtId="205" fontId="58" fillId="0" borderId="34" applyFill="0" applyProtection="0">
      <alignment horizontal="right"/>
    </xf>
    <xf numFmtId="0" fontId="137" fillId="15" borderId="38" applyNumberFormat="0" applyAlignment="0" applyProtection="0"/>
    <xf numFmtId="0" fontId="33" fillId="50" borderId="37" applyNumberFormat="0" applyFont="0" applyAlignment="0" applyProtection="0"/>
    <xf numFmtId="0" fontId="33" fillId="50" borderId="37" applyNumberFormat="0" applyFont="0" applyAlignment="0" applyProtection="0"/>
    <xf numFmtId="205" fontId="58" fillId="0" borderId="34" applyFill="0" applyProtection="0">
      <alignment horizontal="right"/>
    </xf>
    <xf numFmtId="0" fontId="125" fillId="15" borderId="36" applyNumberFormat="0" applyAlignment="0" applyProtection="0"/>
    <xf numFmtId="205" fontId="116" fillId="0" borderId="33" applyFill="0" applyAlignment="0" applyProtection="0">
      <alignment horizontal="left"/>
    </xf>
    <xf numFmtId="205" fontId="116" fillId="0" borderId="33" applyFill="0" applyAlignment="0" applyProtection="0">
      <alignment horizontal="left"/>
    </xf>
    <xf numFmtId="205" fontId="116" fillId="0" borderId="33" applyFill="0" applyAlignment="0" applyProtection="0">
      <alignment horizontal="left"/>
    </xf>
    <xf numFmtId="205" fontId="116" fillId="0" borderId="33" applyFill="0" applyAlignment="0" applyProtection="0">
      <alignment horizontal="left"/>
    </xf>
    <xf numFmtId="49" fontId="67" fillId="0" borderId="33">
      <alignment vertical="center"/>
    </xf>
    <xf numFmtId="49" fontId="67" fillId="0" borderId="33">
      <alignment vertical="center"/>
    </xf>
    <xf numFmtId="209" fontId="47" fillId="0" borderId="33" applyNumberFormat="0" applyFont="0" applyFill="0" applyAlignment="0">
      <alignment vertical="center"/>
    </xf>
    <xf numFmtId="209" fontId="47" fillId="0" borderId="33" applyNumberFormat="0" applyFont="0" applyFill="0" applyAlignment="0">
      <alignment vertical="center"/>
    </xf>
    <xf numFmtId="209" fontId="50" fillId="0" borderId="34" applyNumberFormat="0" applyFont="0" applyFill="0" applyAlignment="0">
      <alignment vertical="center"/>
    </xf>
    <xf numFmtId="209" fontId="107" fillId="28" borderId="35" applyNumberFormat="0" applyBorder="0" applyAlignment="0" applyProtection="0">
      <alignment vertical="center"/>
    </xf>
    <xf numFmtId="209" fontId="107" fillId="28" borderId="35" applyNumberFormat="0" applyBorder="0" applyAlignment="0" applyProtection="0">
      <alignment vertical="center"/>
    </xf>
    <xf numFmtId="209" fontId="107" fillId="28" borderId="35" applyNumberFormat="0" applyBorder="0" applyAlignment="0" applyProtection="0">
      <alignment vertical="center"/>
    </xf>
    <xf numFmtId="209" fontId="107" fillId="28" borderId="35" applyNumberFormat="0" applyBorder="0" applyAlignment="0" applyProtection="0">
      <alignment vertical="center"/>
    </xf>
    <xf numFmtId="209" fontId="107" fillId="28" borderId="35" applyNumberFormat="0" applyBorder="0" applyAlignment="0" applyProtection="0">
      <alignment vertical="center"/>
    </xf>
    <xf numFmtId="0" fontId="137" fillId="15" borderId="38" applyNumberFormat="0" applyAlignment="0" applyProtection="0"/>
    <xf numFmtId="0" fontId="137" fillId="15" borderId="38" applyNumberFormat="0" applyAlignment="0" applyProtection="0"/>
    <xf numFmtId="0" fontId="137" fillId="15" borderId="38" applyNumberFormat="0" applyAlignment="0" applyProtection="0"/>
    <xf numFmtId="38" fontId="37" fillId="49" borderId="39"/>
    <xf numFmtId="205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0" fontId="137" fillId="15" borderId="38" applyNumberFormat="0" applyAlignment="0" applyProtection="0"/>
    <xf numFmtId="0" fontId="137" fillId="15" borderId="38" applyNumberFormat="0" applyAlignment="0" applyProtection="0"/>
    <xf numFmtId="0" fontId="33" fillId="50" borderId="37" applyNumberFormat="0" applyFont="0" applyAlignment="0" applyProtection="0"/>
    <xf numFmtId="205" fontId="58" fillId="0" borderId="34" applyFill="0" applyProtection="0">
      <alignment horizontal="right"/>
    </xf>
    <xf numFmtId="0" fontId="125" fillId="15" borderId="36" applyNumberFormat="0" applyAlignment="0" applyProtection="0"/>
    <xf numFmtId="0" fontId="33" fillId="50" borderId="37" applyNumberFormat="0" applyFont="0" applyAlignment="0" applyProtection="0"/>
    <xf numFmtId="205" fontId="58" fillId="0" borderId="34" applyFill="0" applyProtection="0">
      <alignment horizontal="right"/>
    </xf>
    <xf numFmtId="0" fontId="33" fillId="50" borderId="37" applyNumberFormat="0" applyFont="0" applyAlignment="0" applyProtection="0"/>
    <xf numFmtId="205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209" fontId="50" fillId="0" borderId="34" applyNumberFormat="0" applyFont="0" applyFill="0" applyAlignment="0">
      <alignment vertical="center"/>
    </xf>
    <xf numFmtId="209" fontId="50" fillId="0" borderId="34" applyNumberFormat="0" applyFont="0" applyFill="0" applyAlignment="0">
      <alignment vertical="center"/>
    </xf>
    <xf numFmtId="0" fontId="58" fillId="0" borderId="34" applyFill="0" applyProtection="0">
      <alignment horizontal="right"/>
    </xf>
    <xf numFmtId="209" fontId="50" fillId="0" borderId="34" applyNumberFormat="0" applyFont="0" applyFill="0" applyAlignment="0">
      <alignment vertical="center"/>
    </xf>
    <xf numFmtId="0" fontId="58" fillId="0" borderId="34" applyFill="0" applyProtection="0">
      <alignment horizontal="right"/>
    </xf>
    <xf numFmtId="0" fontId="125" fillId="15" borderId="36" applyNumberFormat="0" applyAlignment="0" applyProtection="0"/>
    <xf numFmtId="0" fontId="33" fillId="50" borderId="37" applyNumberFormat="0" applyFont="0" applyAlignment="0" applyProtection="0"/>
    <xf numFmtId="205" fontId="58" fillId="0" borderId="34" applyFill="0" applyProtection="0">
      <alignment horizontal="right"/>
    </xf>
    <xf numFmtId="0" fontId="125" fillId="15" borderId="36" applyNumberFormat="0" applyAlignment="0" applyProtection="0"/>
    <xf numFmtId="205" fontId="75" fillId="0" borderId="39">
      <alignment horizontal="left" vertical="center"/>
    </xf>
    <xf numFmtId="205" fontId="58" fillId="0" borderId="34" applyFill="0" applyProtection="0">
      <alignment horizontal="right"/>
    </xf>
    <xf numFmtId="205" fontId="56" fillId="0" borderId="33" applyNumberFormat="0" applyFill="0" applyAlignment="0" applyProtection="0"/>
    <xf numFmtId="205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0" fontId="33" fillId="50" borderId="37" applyNumberFormat="0" applyFont="0" applyAlignment="0" applyProtection="0"/>
    <xf numFmtId="0" fontId="125" fillId="15" borderId="36" applyNumberFormat="0" applyAlignment="0" applyProtection="0"/>
    <xf numFmtId="0" fontId="58" fillId="0" borderId="34" applyFill="0" applyProtection="0">
      <alignment horizontal="right"/>
    </xf>
    <xf numFmtId="205" fontId="56" fillId="0" borderId="33" applyNumberFormat="0" applyFill="0" applyAlignment="0" applyProtection="0"/>
    <xf numFmtId="205" fontId="58" fillId="0" borderId="34" applyFill="0" applyProtection="0">
      <alignment horizontal="right"/>
    </xf>
    <xf numFmtId="0" fontId="125" fillId="15" borderId="36" applyNumberFormat="0" applyAlignment="0" applyProtection="0"/>
    <xf numFmtId="0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0" fontId="75" fillId="0" borderId="39">
      <alignment horizontal="left" vertical="center"/>
    </xf>
    <xf numFmtId="209" fontId="107" fillId="28" borderId="35" applyNumberFormat="0" applyBorder="0" applyAlignment="0" applyProtection="0">
      <alignment vertical="center"/>
    </xf>
    <xf numFmtId="38" fontId="37" fillId="14" borderId="39"/>
    <xf numFmtId="205" fontId="58" fillId="0" borderId="34" applyFill="0" applyProtection="0">
      <alignment horizontal="right"/>
    </xf>
    <xf numFmtId="0" fontId="125" fillId="15" borderId="36" applyNumberFormat="0" applyAlignment="0" applyProtection="0"/>
    <xf numFmtId="205" fontId="75" fillId="0" borderId="39">
      <alignment horizontal="left" vertical="center"/>
    </xf>
    <xf numFmtId="205" fontId="75" fillId="0" borderId="39">
      <alignment horizontal="left" vertical="center"/>
    </xf>
    <xf numFmtId="0" fontId="137" fillId="15" borderId="38" applyNumberFormat="0" applyAlignment="0" applyProtection="0"/>
    <xf numFmtId="0" fontId="33" fillId="50" borderId="37" applyNumberFormat="0" applyFont="0" applyAlignment="0" applyProtection="0"/>
    <xf numFmtId="0" fontId="58" fillId="0" borderId="34" applyFill="0" applyProtection="0">
      <alignment horizontal="right"/>
    </xf>
    <xf numFmtId="0" fontId="137" fillId="15" borderId="38" applyNumberFormat="0" applyAlignment="0" applyProtection="0"/>
    <xf numFmtId="209" fontId="107" fillId="28" borderId="35" applyNumberFormat="0" applyBorder="0" applyAlignment="0" applyProtection="0">
      <alignment vertical="center"/>
    </xf>
    <xf numFmtId="205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0" fontId="125" fillId="15" borderId="36" applyNumberFormat="0" applyAlignment="0" applyProtection="0"/>
    <xf numFmtId="0" fontId="33" fillId="50" borderId="37" applyNumberFormat="0" applyFont="0" applyAlignment="0" applyProtection="0"/>
    <xf numFmtId="205" fontId="75" fillId="0" borderId="39">
      <alignment horizontal="left" vertical="center"/>
    </xf>
    <xf numFmtId="0" fontId="58" fillId="0" borderId="34" applyFill="0" applyProtection="0">
      <alignment horizontal="right"/>
    </xf>
    <xf numFmtId="0" fontId="75" fillId="0" borderId="39">
      <alignment horizontal="left" vertical="center"/>
    </xf>
    <xf numFmtId="0" fontId="33" fillId="50" borderId="37" applyNumberFormat="0" applyFont="0" applyAlignment="0" applyProtection="0"/>
    <xf numFmtId="0" fontId="58" fillId="0" borderId="34" applyFill="0" applyProtection="0">
      <alignment horizontal="right"/>
    </xf>
    <xf numFmtId="200" fontId="33" fillId="0" borderId="33"/>
    <xf numFmtId="0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0" fontId="137" fillId="15" borderId="38" applyNumberFormat="0" applyAlignment="0" applyProtection="0"/>
    <xf numFmtId="0" fontId="58" fillId="0" borderId="34" applyFill="0" applyProtection="0">
      <alignment horizontal="right"/>
    </xf>
    <xf numFmtId="0" fontId="33" fillId="50" borderId="37" applyNumberFormat="0" applyFont="0" applyAlignment="0" applyProtection="0"/>
    <xf numFmtId="0" fontId="137" fillId="15" borderId="38" applyNumberFormat="0" applyAlignment="0" applyProtection="0"/>
    <xf numFmtId="38" fontId="37" fillId="14" borderId="39"/>
    <xf numFmtId="0" fontId="137" fillId="15" borderId="38" applyNumberFormat="0" applyAlignment="0" applyProtection="0"/>
    <xf numFmtId="0" fontId="75" fillId="0" borderId="39">
      <alignment horizontal="left" vertical="center"/>
    </xf>
    <xf numFmtId="38" fontId="37" fillId="49" borderId="39"/>
    <xf numFmtId="38" fontId="37" fillId="14" borderId="39"/>
    <xf numFmtId="0" fontId="137" fillId="15" borderId="38" applyNumberFormat="0" applyAlignment="0" applyProtection="0"/>
    <xf numFmtId="38" fontId="37" fillId="49" borderId="39"/>
    <xf numFmtId="38" fontId="37" fillId="49" borderId="39"/>
    <xf numFmtId="0" fontId="33" fillId="50" borderId="37" applyNumberFormat="0" applyFont="0" applyAlignment="0" applyProtection="0"/>
    <xf numFmtId="205" fontId="75" fillId="0" borderId="39">
      <alignment horizontal="left" vertical="center"/>
    </xf>
    <xf numFmtId="0" fontId="137" fillId="15" borderId="38" applyNumberFormat="0" applyAlignment="0" applyProtection="0"/>
    <xf numFmtId="0" fontId="137" fillId="15" borderId="38" applyNumberFormat="0" applyAlignment="0" applyProtection="0"/>
    <xf numFmtId="0" fontId="137" fillId="15" borderId="38" applyNumberFormat="0" applyAlignment="0" applyProtection="0"/>
    <xf numFmtId="0" fontId="33" fillId="50" borderId="37" applyNumberFormat="0" applyFont="0" applyAlignment="0" applyProtection="0"/>
    <xf numFmtId="0" fontId="33" fillId="50" borderId="37" applyNumberFormat="0" applyFont="0" applyAlignment="0" applyProtection="0"/>
    <xf numFmtId="0" fontId="33" fillId="50" borderId="37" applyNumberFormat="0" applyFont="0" applyAlignment="0" applyProtection="0"/>
    <xf numFmtId="0" fontId="33" fillId="50" borderId="37" applyNumberFormat="0" applyFont="0" applyAlignment="0" applyProtection="0"/>
    <xf numFmtId="0" fontId="33" fillId="50" borderId="37" applyNumberFormat="0" applyFont="0" applyAlignment="0" applyProtection="0"/>
    <xf numFmtId="0" fontId="33" fillId="50" borderId="37" applyNumberFormat="0" applyFont="0" applyAlignment="0" applyProtection="0"/>
    <xf numFmtId="0" fontId="33" fillId="50" borderId="37" applyNumberFormat="0" applyFont="0" applyAlignment="0" applyProtection="0"/>
    <xf numFmtId="37" fontId="133" fillId="0" borderId="33" applyFill="0" applyBorder="0" applyAlignment="0" applyProtection="0"/>
    <xf numFmtId="38" fontId="37" fillId="14" borderId="39"/>
    <xf numFmtId="38" fontId="37" fillId="14" borderId="39"/>
    <xf numFmtId="38" fontId="37" fillId="49" borderId="39"/>
    <xf numFmtId="38" fontId="37" fillId="49" borderId="39"/>
    <xf numFmtId="38" fontId="37" fillId="49" borderId="39"/>
    <xf numFmtId="205" fontId="75" fillId="0" borderId="39">
      <alignment horizontal="left" vertical="center"/>
    </xf>
    <xf numFmtId="205" fontId="75" fillId="0" borderId="39">
      <alignment horizontal="left" vertical="center"/>
    </xf>
    <xf numFmtId="0" fontId="75" fillId="0" borderId="39">
      <alignment horizontal="left" vertical="center"/>
    </xf>
    <xf numFmtId="0" fontId="75" fillId="0" borderId="39">
      <alignment horizontal="left" vertical="center"/>
    </xf>
    <xf numFmtId="0" fontId="75" fillId="0" borderId="39">
      <alignment horizontal="left" vertical="center"/>
    </xf>
    <xf numFmtId="205" fontId="75" fillId="0" borderId="39">
      <alignment horizontal="left" vertical="center"/>
    </xf>
    <xf numFmtId="205" fontId="75" fillId="0" borderId="39">
      <alignment horizontal="left" vertical="center"/>
    </xf>
    <xf numFmtId="205" fontId="75" fillId="0" borderId="39">
      <alignment horizontal="left" vertical="center"/>
    </xf>
    <xf numFmtId="200" fontId="33" fillId="0" borderId="33"/>
    <xf numFmtId="0" fontId="125" fillId="15" borderId="36" applyNumberFormat="0" applyAlignment="0" applyProtection="0"/>
    <xf numFmtId="0" fontId="125" fillId="15" borderId="36" applyNumberFormat="0" applyAlignment="0" applyProtection="0"/>
    <xf numFmtId="0" fontId="125" fillId="15" borderId="36" applyNumberFormat="0" applyAlignment="0" applyProtection="0"/>
    <xf numFmtId="205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205" fontId="56" fillId="0" borderId="33" applyNumberFormat="0" applyFill="0" applyAlignment="0" applyProtection="0"/>
    <xf numFmtId="205" fontId="56" fillId="0" borderId="33" applyNumberFormat="0" applyFill="0" applyAlignment="0" applyProtection="0"/>
    <xf numFmtId="0" fontId="58" fillId="0" borderId="34" applyFill="0" applyProtection="0">
      <alignment horizontal="right"/>
    </xf>
    <xf numFmtId="209" fontId="107" fillId="28" borderId="35" applyNumberFormat="0" applyBorder="0" applyAlignment="0" applyProtection="0">
      <alignment vertical="center"/>
    </xf>
    <xf numFmtId="0" fontId="137" fillId="15" borderId="38" applyNumberFormat="0" applyAlignment="0" applyProtection="0"/>
    <xf numFmtId="0" fontId="33" fillId="50" borderId="37" applyNumberFormat="0" applyFont="0" applyAlignment="0" applyProtection="0"/>
    <xf numFmtId="0" fontId="58" fillId="0" borderId="34" applyFill="0" applyProtection="0">
      <alignment horizontal="right"/>
    </xf>
    <xf numFmtId="0" fontId="137" fillId="15" borderId="38" applyNumberFormat="0" applyAlignment="0" applyProtection="0"/>
    <xf numFmtId="0" fontId="125" fillId="15" borderId="36" applyNumberFormat="0" applyAlignment="0" applyProtection="0"/>
    <xf numFmtId="209" fontId="107" fillId="28" borderId="35" applyNumberFormat="0" applyBorder="0" applyAlignment="0" applyProtection="0">
      <alignment vertical="center"/>
    </xf>
    <xf numFmtId="0" fontId="137" fillId="15" borderId="38" applyNumberFormat="0" applyAlignment="0" applyProtection="0"/>
    <xf numFmtId="205" fontId="75" fillId="0" borderId="39">
      <alignment horizontal="left" vertical="center"/>
    </xf>
    <xf numFmtId="209" fontId="50" fillId="0" borderId="34" applyNumberFormat="0" applyFont="0" applyFill="0" applyAlignment="0">
      <alignment vertical="center"/>
    </xf>
    <xf numFmtId="0" fontId="33" fillId="50" borderId="37" applyNumberFormat="0" applyFont="0" applyAlignment="0" applyProtection="0"/>
    <xf numFmtId="209" fontId="107" fillId="28" borderId="35" applyNumberFormat="0" applyBorder="0" applyAlignment="0" applyProtection="0">
      <alignment vertical="center"/>
    </xf>
    <xf numFmtId="0" fontId="58" fillId="0" borderId="34" applyFill="0" applyProtection="0">
      <alignment horizontal="right"/>
    </xf>
    <xf numFmtId="209" fontId="50" fillId="0" borderId="34" applyNumberFormat="0" applyFont="0" applyFill="0" applyAlignment="0">
      <alignment vertical="center"/>
    </xf>
    <xf numFmtId="0" fontId="137" fillId="15" borderId="38" applyNumberFormat="0" applyAlignment="0" applyProtection="0"/>
    <xf numFmtId="0" fontId="137" fillId="15" borderId="38" applyNumberFormat="0" applyAlignment="0" applyProtection="0"/>
    <xf numFmtId="0" fontId="33" fillId="50" borderId="37" applyNumberFormat="0" applyFont="0" applyAlignment="0" applyProtection="0"/>
    <xf numFmtId="0" fontId="33" fillId="50" borderId="37" applyNumberFormat="0" applyFont="0" applyAlignment="0" applyProtection="0"/>
    <xf numFmtId="0" fontId="33" fillId="50" borderId="37" applyNumberFormat="0" applyFont="0" applyAlignment="0" applyProtection="0"/>
    <xf numFmtId="0" fontId="33" fillId="50" borderId="37" applyNumberFormat="0" applyFont="0" applyAlignment="0" applyProtection="0"/>
    <xf numFmtId="0" fontId="33" fillId="50" borderId="37" applyNumberFormat="0" applyFont="0" applyAlignment="0" applyProtection="0"/>
    <xf numFmtId="0" fontId="33" fillId="50" borderId="37" applyNumberFormat="0" applyFont="0" applyAlignment="0" applyProtection="0"/>
    <xf numFmtId="38" fontId="37" fillId="14" borderId="39"/>
    <xf numFmtId="38" fontId="37" fillId="14" borderId="39"/>
    <xf numFmtId="38" fontId="37" fillId="14" borderId="39"/>
    <xf numFmtId="38" fontId="37" fillId="49" borderId="39"/>
    <xf numFmtId="38" fontId="37" fillId="49" borderId="39"/>
    <xf numFmtId="205" fontId="75" fillId="0" borderId="39">
      <alignment horizontal="left" vertical="center"/>
    </xf>
    <xf numFmtId="205" fontId="75" fillId="0" borderId="39">
      <alignment horizontal="left" vertical="center"/>
    </xf>
    <xf numFmtId="0" fontId="75" fillId="0" borderId="39">
      <alignment horizontal="left" vertical="center"/>
    </xf>
    <xf numFmtId="0" fontId="75" fillId="0" borderId="39">
      <alignment horizontal="left" vertical="center"/>
    </xf>
    <xf numFmtId="0" fontId="75" fillId="0" borderId="39">
      <alignment horizontal="left" vertical="center"/>
    </xf>
    <xf numFmtId="205" fontId="75" fillId="0" borderId="39">
      <alignment horizontal="left" vertical="center"/>
    </xf>
    <xf numFmtId="205" fontId="75" fillId="0" borderId="39">
      <alignment horizontal="left" vertical="center"/>
    </xf>
    <xf numFmtId="205" fontId="75" fillId="0" borderId="39">
      <alignment horizontal="left" vertical="center"/>
    </xf>
    <xf numFmtId="205" fontId="75" fillId="0" borderId="39">
      <alignment horizontal="left" vertical="center"/>
    </xf>
    <xf numFmtId="0" fontId="125" fillId="15" borderId="36" applyNumberFormat="0" applyAlignment="0" applyProtection="0"/>
    <xf numFmtId="0" fontId="125" fillId="15" borderId="36" applyNumberFormat="0" applyAlignment="0" applyProtection="0"/>
    <xf numFmtId="205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0" fontId="56" fillId="0" borderId="33" applyNumberFormat="0" applyFill="0" applyAlignment="0" applyProtection="0"/>
    <xf numFmtId="209" fontId="107" fillId="28" borderId="35" applyNumberFormat="0" applyBorder="0" applyAlignment="0" applyProtection="0">
      <alignment vertical="center"/>
    </xf>
    <xf numFmtId="205" fontId="58" fillId="0" borderId="34" applyFill="0" applyProtection="0">
      <alignment horizontal="right"/>
    </xf>
    <xf numFmtId="0" fontId="125" fillId="15" borderId="36" applyNumberFormat="0" applyAlignment="0" applyProtection="0"/>
    <xf numFmtId="0" fontId="58" fillId="0" borderId="34" applyFill="0" applyProtection="0">
      <alignment horizontal="right"/>
    </xf>
    <xf numFmtId="209" fontId="50" fillId="0" borderId="34" applyNumberFormat="0" applyFont="0" applyFill="0" applyAlignment="0">
      <alignment vertical="center"/>
    </xf>
    <xf numFmtId="0" fontId="137" fillId="15" borderId="38" applyNumberFormat="0" applyAlignment="0" applyProtection="0"/>
    <xf numFmtId="209" fontId="107" fillId="28" borderId="35" applyNumberFormat="0" applyBorder="0" applyAlignment="0" applyProtection="0">
      <alignment vertical="center"/>
    </xf>
    <xf numFmtId="0" fontId="137" fillId="15" borderId="38" applyNumberFormat="0" applyAlignment="0" applyProtection="0"/>
    <xf numFmtId="209" fontId="50" fillId="0" borderId="34" applyNumberFormat="0" applyFont="0" applyFill="0" applyAlignment="0">
      <alignment vertical="center"/>
    </xf>
    <xf numFmtId="0" fontId="137" fillId="15" borderId="38" applyNumberFormat="0" applyAlignment="0" applyProtection="0"/>
    <xf numFmtId="205" fontId="58" fillId="0" borderId="34" applyFill="0" applyProtection="0">
      <alignment horizontal="right"/>
    </xf>
    <xf numFmtId="0" fontId="137" fillId="15" borderId="38" applyNumberFormat="0" applyAlignment="0" applyProtection="0"/>
    <xf numFmtId="0" fontId="33" fillId="50" borderId="37" applyNumberFormat="0" applyFont="0" applyAlignment="0" applyProtection="0"/>
    <xf numFmtId="205" fontId="75" fillId="0" borderId="39">
      <alignment horizontal="left" vertical="center"/>
    </xf>
    <xf numFmtId="0" fontId="58" fillId="0" borderId="34" applyFill="0" applyProtection="0">
      <alignment horizontal="right"/>
    </xf>
    <xf numFmtId="0" fontId="33" fillId="50" borderId="37" applyNumberFormat="0" applyFont="0" applyAlignment="0" applyProtection="0"/>
    <xf numFmtId="205" fontId="58" fillId="0" borderId="34" applyFill="0" applyProtection="0">
      <alignment horizontal="right"/>
    </xf>
    <xf numFmtId="209" fontId="107" fillId="28" borderId="35" applyNumberFormat="0" applyBorder="0" applyAlignment="0" applyProtection="0">
      <alignment vertical="center"/>
    </xf>
    <xf numFmtId="0" fontId="58" fillId="0" borderId="34" applyFill="0" applyProtection="0">
      <alignment horizontal="right"/>
    </xf>
    <xf numFmtId="209" fontId="107" fillId="28" borderId="35" applyNumberFormat="0" applyBorder="0" applyAlignment="0" applyProtection="0">
      <alignment vertical="center"/>
    </xf>
    <xf numFmtId="205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0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205" fontId="58" fillId="0" borderId="34" applyFill="0" applyProtection="0">
      <alignment horizontal="right"/>
    </xf>
    <xf numFmtId="0" fontId="125" fillId="15" borderId="36" applyNumberFormat="0" applyAlignment="0" applyProtection="0"/>
    <xf numFmtId="0" fontId="125" fillId="15" borderId="36" applyNumberFormat="0" applyAlignment="0" applyProtection="0"/>
    <xf numFmtId="0" fontId="125" fillId="15" borderId="36" applyNumberFormat="0" applyAlignment="0" applyProtection="0"/>
    <xf numFmtId="0" fontId="125" fillId="15" borderId="36" applyNumberFormat="0" applyAlignment="0" applyProtection="0"/>
    <xf numFmtId="0" fontId="125" fillId="15" borderId="36" applyNumberFormat="0" applyAlignment="0" applyProtection="0"/>
    <xf numFmtId="0" fontId="125" fillId="15" borderId="36" applyNumberFormat="0" applyAlignment="0" applyProtection="0"/>
    <xf numFmtId="0" fontId="125" fillId="15" borderId="36" applyNumberFormat="0" applyAlignment="0" applyProtection="0"/>
    <xf numFmtId="0" fontId="125" fillId="15" borderId="36" applyNumberFormat="0" applyAlignment="0" applyProtection="0"/>
    <xf numFmtId="205" fontId="75" fillId="0" borderId="32">
      <alignment horizontal="left" vertical="center"/>
    </xf>
    <xf numFmtId="205" fontId="75" fillId="0" borderId="32">
      <alignment horizontal="left" vertical="center"/>
    </xf>
    <xf numFmtId="205" fontId="75" fillId="0" borderId="32">
      <alignment horizontal="left" vertical="center"/>
    </xf>
    <xf numFmtId="205" fontId="75" fillId="0" borderId="32">
      <alignment horizontal="left" vertical="center"/>
    </xf>
    <xf numFmtId="205" fontId="75" fillId="0" borderId="32">
      <alignment horizontal="left" vertical="center"/>
    </xf>
    <xf numFmtId="205" fontId="75" fillId="0" borderId="32">
      <alignment horizontal="left" vertical="center"/>
    </xf>
    <xf numFmtId="205" fontId="75" fillId="0" borderId="32">
      <alignment horizontal="left" vertical="center"/>
    </xf>
    <xf numFmtId="205" fontId="75" fillId="0" borderId="32">
      <alignment horizontal="left" vertical="center"/>
    </xf>
    <xf numFmtId="205" fontId="75" fillId="0" borderId="32">
      <alignment horizontal="left" vertical="center"/>
    </xf>
    <xf numFmtId="205" fontId="75" fillId="0" borderId="32">
      <alignment horizontal="left" vertical="center"/>
    </xf>
    <xf numFmtId="0" fontId="75" fillId="0" borderId="32">
      <alignment horizontal="left" vertical="center"/>
    </xf>
    <xf numFmtId="0" fontId="75" fillId="0" borderId="32">
      <alignment horizontal="left" vertical="center"/>
    </xf>
    <xf numFmtId="0" fontId="75" fillId="0" borderId="32">
      <alignment horizontal="left" vertical="center"/>
    </xf>
    <xf numFmtId="0" fontId="75" fillId="0" borderId="32">
      <alignment horizontal="left" vertical="center"/>
    </xf>
    <xf numFmtId="0" fontId="75" fillId="0" borderId="32">
      <alignment horizontal="left" vertical="center"/>
    </xf>
    <xf numFmtId="0" fontId="75" fillId="0" borderId="32">
      <alignment horizontal="left" vertical="center"/>
    </xf>
    <xf numFmtId="0" fontId="75" fillId="0" borderId="32">
      <alignment horizontal="left" vertical="center"/>
    </xf>
    <xf numFmtId="0" fontId="75" fillId="0" borderId="32">
      <alignment horizontal="left" vertical="center"/>
    </xf>
    <xf numFmtId="205" fontId="75" fillId="0" borderId="32">
      <alignment horizontal="left" vertical="center"/>
    </xf>
    <xf numFmtId="205" fontId="75" fillId="0" borderId="32">
      <alignment horizontal="left" vertical="center"/>
    </xf>
    <xf numFmtId="205" fontId="75" fillId="0" borderId="32">
      <alignment horizontal="left" vertical="center"/>
    </xf>
    <xf numFmtId="205" fontId="75" fillId="0" borderId="32">
      <alignment horizontal="left" vertical="center"/>
    </xf>
    <xf numFmtId="205" fontId="75" fillId="0" borderId="32">
      <alignment horizontal="left" vertical="center"/>
    </xf>
    <xf numFmtId="205" fontId="75" fillId="0" borderId="32">
      <alignment horizontal="left" vertical="center"/>
    </xf>
    <xf numFmtId="38" fontId="37" fillId="49" borderId="32"/>
    <xf numFmtId="38" fontId="37" fillId="49" borderId="32"/>
    <xf numFmtId="38" fontId="37" fillId="49" borderId="32"/>
    <xf numFmtId="38" fontId="37" fillId="49" borderId="32"/>
    <xf numFmtId="38" fontId="37" fillId="49" borderId="32"/>
    <xf numFmtId="38" fontId="37" fillId="49" borderId="32"/>
    <xf numFmtId="38" fontId="37" fillId="49" borderId="32"/>
    <xf numFmtId="38" fontId="37" fillId="49" borderId="32"/>
    <xf numFmtId="38" fontId="37" fillId="14" borderId="32"/>
    <xf numFmtId="38" fontId="37" fillId="14" borderId="32"/>
    <xf numFmtId="38" fontId="37" fillId="14" borderId="32"/>
    <xf numFmtId="38" fontId="37" fillId="14" borderId="32"/>
    <xf numFmtId="38" fontId="37" fillId="14" borderId="32"/>
    <xf numFmtId="38" fontId="37" fillId="14" borderId="32"/>
    <xf numFmtId="38" fontId="37" fillId="14" borderId="32"/>
    <xf numFmtId="38" fontId="37" fillId="14" borderId="32"/>
    <xf numFmtId="0" fontId="33" fillId="50" borderId="37" applyNumberFormat="0" applyFont="0" applyAlignment="0" applyProtection="0"/>
    <xf numFmtId="0" fontId="33" fillId="50" borderId="37" applyNumberFormat="0" applyFont="0" applyAlignment="0" applyProtection="0"/>
    <xf numFmtId="0" fontId="33" fillId="50" borderId="37" applyNumberFormat="0" applyFont="0" applyAlignment="0" applyProtection="0"/>
    <xf numFmtId="0" fontId="33" fillId="50" borderId="37" applyNumberFormat="0" applyFont="0" applyAlignment="0" applyProtection="0"/>
    <xf numFmtId="0" fontId="33" fillId="50" borderId="37" applyNumberFormat="0" applyFont="0" applyAlignment="0" applyProtection="0"/>
    <xf numFmtId="0" fontId="33" fillId="50" borderId="37" applyNumberFormat="0" applyFont="0" applyAlignment="0" applyProtection="0"/>
    <xf numFmtId="0" fontId="33" fillId="50" borderId="37" applyNumberFormat="0" applyFont="0" applyAlignment="0" applyProtection="0"/>
    <xf numFmtId="0" fontId="33" fillId="50" borderId="37" applyNumberFormat="0" applyFont="0" applyAlignment="0" applyProtection="0"/>
    <xf numFmtId="0" fontId="33" fillId="50" borderId="37" applyNumberFormat="0" applyFont="0" applyAlignment="0" applyProtection="0"/>
    <xf numFmtId="0" fontId="33" fillId="50" borderId="37" applyNumberFormat="0" applyFont="0" applyAlignment="0" applyProtection="0"/>
    <xf numFmtId="0" fontId="33" fillId="50" borderId="37" applyNumberFormat="0" applyFont="0" applyAlignment="0" applyProtection="0"/>
    <xf numFmtId="0" fontId="33" fillId="50" borderId="37" applyNumberFormat="0" applyFont="0" applyAlignment="0" applyProtection="0"/>
    <xf numFmtId="0" fontId="33" fillId="50" borderId="37" applyNumberFormat="0" applyFont="0" applyAlignment="0" applyProtection="0"/>
    <xf numFmtId="0" fontId="33" fillId="50" borderId="37" applyNumberFormat="0" applyFont="0" applyAlignment="0" applyProtection="0"/>
    <xf numFmtId="0" fontId="33" fillId="50" borderId="37" applyNumberFormat="0" applyFont="0" applyAlignment="0" applyProtection="0"/>
    <xf numFmtId="0" fontId="33" fillId="50" borderId="37" applyNumberFormat="0" applyFont="0" applyAlignment="0" applyProtection="0"/>
    <xf numFmtId="0" fontId="33" fillId="50" borderId="37" applyNumberFormat="0" applyFont="0" applyAlignment="0" applyProtection="0"/>
    <xf numFmtId="0" fontId="33" fillId="50" borderId="37" applyNumberFormat="0" applyFont="0" applyAlignment="0" applyProtection="0"/>
    <xf numFmtId="0" fontId="137" fillId="15" borderId="38" applyNumberFormat="0" applyAlignment="0" applyProtection="0"/>
    <xf numFmtId="0" fontId="137" fillId="15" borderId="38" applyNumberFormat="0" applyAlignment="0" applyProtection="0"/>
    <xf numFmtId="0" fontId="137" fillId="15" borderId="38" applyNumberFormat="0" applyAlignment="0" applyProtection="0"/>
    <xf numFmtId="0" fontId="137" fillId="15" borderId="38" applyNumberFormat="0" applyAlignment="0" applyProtection="0"/>
    <xf numFmtId="0" fontId="137" fillId="15" borderId="38" applyNumberFormat="0" applyAlignment="0" applyProtection="0"/>
    <xf numFmtId="0" fontId="137" fillId="15" borderId="38" applyNumberFormat="0" applyAlignment="0" applyProtection="0"/>
    <xf numFmtId="0" fontId="137" fillId="15" borderId="38" applyNumberFormat="0" applyAlignment="0" applyProtection="0"/>
    <xf numFmtId="0" fontId="137" fillId="15" borderId="38" applyNumberFormat="0" applyAlignment="0" applyProtection="0"/>
    <xf numFmtId="0" fontId="137" fillId="15" borderId="38" applyNumberFormat="0" applyAlignment="0" applyProtection="0"/>
    <xf numFmtId="0" fontId="137" fillId="15" borderId="38" applyNumberFormat="0" applyAlignment="0" applyProtection="0"/>
    <xf numFmtId="0" fontId="137" fillId="15" borderId="38" applyNumberFormat="0" applyAlignment="0" applyProtection="0"/>
    <xf numFmtId="0" fontId="137" fillId="15" borderId="38" applyNumberFormat="0" applyAlignment="0" applyProtection="0"/>
    <xf numFmtId="0" fontId="137" fillId="15" borderId="38" applyNumberFormat="0" applyAlignment="0" applyProtection="0"/>
    <xf numFmtId="0" fontId="137" fillId="15" borderId="38" applyNumberFormat="0" applyAlignment="0" applyProtection="0"/>
    <xf numFmtId="0" fontId="137" fillId="15" borderId="38" applyNumberFormat="0" applyAlignment="0" applyProtection="0"/>
    <xf numFmtId="0" fontId="137" fillId="15" borderId="38" applyNumberFormat="0" applyAlignment="0" applyProtection="0"/>
    <xf numFmtId="0" fontId="137" fillId="15" borderId="38" applyNumberFormat="0" applyAlignment="0" applyProtection="0"/>
    <xf numFmtId="209" fontId="107" fillId="28" borderId="35" applyNumberFormat="0" applyBorder="0" applyAlignment="0" applyProtection="0">
      <alignment vertical="center"/>
    </xf>
    <xf numFmtId="209" fontId="107" fillId="28" borderId="35" applyNumberFormat="0" applyBorder="0" applyAlignment="0" applyProtection="0">
      <alignment vertical="center"/>
    </xf>
    <xf numFmtId="209" fontId="107" fillId="28" borderId="35" applyNumberFormat="0" applyBorder="0" applyAlignment="0" applyProtection="0">
      <alignment vertical="center"/>
    </xf>
    <xf numFmtId="209" fontId="107" fillId="28" borderId="35" applyNumberFormat="0" applyBorder="0" applyAlignment="0" applyProtection="0">
      <alignment vertical="center"/>
    </xf>
    <xf numFmtId="209" fontId="107" fillId="28" borderId="35" applyNumberFormat="0" applyBorder="0" applyAlignment="0" applyProtection="0">
      <alignment vertical="center"/>
    </xf>
    <xf numFmtId="209" fontId="107" fillId="28" borderId="35" applyNumberFormat="0" applyBorder="0" applyAlignment="0" applyProtection="0">
      <alignment vertical="center"/>
    </xf>
    <xf numFmtId="209" fontId="107" fillId="28" borderId="35" applyNumberFormat="0" applyBorder="0" applyAlignment="0" applyProtection="0">
      <alignment vertical="center"/>
    </xf>
    <xf numFmtId="209" fontId="107" fillId="28" borderId="35" applyNumberFormat="0" applyBorder="0" applyAlignment="0" applyProtection="0">
      <alignment vertical="center"/>
    </xf>
    <xf numFmtId="209" fontId="107" fillId="28" borderId="35" applyNumberFormat="0" applyBorder="0" applyAlignment="0" applyProtection="0">
      <alignment vertical="center"/>
    </xf>
    <xf numFmtId="209" fontId="107" fillId="28" borderId="35" applyNumberFormat="0" applyBorder="0" applyAlignment="0" applyProtection="0">
      <alignment vertical="center"/>
    </xf>
    <xf numFmtId="209" fontId="107" fillId="28" borderId="35" applyNumberFormat="0" applyBorder="0" applyAlignment="0" applyProtection="0">
      <alignment vertical="center"/>
    </xf>
    <xf numFmtId="209" fontId="107" fillId="28" borderId="35" applyNumberFormat="0" applyBorder="0" applyAlignment="0" applyProtection="0">
      <alignment vertical="center"/>
    </xf>
    <xf numFmtId="209" fontId="107" fillId="28" borderId="35" applyNumberFormat="0" applyBorder="0" applyAlignment="0" applyProtection="0">
      <alignment vertical="center"/>
    </xf>
    <xf numFmtId="209" fontId="107" fillId="28" borderId="35" applyNumberFormat="0" applyBorder="0" applyAlignment="0" applyProtection="0">
      <alignment vertical="center"/>
    </xf>
    <xf numFmtId="209" fontId="107" fillId="28" borderId="35" applyNumberFormat="0" applyBorder="0" applyAlignment="0" applyProtection="0">
      <alignment vertical="center"/>
    </xf>
    <xf numFmtId="209" fontId="107" fillId="28" borderId="35" applyNumberFormat="0" applyBorder="0" applyAlignment="0" applyProtection="0">
      <alignment vertical="center"/>
    </xf>
    <xf numFmtId="209" fontId="50" fillId="0" borderId="34" applyNumberFormat="0" applyFont="0" applyFill="0" applyAlignment="0">
      <alignment vertical="center"/>
    </xf>
    <xf numFmtId="209" fontId="50" fillId="0" borderId="34" applyNumberFormat="0" applyFont="0" applyFill="0" applyAlignment="0">
      <alignment vertical="center"/>
    </xf>
    <xf numFmtId="209" fontId="50" fillId="0" borderId="34" applyNumberFormat="0" applyFont="0" applyFill="0" applyAlignment="0">
      <alignment vertical="center"/>
    </xf>
    <xf numFmtId="209" fontId="50" fillId="0" borderId="34" applyNumberFormat="0" applyFont="0" applyFill="0" applyAlignment="0">
      <alignment vertical="center"/>
    </xf>
    <xf numFmtId="209" fontId="50" fillId="0" borderId="34" applyNumberFormat="0" applyFont="0" applyFill="0" applyAlignment="0">
      <alignment vertical="center"/>
    </xf>
    <xf numFmtId="209" fontId="50" fillId="0" borderId="34" applyNumberFormat="0" applyFont="0" applyFill="0" applyAlignment="0">
      <alignment vertical="center"/>
    </xf>
    <xf numFmtId="209" fontId="50" fillId="0" borderId="34" applyNumberFormat="0" applyFont="0" applyFill="0" applyAlignment="0">
      <alignment vertical="center"/>
    </xf>
    <xf numFmtId="209" fontId="50" fillId="0" borderId="34" applyNumberFormat="0" applyFont="0" applyFill="0" applyAlignment="0">
      <alignment vertical="center"/>
    </xf>
    <xf numFmtId="209" fontId="50" fillId="0" borderId="34" applyNumberFormat="0" applyFont="0" applyFill="0" applyAlignment="0">
      <alignment vertical="center"/>
    </xf>
    <xf numFmtId="209" fontId="50" fillId="0" borderId="34" applyNumberFormat="0" applyFont="0" applyFill="0" applyAlignment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205" fontId="75" fillId="0" borderId="39">
      <alignment horizontal="left" vertical="center"/>
    </xf>
    <xf numFmtId="205" fontId="75" fillId="0" borderId="39">
      <alignment horizontal="left" vertical="center"/>
    </xf>
    <xf numFmtId="205" fontId="75" fillId="0" borderId="39">
      <alignment horizontal="left" vertical="center"/>
    </xf>
    <xf numFmtId="205" fontId="75" fillId="0" borderId="39">
      <alignment horizontal="left" vertical="center"/>
    </xf>
    <xf numFmtId="205" fontId="75" fillId="0" borderId="39">
      <alignment horizontal="left" vertical="center"/>
    </xf>
    <xf numFmtId="205" fontId="75" fillId="0" borderId="39">
      <alignment horizontal="left" vertical="center"/>
    </xf>
    <xf numFmtId="205" fontId="75" fillId="0" borderId="39">
      <alignment horizontal="left" vertical="center"/>
    </xf>
    <xf numFmtId="205" fontId="75" fillId="0" borderId="39">
      <alignment horizontal="left" vertical="center"/>
    </xf>
    <xf numFmtId="205" fontId="75" fillId="0" borderId="39">
      <alignment horizontal="left" vertical="center"/>
    </xf>
    <xf numFmtId="205" fontId="75" fillId="0" borderId="39">
      <alignment horizontal="left" vertical="center"/>
    </xf>
    <xf numFmtId="0" fontId="75" fillId="0" borderId="39">
      <alignment horizontal="left" vertical="center"/>
    </xf>
    <xf numFmtId="0" fontId="75" fillId="0" borderId="39">
      <alignment horizontal="left" vertical="center"/>
    </xf>
    <xf numFmtId="0" fontId="75" fillId="0" borderId="39">
      <alignment horizontal="left" vertical="center"/>
    </xf>
    <xf numFmtId="0" fontId="75" fillId="0" borderId="39">
      <alignment horizontal="left" vertical="center"/>
    </xf>
    <xf numFmtId="0" fontId="75" fillId="0" borderId="39">
      <alignment horizontal="left" vertical="center"/>
    </xf>
    <xf numFmtId="0" fontId="75" fillId="0" borderId="39">
      <alignment horizontal="left" vertical="center"/>
    </xf>
    <xf numFmtId="0" fontId="75" fillId="0" borderId="39">
      <alignment horizontal="left" vertical="center"/>
    </xf>
    <xf numFmtId="0" fontId="75" fillId="0" borderId="39">
      <alignment horizontal="left" vertical="center"/>
    </xf>
    <xf numFmtId="205" fontId="75" fillId="0" borderId="39">
      <alignment horizontal="left" vertical="center"/>
    </xf>
    <xf numFmtId="205" fontId="75" fillId="0" borderId="39">
      <alignment horizontal="left" vertical="center"/>
    </xf>
    <xf numFmtId="205" fontId="75" fillId="0" borderId="39">
      <alignment horizontal="left" vertical="center"/>
    </xf>
    <xf numFmtId="205" fontId="75" fillId="0" borderId="39">
      <alignment horizontal="left" vertical="center"/>
    </xf>
    <xf numFmtId="205" fontId="75" fillId="0" borderId="39">
      <alignment horizontal="left" vertical="center"/>
    </xf>
    <xf numFmtId="205" fontId="75" fillId="0" borderId="39">
      <alignment horizontal="left" vertical="center"/>
    </xf>
    <xf numFmtId="38" fontId="37" fillId="49" borderId="39"/>
    <xf numFmtId="38" fontId="37" fillId="49" borderId="39"/>
    <xf numFmtId="38" fontId="37" fillId="49" borderId="39"/>
    <xf numFmtId="38" fontId="37" fillId="49" borderId="39"/>
    <xf numFmtId="38" fontId="37" fillId="49" borderId="39"/>
    <xf numFmtId="38" fontId="37" fillId="49" borderId="39"/>
    <xf numFmtId="38" fontId="37" fillId="49" borderId="39"/>
    <xf numFmtId="38" fontId="37" fillId="49" borderId="39"/>
    <xf numFmtId="38" fontId="37" fillId="14" borderId="39"/>
    <xf numFmtId="38" fontId="37" fillId="14" borderId="39"/>
    <xf numFmtId="38" fontId="37" fillId="14" borderId="39"/>
    <xf numFmtId="38" fontId="37" fillId="14" borderId="39"/>
    <xf numFmtId="38" fontId="37" fillId="14" borderId="39"/>
    <xf numFmtId="38" fontId="37" fillId="14" borderId="39"/>
    <xf numFmtId="38" fontId="37" fillId="14" borderId="39"/>
    <xf numFmtId="38" fontId="37" fillId="14" borderId="39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37" fillId="15" borderId="44" applyNumberFormat="0" applyAlignment="0" applyProtection="0"/>
    <xf numFmtId="209" fontId="50" fillId="0" borderId="40" applyNumberFormat="0" applyFont="0" applyFill="0" applyAlignment="0">
      <alignment vertical="center"/>
    </xf>
    <xf numFmtId="209" fontId="50" fillId="0" borderId="40" applyNumberFormat="0" applyFont="0" applyFill="0" applyAlignment="0">
      <alignment vertical="center"/>
    </xf>
    <xf numFmtId="209" fontId="50" fillId="0" borderId="40" applyNumberFormat="0" applyFont="0" applyFill="0" applyAlignment="0">
      <alignment vertical="center"/>
    </xf>
    <xf numFmtId="209" fontId="50" fillId="0" borderId="40" applyNumberFormat="0" applyFont="0" applyFill="0" applyAlignment="0">
      <alignment vertical="center"/>
    </xf>
    <xf numFmtId="209" fontId="50" fillId="0" borderId="40" applyNumberFormat="0" applyFont="0" applyFill="0" applyAlignment="0">
      <alignment vertical="center"/>
    </xf>
    <xf numFmtId="209" fontId="50" fillId="0" borderId="40" applyNumberFormat="0" applyFont="0" applyFill="0" applyAlignment="0">
      <alignment vertical="center"/>
    </xf>
    <xf numFmtId="209" fontId="50" fillId="0" borderId="40" applyNumberFormat="0" applyFont="0" applyFill="0" applyAlignment="0">
      <alignment vertical="center"/>
    </xf>
    <xf numFmtId="209" fontId="50" fillId="0" borderId="40" applyNumberFormat="0" applyFont="0" applyFill="0" applyAlignment="0">
      <alignment vertical="center"/>
    </xf>
    <xf numFmtId="209" fontId="50" fillId="0" borderId="40" applyNumberFormat="0" applyFont="0" applyFill="0" applyAlignment="0">
      <alignment vertical="center"/>
    </xf>
    <xf numFmtId="209" fontId="107" fillId="28" borderId="41" applyNumberFormat="0" applyBorder="0" applyAlignment="0" applyProtection="0">
      <alignment vertical="center"/>
    </xf>
    <xf numFmtId="209" fontId="107" fillId="28" borderId="41" applyNumberFormat="0" applyBorder="0" applyAlignment="0" applyProtection="0">
      <alignment vertical="center"/>
    </xf>
    <xf numFmtId="209" fontId="107" fillId="28" borderId="41" applyNumberFormat="0" applyBorder="0" applyAlignment="0" applyProtection="0">
      <alignment vertical="center"/>
    </xf>
    <xf numFmtId="209" fontId="107" fillId="28" borderId="41" applyNumberFormat="0" applyBorder="0" applyAlignment="0" applyProtection="0">
      <alignment vertical="center"/>
    </xf>
    <xf numFmtId="209" fontId="107" fillId="28" borderId="41" applyNumberFormat="0" applyBorder="0" applyAlignment="0" applyProtection="0">
      <alignment vertical="center"/>
    </xf>
    <xf numFmtId="209" fontId="107" fillId="28" borderId="41" applyNumberFormat="0" applyBorder="0" applyAlignment="0" applyProtection="0">
      <alignment vertical="center"/>
    </xf>
    <xf numFmtId="209" fontId="107" fillId="28" borderId="41" applyNumberFormat="0" applyBorder="0" applyAlignment="0" applyProtection="0">
      <alignment vertical="center"/>
    </xf>
    <xf numFmtId="209" fontId="107" fillId="28" borderId="41" applyNumberFormat="0" applyBorder="0" applyAlignment="0" applyProtection="0">
      <alignment vertical="center"/>
    </xf>
    <xf numFmtId="209" fontId="107" fillId="28" borderId="41" applyNumberFormat="0" applyBorder="0" applyAlignment="0" applyProtection="0">
      <alignment vertical="center"/>
    </xf>
    <xf numFmtId="209" fontId="107" fillId="28" borderId="41" applyNumberFormat="0" applyBorder="0" applyAlignment="0" applyProtection="0">
      <alignment vertical="center"/>
    </xf>
    <xf numFmtId="209" fontId="107" fillId="28" borderId="41" applyNumberFormat="0" applyBorder="0" applyAlignment="0" applyProtection="0">
      <alignment vertical="center"/>
    </xf>
    <xf numFmtId="0" fontId="137" fillId="15" borderId="44" applyNumberFormat="0" applyAlignment="0" applyProtection="0"/>
    <xf numFmtId="0" fontId="137" fillId="15" borderId="44" applyNumberFormat="0" applyAlignment="0" applyProtection="0"/>
    <xf numFmtId="0" fontId="137" fillId="15" borderId="44" applyNumberFormat="0" applyAlignment="0" applyProtection="0"/>
    <xf numFmtId="0" fontId="137" fillId="15" borderId="44" applyNumberFormat="0" applyAlignment="0" applyProtection="0"/>
    <xf numFmtId="0" fontId="137" fillId="15" borderId="44" applyNumberFormat="0" applyAlignment="0" applyProtection="0"/>
    <xf numFmtId="0" fontId="33" fillId="50" borderId="43" applyNumberFormat="0" applyFont="0" applyAlignment="0" applyProtection="0"/>
    <xf numFmtId="205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209" fontId="107" fillId="28" borderId="41" applyNumberFormat="0" applyBorder="0" applyAlignment="0" applyProtection="0">
      <alignment vertical="center"/>
    </xf>
    <xf numFmtId="0" fontId="58" fillId="0" borderId="40" applyFill="0" applyProtection="0">
      <alignment horizontal="right"/>
    </xf>
    <xf numFmtId="209" fontId="107" fillId="28" borderId="41" applyNumberFormat="0" applyBorder="0" applyAlignment="0" applyProtection="0">
      <alignment vertical="center"/>
    </xf>
    <xf numFmtId="0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209" fontId="107" fillId="28" borderId="41" applyNumberFormat="0" applyBorder="0" applyAlignment="0" applyProtection="0">
      <alignment vertical="center"/>
    </xf>
    <xf numFmtId="0" fontId="137" fillId="15" borderId="44" applyNumberFormat="0" applyAlignment="0" applyProtection="0"/>
    <xf numFmtId="0" fontId="58" fillId="0" borderId="40" applyFill="0" applyProtection="0">
      <alignment horizontal="right"/>
    </xf>
    <xf numFmtId="209" fontId="50" fillId="0" borderId="40" applyNumberFormat="0" applyFont="0" applyFill="0" applyAlignment="0">
      <alignment vertical="center"/>
    </xf>
    <xf numFmtId="0" fontId="33" fillId="50" borderId="43" applyNumberFormat="0" applyFont="0" applyAlignment="0" applyProtection="0"/>
    <xf numFmtId="0" fontId="137" fillId="15" borderId="44" applyNumberFormat="0" applyAlignment="0" applyProtection="0"/>
    <xf numFmtId="209" fontId="107" fillId="28" borderId="41" applyNumberFormat="0" applyBorder="0" applyAlignment="0" applyProtection="0">
      <alignment vertical="center"/>
    </xf>
    <xf numFmtId="209" fontId="50" fillId="0" borderId="40" applyNumberFormat="0" applyFont="0" applyFill="0" applyAlignment="0">
      <alignment vertical="center"/>
    </xf>
    <xf numFmtId="205" fontId="58" fillId="0" borderId="40" applyFill="0" applyProtection="0">
      <alignment horizontal="right"/>
    </xf>
    <xf numFmtId="209" fontId="50" fillId="0" borderId="40" applyNumberFormat="0" applyFont="0" applyFill="0" applyAlignment="0">
      <alignment vertical="center"/>
    </xf>
    <xf numFmtId="0" fontId="125" fillId="15" borderId="42" applyNumberFormat="0" applyAlignment="0" applyProtection="0"/>
    <xf numFmtId="205" fontId="58" fillId="0" borderId="40" applyFill="0" applyProtection="0">
      <alignment horizontal="right"/>
    </xf>
    <xf numFmtId="0" fontId="33" fillId="50" borderId="43" applyNumberFormat="0" applyFont="0" applyAlignment="0" applyProtection="0"/>
    <xf numFmtId="0" fontId="33" fillId="50" borderId="43" applyNumberFormat="0" applyFont="0" applyAlignment="0" applyProtection="0"/>
    <xf numFmtId="0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0" fontId="137" fillId="15" borderId="44" applyNumberFormat="0" applyAlignment="0" applyProtection="0"/>
    <xf numFmtId="0" fontId="58" fillId="0" borderId="40" applyFill="0" applyProtection="0">
      <alignment horizontal="right"/>
    </xf>
    <xf numFmtId="0" fontId="137" fillId="15" borderId="44" applyNumberFormat="0" applyAlignment="0" applyProtection="0"/>
    <xf numFmtId="205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0" fontId="33" fillId="50" borderId="43" applyNumberFormat="0" applyFont="0" applyAlignment="0" applyProtection="0"/>
    <xf numFmtId="0" fontId="33" fillId="50" borderId="43" applyNumberFormat="0" applyFont="0" applyAlignment="0" applyProtection="0"/>
    <xf numFmtId="209" fontId="107" fillId="28" borderId="41" applyNumberFormat="0" applyBorder="0" applyAlignment="0" applyProtection="0">
      <alignment vertical="center"/>
    </xf>
    <xf numFmtId="0" fontId="58" fillId="0" borderId="40" applyFill="0" applyProtection="0">
      <alignment horizontal="right"/>
    </xf>
    <xf numFmtId="209" fontId="107" fillId="28" borderId="41" applyNumberFormat="0" applyBorder="0" applyAlignment="0" applyProtection="0">
      <alignment vertical="center"/>
    </xf>
    <xf numFmtId="0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0" fontId="33" fillId="50" borderId="43" applyNumberFormat="0" applyFont="0" applyAlignment="0" applyProtection="0"/>
    <xf numFmtId="38" fontId="37" fillId="14" borderId="45"/>
    <xf numFmtId="209" fontId="107" fillId="28" borderId="41" applyNumberFormat="0" applyBorder="0" applyAlignment="0" applyProtection="0">
      <alignment vertical="center"/>
    </xf>
    <xf numFmtId="205" fontId="58" fillId="0" borderId="40" applyFill="0" applyProtection="0">
      <alignment horizontal="right"/>
    </xf>
    <xf numFmtId="0" fontId="137" fillId="15" borderId="44" applyNumberFormat="0" applyAlignment="0" applyProtection="0"/>
    <xf numFmtId="0" fontId="33" fillId="50" borderId="43" applyNumberFormat="0" applyFont="0" applyAlignment="0" applyProtection="0"/>
    <xf numFmtId="0" fontId="33" fillId="50" borderId="43" applyNumberFormat="0" applyFont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1" fillId="0" borderId="0" applyFont="0" applyFill="0" applyBorder="0" applyAlignment="0" applyProtection="0"/>
    <xf numFmtId="205" fontId="58" fillId="0" borderId="40" applyFill="0" applyProtection="0">
      <alignment horizontal="right"/>
    </xf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25" fillId="15" borderId="42" applyNumberFormat="0" applyAlignment="0" applyProtection="0"/>
    <xf numFmtId="209" fontId="50" fillId="0" borderId="40" applyNumberFormat="0" applyFont="0" applyFill="0" applyAlignment="0">
      <alignment vertical="center"/>
    </xf>
    <xf numFmtId="209" fontId="107" fillId="28" borderId="41" applyNumberFormat="0" applyBorder="0" applyAlignment="0" applyProtection="0">
      <alignment vertical="center"/>
    </xf>
    <xf numFmtId="209" fontId="107" fillId="28" borderId="41" applyNumberFormat="0" applyBorder="0" applyAlignment="0" applyProtection="0">
      <alignment vertical="center"/>
    </xf>
    <xf numFmtId="209" fontId="107" fillId="28" borderId="41" applyNumberFormat="0" applyBorder="0" applyAlignment="0" applyProtection="0">
      <alignment vertical="center"/>
    </xf>
    <xf numFmtId="209" fontId="107" fillId="28" borderId="41" applyNumberFormat="0" applyBorder="0" applyAlignment="0" applyProtection="0">
      <alignment vertical="center"/>
    </xf>
    <xf numFmtId="209" fontId="107" fillId="28" borderId="41" applyNumberFormat="0" applyBorder="0" applyAlignment="0" applyProtection="0">
      <alignment vertical="center"/>
    </xf>
    <xf numFmtId="0" fontId="137" fillId="15" borderId="44" applyNumberFormat="0" applyAlignment="0" applyProtection="0"/>
    <xf numFmtId="0" fontId="137" fillId="15" borderId="44" applyNumberFormat="0" applyAlignment="0" applyProtection="0"/>
    <xf numFmtId="0" fontId="137" fillId="15" borderId="44" applyNumberFormat="0" applyAlignment="0" applyProtection="0"/>
    <xf numFmtId="38" fontId="37" fillId="49" borderId="45"/>
    <xf numFmtId="205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0" fontId="137" fillId="15" borderId="44" applyNumberFormat="0" applyAlignment="0" applyProtection="0"/>
    <xf numFmtId="0" fontId="137" fillId="15" borderId="44" applyNumberFormat="0" applyAlignment="0" applyProtection="0"/>
    <xf numFmtId="0" fontId="33" fillId="50" borderId="43" applyNumberFormat="0" applyFont="0" applyAlignment="0" applyProtection="0"/>
    <xf numFmtId="205" fontId="58" fillId="0" borderId="40" applyFill="0" applyProtection="0">
      <alignment horizontal="right"/>
    </xf>
    <xf numFmtId="0" fontId="125" fillId="15" borderId="42" applyNumberFormat="0" applyAlignment="0" applyProtection="0"/>
    <xf numFmtId="0" fontId="33" fillId="50" borderId="43" applyNumberFormat="0" applyFont="0" applyAlignment="0" applyProtection="0"/>
    <xf numFmtId="205" fontId="58" fillId="0" borderId="40" applyFill="0" applyProtection="0">
      <alignment horizontal="right"/>
    </xf>
    <xf numFmtId="0" fontId="33" fillId="50" borderId="43" applyNumberFormat="0" applyFont="0" applyAlignment="0" applyProtection="0"/>
    <xf numFmtId="205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209" fontId="50" fillId="0" borderId="40" applyNumberFormat="0" applyFont="0" applyFill="0" applyAlignment="0">
      <alignment vertical="center"/>
    </xf>
    <xf numFmtId="209" fontId="50" fillId="0" borderId="40" applyNumberFormat="0" applyFont="0" applyFill="0" applyAlignment="0">
      <alignment vertical="center"/>
    </xf>
    <xf numFmtId="0" fontId="58" fillId="0" borderId="40" applyFill="0" applyProtection="0">
      <alignment horizontal="right"/>
    </xf>
    <xf numFmtId="209" fontId="50" fillId="0" borderId="40" applyNumberFormat="0" applyFont="0" applyFill="0" applyAlignment="0">
      <alignment vertical="center"/>
    </xf>
    <xf numFmtId="0" fontId="58" fillId="0" borderId="40" applyFill="0" applyProtection="0">
      <alignment horizontal="right"/>
    </xf>
    <xf numFmtId="0" fontId="125" fillId="15" borderId="42" applyNumberFormat="0" applyAlignment="0" applyProtection="0"/>
    <xf numFmtId="0" fontId="33" fillId="50" borderId="43" applyNumberFormat="0" applyFont="0" applyAlignment="0" applyProtection="0"/>
    <xf numFmtId="205" fontId="58" fillId="0" borderId="40" applyFill="0" applyProtection="0">
      <alignment horizontal="right"/>
    </xf>
    <xf numFmtId="0" fontId="125" fillId="15" borderId="42" applyNumberFormat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205" fontId="75" fillId="0" borderId="45">
      <alignment horizontal="left" vertical="center"/>
    </xf>
    <xf numFmtId="205" fontId="58" fillId="0" borderId="40" applyFill="0" applyProtection="0">
      <alignment horizontal="right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205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0" fontId="33" fillId="50" borderId="43" applyNumberFormat="0" applyFont="0" applyAlignment="0" applyProtection="0"/>
    <xf numFmtId="0" fontId="125" fillId="15" borderId="42" applyNumberFormat="0" applyAlignment="0" applyProtection="0"/>
    <xf numFmtId="0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0" fontId="125" fillId="15" borderId="42" applyNumberFormat="0" applyAlignment="0" applyProtection="0"/>
    <xf numFmtId="0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0" fontId="75" fillId="0" borderId="45">
      <alignment horizontal="left" vertical="center"/>
    </xf>
    <xf numFmtId="209" fontId="107" fillId="28" borderId="41" applyNumberFormat="0" applyBorder="0" applyAlignment="0" applyProtection="0">
      <alignment vertical="center"/>
    </xf>
    <xf numFmtId="38" fontId="37" fillId="14" borderId="45"/>
    <xf numFmtId="205" fontId="58" fillId="0" borderId="40" applyFill="0" applyProtection="0">
      <alignment horizontal="right"/>
    </xf>
    <xf numFmtId="0" fontId="125" fillId="15" borderId="42" applyNumberFormat="0" applyAlignment="0" applyProtection="0"/>
    <xf numFmtId="205" fontId="75" fillId="0" borderId="45">
      <alignment horizontal="left" vertical="center"/>
    </xf>
    <xf numFmtId="205" fontId="75" fillId="0" borderId="45">
      <alignment horizontal="left" vertical="center"/>
    </xf>
    <xf numFmtId="0" fontId="137" fillId="15" borderId="44" applyNumberFormat="0" applyAlignment="0" applyProtection="0"/>
    <xf numFmtId="0" fontId="33" fillId="50" borderId="43" applyNumberFormat="0" applyFont="0" applyAlignment="0" applyProtection="0"/>
    <xf numFmtId="0" fontId="58" fillId="0" borderId="40" applyFill="0" applyProtection="0">
      <alignment horizontal="right"/>
    </xf>
    <xf numFmtId="0" fontId="137" fillId="15" borderId="44" applyNumberFormat="0" applyAlignment="0" applyProtection="0"/>
    <xf numFmtId="209" fontId="107" fillId="28" borderId="41" applyNumberFormat="0" applyBorder="0" applyAlignment="0" applyProtection="0">
      <alignment vertical="center"/>
    </xf>
    <xf numFmtId="205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0" fontId="125" fillId="15" borderId="42" applyNumberFormat="0" applyAlignment="0" applyProtection="0"/>
    <xf numFmtId="0" fontId="33" fillId="50" borderId="43" applyNumberFormat="0" applyFont="0" applyAlignment="0" applyProtection="0"/>
    <xf numFmtId="205" fontId="75" fillId="0" borderId="45">
      <alignment horizontal="left" vertical="center"/>
    </xf>
    <xf numFmtId="0" fontId="58" fillId="0" borderId="40" applyFill="0" applyProtection="0">
      <alignment horizontal="right"/>
    </xf>
    <xf numFmtId="0" fontId="75" fillId="0" borderId="45">
      <alignment horizontal="left" vertical="center"/>
    </xf>
    <xf numFmtId="0" fontId="33" fillId="50" borderId="43" applyNumberFormat="0" applyFont="0" applyAlignment="0" applyProtection="0"/>
    <xf numFmtId="0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43" fontId="2" fillId="0" borderId="0" applyFont="0" applyFill="0" applyBorder="0" applyAlignment="0" applyProtection="0"/>
    <xf numFmtId="0" fontId="137" fillId="15" borderId="44" applyNumberFormat="0" applyAlignment="0" applyProtection="0"/>
    <xf numFmtId="0" fontId="58" fillId="0" borderId="40" applyFill="0" applyProtection="0">
      <alignment horizontal="right"/>
    </xf>
    <xf numFmtId="0" fontId="33" fillId="50" borderId="43" applyNumberFormat="0" applyFont="0" applyAlignment="0" applyProtection="0"/>
    <xf numFmtId="0" fontId="137" fillId="15" borderId="44" applyNumberFormat="0" applyAlignment="0" applyProtection="0"/>
    <xf numFmtId="38" fontId="37" fillId="14" borderId="45"/>
    <xf numFmtId="0" fontId="137" fillId="15" borderId="44" applyNumberFormat="0" applyAlignment="0" applyProtection="0"/>
    <xf numFmtId="0" fontId="75" fillId="0" borderId="45">
      <alignment horizontal="left" vertical="center"/>
    </xf>
    <xf numFmtId="38" fontId="37" fillId="49" borderId="45"/>
    <xf numFmtId="38" fontId="37" fillId="14" borderId="45"/>
    <xf numFmtId="0" fontId="137" fillId="15" borderId="44" applyNumberFormat="0" applyAlignment="0" applyProtection="0"/>
    <xf numFmtId="38" fontId="37" fillId="49" borderId="45"/>
    <xf numFmtId="38" fontId="37" fillId="49" borderId="45"/>
    <xf numFmtId="0" fontId="33" fillId="50" borderId="43" applyNumberFormat="0" applyFont="0" applyAlignment="0" applyProtection="0"/>
    <xf numFmtId="43" fontId="2" fillId="0" borderId="0" applyFont="0" applyFill="0" applyBorder="0" applyAlignment="0" applyProtection="0"/>
    <xf numFmtId="205" fontId="75" fillId="0" borderId="45">
      <alignment horizontal="left"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37" fillId="15" borderId="44" applyNumberFormat="0" applyAlignment="0" applyProtection="0"/>
    <xf numFmtId="0" fontId="137" fillId="15" borderId="44" applyNumberFormat="0" applyAlignment="0" applyProtection="0"/>
    <xf numFmtId="0" fontId="137" fillId="15" borderId="44" applyNumberFormat="0" applyAlignment="0" applyProtection="0"/>
    <xf numFmtId="0" fontId="33" fillId="50" borderId="43" applyNumberFormat="0" applyFont="0" applyAlignment="0" applyProtection="0"/>
    <xf numFmtId="0" fontId="33" fillId="50" borderId="43" applyNumberFormat="0" applyFont="0" applyAlignment="0" applyProtection="0"/>
    <xf numFmtId="0" fontId="33" fillId="50" borderId="43" applyNumberFormat="0" applyFont="0" applyAlignment="0" applyProtection="0"/>
    <xf numFmtId="0" fontId="33" fillId="50" borderId="43" applyNumberFormat="0" applyFont="0" applyAlignment="0" applyProtection="0"/>
    <xf numFmtId="0" fontId="33" fillId="50" borderId="43" applyNumberFormat="0" applyFont="0" applyAlignment="0" applyProtection="0"/>
    <xf numFmtId="0" fontId="33" fillId="50" borderId="43" applyNumberFormat="0" applyFont="0" applyAlignment="0" applyProtection="0"/>
    <xf numFmtId="0" fontId="33" fillId="50" borderId="43" applyNumberFormat="0" applyFont="0" applyAlignment="0" applyProtection="0"/>
    <xf numFmtId="38" fontId="37" fillId="14" borderId="45"/>
    <xf numFmtId="38" fontId="37" fillId="14" borderId="45"/>
    <xf numFmtId="38" fontId="37" fillId="49" borderId="45"/>
    <xf numFmtId="38" fontId="37" fillId="49" borderId="45"/>
    <xf numFmtId="38" fontId="37" fillId="49" borderId="45"/>
    <xf numFmtId="205" fontId="75" fillId="0" borderId="45">
      <alignment horizontal="left" vertical="center"/>
    </xf>
    <xf numFmtId="205" fontId="75" fillId="0" borderId="45">
      <alignment horizontal="left" vertical="center"/>
    </xf>
    <xf numFmtId="0" fontId="75" fillId="0" borderId="45">
      <alignment horizontal="left" vertical="center"/>
    </xf>
    <xf numFmtId="0" fontId="75" fillId="0" borderId="45">
      <alignment horizontal="left" vertical="center"/>
    </xf>
    <xf numFmtId="0" fontId="75" fillId="0" borderId="45">
      <alignment horizontal="left" vertical="center"/>
    </xf>
    <xf numFmtId="205" fontId="75" fillId="0" borderId="45">
      <alignment horizontal="left" vertical="center"/>
    </xf>
    <xf numFmtId="205" fontId="75" fillId="0" borderId="45">
      <alignment horizontal="left" vertical="center"/>
    </xf>
    <xf numFmtId="205" fontId="75" fillId="0" borderId="45">
      <alignment horizontal="left" vertical="center"/>
    </xf>
    <xf numFmtId="0" fontId="125" fillId="15" borderId="42" applyNumberFormat="0" applyAlignment="0" applyProtection="0"/>
    <xf numFmtId="0" fontId="125" fillId="15" borderId="42" applyNumberFormat="0" applyAlignment="0" applyProtection="0"/>
    <xf numFmtId="0" fontId="125" fillId="15" borderId="42" applyNumberFormat="0" applyAlignment="0" applyProtection="0"/>
    <xf numFmtId="205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43" fontId="3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8" fillId="0" borderId="40" applyFill="0" applyProtection="0">
      <alignment horizontal="right"/>
    </xf>
    <xf numFmtId="209" fontId="107" fillId="28" borderId="41" applyNumberFormat="0" applyBorder="0" applyAlignment="0" applyProtection="0">
      <alignment vertical="center"/>
    </xf>
    <xf numFmtId="0" fontId="137" fillId="15" borderId="44" applyNumberFormat="0" applyAlignment="0" applyProtection="0"/>
    <xf numFmtId="0" fontId="33" fillId="50" borderId="43" applyNumberFormat="0" applyFont="0" applyAlignment="0" applyProtection="0"/>
    <xf numFmtId="0" fontId="58" fillId="0" borderId="40" applyFill="0" applyProtection="0">
      <alignment horizontal="right"/>
    </xf>
    <xf numFmtId="0" fontId="137" fillId="15" borderId="44" applyNumberFormat="0" applyAlignment="0" applyProtection="0"/>
    <xf numFmtId="0" fontId="125" fillId="15" borderId="42" applyNumberFormat="0" applyAlignment="0" applyProtection="0"/>
    <xf numFmtId="209" fontId="107" fillId="28" borderId="41" applyNumberFormat="0" applyBorder="0" applyAlignment="0" applyProtection="0">
      <alignment vertical="center"/>
    </xf>
    <xf numFmtId="0" fontId="137" fillId="15" borderId="44" applyNumberFormat="0" applyAlignment="0" applyProtection="0"/>
    <xf numFmtId="205" fontId="75" fillId="0" borderId="45">
      <alignment horizontal="left" vertical="center"/>
    </xf>
    <xf numFmtId="209" fontId="50" fillId="0" borderId="40" applyNumberFormat="0" applyFont="0" applyFill="0" applyAlignment="0">
      <alignment vertical="center"/>
    </xf>
    <xf numFmtId="0" fontId="33" fillId="50" borderId="43" applyNumberFormat="0" applyFont="0" applyAlignment="0" applyProtection="0"/>
    <xf numFmtId="209" fontId="107" fillId="28" borderId="41" applyNumberFormat="0" applyBorder="0" applyAlignment="0" applyProtection="0">
      <alignment vertical="center"/>
    </xf>
    <xf numFmtId="0" fontId="58" fillId="0" borderId="40" applyFill="0" applyProtection="0">
      <alignment horizontal="right"/>
    </xf>
    <xf numFmtId="209" fontId="50" fillId="0" borderId="40" applyNumberFormat="0" applyFont="0" applyFill="0" applyAlignment="0">
      <alignment vertical="center"/>
    </xf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37" fillId="15" borderId="44" applyNumberFormat="0" applyAlignment="0" applyProtection="0"/>
    <xf numFmtId="0" fontId="137" fillId="15" borderId="44" applyNumberFormat="0" applyAlignment="0" applyProtection="0"/>
    <xf numFmtId="0" fontId="33" fillId="50" borderId="43" applyNumberFormat="0" applyFont="0" applyAlignment="0" applyProtection="0"/>
    <xf numFmtId="0" fontId="33" fillId="50" borderId="43" applyNumberFormat="0" applyFont="0" applyAlignment="0" applyProtection="0"/>
    <xf numFmtId="0" fontId="33" fillId="50" borderId="43" applyNumberFormat="0" applyFont="0" applyAlignment="0" applyProtection="0"/>
    <xf numFmtId="0" fontId="33" fillId="50" borderId="43" applyNumberFormat="0" applyFont="0" applyAlignment="0" applyProtection="0"/>
    <xf numFmtId="0" fontId="33" fillId="50" borderId="43" applyNumberFormat="0" applyFont="0" applyAlignment="0" applyProtection="0"/>
    <xf numFmtId="0" fontId="33" fillId="50" borderId="43" applyNumberFormat="0" applyFont="0" applyAlignment="0" applyProtection="0"/>
    <xf numFmtId="38" fontId="37" fillId="14" borderId="45"/>
    <xf numFmtId="38" fontId="37" fillId="14" borderId="45"/>
    <xf numFmtId="38" fontId="37" fillId="14" borderId="45"/>
    <xf numFmtId="38" fontId="37" fillId="49" borderId="45"/>
    <xf numFmtId="38" fontId="37" fillId="49" borderId="45"/>
    <xf numFmtId="205" fontId="75" fillId="0" borderId="45">
      <alignment horizontal="left" vertical="center"/>
    </xf>
    <xf numFmtId="205" fontId="75" fillId="0" borderId="45">
      <alignment horizontal="left" vertical="center"/>
    </xf>
    <xf numFmtId="0" fontId="75" fillId="0" borderId="45">
      <alignment horizontal="left" vertical="center"/>
    </xf>
    <xf numFmtId="0" fontId="75" fillId="0" borderId="45">
      <alignment horizontal="left" vertical="center"/>
    </xf>
    <xf numFmtId="0" fontId="75" fillId="0" borderId="45">
      <alignment horizontal="left" vertical="center"/>
    </xf>
    <xf numFmtId="205" fontId="75" fillId="0" borderId="45">
      <alignment horizontal="left" vertical="center"/>
    </xf>
    <xf numFmtId="205" fontId="75" fillId="0" borderId="45">
      <alignment horizontal="left" vertical="center"/>
    </xf>
    <xf numFmtId="205" fontId="75" fillId="0" borderId="45">
      <alignment horizontal="left" vertical="center"/>
    </xf>
    <xf numFmtId="205" fontId="75" fillId="0" borderId="45">
      <alignment horizontal="left" vertical="center"/>
    </xf>
    <xf numFmtId="0" fontId="125" fillId="15" borderId="42" applyNumberFormat="0" applyAlignment="0" applyProtection="0"/>
    <xf numFmtId="0" fontId="125" fillId="15" borderId="42" applyNumberFormat="0" applyAlignment="0" applyProtection="0"/>
    <xf numFmtId="205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209" fontId="107" fillId="28" borderId="41" applyNumberFormat="0" applyBorder="0" applyAlignment="0" applyProtection="0">
      <alignment vertical="center"/>
    </xf>
    <xf numFmtId="205" fontId="58" fillId="0" borderId="40" applyFill="0" applyProtection="0">
      <alignment horizontal="right"/>
    </xf>
    <xf numFmtId="0" fontId="125" fillId="15" borderId="42" applyNumberFormat="0" applyAlignment="0" applyProtection="0"/>
    <xf numFmtId="0" fontId="58" fillId="0" borderId="40" applyFill="0" applyProtection="0">
      <alignment horizontal="right"/>
    </xf>
    <xf numFmtId="209" fontId="50" fillId="0" borderId="40" applyNumberFormat="0" applyFont="0" applyFill="0" applyAlignment="0">
      <alignment vertical="center"/>
    </xf>
    <xf numFmtId="0" fontId="137" fillId="15" borderId="44" applyNumberFormat="0" applyAlignment="0" applyProtection="0"/>
    <xf numFmtId="209" fontId="107" fillId="28" borderId="41" applyNumberFormat="0" applyBorder="0" applyAlignment="0" applyProtection="0">
      <alignment vertical="center"/>
    </xf>
    <xf numFmtId="0" fontId="137" fillId="15" borderId="44" applyNumberFormat="0" applyAlignment="0" applyProtection="0"/>
    <xf numFmtId="209" fontId="50" fillId="0" borderId="40" applyNumberFormat="0" applyFont="0" applyFill="0" applyAlignment="0">
      <alignment vertical="center"/>
    </xf>
    <xf numFmtId="0" fontId="137" fillId="15" borderId="44" applyNumberFormat="0" applyAlignment="0" applyProtection="0"/>
    <xf numFmtId="205" fontId="58" fillId="0" borderId="40" applyFill="0" applyProtection="0">
      <alignment horizontal="right"/>
    </xf>
    <xf numFmtId="0" fontId="137" fillId="15" borderId="44" applyNumberFormat="0" applyAlignment="0" applyProtection="0"/>
    <xf numFmtId="0" fontId="33" fillId="50" borderId="43" applyNumberFormat="0" applyFont="0" applyAlignment="0" applyProtection="0"/>
    <xf numFmtId="205" fontId="75" fillId="0" borderId="45">
      <alignment horizontal="left" vertical="center"/>
    </xf>
    <xf numFmtId="0" fontId="58" fillId="0" borderId="40" applyFill="0" applyProtection="0">
      <alignment horizontal="right"/>
    </xf>
    <xf numFmtId="0" fontId="33" fillId="50" borderId="43" applyNumberFormat="0" applyFont="0" applyAlignment="0" applyProtection="0"/>
    <xf numFmtId="205" fontId="58" fillId="0" borderId="40" applyFill="0" applyProtection="0">
      <alignment horizontal="right"/>
    </xf>
    <xf numFmtId="209" fontId="107" fillId="28" borderId="41" applyNumberFormat="0" applyBorder="0" applyAlignment="0" applyProtection="0">
      <alignment vertical="center"/>
    </xf>
    <xf numFmtId="0" fontId="58" fillId="0" borderId="40" applyFill="0" applyProtection="0">
      <alignment horizontal="right"/>
    </xf>
    <xf numFmtId="209" fontId="107" fillId="28" borderId="41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205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0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205" fontId="58" fillId="0" borderId="40" applyFill="0" applyProtection="0">
      <alignment horizontal="right"/>
    </xf>
    <xf numFmtId="0" fontId="125" fillId="15" borderId="42" applyNumberFormat="0" applyAlignment="0" applyProtection="0"/>
    <xf numFmtId="0" fontId="125" fillId="15" borderId="42" applyNumberFormat="0" applyAlignment="0" applyProtection="0"/>
    <xf numFmtId="0" fontId="125" fillId="15" borderId="42" applyNumberFormat="0" applyAlignment="0" applyProtection="0"/>
    <xf numFmtId="0" fontId="125" fillId="15" borderId="42" applyNumberFormat="0" applyAlignment="0" applyProtection="0"/>
    <xf numFmtId="0" fontId="125" fillId="15" borderId="42" applyNumberFormat="0" applyAlignment="0" applyProtection="0"/>
    <xf numFmtId="0" fontId="125" fillId="15" borderId="42" applyNumberFormat="0" applyAlignment="0" applyProtection="0"/>
    <xf numFmtId="0" fontId="125" fillId="15" borderId="42" applyNumberFormat="0" applyAlignment="0" applyProtection="0"/>
    <xf numFmtId="0" fontId="125" fillId="15" borderId="42" applyNumberFormat="0" applyAlignment="0" applyProtection="0"/>
    <xf numFmtId="205" fontId="75" fillId="0" borderId="39">
      <alignment horizontal="left" vertical="center"/>
    </xf>
    <xf numFmtId="205" fontId="75" fillId="0" borderId="39">
      <alignment horizontal="left" vertical="center"/>
    </xf>
    <xf numFmtId="205" fontId="75" fillId="0" borderId="39">
      <alignment horizontal="left" vertical="center"/>
    </xf>
    <xf numFmtId="205" fontId="75" fillId="0" borderId="39">
      <alignment horizontal="left" vertical="center"/>
    </xf>
    <xf numFmtId="205" fontId="75" fillId="0" borderId="39">
      <alignment horizontal="left" vertical="center"/>
    </xf>
    <xf numFmtId="205" fontId="75" fillId="0" borderId="39">
      <alignment horizontal="left" vertical="center"/>
    </xf>
    <xf numFmtId="205" fontId="75" fillId="0" borderId="39">
      <alignment horizontal="left" vertical="center"/>
    </xf>
    <xf numFmtId="205" fontId="75" fillId="0" borderId="39">
      <alignment horizontal="left" vertical="center"/>
    </xf>
    <xf numFmtId="205" fontId="75" fillId="0" borderId="39">
      <alignment horizontal="left" vertical="center"/>
    </xf>
    <xf numFmtId="205" fontId="75" fillId="0" borderId="39">
      <alignment horizontal="left" vertical="center"/>
    </xf>
    <xf numFmtId="0" fontId="75" fillId="0" borderId="39">
      <alignment horizontal="left" vertical="center"/>
    </xf>
    <xf numFmtId="0" fontId="75" fillId="0" borderId="39">
      <alignment horizontal="left" vertical="center"/>
    </xf>
    <xf numFmtId="0" fontId="75" fillId="0" borderId="39">
      <alignment horizontal="left" vertical="center"/>
    </xf>
    <xf numFmtId="0" fontId="75" fillId="0" borderId="39">
      <alignment horizontal="left" vertical="center"/>
    </xf>
    <xf numFmtId="0" fontId="75" fillId="0" borderId="39">
      <alignment horizontal="left" vertical="center"/>
    </xf>
    <xf numFmtId="0" fontId="75" fillId="0" borderId="39">
      <alignment horizontal="left" vertical="center"/>
    </xf>
    <xf numFmtId="0" fontId="75" fillId="0" borderId="39">
      <alignment horizontal="left" vertical="center"/>
    </xf>
    <xf numFmtId="0" fontId="75" fillId="0" borderId="39">
      <alignment horizontal="left" vertical="center"/>
    </xf>
    <xf numFmtId="205" fontId="75" fillId="0" borderId="39">
      <alignment horizontal="left" vertical="center"/>
    </xf>
    <xf numFmtId="205" fontId="75" fillId="0" borderId="39">
      <alignment horizontal="left" vertical="center"/>
    </xf>
    <xf numFmtId="205" fontId="75" fillId="0" borderId="39">
      <alignment horizontal="left" vertical="center"/>
    </xf>
    <xf numFmtId="205" fontId="75" fillId="0" borderId="39">
      <alignment horizontal="left" vertical="center"/>
    </xf>
    <xf numFmtId="205" fontId="75" fillId="0" borderId="39">
      <alignment horizontal="left" vertical="center"/>
    </xf>
    <xf numFmtId="205" fontId="75" fillId="0" borderId="39">
      <alignment horizontal="left" vertical="center"/>
    </xf>
    <xf numFmtId="38" fontId="37" fillId="49" borderId="39"/>
    <xf numFmtId="38" fontId="37" fillId="49" borderId="39"/>
    <xf numFmtId="38" fontId="37" fillId="49" borderId="39"/>
    <xf numFmtId="38" fontId="37" fillId="49" borderId="39"/>
    <xf numFmtId="38" fontId="37" fillId="49" borderId="39"/>
    <xf numFmtId="38" fontId="37" fillId="49" borderId="39"/>
    <xf numFmtId="38" fontId="37" fillId="49" borderId="39"/>
    <xf numFmtId="38" fontId="37" fillId="49" borderId="39"/>
    <xf numFmtId="38" fontId="37" fillId="14" borderId="39"/>
    <xf numFmtId="38" fontId="37" fillId="14" borderId="39"/>
    <xf numFmtId="38" fontId="37" fillId="14" borderId="39"/>
    <xf numFmtId="38" fontId="37" fillId="14" borderId="39"/>
    <xf numFmtId="38" fontId="37" fillId="14" borderId="39"/>
    <xf numFmtId="38" fontId="37" fillId="14" borderId="39"/>
    <xf numFmtId="38" fontId="37" fillId="14" borderId="39"/>
    <xf numFmtId="38" fontId="37" fillId="14" borderId="39"/>
    <xf numFmtId="0" fontId="33" fillId="50" borderId="43" applyNumberFormat="0" applyFont="0" applyAlignment="0" applyProtection="0"/>
    <xf numFmtId="0" fontId="33" fillId="50" borderId="43" applyNumberFormat="0" applyFont="0" applyAlignment="0" applyProtection="0"/>
    <xf numFmtId="0" fontId="33" fillId="50" borderId="43" applyNumberFormat="0" applyFont="0" applyAlignment="0" applyProtection="0"/>
    <xf numFmtId="0" fontId="33" fillId="50" borderId="43" applyNumberFormat="0" applyFont="0" applyAlignment="0" applyProtection="0"/>
    <xf numFmtId="0" fontId="33" fillId="50" borderId="43" applyNumberFormat="0" applyFont="0" applyAlignment="0" applyProtection="0"/>
    <xf numFmtId="0" fontId="33" fillId="50" borderId="43" applyNumberFormat="0" applyFont="0" applyAlignment="0" applyProtection="0"/>
    <xf numFmtId="0" fontId="33" fillId="50" borderId="43" applyNumberFormat="0" applyFont="0" applyAlignment="0" applyProtection="0"/>
    <xf numFmtId="0" fontId="33" fillId="50" borderId="43" applyNumberFormat="0" applyFont="0" applyAlignment="0" applyProtection="0"/>
    <xf numFmtId="0" fontId="33" fillId="50" borderId="43" applyNumberFormat="0" applyFont="0" applyAlignment="0" applyProtection="0"/>
    <xf numFmtId="0" fontId="33" fillId="50" borderId="43" applyNumberFormat="0" applyFont="0" applyAlignment="0" applyProtection="0"/>
    <xf numFmtId="0" fontId="33" fillId="50" borderId="43" applyNumberFormat="0" applyFont="0" applyAlignment="0" applyProtection="0"/>
    <xf numFmtId="0" fontId="33" fillId="50" borderId="43" applyNumberFormat="0" applyFont="0" applyAlignment="0" applyProtection="0"/>
    <xf numFmtId="0" fontId="33" fillId="50" borderId="43" applyNumberFormat="0" applyFont="0" applyAlignment="0" applyProtection="0"/>
    <xf numFmtId="0" fontId="33" fillId="50" borderId="43" applyNumberFormat="0" applyFont="0" applyAlignment="0" applyProtection="0"/>
    <xf numFmtId="0" fontId="33" fillId="50" borderId="43" applyNumberFormat="0" applyFont="0" applyAlignment="0" applyProtection="0"/>
    <xf numFmtId="0" fontId="33" fillId="50" borderId="43" applyNumberFormat="0" applyFont="0" applyAlignment="0" applyProtection="0"/>
    <xf numFmtId="0" fontId="33" fillId="50" borderId="43" applyNumberFormat="0" applyFont="0" applyAlignment="0" applyProtection="0"/>
    <xf numFmtId="0" fontId="33" fillId="50" borderId="43" applyNumberFormat="0" applyFont="0" applyAlignment="0" applyProtection="0"/>
    <xf numFmtId="0" fontId="137" fillId="15" borderId="44" applyNumberFormat="0" applyAlignment="0" applyProtection="0"/>
    <xf numFmtId="0" fontId="137" fillId="15" borderId="44" applyNumberFormat="0" applyAlignment="0" applyProtection="0"/>
    <xf numFmtId="0" fontId="137" fillId="15" borderId="44" applyNumberFormat="0" applyAlignment="0" applyProtection="0"/>
    <xf numFmtId="0" fontId="137" fillId="15" borderId="44" applyNumberFormat="0" applyAlignment="0" applyProtection="0"/>
    <xf numFmtId="0" fontId="137" fillId="15" borderId="44" applyNumberFormat="0" applyAlignment="0" applyProtection="0"/>
    <xf numFmtId="0" fontId="137" fillId="15" borderId="44" applyNumberFormat="0" applyAlignment="0" applyProtection="0"/>
    <xf numFmtId="0" fontId="137" fillId="15" borderId="44" applyNumberFormat="0" applyAlignment="0" applyProtection="0"/>
    <xf numFmtId="0" fontId="137" fillId="15" borderId="44" applyNumberFormat="0" applyAlignment="0" applyProtection="0"/>
    <xf numFmtId="0" fontId="137" fillId="15" borderId="44" applyNumberFormat="0" applyAlignment="0" applyProtection="0"/>
    <xf numFmtId="0" fontId="137" fillId="15" borderId="44" applyNumberFormat="0" applyAlignment="0" applyProtection="0"/>
    <xf numFmtId="0" fontId="137" fillId="15" borderId="44" applyNumberFormat="0" applyAlignment="0" applyProtection="0"/>
    <xf numFmtId="0" fontId="137" fillId="15" borderId="44" applyNumberFormat="0" applyAlignment="0" applyProtection="0"/>
    <xf numFmtId="0" fontId="137" fillId="15" borderId="44" applyNumberFormat="0" applyAlignment="0" applyProtection="0"/>
    <xf numFmtId="0" fontId="137" fillId="15" borderId="44" applyNumberFormat="0" applyAlignment="0" applyProtection="0"/>
    <xf numFmtId="0" fontId="137" fillId="15" borderId="44" applyNumberFormat="0" applyAlignment="0" applyProtection="0"/>
    <xf numFmtId="0" fontId="137" fillId="15" borderId="44" applyNumberFormat="0" applyAlignment="0" applyProtection="0"/>
    <xf numFmtId="0" fontId="137" fillId="15" borderId="44" applyNumberFormat="0" applyAlignment="0" applyProtection="0"/>
    <xf numFmtId="209" fontId="107" fillId="28" borderId="41" applyNumberFormat="0" applyBorder="0" applyAlignment="0" applyProtection="0">
      <alignment vertical="center"/>
    </xf>
    <xf numFmtId="209" fontId="107" fillId="28" borderId="41" applyNumberFormat="0" applyBorder="0" applyAlignment="0" applyProtection="0">
      <alignment vertical="center"/>
    </xf>
    <xf numFmtId="209" fontId="107" fillId="28" borderId="41" applyNumberFormat="0" applyBorder="0" applyAlignment="0" applyProtection="0">
      <alignment vertical="center"/>
    </xf>
    <xf numFmtId="209" fontId="107" fillId="28" borderId="41" applyNumberFormat="0" applyBorder="0" applyAlignment="0" applyProtection="0">
      <alignment vertical="center"/>
    </xf>
    <xf numFmtId="209" fontId="107" fillId="28" borderId="41" applyNumberFormat="0" applyBorder="0" applyAlignment="0" applyProtection="0">
      <alignment vertical="center"/>
    </xf>
    <xf numFmtId="209" fontId="107" fillId="28" borderId="41" applyNumberFormat="0" applyBorder="0" applyAlignment="0" applyProtection="0">
      <alignment vertical="center"/>
    </xf>
    <xf numFmtId="209" fontId="107" fillId="28" borderId="41" applyNumberFormat="0" applyBorder="0" applyAlignment="0" applyProtection="0">
      <alignment vertical="center"/>
    </xf>
    <xf numFmtId="209" fontId="107" fillId="28" borderId="41" applyNumberFormat="0" applyBorder="0" applyAlignment="0" applyProtection="0">
      <alignment vertical="center"/>
    </xf>
    <xf numFmtId="209" fontId="107" fillId="28" borderId="41" applyNumberFormat="0" applyBorder="0" applyAlignment="0" applyProtection="0">
      <alignment vertical="center"/>
    </xf>
    <xf numFmtId="209" fontId="107" fillId="28" borderId="41" applyNumberFormat="0" applyBorder="0" applyAlignment="0" applyProtection="0">
      <alignment vertical="center"/>
    </xf>
    <xf numFmtId="209" fontId="107" fillId="28" borderId="41" applyNumberFormat="0" applyBorder="0" applyAlignment="0" applyProtection="0">
      <alignment vertical="center"/>
    </xf>
    <xf numFmtId="209" fontId="107" fillId="28" borderId="41" applyNumberFormat="0" applyBorder="0" applyAlignment="0" applyProtection="0">
      <alignment vertical="center"/>
    </xf>
    <xf numFmtId="209" fontId="107" fillId="28" borderId="41" applyNumberFormat="0" applyBorder="0" applyAlignment="0" applyProtection="0">
      <alignment vertical="center"/>
    </xf>
    <xf numFmtId="209" fontId="107" fillId="28" borderId="41" applyNumberFormat="0" applyBorder="0" applyAlignment="0" applyProtection="0">
      <alignment vertical="center"/>
    </xf>
    <xf numFmtId="209" fontId="107" fillId="28" borderId="41" applyNumberFormat="0" applyBorder="0" applyAlignment="0" applyProtection="0">
      <alignment vertical="center"/>
    </xf>
    <xf numFmtId="209" fontId="107" fillId="28" borderId="41" applyNumberFormat="0" applyBorder="0" applyAlignment="0" applyProtection="0">
      <alignment vertical="center"/>
    </xf>
    <xf numFmtId="209" fontId="50" fillId="0" borderId="40" applyNumberFormat="0" applyFont="0" applyFill="0" applyAlignment="0">
      <alignment vertical="center"/>
    </xf>
    <xf numFmtId="209" fontId="50" fillId="0" borderId="40" applyNumberFormat="0" applyFont="0" applyFill="0" applyAlignment="0">
      <alignment vertical="center"/>
    </xf>
    <xf numFmtId="209" fontId="50" fillId="0" borderId="40" applyNumberFormat="0" applyFont="0" applyFill="0" applyAlignment="0">
      <alignment vertical="center"/>
    </xf>
    <xf numFmtId="209" fontId="50" fillId="0" borderId="40" applyNumberFormat="0" applyFont="0" applyFill="0" applyAlignment="0">
      <alignment vertical="center"/>
    </xf>
    <xf numFmtId="209" fontId="50" fillId="0" borderId="40" applyNumberFormat="0" applyFont="0" applyFill="0" applyAlignment="0">
      <alignment vertical="center"/>
    </xf>
    <xf numFmtId="209" fontId="50" fillId="0" borderId="40" applyNumberFormat="0" applyFont="0" applyFill="0" applyAlignment="0">
      <alignment vertical="center"/>
    </xf>
    <xf numFmtId="209" fontId="50" fillId="0" borderId="40" applyNumberFormat="0" applyFont="0" applyFill="0" applyAlignment="0">
      <alignment vertical="center"/>
    </xf>
    <xf numFmtId="209" fontId="50" fillId="0" borderId="40" applyNumberFormat="0" applyFont="0" applyFill="0" applyAlignment="0">
      <alignment vertical="center"/>
    </xf>
    <xf numFmtId="209" fontId="50" fillId="0" borderId="40" applyNumberFormat="0" applyFont="0" applyFill="0" applyAlignment="0">
      <alignment vertical="center"/>
    </xf>
    <xf numFmtId="209" fontId="50" fillId="0" borderId="40" applyNumberFormat="0" applyFont="0" applyFill="0" applyAlignment="0">
      <alignment vertical="center"/>
    </xf>
    <xf numFmtId="205" fontId="75" fillId="0" borderId="45">
      <alignment horizontal="left" vertical="center"/>
    </xf>
    <xf numFmtId="205" fontId="75" fillId="0" borderId="45">
      <alignment horizontal="left" vertical="center"/>
    </xf>
    <xf numFmtId="205" fontId="75" fillId="0" borderId="45">
      <alignment horizontal="left" vertical="center"/>
    </xf>
    <xf numFmtId="205" fontId="75" fillId="0" borderId="45">
      <alignment horizontal="left" vertical="center"/>
    </xf>
    <xf numFmtId="205" fontId="75" fillId="0" borderId="45">
      <alignment horizontal="left" vertical="center"/>
    </xf>
    <xf numFmtId="205" fontId="75" fillId="0" borderId="45">
      <alignment horizontal="left" vertical="center"/>
    </xf>
    <xf numFmtId="205" fontId="75" fillId="0" borderId="45">
      <alignment horizontal="left" vertical="center"/>
    </xf>
    <xf numFmtId="205" fontId="75" fillId="0" borderId="45">
      <alignment horizontal="left" vertical="center"/>
    </xf>
    <xf numFmtId="205" fontId="75" fillId="0" borderId="45">
      <alignment horizontal="left" vertical="center"/>
    </xf>
    <xf numFmtId="205" fontId="75" fillId="0" borderId="45">
      <alignment horizontal="left" vertical="center"/>
    </xf>
    <xf numFmtId="0" fontId="75" fillId="0" borderId="45">
      <alignment horizontal="left" vertical="center"/>
    </xf>
    <xf numFmtId="0" fontId="75" fillId="0" borderId="45">
      <alignment horizontal="left" vertical="center"/>
    </xf>
    <xf numFmtId="0" fontId="75" fillId="0" borderId="45">
      <alignment horizontal="left" vertical="center"/>
    </xf>
    <xf numFmtId="0" fontId="75" fillId="0" borderId="45">
      <alignment horizontal="left" vertical="center"/>
    </xf>
    <xf numFmtId="0" fontId="75" fillId="0" borderId="45">
      <alignment horizontal="left" vertical="center"/>
    </xf>
    <xf numFmtId="0" fontId="75" fillId="0" borderId="45">
      <alignment horizontal="left" vertical="center"/>
    </xf>
    <xf numFmtId="0" fontId="75" fillId="0" borderId="45">
      <alignment horizontal="left" vertical="center"/>
    </xf>
    <xf numFmtId="0" fontId="75" fillId="0" borderId="45">
      <alignment horizontal="left" vertical="center"/>
    </xf>
    <xf numFmtId="205" fontId="75" fillId="0" borderId="45">
      <alignment horizontal="left" vertical="center"/>
    </xf>
    <xf numFmtId="205" fontId="75" fillId="0" borderId="45">
      <alignment horizontal="left" vertical="center"/>
    </xf>
    <xf numFmtId="205" fontId="75" fillId="0" borderId="45">
      <alignment horizontal="left" vertical="center"/>
    </xf>
    <xf numFmtId="205" fontId="75" fillId="0" borderId="45">
      <alignment horizontal="left" vertical="center"/>
    </xf>
    <xf numFmtId="205" fontId="75" fillId="0" borderId="45">
      <alignment horizontal="left" vertical="center"/>
    </xf>
    <xf numFmtId="205" fontId="75" fillId="0" borderId="45">
      <alignment horizontal="left" vertical="center"/>
    </xf>
    <xf numFmtId="38" fontId="37" fillId="49" borderId="45"/>
    <xf numFmtId="38" fontId="37" fillId="49" borderId="45"/>
    <xf numFmtId="38" fontId="37" fillId="49" borderId="45"/>
    <xf numFmtId="38" fontId="37" fillId="49" borderId="45"/>
    <xf numFmtId="38" fontId="37" fillId="49" borderId="45"/>
    <xf numFmtId="38" fontId="37" fillId="49" borderId="45"/>
    <xf numFmtId="38" fontId="37" fillId="49" borderId="45"/>
    <xf numFmtId="38" fontId="37" fillId="49" borderId="45"/>
    <xf numFmtId="38" fontId="37" fillId="14" borderId="45"/>
    <xf numFmtId="38" fontId="37" fillId="14" borderId="45"/>
    <xf numFmtId="38" fontId="37" fillId="14" borderId="45"/>
    <xf numFmtId="38" fontId="37" fillId="14" borderId="45"/>
    <xf numFmtId="38" fontId="37" fillId="14" borderId="45"/>
    <xf numFmtId="38" fontId="37" fillId="14" borderId="45"/>
    <xf numFmtId="38" fontId="37" fillId="14" borderId="45"/>
    <xf numFmtId="38" fontId="37" fillId="14" borderId="45"/>
    <xf numFmtId="44" fontId="2" fillId="0" borderId="0" applyFont="0" applyFill="0" applyBorder="0" applyAlignment="0" applyProtection="0"/>
    <xf numFmtId="0" fontId="116" fillId="0" borderId="2" applyFill="0" applyAlignment="0" applyProtection="0">
      <alignment horizontal="left"/>
    </xf>
    <xf numFmtId="205" fontId="116" fillId="0" borderId="2" applyFill="0" applyAlignment="0" applyProtection="0">
      <alignment horizontal="left"/>
    </xf>
    <xf numFmtId="205" fontId="116" fillId="0" borderId="2" applyFill="0" applyAlignment="0" applyProtection="0">
      <alignment horizontal="left"/>
    </xf>
    <xf numFmtId="205" fontId="116" fillId="0" borderId="2" applyFill="0" applyAlignment="0" applyProtection="0">
      <alignment horizontal="left"/>
    </xf>
    <xf numFmtId="205" fontId="116" fillId="0" borderId="2" applyFill="0" applyAlignment="0" applyProtection="0">
      <alignment horizontal="left"/>
    </xf>
    <xf numFmtId="49" fontId="67" fillId="0" borderId="2">
      <alignment vertical="center"/>
    </xf>
    <xf numFmtId="49" fontId="67" fillId="0" borderId="2">
      <alignment vertical="center"/>
    </xf>
    <xf numFmtId="209" fontId="47" fillId="0" borderId="2" applyNumberFormat="0" applyFont="0" applyFill="0" applyAlignment="0">
      <alignment vertical="center"/>
    </xf>
    <xf numFmtId="209" fontId="47" fillId="0" borderId="2" applyNumberFormat="0" applyFont="0" applyFill="0" applyAlignment="0">
      <alignment vertical="center"/>
    </xf>
    <xf numFmtId="205" fontId="56" fillId="0" borderId="2" applyNumberFormat="0" applyFill="0" applyAlignment="0" applyProtection="0"/>
    <xf numFmtId="205" fontId="56" fillId="0" borderId="2" applyNumberFormat="0" applyFill="0" applyAlignment="0" applyProtection="0"/>
    <xf numFmtId="200" fontId="33" fillId="0" borderId="2"/>
    <xf numFmtId="37" fontId="133" fillId="0" borderId="2" applyFill="0" applyBorder="0" applyAlignment="0" applyProtection="0"/>
    <xf numFmtId="200" fontId="33" fillId="0" borderId="2"/>
    <xf numFmtId="205" fontId="56" fillId="0" borderId="2" applyNumberFormat="0" applyFill="0" applyAlignment="0" applyProtection="0"/>
    <xf numFmtId="205" fontId="56" fillId="0" borderId="2" applyNumberFormat="0" applyFill="0" applyAlignment="0" applyProtection="0"/>
    <xf numFmtId="0" fontId="56" fillId="0" borderId="2" applyNumberFormat="0" applyFill="0" applyAlignment="0" applyProtection="0"/>
    <xf numFmtId="205" fontId="75" fillId="0" borderId="45">
      <alignment horizontal="left" vertical="center"/>
    </xf>
    <xf numFmtId="205" fontId="75" fillId="0" borderId="45">
      <alignment horizontal="left" vertical="center"/>
    </xf>
    <xf numFmtId="205" fontId="75" fillId="0" borderId="45">
      <alignment horizontal="left" vertical="center"/>
    </xf>
    <xf numFmtId="205" fontId="75" fillId="0" borderId="45">
      <alignment horizontal="left" vertical="center"/>
    </xf>
    <xf numFmtId="205" fontId="75" fillId="0" borderId="45">
      <alignment horizontal="left" vertical="center"/>
    </xf>
    <xf numFmtId="205" fontId="75" fillId="0" borderId="45">
      <alignment horizontal="left" vertical="center"/>
    </xf>
    <xf numFmtId="205" fontId="75" fillId="0" borderId="45">
      <alignment horizontal="left" vertical="center"/>
    </xf>
    <xf numFmtId="205" fontId="75" fillId="0" borderId="45">
      <alignment horizontal="left" vertical="center"/>
    </xf>
    <xf numFmtId="205" fontId="75" fillId="0" borderId="45">
      <alignment horizontal="left" vertical="center"/>
    </xf>
    <xf numFmtId="205" fontId="75" fillId="0" borderId="45">
      <alignment horizontal="left" vertical="center"/>
    </xf>
    <xf numFmtId="0" fontId="75" fillId="0" borderId="45">
      <alignment horizontal="left" vertical="center"/>
    </xf>
    <xf numFmtId="0" fontId="75" fillId="0" borderId="45">
      <alignment horizontal="left" vertical="center"/>
    </xf>
    <xf numFmtId="0" fontId="75" fillId="0" borderId="45">
      <alignment horizontal="left" vertical="center"/>
    </xf>
    <xf numFmtId="0" fontId="75" fillId="0" borderId="45">
      <alignment horizontal="left" vertical="center"/>
    </xf>
    <xf numFmtId="0" fontId="75" fillId="0" borderId="45">
      <alignment horizontal="left" vertical="center"/>
    </xf>
    <xf numFmtId="0" fontId="75" fillId="0" borderId="45">
      <alignment horizontal="left" vertical="center"/>
    </xf>
    <xf numFmtId="0" fontId="75" fillId="0" borderId="45">
      <alignment horizontal="left" vertical="center"/>
    </xf>
    <xf numFmtId="0" fontId="75" fillId="0" borderId="45">
      <alignment horizontal="left" vertical="center"/>
    </xf>
    <xf numFmtId="205" fontId="75" fillId="0" borderId="45">
      <alignment horizontal="left" vertical="center"/>
    </xf>
    <xf numFmtId="205" fontId="75" fillId="0" borderId="45">
      <alignment horizontal="left" vertical="center"/>
    </xf>
    <xf numFmtId="205" fontId="75" fillId="0" borderId="45">
      <alignment horizontal="left" vertical="center"/>
    </xf>
    <xf numFmtId="205" fontId="75" fillId="0" borderId="45">
      <alignment horizontal="left" vertical="center"/>
    </xf>
    <xf numFmtId="205" fontId="75" fillId="0" borderId="45">
      <alignment horizontal="left" vertical="center"/>
    </xf>
    <xf numFmtId="205" fontId="75" fillId="0" borderId="45">
      <alignment horizontal="left" vertical="center"/>
    </xf>
    <xf numFmtId="38" fontId="37" fillId="49" borderId="45"/>
    <xf numFmtId="38" fontId="37" fillId="49" borderId="45"/>
    <xf numFmtId="38" fontId="37" fillId="49" borderId="45"/>
    <xf numFmtId="38" fontId="37" fillId="49" borderId="45"/>
    <xf numFmtId="38" fontId="37" fillId="49" borderId="45"/>
    <xf numFmtId="38" fontId="37" fillId="49" borderId="45"/>
    <xf numFmtId="38" fontId="37" fillId="49" borderId="45"/>
    <xf numFmtId="38" fontId="37" fillId="49" borderId="45"/>
    <xf numFmtId="38" fontId="37" fillId="14" borderId="45"/>
    <xf numFmtId="38" fontId="37" fillId="14" borderId="45"/>
    <xf numFmtId="38" fontId="37" fillId="14" borderId="45"/>
    <xf numFmtId="38" fontId="37" fillId="14" borderId="45"/>
    <xf numFmtId="38" fontId="37" fillId="14" borderId="45"/>
    <xf numFmtId="38" fontId="37" fillId="14" borderId="45"/>
    <xf numFmtId="38" fontId="37" fillId="14" borderId="45"/>
    <xf numFmtId="38" fontId="37" fillId="14" borderId="45"/>
    <xf numFmtId="246" fontId="33" fillId="0" borderId="0" applyFont="0" applyFill="0" applyBorder="0" applyAlignment="0" applyProtection="0"/>
  </cellStyleXfs>
  <cellXfs count="339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4" fillId="7" borderId="0" xfId="0" applyFont="1" applyFill="1" applyAlignment="1">
      <alignment vertical="center"/>
    </xf>
    <xf numFmtId="0" fontId="12" fillId="0" borderId="0" xfId="0" applyFont="1"/>
    <xf numFmtId="0" fontId="13" fillId="0" borderId="0" xfId="0" applyFont="1"/>
    <xf numFmtId="0" fontId="13" fillId="4" borderId="0" xfId="0" applyFont="1" applyFill="1"/>
    <xf numFmtId="49" fontId="14" fillId="0" borderId="0" xfId="1" applyNumberFormat="1" applyFont="1" applyBorder="1" applyAlignment="1">
      <alignment vertical="center" wrapText="1"/>
    </xf>
    <xf numFmtId="49" fontId="14" fillId="0" borderId="0" xfId="1" applyNumberFormat="1" applyFont="1" applyFill="1" applyBorder="1" applyAlignment="1">
      <alignment vertical="center" wrapText="1"/>
    </xf>
    <xf numFmtId="0" fontId="15" fillId="0" borderId="0" xfId="0" applyFont="1"/>
    <xf numFmtId="0" fontId="16" fillId="0" borderId="0" xfId="0" applyFont="1"/>
    <xf numFmtId="0" fontId="17" fillId="0" borderId="0" xfId="3" applyFont="1"/>
    <xf numFmtId="0" fontId="13" fillId="0" borderId="0" xfId="0" quotePrefix="1" applyFont="1"/>
    <xf numFmtId="0" fontId="3" fillId="0" borderId="0" xfId="3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vertical="center"/>
    </xf>
    <xf numFmtId="164" fontId="20" fillId="0" borderId="0" xfId="4" applyNumberFormat="1" applyFont="1" applyFill="1"/>
    <xf numFmtId="165" fontId="21" fillId="0" borderId="3" xfId="2" applyNumberFormat="1" applyFont="1" applyBorder="1" applyAlignment="1">
      <alignment horizontal="right" vertical="center"/>
    </xf>
    <xf numFmtId="9" fontId="21" fillId="0" borderId="3" xfId="4" applyFont="1" applyBorder="1" applyAlignment="1">
      <alignment horizontal="right" vertical="center"/>
    </xf>
    <xf numFmtId="0" fontId="22" fillId="0" borderId="3" xfId="0" applyFont="1" applyBorder="1" applyAlignment="1">
      <alignment horizontal="center" vertical="center"/>
    </xf>
    <xf numFmtId="166" fontId="23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0" fontId="22" fillId="8" borderId="3" xfId="0" applyFont="1" applyFill="1" applyBorder="1" applyAlignment="1">
      <alignment horizontal="left" vertical="center"/>
    </xf>
    <xf numFmtId="167" fontId="22" fillId="8" borderId="3" xfId="0" applyNumberFormat="1" applyFont="1" applyFill="1" applyBorder="1" applyAlignment="1">
      <alignment horizontal="center" vertical="center"/>
    </xf>
    <xf numFmtId="0" fontId="24" fillId="9" borderId="3" xfId="0" applyFont="1" applyFill="1" applyBorder="1" applyAlignment="1">
      <alignment horizontal="left" vertical="center"/>
    </xf>
    <xf numFmtId="165" fontId="25" fillId="9" borderId="3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165" fontId="22" fillId="8" borderId="3" xfId="0" applyNumberFormat="1" applyFont="1" applyFill="1" applyBorder="1" applyAlignment="1">
      <alignment horizontal="center" vertical="center"/>
    </xf>
    <xf numFmtId="0" fontId="25" fillId="5" borderId="0" xfId="0" applyFont="1" applyFill="1" applyAlignment="1">
      <alignment horizontal="left" vertical="center"/>
    </xf>
    <xf numFmtId="168" fontId="25" fillId="5" borderId="0" xfId="2" applyNumberFormat="1" applyFont="1" applyFill="1" applyAlignment="1">
      <alignment horizontal="right" vertical="center" wrapText="1"/>
    </xf>
    <xf numFmtId="0" fontId="25" fillId="0" borderId="0" xfId="0" applyFont="1" applyAlignment="1">
      <alignment horizontal="left" vertical="center"/>
    </xf>
    <xf numFmtId="0" fontId="22" fillId="10" borderId="3" xfId="0" applyFont="1" applyFill="1" applyBorder="1" applyAlignment="1">
      <alignment horizontal="left" vertical="center"/>
    </xf>
    <xf numFmtId="165" fontId="22" fillId="10" borderId="3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4" fillId="11" borderId="3" xfId="0" applyFont="1" applyFill="1" applyBorder="1" applyAlignment="1">
      <alignment horizontal="left" vertical="center"/>
    </xf>
    <xf numFmtId="165" fontId="25" fillId="11" borderId="3" xfId="0" applyNumberFormat="1" applyFont="1" applyFill="1" applyBorder="1" applyAlignment="1">
      <alignment horizontal="center" vertical="center"/>
    </xf>
    <xf numFmtId="43" fontId="24" fillId="0" borderId="0" xfId="0" applyNumberFormat="1" applyFont="1" applyAlignment="1">
      <alignment vertical="center"/>
    </xf>
    <xf numFmtId="43" fontId="19" fillId="0" borderId="0" xfId="0" applyNumberFormat="1" applyFont="1" applyAlignment="1">
      <alignment vertical="center"/>
    </xf>
    <xf numFmtId="0" fontId="27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64" fontId="19" fillId="0" borderId="0" xfId="4" applyNumberFormat="1" applyFont="1"/>
    <xf numFmtId="0" fontId="25" fillId="12" borderId="0" xfId="0" applyFont="1" applyFill="1" applyAlignment="1">
      <alignment horizontal="left" vertical="center"/>
    </xf>
    <xf numFmtId="167" fontId="25" fillId="12" borderId="3" xfId="0" applyNumberFormat="1" applyFont="1" applyFill="1" applyBorder="1" applyAlignment="1">
      <alignment horizontal="center" vertical="center"/>
    </xf>
    <xf numFmtId="167" fontId="25" fillId="0" borderId="3" xfId="0" applyNumberFormat="1" applyFont="1" applyBorder="1" applyAlignment="1">
      <alignment horizontal="center" vertical="center"/>
    </xf>
    <xf numFmtId="0" fontId="24" fillId="0" borderId="0" xfId="0" applyFont="1"/>
    <xf numFmtId="0" fontId="29" fillId="0" borderId="0" xfId="0" applyFont="1" applyAlignment="1">
      <alignment horizontal="left" vertical="center" indent="1"/>
    </xf>
    <xf numFmtId="0" fontId="30" fillId="0" borderId="0" xfId="0" applyFont="1" applyAlignment="1">
      <alignment horizontal="left" vertical="center"/>
    </xf>
    <xf numFmtId="167" fontId="32" fillId="0" borderId="3" xfId="0" applyNumberFormat="1" applyFont="1" applyBorder="1" applyAlignment="1">
      <alignment horizontal="center" vertical="center"/>
    </xf>
    <xf numFmtId="167" fontId="25" fillId="0" borderId="0" xfId="0" applyNumberFormat="1" applyFont="1" applyAlignment="1">
      <alignment horizontal="left" vertical="center"/>
    </xf>
    <xf numFmtId="167" fontId="25" fillId="0" borderId="0" xfId="0" applyNumberFormat="1" applyFont="1" applyAlignment="1">
      <alignment horizontal="center" vertical="center"/>
    </xf>
    <xf numFmtId="0" fontId="31" fillId="0" borderId="2" xfId="0" applyFont="1" applyBorder="1" applyAlignment="1">
      <alignment vertical="center"/>
    </xf>
    <xf numFmtId="164" fontId="19" fillId="0" borderId="2" xfId="4" applyNumberFormat="1" applyFont="1" applyBorder="1" applyAlignment="1">
      <alignment vertical="center"/>
    </xf>
    <xf numFmtId="165" fontId="25" fillId="5" borderId="0" xfId="2" applyNumberFormat="1" applyFont="1" applyFill="1" applyAlignment="1">
      <alignment horizontal="right" vertical="center" wrapText="1"/>
    </xf>
    <xf numFmtId="165" fontId="19" fillId="0" borderId="0" xfId="0" applyNumberFormat="1" applyFont="1" applyAlignment="1">
      <alignment vertical="center"/>
    </xf>
    <xf numFmtId="168" fontId="22" fillId="8" borderId="3" xfId="0" applyNumberFormat="1" applyFont="1" applyFill="1" applyBorder="1" applyAlignment="1">
      <alignment horizontal="center" vertical="center"/>
    </xf>
    <xf numFmtId="168" fontId="25" fillId="9" borderId="3" xfId="0" applyNumberFormat="1" applyFont="1" applyFill="1" applyBorder="1" applyAlignment="1">
      <alignment horizontal="center" vertical="center"/>
    </xf>
    <xf numFmtId="3" fontId="4" fillId="0" borderId="0" xfId="2" applyNumberFormat="1" applyFont="1" applyAlignment="1">
      <alignment horizontal="right" vertical="center"/>
    </xf>
    <xf numFmtId="165" fontId="23" fillId="0" borderId="0" xfId="2" applyNumberFormat="1" applyFont="1" applyAlignment="1">
      <alignment horizontal="right" vertical="center" wrapText="1"/>
    </xf>
    <xf numFmtId="0" fontId="8" fillId="5" borderId="0" xfId="0" applyFont="1" applyFill="1" applyAlignment="1">
      <alignment vertical="center"/>
    </xf>
    <xf numFmtId="174" fontId="4" fillId="0" borderId="0" xfId="0" applyNumberFormat="1" applyFont="1" applyAlignment="1">
      <alignment horizontal="center" vertical="center"/>
    </xf>
    <xf numFmtId="164" fontId="19" fillId="0" borderId="0" xfId="4" applyNumberFormat="1" applyFont="1" applyAlignment="1">
      <alignment vertical="center"/>
    </xf>
    <xf numFmtId="168" fontId="23" fillId="0" borderId="0" xfId="2" applyNumberFormat="1" applyFont="1" applyAlignment="1">
      <alignment horizontal="right" vertical="center" wrapText="1"/>
    </xf>
    <xf numFmtId="174" fontId="4" fillId="0" borderId="0" xfId="0" applyNumberFormat="1" applyFont="1" applyAlignment="1">
      <alignment vertical="center"/>
    </xf>
    <xf numFmtId="165" fontId="23" fillId="0" borderId="0" xfId="4" applyNumberFormat="1" applyFont="1" applyAlignment="1">
      <alignment horizontal="right" vertical="center" wrapText="1"/>
    </xf>
    <xf numFmtId="167" fontId="25" fillId="0" borderId="31" xfId="0" applyNumberFormat="1" applyFont="1" applyBorder="1" applyAlignment="1">
      <alignment horizontal="center" vertical="center"/>
    </xf>
    <xf numFmtId="164" fontId="20" fillId="0" borderId="0" xfId="4" applyNumberFormat="1" applyFont="1"/>
    <xf numFmtId="174" fontId="4" fillId="0" borderId="0" xfId="0" applyNumberFormat="1" applyFont="1" applyAlignment="1">
      <alignment horizontal="right" vertical="center"/>
    </xf>
    <xf numFmtId="165" fontId="26" fillId="0" borderId="0" xfId="2" applyNumberFormat="1" applyFont="1" applyAlignment="1">
      <alignment horizontal="right" vertical="center" wrapText="1"/>
    </xf>
    <xf numFmtId="168" fontId="28" fillId="0" borderId="0" xfId="2" applyNumberFormat="1" applyFont="1" applyAlignment="1">
      <alignment horizontal="right" vertical="center" wrapText="1"/>
    </xf>
    <xf numFmtId="9" fontId="23" fillId="0" borderId="0" xfId="4" applyFont="1" applyAlignment="1">
      <alignment horizontal="right" vertical="center" wrapText="1"/>
    </xf>
    <xf numFmtId="167" fontId="25" fillId="0" borderId="31" xfId="0" applyNumberFormat="1" applyFont="1" applyBorder="1" applyAlignment="1">
      <alignment horizontal="left" vertical="center"/>
    </xf>
    <xf numFmtId="168" fontId="26" fillId="0" borderId="0" xfId="2" applyNumberFormat="1" applyFont="1" applyAlignment="1">
      <alignment horizontal="right" vertical="center" wrapText="1"/>
    </xf>
    <xf numFmtId="0" fontId="7" fillId="0" borderId="0" xfId="0" applyFont="1" applyAlignment="1">
      <alignment horizontal="left" vertical="center"/>
    </xf>
    <xf numFmtId="167" fontId="7" fillId="0" borderId="3" xfId="0" applyNumberFormat="1" applyFont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6" borderId="0" xfId="0" applyFont="1" applyFill="1" applyAlignment="1">
      <alignment vertical="center"/>
    </xf>
    <xf numFmtId="0" fontId="8" fillId="5" borderId="0" xfId="0" applyFont="1" applyFill="1" applyAlignment="1">
      <alignment horizontal="left" vertical="center"/>
    </xf>
    <xf numFmtId="0" fontId="11" fillId="8" borderId="0" xfId="0" applyFont="1" applyFill="1" applyAlignment="1">
      <alignment vertical="center"/>
    </xf>
    <xf numFmtId="167" fontId="6" fillId="4" borderId="3" xfId="0" applyNumberFormat="1" applyFont="1" applyFill="1" applyBorder="1" applyAlignment="1">
      <alignment horizontal="center" vertical="center"/>
    </xf>
    <xf numFmtId="167" fontId="7" fillId="0" borderId="4" xfId="0" applyNumberFormat="1" applyFont="1" applyBorder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167" fontId="6" fillId="0" borderId="3" xfId="0" applyNumberFormat="1" applyFont="1" applyBorder="1" applyAlignment="1">
      <alignment horizontal="center" vertical="center"/>
    </xf>
    <xf numFmtId="167" fontId="6" fillId="0" borderId="4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11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2" borderId="3" xfId="0" applyFont="1" applyFill="1" applyBorder="1" applyAlignment="1">
      <alignment horizontal="left" vertical="center"/>
    </xf>
    <xf numFmtId="167" fontId="6" fillId="4" borderId="3" xfId="0" applyNumberFormat="1" applyFont="1" applyFill="1" applyBorder="1" applyAlignment="1">
      <alignment horizontal="left" vertical="center"/>
    </xf>
    <xf numFmtId="0" fontId="7" fillId="0" borderId="0" xfId="0" quotePrefix="1" applyFont="1" applyAlignment="1">
      <alignment vertical="center"/>
    </xf>
    <xf numFmtId="0" fontId="8" fillId="0" borderId="0" xfId="0" applyFont="1" applyAlignment="1">
      <alignment horizontal="left" vertical="center"/>
    </xf>
    <xf numFmtId="167" fontId="6" fillId="0" borderId="0" xfId="0" applyNumberFormat="1" applyFont="1" applyAlignment="1">
      <alignment horizontal="center" vertical="center"/>
    </xf>
    <xf numFmtId="166" fontId="19" fillId="0" borderId="0" xfId="0" applyNumberFormat="1" applyFont="1"/>
    <xf numFmtId="167" fontId="19" fillId="0" borderId="0" xfId="0" applyNumberFormat="1" applyFont="1"/>
    <xf numFmtId="167" fontId="7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 indent="1"/>
    </xf>
    <xf numFmtId="167" fontId="26" fillId="0" borderId="3" xfId="0" applyNumberFormat="1" applyFont="1" applyBorder="1" applyAlignment="1">
      <alignment horizontal="center" vertical="center"/>
    </xf>
    <xf numFmtId="164" fontId="7" fillId="0" borderId="0" xfId="4" applyNumberFormat="1" applyFont="1" applyAlignment="1">
      <alignment vertical="center"/>
    </xf>
    <xf numFmtId="0" fontId="4" fillId="7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2" fillId="2" borderId="3" xfId="0" applyFont="1" applyFill="1" applyBorder="1" applyAlignment="1">
      <alignment horizontal="left" vertical="center"/>
    </xf>
    <xf numFmtId="3" fontId="4" fillId="6" borderId="0" xfId="0" applyNumberFormat="1" applyFont="1" applyFill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0" fontId="8" fillId="5" borderId="0" xfId="0" applyFont="1" applyFill="1" applyAlignment="1">
      <alignment horizontal="right" vertical="center"/>
    </xf>
    <xf numFmtId="0" fontId="4" fillId="7" borderId="0" xfId="0" applyFont="1" applyFill="1" applyAlignment="1">
      <alignment horizontal="right" vertical="center"/>
    </xf>
    <xf numFmtId="3" fontId="4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7" fontId="6" fillId="4" borderId="0" xfId="0" applyNumberFormat="1" applyFont="1" applyFill="1" applyAlignment="1">
      <alignment horizontal="center" vertical="center"/>
    </xf>
    <xf numFmtId="3" fontId="4" fillId="0" borderId="0" xfId="0" applyNumberFormat="1" applyFont="1" applyAlignment="1">
      <alignment vertical="center"/>
    </xf>
    <xf numFmtId="3" fontId="9" fillId="6" borderId="0" xfId="0" applyNumberFormat="1" applyFont="1" applyFill="1" applyAlignment="1">
      <alignment horizontal="right" vertical="center"/>
    </xf>
    <xf numFmtId="170" fontId="4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vertical="center"/>
    </xf>
    <xf numFmtId="0" fontId="7" fillId="11" borderId="0" xfId="0" applyFont="1" applyFill="1" applyAlignment="1">
      <alignment horizontal="left" vertical="center"/>
    </xf>
    <xf numFmtId="0" fontId="7" fillId="11" borderId="0" xfId="0" applyFont="1" applyFill="1" applyAlignment="1">
      <alignment vertical="center"/>
    </xf>
    <xf numFmtId="3" fontId="4" fillId="11" borderId="0" xfId="0" applyNumberFormat="1" applyFont="1" applyFill="1" applyAlignment="1">
      <alignment horizontal="right" vertical="center"/>
    </xf>
    <xf numFmtId="3" fontId="7" fillId="0" borderId="0" xfId="0" applyNumberFormat="1" applyFont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4" fillId="6" borderId="0" xfId="0" applyFont="1" applyFill="1" applyAlignment="1">
      <alignment vertical="center"/>
    </xf>
    <xf numFmtId="0" fontId="140" fillId="0" borderId="0" xfId="0" applyFont="1" applyAlignment="1">
      <alignment vertical="center"/>
    </xf>
    <xf numFmtId="0" fontId="140" fillId="0" borderId="0" xfId="0" applyFont="1" applyAlignment="1">
      <alignment horizontal="right" vertical="center"/>
    </xf>
    <xf numFmtId="0" fontId="140" fillId="0" borderId="0" xfId="0" applyFont="1"/>
    <xf numFmtId="0" fontId="140" fillId="0" borderId="0" xfId="0" applyFont="1" applyAlignment="1">
      <alignment horizontal="right"/>
    </xf>
    <xf numFmtId="0" fontId="141" fillId="2" borderId="3" xfId="0" applyFont="1" applyFill="1" applyBorder="1" applyAlignment="1">
      <alignment horizontal="left" vertical="center"/>
    </xf>
    <xf numFmtId="4" fontId="141" fillId="2" borderId="3" xfId="0" applyNumberFormat="1" applyFont="1" applyFill="1" applyBorder="1" applyAlignment="1">
      <alignment horizontal="right" vertical="center"/>
    </xf>
    <xf numFmtId="4" fontId="141" fillId="2" borderId="3" xfId="0" applyNumberFormat="1" applyFont="1" applyFill="1" applyBorder="1" applyAlignment="1">
      <alignment horizontal="center" vertical="center"/>
    </xf>
    <xf numFmtId="4" fontId="141" fillId="2" borderId="0" xfId="0" applyNumberFormat="1" applyFont="1" applyFill="1" applyAlignment="1">
      <alignment horizontal="center" vertical="center"/>
    </xf>
    <xf numFmtId="0" fontId="141" fillId="0" borderId="0" xfId="0" applyFont="1" applyAlignment="1">
      <alignment horizontal="center" vertical="center"/>
    </xf>
    <xf numFmtId="4" fontId="141" fillId="0" borderId="3" xfId="0" applyNumberFormat="1" applyFont="1" applyBorder="1" applyAlignment="1">
      <alignment horizontal="right" vertical="center"/>
    </xf>
    <xf numFmtId="4" fontId="141" fillId="0" borderId="3" xfId="0" applyNumberFormat="1" applyFont="1" applyBorder="1" applyAlignment="1">
      <alignment horizontal="center" vertical="center"/>
    </xf>
    <xf numFmtId="4" fontId="141" fillId="0" borderId="0" xfId="0" applyNumberFormat="1" applyFont="1" applyAlignment="1">
      <alignment horizontal="center" vertical="center"/>
    </xf>
    <xf numFmtId="4" fontId="141" fillId="2" borderId="0" xfId="0" applyNumberFormat="1" applyFont="1" applyFill="1" applyAlignment="1">
      <alignment vertical="center"/>
    </xf>
    <xf numFmtId="0" fontId="142" fillId="5" borderId="0" xfId="0" applyFont="1" applyFill="1" applyAlignment="1">
      <alignment horizontal="left" vertical="center"/>
    </xf>
    <xf numFmtId="167" fontId="143" fillId="5" borderId="3" xfId="0" applyNumberFormat="1" applyFont="1" applyFill="1" applyBorder="1" applyAlignment="1">
      <alignment horizontal="right" vertical="center"/>
    </xf>
    <xf numFmtId="167" fontId="143" fillId="5" borderId="0" xfId="0" applyNumberFormat="1" applyFont="1" applyFill="1" applyAlignment="1">
      <alignment horizontal="right" vertical="center"/>
    </xf>
    <xf numFmtId="0" fontId="144" fillId="0" borderId="0" xfId="0" applyFont="1" applyAlignment="1">
      <alignment horizontal="left" vertical="center"/>
    </xf>
    <xf numFmtId="167" fontId="140" fillId="0" borderId="3" xfId="0" applyNumberFormat="1" applyFont="1" applyBorder="1" applyAlignment="1">
      <alignment horizontal="right" vertical="center"/>
    </xf>
    <xf numFmtId="167" fontId="140" fillId="0" borderId="0" xfId="0" applyNumberFormat="1" applyFont="1" applyAlignment="1">
      <alignment horizontal="right" vertical="center"/>
    </xf>
    <xf numFmtId="0" fontId="140" fillId="0" borderId="0" xfId="0" applyFont="1" applyAlignment="1">
      <alignment horizontal="left" vertical="center"/>
    </xf>
    <xf numFmtId="0" fontId="145" fillId="5" borderId="0" xfId="0" applyFont="1" applyFill="1" applyAlignment="1">
      <alignment horizontal="left" vertical="center"/>
    </xf>
    <xf numFmtId="4" fontId="142" fillId="5" borderId="0" xfId="0" applyNumberFormat="1" applyFont="1" applyFill="1" applyAlignment="1">
      <alignment vertical="center"/>
    </xf>
    <xf numFmtId="0" fontId="146" fillId="0" borderId="0" xfId="0" applyFont="1" applyAlignment="1">
      <alignment horizontal="right" vertical="center"/>
    </xf>
    <xf numFmtId="167" fontId="140" fillId="0" borderId="0" xfId="0" applyNumberFormat="1" applyFont="1" applyAlignment="1">
      <alignment vertical="center"/>
    </xf>
    <xf numFmtId="167" fontId="141" fillId="2" borderId="3" xfId="0" applyNumberFormat="1" applyFont="1" applyFill="1" applyBorder="1" applyAlignment="1">
      <alignment horizontal="right" vertical="center"/>
    </xf>
    <xf numFmtId="167" fontId="141" fillId="2" borderId="3" xfId="0" applyNumberFormat="1" applyFont="1" applyFill="1" applyBorder="1" applyAlignment="1">
      <alignment horizontal="center" vertical="center"/>
    </xf>
    <xf numFmtId="167" fontId="141" fillId="2" borderId="0" xfId="0" applyNumberFormat="1" applyFont="1" applyFill="1" applyAlignment="1">
      <alignment horizontal="center" vertical="center"/>
    </xf>
    <xf numFmtId="0" fontId="142" fillId="5" borderId="0" xfId="0" applyFont="1" applyFill="1" applyAlignment="1">
      <alignment vertical="center"/>
    </xf>
    <xf numFmtId="4" fontId="144" fillId="0" borderId="0" xfId="0" applyNumberFormat="1" applyFont="1" applyAlignment="1">
      <alignment horizontal="left" vertical="center"/>
    </xf>
    <xf numFmtId="4" fontId="140" fillId="0" borderId="0" xfId="0" applyNumberFormat="1" applyFont="1" applyAlignment="1">
      <alignment horizontal="left" vertical="center"/>
    </xf>
    <xf numFmtId="166" fontId="140" fillId="0" borderId="0" xfId="0" applyNumberFormat="1" applyFont="1" applyAlignment="1">
      <alignment vertical="center"/>
    </xf>
    <xf numFmtId="166" fontId="140" fillId="0" borderId="0" xfId="0" applyNumberFormat="1" applyFont="1" applyAlignment="1">
      <alignment horizontal="right" vertical="center"/>
    </xf>
    <xf numFmtId="0" fontId="141" fillId="52" borderId="0" xfId="0" applyFont="1" applyFill="1" applyAlignment="1">
      <alignment vertical="center"/>
    </xf>
    <xf numFmtId="167" fontId="147" fillId="0" borderId="3" xfId="0" applyNumberFormat="1" applyFont="1" applyBorder="1" applyAlignment="1">
      <alignment horizontal="right" vertical="center"/>
    </xf>
    <xf numFmtId="0" fontId="148" fillId="0" borderId="0" xfId="0" applyFont="1" applyAlignment="1">
      <alignment horizontal="right" vertical="center"/>
    </xf>
    <xf numFmtId="0" fontId="148" fillId="0" borderId="0" xfId="0" applyFont="1" applyAlignment="1">
      <alignment vertical="center"/>
    </xf>
    <xf numFmtId="0" fontId="149" fillId="0" borderId="0" xfId="0" applyFont="1" applyAlignment="1">
      <alignment horizontal="left" vertical="center" indent="1"/>
    </xf>
    <xf numFmtId="2" fontId="149" fillId="0" borderId="0" xfId="0" applyNumberFormat="1" applyFont="1" applyAlignment="1">
      <alignment horizontal="right" vertical="center"/>
    </xf>
    <xf numFmtId="2" fontId="140" fillId="0" borderId="0" xfId="0" applyNumberFormat="1" applyFont="1" applyAlignment="1">
      <alignment horizontal="right" vertical="center"/>
    </xf>
    <xf numFmtId="0" fontId="145" fillId="5" borderId="0" xfId="0" applyFont="1" applyFill="1" applyAlignment="1">
      <alignment vertical="center"/>
    </xf>
    <xf numFmtId="166" fontId="145" fillId="5" borderId="0" xfId="0" applyNumberFormat="1" applyFont="1" applyFill="1" applyAlignment="1">
      <alignment horizontal="right" vertical="center"/>
    </xf>
    <xf numFmtId="174" fontId="149" fillId="0" borderId="0" xfId="0" applyNumberFormat="1" applyFont="1" applyAlignment="1">
      <alignment horizontal="right" vertical="center"/>
    </xf>
    <xf numFmtId="2" fontId="140" fillId="5" borderId="0" xfId="0" applyNumberFormat="1" applyFont="1" applyFill="1" applyAlignment="1">
      <alignment horizontal="right" vertical="center"/>
    </xf>
    <xf numFmtId="0" fontId="150" fillId="52" borderId="0" xfId="0" applyFont="1" applyFill="1" applyAlignment="1">
      <alignment vertical="center"/>
    </xf>
    <xf numFmtId="0" fontId="141" fillId="52" borderId="0" xfId="0" applyFont="1" applyFill="1" applyAlignment="1">
      <alignment horizontal="right" vertical="center"/>
    </xf>
    <xf numFmtId="4" fontId="141" fillId="52" borderId="3" xfId="0" applyNumberFormat="1" applyFont="1" applyFill="1" applyBorder="1" applyAlignment="1">
      <alignment horizontal="center" vertical="center"/>
    </xf>
    <xf numFmtId="4" fontId="141" fillId="52" borderId="0" xfId="0" applyNumberFormat="1" applyFont="1" applyFill="1" applyAlignment="1">
      <alignment horizontal="center" vertical="center"/>
    </xf>
    <xf numFmtId="2" fontId="149" fillId="0" borderId="0" xfId="0" applyNumberFormat="1" applyFont="1" applyAlignment="1">
      <alignment vertical="center"/>
    </xf>
    <xf numFmtId="0" fontId="149" fillId="0" borderId="0" xfId="0" applyFont="1" applyAlignment="1">
      <alignment vertical="center"/>
    </xf>
    <xf numFmtId="174" fontId="149" fillId="0" borderId="0" xfId="0" applyNumberFormat="1" applyFont="1" applyAlignment="1">
      <alignment vertical="center"/>
    </xf>
    <xf numFmtId="10" fontId="151" fillId="52" borderId="3" xfId="4" applyNumberFormat="1" applyFont="1" applyFill="1" applyBorder="1" applyAlignment="1">
      <alignment horizontal="center" vertical="center"/>
    </xf>
    <xf numFmtId="10" fontId="152" fillId="0" borderId="0" xfId="4" applyNumberFormat="1" applyFont="1" applyAlignment="1">
      <alignment vertical="center"/>
    </xf>
    <xf numFmtId="10" fontId="21" fillId="0" borderId="0" xfId="4" applyNumberFormat="1" applyFont="1" applyFill="1"/>
    <xf numFmtId="10" fontId="152" fillId="0" borderId="0" xfId="4" applyNumberFormat="1" applyFont="1"/>
    <xf numFmtId="10" fontId="152" fillId="4" borderId="0" xfId="4" applyNumberFormat="1" applyFont="1" applyFill="1" applyAlignment="1">
      <alignment horizontal="center" vertical="center"/>
    </xf>
    <xf numFmtId="10" fontId="152" fillId="4" borderId="0" xfId="4" applyNumberFormat="1" applyFont="1" applyFill="1" applyAlignment="1">
      <alignment vertical="center"/>
    </xf>
    <xf numFmtId="10" fontId="152" fillId="0" borderId="0" xfId="4" applyNumberFormat="1" applyFont="1" applyFill="1" applyAlignment="1">
      <alignment horizontal="center" vertical="center"/>
    </xf>
    <xf numFmtId="168" fontId="24" fillId="0" borderId="0" xfId="0" applyNumberFormat="1" applyFont="1" applyAlignment="1">
      <alignment vertical="center"/>
    </xf>
    <xf numFmtId="10" fontId="153" fillId="52" borderId="0" xfId="4" applyNumberFormat="1" applyFont="1" applyFill="1" applyAlignment="1">
      <alignment vertical="center"/>
    </xf>
    <xf numFmtId="0" fontId="154" fillId="0" borderId="0" xfId="0" applyFont="1"/>
    <xf numFmtId="0" fontId="154" fillId="0" borderId="0" xfId="0" applyFont="1" applyAlignment="1">
      <alignment vertical="center"/>
    </xf>
    <xf numFmtId="164" fontId="154" fillId="0" borderId="0" xfId="4" applyNumberFormat="1" applyFont="1"/>
    <xf numFmtId="167" fontId="155" fillId="0" borderId="3" xfId="0" applyNumberFormat="1" applyFont="1" applyBorder="1" applyAlignment="1">
      <alignment horizontal="center" vertical="center"/>
    </xf>
    <xf numFmtId="164" fontId="155" fillId="0" borderId="3" xfId="4" applyNumberFormat="1" applyFont="1" applyBorder="1" applyAlignment="1">
      <alignment horizontal="center" vertical="center"/>
    </xf>
    <xf numFmtId="0" fontId="156" fillId="2" borderId="3" xfId="0" applyFont="1" applyFill="1" applyBorder="1" applyAlignment="1">
      <alignment horizontal="left" vertical="center"/>
    </xf>
    <xf numFmtId="0" fontId="156" fillId="2" borderId="3" xfId="0" applyFont="1" applyFill="1" applyBorder="1" applyAlignment="1">
      <alignment horizontal="center" vertical="center"/>
    </xf>
    <xf numFmtId="0" fontId="157" fillId="12" borderId="0" xfId="0" applyFont="1" applyFill="1" applyAlignment="1">
      <alignment horizontal="left" vertical="center"/>
    </xf>
    <xf numFmtId="167" fontId="157" fillId="12" borderId="3" xfId="0" applyNumberFormat="1" applyFont="1" applyFill="1" applyBorder="1" applyAlignment="1">
      <alignment horizontal="center" vertical="center"/>
    </xf>
    <xf numFmtId="4" fontId="158" fillId="4" borderId="0" xfId="0" applyNumberFormat="1" applyFont="1" applyFill="1"/>
    <xf numFmtId="0" fontId="157" fillId="0" borderId="0" xfId="0" applyFont="1" applyAlignment="1">
      <alignment horizontal="left" vertical="center"/>
    </xf>
    <xf numFmtId="167" fontId="157" fillId="0" borderId="3" xfId="0" applyNumberFormat="1" applyFont="1" applyBorder="1" applyAlignment="1">
      <alignment horizontal="center" vertical="center"/>
    </xf>
    <xf numFmtId="0" fontId="158" fillId="0" borderId="0" xfId="0" applyFont="1"/>
    <xf numFmtId="0" fontId="155" fillId="0" borderId="0" xfId="0" applyFont="1" applyAlignment="1">
      <alignment horizontal="left" vertical="center" indent="2"/>
    </xf>
    <xf numFmtId="0" fontId="155" fillId="0" borderId="0" xfId="0" applyFont="1" applyAlignment="1">
      <alignment horizontal="left" vertical="center"/>
    </xf>
    <xf numFmtId="10" fontId="159" fillId="0" borderId="3" xfId="4" applyNumberFormat="1" applyFont="1" applyBorder="1" applyAlignment="1">
      <alignment horizontal="right" vertical="center"/>
    </xf>
    <xf numFmtId="10" fontId="154" fillId="0" borderId="0" xfId="0" applyNumberFormat="1" applyFont="1"/>
    <xf numFmtId="0" fontId="155" fillId="0" borderId="0" xfId="0" applyFont="1" applyAlignment="1">
      <alignment horizontal="left" vertical="center" indent="1"/>
    </xf>
    <xf numFmtId="0" fontId="160" fillId="0" borderId="0" xfId="0" applyFont="1" applyAlignment="1">
      <alignment horizontal="left" vertical="center" indent="1"/>
    </xf>
    <xf numFmtId="0" fontId="161" fillId="0" borderId="0" xfId="0" applyFont="1" applyAlignment="1">
      <alignment horizontal="left" vertical="center"/>
    </xf>
    <xf numFmtId="0" fontId="162" fillId="0" borderId="0" xfId="0" applyFont="1" applyAlignment="1">
      <alignment vertical="center"/>
    </xf>
    <xf numFmtId="167" fontId="159" fillId="0" borderId="3" xfId="0" applyNumberFormat="1" applyFont="1" applyBorder="1" applyAlignment="1">
      <alignment horizontal="center" vertical="center"/>
    </xf>
    <xf numFmtId="167" fontId="157" fillId="0" borderId="31" xfId="0" applyNumberFormat="1" applyFont="1" applyBorder="1" applyAlignment="1">
      <alignment horizontal="left" vertical="center"/>
    </xf>
    <xf numFmtId="167" fontId="157" fillId="0" borderId="31" xfId="0" applyNumberFormat="1" applyFont="1" applyBorder="1" applyAlignment="1">
      <alignment horizontal="center" vertical="center"/>
    </xf>
    <xf numFmtId="164" fontId="154" fillId="0" borderId="0" xfId="4" applyNumberFormat="1" applyFont="1" applyAlignment="1">
      <alignment vertical="center"/>
    </xf>
    <xf numFmtId="167" fontId="157" fillId="0" borderId="0" xfId="0" applyNumberFormat="1" applyFont="1" applyAlignment="1">
      <alignment horizontal="left" vertical="center"/>
    </xf>
    <xf numFmtId="167" fontId="157" fillId="0" borderId="0" xfId="0" applyNumberFormat="1" applyFont="1" applyAlignment="1">
      <alignment horizontal="center" vertical="center"/>
    </xf>
    <xf numFmtId="164" fontId="154" fillId="0" borderId="0" xfId="0" applyNumberFormat="1" applyFont="1"/>
    <xf numFmtId="0" fontId="162" fillId="0" borderId="2" xfId="0" applyFont="1" applyBorder="1" applyAlignment="1">
      <alignment vertical="center"/>
    </xf>
    <xf numFmtId="164" fontId="154" fillId="0" borderId="2" xfId="4" applyNumberFormat="1" applyFont="1" applyBorder="1" applyAlignment="1">
      <alignment vertical="center"/>
    </xf>
    <xf numFmtId="10" fontId="163" fillId="0" borderId="0" xfId="0" applyNumberFormat="1" applyFont="1"/>
    <xf numFmtId="43" fontId="140" fillId="0" borderId="0" xfId="0" applyNumberFormat="1" applyFont="1" applyAlignment="1">
      <alignment vertical="center"/>
    </xf>
    <xf numFmtId="165" fontId="140" fillId="0" borderId="0" xfId="0" applyNumberFormat="1" applyFont="1" applyAlignment="1">
      <alignment vertical="center"/>
    </xf>
    <xf numFmtId="174" fontId="141" fillId="52" borderId="0" xfId="0" applyNumberFormat="1" applyFont="1" applyFill="1" applyAlignment="1">
      <alignment horizontal="right" vertical="center"/>
    </xf>
    <xf numFmtId="0" fontId="140" fillId="53" borderId="0" xfId="0" applyFont="1" applyFill="1" applyAlignment="1">
      <alignment vertical="center"/>
    </xf>
    <xf numFmtId="10" fontId="155" fillId="0" borderId="3" xfId="4" applyNumberFormat="1" applyFont="1" applyBorder="1" applyAlignment="1">
      <alignment horizontal="center" vertical="center"/>
    </xf>
    <xf numFmtId="9" fontId="164" fillId="0" borderId="0" xfId="4" applyFont="1"/>
    <xf numFmtId="0" fontId="141" fillId="0" borderId="0" xfId="0" applyFont="1" applyAlignment="1">
      <alignment vertical="center"/>
    </xf>
    <xf numFmtId="0" fontId="165" fillId="0" borderId="0" xfId="0" applyFont="1"/>
    <xf numFmtId="0" fontId="166" fillId="0" borderId="0" xfId="0" applyFont="1"/>
    <xf numFmtId="0" fontId="166" fillId="5" borderId="0" xfId="0" applyFont="1" applyFill="1"/>
    <xf numFmtId="169" fontId="165" fillId="0" borderId="0" xfId="0" applyNumberFormat="1" applyFont="1"/>
    <xf numFmtId="169" fontId="166" fillId="0" borderId="0" xfId="0" applyNumberFormat="1" applyFont="1"/>
    <xf numFmtId="169" fontId="166" fillId="5" borderId="0" xfId="0" applyNumberFormat="1" applyFont="1" applyFill="1"/>
    <xf numFmtId="0" fontId="168" fillId="52" borderId="0" xfId="0" applyFont="1" applyFill="1" applyAlignment="1">
      <alignment horizontal="centerContinuous" vertical="center"/>
    </xf>
    <xf numFmtId="0" fontId="169" fillId="52" borderId="0" xfId="0" applyFont="1" applyFill="1" applyAlignment="1">
      <alignment horizontal="centerContinuous" vertical="center"/>
    </xf>
    <xf numFmtId="0" fontId="170" fillId="4" borderId="0" xfId="0" applyFont="1" applyFill="1" applyAlignment="1">
      <alignment horizontal="centerContinuous"/>
    </xf>
    <xf numFmtId="0" fontId="171" fillId="4" borderId="0" xfId="0" applyFont="1" applyFill="1" applyAlignment="1">
      <alignment horizontal="centerContinuous" vertical="center"/>
    </xf>
    <xf numFmtId="0" fontId="171" fillId="0" borderId="0" xfId="0" applyFont="1" applyAlignment="1">
      <alignment horizontal="left" indent="1"/>
    </xf>
    <xf numFmtId="0" fontId="171" fillId="0" borderId="0" xfId="0" applyFont="1" applyAlignment="1">
      <alignment horizontal="center" vertical="center"/>
    </xf>
    <xf numFmtId="0" fontId="172" fillId="0" borderId="0" xfId="0" applyFont="1" applyAlignment="1">
      <alignment horizontal="left" indent="1"/>
    </xf>
    <xf numFmtId="0" fontId="172" fillId="0" borderId="0" xfId="0" applyFont="1" applyAlignment="1">
      <alignment horizontal="left" indent="2"/>
    </xf>
    <xf numFmtId="10" fontId="171" fillId="0" borderId="0" xfId="0" applyNumberFormat="1" applyFont="1" applyAlignment="1">
      <alignment horizontal="center" vertical="center"/>
    </xf>
    <xf numFmtId="0" fontId="173" fillId="5" borderId="0" xfId="0" applyFont="1" applyFill="1" applyAlignment="1">
      <alignment horizontal="left" indent="1"/>
    </xf>
    <xf numFmtId="0" fontId="170" fillId="5" borderId="0" xfId="0" applyFont="1" applyFill="1" applyAlignment="1">
      <alignment horizontal="center" vertical="center"/>
    </xf>
    <xf numFmtId="10" fontId="170" fillId="5" borderId="0" xfId="4" applyNumberFormat="1" applyFont="1" applyFill="1" applyBorder="1" applyAlignment="1">
      <alignment horizontal="center" vertical="center"/>
    </xf>
    <xf numFmtId="0" fontId="172" fillId="5" borderId="0" xfId="0" applyFont="1" applyFill="1" applyAlignment="1">
      <alignment horizontal="left" indent="1"/>
    </xf>
    <xf numFmtId="0" fontId="171" fillId="5" borderId="0" xfId="0" applyFont="1" applyFill="1" applyAlignment="1">
      <alignment horizontal="center" vertical="center"/>
    </xf>
    <xf numFmtId="164" fontId="171" fillId="0" borderId="0" xfId="4" applyNumberFormat="1" applyFont="1" applyFill="1" applyBorder="1" applyAlignment="1">
      <alignment horizontal="center" vertical="center"/>
    </xf>
    <xf numFmtId="9" fontId="171" fillId="0" borderId="0" xfId="0" applyNumberFormat="1" applyFont="1" applyAlignment="1">
      <alignment horizontal="center" vertical="center"/>
    </xf>
    <xf numFmtId="10" fontId="170" fillId="5" borderId="0" xfId="0" applyNumberFormat="1" applyFont="1" applyFill="1" applyAlignment="1">
      <alignment horizontal="center" vertical="center"/>
    </xf>
    <xf numFmtId="0" fontId="171" fillId="0" borderId="0" xfId="0" applyFont="1"/>
    <xf numFmtId="0" fontId="170" fillId="5" borderId="0" xfId="0" applyFont="1" applyFill="1" applyAlignment="1">
      <alignment horizontal="left" indent="1"/>
    </xf>
    <xf numFmtId="164" fontId="165" fillId="0" borderId="0" xfId="0" applyNumberFormat="1" applyFont="1" applyAlignment="1">
      <alignment horizontal="center"/>
    </xf>
    <xf numFmtId="0" fontId="174" fillId="0" borderId="0" xfId="851" applyFont="1" applyAlignment="1">
      <alignment horizontal="left" vertical="center" indent="1"/>
    </xf>
    <xf numFmtId="0" fontId="175" fillId="0" borderId="0" xfId="0" applyFont="1" applyAlignment="1">
      <alignment horizontal="center" vertical="center"/>
    </xf>
    <xf numFmtId="0" fontId="175" fillId="0" borderId="0" xfId="0" applyFont="1"/>
    <xf numFmtId="168" fontId="175" fillId="0" borderId="0" xfId="0" applyNumberFormat="1" applyFont="1"/>
    <xf numFmtId="168" fontId="176" fillId="0" borderId="0" xfId="0" applyNumberFormat="1" applyFont="1"/>
    <xf numFmtId="0" fontId="177" fillId="0" borderId="0" xfId="851" applyFont="1" applyAlignment="1">
      <alignment horizontal="left" vertical="center" indent="1"/>
    </xf>
    <xf numFmtId="246" fontId="174" fillId="0" borderId="0" xfId="3384" applyFont="1" applyFill="1" applyAlignment="1">
      <alignment horizontal="left" vertical="center" indent="1"/>
    </xf>
    <xf numFmtId="0" fontId="178" fillId="0" borderId="46" xfId="851" applyFont="1" applyBorder="1" applyAlignment="1">
      <alignment horizontal="left" vertical="center" indent="1"/>
    </xf>
    <xf numFmtId="0" fontId="175" fillId="0" borderId="47" xfId="0" applyFont="1" applyBorder="1" applyAlignment="1">
      <alignment horizontal="center" vertical="center"/>
    </xf>
    <xf numFmtId="0" fontId="175" fillId="0" borderId="47" xfId="0" applyFont="1" applyBorder="1"/>
    <xf numFmtId="168" fontId="175" fillId="0" borderId="47" xfId="0" applyNumberFormat="1" applyFont="1" applyBorder="1"/>
    <xf numFmtId="10" fontId="179" fillId="0" borderId="47" xfId="4" applyNumberFormat="1" applyFont="1" applyBorder="1"/>
    <xf numFmtId="247" fontId="180" fillId="0" borderId="0" xfId="0" applyNumberFormat="1" applyFont="1"/>
    <xf numFmtId="0" fontId="181" fillId="0" borderId="0" xfId="851" applyFont="1" applyAlignment="1">
      <alignment horizontal="left" vertical="center" indent="1"/>
    </xf>
    <xf numFmtId="10" fontId="175" fillId="0" borderId="0" xfId="4" applyNumberFormat="1" applyFont="1"/>
    <xf numFmtId="246" fontId="181" fillId="0" borderId="0" xfId="3384" applyFont="1" applyFill="1" applyAlignment="1">
      <alignment horizontal="left" vertical="center" indent="1"/>
    </xf>
    <xf numFmtId="0" fontId="175" fillId="5" borderId="0" xfId="0" applyFont="1" applyFill="1"/>
    <xf numFmtId="168" fontId="175" fillId="5" borderId="0" xfId="0" applyNumberFormat="1" applyFont="1" applyFill="1"/>
    <xf numFmtId="0" fontId="174" fillId="5" borderId="0" xfId="851" applyFont="1" applyFill="1" applyAlignment="1">
      <alignment horizontal="left" vertical="center" indent="1"/>
    </xf>
    <xf numFmtId="0" fontId="175" fillId="5" borderId="0" xfId="0" applyFont="1" applyFill="1" applyAlignment="1">
      <alignment horizontal="center" vertical="center"/>
    </xf>
    <xf numFmtId="168" fontId="182" fillId="5" borderId="0" xfId="0" applyNumberFormat="1" applyFont="1" applyFill="1"/>
    <xf numFmtId="0" fontId="181" fillId="5" borderId="0" xfId="851" applyFont="1" applyFill="1" applyAlignment="1">
      <alignment horizontal="left" vertical="center" indent="1"/>
    </xf>
    <xf numFmtId="248" fontId="182" fillId="5" borderId="0" xfId="0" applyNumberFormat="1" applyFont="1" applyFill="1"/>
    <xf numFmtId="246" fontId="182" fillId="5" borderId="0" xfId="0" applyNumberFormat="1" applyFont="1" applyFill="1"/>
    <xf numFmtId="0" fontId="141" fillId="52" borderId="3" xfId="0" applyFont="1" applyFill="1" applyBorder="1" applyAlignment="1">
      <alignment horizontal="center" vertical="center"/>
    </xf>
    <xf numFmtId="10" fontId="179" fillId="0" borderId="0" xfId="4" applyNumberFormat="1" applyFont="1" applyBorder="1"/>
    <xf numFmtId="0" fontId="141" fillId="52" borderId="46" xfId="0" applyFont="1" applyFill="1" applyBorder="1" applyAlignment="1">
      <alignment vertical="center"/>
    </xf>
    <xf numFmtId="0" fontId="140" fillId="0" borderId="47" xfId="0" applyFont="1" applyBorder="1" applyAlignment="1">
      <alignment horizontal="right" vertical="center"/>
    </xf>
    <xf numFmtId="0" fontId="140" fillId="0" borderId="47" xfId="0" applyFont="1" applyBorder="1" applyAlignment="1">
      <alignment vertical="center"/>
    </xf>
    <xf numFmtId="169" fontId="140" fillId="0" borderId="47" xfId="0" applyNumberFormat="1" applyFont="1" applyBorder="1" applyAlignment="1">
      <alignment vertical="center"/>
    </xf>
    <xf numFmtId="169" fontId="140" fillId="0" borderId="48" xfId="0" applyNumberFormat="1" applyFont="1" applyBorder="1" applyAlignment="1">
      <alignment vertical="center"/>
    </xf>
    <xf numFmtId="10" fontId="8" fillId="4" borderId="0" xfId="4" applyNumberFormat="1" applyFont="1" applyFill="1" applyAlignment="1">
      <alignment vertical="center"/>
    </xf>
    <xf numFmtId="0" fontId="141" fillId="2" borderId="3" xfId="0" applyFont="1" applyFill="1" applyBorder="1" applyAlignment="1">
      <alignment horizontal="center" vertical="center"/>
    </xf>
    <xf numFmtId="0" fontId="183" fillId="3" borderId="4" xfId="0" applyFont="1" applyFill="1" applyBorder="1" applyAlignment="1">
      <alignment horizontal="center" vertical="center"/>
    </xf>
    <xf numFmtId="0" fontId="183" fillId="3" borderId="0" xfId="0" applyFont="1" applyFill="1" applyAlignment="1">
      <alignment horizontal="center" vertical="center"/>
    </xf>
    <xf numFmtId="4" fontId="145" fillId="5" borderId="0" xfId="0" applyNumberFormat="1" applyFont="1" applyFill="1" applyAlignment="1">
      <alignment horizontal="left" vertical="center"/>
    </xf>
    <xf numFmtId="165" fontId="142" fillId="5" borderId="0" xfId="2" applyNumberFormat="1" applyFont="1" applyFill="1" applyAlignment="1">
      <alignment horizontal="right" vertical="center"/>
    </xf>
    <xf numFmtId="9" fontId="140" fillId="0" borderId="0" xfId="4" applyFont="1" applyAlignment="1">
      <alignment vertical="center"/>
    </xf>
    <xf numFmtId="10" fontId="140" fillId="0" borderId="0" xfId="4" applyNumberFormat="1" applyFont="1" applyAlignment="1">
      <alignment vertical="center"/>
    </xf>
    <xf numFmtId="169" fontId="145" fillId="4" borderId="0" xfId="0" applyNumberFormat="1" applyFont="1" applyFill="1" applyAlignment="1">
      <alignment vertical="center"/>
    </xf>
    <xf numFmtId="169" fontId="140" fillId="0" borderId="0" xfId="0" applyNumberFormat="1" applyFont="1" applyAlignment="1">
      <alignment horizontal="right" vertical="center"/>
    </xf>
    <xf numFmtId="169" fontId="184" fillId="0" borderId="0" xfId="0" applyNumberFormat="1" applyFont="1" applyAlignment="1">
      <alignment horizontal="right" vertical="center"/>
    </xf>
    <xf numFmtId="169" fontId="140" fillId="4" borderId="0" xfId="0" applyNumberFormat="1" applyFont="1" applyFill="1" applyAlignment="1">
      <alignment vertical="center"/>
    </xf>
    <xf numFmtId="0" fontId="150" fillId="54" borderId="0" xfId="0" applyFont="1" applyFill="1" applyAlignment="1">
      <alignment vertical="center"/>
    </xf>
    <xf numFmtId="1" fontId="140" fillId="0" borderId="0" xfId="0" applyNumberFormat="1" applyFont="1" applyAlignment="1">
      <alignment vertical="center"/>
    </xf>
    <xf numFmtId="250" fontId="4" fillId="0" borderId="0" xfId="0" applyNumberFormat="1" applyFont="1" applyAlignment="1">
      <alignment vertical="center"/>
    </xf>
    <xf numFmtId="250" fontId="7" fillId="0" borderId="0" xfId="0" applyNumberFormat="1" applyFont="1" applyAlignment="1">
      <alignment vertical="center"/>
    </xf>
    <xf numFmtId="43" fontId="145" fillId="0" borderId="0" xfId="0" applyNumberFormat="1" applyFont="1" applyAlignment="1">
      <alignment vertical="center"/>
    </xf>
    <xf numFmtId="165" fontId="185" fillId="0" borderId="0" xfId="0" applyNumberFormat="1" applyFont="1" applyAlignment="1">
      <alignment vertical="center"/>
    </xf>
    <xf numFmtId="10" fontId="145" fillId="4" borderId="0" xfId="4" applyNumberFormat="1" applyFont="1" applyFill="1" applyAlignment="1">
      <alignment vertical="center"/>
    </xf>
    <xf numFmtId="0" fontId="186" fillId="55" borderId="50" xfId="0" applyFont="1" applyFill="1" applyBorder="1" applyAlignment="1">
      <alignment vertical="top" wrapText="1"/>
    </xf>
    <xf numFmtId="0" fontId="187" fillId="56" borderId="50" xfId="0" applyFont="1" applyFill="1" applyBorder="1" applyAlignment="1">
      <alignment vertical="top" wrapText="1"/>
    </xf>
    <xf numFmtId="2" fontId="165" fillId="0" borderId="0" xfId="0" applyNumberFormat="1" applyFont="1"/>
    <xf numFmtId="10" fontId="188" fillId="0" borderId="0" xfId="4" applyNumberFormat="1" applyFont="1" applyFill="1" applyBorder="1" applyAlignment="1">
      <alignment horizontal="center" vertical="center"/>
    </xf>
    <xf numFmtId="0" fontId="190" fillId="54" borderId="0" xfId="0" applyFont="1" applyFill="1" applyAlignment="1">
      <alignment vertical="center"/>
    </xf>
    <xf numFmtId="168" fontId="158" fillId="0" borderId="0" xfId="0" applyNumberFormat="1" applyFont="1"/>
    <xf numFmtId="43" fontId="158" fillId="0" borderId="0" xfId="0" applyNumberFormat="1" applyFont="1"/>
    <xf numFmtId="167" fontId="154" fillId="0" borderId="0" xfId="0" applyNumberFormat="1" applyFont="1"/>
    <xf numFmtId="43" fontId="154" fillId="0" borderId="0" xfId="0" applyNumberFormat="1" applyFont="1"/>
    <xf numFmtId="10" fontId="154" fillId="0" borderId="0" xfId="4" applyNumberFormat="1" applyFont="1"/>
    <xf numFmtId="10" fontId="174" fillId="5" borderId="0" xfId="4" applyNumberFormat="1" applyFont="1" applyFill="1" applyAlignment="1">
      <alignment horizontal="right" vertical="center" indent="1"/>
    </xf>
    <xf numFmtId="169" fontId="165" fillId="5" borderId="0" xfId="0" applyNumberFormat="1" applyFont="1" applyFill="1"/>
    <xf numFmtId="168" fontId="191" fillId="0" borderId="0" xfId="0" applyNumberFormat="1" applyFont="1"/>
    <xf numFmtId="0" fontId="165" fillId="0" borderId="51" xfId="0" applyFont="1" applyBorder="1"/>
    <xf numFmtId="169" fontId="167" fillId="0" borderId="0" xfId="0" applyNumberFormat="1" applyFont="1"/>
    <xf numFmtId="249" fontId="165" fillId="0" borderId="0" xfId="0" applyNumberFormat="1" applyFont="1"/>
    <xf numFmtId="0" fontId="166" fillId="0" borderId="31" xfId="0" applyFont="1" applyBorder="1"/>
    <xf numFmtId="2" fontId="166" fillId="0" borderId="31" xfId="0" applyNumberFormat="1" applyFont="1" applyBorder="1"/>
    <xf numFmtId="0" fontId="192" fillId="0" borderId="0" xfId="0" applyFont="1"/>
    <xf numFmtId="0" fontId="176" fillId="5" borderId="0" xfId="851" applyFont="1" applyFill="1" applyAlignment="1">
      <alignment horizontal="right" vertical="center" indent="1"/>
    </xf>
    <xf numFmtId="247" fontId="194" fillId="5" borderId="0" xfId="0" applyNumberFormat="1" applyFont="1" applyFill="1"/>
    <xf numFmtId="0" fontId="175" fillId="0" borderId="0" xfId="0" applyFont="1" applyAlignment="1">
      <alignment horizontal="left"/>
    </xf>
    <xf numFmtId="251" fontId="175" fillId="0" borderId="0" xfId="0" applyNumberFormat="1" applyFont="1" applyAlignment="1">
      <alignment horizontal="right"/>
    </xf>
    <xf numFmtId="0" fontId="168" fillId="52" borderId="0" xfId="0" applyFont="1" applyFill="1" applyAlignment="1">
      <alignment vertical="center"/>
    </xf>
    <xf numFmtId="0" fontId="171" fillId="52" borderId="0" xfId="0" applyFont="1" applyFill="1"/>
    <xf numFmtId="4" fontId="168" fillId="52" borderId="0" xfId="0" applyNumberFormat="1" applyFont="1" applyFill="1" applyAlignment="1">
      <alignment horizontal="center" vertical="center"/>
    </xf>
    <xf numFmtId="0" fontId="168" fillId="52" borderId="52" xfId="0" applyFont="1" applyFill="1" applyBorder="1" applyAlignment="1">
      <alignment horizontal="center" vertical="center"/>
    </xf>
    <xf numFmtId="0" fontId="168" fillId="52" borderId="3" xfId="0" applyFont="1" applyFill="1" applyBorder="1" applyAlignment="1">
      <alignment horizontal="center" vertical="center"/>
    </xf>
    <xf numFmtId="252" fontId="193" fillId="0" borderId="0" xfId="0" applyNumberFormat="1" applyFont="1" applyAlignment="1">
      <alignment horizontal="center" vertical="center"/>
    </xf>
    <xf numFmtId="246" fontId="182" fillId="5" borderId="49" xfId="0" applyNumberFormat="1" applyFont="1" applyFill="1" applyBorder="1"/>
    <xf numFmtId="10" fontId="195" fillId="0" borderId="0" xfId="0" applyNumberFormat="1" applyFont="1" applyAlignment="1">
      <alignment horizontal="center" vertical="center"/>
    </xf>
  </cellXfs>
  <cellStyles count="3385">
    <cellStyle name="_x0002_" xfId="32" xr:uid="{829D266E-3D3C-460E-AA7C-4F7E84938C75}"/>
    <cellStyle name="_x0002_ 2" xfId="33" xr:uid="{9E2BA012-C9C4-4534-88C2-6D688B6561E3}"/>
    <cellStyle name="_x0002_ 2 2" xfId="34" xr:uid="{8D354782-A5F9-45EE-B7ED-4AB3F0C8B240}"/>
    <cellStyle name="_x0002_ 3" xfId="35" xr:uid="{CE1AB25C-1BC7-44D9-864E-3CC420F268AA}"/>
    <cellStyle name="_x000a_386grabber=M" xfId="36" xr:uid="{A9BB3D1C-541A-4578-A5DC-E1C5FC19E658}"/>
    <cellStyle name="_x000a_386grabber=M 2" xfId="37" xr:uid="{E33AC5DA-A86B-4D07-86D4-B90A03BF76E6}"/>
    <cellStyle name="_x000a_386grabber=M 3" xfId="442" xr:uid="{9381354E-62F8-4FB6-80B4-9D979306EACC}"/>
    <cellStyle name="_x0002__Cremer - PIPE Model v10" xfId="38" xr:uid="{B57FC2DF-C74F-4AD8-8911-93C449C49D7A}"/>
    <cellStyle name="_x0002__Cremer - PIPE Model v10 2" xfId="39" xr:uid="{C6064263-4EF7-48A7-9EB8-0C298AC75C3B}"/>
    <cellStyle name="_Currency" xfId="1" xr:uid="{F87D492C-F46E-443D-928D-3C3D513B64FE}"/>
    <cellStyle name="_x0002__Modelo Hering v16000" xfId="40" xr:uid="{2BFBBD9F-9570-4D6D-B734-BF1A55B9BBE9}"/>
    <cellStyle name="_x0002__Modelo Hering v16000 2" xfId="41" xr:uid="{BD5A1119-CF16-43E7-9904-8601564820C5}"/>
    <cellStyle name="_Modelo_Minas_v50000_Merger" xfId="42" xr:uid="{86012216-6751-4F6B-ACFD-2624435867CB}"/>
    <cellStyle name="_Modelo_Minas_v50000_Merger 2" xfId="43" xr:uid="{D9D097DE-4753-4DCA-99BA-3912871DE0D0}"/>
    <cellStyle name="_Modelo_Minas_v50000_Merger 2 2" xfId="444" xr:uid="{8BE40C0E-D7A7-414A-9975-68F0D13D0621}"/>
    <cellStyle name="_Modelo_Minas_v50000_Merger 3" xfId="443" xr:uid="{62349247-3217-4596-AC20-A771EAD43124}"/>
    <cellStyle name="_Modelo_Minas_v50000_Merger_FS ZZBrands_v45" xfId="445" xr:uid="{C8991AEA-99DD-4CEA-945B-7B61E873C3EF}"/>
    <cellStyle name="_Modelo_Minas_v50000_Merger_FS ZZBrands_v45 2" xfId="446" xr:uid="{672160DB-C39F-4225-9E41-67A4D75FAA55}"/>
    <cellStyle name="_Modelo_Minas_v50000_Merger_Modelo Consolidado 5YR BP_Brain_v1000" xfId="447" xr:uid="{863F6B6E-4379-4104-9DFC-82A85CEB4D34}"/>
    <cellStyle name="_Modelo_Minas_v50000_Merger_Modelo Consolidado 5YR BP_Brain_v1000 2" xfId="448" xr:uid="{AC0A56E3-11C2-421F-B61C-D4354D8EF60D}"/>
    <cellStyle name="_Modelo_Minas_v50000_Merger_vGP" xfId="44" xr:uid="{CE12F8D9-43B4-4C9D-B2A2-733DCD301281}"/>
    <cellStyle name="_Modelo_Minas_v50000_Merger_vGP 2" xfId="45" xr:uid="{4590F540-742A-45C8-8DE6-3E5261F54317}"/>
    <cellStyle name="_Modelo_Minas_v50000_Merger_vGP 2 2" xfId="450" xr:uid="{85DCC582-F575-435C-9FF8-3D88957F3541}"/>
    <cellStyle name="_Modelo_Minas_v50000_Merger_vGP 3" xfId="449" xr:uid="{F2BDDF03-A289-4C73-8661-201879930B29}"/>
    <cellStyle name="_Modelo_Minas_v50000_Merger_vGP_FS ZZBrands_v45" xfId="451" xr:uid="{DE61CFE2-9495-4B8D-844B-09CB266E9986}"/>
    <cellStyle name="_Modelo_Minas_v50000_Merger_vGP_FS ZZBrands_v45 2" xfId="452" xr:uid="{67FD99B1-2A4A-471D-B17C-72ACDA5CED28}"/>
    <cellStyle name="_Modelo_Minas_v50000_Merger_vGP_Modelo Consolidado 5YR BP_Brain_v1000" xfId="453" xr:uid="{3B7D796B-81C3-47E1-B898-E0283C899FC2}"/>
    <cellStyle name="_Modelo_Minas_v50000_Merger_vGP_Modelo Consolidado 5YR BP_Brain_v1000 2" xfId="454" xr:uid="{6DCD45AB-1C89-4D98-99DD-51A38D756DDE}"/>
    <cellStyle name="£ BP" xfId="46" xr:uid="{A544317A-96B5-42A8-B058-B172A410D14F}"/>
    <cellStyle name="¥ JY" xfId="47" xr:uid="{A3F130C7-8609-4926-83BB-F4EACDBFE823}"/>
    <cellStyle name="20% - Accent1 2" xfId="455" xr:uid="{BE6D5CD2-758F-400A-9CA2-F469158673C5}"/>
    <cellStyle name="20% - Accent2 2" xfId="456" xr:uid="{E03BAF05-04E2-4A40-97FE-0C3322C35174}"/>
    <cellStyle name="20% - Accent3 2" xfId="457" xr:uid="{FE9D1FA2-DC98-4E2F-A366-AC4AF5220A23}"/>
    <cellStyle name="20% - Accent4 2" xfId="458" xr:uid="{C4872064-3E71-4213-9688-01B4A044AE59}"/>
    <cellStyle name="20% - Accent5 2" xfId="459" xr:uid="{75141403-6267-4098-8BD6-C04B14EBFDED}"/>
    <cellStyle name="20% - Accent6 2" xfId="460" xr:uid="{16DFACE1-C33C-47A0-A524-497327389BD8}"/>
    <cellStyle name="40% - Accent1 2" xfId="461" xr:uid="{E76996E1-319E-4135-B496-70420CE09D21}"/>
    <cellStyle name="40% - Accent2 2" xfId="462" xr:uid="{9ED4FC87-6C38-46EF-A1A9-311BA982A717}"/>
    <cellStyle name="40% - Accent3 2" xfId="463" xr:uid="{FA1988D3-0884-453E-94B1-D4D8812881F8}"/>
    <cellStyle name="40% - Accent4 2" xfId="464" xr:uid="{C54BC50A-A729-4F59-9EA0-5E5E90B6158B}"/>
    <cellStyle name="40% - Accent5 2" xfId="465" xr:uid="{0F930686-A203-4E33-9B7F-DE99D1BEBD45}"/>
    <cellStyle name="40% - Accent6 2" xfId="466" xr:uid="{F3FF7C25-2ECE-4256-9DD3-7BEC9915C39C}"/>
    <cellStyle name="60% - Accent1 2" xfId="467" xr:uid="{AD7EBD19-BCF6-4DAE-82AA-2344FD9491B8}"/>
    <cellStyle name="60% - Accent2 2" xfId="468" xr:uid="{811C5F10-8507-48E7-BB3F-7792313B1DB5}"/>
    <cellStyle name="60% - Accent3 2" xfId="469" xr:uid="{F2A16EBE-5A32-4FED-815F-E72BAEDF42ED}"/>
    <cellStyle name="60% - Accent4 2" xfId="470" xr:uid="{D5CD6BAF-327E-4ED7-BBF2-D952BAC7AEA1}"/>
    <cellStyle name="60% - Accent5 2" xfId="471" xr:uid="{7E4344C7-2582-444B-ACE1-52DD1FE5E07C}"/>
    <cellStyle name="60% - Accent6 2" xfId="472" xr:uid="{AE54F833-0C83-4F58-B0BF-B6014880AB95}"/>
    <cellStyle name="A%" xfId="48" xr:uid="{DC23FA27-F87F-4286-BB6F-116812DB4421}"/>
    <cellStyle name="Accent1 2" xfId="473" xr:uid="{91DAA1A7-AE7B-4AC9-B72B-FC91909E8CBE}"/>
    <cellStyle name="Accent2 2" xfId="474" xr:uid="{F359923C-CAAF-4482-A6FD-1560A8A6315F}"/>
    <cellStyle name="Accent3 2" xfId="475" xr:uid="{A5F5C168-3227-4857-B66A-8565136B42C0}"/>
    <cellStyle name="Accent4 2" xfId="476" xr:uid="{1501D001-2307-4986-BDF1-0F7B6D53088D}"/>
    <cellStyle name="Accent5 2" xfId="477" xr:uid="{C5C2CE04-43EB-4597-B8BC-AEB6838F450C}"/>
    <cellStyle name="Accent6 2" xfId="478" xr:uid="{B1E278FC-946B-47E2-BECB-FD3A995DF8AB}"/>
    <cellStyle name="Acctg" xfId="49" xr:uid="{7056AEEE-4191-426C-93E8-F2F4AB8ECEB2}"/>
    <cellStyle name="Acctg$" xfId="50" xr:uid="{02578B4F-0B16-4153-AA72-2BDA714EB818}"/>
    <cellStyle name="Acinput" xfId="51" xr:uid="{47AE1CE2-6B64-419F-94E0-6F3EF6D8117D}"/>
    <cellStyle name="Acinput,," xfId="52" xr:uid="{37259B8F-BE84-452C-B8E5-12D5F6286C23}"/>
    <cellStyle name="Acoutput" xfId="53" xr:uid="{8951E452-71BF-49DF-96D8-5F8D5D92DA94}"/>
    <cellStyle name="Acoutput 2" xfId="479" xr:uid="{8AC5CAE3-F7AE-456D-827A-8B3EDF20880F}"/>
    <cellStyle name="Acoutput,," xfId="54" xr:uid="{6609DA5E-571F-4F06-A63C-7350190AE43F}"/>
    <cellStyle name="Acoutput_CAScomps02" xfId="55" xr:uid="{A6B1F36E-487A-4262-AF3F-D39D012F80A4}"/>
    <cellStyle name="Amount_EQU_RIGH.XLS_Equity market_Preferred Securities " xfId="56" xr:uid="{77730D31-B943-4CFE-9558-6B51DCDC41D0}"/>
    <cellStyle name="Apershare" xfId="57" xr:uid="{F3EAE7F0-5110-4C0B-9C69-DB7A582F1D52}"/>
    <cellStyle name="Aprice" xfId="58" xr:uid="{936D2710-4483-40DA-97E2-DD853D038904}"/>
    <cellStyle name="Arial 10" xfId="59" xr:uid="{3B37F662-2E97-4D81-9C77-BE4DE8F344F3}"/>
    <cellStyle name="Arial 10 2" xfId="60" xr:uid="{41B16FAC-5A90-442F-B1C0-EA04B38503DC}"/>
    <cellStyle name="Arial 10 3" xfId="480" xr:uid="{999EDA7A-6B41-4084-8E5B-7083C291A9A9}"/>
    <cellStyle name="Arial 12" xfId="61" xr:uid="{CF1EACD3-33B0-49AC-A801-80D46630372C}"/>
    <cellStyle name="Arial 12 2" xfId="62" xr:uid="{5E88BAE2-1077-4970-A6F7-DE5B1A374900}"/>
    <cellStyle name="Arial 12 3" xfId="481" xr:uid="{6CE8F4B8-7633-49C9-9323-1EACF6D050E4}"/>
    <cellStyle name="Array" xfId="63" xr:uid="{1880626A-AC0D-4328-803B-8BB3F43E42CA}"/>
    <cellStyle name="Array 2" xfId="64" xr:uid="{9F1DFC81-370F-4E7D-9A76-E881240C2997}"/>
    <cellStyle name="Array 3" xfId="482" xr:uid="{EAD76061-1C53-4BC6-836E-12F24B2564D2}"/>
    <cellStyle name="Array Enter" xfId="65" xr:uid="{EF6FA4C2-7CB9-4DEE-A44B-3DC77CAA3EEA}"/>
    <cellStyle name="Array Enter 2" xfId="66" xr:uid="{4B4FA11E-2D4D-4CC2-ABD5-931D8FC5994F}"/>
    <cellStyle name="Array Enter 3" xfId="483" xr:uid="{BA2CF1A7-F7D4-499C-98DC-3C2B8768BD6E}"/>
    <cellStyle name="Availability" xfId="67" xr:uid="{CEF81DDF-F314-4871-8A54-5740E7A9D587}"/>
    <cellStyle name="Availability 2" xfId="68" xr:uid="{2EF3B9EF-1E5E-467C-ABF7-CD1BA85E940A}"/>
    <cellStyle name="Availability 3" xfId="484" xr:uid="{C12C163A-70AA-4541-A2A6-9DF9C55B8E5A}"/>
    <cellStyle name="Bad 2" xfId="485" xr:uid="{D30B67E0-D6F1-4994-8C95-B6A56673C42B}"/>
    <cellStyle name="blank" xfId="69" xr:uid="{4690A9DF-33B6-4EA9-8EF8-B8C589005BB4}"/>
    <cellStyle name="blank 2" xfId="486" xr:uid="{AC6C9702-2F59-4DA4-B185-C3829337A39A}"/>
    <cellStyle name="Body" xfId="487" xr:uid="{CB51B0FE-52B1-45E1-BF6C-EEA6BA453059}"/>
    <cellStyle name="Bold/Border" xfId="70" xr:uid="{CF552A60-B98A-44FA-8BA5-144F249195DF}"/>
    <cellStyle name="Bold/Border 2" xfId="71" xr:uid="{35AF2957-F0F0-40EE-97BD-3140E6246DC8}"/>
    <cellStyle name="Bold/Border 2 2" xfId="639" xr:uid="{13C3C0C2-CE79-4A04-8843-1953F2A6FF9B}"/>
    <cellStyle name="Bold/Border 2 2 2" xfId="855" xr:uid="{D1172B6D-A94B-43A8-B871-6E62008994EB}"/>
    <cellStyle name="Bold/Border 2 2 2 2" xfId="1435" xr:uid="{FE1A28C7-3693-49FC-A9BD-C8903E84B438}"/>
    <cellStyle name="Bold/Border 2 2 2 3" xfId="1979" xr:uid="{E46C2012-08C2-4C82-A921-95F33363575A}"/>
    <cellStyle name="Bold/Border 2 2 2 3 2" xfId="3342" xr:uid="{98001BA1-21A2-484F-901F-6158CB5AE9F0}"/>
    <cellStyle name="Bold/Border 2 3" xfId="856" xr:uid="{B865D836-D9D1-4B10-8687-89810DEF6D96}"/>
    <cellStyle name="Bold/Border 2 3 2" xfId="1436" xr:uid="{A8B70686-B4AE-4ECF-B58C-2C1EF5A7D107}"/>
    <cellStyle name="Bold/Border 2 3 3" xfId="1893" xr:uid="{86F6AD99-BA7B-4955-B870-2560709F26AB}"/>
    <cellStyle name="Bold/Border 2 3 3 2" xfId="3337" xr:uid="{A680D740-73DA-4D65-8238-825264BE58C0}"/>
    <cellStyle name="Bold/Border 3" xfId="488" xr:uid="{C080B5E6-B3BA-4FEC-9AF3-98D5EFE1A430}"/>
    <cellStyle name="Bold/Border 3 2" xfId="857" xr:uid="{9ACF1E3D-4697-4209-8F84-A9D1602A5809}"/>
    <cellStyle name="Bold/Border 3 2 2" xfId="1437" xr:uid="{DC7CE970-CBF9-4957-89BE-F163526D3208}"/>
    <cellStyle name="Bold/Border 3 2 3" xfId="2030" xr:uid="{E1409229-101F-421A-AC54-762FB26F642C}"/>
    <cellStyle name="Bold/Border 3 2 3 2" xfId="3343" xr:uid="{44747787-5AC0-4B8D-94CA-EE444D7761E7}"/>
    <cellStyle name="Bold/Border 4" xfId="640" xr:uid="{9A390530-B33D-4427-8174-C284DD1A9E7C}"/>
    <cellStyle name="Bold/Border 4 2" xfId="858" xr:uid="{B7D9DE40-4B8F-4B9B-98FF-8C9843AE4B39}"/>
    <cellStyle name="Bold/Border 4 2 2" xfId="1438" xr:uid="{7C44E339-911E-494B-B797-1C7580513BB0}"/>
    <cellStyle name="Bold/Border 4 2 3" xfId="1978" xr:uid="{A657D7AE-61AB-4720-A242-7065A4218C79}"/>
    <cellStyle name="Bold/Border 4 2 3 2" xfId="3341" xr:uid="{6D8491FA-F715-4741-B1BC-A21FBB4C13FF}"/>
    <cellStyle name="Bold/Border 5" xfId="859" xr:uid="{75BF7023-0670-4412-AA17-A61CA61AA0E6}"/>
    <cellStyle name="Bold/Border 5 2" xfId="1439" xr:uid="{8AFBA8F3-4E13-4C33-A5F9-21C9164C54AE}"/>
    <cellStyle name="Bold/Border 5 3" xfId="1887" xr:uid="{BDFB9098-0F64-410A-BC18-CD1321474F42}"/>
    <cellStyle name="Bold/Border 5 3 2" xfId="3336" xr:uid="{BE4D7A26-9F49-41F8-A037-EDAD766CDF84}"/>
    <cellStyle name="Border" xfId="489" xr:uid="{D9D7A5FA-BEEE-4161-95C3-B5609B9C37E0}"/>
    <cellStyle name="Border 2" xfId="641" xr:uid="{3CCDAEB4-C8AB-48D1-8FDD-0FA23C20037A}"/>
    <cellStyle name="Border 3" xfId="748" xr:uid="{4D15DF5A-A5E4-4DD3-8FDA-6A372B23726F}"/>
    <cellStyle name="Border 3 2" xfId="860" xr:uid="{84D29A17-4F25-437D-8F5C-0A493455DA07}"/>
    <cellStyle name="Border 4" xfId="721" xr:uid="{0BAE4DE9-1412-426A-AE2B-BA36D351EE4B}"/>
    <cellStyle name="Border 4 2" xfId="861" xr:uid="{ED29D6D5-960C-4CF7-A043-468C9D73D62A}"/>
    <cellStyle name="Border 5" xfId="666" xr:uid="{39B7F224-4F9E-4885-B48A-825857B211F4}"/>
    <cellStyle name="Border 5 2" xfId="862" xr:uid="{F5B1DC1F-7C79-41E3-8469-602885560BBB}"/>
    <cellStyle name="Border 6" xfId="735" xr:uid="{D499CCFC-124C-4240-8B55-8F30FB2C1154}"/>
    <cellStyle name="Border 6 2" xfId="863" xr:uid="{12A82D1D-B7B3-4307-B950-B3B43E29E82E}"/>
    <cellStyle name="Border 7" xfId="734" xr:uid="{B67CC29F-5797-45CB-8C11-EBF55A46ABB3}"/>
    <cellStyle name="Border 7 2" xfId="864" xr:uid="{84684122-2790-4C48-B269-1DCE7365E977}"/>
    <cellStyle name="Border 8" xfId="784" xr:uid="{09F90501-4E00-4C8A-BB44-F95DE7F4DE27}"/>
    <cellStyle name="Border 8 2" xfId="865" xr:uid="{9864942F-FCA2-42F2-9373-463B450515C3}"/>
    <cellStyle name="Border 9" xfId="778" xr:uid="{2CB34023-30DB-46DB-8FFA-37B7F0D1F04F}"/>
    <cellStyle name="Border 9 2" xfId="866" xr:uid="{E94D46F4-CC1B-4724-8555-0E6DE6E4D81D}"/>
    <cellStyle name="Border Heavy" xfId="72" xr:uid="{42D4A9C5-05E6-41C6-B9B1-83703CF461AB}"/>
    <cellStyle name="Border Heavy 2" xfId="73" xr:uid="{FFB96343-2CDE-43CD-BB16-3F848D6CB2A8}"/>
    <cellStyle name="Border Heavy 3" xfId="490" xr:uid="{4572CB2E-7677-4044-BA80-C4BB79C66222}"/>
    <cellStyle name="Border Thin" xfId="74" xr:uid="{746A666C-5A9D-45DB-99A9-4F21C65F6AF7}"/>
    <cellStyle name="Border Thin 2" xfId="75" xr:uid="{C4ED5C3C-1D2A-47BA-9E14-88A3CCD20F4C}"/>
    <cellStyle name="Border Thin 3" xfId="491" xr:uid="{B7C95AD6-0CED-444A-BF02-05071199CC45}"/>
    <cellStyle name="Border_DRE Lojas1234_v1000" xfId="492" xr:uid="{31DCBC4E-C499-453A-95FF-16EC30CDBE73}"/>
    <cellStyle name="Bottom Edge" xfId="76" xr:uid="{3FBFCBB3-9E8E-49EE-B24E-F18EBBB732AB}"/>
    <cellStyle name="Bottom Edge 10" xfId="788" xr:uid="{967D4731-6A50-4127-B857-39FC4CC661B3}"/>
    <cellStyle name="Bottom Edge 10 2" xfId="867" xr:uid="{566740E8-6D08-4E42-BA8A-DC71961407A4}"/>
    <cellStyle name="Bottom Edge 10 2 2" xfId="1977" xr:uid="{BF612D76-1B82-4F4B-8A33-B243207943E9}"/>
    <cellStyle name="Bottom Edge 10 2 2 2" xfId="2829" xr:uid="{373253A1-CC42-4809-A30F-49C22ED0B2A4}"/>
    <cellStyle name="Bottom Edge 10 3" xfId="1129" xr:uid="{5453DCBA-C3F7-42C9-8B28-5241A47BE96E}"/>
    <cellStyle name="Bottom Edge 10 3 2" xfId="2051" xr:uid="{2AEC06B2-E422-4CDD-A1B5-3AA7BCF9CE27}"/>
    <cellStyle name="Bottom Edge 10 3 2 2" xfId="3137" xr:uid="{8C113BF9-7F5D-48C9-A3AB-990782783A93}"/>
    <cellStyle name="Bottom Edge 10 4" xfId="1869" xr:uid="{758106FE-8B95-4295-A126-8117554E9B28}"/>
    <cellStyle name="Bottom Edge 10 4 2" xfId="2681" xr:uid="{6827D646-E2EC-4A92-A3C7-A9449052ED4F}"/>
    <cellStyle name="Bottom Edge 11" xfId="775" xr:uid="{2755DC11-4C42-4799-BF96-E7E44D7C8F60}"/>
    <cellStyle name="Bottom Edge 11 2" xfId="868" xr:uid="{A036DE25-8E71-429F-AAC9-234AE187C9DB}"/>
    <cellStyle name="Bottom Edge 11 2 2" xfId="1901" xr:uid="{EF1A9DE1-FB0B-4618-A37E-B3C81814F9DA}"/>
    <cellStyle name="Bottom Edge 11 2 2 2" xfId="2716" xr:uid="{CAECF388-23F6-4671-A6E7-9B6DD5533C04}"/>
    <cellStyle name="Bottom Edge 11 3" xfId="1130" xr:uid="{A6DAD33F-530B-4E6B-9D1F-787EF3428224}"/>
    <cellStyle name="Bottom Edge 11 3 2" xfId="2052" xr:uid="{8BC81EDD-18E1-42CA-AD21-388F9234DC83}"/>
    <cellStyle name="Bottom Edge 11 3 2 2" xfId="3138" xr:uid="{5CADCAD6-9B3C-473B-BAFA-92EA54A30D6A}"/>
    <cellStyle name="Bottom Edge 11 4" xfId="1872" xr:uid="{339532E7-CEC5-48F0-B0F5-6BC603CD9D2A}"/>
    <cellStyle name="Bottom Edge 11 4 2" xfId="2684" xr:uid="{0EFA0168-C60F-4EE9-88EC-25C9E31E0E0F}"/>
    <cellStyle name="Bottom Edge 12" xfId="765" xr:uid="{FCA100C6-5A43-45C2-9919-65BE72703041}"/>
    <cellStyle name="Bottom Edge 12 2" xfId="869" xr:uid="{62A11C64-4D31-4C37-A8D8-0A633CCA4965}"/>
    <cellStyle name="Bottom Edge 12 2 2" xfId="1803" xr:uid="{85317D43-0EA6-462B-AB0B-09C13F7AC0FE}"/>
    <cellStyle name="Bottom Edge 12 2 2 2" xfId="2601" xr:uid="{93742F57-668B-4A34-A20F-D15A8AF1F20B}"/>
    <cellStyle name="Bottom Edge 12 3" xfId="1131" xr:uid="{2B507623-623A-400A-9E4C-36EAD2826D74}"/>
    <cellStyle name="Bottom Edge 12 3 2" xfId="2053" xr:uid="{88944734-D54B-490F-A5C9-36FD1F4B5357}"/>
    <cellStyle name="Bottom Edge 12 3 2 2" xfId="3139" xr:uid="{556578C8-AD59-4370-AA98-BD46026E44A2}"/>
    <cellStyle name="Bottom Edge 12 4" xfId="1824" xr:uid="{FA091DB3-1EEB-4808-A552-6BBE41242227}"/>
    <cellStyle name="Bottom Edge 12 4 2" xfId="2622" xr:uid="{DCFD024D-DF0F-4DF1-ABA9-A96DD0DE31A1}"/>
    <cellStyle name="Bottom Edge 13" xfId="870" xr:uid="{EF9DAAF0-F641-4552-8AD8-A95862A2D449}"/>
    <cellStyle name="Bottom Edge 13 2" xfId="1865" xr:uid="{AD5D230C-D17F-425C-9E18-CEBC81647EE3}"/>
    <cellStyle name="Bottom Edge 13 2 2" xfId="2677" xr:uid="{DFF72CF5-9773-48D6-A3FE-661459DBD43B}"/>
    <cellStyle name="Bottom Edge 14" xfId="1132" xr:uid="{7A2CF914-56F1-4751-A5C3-77E2B9611566}"/>
    <cellStyle name="Bottom Edge 14 2" xfId="2054" xr:uid="{2A2B59CA-B81D-417A-B9A9-2B879E0AA6C8}"/>
    <cellStyle name="Bottom Edge 14 2 2" xfId="3140" xr:uid="{4EFFB5F4-CBF3-4ED8-BB99-3055961D2EAA}"/>
    <cellStyle name="Bottom Edge 15" xfId="1886" xr:uid="{55DD5048-DCA3-4321-AB62-778065F6D24B}"/>
    <cellStyle name="Bottom Edge 15 2" xfId="2701" xr:uid="{AF125BC0-F30D-48FE-B6CD-5333399B2084}"/>
    <cellStyle name="Bottom Edge 2" xfId="77" xr:uid="{E3E27528-5656-47A6-8F1E-56F080578B04}"/>
    <cellStyle name="Bottom Edge 2 10" xfId="803" xr:uid="{DFD1CB59-B188-4CDF-A084-535DF98904F9}"/>
    <cellStyle name="Bottom Edge 2 10 2" xfId="871" xr:uid="{0E1EAF94-6A84-4033-89D6-14B294DC16D5}"/>
    <cellStyle name="Bottom Edge 2 10 2 2" xfId="1802" xr:uid="{C77E156A-A76E-44F0-A3B9-0F9FC6FE3B70}"/>
    <cellStyle name="Bottom Edge 2 10 2 2 2" xfId="2600" xr:uid="{9319A928-599C-4080-93F6-AE149CC6F9B0}"/>
    <cellStyle name="Bottom Edge 2 10 3" xfId="1133" xr:uid="{AB91A94D-85EB-4097-AD2A-83AEB8913BE7}"/>
    <cellStyle name="Bottom Edge 2 10 3 2" xfId="2055" xr:uid="{03F39FA4-358E-47C3-A8CD-91A64E402CCD}"/>
    <cellStyle name="Bottom Edge 2 10 3 2 2" xfId="3141" xr:uid="{516E9A33-2E95-44A0-AA66-829367BFE83A}"/>
    <cellStyle name="Bottom Edge 2 10 4" xfId="1808" xr:uid="{EC9D495E-215B-4F39-B596-45F3AEB3F4F6}"/>
    <cellStyle name="Bottom Edge 2 10 4 2" xfId="2606" xr:uid="{0AE57502-BE40-4269-8F9D-66221F86E699}"/>
    <cellStyle name="Bottom Edge 2 11" xfId="872" xr:uid="{8E9E9D33-C48E-4D91-AFA9-649CE1C6ECA8}"/>
    <cellStyle name="Bottom Edge 2 11 2" xfId="1864" xr:uid="{77796146-9D46-4CA6-9DF1-749D89B17187}"/>
    <cellStyle name="Bottom Edge 2 11 2 2" xfId="2676" xr:uid="{A515586D-5D89-4965-9B43-613C4BD3192C}"/>
    <cellStyle name="Bottom Edge 2 12" xfId="1134" xr:uid="{2F068B85-9E2D-4586-B4A4-B21571D77DB7}"/>
    <cellStyle name="Bottom Edge 2 12 2" xfId="2056" xr:uid="{910F5868-FDF9-49FA-9A0F-B55CAB5FBC76}"/>
    <cellStyle name="Bottom Edge 2 12 2 2" xfId="3142" xr:uid="{33D56774-2E0F-4B98-BA08-87B4F9572CC4}"/>
    <cellStyle name="Bottom Edge 2 13" xfId="1844" xr:uid="{7E71ECAC-6350-4D9D-AE74-6FE4692F2CD4}"/>
    <cellStyle name="Bottom Edge 2 13 2" xfId="2651" xr:uid="{697BEB9E-3E2B-483F-ABCF-1B18A0C54728}"/>
    <cellStyle name="Bottom Edge 2 2" xfId="659" xr:uid="{9083EE9D-D749-4E00-B19D-24855A5AEC22}"/>
    <cellStyle name="Bottom Edge 2 2 2" xfId="873" xr:uid="{D160EABA-68C3-454D-8728-472B1C092FE9}"/>
    <cellStyle name="Bottom Edge 2 2 2 2" xfId="1801" xr:uid="{15A9EFA0-C005-4463-AC66-71C63978DFDC}"/>
    <cellStyle name="Bottom Edge 2 2 2 2 2" xfId="2599" xr:uid="{02429828-8941-4359-8A7F-59E781AF3B3B}"/>
    <cellStyle name="Bottom Edge 2 2 3" xfId="1135" xr:uid="{5641D6EA-F376-4239-8B0A-B8FD8A1FB2B3}"/>
    <cellStyle name="Bottom Edge 2 2 3 2" xfId="2057" xr:uid="{2CF5E1E4-FB5E-4ECF-806C-E48CDA4CC7E9}"/>
    <cellStyle name="Bottom Edge 2 2 3 2 2" xfId="3143" xr:uid="{B8A54E46-2B63-4BF4-B098-E324E77AB9C0}"/>
    <cellStyle name="Bottom Edge 2 2 4" xfId="2047" xr:uid="{557120AE-F185-4953-A35D-80F03ACB00E5}"/>
    <cellStyle name="Bottom Edge 2 2 4 2" xfId="2976" xr:uid="{99E975AB-FB4B-4D56-8671-6F3337D6FA83}"/>
    <cellStyle name="Bottom Edge 2 3" xfId="739" xr:uid="{30B256E4-B544-40A6-9731-AE385E43229B}"/>
    <cellStyle name="Bottom Edge 2 3 2" xfId="874" xr:uid="{ACC30D53-6E10-4C49-808B-DEB9F4B29649}"/>
    <cellStyle name="Bottom Edge 2 3 2 2" xfId="1800" xr:uid="{17693FF9-C8A6-4EFB-BA26-471A284AB45D}"/>
    <cellStyle name="Bottom Edge 2 3 2 2 2" xfId="2598" xr:uid="{9B6D3096-6BDB-470C-98B8-0AA49D46FBAF}"/>
    <cellStyle name="Bottom Edge 2 3 3" xfId="1136" xr:uid="{972C7694-DCC9-44A5-BBBB-2B8089EE615D}"/>
    <cellStyle name="Bottom Edge 2 3 3 2" xfId="2058" xr:uid="{BD741E41-7722-4AD1-BB0D-576E7ECA2F2B}"/>
    <cellStyle name="Bottom Edge 2 3 3 2 2" xfId="3144" xr:uid="{E9EFE59A-29F6-4420-B9F9-ACC9E0F9458F}"/>
    <cellStyle name="Bottom Edge 2 3 4" xfId="1836" xr:uid="{83C8EC4A-735B-4DBF-992E-D4B7ADFB9AA5}"/>
    <cellStyle name="Bottom Edge 2 3 4 2" xfId="2634" xr:uid="{1461EC14-C74C-44FD-9C43-EFC4B1CCAC74}"/>
    <cellStyle name="Bottom Edge 2 4" xfId="698" xr:uid="{3828D59B-371A-44D6-90DF-A5260EBECAB8}"/>
    <cellStyle name="Bottom Edge 2 4 2" xfId="875" xr:uid="{3DED2C8C-AC76-4CE8-BEB4-2C4C34C7F226}"/>
    <cellStyle name="Bottom Edge 2 4 2 2" xfId="1799" xr:uid="{3467DEDC-B843-4962-983D-179492B8987A}"/>
    <cellStyle name="Bottom Edge 2 4 2 2 2" xfId="2597" xr:uid="{D17B0D20-7C6C-48D5-9D10-8AF0157EB59E}"/>
    <cellStyle name="Bottom Edge 2 4 3" xfId="1137" xr:uid="{4AD9126D-1074-4F2A-A9F1-2E04D3EEB1C4}"/>
    <cellStyle name="Bottom Edge 2 4 3 2" xfId="2059" xr:uid="{B985F8FC-8330-4004-9815-8CF9DAA35908}"/>
    <cellStyle name="Bottom Edge 2 4 3 2 2" xfId="3145" xr:uid="{6922DABF-111C-49E8-AB7F-2944C79863BC}"/>
    <cellStyle name="Bottom Edge 2 4 4" xfId="1883" xr:uid="{B169DA72-3665-48B7-AD16-992FFE8DA9F6}"/>
    <cellStyle name="Bottom Edge 2 4 4 2" xfId="2695" xr:uid="{8E5AED42-E52C-461D-A3E8-59D6F6773B74}"/>
    <cellStyle name="Bottom Edge 2 5" xfId="724" xr:uid="{CE928AE1-7567-4611-9C66-FFD15E82C541}"/>
    <cellStyle name="Bottom Edge 2 5 2" xfId="876" xr:uid="{FA050161-A320-40D4-AD8F-FCF5509BC289}"/>
    <cellStyle name="Bottom Edge 2 5 2 2" xfId="2029" xr:uid="{116FF7BF-B575-462E-85E0-10AA1023ED16}"/>
    <cellStyle name="Bottom Edge 2 5 2 2 2" xfId="2959" xr:uid="{1DFE5D9F-1C95-4241-A259-96149DE74525}"/>
    <cellStyle name="Bottom Edge 2 5 3" xfId="1138" xr:uid="{E773238D-086B-43A9-A860-D9FD11638A84}"/>
    <cellStyle name="Bottom Edge 2 5 3 2" xfId="2060" xr:uid="{3BAF965D-AD93-4D15-9700-969EC1FC87D1}"/>
    <cellStyle name="Bottom Edge 2 5 3 2 2" xfId="3146" xr:uid="{DD4F9C67-6302-419D-B105-003F7B125174}"/>
    <cellStyle name="Bottom Edge 2 5 4" xfId="2032" xr:uid="{ABDAD8A7-D735-444B-A782-78BDB14F724D}"/>
    <cellStyle name="Bottom Edge 2 5 4 2" xfId="2961" xr:uid="{B5DBB31B-A592-43C1-8195-020A79BBF6FC}"/>
    <cellStyle name="Bottom Edge 2 6" xfId="652" xr:uid="{B2FBA24A-2A1E-4C96-90D1-C87CB2BA4B5B}"/>
    <cellStyle name="Bottom Edge 2 6 2" xfId="877" xr:uid="{F9E00767-7ACD-4F4C-8B0B-20AD18714C04}"/>
    <cellStyle name="Bottom Edge 2 6 2 2" xfId="1976" xr:uid="{E5B74DD6-45CF-40FB-A221-C247C897A1F8}"/>
    <cellStyle name="Bottom Edge 2 6 2 2 2" xfId="2828" xr:uid="{F83A84D8-DFA7-495C-958C-4A0F76164FF8}"/>
    <cellStyle name="Bottom Edge 2 6 3" xfId="1139" xr:uid="{6D11B293-2B12-4982-838B-EE0F55FBE9A5}"/>
    <cellStyle name="Bottom Edge 2 6 3 2" xfId="2061" xr:uid="{7FA68E46-9B9F-4290-9AD8-F83AE0FC949D}"/>
    <cellStyle name="Bottom Edge 2 6 3 2 2" xfId="3147" xr:uid="{B8BD52E5-9A56-4C1F-869E-5EBF97B47845}"/>
    <cellStyle name="Bottom Edge 2 6 4" xfId="1840" xr:uid="{8F2CEAEE-FA57-49B7-A9ED-1847A89D0744}"/>
    <cellStyle name="Bottom Edge 2 6 4 2" xfId="2638" xr:uid="{B64D7DA5-358A-4D08-9E69-80E800E5A000}"/>
    <cellStyle name="Bottom Edge 2 7" xfId="683" xr:uid="{81301246-B087-427C-9982-20BA51021B85}"/>
    <cellStyle name="Bottom Edge 2 7 2" xfId="878" xr:uid="{3D5E8394-B1CD-4CCF-987E-BAB63B28AD78}"/>
    <cellStyle name="Bottom Edge 2 7 2 2" xfId="1924" xr:uid="{C67852D5-375D-434D-A8AE-702EFA4E88F7}"/>
    <cellStyle name="Bottom Edge 2 7 2 2 2" xfId="2738" xr:uid="{0CF05668-B711-49BB-9C69-B10E7AF6BAEE}"/>
    <cellStyle name="Bottom Edge 2 7 3" xfId="1140" xr:uid="{DD284841-3C71-439F-8861-702346B7799D}"/>
    <cellStyle name="Bottom Edge 2 7 3 2" xfId="2062" xr:uid="{BA630522-5CA1-42DC-8865-A4E1E6AFC818}"/>
    <cellStyle name="Bottom Edge 2 7 3 2 2" xfId="3148" xr:uid="{F43727AE-0868-4197-A756-B870F70EC45B}"/>
    <cellStyle name="Bottom Edge 2 7 4" xfId="2041" xr:uid="{2E77BF2C-5DB4-4F0F-B896-83654059ECD2}"/>
    <cellStyle name="Bottom Edge 2 7 4 2" xfId="2970" xr:uid="{E86FDA3D-CF4C-4C6D-8661-3EACD859F536}"/>
    <cellStyle name="Bottom Edge 2 8" xfId="787" xr:uid="{7AEABE83-81FE-4AF6-8113-F534318601FC}"/>
    <cellStyle name="Bottom Edge 2 8 2" xfId="879" xr:uid="{45A18911-0712-4482-9B2C-CC814524C378}"/>
    <cellStyle name="Bottom Edge 2 8 2 2" xfId="2028" xr:uid="{EF508790-3A5C-429F-BB3E-8CFCE071773D}"/>
    <cellStyle name="Bottom Edge 2 8 2 2 2" xfId="2958" xr:uid="{6EAACA28-B6EE-4E16-9756-CAF35A299978}"/>
    <cellStyle name="Bottom Edge 2 8 3" xfId="1141" xr:uid="{A96F83C4-551C-4783-8511-A0FD8C060D5E}"/>
    <cellStyle name="Bottom Edge 2 8 3 2" xfId="2063" xr:uid="{5370EFC3-A5D8-49A7-B27C-3B876D3A9E32}"/>
    <cellStyle name="Bottom Edge 2 8 3 2 2" xfId="3149" xr:uid="{FECF7A45-5BD6-47EF-8D1E-2B639A03674D}"/>
    <cellStyle name="Bottom Edge 2 8 4" xfId="1817" xr:uid="{28AA639F-A01A-4E36-BFCA-7E9F67DBEC51}"/>
    <cellStyle name="Bottom Edge 2 8 4 2" xfId="2615" xr:uid="{C508854B-3B10-46A9-87EE-E54ED1D7B005}"/>
    <cellStyle name="Bottom Edge 2 9" xfId="776" xr:uid="{6C26544E-1CE9-4A08-AC56-FCD9CC691E94}"/>
    <cellStyle name="Bottom Edge 2 9 2" xfId="880" xr:uid="{47D5ABD5-D808-4518-9766-22A385FFB356}"/>
    <cellStyle name="Bottom Edge 2 9 2 2" xfId="1975" xr:uid="{82DC227D-91FF-45A1-8EB7-855321106370}"/>
    <cellStyle name="Bottom Edge 2 9 2 2 2" xfId="2827" xr:uid="{CEF29701-76C0-41B0-982D-DF985489EA2B}"/>
    <cellStyle name="Bottom Edge 2 9 3" xfId="1142" xr:uid="{70373C14-62DE-450C-8FED-7C2193BEF684}"/>
    <cellStyle name="Bottom Edge 2 9 3 2" xfId="2064" xr:uid="{2373E35D-F140-48CA-93C7-97905856E7BF}"/>
    <cellStyle name="Bottom Edge 2 9 3 2 2" xfId="3150" xr:uid="{3CBA9FB3-E618-4421-8F69-80B89BBCCA54}"/>
    <cellStyle name="Bottom Edge 2 9 4" xfId="1820" xr:uid="{6B71C68B-A329-4758-BF52-FF928B7C5D60}"/>
    <cellStyle name="Bottom Edge 2 9 4 2" xfId="2618" xr:uid="{B4D292A5-ABA1-4DFA-830F-59CBDD3181F6}"/>
    <cellStyle name="Bottom Edge 3" xfId="493" xr:uid="{CF4F7C97-2E2B-477A-B1DF-688B5D36838B}"/>
    <cellStyle name="Bottom Edge 3 10" xfId="785" xr:uid="{FF01B49C-F17F-435A-B3F9-3FC817D3D76E}"/>
    <cellStyle name="Bottom Edge 3 10 2" xfId="881" xr:uid="{AD4BB527-E071-4CA8-A46D-7967EEB59C54}"/>
    <cellStyle name="Bottom Edge 3 10 2 2" xfId="1923" xr:uid="{0DAEB6D6-7043-45CF-9C61-B49D0DD29950}"/>
    <cellStyle name="Bottom Edge 3 10 2 2 2" xfId="2737" xr:uid="{A1ECCFF0-888F-4703-88AC-FD0154D74CE9}"/>
    <cellStyle name="Bottom Edge 3 10 3" xfId="1143" xr:uid="{66E425AF-0F3D-4B04-98E1-696E232F9E3F}"/>
    <cellStyle name="Bottom Edge 3 10 3 2" xfId="2065" xr:uid="{EFE39CFC-4F02-4343-81F7-05D328AF764A}"/>
    <cellStyle name="Bottom Edge 3 10 3 2 2" xfId="3151" xr:uid="{2253E60C-98A3-4E6A-BF22-BA33CCF57E95}"/>
    <cellStyle name="Bottom Edge 3 10 4" xfId="1980" xr:uid="{8942BCF1-67E0-41C2-BA65-3C3FCFF04F06}"/>
    <cellStyle name="Bottom Edge 3 10 4 2" xfId="2837" xr:uid="{4974D6C5-ED57-4A5D-B91D-6FF068609858}"/>
    <cellStyle name="Bottom Edge 3 11" xfId="796" xr:uid="{04C9737E-D629-4B10-A74F-7EE3AB49FA3E}"/>
    <cellStyle name="Bottom Edge 3 11 2" xfId="882" xr:uid="{328DA7AE-5FB3-4EDC-8806-232003A6A811}"/>
    <cellStyle name="Bottom Edge 3 11 2 2" xfId="2027" xr:uid="{79DA7246-B2B4-4706-8251-E7B4C1F89AE5}"/>
    <cellStyle name="Bottom Edge 3 11 2 2 2" xfId="2957" xr:uid="{9F9B74C2-4FDE-4C00-BF7E-4140BF4A2C03}"/>
    <cellStyle name="Bottom Edge 3 11 3" xfId="1144" xr:uid="{FF4FBDA9-454F-4391-924B-9F82BE670134}"/>
    <cellStyle name="Bottom Edge 3 11 3 2" xfId="2066" xr:uid="{DFFF6ED8-732F-4E99-A184-3A5575815E04}"/>
    <cellStyle name="Bottom Edge 3 11 3 2 2" xfId="3152" xr:uid="{33454E9E-80C4-473E-AADA-5351F56134AD}"/>
    <cellStyle name="Bottom Edge 3 11 4" xfId="1811" xr:uid="{0B5CECF8-059B-4EA0-9078-B3B54BF3FAF6}"/>
    <cellStyle name="Bottom Edge 3 11 4 2" xfId="2609" xr:uid="{6B684687-05E7-45BD-81C9-80CC4F7D33BF}"/>
    <cellStyle name="Bottom Edge 3 12" xfId="883" xr:uid="{D9058930-408D-4349-9BBB-129F170D4640}"/>
    <cellStyle name="Bottom Edge 3 12 2" xfId="1974" xr:uid="{70605BE8-2A0C-4FA9-B640-5C5D482E88C1}"/>
    <cellStyle name="Bottom Edge 3 12 2 2" xfId="2826" xr:uid="{9B079842-AC7C-4B61-BEC8-8A561A7305BD}"/>
    <cellStyle name="Bottom Edge 3 13" xfId="1145" xr:uid="{E615A12B-6974-4FB8-BC24-C95C0B2A2F65}"/>
    <cellStyle name="Bottom Edge 3 13 2" xfId="2067" xr:uid="{D31D42B6-4A8B-4093-971B-43D3C691EE55}"/>
    <cellStyle name="Bottom Edge 3 13 2 2" xfId="3153" xr:uid="{87CF4B87-07E6-40DE-81DD-DF51751468C2}"/>
    <cellStyle name="Bottom Edge 3 14" xfId="1993" xr:uid="{5809A3C3-7E5E-484A-B0A3-B5F713D4491E}"/>
    <cellStyle name="Bottom Edge 3 14 2" xfId="2850" xr:uid="{EFE70B97-665A-448A-9389-2EA5B25C3F1E}"/>
    <cellStyle name="Bottom Edge 3 2" xfId="642" xr:uid="{ED8B0686-DC61-4B51-889B-625F72477CC7}"/>
    <cellStyle name="Bottom Edge 3 2 10" xfId="808" xr:uid="{86C12D08-095D-43E7-8AF6-040E2A7F918E}"/>
    <cellStyle name="Bottom Edge 3 2 10 2" xfId="884" xr:uid="{4D1F199B-7128-48F2-9C78-CAF1BE4CE8BB}"/>
    <cellStyle name="Bottom Edge 3 2 10 2 2" xfId="1922" xr:uid="{521C4DBE-0FB2-4ABF-8335-844602526D2B}"/>
    <cellStyle name="Bottom Edge 3 2 10 2 2 2" xfId="2736" xr:uid="{501BB66C-99D6-4A30-99F0-9DCFAF2A069B}"/>
    <cellStyle name="Bottom Edge 3 2 10 3" xfId="1146" xr:uid="{115C78DB-E81A-461A-8C7D-793D033E5EF9}"/>
    <cellStyle name="Bottom Edge 3 2 10 3 2" xfId="2068" xr:uid="{2C153DB0-3DD3-4253-A4BA-416EFD3F25BA}"/>
    <cellStyle name="Bottom Edge 3 2 10 3 2 2" xfId="3154" xr:uid="{FCD139E3-56DC-4480-BA9E-5F7D9E060662}"/>
    <cellStyle name="Bottom Edge 3 2 10 4" xfId="1805" xr:uid="{389D7D0C-1DAA-4DE3-BBAD-9A719E2D66AF}"/>
    <cellStyle name="Bottom Edge 3 2 10 4 2" xfId="2603" xr:uid="{49266D0A-1EA1-48EF-A000-0015E10F5043}"/>
    <cellStyle name="Bottom Edge 3 2 11" xfId="885" xr:uid="{FAACF476-9B40-484A-A101-CDC3E6E6D048}"/>
    <cellStyle name="Bottom Edge 3 2 11 2" xfId="2026" xr:uid="{7B7BC399-034E-4E74-89AF-0BE8C2D18DC4}"/>
    <cellStyle name="Bottom Edge 3 2 11 2 2" xfId="2956" xr:uid="{E3C2C496-C155-45D0-BEE1-C0AEE029EA2D}"/>
    <cellStyle name="Bottom Edge 3 2 12" xfId="1147" xr:uid="{B8C703D1-2E59-44DA-A850-8C11D865509A}"/>
    <cellStyle name="Bottom Edge 3 2 12 2" xfId="2069" xr:uid="{47A30365-B2DE-4869-BF0F-C223BBE18326}"/>
    <cellStyle name="Bottom Edge 3 2 12 2 2" xfId="3155" xr:uid="{988C15E3-BF7B-45F0-9322-CD007D9060D5}"/>
    <cellStyle name="Bottom Edge 3 2 13" xfId="2049" xr:uid="{85B18B39-4E39-4BC9-B8B6-516BE97F1E3F}"/>
    <cellStyle name="Bottom Edge 3 2 13 2" xfId="2978" xr:uid="{2DCF382F-7018-4B69-B9A6-4353A2A7F3EA}"/>
    <cellStyle name="Bottom Edge 3 2 2" xfId="746" xr:uid="{E95F6C99-BC53-47AD-AF34-E123BEFD4496}"/>
    <cellStyle name="Bottom Edge 3 2 2 2" xfId="886" xr:uid="{2832624E-933E-49FC-A934-3D598B918361}"/>
    <cellStyle name="Bottom Edge 3 2 2 2 2" xfId="1973" xr:uid="{400E6736-48FE-4B5E-A156-020FFB16F322}"/>
    <cellStyle name="Bottom Edge 3 2 2 2 2 2" xfId="2825" xr:uid="{E994E2C1-EEF4-441C-8BDF-A47708FB1591}"/>
    <cellStyle name="Bottom Edge 3 2 2 3" xfId="1148" xr:uid="{71BDCDB1-BA6A-47BD-A742-0B3967B51961}"/>
    <cellStyle name="Bottom Edge 3 2 2 3 2" xfId="2070" xr:uid="{CE309F28-B7D8-44B6-85B4-C4877EC6BAE1}"/>
    <cellStyle name="Bottom Edge 3 2 2 3 2 2" xfId="3156" xr:uid="{83CA67F3-1D8B-4C38-9FD4-9C3AF5B66BDB}"/>
    <cellStyle name="Bottom Edge 3 2 2 4" xfId="1833" xr:uid="{F801AD01-D9DF-4161-AA5D-A6EBC930F03A}"/>
    <cellStyle name="Bottom Edge 3 2 2 4 2" xfId="2631" xr:uid="{8813E883-26D9-4499-8D87-D56CE1C8424B}"/>
    <cellStyle name="Bottom Edge 3 2 3" xfId="673" xr:uid="{1AF83EAA-B809-4515-A2BD-720A69A07A8C}"/>
    <cellStyle name="Bottom Edge 3 2 3 2" xfId="887" xr:uid="{706DED77-44D8-4B0F-B7DB-EE35F4481ADA}"/>
    <cellStyle name="Bottom Edge 3 2 3 2 2" xfId="1920" xr:uid="{1D8DD38B-9E27-47F9-99B9-85686D5510A2}"/>
    <cellStyle name="Bottom Edge 3 2 3 2 2 2" xfId="2735" xr:uid="{7B16334F-A8E9-4422-BE53-D4B0D973A15A}"/>
    <cellStyle name="Bottom Edge 3 2 3 3" xfId="1149" xr:uid="{1A82DF39-3A39-4655-8B01-3ABEA311F9E3}"/>
    <cellStyle name="Bottom Edge 3 2 3 3 2" xfId="2071" xr:uid="{1E608402-6422-405E-8BF3-51185071FAA9}"/>
    <cellStyle name="Bottom Edge 3 2 3 3 2 2" xfId="3157" xr:uid="{A69F55E9-DA1C-4D3B-BA7D-3161FC5BC3E5}"/>
    <cellStyle name="Bottom Edge 3 2 3 4" xfId="1896" xr:uid="{CCD41C79-B741-4863-BFC7-35E7B223086B}"/>
    <cellStyle name="Bottom Edge 3 2 3 4 2" xfId="2711" xr:uid="{355841B8-6CE4-455A-89F6-17A0C6B1F6F8}"/>
    <cellStyle name="Bottom Edge 3 2 4" xfId="688" xr:uid="{92756AC5-D37F-4654-B007-FFE5D5672092}"/>
    <cellStyle name="Bottom Edge 3 2 4 2" xfId="888" xr:uid="{56A2720E-D851-4237-A1F8-197214936E18}"/>
    <cellStyle name="Bottom Edge 3 2 4 2 2" xfId="2025" xr:uid="{1DBF67D8-7610-4CDC-860D-93EDF5FE3D02}"/>
    <cellStyle name="Bottom Edge 3 2 4 2 2 2" xfId="2955" xr:uid="{7B6BBEA2-71DF-4B1D-80CF-D8978C84B6CE}"/>
    <cellStyle name="Bottom Edge 3 2 4 3" xfId="1150" xr:uid="{332D40D8-29B5-498F-B9B4-5DF2ECD0AAC3}"/>
    <cellStyle name="Bottom Edge 3 2 4 3 2" xfId="2072" xr:uid="{3AC39DD1-A5BA-4BAC-89D5-A190F9E8E5AC}"/>
    <cellStyle name="Bottom Edge 3 2 4 3 2 2" xfId="3158" xr:uid="{18A3697F-AE75-4688-A0EE-95953FFFE0A3}"/>
    <cellStyle name="Bottom Edge 3 2 4 4" xfId="1892" xr:uid="{ED8D93EB-4C59-4E25-8F1E-8E10FFEBC598}"/>
    <cellStyle name="Bottom Edge 3 2 4 4 2" xfId="2708" xr:uid="{ACCAF7CB-DAA9-43BA-9E0B-073473F1C5E1}"/>
    <cellStyle name="Bottom Edge 3 2 5" xfId="690" xr:uid="{5CA98C8C-80A2-4AD7-B720-E9F19FD438D0}"/>
    <cellStyle name="Bottom Edge 3 2 5 2" xfId="889" xr:uid="{FD95F4E8-1CB8-4763-A6A9-BAD58774C099}"/>
    <cellStyle name="Bottom Edge 3 2 5 2 2" xfId="1972" xr:uid="{72BDD242-2C25-4012-8E9C-EEA2F1714217}"/>
    <cellStyle name="Bottom Edge 3 2 5 2 2 2" xfId="2824" xr:uid="{9CA8C2F8-BA3B-45C5-A22D-CAFF8EC2B57B}"/>
    <cellStyle name="Bottom Edge 3 2 5 3" xfId="1151" xr:uid="{263FAC69-53EA-43E8-B9F7-85E40665B457}"/>
    <cellStyle name="Bottom Edge 3 2 5 3 2" xfId="2073" xr:uid="{257B0ABE-DC4F-46A1-B985-DE5D956B3894}"/>
    <cellStyle name="Bottom Edge 3 2 5 3 2 2" xfId="3159" xr:uid="{4A7813EF-477E-47D3-9FDD-D3EAA940D8A2}"/>
    <cellStyle name="Bottom Edge 3 2 5 4" xfId="1984" xr:uid="{39FC5CB5-3BCC-42F7-8CF6-6FAAFCB697C1}"/>
    <cellStyle name="Bottom Edge 3 2 5 4 2" xfId="2841" xr:uid="{1E67D3BF-A237-4BC2-B8C5-A68BDEFB0571}"/>
    <cellStyle name="Bottom Edge 3 2 6" xfId="742" xr:uid="{7C222D42-0B0A-43F2-9CDB-71E8D59300BA}"/>
    <cellStyle name="Bottom Edge 3 2 6 2" xfId="890" xr:uid="{3B46467C-1440-4986-9417-3381A0AA509A}"/>
    <cellStyle name="Bottom Edge 3 2 6 2 2" xfId="1911" xr:uid="{0F3120CD-DDD4-4C55-B04A-099C970393A6}"/>
    <cellStyle name="Bottom Edge 3 2 6 2 2 2" xfId="2726" xr:uid="{4D175426-8FA4-4A2F-B9B7-6905062D8BC8}"/>
    <cellStyle name="Bottom Edge 3 2 6 3" xfId="1152" xr:uid="{12C75169-7107-467D-A2D5-27F9D0CF4824}"/>
    <cellStyle name="Bottom Edge 3 2 6 3 2" xfId="2074" xr:uid="{23402DE8-B4D6-419E-BBF5-7D3309C27F1A}"/>
    <cellStyle name="Bottom Edge 3 2 6 3 2 2" xfId="3160" xr:uid="{A7DDBE71-4BF4-4E7E-A9BE-D3BF023AF44B}"/>
    <cellStyle name="Bottom Edge 3 2 6 4" xfId="1835" xr:uid="{039CEF60-4AC2-4179-A75E-05CB731EA485}"/>
    <cellStyle name="Bottom Edge 3 2 6 4 2" xfId="2633" xr:uid="{047D9CB0-52D9-4C13-B777-B77D9C45799B}"/>
    <cellStyle name="Bottom Edge 3 2 7" xfId="754" xr:uid="{29705614-742E-48A5-BAC2-59D7AC568F98}"/>
    <cellStyle name="Bottom Edge 3 2 7 2" xfId="891" xr:uid="{BBFB02CF-1B84-4B65-92B1-2A68681091B7}"/>
    <cellStyle name="Bottom Edge 3 2 7 2 2" xfId="2024" xr:uid="{63DDB613-A6BF-412B-8E9E-0B3E2559441A}"/>
    <cellStyle name="Bottom Edge 3 2 7 2 2 2" xfId="2954" xr:uid="{18D5B96F-E5DA-47A2-AEE8-82497F2273C2}"/>
    <cellStyle name="Bottom Edge 3 2 7 3" xfId="1153" xr:uid="{A7F21FAB-6097-4C43-9B21-F013F8433A0E}"/>
    <cellStyle name="Bottom Edge 3 2 7 3 2" xfId="2075" xr:uid="{286496B6-5877-470D-9D20-6F728CD7918A}"/>
    <cellStyle name="Bottom Edge 3 2 7 3 2 2" xfId="3161" xr:uid="{8A681F02-468D-4420-9A8B-BC7C14437663}"/>
    <cellStyle name="Bottom Edge 3 2 7 4" xfId="1878" xr:uid="{CD3A4F46-E2A5-436D-A2C7-4A968DFF137F}"/>
    <cellStyle name="Bottom Edge 3 2 7 4 2" xfId="2690" xr:uid="{C18524D9-05AE-4F8C-8A7F-3F5DA1F2EAF4}"/>
    <cellStyle name="Bottom Edge 3 2 8" xfId="762" xr:uid="{250BEA8A-406C-4E42-8160-518E37EFD718}"/>
    <cellStyle name="Bottom Edge 3 2 8 2" xfId="892" xr:uid="{8D372F9E-2335-41FC-A44F-C6945C3089EB}"/>
    <cellStyle name="Bottom Edge 3 2 8 2 2" xfId="1971" xr:uid="{21C9AB15-8453-4B7C-AC60-63BBBB95169F}"/>
    <cellStyle name="Bottom Edge 3 2 8 2 2 2" xfId="2823" xr:uid="{0B8EBF91-BCA6-4A02-BF4D-0C6D039CB59A}"/>
    <cellStyle name="Bottom Edge 3 2 8 3" xfId="1154" xr:uid="{0F9A7901-4FD0-49DD-AF9E-58961F2E43B4}"/>
    <cellStyle name="Bottom Edge 3 2 8 3 2" xfId="2076" xr:uid="{94EEB911-DF76-4E29-B503-9A054D4A7F7E}"/>
    <cellStyle name="Bottom Edge 3 2 8 3 2 2" xfId="3162" xr:uid="{2D42E92D-F86B-427C-BC7F-867D720EC54C}"/>
    <cellStyle name="Bottom Edge 3 2 8 4" xfId="1826" xr:uid="{4826F5AC-D2E6-4993-8BA3-AB340722A9FE}"/>
    <cellStyle name="Bottom Edge 3 2 8 4 2" xfId="2624" xr:uid="{34CCFFB9-DF73-41E6-9A65-9CCD2FA52386}"/>
    <cellStyle name="Bottom Edge 3 2 9" xfId="805" xr:uid="{A0461B03-7E6B-4B01-935A-F9D0BA1C840C}"/>
    <cellStyle name="Bottom Edge 3 2 9 2" xfId="893" xr:uid="{90540E7B-0D68-4625-84CE-90937673B315}"/>
    <cellStyle name="Bottom Edge 3 2 9 2 2" xfId="1889" xr:uid="{AD4C94CD-0523-496B-8907-BB5E57119A8E}"/>
    <cellStyle name="Bottom Edge 3 2 9 2 2 2" xfId="2705" xr:uid="{AD136B04-09B9-4218-8516-3913418CB192}"/>
    <cellStyle name="Bottom Edge 3 2 9 3" xfId="1155" xr:uid="{118D1A7E-3F68-4E99-836E-A0514D37757D}"/>
    <cellStyle name="Bottom Edge 3 2 9 3 2" xfId="2077" xr:uid="{07E85713-B156-4BAA-91FC-1BD964963391}"/>
    <cellStyle name="Bottom Edge 3 2 9 3 2 2" xfId="3163" xr:uid="{53CE6E2D-154E-4C40-A11D-4BCF97C8B638}"/>
    <cellStyle name="Bottom Edge 3 2 9 4" xfId="1807" xr:uid="{507A3E70-0756-421B-9D3D-9D918F18F2BF}"/>
    <cellStyle name="Bottom Edge 3 2 9 4 2" xfId="2605" xr:uid="{8EFFE459-30DA-461F-B8E7-A4D71912E7DD}"/>
    <cellStyle name="Bottom Edge 3 3" xfId="722" xr:uid="{EC6FCF4E-BB59-401D-9735-1BB662DEDA27}"/>
    <cellStyle name="Bottom Edge 3 3 2" xfId="894" xr:uid="{C8B3E0AC-E039-4DC4-8EBC-E6B2801DDE2B}"/>
    <cellStyle name="Bottom Edge 3 3 2 2" xfId="2023" xr:uid="{98DB70C8-D71E-431F-A3A4-0D2A31FC311C}"/>
    <cellStyle name="Bottom Edge 3 3 2 2 2" xfId="2953" xr:uid="{FF8AF4CF-8024-4155-AB1C-8CC8F7DC16C3}"/>
    <cellStyle name="Bottom Edge 3 3 3" xfId="1156" xr:uid="{8CE45821-EEFC-4150-9B50-CB9B6BD343F2}"/>
    <cellStyle name="Bottom Edge 3 3 3 2" xfId="2078" xr:uid="{15DE4791-220A-4918-8EC3-93541CA24B8B}"/>
    <cellStyle name="Bottom Edge 3 3 3 2 2" xfId="3164" xr:uid="{1CBC6904-7D53-455C-A958-6B38432A69C2}"/>
    <cellStyle name="Bottom Edge 3 3 4" xfId="1897" xr:uid="{157935DE-CC7D-4D58-B74F-FF3E213EABE5}"/>
    <cellStyle name="Bottom Edge 3 3 4 2" xfId="2712" xr:uid="{2F51E4A8-76CC-4B63-B255-087D69723A71}"/>
    <cellStyle name="Bottom Edge 3 4" xfId="685" xr:uid="{F6DE3A17-B7CD-4F5C-85B1-826B60EB527C}"/>
    <cellStyle name="Bottom Edge 3 4 2" xfId="895" xr:uid="{2F291521-E4C3-4C65-A1A1-739DD8EB0A78}"/>
    <cellStyle name="Bottom Edge 3 4 2 2" xfId="1970" xr:uid="{BF89DCA1-6B08-40C5-81AE-298EDC844C19}"/>
    <cellStyle name="Bottom Edge 3 4 2 2 2" xfId="2822" xr:uid="{626195BE-AEE8-4A72-AFA1-F7F10DED13C3}"/>
    <cellStyle name="Bottom Edge 3 4 3" xfId="1157" xr:uid="{4E665103-C614-4690-8AB8-28B01324DF74}"/>
    <cellStyle name="Bottom Edge 3 4 3 2" xfId="2079" xr:uid="{8F59E55E-C3A7-4F14-9620-0553A82D3A14}"/>
    <cellStyle name="Bottom Edge 3 4 3 2 2" xfId="3165" xr:uid="{E4CBA5B0-FBED-4AFD-8590-9DF32D52800F}"/>
    <cellStyle name="Bottom Edge 3 4 4" xfId="1913" xr:uid="{E50E96A5-0105-4C9E-AA6D-AB0437BCEA00}"/>
    <cellStyle name="Bottom Edge 3 4 4 2" xfId="2728" xr:uid="{A91D86D8-C49B-461E-B6B0-C8B7EEFFA1AC}"/>
    <cellStyle name="Bottom Edge 3 5" xfId="661" xr:uid="{DC35F90F-69B3-42DA-AF4D-2D94B609D75A}"/>
    <cellStyle name="Bottom Edge 3 5 2" xfId="896" xr:uid="{227AC1C1-B084-46DC-B52A-6842BA18F04B}"/>
    <cellStyle name="Bottom Edge 3 5 2 2" xfId="1926" xr:uid="{7FF45942-5EC5-49EA-81E0-0FBAB5D0E758}"/>
    <cellStyle name="Bottom Edge 3 5 2 2 2" xfId="2741" xr:uid="{97C9548D-B271-428C-96E0-203B7B0583B4}"/>
    <cellStyle name="Bottom Edge 3 5 3" xfId="1158" xr:uid="{07D56132-F739-416D-B303-2F7959E346E7}"/>
    <cellStyle name="Bottom Edge 3 5 3 2" xfId="2080" xr:uid="{92082234-E7B6-4100-A8B4-7F0B24E48E99}"/>
    <cellStyle name="Bottom Edge 3 5 3 2 2" xfId="3166" xr:uid="{888F1BAA-E7DB-4BC2-BDEE-A778D26306BA}"/>
    <cellStyle name="Bottom Edge 3 5 4" xfId="1907" xr:uid="{C40352E5-73E1-4909-8034-BA5BD114C27F}"/>
    <cellStyle name="Bottom Edge 3 5 4 2" xfId="2722" xr:uid="{E15A0AD6-3023-43CD-9BBC-987BBFF0DCD5}"/>
    <cellStyle name="Bottom Edge 3 6" xfId="668" xr:uid="{DF6B6310-0F41-44B3-9299-8CBAEA121C13}"/>
    <cellStyle name="Bottom Edge 3 6 2" xfId="897" xr:uid="{187219AE-450B-49B1-A94B-62A2AF7079CA}"/>
    <cellStyle name="Bottom Edge 3 6 2 2" xfId="2022" xr:uid="{962BF95B-EE6F-4808-9AC5-54D818D71990}"/>
    <cellStyle name="Bottom Edge 3 6 2 2 2" xfId="2952" xr:uid="{32229553-9DEE-4ADE-8025-95990A4DB89F}"/>
    <cellStyle name="Bottom Edge 3 6 3" xfId="1159" xr:uid="{A80FCA11-19FC-4109-8D26-3AD8742F7BD1}"/>
    <cellStyle name="Bottom Edge 3 6 3 2" xfId="2081" xr:uid="{A28BD154-491C-4568-A108-664629E59A7E}"/>
    <cellStyle name="Bottom Edge 3 6 3 2 2" xfId="3167" xr:uid="{CD851FD4-67F0-40EA-A460-EC8D00B65C90}"/>
    <cellStyle name="Bottom Edge 3 6 4" xfId="2045" xr:uid="{4318364A-7A3F-47B3-9505-F50D933B44E1}"/>
    <cellStyle name="Bottom Edge 3 6 4 2" xfId="2974" xr:uid="{1136342B-5D3A-4B3C-8B30-51AEB3A65003}"/>
    <cellStyle name="Bottom Edge 3 7" xfId="714" xr:uid="{124B737E-355E-498B-A24B-DABDA748B597}"/>
    <cellStyle name="Bottom Edge 3 7 2" xfId="898" xr:uid="{1F2CF001-311E-4596-B546-C352CC4BF6C7}"/>
    <cellStyle name="Bottom Edge 3 7 2 2" xfId="1969" xr:uid="{70554741-395F-4D30-9BCB-7797675AA3B2}"/>
    <cellStyle name="Bottom Edge 3 7 2 2 2" xfId="2821" xr:uid="{D05BAD23-7FC7-4764-AF6C-60EFDE5D1C9C}"/>
    <cellStyle name="Bottom Edge 3 7 3" xfId="1160" xr:uid="{F92DF237-37BA-446C-8B68-9C408D42247D}"/>
    <cellStyle name="Bottom Edge 3 7 3 2" xfId="2082" xr:uid="{8F9D8ED2-E099-4008-AFD9-53595534EACA}"/>
    <cellStyle name="Bottom Edge 3 7 3 2 2" xfId="3168" xr:uid="{18D652D6-7375-43D7-9B84-B64DDE026187}"/>
    <cellStyle name="Bottom Edge 3 7 4" xfId="2034" xr:uid="{07641619-061B-4360-A2DA-576F97887705}"/>
    <cellStyle name="Bottom Edge 3 7 4 2" xfId="2963" xr:uid="{89CB777C-E726-43E7-8864-516ACB4FC8B8}"/>
    <cellStyle name="Bottom Edge 3 8" xfId="745" xr:uid="{14E0298E-7FDB-4FDE-ACE6-1143D9922F4F}"/>
    <cellStyle name="Bottom Edge 3 8 2" xfId="899" xr:uid="{C0FCEB9D-6D41-4A74-9E8F-BF3A7CFEAF1F}"/>
    <cellStyle name="Bottom Edge 3 8 2 2" xfId="1917" xr:uid="{D39C3609-923A-4B59-8857-5F6E6D1FB533}"/>
    <cellStyle name="Bottom Edge 3 8 2 2 2" xfId="2732" xr:uid="{E2204CE6-9832-4071-BD70-6C8DCA70AF25}"/>
    <cellStyle name="Bottom Edge 3 8 3" xfId="1161" xr:uid="{96F7AA4C-836F-47A0-B0E4-7C909C8AB513}"/>
    <cellStyle name="Bottom Edge 3 8 3 2" xfId="2083" xr:uid="{C52304B2-7949-4579-84B5-6F84D85FFB48}"/>
    <cellStyle name="Bottom Edge 3 8 3 2 2" xfId="3169" xr:uid="{F27E5A5C-4EA3-449D-8584-D42AE3E3245F}"/>
    <cellStyle name="Bottom Edge 3 8 4" xfId="1880" xr:uid="{D5A4906F-407F-4C9F-B305-82A7FBE57754}"/>
    <cellStyle name="Bottom Edge 3 8 4 2" xfId="2692" xr:uid="{BC30AB49-F310-4E23-85DB-9D1930182FF9}"/>
    <cellStyle name="Bottom Edge 3 9" xfId="767" xr:uid="{7E59881D-8DA9-42C1-ADB0-5E0D1530D9FC}"/>
    <cellStyle name="Bottom Edge 3 9 2" xfId="900" xr:uid="{C0D7CBE3-B50E-4EA1-A85E-C61638A0E39C}"/>
    <cellStyle name="Bottom Edge 3 9 2 2" xfId="2021" xr:uid="{947ABC76-A93F-43EF-81CF-09CE8EF76AD4}"/>
    <cellStyle name="Bottom Edge 3 9 2 2 2" xfId="2951" xr:uid="{3C3DF517-B21A-4348-9D36-8909C3293218}"/>
    <cellStyle name="Bottom Edge 3 9 3" xfId="1162" xr:uid="{0F423C67-DE69-45D9-81C3-218F57C6B00A}"/>
    <cellStyle name="Bottom Edge 3 9 3 2" xfId="2084" xr:uid="{E9F1966C-F21A-4F5F-8095-33CA0980B97E}"/>
    <cellStyle name="Bottom Edge 3 9 3 2 2" xfId="3170" xr:uid="{C31FA910-D5B2-4CBD-AA83-145DCFA38144}"/>
    <cellStyle name="Bottom Edge 3 9 4" xfId="1823" xr:uid="{DE27819C-E0EE-4566-AF00-BAE4BFD43EFA}"/>
    <cellStyle name="Bottom Edge 3 9 4 2" xfId="2621" xr:uid="{5717AE05-6497-41D9-BB65-BDBBBFE7303A}"/>
    <cellStyle name="Bottom Edge 4" xfId="658" xr:uid="{DBEA3481-189C-4564-9914-32845B2CE610}"/>
    <cellStyle name="Bottom Edge 4 2" xfId="901" xr:uid="{898D9959-5358-46D6-887F-F9394100ECB1}"/>
    <cellStyle name="Bottom Edge 4 2 2" xfId="1968" xr:uid="{4FC45253-9A0D-4DC7-A2E3-812FD37C52F5}"/>
    <cellStyle name="Bottom Edge 4 2 2 2" xfId="2820" xr:uid="{2D80AF77-2D3A-4504-AE60-0FCD6FD28575}"/>
    <cellStyle name="Bottom Edge 4 3" xfId="1163" xr:uid="{B6FBCB99-2BCC-480F-9CEA-00624823515A}"/>
    <cellStyle name="Bottom Edge 4 3 2" xfId="2085" xr:uid="{EEE8AC26-D0AE-475F-BD30-E213E13E179A}"/>
    <cellStyle name="Bottom Edge 4 3 2 2" xfId="3171" xr:uid="{FA7EFCFA-7ECC-4C81-B1FD-B33799758D37}"/>
    <cellStyle name="Bottom Edge 4 4" xfId="1912" xr:uid="{0641583A-7BC7-4E5D-8361-B60930DBFDB2}"/>
    <cellStyle name="Bottom Edge 4 4 2" xfId="2727" xr:uid="{3B961B78-B0B4-4FD8-A516-ECBF02E8680C}"/>
    <cellStyle name="Bottom Edge 5" xfId="716" xr:uid="{8AD315BE-268E-4463-B09B-0205FC1BFB70}"/>
    <cellStyle name="Bottom Edge 5 2" xfId="902" xr:uid="{B6B6DEC3-B8BE-4876-9AD4-9D9CE22C3F7A}"/>
    <cellStyle name="Bottom Edge 5 2 2" xfId="1910" xr:uid="{6EEFDF9A-B2D1-4D58-AF58-9AECD8B1752C}"/>
    <cellStyle name="Bottom Edge 5 2 2 2" xfId="2725" xr:uid="{ADFD97C1-BD89-4D3B-8261-A1C138CC8E60}"/>
    <cellStyle name="Bottom Edge 5 3" xfId="1164" xr:uid="{454D4ADD-F2DA-4805-BFDD-785A35D0579A}"/>
    <cellStyle name="Bottom Edge 5 3 2" xfId="2086" xr:uid="{D4F4D3D7-73D5-46B9-94CC-902457998DE7}"/>
    <cellStyle name="Bottom Edge 5 3 2 2" xfId="3172" xr:uid="{4552C349-40D8-4B28-9EE1-62C4EABD67F8}"/>
    <cellStyle name="Bottom Edge 5 4" xfId="1888" xr:uid="{4625488F-DCC7-4AB4-A20A-7AE347DA9D09}"/>
    <cellStyle name="Bottom Edge 5 4 2" xfId="2704" xr:uid="{9BA7F622-D892-4C9E-ADE1-59BC17D2A5AE}"/>
    <cellStyle name="Bottom Edge 6" xfId="753" xr:uid="{83A34F4A-BC35-4414-A34B-5A749A8201C3}"/>
    <cellStyle name="Bottom Edge 6 2" xfId="903" xr:uid="{EF758DAF-CECE-4D3D-A57F-D61DC22FF3DA}"/>
    <cellStyle name="Bottom Edge 6 2 2" xfId="2020" xr:uid="{286B5A48-6301-4F3A-BB10-F651DDA1A037}"/>
    <cellStyle name="Bottom Edge 6 2 2 2" xfId="2950" xr:uid="{547D957F-7868-4B29-A5FC-14EBE1420016}"/>
    <cellStyle name="Bottom Edge 6 3" xfId="1165" xr:uid="{88FBF39A-DA4B-4815-A750-D6E9C3083B5B}"/>
    <cellStyle name="Bottom Edge 6 3 2" xfId="2087" xr:uid="{5DD9EDC4-3154-4974-91AA-276834BBE48D}"/>
    <cellStyle name="Bottom Edge 6 3 2 2" xfId="3173" xr:uid="{57A6F11B-4EB4-4FD2-8912-B67ABBB6DE9F}"/>
    <cellStyle name="Bottom Edge 6 4" xfId="1829" xr:uid="{6F652C18-7379-4F61-9205-5BDE16A82D0B}"/>
    <cellStyle name="Bottom Edge 6 4 2" xfId="2627" xr:uid="{5D23B140-EF3F-4305-B07F-77CF17842AB7}"/>
    <cellStyle name="Bottom Edge 7" xfId="756" xr:uid="{1A75C494-D5AC-4BEB-AA40-37B48EEB4F4B}"/>
    <cellStyle name="Bottom Edge 7 2" xfId="904" xr:uid="{E4CE1D6E-BD1B-4AE2-9DC3-D000151151C3}"/>
    <cellStyle name="Bottom Edge 7 2 2" xfId="1967" xr:uid="{A05A94EB-5D9B-4767-A67B-E6F299D6C564}"/>
    <cellStyle name="Bottom Edge 7 2 2 2" xfId="2819" xr:uid="{D1C4F0B8-4066-45C4-B8DB-0726AC4B4765}"/>
    <cellStyle name="Bottom Edge 7 3" xfId="1166" xr:uid="{3610F14E-A513-468C-B6AA-96F7BB9AD02D}"/>
    <cellStyle name="Bottom Edge 7 3 2" xfId="2088" xr:uid="{281E4A05-C056-42EB-8D9C-8C91FD4F6399}"/>
    <cellStyle name="Bottom Edge 7 3 2 2" xfId="3174" xr:uid="{C02DBF3F-F797-4219-8E6F-C97909923087}"/>
    <cellStyle name="Bottom Edge 7 4" xfId="1828" xr:uid="{7049A28C-CE4E-4B11-A5A7-5AB8852BEAA8}"/>
    <cellStyle name="Bottom Edge 7 4 2" xfId="2626" xr:uid="{00363875-AA48-457A-82FB-32512AB56F92}"/>
    <cellStyle name="Bottom Edge 8" xfId="758" xr:uid="{478E574D-B859-4D4F-B3DD-5715AD58F02F}"/>
    <cellStyle name="Bottom Edge 8 2" xfId="905" xr:uid="{084440AF-40F6-4316-B280-4145CCC7EFDF}"/>
    <cellStyle name="Bottom Edge 8 2 2" xfId="1894" xr:uid="{4A5215D4-EECA-4DAC-9563-C3883D756739}"/>
    <cellStyle name="Bottom Edge 8 2 2 2" xfId="2709" xr:uid="{5EA47787-39A6-4AAA-9BE7-7152DE5D8A1B}"/>
    <cellStyle name="Bottom Edge 8 3" xfId="1167" xr:uid="{08BF224F-B623-4F13-8E08-C6E7C6EE82C8}"/>
    <cellStyle name="Bottom Edge 8 3 2" xfId="2089" xr:uid="{4224B0DF-383D-4D27-9929-F743213E52D1}"/>
    <cellStyle name="Bottom Edge 8 3 2 2" xfId="3175" xr:uid="{FAFED321-FE7E-439B-9782-C927B3ACF20C}"/>
    <cellStyle name="Bottom Edge 8 4" xfId="1875" xr:uid="{97BFE9E7-11B5-42FC-A643-3BE60C74836A}"/>
    <cellStyle name="Bottom Edge 8 4 2" xfId="2687" xr:uid="{36F9B09B-0B08-4A0C-B9AB-C33D2D2F6664}"/>
    <cellStyle name="Bottom Edge 9" xfId="759" xr:uid="{6A816919-1AB2-477F-A3D0-A77923AAD83D}"/>
    <cellStyle name="Bottom Edge 9 2" xfId="906" xr:uid="{7460C96E-9D62-400C-87CD-2CDDE8C19C93}"/>
    <cellStyle name="Bottom Edge 9 2 2" xfId="2019" xr:uid="{2CBB85FA-D4C6-49D3-891B-F605588667AB}"/>
    <cellStyle name="Bottom Edge 9 2 2 2" xfId="2949" xr:uid="{E3967929-D7FC-4083-8942-95162D4F2502}"/>
    <cellStyle name="Bottom Edge 9 3" xfId="1168" xr:uid="{7C10DC4B-8A14-4534-BEC5-3078C34B5643}"/>
    <cellStyle name="Bottom Edge 9 3 2" xfId="2090" xr:uid="{EEC0581E-D5DF-4A0A-A1D3-E991C71BB3F4}"/>
    <cellStyle name="Bottom Edge 9 3 2 2" xfId="3176" xr:uid="{11365B7E-DDF4-451C-B258-1051F39D4B56}"/>
    <cellStyle name="Bottom Edge 9 4" xfId="1874" xr:uid="{A6D77FD2-C350-4C5A-B148-86EF57912984}"/>
    <cellStyle name="Bottom Edge 9 4 2" xfId="2686" xr:uid="{BBF5EA8F-42F9-44ED-8FED-3C8DAAC7FA42}"/>
    <cellStyle name="Brand Default_Matrice des comptes 2511 vdef" xfId="78" xr:uid="{6708F9D5-4665-4BA7-8D72-A6C84C00AB51}"/>
    <cellStyle name="British Pound" xfId="79" xr:uid="{39F607B8-A09C-40D3-B6AB-F6D4201F3C22}"/>
    <cellStyle name="British Pound 2" xfId="80" xr:uid="{163913B5-7392-4667-B6C7-28C9311FFA1A}"/>
    <cellStyle name="British Pound 3" xfId="494" xr:uid="{9C592076-36CC-41B6-ACEA-3663793B7456}"/>
    <cellStyle name="Bullet" xfId="81" xr:uid="{D5E373F6-E7CE-4FF7-A289-8E0D03113CDE}"/>
    <cellStyle name="Ç¥ÁØ_¿ù°£¿ä¾àº¸°í" xfId="495" xr:uid="{107E5A6F-637D-4037-AEFA-E020A3FB4844}"/>
    <cellStyle name="Calc Currency (0)" xfId="82" xr:uid="{6198F8D3-CF6C-4547-90E8-37456E932678}"/>
    <cellStyle name="Calculation 2" xfId="684" xr:uid="{62E1AC6E-54A6-4003-9898-E17E823716AA}"/>
    <cellStyle name="Calculation 2 2" xfId="907" xr:uid="{73D62B61-3030-4F6D-A931-2FFB43BAD688}"/>
    <cellStyle name="Calculation 2 2 2" xfId="1966" xr:uid="{3A74AF35-C02D-42C0-AE24-EC763E17B7DD}"/>
    <cellStyle name="Calculation 2 2 2 2" xfId="2818" xr:uid="{E61F501C-5311-4D92-A618-158ECF38DA51}"/>
    <cellStyle name="Calculation 2 3" xfId="1169" xr:uid="{41EAAB9F-6026-445B-9985-FB33F907C7BD}"/>
    <cellStyle name="Calculation 2 3 2" xfId="2091" xr:uid="{A4CA2EAE-24F9-4BEE-86E5-6E288C83CC0D}"/>
    <cellStyle name="Calculation 2 3 2 2" xfId="3177" xr:uid="{88DC257F-2877-4596-B0EE-6547F09C87CB}"/>
    <cellStyle name="Calculation 2 4" xfId="1986" xr:uid="{9E30DA1A-7BE1-4934-A6C5-22A84C771F70}"/>
    <cellStyle name="Calculation 2 4 2" xfId="2843" xr:uid="{3E464E84-128F-4C76-977A-5AC5EBC1A194}"/>
    <cellStyle name="Calculation 3" xfId="720" xr:uid="{AC519E72-C26C-4140-AE70-2AEF3DD92A04}"/>
    <cellStyle name="Calculation 3 2" xfId="908" xr:uid="{BBC390FF-E9D1-44AC-9DD2-3A87A031DB25}"/>
    <cellStyle name="Calculation 3 2 2" xfId="1891" xr:uid="{841CFAE4-1C18-40A4-820F-1A539C583D9E}"/>
    <cellStyle name="Calculation 3 2 2 2" xfId="2707" xr:uid="{57DBCC11-EF38-4C33-A22D-BE652C4F7EF2}"/>
    <cellStyle name="Calculation 3 3" xfId="1170" xr:uid="{58CD239D-A931-41F8-9133-A1D8E1D1285F}"/>
    <cellStyle name="Calculation 3 3 2" xfId="2092" xr:uid="{92778837-3F2B-4A8A-976F-E9CBA417382A}"/>
    <cellStyle name="Calculation 3 3 2 2" xfId="3178" xr:uid="{CF2EAE96-5D0D-4839-903C-7D7B12C37EBF}"/>
    <cellStyle name="Calculation 3 4" xfId="2033" xr:uid="{3E344EE1-E79C-422A-993C-A655575149B2}"/>
    <cellStyle name="Calculation 3 4 2" xfId="2962" xr:uid="{7ED05FEA-29F2-4A62-BAB6-DB09E7251D15}"/>
    <cellStyle name="Calculation 4" xfId="744" xr:uid="{A6D04646-DD03-4EB3-98E7-17EEB7BE4261}"/>
    <cellStyle name="Calculation 4 2" xfId="909" xr:uid="{E2F90C00-C9E1-45B5-888A-CBAEE9571EEC}"/>
    <cellStyle name="Calculation 4 2 2" xfId="2018" xr:uid="{A67B2422-863C-46AD-86D1-55627A529D08}"/>
    <cellStyle name="Calculation 4 2 2 2" xfId="2948" xr:uid="{F5FF121F-E0BA-433F-AC36-AF2340F71303}"/>
    <cellStyle name="Calculation 4 3" xfId="1171" xr:uid="{A2F7DD36-05BE-4F19-849C-B7FFD840FD70}"/>
    <cellStyle name="Calculation 4 3 2" xfId="2093" xr:uid="{77658728-8634-4B89-9FC9-C2EF98EB9743}"/>
    <cellStyle name="Calculation 4 3 2 2" xfId="3179" xr:uid="{5B9528CF-8599-48E6-A0B8-B9E6749BF606}"/>
    <cellStyle name="Calculation 4 4" xfId="1881" xr:uid="{5E593F86-6D18-4294-854B-5614AE77ACA8}"/>
    <cellStyle name="Calculation 4 4 2" xfId="2693" xr:uid="{810678DF-5239-4A70-A96D-6B7DA50105CD}"/>
    <cellStyle name="Calculation 5" xfId="653" xr:uid="{F8188865-D7F4-4B7B-A50A-0A16A808395F}"/>
    <cellStyle name="Calculation 5 2" xfId="910" xr:uid="{6F36CCA7-F674-45B7-ACF1-692F89CB4B99}"/>
    <cellStyle name="Calculation 5 2 2" xfId="1965" xr:uid="{8AE1406D-9BF2-458A-B159-5CFE7F44A9A2}"/>
    <cellStyle name="Calculation 5 2 2 2" xfId="2817" xr:uid="{971EC4A2-3958-4ED9-9057-A14B06B90468}"/>
    <cellStyle name="Calculation 5 3" xfId="1172" xr:uid="{CB1E38C9-95A5-4BB6-A705-1F56C7A96F41}"/>
    <cellStyle name="Calculation 5 3 2" xfId="2094" xr:uid="{D28257B5-2025-443A-91EB-3D5E7A976839}"/>
    <cellStyle name="Calculation 5 3 2 2" xfId="3180" xr:uid="{9B223A3B-BF0C-4378-8871-AC324635FBE9}"/>
    <cellStyle name="Calculation 5 4" xfId="1884" xr:uid="{7F0E3EBA-A48B-44E3-AFE1-A303D23606EA}"/>
    <cellStyle name="Calculation 5 4 2" xfId="2696" xr:uid="{1C462A6A-83FD-4A71-B981-ADD66D774C99}"/>
    <cellStyle name="Calculation 6" xfId="664" xr:uid="{0622A8D0-2EE0-42CE-A6D1-28EA7E3A8074}"/>
    <cellStyle name="Calculation 6 2" xfId="911" xr:uid="{3AAE1620-D68F-4A10-9D1C-7C815430EA08}"/>
    <cellStyle name="Calculation 6 2 2" xfId="1902" xr:uid="{831BA207-5624-4C2E-B825-7A4CE54E2F0F}"/>
    <cellStyle name="Calculation 6 2 2 2" xfId="2717" xr:uid="{9C758998-C210-4F84-916D-722B2B375C64}"/>
    <cellStyle name="Calculation 6 3" xfId="1173" xr:uid="{7F619393-3A16-422B-8853-2748D9ADFC01}"/>
    <cellStyle name="Calculation 6 3 2" xfId="2095" xr:uid="{6CF4D489-2755-469D-9B59-544BEB1BD8F0}"/>
    <cellStyle name="Calculation 6 3 2 2" xfId="3181" xr:uid="{EE50D9A5-C6C0-4038-B14B-219E89D5D322}"/>
    <cellStyle name="Calculation 6 4" xfId="1895" xr:uid="{5359DC12-B1D4-4E60-B048-E7C195F0905E}"/>
    <cellStyle name="Calculation 6 4 2" xfId="2710" xr:uid="{ACEBCB47-5C6A-47E3-A1DC-597D61011B2A}"/>
    <cellStyle name="Calculation 7" xfId="786" xr:uid="{6121544A-A17E-4EE3-8109-658424E6265B}"/>
    <cellStyle name="Calculation 7 2" xfId="912" xr:uid="{3CAB0700-D218-4318-9D54-0BE7CCE90889}"/>
    <cellStyle name="Calculation 7 2 2" xfId="2017" xr:uid="{2CB105A9-4924-48EC-8020-BF8433672DE3}"/>
    <cellStyle name="Calculation 7 2 2 2" xfId="2947" xr:uid="{0E83EB04-A0BF-4D8D-854B-F0F089205547}"/>
    <cellStyle name="Calculation 7 3" xfId="1174" xr:uid="{4B1757DB-C6E9-4E28-A1AF-73C2BFCF6719}"/>
    <cellStyle name="Calculation 7 3 2" xfId="2096" xr:uid="{4DFEBF48-1320-4857-BA68-F6A4616ACD87}"/>
    <cellStyle name="Calculation 7 3 2 2" xfId="3182" xr:uid="{F97A38E1-0C6C-420B-8727-626DC079E203}"/>
    <cellStyle name="Calculation 7 4" xfId="1870" xr:uid="{09184D78-8E3B-4306-BCA6-3C82E1F97C37}"/>
    <cellStyle name="Calculation 7 4 2" xfId="2682" xr:uid="{BD48B366-335B-4D7A-9941-AA19C0B1C1E8}"/>
    <cellStyle name="Calculation 8" xfId="777" xr:uid="{5F84A53E-D7A8-48DF-BEC6-0400028090EE}"/>
    <cellStyle name="Calculation 8 2" xfId="913" xr:uid="{7E046646-E63E-44A7-BD03-ED06C7058151}"/>
    <cellStyle name="Calculation 8 2 2" xfId="1964" xr:uid="{62BC726A-5DEE-470E-98C5-F545CCF28CA3}"/>
    <cellStyle name="Calculation 8 2 2 2" xfId="2816" xr:uid="{DE417D59-B6A9-440A-AA3D-744B7B4A486C}"/>
    <cellStyle name="Calculation 8 3" xfId="1175" xr:uid="{0CB0C559-18FD-4BA9-A586-7302B793357C}"/>
    <cellStyle name="Calculation 8 3 2" xfId="2097" xr:uid="{4DD7E678-3493-4754-979B-027E1666B268}"/>
    <cellStyle name="Calculation 8 3 2 2" xfId="3183" xr:uid="{502E0F75-C5E6-4581-9E26-3F5C88946D0F}"/>
    <cellStyle name="Calculation 8 4" xfId="1819" xr:uid="{7A394EB2-AD23-4771-973A-7618ACFC4DE5}"/>
    <cellStyle name="Calculation 8 4 2" xfId="2617" xr:uid="{FED63F1C-212C-414E-9127-01D4506FEAE7}"/>
    <cellStyle name="Calculation 9" xfId="496" xr:uid="{65D7ED77-0467-4149-BAAB-317492F8E546}"/>
    <cellStyle name="Calculation 9 2" xfId="914" xr:uid="{CA3F2206-D2F6-4170-9C5A-758510522A7E}"/>
    <cellStyle name="Calculation 9 2 2" xfId="1914" xr:uid="{938C7929-C0AF-49E1-9030-4723F5277C8D}"/>
    <cellStyle name="Calculation 9 2 2 2" xfId="2729" xr:uid="{E792DD43-5034-4A2C-A720-EF03FDC0B990}"/>
    <cellStyle name="Calculation 9 3" xfId="1176" xr:uid="{CC2EED31-2815-4EE6-8DBC-F18F0E0B39B8}"/>
    <cellStyle name="Calculation 9 3 2" xfId="2098" xr:uid="{2596B8D1-1916-452F-BB74-1C3ECF389AF0}"/>
    <cellStyle name="Calculation 9 3 2 2" xfId="3184" xr:uid="{DEF21D9D-6B57-4D0D-BC0D-19B43F3CF912}"/>
    <cellStyle name="Calculation 9 4" xfId="1845" xr:uid="{268A2784-1BFD-43B1-BAAF-56F5623494AB}"/>
    <cellStyle name="Calculation 9 4 2" xfId="2665" xr:uid="{D78D50A6-8A8F-43D0-848D-88936CCCA5EE}"/>
    <cellStyle name="Case" xfId="83" xr:uid="{5CF24B99-1860-4313-8E27-7F50F6E0FB06}"/>
    <cellStyle name="Cents" xfId="84" xr:uid="{7E4C9D59-E68C-48C7-96CB-925FDA37D396}"/>
    <cellStyle name="Cents 2" xfId="498" xr:uid="{0211AA81-CE11-4652-A526-E5985896EA0F}"/>
    <cellStyle name="Cents 3" xfId="497" xr:uid="{520BD6D9-181F-4469-81DC-49BF64172C29}"/>
    <cellStyle name="Check" xfId="85" xr:uid="{D6D12CEF-1BEB-46C9-BBC7-A0151CC2F9F3}"/>
    <cellStyle name="Check 2" xfId="499" xr:uid="{38E99553-3B07-4000-AD4B-6E2E87A12280}"/>
    <cellStyle name="Check Cell 2" xfId="500" xr:uid="{B5FDF025-FB3F-4C1F-AA90-0196E377C7FF}"/>
    <cellStyle name="colhead" xfId="86" xr:uid="{1F49BA6E-C865-4EAE-84C7-F391E9FC0364}"/>
    <cellStyle name="colhead 2" xfId="87" xr:uid="{A9E2FFB3-B050-4BCA-8B08-6793955F344F}"/>
    <cellStyle name="colhead 3" xfId="501" xr:uid="{D23551CF-BBAB-467C-9458-51B431655920}"/>
    <cellStyle name="Column Title" xfId="88" xr:uid="{8006E0F6-D6F5-4BF9-8924-422EDDBA21E4}"/>
    <cellStyle name="Column Title 2" xfId="89" xr:uid="{CCC3B176-0A83-48F0-9948-FC7C207C82C1}"/>
    <cellStyle name="Column Title 3" xfId="502" xr:uid="{6C865C73-4E2A-4D5D-B61F-0718E94C46DB}"/>
    <cellStyle name="Column_Title" xfId="503" xr:uid="{68159032-42CA-494D-B710-120C2725AB50}"/>
    <cellStyle name="Comma [1]" xfId="90" xr:uid="{A661D3FE-F18A-49E8-8235-B39EE4F7F926}"/>
    <cellStyle name="Comma [1] 2" xfId="91" xr:uid="{7A5917BE-F56D-4754-B092-60EBD11DDEAB}"/>
    <cellStyle name="Comma [1] 3" xfId="504" xr:uid="{A70F1046-BB93-4918-B2DE-E8564E64E8F4}"/>
    <cellStyle name="Comma [2]" xfId="92" xr:uid="{BCA964AD-257A-4A33-AE47-64DAC662A039}"/>
    <cellStyle name="Comma [2] 2" xfId="93" xr:uid="{19CB8B5A-83DB-41BB-B11B-1752D1E4E6B5}"/>
    <cellStyle name="Comma [2] 3" xfId="505" xr:uid="{FB21F604-A9E4-40E6-B7EA-5C894097BA1D}"/>
    <cellStyle name="Comma [3]" xfId="94" xr:uid="{CC9270C3-B1C1-4381-B5CA-A1AEB4C0ED0B}"/>
    <cellStyle name="Comma [3] 2" xfId="95" xr:uid="{11FD028B-6FE9-4B91-8BC1-BD393AA41029}"/>
    <cellStyle name="Comma [3] 3" xfId="506" xr:uid="{7A021E2A-ADC1-4250-B5D7-2040F9328C44}"/>
    <cellStyle name="Comma 2" xfId="12" xr:uid="{D7AD470A-1B81-4BAA-8D99-A7A30FEF6D5A}"/>
    <cellStyle name="Comma 2 2" xfId="915" xr:uid="{69611929-20B6-4AE9-9F2D-4A96A84A346D}"/>
    <cellStyle name="Comma 2 2 2" xfId="1355" xr:uid="{A47A2367-97E5-4457-83E6-1B89FB32A51F}"/>
    <cellStyle name="Comma 2 2 2 2" xfId="1691" xr:uid="{666E0800-DB70-4B20-81EE-74A0F048698C}"/>
    <cellStyle name="Comma 2 2 2 2 2" xfId="3057" xr:uid="{DC1E75A1-9F6F-49AB-87AE-1768F6B1771D}"/>
    <cellStyle name="Comma 2 2 2 3" xfId="2474" xr:uid="{8BEC9EDB-0844-48BC-800E-B43792D9F15A}"/>
    <cellStyle name="Comma 2 2 3" xfId="1534" xr:uid="{2DA88A95-E977-463C-8206-E2A551670A1E}"/>
    <cellStyle name="Comma 2 2 3 2" xfId="2830" xr:uid="{C07B4864-1DBC-4F0A-A093-6B009A70FE07}"/>
    <cellStyle name="Comma 2 2 4" xfId="2277" xr:uid="{EDD05B66-B72D-4691-9059-AD05FB0540D8}"/>
    <cellStyle name="Comma 2 3" xfId="1281" xr:uid="{7DCB7BAD-0B70-4A37-A08B-5F131DD676EF}"/>
    <cellStyle name="Comma 2 3 2" xfId="1617" xr:uid="{F9DC2424-5182-44AC-8542-41249036CED4}"/>
    <cellStyle name="Comma 2 3 2 2" xfId="2983" xr:uid="{6DBD130F-1A39-4EB2-B412-51EA80C21E20}"/>
    <cellStyle name="Comma 2 3 3" xfId="2400" xr:uid="{457C634E-25F0-4B79-998A-5C6F23E71628}"/>
    <cellStyle name="Comma 2 4" xfId="1456" xr:uid="{5FA6AB76-6354-4AB1-A53A-34875CE07ACB}"/>
    <cellStyle name="Comma 2 4 2" xfId="2559" xr:uid="{D420C270-B98E-48CE-BD7E-CFCFEFD21222}"/>
    <cellStyle name="Comma 2 5" xfId="2203" xr:uid="{78F7E5BC-0CFE-46C9-A713-12FC4C3DC2D4}"/>
    <cellStyle name="Comma 22" xfId="3384" xr:uid="{0FD6C9F3-5354-4B56-B846-B26600DD3755}"/>
    <cellStyle name="Comma 3" xfId="21" xr:uid="{2CC2A86E-649B-4F0E-AB4D-5DF8CCC434D2}"/>
    <cellStyle name="Comma 3 2" xfId="916" xr:uid="{796FD83E-8AC2-40F3-AFBB-5173E90B8140}"/>
    <cellStyle name="Comma 3 2 2" xfId="1356" xr:uid="{C068B829-8C83-436A-B2D5-A6D789E8F186}"/>
    <cellStyle name="Comma 3 2 2 2" xfId="1692" xr:uid="{87683888-B4B4-4587-B476-B6607A30427A}"/>
    <cellStyle name="Comma 3 2 2 2 2" xfId="3058" xr:uid="{9C7E4493-9779-4817-96D7-7E5A95CDC947}"/>
    <cellStyle name="Comma 3 2 2 3" xfId="2475" xr:uid="{48259263-6673-464F-8377-21FFAE3E6FAE}"/>
    <cellStyle name="Comma 3 2 3" xfId="1535" xr:uid="{66CF8565-F79B-4202-AD45-E51E1CA650E1}"/>
    <cellStyle name="Comma 3 2 3 2" xfId="2831" xr:uid="{EBC14D2D-C1BD-46B1-81C2-8D48A6821C92}"/>
    <cellStyle name="Comma 3 2 4" xfId="2278" xr:uid="{B7A8954F-FB42-4B53-A72F-1080A4E18A4F}"/>
    <cellStyle name="Comma 3 3" xfId="1459" xr:uid="{C9551ACA-25D0-4DE7-AD87-51CE417A34E5}"/>
    <cellStyle name="Comma 3 3 2" xfId="2562" xr:uid="{4CACE6C7-5E35-4CCB-83E9-06AC39CCA476}"/>
    <cellStyle name="Comma 4" xfId="24" xr:uid="{C28D9729-8063-45FB-A2FF-E141F48B813E}"/>
    <cellStyle name="Comma 4 2" xfId="917" xr:uid="{CE11BE13-D3AF-4F71-852B-404E9BEA2FCE}"/>
    <cellStyle name="Comma 4 2 2" xfId="1357" xr:uid="{44FDBA9E-53E1-410C-AC87-2C02A645EB30}"/>
    <cellStyle name="Comma 4 2 2 2" xfId="1693" xr:uid="{B5DD0A76-1F09-4B08-BA8F-4A4EB6D7D83C}"/>
    <cellStyle name="Comma 4 2 2 2 2" xfId="3059" xr:uid="{C69E4262-553F-4D31-9DE0-95314694CA91}"/>
    <cellStyle name="Comma 4 2 2 3" xfId="2476" xr:uid="{6BEE43B0-F8F3-461D-984D-F9FC2250EB83}"/>
    <cellStyle name="Comma 4 2 3" xfId="1536" xr:uid="{7EFDC1D9-B54E-4D64-9681-1C977986CDEC}"/>
    <cellStyle name="Comma 4 2 3 2" xfId="2832" xr:uid="{EDCFCE50-CEF6-4087-A2A3-0DA657688145}"/>
    <cellStyle name="Comma 4 2 4" xfId="2279" xr:uid="{FBBD3399-76E7-46E2-815F-4EB2CAEFB877}"/>
    <cellStyle name="Comma 4 3" xfId="1284" xr:uid="{9016BFAD-11DE-43CE-A5DF-3B6D4ED0AFFD}"/>
    <cellStyle name="Comma 4 3 2" xfId="1620" xr:uid="{0DB327E1-33FC-446C-9D65-40E6AA6E7CB6}"/>
    <cellStyle name="Comma 4 3 2 2" xfId="2986" xr:uid="{5C4EA8BA-9A7D-43C8-AA12-55CCC58BD777}"/>
    <cellStyle name="Comma 4 3 3" xfId="2403" xr:uid="{5DD65E8C-D174-4B5F-A4EB-660B3A9D1873}"/>
    <cellStyle name="Comma 4 4" xfId="1462" xr:uid="{0CA2A551-92D0-4B0B-AE08-51589816DB82}"/>
    <cellStyle name="Comma 4 4 2" xfId="2565" xr:uid="{D0AE85DE-BDB9-4D7B-9A17-808846DDD8CB}"/>
    <cellStyle name="Comma 4 5" xfId="2206" xr:uid="{BF46849B-DCAA-4D35-AB13-B705E380B0E9}"/>
    <cellStyle name="Comma 5" xfId="846" xr:uid="{BC11574B-44D0-4635-9CD1-7A358D7BD93A}"/>
    <cellStyle name="Comma 5 2" xfId="918" xr:uid="{A50ED327-6C3B-4DD0-92CF-CA30B653A852}"/>
    <cellStyle name="Comma 5 2 2" xfId="1358" xr:uid="{1AD7A958-524C-4AC5-9713-445206FC5D0E}"/>
    <cellStyle name="Comma 5 2 2 2" xfId="1694" xr:uid="{6B70CF8C-BCB0-42C9-9983-7D84019273F0}"/>
    <cellStyle name="Comma 5 2 2 2 2" xfId="3060" xr:uid="{B7E3B2A2-8D8E-4F1D-8D69-8C7BE97523AB}"/>
    <cellStyle name="Comma 5 2 2 3" xfId="2477" xr:uid="{7ECCA7BE-19C8-43BA-B792-6DEFCB9FD217}"/>
    <cellStyle name="Comma 5 2 3" xfId="1537" xr:uid="{0A570F09-2360-4186-A547-4F7A6BCABC76}"/>
    <cellStyle name="Comma 5 2 3 2" xfId="2833" xr:uid="{8D6083CB-B051-4251-ABCA-6560DA79A814}"/>
    <cellStyle name="Comma 5 2 4" xfId="2280" xr:uid="{0D9595AF-EFD5-46D0-8FE5-A8FB9E625268}"/>
    <cellStyle name="Comma 5 3" xfId="1349" xr:uid="{492C0718-005A-4143-8D07-471B8789F1A0}"/>
    <cellStyle name="Comma 5 3 2" xfId="1685" xr:uid="{0CC5351B-37F5-4E1C-8602-1F429EAC4F96}"/>
    <cellStyle name="Comma 5 3 2 2" xfId="3051" xr:uid="{94272187-9739-498C-8A22-9803F3DD9A9C}"/>
    <cellStyle name="Comma 5 3 3" xfId="2468" xr:uid="{D5E527DA-A0F4-4C67-822C-07EDDF0F4109}"/>
    <cellStyle name="Comma 5 4" xfId="1528" xr:uid="{BBA34CD1-0FE9-4FC4-99E5-DA6FBB4BA9F9}"/>
    <cellStyle name="Comma 5 4 2" xfId="2787" xr:uid="{9CC8954A-719E-4393-B8BF-5A008A1A8F5D}"/>
    <cellStyle name="Comma 5 5" xfId="2271" xr:uid="{2679D55C-FC76-428C-9AEA-AAAB464D8577}"/>
    <cellStyle name="Comma 6" xfId="848" xr:uid="{162A7CCC-BB84-4D9D-8FA4-04327B1A00DE}"/>
    <cellStyle name="Comma 6 2" xfId="919" xr:uid="{F5789023-7265-478B-8061-4C0483A15D20}"/>
    <cellStyle name="Comma 6 2 2" xfId="1359" xr:uid="{F8D3E740-3B26-4A4A-B7B8-B6823ECE33A3}"/>
    <cellStyle name="Comma 6 2 2 2" xfId="1695" xr:uid="{C2E78E7C-C5F2-4661-BD4E-EBE1D33E77CA}"/>
    <cellStyle name="Comma 6 2 2 2 2" xfId="3061" xr:uid="{8BA1104F-C2D1-4037-A1CC-381DCC0A8D07}"/>
    <cellStyle name="Comma 6 2 2 3" xfId="2478" xr:uid="{4DDE87BC-B245-4598-8585-3474DA2AB748}"/>
    <cellStyle name="Comma 6 2 3" xfId="1538" xr:uid="{B01C1950-EB94-4D38-9174-89B05107150E}"/>
    <cellStyle name="Comma 6 2 3 2" xfId="2834" xr:uid="{D216ED57-99D2-4F69-8B90-FCA820C673E7}"/>
    <cellStyle name="Comma 6 2 4" xfId="2281" xr:uid="{2B81303A-2094-4F1B-BCBD-FD04ED8CF920}"/>
    <cellStyle name="Comma 6 3" xfId="1350" xr:uid="{0A40D8E8-6BC2-4F8B-B10B-D69A8B346D98}"/>
    <cellStyle name="Comma 6 3 2" xfId="1686" xr:uid="{8F0F1077-B876-4624-A080-A5EB4FB46A49}"/>
    <cellStyle name="Comma 6 3 2 2" xfId="3052" xr:uid="{AEB08791-6AB7-498C-969B-5C09CDD9C2EC}"/>
    <cellStyle name="Comma 6 3 3" xfId="2469" xr:uid="{E5E4AFD6-9793-4CC0-B514-322400F187B1}"/>
    <cellStyle name="Comma 6 4" xfId="1529" xr:uid="{9CEBEE97-273F-4EB7-89BB-683F434C0A40}"/>
    <cellStyle name="Comma 6 4 2" xfId="2788" xr:uid="{754EB105-037A-4685-BE70-DF924943F57D}"/>
    <cellStyle name="Comma 6 5" xfId="2272" xr:uid="{EA1087F2-2B05-4689-9A2E-EBF106EA6C9B}"/>
    <cellStyle name="Comma 7" xfId="849" xr:uid="{EA286046-6859-4033-A6D2-E073C4E66EF8}"/>
    <cellStyle name="Comma 7 2" xfId="920" xr:uid="{BAFF4CB0-7F1D-4732-ACD7-1BA6A0C7F297}"/>
    <cellStyle name="Comma 7 2 2" xfId="1360" xr:uid="{8F10D4FE-CD35-4780-A5B2-DBE3E6666025}"/>
    <cellStyle name="Comma 7 2 2 2" xfId="1696" xr:uid="{65495294-B64A-4B50-BAA5-F9C0A01893D2}"/>
    <cellStyle name="Comma 7 2 2 2 2" xfId="3062" xr:uid="{D7723DD2-FC22-48E2-A976-FCF5B5BEB8F3}"/>
    <cellStyle name="Comma 7 2 2 3" xfId="2479" xr:uid="{BB0647D8-B84A-483B-A533-A2ECB1C7AB65}"/>
    <cellStyle name="Comma 7 2 3" xfId="1539" xr:uid="{126AA71D-6527-4311-A88A-B808EEAC00C1}"/>
    <cellStyle name="Comma 7 2 3 2" xfId="2835" xr:uid="{A92E4B24-2A52-44A6-91ED-FAE8CCE1025A}"/>
    <cellStyle name="Comma 7 2 4" xfId="2282" xr:uid="{A0DAF585-BB9A-4060-A9D7-23077F2D7F08}"/>
    <cellStyle name="Comma 7 3" xfId="1351" xr:uid="{E791D31F-76E8-47B0-ADFA-168C2F738895}"/>
    <cellStyle name="Comma 7 3 2" xfId="1687" xr:uid="{05F8F140-B8AF-4042-8FD4-4BE88B9641F4}"/>
    <cellStyle name="Comma 7 3 2 2" xfId="3053" xr:uid="{628955D4-DCC1-4117-B469-8C47628FEFCB}"/>
    <cellStyle name="Comma 7 3 3" xfId="2470" xr:uid="{DC557DA1-B1F9-4FC7-A051-693783C09494}"/>
    <cellStyle name="Comma 7 4" xfId="1530" xr:uid="{FCF7A41F-C73C-41B1-B0F9-B53103012E94}"/>
    <cellStyle name="Comma 7 4 2" xfId="2789" xr:uid="{B9A4497A-1744-401E-90C6-5A1F02816D75}"/>
    <cellStyle name="Comma 7 5" xfId="2273" xr:uid="{CAE40336-7C25-4696-A4D4-FB5B9ECC27EF}"/>
    <cellStyle name="Comma 8" xfId="850" xr:uid="{82D0E7F3-C726-4D0D-AFF1-3C3A0E969FD6}"/>
    <cellStyle name="Comma 8 2" xfId="921" xr:uid="{4DB99A61-8DB5-4DF0-9A36-6C91D18EA770}"/>
    <cellStyle name="Comma 8 2 2" xfId="1361" xr:uid="{CE092068-6DDE-4A4F-BDB1-2F4240B5D849}"/>
    <cellStyle name="Comma 8 2 2 2" xfId="1697" xr:uid="{A2B59CB2-7820-4FA0-8E05-D75EE12CDD67}"/>
    <cellStyle name="Comma 8 2 2 2 2" xfId="3063" xr:uid="{B14B9DE3-A2FB-43A2-BB6D-4C4F23BA42A7}"/>
    <cellStyle name="Comma 8 2 2 3" xfId="2480" xr:uid="{F9F461C7-70AA-4E81-B863-A10B51950A92}"/>
    <cellStyle name="Comma 8 2 3" xfId="1540" xr:uid="{0F7701D6-DF54-42CA-8522-061AFC44F045}"/>
    <cellStyle name="Comma 8 2 3 2" xfId="2836" xr:uid="{4272068B-0A67-48D7-99D7-1A811C45D999}"/>
    <cellStyle name="Comma 8 2 4" xfId="2283" xr:uid="{8E7ABEF7-8B9D-4DB8-BF7A-F7504B65AB8C}"/>
    <cellStyle name="Comma 8 3" xfId="1352" xr:uid="{DC2548C4-08D7-4B6D-969A-4B647B0DF959}"/>
    <cellStyle name="Comma 8 3 2" xfId="1688" xr:uid="{B184386F-E6EA-42A2-B522-D90F75A40C84}"/>
    <cellStyle name="Comma 8 3 2 2" xfId="3054" xr:uid="{E2DBC7ED-BED1-4FAA-AF8B-CBBD26FFDB50}"/>
    <cellStyle name="Comma 8 3 3" xfId="2471" xr:uid="{A66B2E57-B271-43EA-83B2-25682A1C4D9E}"/>
    <cellStyle name="Comma 8 4" xfId="1531" xr:uid="{C69E991E-593B-4E1A-B426-BBFE5E7B499C}"/>
    <cellStyle name="Comma 8 4 2" xfId="2790" xr:uid="{D62C49DF-9919-453F-9555-F5F476A4B195}"/>
    <cellStyle name="Comma 8 5" xfId="2274" xr:uid="{B39851F1-59F0-49AE-8FA6-C8DEE663E53A}"/>
    <cellStyle name="Comma Cents" xfId="96" xr:uid="{244314BE-686D-41CF-8896-26075107268E}"/>
    <cellStyle name="Comma Cents 2" xfId="507" xr:uid="{F5F8E9E3-324D-4F32-9A6A-881D56B739D0}"/>
    <cellStyle name="Company" xfId="97" xr:uid="{67605922-4D74-485B-A461-45B3DE149DFF}"/>
    <cellStyle name="Company 2" xfId="98" xr:uid="{2A9E258D-43DF-4F57-A190-352BBE8B08DD}"/>
    <cellStyle name="Company 3" xfId="508" xr:uid="{9493A2AE-C5A9-45DC-966A-6D4BEA85A88D}"/>
    <cellStyle name="CurRatio" xfId="99" xr:uid="{75A01627-D91C-4611-BE79-1A56DCAB4F8F}"/>
    <cellStyle name="CurRatio 2" xfId="100" xr:uid="{FFA04B2C-31A7-489A-83A0-42B2F216EC7D}"/>
    <cellStyle name="CurRatio 2 2" xfId="510" xr:uid="{B3C47467-705E-452F-83D1-023F6CC444C5}"/>
    <cellStyle name="CurRatio 3" xfId="509" xr:uid="{B4F9B3EA-41F6-4C6D-BB14-AFDEAC44CDB4}"/>
    <cellStyle name="Currency [1]" xfId="101" xr:uid="{602F144C-BAEC-42B1-9384-4174A6303DE1}"/>
    <cellStyle name="Currency [1] 2" xfId="102" xr:uid="{6A9F4546-406D-4AF3-866F-752FF46A6C59}"/>
    <cellStyle name="Currency [1] 3" xfId="511" xr:uid="{5800E576-7968-415E-9FD1-08ADB10C94BB}"/>
    <cellStyle name="Currency [2]" xfId="103" xr:uid="{1E932AD8-174B-4E2A-8A46-A84E55426CB5}"/>
    <cellStyle name="Currency [2] 2" xfId="104" xr:uid="{C06F8FD0-2658-4F7C-918F-35368693FD72}"/>
    <cellStyle name="Currency [2] 3" xfId="512" xr:uid="{9B37B3D9-97DF-42CC-BB57-864BBA7D9E0A}"/>
    <cellStyle name="Currency [3]" xfId="105" xr:uid="{5E44326D-E904-487F-8DB6-00433296D290}"/>
    <cellStyle name="Currency [3] 2" xfId="106" xr:uid="{527821F3-839B-4168-B37C-3323008E9717}"/>
    <cellStyle name="Currency [3] 3" xfId="513" xr:uid="{6330F2C2-81F5-4BFA-833F-86AC2D6A3754}"/>
    <cellStyle name="Currency Per Share" xfId="107" xr:uid="{C0E4C060-00BA-474A-AD08-52E0EEDDE166}"/>
    <cellStyle name="Currency Per Share 2" xfId="514" xr:uid="{DBBE154E-A2AF-4052-93FA-1EC61D317FD3}"/>
    <cellStyle name="Currency0" xfId="108" xr:uid="{8DA942C7-5A25-4C5C-9958-FD270CE15EE5}"/>
    <cellStyle name="Currency0 2" xfId="515" xr:uid="{D5D3623D-1134-4AB7-93B4-F865CEF8065F}"/>
    <cellStyle name="Currency2" xfId="109" xr:uid="{A3562584-93EF-42D1-8491-9A271E7401F8}"/>
    <cellStyle name="Dash" xfId="110" xr:uid="{5D3F428C-9C71-4964-9CB4-DFC3108A64C5}"/>
    <cellStyle name="Data" xfId="111" xr:uid="{0D09A33C-CD34-4C7C-AC6C-9C4222EE3CE4}"/>
    <cellStyle name="Date" xfId="112" xr:uid="{8529376F-E93A-43C6-A8E5-1CB451C5DEAA}"/>
    <cellStyle name="Date [d-mmm-yy]" xfId="113" xr:uid="{B4D17E0A-1D01-467A-B3EF-97DA2348975A}"/>
    <cellStyle name="Date [d-mmm-yy] 2" xfId="516" xr:uid="{B8357E08-E92E-4460-94EB-CD32F45C2FA2}"/>
    <cellStyle name="Date [mm-d-yy]" xfId="114" xr:uid="{69DFEA7A-8C03-402B-A8ED-D485EAA15F65}"/>
    <cellStyle name="Date [mm-d-yy] 2" xfId="517" xr:uid="{738AF3AA-EC94-477D-AF87-C54DF032810B}"/>
    <cellStyle name="Date [mm-d-yyyy]" xfId="115" xr:uid="{28F065DB-4BCF-436F-8340-959F94ED3FBF}"/>
    <cellStyle name="Date [mmm-d-yyyy]" xfId="116" xr:uid="{75F12EB4-179A-4379-AF39-B3FDC2403EF7}"/>
    <cellStyle name="Date [mmm-yy]" xfId="117" xr:uid="{D3E53686-E522-4FB1-B4A2-8E74BF99FA67}"/>
    <cellStyle name="Date [mmm-yy] 2" xfId="518" xr:uid="{141E60A1-6798-4314-B486-9FD8CC84EE89}"/>
    <cellStyle name="Date [mmm-yyyy]" xfId="118" xr:uid="{156E14EA-B342-4A91-9715-7A9A563982FD}"/>
    <cellStyle name="Date [mmm-yyyy] 2" xfId="519" xr:uid="{13AF3B79-168B-478B-B98E-C68D7EB61111}"/>
    <cellStyle name="Date [mmm-yyyy] 2 2" xfId="922" xr:uid="{F0CFD952-3D7B-4435-8674-64584D9EC7A2}"/>
    <cellStyle name="Date [mmm-yyyy] 2 2 2" xfId="1440" xr:uid="{70265969-29E6-464F-A04B-F3991533F2C1}"/>
    <cellStyle name="Date [mmm-yyyy] 2 2 3" xfId="1963" xr:uid="{90E4A02A-1F4C-438D-AF67-57FD44B1AD12}"/>
    <cellStyle name="Date [mmm-yyyy] 2 2 3 2" xfId="3340" xr:uid="{05EEE227-D6AC-4E53-BFB5-1D3D08836492}"/>
    <cellStyle name="Date [mmm-yyyy] 3" xfId="923" xr:uid="{F65C934D-A4C9-4A27-AE8C-D0BD25A5C3F8}"/>
    <cellStyle name="Date [mmm-yyyy] 3 2" xfId="1441" xr:uid="{81CF38CC-33E2-43C4-BBB1-738012197612}"/>
    <cellStyle name="Date [mmm-yyyy] 3 3" xfId="1921" xr:uid="{5EFECBF5-5441-4734-AEE7-EC2FCFBB93F3}"/>
    <cellStyle name="Date [mmm-yyyy] 3 3 2" xfId="3338" xr:uid="{14BE40C1-3B61-4576-BF46-DA8DEEF7E3B8}"/>
    <cellStyle name="Date 2" xfId="520" xr:uid="{A73B798F-59D9-4462-81B9-F615DA8F0758}"/>
    <cellStyle name="Date_AjaxBetas_fromPablo" xfId="119" xr:uid="{A9F20714-B6F7-41D7-8EDD-B289BC893289}"/>
    <cellStyle name="Date2" xfId="120" xr:uid="{A9BF4C91-9AF3-49B5-812A-7E9CB0E89D77}"/>
    <cellStyle name="Date2h" xfId="121" xr:uid="{1BD7FB81-7E79-4D6B-9E0A-4D7C6A7D9536}"/>
    <cellStyle name="Dezimal [0]_Plan Bil 6  " xfId="122" xr:uid="{2FC87064-E7F6-4D15-A58D-FF71309E6C4D}"/>
    <cellStyle name="Dezimal_Plan Bil 6  " xfId="123" xr:uid="{9D7FDC7A-7E8B-45A2-A5E7-EF5C5B8C9953}"/>
    <cellStyle name="Dollar_ Pies " xfId="124" xr:uid="{31273000-C9AF-423A-9D8C-D8DD36D9B87F}"/>
    <cellStyle name="Dollars" xfId="125" xr:uid="{4298278F-AD34-4AA2-ADE2-0B354967B4BB}"/>
    <cellStyle name="Dollars 2" xfId="521" xr:uid="{177ABF0B-4DC5-4A29-B725-6E18316FAF0E}"/>
    <cellStyle name="Double Accounting" xfId="126" xr:uid="{6295BC7B-B06E-40C7-A35B-CE32C7A82C2C}"/>
    <cellStyle name="Double Accounting 2" xfId="522" xr:uid="{6A15F30A-99D0-4C4A-BE6F-92B9FE4B4E42}"/>
    <cellStyle name="Estilo 1" xfId="127" xr:uid="{9FC95165-E493-4197-AA0F-54CE4F2427A4}"/>
    <cellStyle name="Estilo 1 2" xfId="128" xr:uid="{C515A25B-00B5-4259-9CCA-85589F2FD9B9}"/>
    <cellStyle name="Estilo 1 2 2" xfId="129" xr:uid="{3324F48E-138C-45DC-A8E3-AB54750FBE1E}"/>
    <cellStyle name="Estilo 1 3" xfId="130" xr:uid="{92F43871-187D-4723-94D7-8D98D618AD99}"/>
    <cellStyle name="Estilo 1 4" xfId="523" xr:uid="{6879C135-EE0D-4EBD-839F-2CF0D6DE1BB9}"/>
    <cellStyle name="Estilo 1_Cremer - PIPE Model v10" xfId="131" xr:uid="{0CC38C4A-EFF9-4A80-B64A-E44038DA8DE4}"/>
    <cellStyle name="Estilo 2" xfId="132" xr:uid="{0198AE6E-95B0-4D58-9566-2F9B8EE9C4C9}"/>
    <cellStyle name="Estilo 2 2" xfId="133" xr:uid="{80449C1F-4974-44B2-80C1-5602ED5CCC41}"/>
    <cellStyle name="Estilo 2 3" xfId="524" xr:uid="{8E2DA35C-4482-4411-BE6D-8079AD91F96C}"/>
    <cellStyle name="Estilo 3" xfId="134" xr:uid="{E6E4E128-2785-43C7-84EA-81B906182462}"/>
    <cellStyle name="Estilo 3 2" xfId="135" xr:uid="{561C6CD8-261C-4993-BCC9-9BBAA31727BA}"/>
    <cellStyle name="Estilo 3 3" xfId="525" xr:uid="{08BF037C-FBE2-453A-ACB1-E74E54B70634}"/>
    <cellStyle name="Euro" xfId="136" xr:uid="{0FA7CA19-F6AA-4E27-BC55-4E2D167CEF94}"/>
    <cellStyle name="Euro 1" xfId="526" xr:uid="{40CD135B-709A-4A62-8301-2A452C970F0D}"/>
    <cellStyle name="Euro 1 2" xfId="527" xr:uid="{8386D517-7020-492F-9808-97DDEA6E630D}"/>
    <cellStyle name="Euro_DRE 2007 Brasil" xfId="528" xr:uid="{A9555471-A52E-4148-985F-3375DEC0D0A0}"/>
    <cellStyle name="Ex_MISTO" xfId="137" xr:uid="{76A5D6F5-EBB9-40E0-92D2-6D3999897AD9}"/>
    <cellStyle name="Excel_BuiltIn_Comma 1" xfId="529" xr:uid="{C5AE6C3F-AE73-4C4B-9029-1BC38A7B575D}"/>
    <cellStyle name="Explanatory Text 2" xfId="530" xr:uid="{91AE54F2-7953-45FC-AD36-B1E539E3A75B}"/>
    <cellStyle name="Fixed [0]" xfId="138" xr:uid="{C5F6F3A1-350A-4FA2-BAB0-B330C36FA647}"/>
    <cellStyle name="Fixed [0] 2" xfId="531" xr:uid="{E1A2FF99-7F64-4FAC-A3E8-1B11A8588CD2}"/>
    <cellStyle name="Fixo" xfId="139" xr:uid="{D323D139-8A01-434A-B4D1-FBDE5EC02A1A}"/>
    <cellStyle name="Footnote" xfId="140" xr:uid="{718165BD-D887-4A56-9FDA-F97C7BE19551}"/>
    <cellStyle name="Footnote 2" xfId="141" xr:uid="{A4B7CE9A-CEDC-4B15-A6F2-1EA914AE223F}"/>
    <cellStyle name="Footnote 3" xfId="532" xr:uid="{0406B4A9-2B22-4036-AFFE-9B42D1EAF385}"/>
    <cellStyle name="forms" xfId="142" xr:uid="{18030D69-87B3-4287-B217-4D6DC9CBDDE4}"/>
    <cellStyle name="forms 2" xfId="143" xr:uid="{1C8DDEC0-BB61-4B6B-8C98-6B8E3649A244}"/>
    <cellStyle name="forms 3" xfId="533" xr:uid="{136DB3B8-89DA-4D29-89E3-80E6C815BA36}"/>
    <cellStyle name="Good 2" xfId="534" xr:uid="{F52B956B-61A5-4A09-B694-D1FFE9FF7FB5}"/>
    <cellStyle name="Grey" xfId="144" xr:uid="{50170190-CA35-4E95-97E2-5F310805691A}"/>
    <cellStyle name="hard no" xfId="145" xr:uid="{C28F9AB2-EFA4-4A41-AA93-45E983D7E3C1}"/>
    <cellStyle name="hard no." xfId="146" xr:uid="{639FBF01-2C91-4B18-A1A5-20C6E159B07A}"/>
    <cellStyle name="hardno" xfId="147" xr:uid="{4447F42C-5A2A-4B37-B11C-5809BB032C8D}"/>
    <cellStyle name="heade4r" xfId="148" xr:uid="{F10CCFF6-82F1-4734-9BE5-B707965B22EC}"/>
    <cellStyle name="heade4r 2" xfId="149" xr:uid="{E5E12350-9C71-4934-B679-158E10B83B84}"/>
    <cellStyle name="heade4r 3" xfId="535" xr:uid="{0118D6BC-C403-4264-AB1E-6F3945ED112D}"/>
    <cellStyle name="Header" xfId="150" xr:uid="{6D24FBD3-964E-4F7B-952B-744B8F7A892C}"/>
    <cellStyle name="Header 2" xfId="151" xr:uid="{07CD6A80-DC36-49A4-BAB2-C8BE02878C7D}"/>
    <cellStyle name="Header 3" xfId="536" xr:uid="{452B2645-3C2C-4A4D-9ABE-DA0CE1B676A3}"/>
    <cellStyle name="Header1" xfId="152" xr:uid="{4D2DBEE7-BE6F-427A-8D86-A2F98E3E5F39}"/>
    <cellStyle name="Header1 2" xfId="153" xr:uid="{A33FAE04-7444-4121-AD4C-5B97B89547C8}"/>
    <cellStyle name="Header1 3" xfId="537" xr:uid="{FE038EF5-A4FA-42C4-916F-69DFD4736BD3}"/>
    <cellStyle name="Header2" xfId="154" xr:uid="{ECC566DE-1FA2-42DF-990E-DF539541EB69}"/>
    <cellStyle name="Header2 10" xfId="797" xr:uid="{5BE34FFF-2992-4198-A912-B8299F433127}"/>
    <cellStyle name="Header2 10 2" xfId="924" xr:uid="{5AE3136E-5125-4B7D-83EC-017B70A43167}"/>
    <cellStyle name="Header2 10 2 2" xfId="2016" xr:uid="{89AC9F80-997D-47C7-866B-7F63B9808F66}"/>
    <cellStyle name="Header2 10 2 2 2" xfId="2946" xr:uid="{1BBD8B2B-83D0-4274-BF6B-9344C8C4A2C2}"/>
    <cellStyle name="Header2 10 3" xfId="1177" xr:uid="{CD0A8276-B909-49E3-8B3F-A353567AE4EB}"/>
    <cellStyle name="Header2 10 3 2" xfId="2099" xr:uid="{97B6FF03-6707-4239-AE6D-6A4329A98C68}"/>
    <cellStyle name="Header2 10 3 2 2" xfId="3185" xr:uid="{DF45CCE4-48CE-42B0-929F-17728BF50EB6}"/>
    <cellStyle name="Header2 10 3 2 3" xfId="3344" xr:uid="{8A2CB815-2243-4A0F-9B92-213E2F637FA7}"/>
    <cellStyle name="Header2 10 3 3" xfId="2357" xr:uid="{0B1FF9CC-0625-4569-AC52-F9F347F93733}"/>
    <cellStyle name="Header2 10 3 4" xfId="3286" xr:uid="{E7E9C9EE-DC91-4625-841F-FA7E2879ADEB}"/>
    <cellStyle name="Header2 11" xfId="781" xr:uid="{DE0E911E-E8B5-4A7A-8C77-ADC9D95692BD}"/>
    <cellStyle name="Header2 11 2" xfId="925" xr:uid="{39967AFF-DB54-4BBE-A88C-AEE7F94ABD35}"/>
    <cellStyle name="Header2 11 2 2" xfId="1962" xr:uid="{E2145B8C-F646-4755-B875-A100365062A3}"/>
    <cellStyle name="Header2 11 2 2 2" xfId="2815" xr:uid="{2D910C9B-5F83-483F-A737-8B93DB8969D1}"/>
    <cellStyle name="Header2 11 3" xfId="1178" xr:uid="{C6348D6F-C400-4DBF-8750-41DC337C9DB5}"/>
    <cellStyle name="Header2 11 3 2" xfId="2100" xr:uid="{7691F115-9050-4ACF-8D0C-FF82DDE06AD0}"/>
    <cellStyle name="Header2 11 3 2 2" xfId="3186" xr:uid="{18946321-AA61-4F89-BD9B-7F50EC391E2A}"/>
    <cellStyle name="Header2 11 3 2 3" xfId="3345" xr:uid="{1B360CDF-69C9-4E0F-8EA1-C4D8DE146324}"/>
    <cellStyle name="Header2 11 3 3" xfId="2358" xr:uid="{41692489-AC21-443A-B0B1-5C24EADECC32}"/>
    <cellStyle name="Header2 11 3 4" xfId="3287" xr:uid="{0F5F4F58-AFB3-4CF3-8E2B-D8CD83BFD654}"/>
    <cellStyle name="Header2 2" xfId="155" xr:uid="{E4AE838F-852A-4F51-9843-6FA38B62185D}"/>
    <cellStyle name="Header2 2 2" xfId="672" xr:uid="{632EF988-4A6A-4EDB-A34C-4FDA8F9E2A2F}"/>
    <cellStyle name="Header2 2 2 2" xfId="926" xr:uid="{455AEE26-1B67-4CAC-B278-CE5EA35CBD46}"/>
    <cellStyle name="Header2 2 2 2 2" xfId="1916" xr:uid="{96AC8715-C77F-4CEA-9F89-0111EA6EBB66}"/>
    <cellStyle name="Header2 2 2 2 2 2" xfId="2731" xr:uid="{11E98133-2E4E-45E8-8385-95C46BB749CD}"/>
    <cellStyle name="Header2 2 2 3" xfId="1179" xr:uid="{8452D6C7-506C-4C10-8B61-4AB306F9CA4F}"/>
    <cellStyle name="Header2 2 2 3 2" xfId="2101" xr:uid="{EBCE33D3-54FC-44D5-B3AE-DB3FAF1B88AE}"/>
    <cellStyle name="Header2 2 2 3 2 2" xfId="3187" xr:uid="{3A4E1A0F-6E51-47ED-ABE1-D77DA6077966}"/>
    <cellStyle name="Header2 2 2 3 2 3" xfId="3346" xr:uid="{4640CC0F-05F3-483C-A38B-90BBF80E1336}"/>
    <cellStyle name="Header2 2 2 3 3" xfId="2359" xr:uid="{A0873397-299A-49DE-BA80-FBE2471B9DBC}"/>
    <cellStyle name="Header2 2 2 3 4" xfId="3288" xr:uid="{D2B9A875-17E2-4CA8-BF33-C2C252A92352}"/>
    <cellStyle name="Header2 2 2 4" xfId="1989" xr:uid="{9F354694-7B3F-4306-9428-DF546B151044}"/>
    <cellStyle name="Header2 2 2 4 2" xfId="2846" xr:uid="{95F6C708-D012-42DA-8E4C-295C3D1BDDF2}"/>
    <cellStyle name="Header2 2 3" xfId="699" xr:uid="{80D34616-6D3A-4B1A-892F-7E65EA9DE72B}"/>
    <cellStyle name="Header2 2 3 2" xfId="927" xr:uid="{1864A791-261E-4B47-8538-B347ED633D14}"/>
    <cellStyle name="Header2 2 3 2 2" xfId="2015" xr:uid="{08C1AC51-DDAC-4DE6-9437-FBCC0457A2AA}"/>
    <cellStyle name="Header2 2 3 2 2 2" xfId="2945" xr:uid="{6131F4DC-46F7-4A5C-BE78-692D1F250AEB}"/>
    <cellStyle name="Header2 2 3 3" xfId="1180" xr:uid="{661BC2E7-A37B-490E-A838-8D7DD11E75DC}"/>
    <cellStyle name="Header2 2 3 3 2" xfId="2102" xr:uid="{0417334F-ACF9-411B-8F02-E7137C10FD97}"/>
    <cellStyle name="Header2 2 3 3 2 2" xfId="3188" xr:uid="{9C0E4C2B-D261-4D9F-BE63-5409F2643C24}"/>
    <cellStyle name="Header2 2 3 3 2 3" xfId="3347" xr:uid="{E8B1B0B1-4D0A-4C8B-8DEE-D592B2161917}"/>
    <cellStyle name="Header2 2 3 3 3" xfId="2360" xr:uid="{1877FD3E-B59C-4391-82D5-641D00347512}"/>
    <cellStyle name="Header2 2 3 3 4" xfId="3289" xr:uid="{8511A918-A39C-458C-A2EF-5DA129976ED6}"/>
    <cellStyle name="Header2 2 4" xfId="654" xr:uid="{8C76C0AC-842C-4B50-BC39-AEAB9C4EF792}"/>
    <cellStyle name="Header2 2 4 2" xfId="928" xr:uid="{FE13C34D-9D47-4969-AA9D-C8CD09B14F74}"/>
    <cellStyle name="Header2 2 4 2 2" xfId="1961" xr:uid="{57E290A4-2130-44CA-A8F2-606EEFEF8988}"/>
    <cellStyle name="Header2 2 4 2 2 2" xfId="2814" xr:uid="{A613AAC7-C160-46F0-A19D-4FE8DF3B7DD7}"/>
    <cellStyle name="Header2 2 4 3" xfId="1181" xr:uid="{C042F3B1-CF7B-4F6C-AA49-E7611C7F92AA}"/>
    <cellStyle name="Header2 2 4 3 2" xfId="2103" xr:uid="{3E51C0BF-8811-4E98-ADC9-F2849AB2A284}"/>
    <cellStyle name="Header2 2 4 3 2 2" xfId="3189" xr:uid="{BA71399F-0CD6-434F-85B1-1C3F1BA70E98}"/>
    <cellStyle name="Header2 2 4 3 2 3" xfId="3348" xr:uid="{52D49262-5397-484D-83A8-566A2178B17A}"/>
    <cellStyle name="Header2 2 4 3 3" xfId="2361" xr:uid="{88C9D304-E014-4F6D-A873-0FC7161B2B96}"/>
    <cellStyle name="Header2 2 4 3 4" xfId="3290" xr:uid="{550632DA-7CF7-48C2-928C-7CBA754F2735}"/>
    <cellStyle name="Header2 2 5" xfId="30" xr:uid="{FEBF11FF-8117-4604-B2FA-D4B8BB0BD6DE}"/>
    <cellStyle name="Header2 2 5 2" xfId="929" xr:uid="{A64B8929-59C1-4A7C-8B04-C4C61C21E89A}"/>
    <cellStyle name="Header2 2 5 2 2" xfId="1904" xr:uid="{BCB05472-2060-4EC0-A4AE-07626F50084A}"/>
    <cellStyle name="Header2 2 5 2 2 2" xfId="2719" xr:uid="{D8D2EE2D-E771-4D04-B3E0-E787B2FA7F0A}"/>
    <cellStyle name="Header2 2 5 3" xfId="1182" xr:uid="{12317767-6B9B-48F5-B591-D8E908CB26F1}"/>
    <cellStyle name="Header2 2 5 3 2" xfId="2104" xr:uid="{DA5F9986-570E-4585-9765-F31DE4C36F1B}"/>
    <cellStyle name="Header2 2 5 3 2 2" xfId="3190" xr:uid="{F44CC5DC-CCEB-41CD-B29E-4FAB4B36B5A8}"/>
    <cellStyle name="Header2 2 5 3 2 3" xfId="3349" xr:uid="{46F192C1-DF11-42EA-A2F0-B0C907D1D604}"/>
    <cellStyle name="Header2 2 5 3 3" xfId="2362" xr:uid="{72B804C5-2F14-4974-9CBC-203C9579FDC6}"/>
    <cellStyle name="Header2 2 5 3 4" xfId="3291" xr:uid="{CAE65E10-3C17-44A4-AA65-6C09B1775234}"/>
    <cellStyle name="Header2 2 6" xfId="695" xr:uid="{C338C81E-9FB1-420B-9B0C-5E66FBB36A0D}"/>
    <cellStyle name="Header2 2 6 2" xfId="930" xr:uid="{18C26E83-F8F0-42C6-B478-8F3D4DC7C61E}"/>
    <cellStyle name="Header2 2 6 2 2" xfId="2014" xr:uid="{EE66AEE3-AD44-478D-970B-18DC0648F2E9}"/>
    <cellStyle name="Header2 2 6 2 2 2" xfId="2944" xr:uid="{97B3ABF9-6A04-4E61-9651-0BEECF8CDEF1}"/>
    <cellStyle name="Header2 2 6 3" xfId="1183" xr:uid="{48458E24-4FD1-4AF8-9816-2020F8EA867A}"/>
    <cellStyle name="Header2 2 6 3 2" xfId="2105" xr:uid="{5E661049-577B-4015-8904-4EBDFDB914A4}"/>
    <cellStyle name="Header2 2 6 3 2 2" xfId="3191" xr:uid="{B1E3E3CE-10FE-4E90-B9E6-FAA594C1CE33}"/>
    <cellStyle name="Header2 2 6 3 2 3" xfId="3350" xr:uid="{616E3919-48C3-402D-BCAD-C7D30F2B1004}"/>
    <cellStyle name="Header2 2 6 3 3" xfId="2363" xr:uid="{E8AC8B4D-079E-4C05-8087-CBF1E9035532}"/>
    <cellStyle name="Header2 2 6 3 4" xfId="3292" xr:uid="{85B12201-5833-4D5D-9B43-BE6B263AE4C5}"/>
    <cellStyle name="Header2 2 7" xfId="674" xr:uid="{A269B0DC-45FF-498D-AAFE-9CA992E518EA}"/>
    <cellStyle name="Header2 2 7 2" xfId="931" xr:uid="{DAEF9469-23A9-4F46-9BF4-2A24BD2D484B}"/>
    <cellStyle name="Header2 2 7 2 2" xfId="1960" xr:uid="{AB456C7D-AAFC-484C-A126-FF60C28703B8}"/>
    <cellStyle name="Header2 2 7 2 2 2" xfId="2813" xr:uid="{3BF44A39-A9BF-4647-9989-78353AA5CF19}"/>
    <cellStyle name="Header2 2 7 3" xfId="1184" xr:uid="{698E4EFC-3FCC-4D6A-A4E8-CE2E1E7E37F4}"/>
    <cellStyle name="Header2 2 7 3 2" xfId="2106" xr:uid="{E2B9B733-AAF7-4F5E-B7A8-1856161CB2A5}"/>
    <cellStyle name="Header2 2 7 3 2 2" xfId="3192" xr:uid="{CC5F3B7D-2E62-4997-9228-E4F11C4AA8B6}"/>
    <cellStyle name="Header2 2 7 3 2 3" xfId="3351" xr:uid="{725B37FA-D1FF-45C5-BDB9-721AD76FB2BC}"/>
    <cellStyle name="Header2 2 7 3 3" xfId="2364" xr:uid="{966BF80A-6BC0-49B4-9AA1-402603AF8F5F}"/>
    <cellStyle name="Header2 2 7 3 4" xfId="3293" xr:uid="{239EF7CA-3F73-4789-AD83-C080FF7317B8}"/>
    <cellStyle name="Header2 2 8" xfId="779" xr:uid="{626C833E-BB11-4D39-9F7D-37C2007C2F51}"/>
    <cellStyle name="Header2 2 8 2" xfId="932" xr:uid="{2520ECF3-62DB-491F-860C-78802CB0EF04}"/>
    <cellStyle name="Header2 2 8 2 2" xfId="1903" xr:uid="{6C48F48A-746D-4289-9FDA-D9EEBAC8D649}"/>
    <cellStyle name="Header2 2 8 2 2 2" xfId="2718" xr:uid="{1DB89813-1A5B-44BC-97F4-3FD10AA02439}"/>
    <cellStyle name="Header2 2 8 3" xfId="1185" xr:uid="{9679DAB2-5BC3-4541-9B23-D12A84796715}"/>
    <cellStyle name="Header2 2 8 3 2" xfId="2107" xr:uid="{2C1345CF-7C56-431C-BD8C-EAD22E45231B}"/>
    <cellStyle name="Header2 2 8 3 2 2" xfId="3193" xr:uid="{FC71DA65-3494-46A3-8311-4BB6F6A70A50}"/>
    <cellStyle name="Header2 2 8 3 2 3" xfId="3352" xr:uid="{8B734510-88DD-4738-A352-0007B82AF2F7}"/>
    <cellStyle name="Header2 2 8 3 3" xfId="2365" xr:uid="{34A1CF29-CEF2-4A28-9B69-2E675D6DB28A}"/>
    <cellStyle name="Header2 2 8 3 4" xfId="3294" xr:uid="{CCA5D3D6-72ED-4091-89BE-E0B0DAA8EC87}"/>
    <cellStyle name="Header2 2 9" xfId="780" xr:uid="{6CB995F2-6B68-409C-B743-3E8C15AD0594}"/>
    <cellStyle name="Header2 2 9 2" xfId="933" xr:uid="{31A6F744-41E4-466D-AB5C-D9728460206F}"/>
    <cellStyle name="Header2 2 9 2 2" xfId="2013" xr:uid="{71C5626C-9920-4952-9E11-A426C4B22CA3}"/>
    <cellStyle name="Header2 2 9 2 2 2" xfId="2943" xr:uid="{2C963028-03DC-4F6B-8724-4A4F24313259}"/>
    <cellStyle name="Header2 2 9 3" xfId="1186" xr:uid="{68E12948-9997-4576-9962-22483D824A2E}"/>
    <cellStyle name="Header2 2 9 3 2" xfId="2108" xr:uid="{D736AB83-4B0C-4598-9F25-D7F519FAD438}"/>
    <cellStyle name="Header2 2 9 3 2 2" xfId="3194" xr:uid="{717E9677-4E73-4C95-BEB1-D8CD083AE2BD}"/>
    <cellStyle name="Header2 2 9 3 2 3" xfId="3353" xr:uid="{C079F7A7-51AB-44C4-A259-2A561E4C96E4}"/>
    <cellStyle name="Header2 2 9 3 3" xfId="2366" xr:uid="{6C97FC4A-EBDE-490F-972C-6D89ABF9597A}"/>
    <cellStyle name="Header2 2 9 3 4" xfId="3295" xr:uid="{1FB7D601-9128-4073-855B-5421333D932D}"/>
    <cellStyle name="Header2 3" xfId="538" xr:uid="{F7A8B381-6D91-4ACB-9AC1-FCA2B2E4A2DB}"/>
    <cellStyle name="Header2 3 2" xfId="726" xr:uid="{557BAAC6-7065-4B33-8D2B-C0CE16200C80}"/>
    <cellStyle name="Header2 3 2 2" xfId="934" xr:uid="{4FB607E2-20E3-41FE-8C49-636B642D08F6}"/>
    <cellStyle name="Header2 3 2 2 2" xfId="1959" xr:uid="{149E5EF7-CA48-41AD-9286-4E4E921EA8A4}"/>
    <cellStyle name="Header2 3 2 2 2 2" xfId="2812" xr:uid="{667BDDD5-1EDD-481D-BCDD-BEBCCB6F07BF}"/>
    <cellStyle name="Header2 3 2 3" xfId="1187" xr:uid="{CC7DC6A1-A04B-445C-8BDF-4EB6D53FB66D}"/>
    <cellStyle name="Header2 3 2 3 2" xfId="2109" xr:uid="{F832B7BE-255B-4362-B48E-63D4977CA70F}"/>
    <cellStyle name="Header2 3 2 3 2 2" xfId="3195" xr:uid="{32E308D0-D44F-452D-AAED-872949B0EC65}"/>
    <cellStyle name="Header2 3 2 3 2 3" xfId="3354" xr:uid="{F3447419-66A1-4605-81CB-C9621F747C62}"/>
    <cellStyle name="Header2 3 2 3 3" xfId="2367" xr:uid="{E32AE6C3-C5CF-43C9-9B71-2F061D89285E}"/>
    <cellStyle name="Header2 3 2 3 4" xfId="3296" xr:uid="{8EF65486-6734-4DB3-8150-48CBE2559E73}"/>
    <cellStyle name="Header2 3 2 4" xfId="1931" xr:uid="{281EE6F9-679B-4648-A8FB-D185954ACBDA}"/>
    <cellStyle name="Header2 3 2 4 2" xfId="2746" xr:uid="{112EBD8B-DE6C-4B3D-80E7-5D20F40621B1}"/>
    <cellStyle name="Header2 3 3" xfId="710" xr:uid="{28586561-4216-4C8A-9636-34C0E6E5C580}"/>
    <cellStyle name="Header2 3 3 2" xfId="935" xr:uid="{9FD1873D-B2D6-44E0-8194-55D26826D52F}"/>
    <cellStyle name="Header2 3 3 2 2" xfId="1898" xr:uid="{5AC3C36D-0A72-436B-8BA5-6975136774F6}"/>
    <cellStyle name="Header2 3 3 2 2 2" xfId="2713" xr:uid="{D5DB0132-F7D0-4CBC-B525-03766FE9B0F5}"/>
    <cellStyle name="Header2 3 3 3" xfId="1188" xr:uid="{441C896F-84A1-47A1-8E1C-EF01A146AA82}"/>
    <cellStyle name="Header2 3 3 3 2" xfId="2110" xr:uid="{3239CC00-1F7D-433C-BC85-0C1D91667033}"/>
    <cellStyle name="Header2 3 3 3 2 2" xfId="3196" xr:uid="{1A30C876-FCD6-4715-9714-35C6E6178B2F}"/>
    <cellStyle name="Header2 3 3 3 2 3" xfId="3355" xr:uid="{BADCB0AD-82F8-4ECD-B373-A01038D0B55A}"/>
    <cellStyle name="Header2 3 3 3 3" xfId="2368" xr:uid="{C68A4774-CBFB-4D14-A012-463055B4277F}"/>
    <cellStyle name="Header2 3 3 3 4" xfId="3297" xr:uid="{E9A96205-0B65-4DAE-A6A8-69C6346F7202}"/>
    <cellStyle name="Header2 3 4" xfId="749" xr:uid="{EF6D0EEC-26BD-4057-9E23-FE6925ED3615}"/>
    <cellStyle name="Header2 3 4 2" xfId="936" xr:uid="{7D932A7D-7A2B-4977-855E-F61EF26B8717}"/>
    <cellStyle name="Header2 3 4 2 2" xfId="2012" xr:uid="{D4E661B5-8F18-48C0-BE2B-3A62DB78A13B}"/>
    <cellStyle name="Header2 3 4 2 2 2" xfId="2942" xr:uid="{AEFD84C9-FDA1-4963-BED0-EFB534C5F93C}"/>
    <cellStyle name="Header2 3 4 3" xfId="1189" xr:uid="{2229AF97-1FFA-4EFF-917C-1B19A7040158}"/>
    <cellStyle name="Header2 3 4 3 2" xfId="2111" xr:uid="{13B583B9-01DE-4C99-80EC-30E1DB039CA8}"/>
    <cellStyle name="Header2 3 4 3 2 2" xfId="3197" xr:uid="{90811A21-CFA2-4AF9-823F-E1012BC2FEEF}"/>
    <cellStyle name="Header2 3 4 3 2 3" xfId="3356" xr:uid="{BD4C4474-C717-4177-9913-1115D6026897}"/>
    <cellStyle name="Header2 3 4 3 3" xfId="2369" xr:uid="{2CF4C132-E195-4B1E-9778-3DA9E2339D8A}"/>
    <cellStyle name="Header2 3 4 3 4" xfId="3298" xr:uid="{5D9F779E-A89F-4D9A-A3CC-771C9163F170}"/>
    <cellStyle name="Header2 3 5" xfId="662" xr:uid="{E026302D-BC01-4332-A61F-2F1BCE73D321}"/>
    <cellStyle name="Header2 3 5 2" xfId="937" xr:uid="{F62C07D8-F182-4B54-8D0C-3458209FD8D7}"/>
    <cellStyle name="Header2 3 5 2 2" xfId="1958" xr:uid="{70341837-C323-4723-A56A-A4E1EA05FE1B}"/>
    <cellStyle name="Header2 3 5 2 2 2" xfId="2811" xr:uid="{0F3337EA-886A-4ABB-A888-93CA3EFD1F37}"/>
    <cellStyle name="Header2 3 5 3" xfId="1190" xr:uid="{710C7DE5-4286-492D-AF96-FBB36BE85CCB}"/>
    <cellStyle name="Header2 3 5 3 2" xfId="2112" xr:uid="{71F26742-88B3-422B-A48D-BD09B5F5FFDB}"/>
    <cellStyle name="Header2 3 5 3 2 2" xfId="3198" xr:uid="{DF4EE1BE-8362-4931-B3F9-84D9FF8F6CA3}"/>
    <cellStyle name="Header2 3 5 3 2 3" xfId="3357" xr:uid="{885CEFEF-C733-498D-AB0A-E3BA351B291E}"/>
    <cellStyle name="Header2 3 5 3 3" xfId="2370" xr:uid="{E3F52B65-B55C-4EE5-9FBF-B7F0AE1E62A7}"/>
    <cellStyle name="Header2 3 5 3 4" xfId="3299" xr:uid="{1180A1A7-E333-4847-BFF0-C4D2C876BF30}"/>
    <cellStyle name="Header2 3 6" xfId="719" xr:uid="{9860602E-C355-4665-9FB4-85EA91326506}"/>
    <cellStyle name="Header2 3 6 2" xfId="938" xr:uid="{92644E8E-471C-4DEE-A9FA-C3144AC1B881}"/>
    <cellStyle name="Header2 3 6 2 2" xfId="1918" xr:uid="{0992E4ED-4759-42B1-B84B-1880EF8C5873}"/>
    <cellStyle name="Header2 3 6 2 2 2" xfId="2733" xr:uid="{9FB5D631-9F1C-4615-A711-BA04320A54FA}"/>
    <cellStyle name="Header2 3 6 3" xfId="1191" xr:uid="{C4DFC0A9-F189-463D-8CA4-580236129248}"/>
    <cellStyle name="Header2 3 6 3 2" xfId="2113" xr:uid="{DF979086-0861-4EB6-9E3A-6876290DB6EB}"/>
    <cellStyle name="Header2 3 6 3 2 2" xfId="3199" xr:uid="{3624398C-0BD3-4AC2-B733-7E68D33734FE}"/>
    <cellStyle name="Header2 3 6 3 2 3" xfId="3358" xr:uid="{E0819B96-8193-4045-BC10-B703DCAE6BB4}"/>
    <cellStyle name="Header2 3 6 3 3" xfId="2371" xr:uid="{5263493F-F787-4C03-A288-7C8EFEB6C258}"/>
    <cellStyle name="Header2 3 6 3 4" xfId="3300" xr:uid="{01F99267-FEA4-4894-8DDB-7BDED54FF287}"/>
    <cellStyle name="Header2 3 7" xfId="693" xr:uid="{5D877337-DD0C-4566-BAAE-245C12A2B164}"/>
    <cellStyle name="Header2 3 7 2" xfId="939" xr:uid="{FC8693A1-3700-41CD-8722-A0DB2F0391B9}"/>
    <cellStyle name="Header2 3 7 2 2" xfId="2011" xr:uid="{4F9E5241-8C7B-4A10-9B41-FF9BB021C06F}"/>
    <cellStyle name="Header2 3 7 2 2 2" xfId="2941" xr:uid="{1C9DDD34-C24B-4620-9079-131F52F225DD}"/>
    <cellStyle name="Header2 3 7 3" xfId="1192" xr:uid="{30E5F818-AD26-4FF4-B03D-835A48C9AC46}"/>
    <cellStyle name="Header2 3 7 3 2" xfId="2114" xr:uid="{C4429CC7-5F36-4481-885A-A3087E835D98}"/>
    <cellStyle name="Header2 3 7 3 2 2" xfId="3200" xr:uid="{1C137B33-0B7A-47C7-8BE7-BDA7AE596EEB}"/>
    <cellStyle name="Header2 3 7 3 2 3" xfId="3359" xr:uid="{B9161C38-7B62-45F0-A191-EE66585C0D37}"/>
    <cellStyle name="Header2 3 7 3 3" xfId="2372" xr:uid="{EF470EC6-326D-4632-994C-4C7E3815FB51}"/>
    <cellStyle name="Header2 3 7 3 4" xfId="3301" xr:uid="{138A613C-B3BC-45A5-A556-3335759219FC}"/>
    <cellStyle name="Header2 3 8" xfId="792" xr:uid="{E8A5E162-4F52-4357-9D2C-EA48AA45C15C}"/>
    <cellStyle name="Header2 3 8 2" xfId="940" xr:uid="{DE7113A3-83E7-462B-B1F7-36D6F5388946}"/>
    <cellStyle name="Header2 3 8 2 2" xfId="1957" xr:uid="{B7A2FD69-13D3-417C-A2E8-E3F8192A5AC4}"/>
    <cellStyle name="Header2 3 8 2 2 2" xfId="2810" xr:uid="{2EA653A1-B7BF-46DB-B7BB-540A461F0061}"/>
    <cellStyle name="Header2 3 8 3" xfId="1193" xr:uid="{6C652C00-AE9A-4B52-BBA5-D7B9EE085579}"/>
    <cellStyle name="Header2 3 8 3 2" xfId="2115" xr:uid="{2295AF83-F794-477F-A058-C05D52E30292}"/>
    <cellStyle name="Header2 3 8 3 2 2" xfId="3201" xr:uid="{1C3D92B2-CAC3-4302-849B-868CFBB165C0}"/>
    <cellStyle name="Header2 3 8 3 2 3" xfId="3360" xr:uid="{365A1749-86CA-4CDF-9164-FDFAC70717ED}"/>
    <cellStyle name="Header2 3 8 3 3" xfId="2373" xr:uid="{D41C7C22-3AED-467C-B291-6047AEB8ACD7}"/>
    <cellStyle name="Header2 3 8 3 4" xfId="3302" xr:uid="{96646642-BBED-4655-AB62-D7EA7A1F96E8}"/>
    <cellStyle name="Header2 3 9" xfId="774" xr:uid="{7189B718-282D-4758-BD91-BEA1E1767AFE}"/>
    <cellStyle name="Header2 3 9 2" xfId="941" xr:uid="{EE5146A4-FB80-48E0-9255-A3C20B744FB8}"/>
    <cellStyle name="Header2 3 9 2 2" xfId="2010" xr:uid="{8D645E9C-430D-40AC-AD95-F013BCF8B546}"/>
    <cellStyle name="Header2 3 9 2 2 2" xfId="2940" xr:uid="{957AEBF8-4AFA-4EDB-BDF8-80D7E2C1C630}"/>
    <cellStyle name="Header2 3 9 3" xfId="1194" xr:uid="{7C7651E0-8ED9-4872-BC40-DD9183E717BB}"/>
    <cellStyle name="Header2 3 9 3 2" xfId="2116" xr:uid="{8D0E0661-A666-4D10-8F5F-6383861B7DE6}"/>
    <cellStyle name="Header2 3 9 3 2 2" xfId="3202" xr:uid="{88D1C04A-9CCD-4C6E-BEDF-45DFD47C3101}"/>
    <cellStyle name="Header2 3 9 3 2 3" xfId="3361" xr:uid="{9D34E17B-1E12-4E1F-A4D3-F372527C123C}"/>
    <cellStyle name="Header2 3 9 3 3" xfId="2374" xr:uid="{5E371EE3-A846-465C-A3C3-3492135E7C91}"/>
    <cellStyle name="Header2 3 9 3 4" xfId="3303" xr:uid="{E770A761-FFA8-4DE3-9A09-14F40CED1560}"/>
    <cellStyle name="Header2 4" xfId="671" xr:uid="{3CF282C5-29BD-4B59-846D-F4FC51B1CFFC}"/>
    <cellStyle name="Header2 4 2" xfId="942" xr:uid="{D4D9DA72-1C9C-4F93-A3FF-1C7A017FCB64}"/>
    <cellStyle name="Header2 4 2 2" xfId="1956" xr:uid="{0AD01D08-93D0-4AED-8742-37BDCB9CF9BC}"/>
    <cellStyle name="Header2 4 2 2 2" xfId="2809" xr:uid="{F57F1CF4-E990-4966-AF41-857F0E7C4927}"/>
    <cellStyle name="Header2 4 3" xfId="1195" xr:uid="{CE2C75D9-3816-4E75-8C18-B955D39B8246}"/>
    <cellStyle name="Header2 4 3 2" xfId="2117" xr:uid="{90CFFCFC-72A7-4C8C-B9F6-E2BDA3971CC5}"/>
    <cellStyle name="Header2 4 3 2 2" xfId="3203" xr:uid="{1F9F735C-3130-40DE-B3BB-A2FE2A2927BF}"/>
    <cellStyle name="Header2 4 3 2 3" xfId="3362" xr:uid="{7E106EDA-C42B-42FC-8246-A00AE4C02C8F}"/>
    <cellStyle name="Header2 4 3 3" xfId="2375" xr:uid="{DDCD270C-59BE-4A8F-9F56-EC9DEBFBB23E}"/>
    <cellStyle name="Header2 4 3 4" xfId="3304" xr:uid="{E660CB95-B0B8-440E-8E78-9F422DEAFC6E}"/>
    <cellStyle name="Header2 4 4" xfId="2044" xr:uid="{96809134-7192-438E-BB9A-4DCECAF19D6C}"/>
    <cellStyle name="Header2 4 4 2" xfId="2973" xr:uid="{96FBFCAC-9A4D-4B23-A7FC-A165971C34B9}"/>
    <cellStyle name="Header2 5" xfId="707" xr:uid="{64B1487E-E6A1-428A-966C-CAEE07E79DE7}"/>
    <cellStyle name="Header2 5 2" xfId="943" xr:uid="{E003F2A1-D7CA-4E16-B900-22BE1A70D355}"/>
    <cellStyle name="Header2 5 2 2" xfId="1938" xr:uid="{99FBFDCB-88C2-41C4-B395-B0C34BE2FA47}"/>
    <cellStyle name="Header2 5 2 2 2" xfId="2754" xr:uid="{99A2B128-8B8B-414A-BC73-FA01049F32B5}"/>
    <cellStyle name="Header2 5 3" xfId="1196" xr:uid="{A6E21303-4A49-4146-A1B8-3B507D217B14}"/>
    <cellStyle name="Header2 5 3 2" xfId="2118" xr:uid="{640A034D-FFEC-4BF9-A3A0-8DB607ADB752}"/>
    <cellStyle name="Header2 5 3 2 2" xfId="3204" xr:uid="{60F2F298-8D4A-4911-81A8-B6D8223760CA}"/>
    <cellStyle name="Header2 5 3 2 3" xfId="3363" xr:uid="{710954AC-E22E-47FE-9D6C-BA8120528CDB}"/>
    <cellStyle name="Header2 5 3 3" xfId="2376" xr:uid="{81F97D40-4C19-4B2E-BFE3-2C0C8A1D1D94}"/>
    <cellStyle name="Header2 5 3 4" xfId="3305" xr:uid="{5728FF91-A79B-4FBA-9D7A-3205E68FB343}"/>
    <cellStyle name="Header2 6" xfId="678" xr:uid="{8B328F44-41F0-448E-B6FB-920D69D898CE}"/>
    <cellStyle name="Header2 6 2" xfId="944" xr:uid="{8176055D-EBF8-4B65-9A2C-6938D1933499}"/>
    <cellStyle name="Header2 6 2 2" xfId="1885" xr:uid="{E354B927-F250-49A5-A593-6997367C3566}"/>
    <cellStyle name="Header2 6 2 2 2" xfId="2700" xr:uid="{42353B53-1A71-49F1-816F-8D978CB1A9DD}"/>
    <cellStyle name="Header2 6 3" xfId="1197" xr:uid="{2F50BCC2-A2B7-43FE-BA25-C992CD40E9F6}"/>
    <cellStyle name="Header2 6 3 2" xfId="2119" xr:uid="{3CCFAE98-DF23-4128-9404-FB9DF669FA1F}"/>
    <cellStyle name="Header2 6 3 2 2" xfId="3205" xr:uid="{7D6567E5-A74C-4755-BC13-1A6177323CEA}"/>
    <cellStyle name="Header2 6 3 2 3" xfId="3364" xr:uid="{3347EBD2-06DB-45C2-885D-FC4F7F7C9322}"/>
    <cellStyle name="Header2 6 3 3" xfId="2377" xr:uid="{80041FA2-8CBA-4913-BD3D-5A45B3FF5B17}"/>
    <cellStyle name="Header2 6 3 4" xfId="3306" xr:uid="{3271E0B3-BC63-4043-99B4-31BA1092A37F}"/>
    <cellStyle name="Header2 7" xfId="669" xr:uid="{7FE3E8B4-E80B-42C7-970B-6D2C2A952033}"/>
    <cellStyle name="Header2 7 2" xfId="945" xr:uid="{73FE8776-28A9-4EE7-8253-3D1761B85837}"/>
    <cellStyle name="Header2 7 2 2" xfId="2009" xr:uid="{DB9B20BC-17BC-45A5-B770-BB19FEBE68C9}"/>
    <cellStyle name="Header2 7 2 2 2" xfId="2939" xr:uid="{73FA82E4-BB20-42CB-827F-CCF207A01C1E}"/>
    <cellStyle name="Header2 7 3" xfId="1198" xr:uid="{8CD1C2B2-E4C9-447D-B646-705D7E1AA093}"/>
    <cellStyle name="Header2 7 3 2" xfId="2120" xr:uid="{526C7FFB-BFAD-4458-A467-DF758D347801}"/>
    <cellStyle name="Header2 7 3 2 2" xfId="3206" xr:uid="{969DEFF7-1BAA-4539-B0F8-1E32A9F644A7}"/>
    <cellStyle name="Header2 7 3 2 3" xfId="3365" xr:uid="{4EEC8732-03C8-4487-871A-EB02D74E4D84}"/>
    <cellStyle name="Header2 7 3 3" xfId="2378" xr:uid="{40C62D73-D1A2-486E-948E-A24A862EAC70}"/>
    <cellStyle name="Header2 7 3 4" xfId="3307" xr:uid="{0A6BFC23-6027-4A27-8C12-0A355BA2764A}"/>
    <cellStyle name="Header2 8" xfId="706" xr:uid="{6A937411-09C2-4C61-9C5B-29A1C2905591}"/>
    <cellStyle name="Header2 8 2" xfId="946" xr:uid="{9AC22EBE-D960-4879-96F8-274E3EE0828A}"/>
    <cellStyle name="Header2 8 2 2" xfId="1955" xr:uid="{619550AB-E893-4BF0-8667-3A5F151C3512}"/>
    <cellStyle name="Header2 8 2 2 2" xfId="2808" xr:uid="{616AE9A2-7119-4021-8923-A57DA2EA8074}"/>
    <cellStyle name="Header2 8 3" xfId="1199" xr:uid="{6012A738-BD48-42AC-80E8-D8A10E479386}"/>
    <cellStyle name="Header2 8 3 2" xfId="2121" xr:uid="{54F32F2A-8B0D-43AC-A580-4BD88A90AF13}"/>
    <cellStyle name="Header2 8 3 2 2" xfId="3207" xr:uid="{F94453AD-8338-4384-B61D-159661E9DA75}"/>
    <cellStyle name="Header2 8 3 2 3" xfId="3366" xr:uid="{A5E8F495-B6C3-4DA3-BDD6-C677193CCAEA}"/>
    <cellStyle name="Header2 8 3 3" xfId="2379" xr:uid="{35001E57-139D-44DF-AA60-4E09ED27CE1E}"/>
    <cellStyle name="Header2 8 3 4" xfId="3308" xr:uid="{37F27DE0-0515-4B6C-9FA1-544967117C7A}"/>
    <cellStyle name="Header2 9" xfId="717" xr:uid="{3CEC382C-10A9-4771-9034-809FEDB9C663}"/>
    <cellStyle name="Header2 9 2" xfId="947" xr:uid="{D9BA9007-A2AC-4C31-81DB-C1D96E60D3E6}"/>
    <cellStyle name="Header2 9 2 2" xfId="2008" xr:uid="{11FFF2A6-28E6-40EA-8A4B-4DF8E4F38272}"/>
    <cellStyle name="Header2 9 2 2 2" xfId="2938" xr:uid="{38EBF335-7D63-4DDF-BFFB-3CD5891D28EB}"/>
    <cellStyle name="Header2 9 3" xfId="1200" xr:uid="{AEBD3FD5-B226-40D7-B1CE-C0E7BFD93366}"/>
    <cellStyle name="Header2 9 3 2" xfId="2122" xr:uid="{15604B44-3207-4F4A-AB8E-66DDF37BD244}"/>
    <cellStyle name="Header2 9 3 2 2" xfId="3208" xr:uid="{FEB2869C-6E02-4229-9E98-5EF38AA3A9B7}"/>
    <cellStyle name="Header2 9 3 2 3" xfId="3367" xr:uid="{EBA81144-F018-48D8-8485-0424B2510CED}"/>
    <cellStyle name="Header2 9 3 3" xfId="2380" xr:uid="{AEA9B047-CD32-4249-A539-2922CF0EC6E2}"/>
    <cellStyle name="Header2 9 3 4" xfId="3309" xr:uid="{1230AD2C-FFBF-4B62-A081-5B91C4C8E824}"/>
    <cellStyle name="Heading" xfId="156" xr:uid="{068F514E-E57C-4895-B6C5-81396A5573BF}"/>
    <cellStyle name="Heading 1 2" xfId="540" xr:uid="{C4DBE554-504D-4016-84B3-1AD1BF4D5D6F}"/>
    <cellStyle name="Heading 2 2" xfId="541" xr:uid="{677AFEC2-43C7-4489-982B-4D4FB1877CC3}"/>
    <cellStyle name="Heading 2 3" xfId="157" xr:uid="{41E78EAB-861E-4D1F-87C6-336F27A3381D}"/>
    <cellStyle name="Heading 3 2" xfId="542" xr:uid="{FDE6A7E4-6953-4A3D-AD98-663F2BC80448}"/>
    <cellStyle name="Heading 4 2" xfId="543" xr:uid="{B265E690-7561-4596-ACB7-D8E5A67F7EF7}"/>
    <cellStyle name="Heading 5" xfId="539" xr:uid="{3068AE0B-49EF-4A31-AD1A-E4AACEFBAD5C}"/>
    <cellStyle name="Heading2" xfId="544" xr:uid="{48AF98D1-2939-47E5-910B-AF55FC6F7334}"/>
    <cellStyle name="Heading2 2" xfId="729" xr:uid="{659BB2BF-EB7D-48FF-B645-42434639EAEC}"/>
    <cellStyle name="Heading2 2 2" xfId="948" xr:uid="{8E7D6133-E325-4D6D-AA7F-BE9B4F1FC45A}"/>
    <cellStyle name="Heading2 2 2 2" xfId="1954" xr:uid="{FE84CE24-8DA2-4F36-9FFF-DD37393677FD}"/>
    <cellStyle name="Heading2 2 2 2 2" xfId="2807" xr:uid="{1A920D46-B957-44E9-82DE-1389846515CD}"/>
    <cellStyle name="Heading2 2 3" xfId="1201" xr:uid="{C80C5B17-28F8-47FB-AC79-1C9462B870D6}"/>
    <cellStyle name="Heading2 2 3 2" xfId="2123" xr:uid="{A7C3A02E-C624-442A-9A89-9B7D796E7815}"/>
    <cellStyle name="Heading2 2 3 2 2" xfId="3209" xr:uid="{C596EC3B-61EE-4829-956F-F1DCDFA2181C}"/>
    <cellStyle name="Heading2 2 3 2 3" xfId="3368" xr:uid="{63BFF3FF-13CF-444B-9519-4327194294BB}"/>
    <cellStyle name="Heading2 2 3 3" xfId="2381" xr:uid="{85B379FF-4C03-4836-B51B-1B94DB4C23B8}"/>
    <cellStyle name="Heading2 2 3 4" xfId="3310" xr:uid="{477A535D-34A1-4C99-9D8A-23E873106100}"/>
    <cellStyle name="Heading2 2 4" xfId="1936" xr:uid="{B6E23DFA-18B0-4950-9E4F-AB0641FAB027}"/>
    <cellStyle name="Heading2 2 4 2" xfId="2751" xr:uid="{881F79E7-AF64-4D8C-8CC6-A998B56DAF41}"/>
    <cellStyle name="Heading2 3" xfId="709" xr:uid="{10478572-86E8-4535-B5D5-051B5C4902D3}"/>
    <cellStyle name="Heading2 3 2" xfId="949" xr:uid="{C9480AC2-C04F-4DDE-9ACA-ABAFDA567A85}"/>
    <cellStyle name="Heading2 3 2 2" xfId="1935" xr:uid="{92B4DB1B-7250-49EE-A50C-7550281E256C}"/>
    <cellStyle name="Heading2 3 2 2 2" xfId="2750" xr:uid="{64356582-99B6-45D0-8EB2-77002AB72EA1}"/>
    <cellStyle name="Heading2 3 3" xfId="1202" xr:uid="{9FB516B6-9B8E-4B0A-A704-3BEBB8C1616B}"/>
    <cellStyle name="Heading2 3 3 2" xfId="2124" xr:uid="{ADFBAAA5-2F4E-4E78-8996-4FCA205A6619}"/>
    <cellStyle name="Heading2 3 3 2 2" xfId="3210" xr:uid="{B8E10790-FAC2-4D35-9A5C-D4915DDFC03C}"/>
    <cellStyle name="Heading2 3 3 2 3" xfId="3369" xr:uid="{BA82B9D3-D852-45F8-A939-8D0CFEC94908}"/>
    <cellStyle name="Heading2 3 3 3" xfId="2382" xr:uid="{A1B54969-E025-46B9-A654-4C335CA8D49A}"/>
    <cellStyle name="Heading2 3 3 4" xfId="3311" xr:uid="{A3CBAACF-60B8-4DFB-AA65-A976A584B154}"/>
    <cellStyle name="Heading2 4" xfId="728" xr:uid="{C1C5DC07-FFCA-491F-9996-28CB006F073C}"/>
    <cellStyle name="Heading2 4 2" xfId="950" xr:uid="{D87627E3-FA22-4AA8-867F-AC0E265DE1BE}"/>
    <cellStyle name="Heading2 4 2 2" xfId="2007" xr:uid="{7A795867-F27B-4B3D-823E-4F423B5B5E96}"/>
    <cellStyle name="Heading2 4 2 2 2" xfId="2937" xr:uid="{974C4AFC-7774-4BA2-8D39-15B5CFE69E4D}"/>
    <cellStyle name="Heading2 4 3" xfId="1203" xr:uid="{77C6E4B8-1859-4D81-9056-B3FA32FF321A}"/>
    <cellStyle name="Heading2 4 3 2" xfId="2125" xr:uid="{A0DF0B04-5872-4303-97A4-2E2F9A4ED633}"/>
    <cellStyle name="Heading2 4 3 2 2" xfId="3211" xr:uid="{C8FFBF0F-5606-4A81-B3FC-2A46696CFC83}"/>
    <cellStyle name="Heading2 4 3 2 3" xfId="3370" xr:uid="{E5106CBD-6C20-45FC-B2F6-29DE0643D021}"/>
    <cellStyle name="Heading2 4 3 3" xfId="2383" xr:uid="{DFC2A659-7C8A-4BE4-A540-91F8415DFABC}"/>
    <cellStyle name="Heading2 4 3 4" xfId="3312" xr:uid="{FE46AF72-706B-46AF-96F3-FFD94195DCE6}"/>
    <cellStyle name="Heading2 5" xfId="715" xr:uid="{BE772E29-7792-46EE-9925-72DD01B5509E}"/>
    <cellStyle name="Heading2 5 2" xfId="951" xr:uid="{BB94796A-BC1D-4511-B585-8683291D4665}"/>
    <cellStyle name="Heading2 5 2 2" xfId="1953" xr:uid="{A54D817C-1C17-4BE5-9BDA-5F14476237B2}"/>
    <cellStyle name="Heading2 5 2 2 2" xfId="2806" xr:uid="{5D0FA21C-D175-4315-8DF3-C169D83A29A8}"/>
    <cellStyle name="Heading2 5 3" xfId="1204" xr:uid="{801E7C76-7BFC-4A65-8982-71EF1EA01426}"/>
    <cellStyle name="Heading2 5 3 2" xfId="2126" xr:uid="{5D3AF401-7A3E-4EFE-BCCD-EEAFC04308AE}"/>
    <cellStyle name="Heading2 5 3 2 2" xfId="3212" xr:uid="{97360198-F1AA-4C72-B53F-2138D5DCA24B}"/>
    <cellStyle name="Heading2 5 3 2 3" xfId="3371" xr:uid="{CCB805EE-3D61-45BE-8D9A-9F6C5A7DDB5B}"/>
    <cellStyle name="Heading2 5 3 3" xfId="2384" xr:uid="{C22B1117-F16C-4567-87CC-5EBC77BFA311}"/>
    <cellStyle name="Heading2 5 3 4" xfId="3313" xr:uid="{4EFA42C3-1091-4500-BE65-15386E267DFF}"/>
    <cellStyle name="Heading2 6" xfId="740" xr:uid="{373A5584-1ACB-4546-B4C8-3A52797B4591}"/>
    <cellStyle name="Heading2 6 2" xfId="952" xr:uid="{F513A936-04FA-42D3-A981-FADA530A6619}"/>
    <cellStyle name="Heading2 6 2 2" xfId="1932" xr:uid="{D067F7F8-7D44-4858-A5CD-D2E992433179}"/>
    <cellStyle name="Heading2 6 2 2 2" xfId="2747" xr:uid="{9E44AFAD-1039-476D-8BC0-80C62C628ADF}"/>
    <cellStyle name="Heading2 6 3" xfId="1205" xr:uid="{16537314-D7DE-4A8B-AEC1-53C810E72B49}"/>
    <cellStyle name="Heading2 6 3 2" xfId="2127" xr:uid="{8895C8A9-5776-4C2C-9D61-984F2EE53648}"/>
    <cellStyle name="Heading2 6 3 2 2" xfId="3213" xr:uid="{0C67583B-3BB1-4F11-9EF8-A32C45A9FAB7}"/>
    <cellStyle name="Heading2 6 3 2 3" xfId="3372" xr:uid="{1C21D1B5-226C-4A0D-8C29-32F8401F649E}"/>
    <cellStyle name="Heading2 6 3 3" xfId="2385" xr:uid="{538BCDA1-D491-4E94-A210-9BE1B74E9BAC}"/>
    <cellStyle name="Heading2 6 3 4" xfId="3314" xr:uid="{4A35831B-68AA-4B4A-ABE8-3A50BD211A1A}"/>
    <cellStyle name="Heading2 7" xfId="655" xr:uid="{9C059C82-403F-4553-9DE9-4FC65D193010}"/>
    <cellStyle name="Heading2 7 2" xfId="953" xr:uid="{EA2D1586-A1C2-48EE-98EB-E375EE64DCC8}"/>
    <cellStyle name="Heading2 7 2 2" xfId="1863" xr:uid="{62FAB197-2348-443F-A8E7-5F723D7D6CBD}"/>
    <cellStyle name="Heading2 7 2 2 2" xfId="2675" xr:uid="{78C56548-07DE-42E6-B73C-AD31C66637AD}"/>
    <cellStyle name="Heading2 7 3" xfId="1206" xr:uid="{3DDA6C33-ACEB-43B3-A6E5-CD14BFDE727E}"/>
    <cellStyle name="Heading2 7 3 2" xfId="2128" xr:uid="{101B9EBD-9CB1-4BA9-86BF-F0EB49C6CC52}"/>
    <cellStyle name="Heading2 7 3 2 2" xfId="3214" xr:uid="{8B12834A-648D-413A-9F38-0A295D20ACD3}"/>
    <cellStyle name="Heading2 7 3 2 3" xfId="3373" xr:uid="{F2DA139D-05CE-4720-BC52-74948F7439D7}"/>
    <cellStyle name="Heading2 7 3 3" xfId="2386" xr:uid="{9D4C09EF-D896-4645-B88F-1FC2F716C74F}"/>
    <cellStyle name="Heading2 7 3 4" xfId="3315" xr:uid="{D162FEE6-ED65-4029-8EFD-BE937EF343F8}"/>
    <cellStyle name="Heading2 8" xfId="768" xr:uid="{307533F6-6C83-4F0F-92FB-414378CFB7D4}"/>
    <cellStyle name="Heading2 8 2" xfId="954" xr:uid="{B832D0EB-BF7B-477B-8A86-7047F84BB8E9}"/>
    <cellStyle name="Heading2 8 2 2" xfId="2006" xr:uid="{146027F0-A39D-49A6-9DF6-F9C4AB9D9984}"/>
    <cellStyle name="Heading2 8 2 2 2" xfId="2936" xr:uid="{2F2D413D-633F-4972-AD14-266E8CBD001C}"/>
    <cellStyle name="Heading2 8 3" xfId="1207" xr:uid="{79D07C34-7704-4A4D-B511-4FB219C89649}"/>
    <cellStyle name="Heading2 8 3 2" xfId="2129" xr:uid="{D7A1E7D5-3334-4CE3-8CAA-FD6272B59B65}"/>
    <cellStyle name="Heading2 8 3 2 2" xfId="3215" xr:uid="{2C0A8929-9AF6-43DF-912C-8896253868DF}"/>
    <cellStyle name="Heading2 8 3 2 3" xfId="3374" xr:uid="{95E7EE8B-E427-48F0-AD4C-F97D209D2E2A}"/>
    <cellStyle name="Heading2 8 3 3" xfId="2387" xr:uid="{FF50918F-0CA6-4AED-8135-C3034BF37A45}"/>
    <cellStyle name="Heading2 8 3 4" xfId="3316" xr:uid="{4B89798C-9876-4830-9EEC-DFEC8417ADC1}"/>
    <cellStyle name="Heading2 9" xfId="773" xr:uid="{FD7DBF2E-4EF9-4FAC-9E84-4B2045577990}"/>
    <cellStyle name="Heading2 9 2" xfId="955" xr:uid="{B3BC6044-5548-4D5E-87AE-1D20AA55F5C2}"/>
    <cellStyle name="Heading2 9 2 2" xfId="1952" xr:uid="{6210F83F-F9E8-4B13-8469-9E7A01516C2F}"/>
    <cellStyle name="Heading2 9 2 2 2" xfId="2805" xr:uid="{F3AA729A-298E-4990-9F93-92DEEF8E771C}"/>
    <cellStyle name="Heading2 9 3" xfId="1208" xr:uid="{28FF5122-590D-4CEE-BF1C-CC5D7ADCA504}"/>
    <cellStyle name="Heading2 9 3 2" xfId="2130" xr:uid="{6E557E56-B695-4E2C-AF42-8A9765787DAE}"/>
    <cellStyle name="Heading2 9 3 2 2" xfId="3216" xr:uid="{0F5DAA0E-3A65-4CDB-B090-81BC70215A42}"/>
    <cellStyle name="Heading2 9 3 2 3" xfId="3375" xr:uid="{5F1A641A-A382-4423-925E-73E808F5C553}"/>
    <cellStyle name="Heading2 9 3 3" xfId="2388" xr:uid="{5EB29B78-FA02-41A2-ADEC-027EEB483735}"/>
    <cellStyle name="Heading2 9 3 4" xfId="3317" xr:uid="{0BDA7E60-A49C-4201-AF02-DFBAD395E990}"/>
    <cellStyle name="Heading3b" xfId="545" xr:uid="{CE0B9570-8391-4CED-B040-A356064F578E}"/>
    <cellStyle name="Heading3b 2" xfId="730" xr:uid="{ADEF5425-C1EC-41F9-B926-F6009BFD9888}"/>
    <cellStyle name="Heading3b 2 2" xfId="956" xr:uid="{1D2C672F-297A-4BA5-A80C-A25927182594}"/>
    <cellStyle name="Heading3b 2 2 2" xfId="1929" xr:uid="{EC243009-4E70-4DE9-BAFB-12F2E890B409}"/>
    <cellStyle name="Heading3b 2 2 2 2" xfId="2744" xr:uid="{B7F4BA4E-6CA1-4AD8-9AD3-83CFF7BEFA9E}"/>
    <cellStyle name="Heading3b 2 3" xfId="1209" xr:uid="{8C74E9A4-50FD-4BD3-BD49-C8CB0174BC48}"/>
    <cellStyle name="Heading3b 2 3 2" xfId="2131" xr:uid="{8F4854D0-E2CF-4D78-913C-C09DA83E09EF}"/>
    <cellStyle name="Heading3b 2 3 2 2" xfId="3217" xr:uid="{3CF03123-45DD-4914-9210-2921A9632AA6}"/>
    <cellStyle name="Heading3b 2 3 2 3" xfId="3376" xr:uid="{0C660D47-288D-43DD-8289-99735C405DFF}"/>
    <cellStyle name="Heading3b 2 3 3" xfId="2389" xr:uid="{9F8DBEF0-916B-4BBB-97C6-1180A9CA9D1B}"/>
    <cellStyle name="Heading3b 2 3 4" xfId="3318" xr:uid="{076572F4-3162-4C7F-83DB-2EF9C8A4F8FD}"/>
    <cellStyle name="Heading3b 2 4" xfId="1838" xr:uid="{34F70BA4-5545-42B0-B04C-FF8F4BFA65B7}"/>
    <cellStyle name="Heading3b 2 4 2" xfId="2636" xr:uid="{FFDA42AA-E541-49FF-88BB-BADAD607C4BE}"/>
    <cellStyle name="Heading3b 3" xfId="733" xr:uid="{A558BEA2-0A36-478C-8AC4-5A7A2CBC0D84}"/>
    <cellStyle name="Heading3b 3 2" xfId="957" xr:uid="{691D8930-9668-4330-A249-ADAB4DD5679C}"/>
    <cellStyle name="Heading3b 3 2 2" xfId="2005" xr:uid="{86128F35-243F-40B9-B3F7-710DF3CD2287}"/>
    <cellStyle name="Heading3b 3 2 2 2" xfId="2935" xr:uid="{ECC2E7B6-0A22-4250-8F44-C95BEAB4F989}"/>
    <cellStyle name="Heading3b 3 3" xfId="1210" xr:uid="{11A0424A-1343-4061-BD79-6C6A42D17EB6}"/>
    <cellStyle name="Heading3b 3 3 2" xfId="2132" xr:uid="{CF9613E4-FF9F-4ACD-88BE-33722A799EA9}"/>
    <cellStyle name="Heading3b 3 3 2 2" xfId="3218" xr:uid="{848D1896-A8E3-48B8-9C45-F2E7D2589E3D}"/>
    <cellStyle name="Heading3b 3 3 2 3" xfId="3377" xr:uid="{68F93647-2F85-493F-BB53-30A3DD91DBEC}"/>
    <cellStyle name="Heading3b 3 3 3" xfId="2390" xr:uid="{CB5545F7-E3DE-49DA-A7E3-50ACB507B2FF}"/>
    <cellStyle name="Heading3b 3 3 4" xfId="3319" xr:uid="{9C5FB651-D9CB-4B88-A641-85A888105CDB}"/>
    <cellStyle name="Heading3b 4" xfId="712" xr:uid="{9C19647A-C04D-41CB-8688-C4E9BD2FD6E4}"/>
    <cellStyle name="Heading3b 4 2" xfId="958" xr:uid="{96F22041-0C64-4CCB-929A-76259E4E48BD}"/>
    <cellStyle name="Heading3b 4 2 2" xfId="1951" xr:uid="{6043379C-03C9-4CFE-954D-518B6CC9C570}"/>
    <cellStyle name="Heading3b 4 2 2 2" xfId="2804" xr:uid="{DC84E563-038D-478E-BB3C-65F4A5D7236B}"/>
    <cellStyle name="Heading3b 4 3" xfId="1211" xr:uid="{323F302F-B27E-41B0-8A7B-EE6D71809CC8}"/>
    <cellStyle name="Heading3b 4 3 2" xfId="2133" xr:uid="{A5CEB6E6-30BB-4A37-A0D1-96D1A963BBE7}"/>
    <cellStyle name="Heading3b 4 3 2 2" xfId="3219" xr:uid="{0C9F3E4E-804E-4156-9681-A7CEDCCE82BE}"/>
    <cellStyle name="Heading3b 4 3 2 3" xfId="3378" xr:uid="{D1569E5B-8165-4AF7-A5FD-F4A34BFC796F}"/>
    <cellStyle name="Heading3b 4 3 3" xfId="2391" xr:uid="{25B4C7BB-2091-403E-8530-8C1C50F1FAC0}"/>
    <cellStyle name="Heading3b 4 3 4" xfId="3320" xr:uid="{1C4FED0B-2378-489C-BED1-978B45C1CE18}"/>
    <cellStyle name="Heading3b 5" xfId="701" xr:uid="{680CA58D-EDD2-4B06-B50D-896CCB43092C}"/>
    <cellStyle name="Heading3b 5 2" xfId="959" xr:uid="{38015330-C1A5-4862-B4C2-05472AB68B7D}"/>
    <cellStyle name="Heading3b 5 2 2" xfId="1933" xr:uid="{B85E2BC7-5F91-4A3D-8312-39FDFF66C38F}"/>
    <cellStyle name="Heading3b 5 2 2 2" xfId="2748" xr:uid="{F33E4D38-CDA7-4A50-9010-4E6146C91D6B}"/>
    <cellStyle name="Heading3b 5 3" xfId="1212" xr:uid="{418C35B7-9226-4FD1-B0BB-1C444C059634}"/>
    <cellStyle name="Heading3b 5 3 2" xfId="2134" xr:uid="{542F814D-4E0C-4C5B-A164-E1716AC9FED3}"/>
    <cellStyle name="Heading3b 5 3 2 2" xfId="3220" xr:uid="{7E4CCE25-5F8D-4347-BA4D-44430D50B76E}"/>
    <cellStyle name="Heading3b 5 3 2 3" xfId="3379" xr:uid="{06782847-529B-43C5-B6CE-96F5FCEB00FC}"/>
    <cellStyle name="Heading3b 5 3 3" xfId="2392" xr:uid="{751724B1-C9DD-4391-8DCD-00286610851D}"/>
    <cellStyle name="Heading3b 5 3 4" xfId="3321" xr:uid="{CE46524B-B63E-4F81-BDEB-6A0BBC0DA8C7}"/>
    <cellStyle name="Heading3b 6" xfId="697" xr:uid="{DA931A82-7191-4FDC-8AD4-AE132F53256F}"/>
    <cellStyle name="Heading3b 6 2" xfId="960" xr:uid="{F2B8FFA6-15C5-40B2-A044-30E384C4D2B5}"/>
    <cellStyle name="Heading3b 6 2 2" xfId="2004" xr:uid="{BE7F8F48-2E01-40A1-97AA-CB9B6F6BE2C9}"/>
    <cellStyle name="Heading3b 6 2 2 2" xfId="2934" xr:uid="{EA80D19E-70C8-4E75-A18F-9F5E3DA3E1A9}"/>
    <cellStyle name="Heading3b 6 3" xfId="1213" xr:uid="{53FF1828-5F75-44B4-A70E-5972901278F9}"/>
    <cellStyle name="Heading3b 6 3 2" xfId="2135" xr:uid="{0AADE929-2CA9-41D3-BA51-DD53B497C4E4}"/>
    <cellStyle name="Heading3b 6 3 2 2" xfId="3221" xr:uid="{D7F1AC0D-BC03-4D4E-8DF7-70389C9CD049}"/>
    <cellStyle name="Heading3b 6 3 2 3" xfId="3380" xr:uid="{3618C84A-258C-46CC-BEAD-2458B53E94FA}"/>
    <cellStyle name="Heading3b 6 3 3" xfId="2393" xr:uid="{68065E54-DE59-42A4-AF7D-90E55E4AAC65}"/>
    <cellStyle name="Heading3b 6 3 4" xfId="3322" xr:uid="{5382CF67-7E94-40FF-BF4D-C37849FBAAED}"/>
    <cellStyle name="Heading3b 7" xfId="696" xr:uid="{F957B3E3-CC70-42BB-AB64-D3AA0B528729}"/>
    <cellStyle name="Heading3b 7 2" xfId="961" xr:uid="{A80B20E1-5CD7-40F6-BE36-9E4060733AE3}"/>
    <cellStyle name="Heading3b 7 2 2" xfId="1950" xr:uid="{2E97699C-3C94-41FE-B040-3B5E246A42D5}"/>
    <cellStyle name="Heading3b 7 2 2 2" xfId="2803" xr:uid="{BE884489-5821-43EC-8E5C-A568E322F045}"/>
    <cellStyle name="Heading3b 7 3" xfId="1214" xr:uid="{A0B9A3C6-B6F6-46C8-9C75-08C9BC9B1F9C}"/>
    <cellStyle name="Heading3b 7 3 2" xfId="2136" xr:uid="{D895CB81-8361-48B8-B931-77624CB07FCF}"/>
    <cellStyle name="Heading3b 7 3 2 2" xfId="3222" xr:uid="{132BAF2A-966F-4095-86A6-BCE49C2558D7}"/>
    <cellStyle name="Heading3b 7 3 2 3" xfId="3381" xr:uid="{3FC8C7DC-E95D-449E-A7C1-0ABBD901EBD6}"/>
    <cellStyle name="Heading3b 7 3 3" xfId="2394" xr:uid="{D5FC194C-A0A8-45D2-8F8F-865D3123B857}"/>
    <cellStyle name="Heading3b 7 3 4" xfId="3323" xr:uid="{1FB5EDA3-ED37-455D-87B6-CAFA6C886439}"/>
    <cellStyle name="Heading3b 8" xfId="801" xr:uid="{DEEAB85C-6C1A-482E-85D4-4C2A729E35B9}"/>
    <cellStyle name="Heading3b 8 2" xfId="962" xr:uid="{66221A48-F9EE-4B37-B206-09DEF5C8CA47}"/>
    <cellStyle name="Heading3b 8 2 2" xfId="1900" xr:uid="{0C4C152C-D601-419F-825B-1D7C31968069}"/>
    <cellStyle name="Heading3b 8 2 2 2" xfId="2715" xr:uid="{5F7C3629-B63C-47CD-8970-48985092555C}"/>
    <cellStyle name="Heading3b 8 3" xfId="1215" xr:uid="{50DE3BB7-57BC-4F32-8EE2-E73D9BBE3680}"/>
    <cellStyle name="Heading3b 8 3 2" xfId="2137" xr:uid="{1D096AD4-0CD4-4A90-A452-F2072FAEEE80}"/>
    <cellStyle name="Heading3b 8 3 2 2" xfId="3223" xr:uid="{0D49DF7E-C5C0-4F83-980C-8B97AFCFA763}"/>
    <cellStyle name="Heading3b 8 3 2 3" xfId="3382" xr:uid="{0D55D519-00EB-41C1-A065-84154D675E06}"/>
    <cellStyle name="Heading3b 8 3 3" xfId="2395" xr:uid="{554C0661-D373-4065-9CF0-9A7F9FF0CFBA}"/>
    <cellStyle name="Heading3b 8 3 4" xfId="3324" xr:uid="{EB0A7FF7-0574-42E5-A27A-231014C8361A}"/>
    <cellStyle name="Heading3b 9" xfId="772" xr:uid="{DB7EF279-17B6-461A-98C2-A905C1B6D671}"/>
    <cellStyle name="Heading3b 9 2" xfId="963" xr:uid="{AEE9F316-FDFB-46E0-96EC-8C556FB4845B}"/>
    <cellStyle name="Heading3b 9 2 2" xfId="2003" xr:uid="{A58D5BEA-AA04-42A4-9776-94516DF0A0E4}"/>
    <cellStyle name="Heading3b 9 2 2 2" xfId="2933" xr:uid="{FD97C991-FF21-44FB-A15A-7E6C1BE50DBE}"/>
    <cellStyle name="Heading3b 9 3" xfId="1216" xr:uid="{78095F8D-46DD-4893-9CFA-3947CBF36E6C}"/>
    <cellStyle name="Heading3b 9 3 2" xfId="2138" xr:uid="{E7042257-BEA4-4B41-9EF0-82A5BA53E516}"/>
    <cellStyle name="Heading3b 9 3 2 2" xfId="3224" xr:uid="{5101DBD4-9264-4F57-85BF-5D65E5740B7F}"/>
    <cellStyle name="Heading3b 9 3 2 3" xfId="3383" xr:uid="{8FAE34EC-2CA1-4E90-B65C-6D79BD134422}"/>
    <cellStyle name="Heading3b 9 3 3" xfId="2396" xr:uid="{D731CA59-1FAE-41DC-B0C6-AE4F50EBF31B}"/>
    <cellStyle name="Heading3b 9 3 4" xfId="3325" xr:uid="{FC5A9C83-1FC0-40EA-81A3-630B7859FF2A}"/>
    <cellStyle name="HeadingS" xfId="158" xr:uid="{48813B2F-7A16-441F-93A1-6A5C6C075AC1}"/>
    <cellStyle name="HeadingS 2" xfId="159" xr:uid="{2B05DCDA-4159-4A89-9327-F98741B262E9}"/>
    <cellStyle name="HeadingS 3" xfId="546" xr:uid="{A286160E-60F0-4169-B415-F984FE1CEE8B}"/>
    <cellStyle name="Highlight" xfId="160" xr:uid="{E2C4D09C-8D25-4FBA-AA84-18B0FA283760}"/>
    <cellStyle name="Hiperlink" xfId="3" builtinId="8"/>
    <cellStyle name="Indefinido" xfId="161" xr:uid="{E0B732D0-C589-4A7F-8ADF-744D3B0B21F6}"/>
    <cellStyle name="Indefinido 2" xfId="162" xr:uid="{2CED07A4-4B67-4BFF-9E2A-B95F4B7429CC}"/>
    <cellStyle name="Indefinido 3" xfId="547" xr:uid="{374DD05B-034E-4982-B36E-40A2F5C63256}"/>
    <cellStyle name="InLink_Acquis_CapitalCost " xfId="163" xr:uid="{17D49468-96DD-45FF-A227-203CB7D57838}"/>
    <cellStyle name="Input (1dp#)_ Pies " xfId="165" xr:uid="{7C35D844-F295-4D37-86E2-168A38C50391}"/>
    <cellStyle name="Input [yellow]" xfId="548" xr:uid="{55EEBF30-10E6-46FB-B28D-AD64160D29B3}"/>
    <cellStyle name="Input 2" xfId="164" xr:uid="{2C59A21A-4432-4BAA-A762-A20378E46104}"/>
    <cellStyle name="Input Currency" xfId="166" xr:uid="{2BAFDB00-45AF-40DD-A7B1-BE63E8566E94}"/>
    <cellStyle name="Input Date" xfId="167" xr:uid="{C1E951AD-4DDB-436B-AA83-16709D2BC15B}"/>
    <cellStyle name="Input Fixed [0]" xfId="168" xr:uid="{B10D5903-C875-4B28-AAB5-417C6426BA6B}"/>
    <cellStyle name="Input Normal" xfId="169" xr:uid="{943447DB-35CE-43E0-935A-576A6FBDDE03}"/>
    <cellStyle name="input override" xfId="170" xr:uid="{102E09B0-6FC5-4F8B-9EEB-8DA6615A6AC5}"/>
    <cellStyle name="input override 2" xfId="171" xr:uid="{18F8046F-B482-4382-94C9-310CA741556F}"/>
    <cellStyle name="input override 3" xfId="549" xr:uid="{F4BFF9FA-05CB-42D7-9005-677BF0F26C35}"/>
    <cellStyle name="Input Percent" xfId="172" xr:uid="{E1FA9568-4B73-46EC-85DF-A8BDDE3A288C}"/>
    <cellStyle name="Input Percent [2]" xfId="173" xr:uid="{D4D1B675-E5C4-48A9-A1BA-0986806516E3}"/>
    <cellStyle name="Input Percent_Cremer - PIPE Model v10" xfId="174" xr:uid="{61583203-C651-48A4-8133-CB8404AE8516}"/>
    <cellStyle name="Input Titles" xfId="175" xr:uid="{61F01C81-BA79-4198-B197-3DF1B8C54DB9}"/>
    <cellStyle name="Input Titles 2" xfId="550" xr:uid="{867A5D49-A378-4EEF-81D0-27913B136C55}"/>
    <cellStyle name="Input0" xfId="176" xr:uid="{026408F5-9F85-451A-AA44-44F2F68294B4}"/>
    <cellStyle name="InputCurrency" xfId="177" xr:uid="{1A2D415D-ECB5-420B-9D67-B2284409B950}"/>
    <cellStyle name="InputCurrency2" xfId="178" xr:uid="{7CF84B5B-95A0-4261-96DD-F6AA3CC6C2D7}"/>
    <cellStyle name="InputGen" xfId="179" xr:uid="{6B8A7F33-9233-482B-9A46-CDF9295488C3}"/>
    <cellStyle name="InputGen 2" xfId="180" xr:uid="{4D35C9B1-9E45-4FF3-A9EB-735103273FA0}"/>
    <cellStyle name="InputGen 3" xfId="551" xr:uid="{082E703D-DD36-4206-97BF-DA0A74EBC03B}"/>
    <cellStyle name="InputKeepColour" xfId="181" xr:uid="{E76BA351-1BC4-4380-AFF4-CE9B09EFD311}"/>
    <cellStyle name="InputKeepColour 2" xfId="182" xr:uid="{9E9074EC-071D-4363-BBC1-878F3D7B57BD}"/>
    <cellStyle name="InputKeepColour 3" xfId="552" xr:uid="{5B81D558-E690-48A0-8076-57D18EEB176D}"/>
    <cellStyle name="InputKeepPale" xfId="183" xr:uid="{4DFFAACE-866B-44B5-8918-BFF0850F8943}"/>
    <cellStyle name="InputNormal" xfId="184" xr:uid="{227F1592-DB2F-4AB8-9C6C-73879ACF07D2}"/>
    <cellStyle name="InputPercent1" xfId="185" xr:uid="{8D777638-8EF2-45A0-9EA5-C27C5C8D3B3D}"/>
    <cellStyle name="InputVariColour" xfId="186" xr:uid="{A0DB27EB-1350-48CE-B673-659E31EF1970}"/>
    <cellStyle name="InputVariColour 2" xfId="187" xr:uid="{9BA52DE9-63E5-4EA9-86BC-0CF9E60FA5F1}"/>
    <cellStyle name="InputVariColour 3" xfId="553" xr:uid="{FD2C0AFB-7454-49B2-BAE9-CE32502B36D2}"/>
    <cellStyle name="Item" xfId="188" xr:uid="{6D14F94A-47B2-4764-95CA-7690B4458FE8}"/>
    <cellStyle name="KP_Normal" xfId="189" xr:uid="{61F6FE4F-108C-4E9D-91F8-66CA7C6712E9}"/>
    <cellStyle name="Linked Cell 2" xfId="554" xr:uid="{A57E0F7C-6EC6-4221-A1AD-5CE116207307}"/>
    <cellStyle name="lINKS" xfId="555" xr:uid="{F594505A-74C7-4C74-B402-CA8736403A2F}"/>
    <cellStyle name="lINKS 2" xfId="964" xr:uid="{D0C79681-4067-4FF1-BBCF-60EAE7D22354}"/>
    <cellStyle name="lINKS 2 2" xfId="1442" xr:uid="{951DFF5B-3F14-4747-BCD1-66E4544838C9}"/>
    <cellStyle name="lINKS 2 3" xfId="1949" xr:uid="{657F702E-1081-4277-AE10-B061DDC6E38B}"/>
    <cellStyle name="lINKS 2 3 2" xfId="3339" xr:uid="{50CE28D7-D090-4A0D-87AF-1C86FAE61098}"/>
    <cellStyle name="Locked" xfId="190" xr:uid="{B536BDB5-2DED-48D1-B89B-CB70DA6BCF3B}"/>
    <cellStyle name="MacroCode" xfId="191" xr:uid="{67A1695F-2A2B-499C-96BB-40498A362264}"/>
    <cellStyle name="MacroCode 2" xfId="192" xr:uid="{19F76917-28FD-4A9B-9F5B-3E363E293F1C}"/>
    <cellStyle name="MacroCode 3" xfId="556" xr:uid="{6481FD23-2B29-499F-A4C1-41AD7C489F17}"/>
    <cellStyle name="Margin" xfId="193" xr:uid="{EEEADD29-8868-47F9-A449-E93DC994EC02}"/>
    <cellStyle name="Margin with x [1]" xfId="194" xr:uid="{585B2001-6E62-4FFF-B7C8-D2C8AD0D908D}"/>
    <cellStyle name="Margin without x [1]" xfId="195" xr:uid="{300B53CF-E0B1-42BE-B7E0-1511258BE320}"/>
    <cellStyle name="Margin_DRE Lojas1234_v1000" xfId="557" xr:uid="{53BDB1BF-FF15-4CB9-A4B5-6975E8E1FA8F}"/>
    <cellStyle name="Mike" xfId="196" xr:uid="{1385CC09-7933-48A0-AA52-CFA69E6EBCAB}"/>
    <cellStyle name="Mike 2" xfId="197" xr:uid="{2542F825-ABFE-4B4C-BDC3-369F5D22A671}"/>
    <cellStyle name="Mike 3" xfId="558" xr:uid="{6A909A5C-828E-41A5-9475-EAEF649F51DD}"/>
    <cellStyle name="Millares [0]_Asset Mgmt " xfId="198" xr:uid="{59FF39D6-C61C-47EA-8872-42D2FD198960}"/>
    <cellStyle name="Millares_Asset Mgmt " xfId="199" xr:uid="{206BD0D3-E845-4158-81AE-5906F9855B66}"/>
    <cellStyle name="Moeda 2" xfId="200" xr:uid="{78CE609E-4212-40A8-9DFE-C6EB0407C5B4}"/>
    <cellStyle name="Moeda 2 2" xfId="201" xr:uid="{426B746E-7350-49A5-B429-C66CD13FD714}"/>
    <cellStyle name="Moeda 2 3" xfId="426" xr:uid="{A6069B80-DC37-4622-98BF-4997526C42F6}"/>
    <cellStyle name="Moeda 3" xfId="3326" xr:uid="{B20D3BDE-B446-4F1C-990F-3EAB3F66B7EE}"/>
    <cellStyle name="Moneda [0]_Asset Mgmt " xfId="202" xr:uid="{9F71AA6C-35DF-48DC-948A-FA873464A94F}"/>
    <cellStyle name="Moneda_Asset Mgmt " xfId="203" xr:uid="{3EABB150-1485-4C9B-A51D-77D88C47EE7C}"/>
    <cellStyle name="Multiple" xfId="204" xr:uid="{D105F34A-6F14-45E1-AEA1-4C25E99AD1B4}"/>
    <cellStyle name="Multiple [0]" xfId="205" xr:uid="{BD6F7F7F-4AD5-4E01-9D5F-82F0E3624737}"/>
    <cellStyle name="Multiple [0] 2" xfId="206" xr:uid="{36B23519-99CC-4E6B-824A-39CFF9774AB9}"/>
    <cellStyle name="Multiple [0] 3" xfId="559" xr:uid="{C451A285-D3B5-49F8-8F12-9B9A63600DB1}"/>
    <cellStyle name="Multiple [1]" xfId="207" xr:uid="{F6B8D144-1546-4AC7-A09E-9DD1DA06C859}"/>
    <cellStyle name="Multiple [1] 2" xfId="208" xr:uid="{9A96F92C-A73E-43D2-9E21-A1FE0387CB6A}"/>
    <cellStyle name="Multiple [1] 3" xfId="560" xr:uid="{17E39959-C417-4282-BA71-DB9EA595DE32}"/>
    <cellStyle name="Multiple [2]" xfId="209" xr:uid="{9FFFA008-7AE0-414C-9544-F2D2CD6A97BC}"/>
    <cellStyle name="Multiple [2] 2" xfId="210" xr:uid="{86606C9E-938C-4440-8DF3-7DEC6A592899}"/>
    <cellStyle name="Multiple [2] 3" xfId="561" xr:uid="{5261B57C-903F-4125-B68D-735B51664269}"/>
    <cellStyle name="Multiple [3]" xfId="211" xr:uid="{8710ABF7-AB41-4502-BC7E-4C65BABB1964}"/>
    <cellStyle name="Multiple [3] 2" xfId="212" xr:uid="{F5378FFD-704F-46D2-976D-EAF8F24A5510}"/>
    <cellStyle name="Multiple [3] 2 2" xfId="563" xr:uid="{33C173CE-5329-46D7-A219-BE3038C80478}"/>
    <cellStyle name="Multiple [3] 3" xfId="562" xr:uid="{E9047DB5-1757-44E9-9CE8-1322869BB24B}"/>
    <cellStyle name="Multiple_1030171N" xfId="213" xr:uid="{6AD88D8F-1251-4D64-AF0E-09DB9526321A}"/>
    <cellStyle name="Multiple1" xfId="214" xr:uid="{677419C4-E931-4218-8537-C9531633D3B4}"/>
    <cellStyle name="Multiple-Special" xfId="215" xr:uid="{374F264B-0616-4C67-825A-74BE6FCFAD47}"/>
    <cellStyle name="NA is zero" xfId="216" xr:uid="{53DC585E-9126-45D3-9EAB-127464C70BCF}"/>
    <cellStyle name="NA is zero 2" xfId="217" xr:uid="{25B3B117-8125-4CEC-9B29-68356E73360E}"/>
    <cellStyle name="NA is zero 3" xfId="564" xr:uid="{089AB489-E16E-42BE-817B-6F0FEE35A80C}"/>
    <cellStyle name="neg0.0_CapitalCost " xfId="218" xr:uid="{C52252A4-4D82-4755-93B0-028848CDDD59}"/>
    <cellStyle name="Neutral 2" xfId="565" xr:uid="{83E31427-C4B8-4575-8F0C-08878240E2AF}"/>
    <cellStyle name="Nil" xfId="219" xr:uid="{6FCD867F-E62D-4FC2-9383-4C184C3AE128}"/>
    <cellStyle name="no dec" xfId="566" xr:uid="{9B53C74D-0144-494B-BEE7-D5710D8995DA}"/>
    <cellStyle name="NonPrintingArea" xfId="220" xr:uid="{735702C9-CA5D-415F-ABC9-88CBA256AEA0}"/>
    <cellStyle name="Normal" xfId="0" builtinId="0"/>
    <cellStyle name="Normal - Style1" xfId="567" xr:uid="{E28BFB7A-21CD-4406-8316-4D2DD1A2E870}"/>
    <cellStyle name="Normal - Style1 3" xfId="852" xr:uid="{0AF18B64-3AD6-4101-B993-16B22F6CD504}"/>
    <cellStyle name="Normal [0]" xfId="221" xr:uid="{1B7B50D9-33E2-4FBA-82AF-DF5F3A06BF89}"/>
    <cellStyle name="Normal [1]" xfId="222" xr:uid="{501D8586-50E4-4353-9900-E07386B027B1}"/>
    <cellStyle name="Normal [1] 2" xfId="568" xr:uid="{04D4081D-A9A7-479D-B8B2-4C2E9FCC0D3E}"/>
    <cellStyle name="Normal [2]" xfId="223" xr:uid="{1F90B639-7C7F-44CB-8953-F2D0B82F48F9}"/>
    <cellStyle name="Normal [3]" xfId="224" xr:uid="{C36C1602-5F2A-4E16-8070-CF06953A2658}"/>
    <cellStyle name="Normal 10" xfId="225" xr:uid="{8D9E0DA9-FA45-4548-9337-85B7CA5074A4}"/>
    <cellStyle name="Normal 11" xfId="226" xr:uid="{92AF7B6B-8F46-4CB6-A33F-6659CECEE550}"/>
    <cellStyle name="Normal 12" xfId="227" xr:uid="{FBD2696E-063A-4ACC-B09C-82FC3EB3533D}"/>
    <cellStyle name="Normal 13" xfId="31" xr:uid="{EC0CBC6A-8769-45EE-8841-71D4A158168C}"/>
    <cellStyle name="Normal 14" xfId="438" xr:uid="{70FE406B-EC51-403D-8993-97A47CCC7178}"/>
    <cellStyle name="Normal 15" xfId="440" xr:uid="{48C6BA93-4E98-4615-B0E9-8BB56357468E}"/>
    <cellStyle name="Normal 16" xfId="439" xr:uid="{40D026AC-0D39-448A-B05A-6322174874B1}"/>
    <cellStyle name="Normal 17" xfId="441" xr:uid="{184B6032-DA29-4639-A379-C5569482B097}"/>
    <cellStyle name="Normal 18" xfId="637" xr:uid="{6D2C7DC4-9C3A-44C5-A321-DF63C4397B84}"/>
    <cellStyle name="Normal 19" xfId="842" xr:uid="{D5628608-F063-4BA1-A63C-868E9ADD87A8}"/>
    <cellStyle name="Normal 19 2" xfId="965" xr:uid="{13D051B8-18B7-473B-A4F4-189DACDE60AC}"/>
    <cellStyle name="Normal 2" xfId="9" xr:uid="{12B3AFC8-0A86-452A-9A86-F249BCF1E1C5}"/>
    <cellStyle name="Normal 2 10" xfId="851" xr:uid="{6293AE09-0BE1-4220-8FDE-E1DA6F04F011}"/>
    <cellStyle name="Normal 2 2" xfId="15" xr:uid="{4632B559-908F-4BBA-A659-5C601AF2C5C5}"/>
    <cellStyle name="Normal 2 2 2" xfId="230" xr:uid="{AE89054E-611C-4F42-949D-77B3D6DFFFD5}"/>
    <cellStyle name="Normal 2 2 3" xfId="229" xr:uid="{8647CFF4-A296-48E7-A673-8B0A30B80450}"/>
    <cellStyle name="Normal 2 3" xfId="231" xr:uid="{8092B15E-C334-4A25-A0F5-403AE47A63CA}"/>
    <cellStyle name="Normal 2 3 2" xfId="232" xr:uid="{D5E8CE9E-B2EB-49D5-BFF6-8A690E169F38}"/>
    <cellStyle name="Normal 2 3 3" xfId="233" xr:uid="{B8F2DA0C-566B-4443-B6E9-79B71242E898}"/>
    <cellStyle name="Normal 2 4" xfId="234" xr:uid="{A488B2C0-414A-46BF-9791-ECFB71A4361B}"/>
    <cellStyle name="Normal 2 4 2" xfId="235" xr:uid="{DCDE7646-BD10-4E52-8FA4-E9135818505B}"/>
    <cellStyle name="Normal 2 5" xfId="236" xr:uid="{77FA81B5-1363-46B4-A127-78660DDA25F2}"/>
    <cellStyle name="Normal 2 6" xfId="569" xr:uid="{0212826D-BCD4-4C71-A046-DAD744BBDC1D}"/>
    <cellStyle name="Normal 2 7" xfId="228" xr:uid="{2F65E5F8-17E5-484F-B710-3C5C4B6E2160}"/>
    <cellStyle name="Normal 2_Dasa Model (L) v01 - 290109" xfId="237" xr:uid="{265F2566-73CA-49BD-B8DA-4F008F877D6E}"/>
    <cellStyle name="Normal 20" xfId="844" xr:uid="{0122CA42-1696-4E2C-8273-330BBFDB73D3}"/>
    <cellStyle name="Normal 20 2" xfId="966" xr:uid="{7E2A513B-9049-448A-86F0-27E562D9ACA7}"/>
    <cellStyle name="Normal 21" xfId="845" xr:uid="{E1E1654F-9950-4E7C-B4C5-461F456CBF3C}"/>
    <cellStyle name="Normal 21 2" xfId="967" xr:uid="{F2F53C8A-D55B-4FE5-9BC7-49A395B0DB50}"/>
    <cellStyle name="Normal 22" xfId="847" xr:uid="{2D76BCB2-19C2-4413-9B59-0285F0CA3473}"/>
    <cellStyle name="Normal 22 2" xfId="968" xr:uid="{D02F2C3A-BDF3-4F4F-8761-479CFFA4D7F6}"/>
    <cellStyle name="Normal 3" xfId="7" xr:uid="{87D79678-A506-400A-98D9-1024D375AF18}"/>
    <cellStyle name="Normal 3 2" xfId="18" xr:uid="{A39B7869-D7B1-41A8-B6E8-AEEECDAC05E7}"/>
    <cellStyle name="Normal 3 2 2" xfId="240" xr:uid="{FE5A9B7C-D22A-49CD-B286-CBB21BA44BC9}"/>
    <cellStyle name="Normal 3 2 3" xfId="239" xr:uid="{2A389B65-96D3-474E-9C37-551C1A1B02C3}"/>
    <cellStyle name="Normal 3 3" xfId="241" xr:uid="{BE97E621-D484-4B90-BC86-3E0CE29BB994}"/>
    <cellStyle name="Normal 3 4" xfId="242" xr:uid="{F5FF7373-1546-4F59-9539-A89DFD42A321}"/>
    <cellStyle name="Normal 3 5" xfId="243" xr:uid="{958EEFA0-D62C-4D3F-96DE-634C27D58277}"/>
    <cellStyle name="Normal 3 6" xfId="570" xr:uid="{0A09EA29-438C-4FA4-BE60-CB99EE395BAA}"/>
    <cellStyle name="Normal 3 7" xfId="238" xr:uid="{33CE2833-3385-49A0-87E3-CC04DDB88DD0}"/>
    <cellStyle name="Normal 4" xfId="13" xr:uid="{EA0C808B-C5B3-4C48-958A-BBA92C208812}"/>
    <cellStyle name="Normal 4 2" xfId="245" xr:uid="{902DE1F0-8A0B-43BC-A39F-22CF3B4E4B59}"/>
    <cellStyle name="Normal 4 2 2" xfId="246" xr:uid="{5785BE7B-98E7-4FE2-99E3-C9ABF2EED8E3}"/>
    <cellStyle name="Normal 4 3" xfId="247" xr:uid="{B41A0EED-F373-446E-B088-6C596F1285AB}"/>
    <cellStyle name="Normal 4 4" xfId="638" xr:uid="{C40CAD89-66A1-4703-8B8C-ADEFF1433F80}"/>
    <cellStyle name="Normal 4 5" xfId="244" xr:uid="{8A9FF1E6-439F-4F64-ABDE-F80C340773B4}"/>
    <cellStyle name="Normal 47" xfId="248" xr:uid="{256C4D18-82D8-4F40-845D-1B8EAFD114B4}"/>
    <cellStyle name="Normal 47 2" xfId="249" xr:uid="{E6A856BE-B048-4B33-973D-537BD8746314}"/>
    <cellStyle name="Normal 5" xfId="20" xr:uid="{68A7FA7C-14FD-4780-A1C8-1D7B48918615}"/>
    <cellStyle name="Normal 5 2" xfId="251" xr:uid="{E90E6A33-C8C3-47DB-9C57-B1E2F2BFFAE8}"/>
    <cellStyle name="Normal 5 2 2" xfId="252" xr:uid="{8C952BEC-CB69-4519-8CC9-28B8A5C6AEE0}"/>
    <cellStyle name="Normal 5 3" xfId="253" xr:uid="{EB35A693-F30F-496C-9CDF-2100F4CE5DA7}"/>
    <cellStyle name="Normal 5 4" xfId="250" xr:uid="{FDB4E61A-1DE8-492B-9F0B-466D5F69A706}"/>
    <cellStyle name="Normal 5 5" xfId="969" xr:uid="{73F7AA1D-24EC-48F5-B460-83838D111B59}"/>
    <cellStyle name="Normal 6" xfId="254" xr:uid="{1F7F5564-D449-4CCB-AB0E-3A1FB76539DE}"/>
    <cellStyle name="Normal 6 2" xfId="255" xr:uid="{C69868D7-B9C7-48CD-9937-154CFDF1FA01}"/>
    <cellStyle name="Normal 7" xfId="256" xr:uid="{058AE0EA-8122-4AAB-ACF8-1028EC089BB0}"/>
    <cellStyle name="Normal 7 2" xfId="257" xr:uid="{46E4ECA3-0424-489F-B1E4-3D4CA428B6EE}"/>
    <cellStyle name="Normal 7 2 2" xfId="428" xr:uid="{57882956-56E6-4E17-B041-52B8907DDEA4}"/>
    <cellStyle name="Normal 7 3" xfId="427" xr:uid="{7AAAA29D-BD89-4732-B606-2E9E1FD08ED1}"/>
    <cellStyle name="Normal 8" xfId="258" xr:uid="{C6B57A55-15C4-4802-A50F-42D21827C9E7}"/>
    <cellStyle name="Normal 8 2" xfId="259" xr:uid="{203E11AA-8E09-4AE6-8BD1-467F2170A57D}"/>
    <cellStyle name="Normal 9" xfId="260" xr:uid="{6A5E8EF9-5FE4-4127-91E4-F1B9D88B539D}"/>
    <cellStyle name="Normal 9 2" xfId="261" xr:uid="{8025BFFB-3741-4FF4-9DB8-1B2ED7EF8898}"/>
    <cellStyle name="Normal Bold" xfId="262" xr:uid="{F9068776-E8C6-4FFC-95B3-B2C6A4BDBA81}"/>
    <cellStyle name="Normal Bold 2" xfId="571" xr:uid="{0128FC97-ACA9-445D-A903-E52B57924FDB}"/>
    <cellStyle name="Normal I" xfId="263" xr:uid="{FB91BBFD-F78A-4DC8-B85A-B33F3B5FA861}"/>
    <cellStyle name="Normal I 2" xfId="264" xr:uid="{0EB4207F-398C-4A0F-8689-0CAD51D7BAF3}"/>
    <cellStyle name="Normal I 3" xfId="572" xr:uid="{778FC4EB-3586-4F60-8900-F3F6541F1EE0}"/>
    <cellStyle name="Normal II" xfId="265" xr:uid="{235A1599-30F6-4009-8754-8E552D9D2D72}"/>
    <cellStyle name="Normal II 2" xfId="266" xr:uid="{2F23A3F7-9077-4BA6-9DFC-6F94FAC45B1C}"/>
    <cellStyle name="Normal II 3" xfId="573" xr:uid="{439589A9-51CC-4BD7-891B-C831E0FD06A9}"/>
    <cellStyle name="Normal II a" xfId="267" xr:uid="{171EE169-3719-46D6-B66F-C602569AD4CA}"/>
    <cellStyle name="Normal II a 2" xfId="268" xr:uid="{78C0A264-A225-4725-8DB4-253A4832342A}"/>
    <cellStyle name="Normal II a 3" xfId="574" xr:uid="{4A352F2C-BBD0-46D6-AD78-5065E27378B4}"/>
    <cellStyle name="Normal Pct" xfId="269" xr:uid="{4078A4D4-7833-4C6D-9CE6-129BBA83233B}"/>
    <cellStyle name="Normal(Blue)" xfId="575" xr:uid="{4EB5AE87-0605-4B3F-9298-63CA951A42C7}"/>
    <cellStyle name="Normal0" xfId="270" xr:uid="{4C26DF86-216C-4021-9DC5-EFADBC2C65AF}"/>
    <cellStyle name="Normal1" xfId="271" xr:uid="{0D704029-4741-45C9-910B-45CE318AC3D3}"/>
    <cellStyle name="Normal2" xfId="272" xr:uid="{4D5B7290-10BC-4175-8828-3E55104C5CFF}"/>
    <cellStyle name="NormalCurrency" xfId="273" xr:uid="{E9B50FC6-3B95-4C5A-BDBC-483B9215CC3A}"/>
    <cellStyle name="NormalPink" xfId="274" xr:uid="{67B4C66E-EF30-4F89-9B3C-51F8F7B66A1E}"/>
    <cellStyle name="Note 10" xfId="783" xr:uid="{F8EBFCB7-A769-46EF-8088-0BA3DD0726F1}"/>
    <cellStyle name="Note 10 2" xfId="970" xr:uid="{C43228AE-EE9F-42E4-825D-7E3BF8D31145}"/>
    <cellStyle name="Note 10 2 2" xfId="1948" xr:uid="{9CADB448-3465-4871-8D63-E9C71537C333}"/>
    <cellStyle name="Note 10 2 2 2" xfId="2802" xr:uid="{B627144A-4AF5-42D9-90C9-59542FD2A423}"/>
    <cellStyle name="Note 10 3" xfId="1217" xr:uid="{FD938B7D-8043-41A3-8814-26BDD898D61A}"/>
    <cellStyle name="Note 10 3 2" xfId="2139" xr:uid="{3B4326DD-C1A8-4D2B-9A6F-724941800B09}"/>
    <cellStyle name="Note 10 3 2 2" xfId="3225" xr:uid="{ADB8FB77-85D5-4A87-86E5-133C600BB8F3}"/>
    <cellStyle name="Note 10 4" xfId="1871" xr:uid="{9F0BEA4E-7BF7-44BB-A969-5FF9FFFDDBF8}"/>
    <cellStyle name="Note 10 4 2" xfId="2683" xr:uid="{26F1EFEF-3F8B-4A92-B34F-8B5BB4BB53E9}"/>
    <cellStyle name="Note 11" xfId="576" xr:uid="{0ADF8379-D233-4649-9CB8-27854E51546C}"/>
    <cellStyle name="Note 11 2" xfId="971" xr:uid="{0CC53EC6-B139-4968-BF3E-B7463496328B}"/>
    <cellStyle name="Note 11 2 2" xfId="1906" xr:uid="{561C5B59-4763-43E6-9072-623F4F21E3FE}"/>
    <cellStyle name="Note 11 2 2 2" xfId="2721" xr:uid="{429826D5-AFFA-4146-B6C2-B85130ED13CD}"/>
    <cellStyle name="Note 11 3" xfId="1218" xr:uid="{31302234-F310-40BD-A7FB-389EE352D8F8}"/>
    <cellStyle name="Note 11 3 2" xfId="2140" xr:uid="{CE880456-2E89-4B91-8FA2-5E4523852BE7}"/>
    <cellStyle name="Note 11 3 2 2" xfId="3226" xr:uid="{9BBF47F9-5BD4-43F3-B6F7-A3F85948417E}"/>
    <cellStyle name="Note 11 4" xfId="1843" xr:uid="{814CCE73-3034-4CD5-B66D-C606D64B7E37}"/>
    <cellStyle name="Note 11 4 2" xfId="2641" xr:uid="{BB139088-3D76-49A0-9A47-2B110698F461}"/>
    <cellStyle name="Note 2" xfId="577" xr:uid="{5D0C3A42-EEAB-4D2F-B3C3-F96D5CD3F54B}"/>
    <cellStyle name="Note 2 10" xfId="972" xr:uid="{F7E65F25-FDB6-4A46-89A6-95CC33C1B7E4}"/>
    <cellStyle name="Note 2 10 2" xfId="2002" xr:uid="{A73138B7-1A40-486D-A406-83D55EB4895A}"/>
    <cellStyle name="Note 2 10 2 2" xfId="2932" xr:uid="{0BF1C394-9C2B-47CB-965B-477843557CB1}"/>
    <cellStyle name="Note 2 11" xfId="1219" xr:uid="{4FC19033-CB37-467C-840A-93D75EB2A0D3}"/>
    <cellStyle name="Note 2 11 2" xfId="2141" xr:uid="{B1C580A2-AFA1-41E6-86ED-04F16D7A7105}"/>
    <cellStyle name="Note 2 11 2 2" xfId="3227" xr:uid="{B08E3BF8-0F07-4967-A541-6DA2A70D329C}"/>
    <cellStyle name="Note 2 12" xfId="1842" xr:uid="{48C88D75-FEA2-4F5E-ABAA-61D7E1D91662}"/>
    <cellStyle name="Note 2 12 2" xfId="2640" xr:uid="{D7A5E877-668B-4B0F-904D-00DDECBBDD56}"/>
    <cellStyle name="Note 2 2" xfId="676" xr:uid="{835C9433-EF74-45BC-A4E7-667972B1A228}"/>
    <cellStyle name="Note 2 2 2" xfId="973" xr:uid="{FA753D7B-9A31-42DA-8147-277D9ADEDFAB}"/>
    <cellStyle name="Note 2 2 2 2" xfId="1947" xr:uid="{52118CEC-4EA5-4C77-835C-F556A1F6EA6E}"/>
    <cellStyle name="Note 2 2 2 2 2" xfId="2801" xr:uid="{D9218E85-9BDD-4E31-9C63-B412A6B83B02}"/>
    <cellStyle name="Note 2 2 3" xfId="1220" xr:uid="{3E412EF6-2298-4DC9-8714-876B78A257B4}"/>
    <cellStyle name="Note 2 2 3 2" xfId="2142" xr:uid="{1373D78D-3D0F-4D57-A0CF-35034971A6CE}"/>
    <cellStyle name="Note 2 2 3 2 2" xfId="3228" xr:uid="{1DBCCDCE-CA55-41E2-B536-43F7AF2B6E5A}"/>
    <cellStyle name="Note 2 2 4" xfId="1927" xr:uid="{1F287486-DC30-4B11-BF50-D5AD918CE6F0}"/>
    <cellStyle name="Note 2 2 4 2" xfId="2742" xr:uid="{E49F80F1-34BE-4566-9468-32FF05D4EE6F}"/>
    <cellStyle name="Note 2 3" xfId="700" xr:uid="{AB747B89-8E24-445A-BB9F-09FCEC50E7A5}"/>
    <cellStyle name="Note 2 3 2" xfId="974" xr:uid="{323414E4-3CFE-46B7-9CBC-C90B49A9EDF1}"/>
    <cellStyle name="Note 2 3 2 2" xfId="1915" xr:uid="{F9953736-F8E3-418B-A88B-115CF9606C64}"/>
    <cellStyle name="Note 2 3 2 2 2" xfId="2730" xr:uid="{48BEE9A3-E82B-49DA-A87A-5EE8D7E8C6D3}"/>
    <cellStyle name="Note 2 3 3" xfId="1221" xr:uid="{CFE65778-894B-4082-8CDD-00FCD2511429}"/>
    <cellStyle name="Note 2 3 3 2" xfId="2143" xr:uid="{66B2AE61-525D-4A3B-8556-B19A07CB0C3C}"/>
    <cellStyle name="Note 2 3 3 2 2" xfId="3229" xr:uid="{D04C10C2-2035-49FE-9011-4EF9D5E7EB5F}"/>
    <cellStyle name="Note 2 3 4" xfId="1983" xr:uid="{8AFCC2D3-FC55-450A-9031-70D884D4FA82}"/>
    <cellStyle name="Note 2 3 4 2" xfId="2840" xr:uid="{FD2B2816-78EC-4868-9651-1DB27A38AE4A}"/>
    <cellStyle name="Note 2 4" xfId="750" xr:uid="{D129C5F5-0E7A-4E78-A082-661FE9299579}"/>
    <cellStyle name="Note 2 4 2" xfId="975" xr:uid="{EEF9B930-7BA7-499A-A68F-BFFC4A901BBF}"/>
    <cellStyle name="Note 2 4 2 2" xfId="2001" xr:uid="{8A509522-219A-4594-BEAB-66C805DDAC07}"/>
    <cellStyle name="Note 2 4 2 2 2" xfId="2931" xr:uid="{5D3DD632-A0B5-4390-BB0B-46636EE9017A}"/>
    <cellStyle name="Note 2 4 3" xfId="1222" xr:uid="{E6915537-21A6-441B-BEF8-888C1C7D411B}"/>
    <cellStyle name="Note 2 4 3 2" xfId="2144" xr:uid="{45BC7677-B972-40CE-9ED2-CEDF80E4B61B}"/>
    <cellStyle name="Note 2 4 3 2 2" xfId="3230" xr:uid="{0B95CBDA-10BA-48A4-8807-06FB630642EF}"/>
    <cellStyle name="Note 2 4 4" xfId="1831" xr:uid="{74E6739D-E784-4B54-AD1D-F3A9650A87BA}"/>
    <cellStyle name="Note 2 4 4 2" xfId="2629" xr:uid="{F795D3D1-53B2-4BA3-B403-CBEE3579FB14}"/>
    <cellStyle name="Note 2 5" xfId="657" xr:uid="{2160626A-6B18-4820-8C66-869AEC7AE426}"/>
    <cellStyle name="Note 2 5 2" xfId="976" xr:uid="{FAFE92D2-2EC6-48D8-804C-59F276BF8235}"/>
    <cellStyle name="Note 2 5 2 2" xfId="1946" xr:uid="{44DC91CB-13A6-4B49-B34C-76C2BC04022E}"/>
    <cellStyle name="Note 2 5 2 2 2" xfId="2800" xr:uid="{FAB8246F-9E08-45EE-A354-2DB06495D083}"/>
    <cellStyle name="Note 2 5 3" xfId="1223" xr:uid="{7B52BC91-A52A-4454-A01E-4729070FA848}"/>
    <cellStyle name="Note 2 5 3 2" xfId="2145" xr:uid="{9F33E61F-A330-4864-97D8-C3C964142D17}"/>
    <cellStyle name="Note 2 5 3 2 2" xfId="3231" xr:uid="{083AD520-54BC-435A-A31F-7DD285B02E3D}"/>
    <cellStyle name="Note 2 5 4" xfId="1991" xr:uid="{3B081EEC-1C21-42EA-9BCD-067590397992}"/>
    <cellStyle name="Note 2 5 4 2" xfId="2848" xr:uid="{2678C0EA-918E-47FC-858D-B3E2DC200684}"/>
    <cellStyle name="Note 2 6" xfId="665" xr:uid="{89EC5803-8DDD-4C36-AA00-1537882C6F39}"/>
    <cellStyle name="Note 2 6 2" xfId="977" xr:uid="{3086EAD4-4B36-43D2-B3DB-88DDBAF589F9}"/>
    <cellStyle name="Note 2 6 2 2" xfId="1890" xr:uid="{97D85BD3-28BE-4C7F-BE02-A1F48B8AC7F4}"/>
    <cellStyle name="Note 2 6 2 2 2" xfId="2706" xr:uid="{D3E7627F-9F59-4305-B2FC-ADF490A21972}"/>
    <cellStyle name="Note 2 6 3" xfId="1224" xr:uid="{6C3FD9DC-D579-4069-8FF8-9BAD6358A1FB}"/>
    <cellStyle name="Note 2 6 3 2" xfId="2146" xr:uid="{44B37139-645A-4D70-874A-3BC3436D127E}"/>
    <cellStyle name="Note 2 6 3 2 2" xfId="3232" xr:uid="{AB352099-B776-4485-BE02-0CC49BAEA2A0}"/>
    <cellStyle name="Note 2 6 4" xfId="2046" xr:uid="{1BADB3A5-7A1D-4E52-94F6-A92FCB25CF34}"/>
    <cellStyle name="Note 2 6 4 2" xfId="2975" xr:uid="{F2433AA2-A962-45FF-BE29-3CF5E87253AB}"/>
    <cellStyle name="Note 2 7" xfId="793" xr:uid="{3CA5989B-09F4-4147-BCF3-1AF1AC9868F0}"/>
    <cellStyle name="Note 2 7 2" xfId="978" xr:uid="{F4B14AB6-A257-45A0-8BD7-5AE54321D95D}"/>
    <cellStyle name="Note 2 7 2 2" xfId="2000" xr:uid="{935848A1-E01B-40CC-9A3C-989CC510F767}"/>
    <cellStyle name="Note 2 7 2 2 2" xfId="2930" xr:uid="{B625C374-8E05-4E90-9027-4283D12C646C}"/>
    <cellStyle name="Note 2 7 3" xfId="1225" xr:uid="{F7168925-E091-46BC-AC34-689FA8A4D702}"/>
    <cellStyle name="Note 2 7 3 2" xfId="2147" xr:uid="{94408379-71A7-4693-B6FE-53226387469A}"/>
    <cellStyle name="Note 2 7 3 2 2" xfId="3233" xr:uid="{4A4BF522-6EFD-4F18-8067-8EF1D8BDE7FC}"/>
    <cellStyle name="Note 2 7 4" xfId="1813" xr:uid="{831E0E69-AF3B-435B-9950-4A7FA0272405}"/>
    <cellStyle name="Note 2 7 4 2" xfId="2611" xr:uid="{3B9870B3-DD01-4E31-8EE3-294741559B5F}"/>
    <cellStyle name="Note 2 8" xfId="771" xr:uid="{E96A09DC-9AE0-4F3E-91FB-60CAA6637A38}"/>
    <cellStyle name="Note 2 8 2" xfId="979" xr:uid="{AAA89ADA-A26A-4ED7-985F-427408C2396C}"/>
    <cellStyle name="Note 2 8 2 2" xfId="1945" xr:uid="{CB7F8A2F-8A9A-446D-AE91-6514594EE7E7}"/>
    <cellStyle name="Note 2 8 2 2 2" xfId="2799" xr:uid="{A51837E0-F3FA-4AF2-9682-09528AC6CA3A}"/>
    <cellStyle name="Note 2 8 3" xfId="1226" xr:uid="{3419DFD1-8854-4241-9A6A-161C8E9D891B}"/>
    <cellStyle name="Note 2 8 3 2" xfId="2148" xr:uid="{04BD1C25-7591-4844-96C0-EF67DF28477C}"/>
    <cellStyle name="Note 2 8 3 2 2" xfId="3234" xr:uid="{A6FBDE0E-C0B6-45A2-8483-CD91BF5C5007}"/>
    <cellStyle name="Note 2 8 4" xfId="1821" xr:uid="{A578F74B-97BD-4ABE-8B3D-CDCFF9439B39}"/>
    <cellStyle name="Note 2 8 4 2" xfId="2619" xr:uid="{308FE5C9-5F01-43F7-A243-23ED1D286818}"/>
    <cellStyle name="Note 2 9" xfId="794" xr:uid="{72D61900-0312-4D3C-BF80-BB2194BAF73E}"/>
    <cellStyle name="Note 2 9 2" xfId="980" xr:uid="{6ED17E51-8090-481D-A39B-E5B1A95441A6}"/>
    <cellStyle name="Note 2 9 2 2" xfId="1999" xr:uid="{93D3EE9E-CC09-4C61-B5D0-7E4B4D6BAA45}"/>
    <cellStyle name="Note 2 9 2 2 2" xfId="2929" xr:uid="{3B763B53-0422-4BF8-A46D-4FE5B4BD769D}"/>
    <cellStyle name="Note 2 9 3" xfId="1227" xr:uid="{21BA72C2-E26C-4E86-A453-837B21993C8E}"/>
    <cellStyle name="Note 2 9 3 2" xfId="2149" xr:uid="{DB2152FA-D964-4341-A4F9-3ABDE8E11F5E}"/>
    <cellStyle name="Note 2 9 3 2 2" xfId="3235" xr:uid="{AC665EAC-8498-422E-9AAC-9BC9D2AEE6A3}"/>
    <cellStyle name="Note 2 9 4" xfId="1868" xr:uid="{8DAEA047-8171-497A-8E60-F117709396F8}"/>
    <cellStyle name="Note 2 9 4 2" xfId="2680" xr:uid="{8EC25661-DA34-4037-BD70-58C6B20F3B7A}"/>
    <cellStyle name="Note 3" xfId="677" xr:uid="{3BC76C66-BE3B-41C3-B4B4-6C3A38086DFA}"/>
    <cellStyle name="Note 3 2" xfId="981" xr:uid="{BBF6C082-F300-4813-A5CC-18A13303FDF7}"/>
    <cellStyle name="Note 3 2 2" xfId="1944" xr:uid="{88FA0C7F-3EFC-49AA-93B8-1E88FBC808DC}"/>
    <cellStyle name="Note 3 2 2 2" xfId="2798" xr:uid="{1BF0D208-D815-4941-8B06-222FEC9E077A}"/>
    <cellStyle name="Note 3 3" xfId="1228" xr:uid="{5D502927-0707-4675-B302-33B1124C8B3B}"/>
    <cellStyle name="Note 3 3 2" xfId="2150" xr:uid="{DE698051-6429-44BF-A35D-40554278C191}"/>
    <cellStyle name="Note 3 3 2 2" xfId="3236" xr:uid="{98F4CF27-8749-4CFD-8AB3-DA4764112453}"/>
    <cellStyle name="Note 3 4" xfId="2043" xr:uid="{FEE1255D-FFB3-461D-8AF6-33CE8C966222}"/>
    <cellStyle name="Note 3 4 2" xfId="2972" xr:uid="{841F9A97-6A94-42DE-A726-6BB1D1F5A15C}"/>
    <cellStyle name="Note 4" xfId="737" xr:uid="{7E5E309E-084C-492A-A354-B59034C925F8}"/>
    <cellStyle name="Note 4 2" xfId="982" xr:uid="{21FF69F2-9C93-4FEB-8D30-3FB9C319D450}"/>
    <cellStyle name="Note 4 2 2" xfId="1937" xr:uid="{10B65DC7-6850-4416-B323-415B7117C512}"/>
    <cellStyle name="Note 4 2 2 2" xfId="2752" xr:uid="{13B03758-E567-43CF-88EE-E30930802AC1}"/>
    <cellStyle name="Note 4 3" xfId="1229" xr:uid="{4392A3E0-945C-46D9-BEBC-B15DC947B865}"/>
    <cellStyle name="Note 4 3 2" xfId="2151" xr:uid="{CDBBB569-FAF8-4072-B177-1082FD39D92A}"/>
    <cellStyle name="Note 4 3 2 2" xfId="3237" xr:uid="{26C94629-B9AC-4520-AF07-29EF19AB4DCD}"/>
    <cellStyle name="Note 4 4" xfId="1882" xr:uid="{4F76A20E-313C-4F01-97EF-24830108D9A7}"/>
    <cellStyle name="Note 4 4 2" xfId="2694" xr:uid="{F535C804-4638-4379-B83B-4FB6F0295B37}"/>
    <cellStyle name="Note 5" xfId="691" xr:uid="{4CD59CED-142F-4918-B066-3CDB4542FB8D}"/>
    <cellStyle name="Note 5 2" xfId="983" xr:uid="{BF9F10EB-9868-4F27-947E-7D7E6E3FCBEF}"/>
    <cellStyle name="Note 5 2 2" xfId="1798" xr:uid="{73E003A1-8AA3-4C0C-A3D7-210D63493F2F}"/>
    <cellStyle name="Note 5 2 2 2" xfId="2596" xr:uid="{6A0CFDBD-C48F-42A3-BB17-904B703E143A}"/>
    <cellStyle name="Note 5 3" xfId="1230" xr:uid="{B6D8C1E8-CA0B-4679-A376-46A6D5035564}"/>
    <cellStyle name="Note 5 3 2" xfId="2152" xr:uid="{6EBDFEBB-A713-4869-84AF-60B00A2602CE}"/>
    <cellStyle name="Note 5 3 2 2" xfId="3238" xr:uid="{C033342D-6E78-440B-A244-0825C456F41F}"/>
    <cellStyle name="Note 5 4" xfId="1919" xr:uid="{76469EB1-394B-4D2E-B108-7F451647C102}"/>
    <cellStyle name="Note 5 4 2" xfId="2734" xr:uid="{6A6A1DD1-B051-4D84-B3CE-4950AA360AAE}"/>
    <cellStyle name="Note 6" xfId="751" xr:uid="{2529D16B-6D54-43A1-9DDD-9BC686D86B00}"/>
    <cellStyle name="Note 6 2" xfId="984" xr:uid="{50534F66-F07F-42F0-8A3C-F7326A8B58AE}"/>
    <cellStyle name="Note 6 2 2" xfId="1998" xr:uid="{F052F12A-8A0C-4E1C-989C-56B91E30D4F7}"/>
    <cellStyle name="Note 6 2 2 2" xfId="2928" xr:uid="{A77D08C5-A1A7-427D-A8E3-5E3E9D70636E}"/>
    <cellStyle name="Note 6 3" xfId="1231" xr:uid="{F9EE2F1A-92B2-4082-9E19-D37DEF37B2B8}"/>
    <cellStyle name="Note 6 3 2" xfId="2153" xr:uid="{BBBE64E9-4149-4FED-8372-8182DA0D88CF}"/>
    <cellStyle name="Note 6 3 2 2" xfId="3239" xr:uid="{B76B7B92-D18E-4BE7-9533-D617982E44D5}"/>
    <cellStyle name="Note 6 4" xfId="1830" xr:uid="{38F6DAFD-993E-4C06-A35D-1E679C4C0E97}"/>
    <cellStyle name="Note 6 4 2" xfId="2628" xr:uid="{12AA94B3-5C6B-4AEF-B78C-D700E32D3C6B}"/>
    <cellStyle name="Note 7" xfId="736" xr:uid="{365F57E8-AE27-416A-9B0A-8C1C89178B9A}"/>
    <cellStyle name="Note 7 2" xfId="985" xr:uid="{9B8256C5-7F2A-4496-8BBC-753359D8DB45}"/>
    <cellStyle name="Note 7 2 2" xfId="1943" xr:uid="{90057A8B-F964-47F4-BF61-45B9B5839316}"/>
    <cellStyle name="Note 7 2 2 2" xfId="2797" xr:uid="{C659EBF8-0F0A-4564-AD78-C028E5D50267}"/>
    <cellStyle name="Note 7 3" xfId="1232" xr:uid="{B4B5B923-66C1-4D5F-AFAA-1D758CF17022}"/>
    <cellStyle name="Note 7 3 2" xfId="2154" xr:uid="{48E765B4-EE69-4C95-A4D3-180B5ABF9342}"/>
    <cellStyle name="Note 7 3 2 2" xfId="3240" xr:uid="{1FFA074F-1580-4994-A497-14037C2F8163}"/>
    <cellStyle name="Note 7 4" xfId="1837" xr:uid="{05883804-9174-46D2-8846-6F0A62426396}"/>
    <cellStyle name="Note 7 4 2" xfId="2635" xr:uid="{489FD2BF-155B-4317-8252-4459877A97AF}"/>
    <cellStyle name="Note 8" xfId="764" xr:uid="{9869CB42-D4D7-42D6-92C9-518BFD63F6E2}"/>
    <cellStyle name="Note 8 2" xfId="986" xr:uid="{6B70643E-3E30-4FC6-B988-A4328294BA5E}"/>
    <cellStyle name="Note 8 2 2" xfId="1997" xr:uid="{0E803012-2150-41BF-B335-830ED1AD273C}"/>
    <cellStyle name="Note 8 2 2 2" xfId="2927" xr:uid="{48B9F80F-224F-4340-AC49-5240C4ABCF9A}"/>
    <cellStyle name="Note 8 3" xfId="1233" xr:uid="{17094680-DF13-4C8D-8507-FE299A37F170}"/>
    <cellStyle name="Note 8 3 2" xfId="2155" xr:uid="{60656DD4-F548-43CF-8CFC-4821F10C9978}"/>
    <cellStyle name="Note 8 3 2 2" xfId="3241" xr:uid="{DCC1A55F-07DB-482A-8E76-685C034F4468}"/>
    <cellStyle name="Note 8 4" xfId="1873" xr:uid="{813EDA5F-03AA-4AF0-986F-FA64679D6A2C}"/>
    <cellStyle name="Note 8 4 2" xfId="2685" xr:uid="{61A4BE1E-AF72-4F01-B1D0-83907AE4FEC5}"/>
    <cellStyle name="Note 9" xfId="770" xr:uid="{B7BB9CBF-4818-4316-8408-75359C39A9AA}"/>
    <cellStyle name="Note 9 2" xfId="987" xr:uid="{F0CC188A-530E-49A0-B863-16D64E4A473D}"/>
    <cellStyle name="Note 9 2 2" xfId="1942" xr:uid="{8302EEFA-D79B-4B2E-961F-82E21B54D92A}"/>
    <cellStyle name="Note 9 2 2 2" xfId="2796" xr:uid="{023446E4-4B61-42EE-B9B9-185308F5A8BB}"/>
    <cellStyle name="Note 9 3" xfId="1234" xr:uid="{3854B265-A8C6-4567-A371-3E6CC9B3C3AA}"/>
    <cellStyle name="Note 9 3 2" xfId="2156" xr:uid="{490D7A2C-D933-4926-8551-2BDBDBA8C5A0}"/>
    <cellStyle name="Note 9 3 2 2" xfId="3242" xr:uid="{ECE9E79E-C408-4613-9BC0-6E740EA75A2D}"/>
    <cellStyle name="Note 9 4" xfId="1822" xr:uid="{515E7E0E-3DDC-4809-86D5-C82AC72FD1DB}"/>
    <cellStyle name="Note 9 4 2" xfId="2620" xr:uid="{2275125F-BFFF-45B9-A473-37F731FC5A30}"/>
    <cellStyle name="NPPESalesPct" xfId="275" xr:uid="{20308918-34C6-4E4C-9264-62AD4B1DDDCF}"/>
    <cellStyle name="NWI%S" xfId="276" xr:uid="{FF982BBF-0F1B-4912-86CF-FEA910767DF0}"/>
    <cellStyle name="NWI%S 2" xfId="277" xr:uid="{AD01468B-ACA5-4B8F-BBD2-97B526E55C93}"/>
    <cellStyle name="NWI%S 3" xfId="578" xr:uid="{E689B648-6911-4BCD-AFDE-F5D039375205}"/>
    <cellStyle name="Output (1dp#)_ Pies " xfId="278" xr:uid="{627763B9-BEB6-4ED8-B31A-BD88455EB1D1}"/>
    <cellStyle name="Output (1dpx)_ Pies " xfId="279" xr:uid="{B481AE96-B1F5-47DD-81DF-18EF71099856}"/>
    <cellStyle name="Output 10" xfId="682" xr:uid="{99AC597C-BA68-4FC3-BF5D-0E5F6608BF7A}"/>
    <cellStyle name="Output 10 2" xfId="988" xr:uid="{1357465E-50FB-48B1-B4E2-90D139EBD102}"/>
    <cellStyle name="Output 10 2 2" xfId="1925" xr:uid="{0F2B5976-9E4E-4B58-AFDA-7C02E4557145}"/>
    <cellStyle name="Output 10 2 2 2" xfId="2740" xr:uid="{8D3DA2A2-CDC1-422B-B613-954C1E039149}"/>
    <cellStyle name="Output 10 3" xfId="1235" xr:uid="{1A62ED0D-8D35-4D61-B772-632973D6497E}"/>
    <cellStyle name="Output 10 3 2" xfId="2157" xr:uid="{AC3F6200-97E8-40AB-973E-E0D75C97105F}"/>
    <cellStyle name="Output 10 3 2 2" xfId="3243" xr:uid="{7AA6C017-3544-411F-87E8-0EA7DCEF159D}"/>
    <cellStyle name="Output 10 4" xfId="1905" xr:uid="{1577682E-4D80-457F-88D5-AB4977980BA1}"/>
    <cellStyle name="Output 10 4 2" xfId="2720" xr:uid="{612FA09E-DC00-46C6-B2A0-2EAF4601069B}"/>
    <cellStyle name="Output 11" xfId="702" xr:uid="{CDFD5BEF-439F-4CBF-AC67-079FE6715E54}"/>
    <cellStyle name="Output 11 2" xfId="989" xr:uid="{762AF215-4207-4E4C-8698-84E23A8D1439}"/>
    <cellStyle name="Output 11 2 2" xfId="1996" xr:uid="{D2C44E42-3C87-4EE6-A66B-05D02E8999D3}"/>
    <cellStyle name="Output 11 2 2 2" xfId="2926" xr:uid="{4B763141-2C96-45CA-94EA-EF5B3945249B}"/>
    <cellStyle name="Output 11 3" xfId="1236" xr:uid="{2C91DFF0-AE56-4227-885F-7EDA0A15AAB0}"/>
    <cellStyle name="Output 11 3 2" xfId="2158" xr:uid="{5D69922F-C264-452E-B564-AFE6DCA9BF98}"/>
    <cellStyle name="Output 11 3 2 2" xfId="3244" xr:uid="{78EF1664-7CA7-4C89-9FB2-CF41EE985085}"/>
    <cellStyle name="Output 11 4" xfId="2038" xr:uid="{8138BE03-068B-49A7-81E0-D383F9CB9CC5}"/>
    <cellStyle name="Output 11 4 2" xfId="2967" xr:uid="{3E5970C7-055D-4E91-AD2C-A0BFA54D7F75}"/>
    <cellStyle name="Output 12" xfId="760" xr:uid="{53095270-CF5E-4DFA-AE40-4D22BFE40A2B}"/>
    <cellStyle name="Output 12 2" xfId="990" xr:uid="{702D3661-F8DD-4B38-8CB8-E9477FD92C07}"/>
    <cellStyle name="Output 12 2 2" xfId="1941" xr:uid="{3F580A96-074A-4BBC-8F64-232AF43A5016}"/>
    <cellStyle name="Output 12 2 2 2" xfId="2795" xr:uid="{31A9B5F9-4277-4353-8BA0-07BA0E021779}"/>
    <cellStyle name="Output 12 3" xfId="1237" xr:uid="{ABB55CA5-B9AE-4C19-8355-19457CD92AB8}"/>
    <cellStyle name="Output 12 3 2" xfId="2159" xr:uid="{1BC94888-474F-43FD-811A-2CA30F83730D}"/>
    <cellStyle name="Output 12 3 2 2" xfId="3245" xr:uid="{00CB4E13-6FA6-4378-B9C3-20E4BEBCA494}"/>
    <cellStyle name="Output 12 4" xfId="1827" xr:uid="{9CA1651B-3744-4213-A109-F7EC952CA56E}"/>
    <cellStyle name="Output 12 4 2" xfId="2625" xr:uid="{A1DA936D-9BC2-4584-93BC-5E66191B5C7A}"/>
    <cellStyle name="Output 13" xfId="798" xr:uid="{22A2CA8A-0138-499F-BE1C-22310BA01888}"/>
    <cellStyle name="Output 13 2" xfId="991" xr:uid="{FDBAB550-935A-4BC6-961D-331267679FEC}"/>
    <cellStyle name="Output 13 2 2" xfId="1928" xr:uid="{28BE172D-998F-4A40-9BD6-EB362D10D483}"/>
    <cellStyle name="Output 13 2 2 2" xfId="2743" xr:uid="{DF6124AF-FD5F-452C-9C4C-29280053E5BD}"/>
    <cellStyle name="Output 13 3" xfId="1238" xr:uid="{5DE4E714-5AF1-44B3-A954-389ECC990803}"/>
    <cellStyle name="Output 13 3 2" xfId="2160" xr:uid="{B9CB6805-0742-47E3-8AC2-F29450AC356B}"/>
    <cellStyle name="Output 13 3 2 2" xfId="3246" xr:uid="{1E672FA2-5964-4489-BE3D-661965470017}"/>
    <cellStyle name="Output 13 4" xfId="1810" xr:uid="{BF2BAC69-CD4B-4186-A88E-EA567965714A}"/>
    <cellStyle name="Output 13 4 2" xfId="2608" xr:uid="{32393A6A-08B7-44BA-AD7D-D333D0EA1926}"/>
    <cellStyle name="Output 14" xfId="763" xr:uid="{392AE449-620F-43E5-A553-7E2AD10BB5A8}"/>
    <cellStyle name="Output 14 2" xfId="992" xr:uid="{4B503C69-0059-4716-A250-D3708E4F7BB5}"/>
    <cellStyle name="Output 14 2 2" xfId="1995" xr:uid="{54AF9D20-18DB-401C-ABDB-355DCDF93563}"/>
    <cellStyle name="Output 14 2 2 2" xfId="2925" xr:uid="{6389FF67-462D-4938-804A-018CF663AC59}"/>
    <cellStyle name="Output 14 3" xfId="1239" xr:uid="{95C7C0E6-DBB6-4E88-A55E-9DD4F6FA6CE7}"/>
    <cellStyle name="Output 14 3 2" xfId="2161" xr:uid="{03C71A2B-54AC-49BD-A1A2-6ABDCB6AE3AB}"/>
    <cellStyle name="Output 14 3 2 2" xfId="3247" xr:uid="{657E808A-5988-41D2-B97E-189A7DB60D9E}"/>
    <cellStyle name="Output 14 4" xfId="1825" xr:uid="{A5DBDF3D-1746-483A-89AC-8E00432E8B66}"/>
    <cellStyle name="Output 14 4 2" xfId="2623" xr:uid="{D5480369-307D-4C33-A3ED-BC6CDD6F445E}"/>
    <cellStyle name="Output 15" xfId="802" xr:uid="{05FC2B9B-5368-4E9A-ABC1-114F0265065D}"/>
    <cellStyle name="Output 15 2" xfId="993" xr:uid="{2131E66E-4D47-4000-BFD0-046F70177C39}"/>
    <cellStyle name="Output 15 2 2" xfId="1940" xr:uid="{3CF2A1C4-E60B-45B8-A6E3-730B5475469A}"/>
    <cellStyle name="Output 15 2 2 2" xfId="2794" xr:uid="{EBDF354F-A3F7-4612-BEB2-E2800B2868AE}"/>
    <cellStyle name="Output 15 3" xfId="1240" xr:uid="{1010FDEF-2FBB-4BD1-86D5-3E4075EBBB9E}"/>
    <cellStyle name="Output 15 3 2" xfId="2162" xr:uid="{94B9F4BA-2F79-4229-A3C1-555D2D59FFA9}"/>
    <cellStyle name="Output 15 3 2 2" xfId="3248" xr:uid="{5BFC898F-4CE0-4D39-912D-4A634F437131}"/>
    <cellStyle name="Output 15 4" xfId="1866" xr:uid="{F6987642-0E28-4D99-B595-43DC5E78FBD6}"/>
    <cellStyle name="Output 15 4 2" xfId="2678" xr:uid="{7362B46B-AB7D-48E4-8E15-39C3685E1325}"/>
    <cellStyle name="Output 16" xfId="800" xr:uid="{85B5FB48-4D31-4C3F-9DA8-01B488E647E1}"/>
    <cellStyle name="Output 16 2" xfId="994" xr:uid="{C8882A8C-2B0A-45C4-A22A-E93B0FBC8F96}"/>
    <cellStyle name="Output 16 2 2" xfId="1934" xr:uid="{A9850DB9-42D2-46ED-930C-F92D633FE1D0}"/>
    <cellStyle name="Output 16 2 2 2" xfId="2749" xr:uid="{B7FC6D34-2672-4C90-84B2-1395A53C8E0A}"/>
    <cellStyle name="Output 16 3" xfId="1241" xr:uid="{2FBFA1A5-B909-4199-9EBE-A5DE591E880F}"/>
    <cellStyle name="Output 16 3 2" xfId="2163" xr:uid="{B52DBA93-FBBF-4801-9C84-52EA6744A6E5}"/>
    <cellStyle name="Output 16 3 2 2" xfId="3249" xr:uid="{10FEF56D-994F-4319-9D91-F4A7F7B8879D}"/>
    <cellStyle name="Output 16 4" xfId="1867" xr:uid="{D0006304-125C-4379-A1D2-C76DF4B5AB64}"/>
    <cellStyle name="Output 16 4 2" xfId="2679" xr:uid="{3472BC09-FE14-407A-9D6C-62EBCB1A8B1F}"/>
    <cellStyle name="Output 17" xfId="791" xr:uid="{67A29FC5-13DE-4B23-ABDC-DAF7EF0CAAF6}"/>
    <cellStyle name="Output 17 2" xfId="995" xr:uid="{5F44B022-8439-4926-A3B6-2F8C47ED18E4}"/>
    <cellStyle name="Output 17 2 2" xfId="1797" xr:uid="{DF8C64ED-7FEF-4623-B952-A05EF8D38E0C}"/>
    <cellStyle name="Output 17 2 2 2" xfId="2595" xr:uid="{5EBF93DC-0554-47EB-80D8-8E1B39D49E4A}"/>
    <cellStyle name="Output 17 3" xfId="1242" xr:uid="{8A3990AE-4F07-446B-AA1C-BA764E5E6C96}"/>
    <cellStyle name="Output 17 3 2" xfId="2164" xr:uid="{1C1B649A-AEF1-4143-905F-0720CB4CC16C}"/>
    <cellStyle name="Output 17 3 2 2" xfId="3250" xr:uid="{03E39496-EA4F-40A2-9FA3-25754190E582}"/>
    <cellStyle name="Output 17 4" xfId="1814" xr:uid="{EA91FEB3-A1CF-4921-A550-17A7DD9E9F9B}"/>
    <cellStyle name="Output 17 4 2" xfId="2612" xr:uid="{2BA56917-A7F0-448F-89D7-D9A2B6FE9FC2}"/>
    <cellStyle name="Output 18" xfId="579" xr:uid="{DC0DE7AA-2D9E-4099-9352-C8B4B7AA1197}"/>
    <cellStyle name="Output 18 2" xfId="996" xr:uid="{FB55CD2C-B445-46FA-AA71-5ECC0AB30206}"/>
    <cellStyle name="Output 18 2 2" xfId="1862" xr:uid="{ED56BB5F-A9C1-43D5-99F0-32B0FCF63438}"/>
    <cellStyle name="Output 18 2 2 2" xfId="2674" xr:uid="{B467486D-0BD9-4C00-8A2C-8CCC0772EC31}"/>
    <cellStyle name="Output 18 3" xfId="1243" xr:uid="{EBEC642B-CFFC-47B7-BB1D-D1B303D8577F}"/>
    <cellStyle name="Output 18 3 2" xfId="2165" xr:uid="{ED18E2DE-5ABE-4BE6-B6FC-CA2A57139D6C}"/>
    <cellStyle name="Output 18 3 2 2" xfId="3251" xr:uid="{1D5D2392-2C46-4740-99B4-6C34A252A85E}"/>
    <cellStyle name="Output 18 4" xfId="1841" xr:uid="{45EEE73E-F3A8-4415-A361-61D517328321}"/>
    <cellStyle name="Output 18 4 2" xfId="2639" xr:uid="{0B15D973-C05C-4BFC-A4E5-2BFF4A20B75C}"/>
    <cellStyle name="Output 2" xfId="675" xr:uid="{82D6D72B-B37A-4F8B-A0D4-C0CD248EEF0A}"/>
    <cellStyle name="Output 2 2" xfId="997" xr:uid="{91CEC3D9-D446-4759-9CB8-3C68BC1CA856}"/>
    <cellStyle name="Output 2 2 2" xfId="1861" xr:uid="{4E25473C-BFE8-4D3E-9851-93DBF7D1DC23}"/>
    <cellStyle name="Output 2 2 2 2" xfId="2673" xr:uid="{A663E789-5FDE-4E30-8E41-365C4E2024E1}"/>
    <cellStyle name="Output 2 3" xfId="1244" xr:uid="{7B70E1AC-BA0B-4025-AFEE-FACC478B5329}"/>
    <cellStyle name="Output 2 3 2" xfId="2166" xr:uid="{31867DC1-2AA5-4FDE-8A5C-FDE16B5207E8}"/>
    <cellStyle name="Output 2 3 2 2" xfId="3252" xr:uid="{92843795-400F-415A-826C-DD12E986C1CB}"/>
    <cellStyle name="Output 2 4" xfId="1988" xr:uid="{8941F914-3D64-4141-8597-371CA5B48CBA}"/>
    <cellStyle name="Output 2 4 2" xfId="2845" xr:uid="{4DC309A4-5E6C-472C-8873-6D28B5C30520}"/>
    <cellStyle name="Output 3" xfId="713" xr:uid="{0EBC8BCA-43E4-4953-8EA7-F3BBF24C45F7}"/>
    <cellStyle name="Output 3 2" xfId="998" xr:uid="{BD5D6B5A-DCCD-4B90-BF2C-4653BC3F6B3B}"/>
    <cellStyle name="Output 3 2 2" xfId="1796" xr:uid="{BB172880-26A5-47BB-BBEA-5C9442BC9721}"/>
    <cellStyle name="Output 3 2 2 2" xfId="2594" xr:uid="{A10B9DDC-7232-4344-87CA-4E2206F99AD4}"/>
    <cellStyle name="Output 3 3" xfId="1245" xr:uid="{A0A869C0-FDDB-4BB1-85D8-196749DE6031}"/>
    <cellStyle name="Output 3 3 2" xfId="2167" xr:uid="{29B76AAD-3AA9-4608-AD0C-5B8BB7A940BA}"/>
    <cellStyle name="Output 3 3 2 2" xfId="3253" xr:uid="{C9DD8016-A859-436D-B564-523E0ACE90CD}"/>
    <cellStyle name="Output 3 4" xfId="1771" xr:uid="{71547B14-6FB6-4DA6-A5C1-EE13773BCD92}"/>
    <cellStyle name="Output 3 4 2" xfId="2570" xr:uid="{9D26F49D-B486-47A8-9988-9ADE55F6DC09}"/>
    <cellStyle name="Output 4" xfId="689" xr:uid="{0BEE6AB6-3C8A-4C41-AB23-D5BF7598A389}"/>
    <cellStyle name="Output 4 2" xfId="999" xr:uid="{7B55629D-0D82-4105-B7B7-E8E3F4850D8C}"/>
    <cellStyle name="Output 4 2 2" xfId="1795" xr:uid="{625A6CC0-A28A-4CDA-9B20-464559DBDE25}"/>
    <cellStyle name="Output 4 2 2 2" xfId="2593" xr:uid="{202F9ED5-066C-4AE9-8DF3-D55FA6331AFD}"/>
    <cellStyle name="Output 4 3" xfId="1246" xr:uid="{6C1BBBB5-B27F-4EE1-BD57-EF33FB99BB59}"/>
    <cellStyle name="Output 4 3 2" xfId="2168" xr:uid="{4C7EE43D-B9D4-4FCD-B092-77417FCF0D13}"/>
    <cellStyle name="Output 4 3 2 2" xfId="3254" xr:uid="{57CB8DD6-728F-4F45-8DFB-3937C74B8F55}"/>
    <cellStyle name="Output 4 4" xfId="2040" xr:uid="{6473DFA0-EE02-4E58-83AC-E1AE402EF4B7}"/>
    <cellStyle name="Output 4 4 2" xfId="2969" xr:uid="{1488072B-58D3-476B-88B9-B40419FBC6AD}"/>
    <cellStyle name="Output 5" xfId="670" xr:uid="{63AB47AE-780F-433D-B32C-5E5D8AC02D8E}"/>
    <cellStyle name="Output 5 2" xfId="1000" xr:uid="{A770D471-6304-45C7-B88B-DE66A699D790}"/>
    <cellStyle name="Output 5 2 2" xfId="1860" xr:uid="{16AF8136-268B-4D01-A955-0DBB715EDD2A}"/>
    <cellStyle name="Output 5 2 2 2" xfId="2672" xr:uid="{05E12551-A8B8-4CF0-80E3-628685BEF01A}"/>
    <cellStyle name="Output 5 3" xfId="1247" xr:uid="{27D5DCAB-1079-4611-8AE5-18EA8BF007CE}"/>
    <cellStyle name="Output 5 3 2" xfId="2169" xr:uid="{84CA3EB7-4C90-4864-B606-66B794ABF1EF}"/>
    <cellStyle name="Output 5 3 2 2" xfId="3255" xr:uid="{32EF3014-BD51-4A08-B07C-4FC08EFC8B8D}"/>
    <cellStyle name="Output 5 4" xfId="1908" xr:uid="{7883484F-729C-4521-9F43-E8E1CE6CC5F8}"/>
    <cellStyle name="Output 5 4 2" xfId="2723" xr:uid="{99A7A36C-7A32-4704-B8D9-D9CD9C241A69}"/>
    <cellStyle name="Output 6" xfId="708" xr:uid="{64E695A4-6ECE-4F3E-B12E-B77A2B1ADEF6}"/>
    <cellStyle name="Output 6 2" xfId="1001" xr:uid="{5AEDABE0-72D9-4BA9-B413-F23D07F335CF}"/>
    <cellStyle name="Output 6 2 2" xfId="1794" xr:uid="{2D5DB65A-E4C5-4EA1-9517-64001D845BB5}"/>
    <cellStyle name="Output 6 2 2 2" xfId="2592" xr:uid="{FEEAA8E5-675D-42A3-8EEB-76182FF99219}"/>
    <cellStyle name="Output 6 3" xfId="1248" xr:uid="{5F802A9C-CD3E-4EA3-A432-05576CB3329B}"/>
    <cellStyle name="Output 6 3 2" xfId="2170" xr:uid="{0141CD72-C73D-4D0C-B967-37D687CDDB68}"/>
    <cellStyle name="Output 6 3 2 2" xfId="3256" xr:uid="{074BE387-5F59-4F1D-BB4C-CC6B17CA1B5E}"/>
    <cellStyle name="Output 6 4" xfId="2036" xr:uid="{FD317527-B7D6-4BEA-A962-2E59EEDC6722}"/>
    <cellStyle name="Output 6 4 2" xfId="2965" xr:uid="{12E90D93-8390-4130-AC68-158E52B7C5CC}"/>
    <cellStyle name="Output 7" xfId="687" xr:uid="{356281CA-98A2-4367-9CC3-10232CE5C8F9}"/>
    <cellStyle name="Output 7 2" xfId="1002" xr:uid="{177738B3-60E8-43B3-95B8-3A421F928980}"/>
    <cellStyle name="Output 7 2 2" xfId="1793" xr:uid="{7D62BE40-0511-4957-9080-788CA701079C}"/>
    <cellStyle name="Output 7 2 2 2" xfId="2591" xr:uid="{0061DF3A-CDB5-4983-A3A3-B1F7E6544436}"/>
    <cellStyle name="Output 7 3" xfId="1249" xr:uid="{F9FEA89B-4600-4032-B8CF-E44C7C4847DF}"/>
    <cellStyle name="Output 7 3 2" xfId="2171" xr:uid="{6B5E2BA3-638B-42C2-A17A-79ED7A994382}"/>
    <cellStyle name="Output 7 3 2 2" xfId="3257" xr:uid="{6D892119-D767-49FE-A6C0-84308BCD17E5}"/>
    <cellStyle name="Output 7 4" xfId="1985" xr:uid="{2806E58B-3F0E-4531-91AD-C81894E27446}"/>
    <cellStyle name="Output 7 4 2" xfId="2842" xr:uid="{A6D1E5E1-DA0E-4376-86F3-3C257EBAF65F}"/>
    <cellStyle name="Output 8" xfId="680" xr:uid="{610B2A7B-2C16-48E8-8825-BE01C8C6B703}"/>
    <cellStyle name="Output 8 2" xfId="1003" xr:uid="{AD1FCC07-24E7-499B-9514-C684DF9793DC}"/>
    <cellStyle name="Output 8 2 2" xfId="1939" xr:uid="{4D2465CA-60BF-4C0F-B6E6-9901243B0889}"/>
    <cellStyle name="Output 8 2 2 2" xfId="2793" xr:uid="{944D259A-620B-447F-BF8A-74A48E2D8806}"/>
    <cellStyle name="Output 8 3" xfId="1250" xr:uid="{41ECB8E8-AEDE-443F-8FA3-19EAE61535D7}"/>
    <cellStyle name="Output 8 3 2" xfId="2172" xr:uid="{9320FDFA-438C-45E3-802C-CF4EE491EB55}"/>
    <cellStyle name="Output 8 3 2 2" xfId="3258" xr:uid="{DE43F35D-F3E1-4CE4-B3E6-9326A6F17157}"/>
    <cellStyle name="Output 8 4" xfId="2042" xr:uid="{7408E7F1-BF33-490B-A83A-4DB0B4CAC6E4}"/>
    <cellStyle name="Output 8 4 2" xfId="2971" xr:uid="{70082B83-4A5A-4498-860E-48909FE09FFF}"/>
    <cellStyle name="Output 9" xfId="703" xr:uid="{87C57635-0E99-4C41-8E59-48620BFC9EC9}"/>
    <cellStyle name="Output 9 2" xfId="1004" xr:uid="{9F39D0FB-D3F2-469D-9B7A-4DF0F42A5F61}"/>
    <cellStyle name="Output 9 2 2" xfId="1930" xr:uid="{628906CF-DC5E-4223-AE2E-F6017B9C6470}"/>
    <cellStyle name="Output 9 2 2 2" xfId="2745" xr:uid="{ADF94906-4981-439F-84BA-F070149AB81B}"/>
    <cellStyle name="Output 9 3" xfId="1251" xr:uid="{3D897848-95A8-40BD-9C22-21A132F6B96D}"/>
    <cellStyle name="Output 9 3 2" xfId="2173" xr:uid="{C7ED08AD-5B81-4AD6-9C35-A5DB7F69BE3F}"/>
    <cellStyle name="Output 9 3 2 2" xfId="3259" xr:uid="{B18EBC4D-8616-41FC-B268-7241BDA7FC54}"/>
    <cellStyle name="Output 9 4" xfId="1982" xr:uid="{4DC1B433-7EA8-495A-B3F9-877603E4EFE4}"/>
    <cellStyle name="Output 9 4 2" xfId="2839" xr:uid="{C3621DBA-A840-439B-B67C-87D9260789E7}"/>
    <cellStyle name="Page Heading" xfId="280" xr:uid="{1EC403EA-19B7-48F5-91AA-21CBD301BA5D}"/>
    <cellStyle name="Page Heading 2" xfId="281" xr:uid="{86BB82E3-69A8-4CDC-9885-477D1E7E99EE}"/>
    <cellStyle name="Page Heading 3" xfId="580" xr:uid="{B556FB5A-F99C-4F9A-ABD5-7266920459C7}"/>
    <cellStyle name="Page Heading Large" xfId="282" xr:uid="{479A08DA-C791-487B-B7E0-C982A6888AF2}"/>
    <cellStyle name="Page Heading Large 2" xfId="283" xr:uid="{8A8B1B52-8901-40FD-8F01-70CA69262E36}"/>
    <cellStyle name="Page Heading Large 3" xfId="581" xr:uid="{3133B579-2430-4599-ADD8-1CBBB8691F18}"/>
    <cellStyle name="Page Heading Small" xfId="284" xr:uid="{4053118B-11DB-40AE-BA9D-775F358BC94F}"/>
    <cellStyle name="Page Heading Small 2" xfId="285" xr:uid="{2ADAF837-7282-4F28-9DA8-B062607BC3AF}"/>
    <cellStyle name="Page Heading Small 3" xfId="582" xr:uid="{B2A7FF17-9884-4625-B1C0-58F53299D060}"/>
    <cellStyle name="PageSubTitle" xfId="286" xr:uid="{56AED562-7E5E-401C-9171-3B53ADD0E462}"/>
    <cellStyle name="PageSubTitle 2" xfId="287" xr:uid="{FFBBF44E-D150-4304-972C-6760BDCD9461}"/>
    <cellStyle name="PageSubTitle 3" xfId="583" xr:uid="{ACEEFDC7-E1A4-4466-8CAE-90E6A6F7307B}"/>
    <cellStyle name="PageTitle" xfId="288" xr:uid="{06B0756E-B242-43AC-9C92-1AF84B1C61B5}"/>
    <cellStyle name="PageTitle 2" xfId="289" xr:uid="{A930358F-2D59-4C1F-AEE1-7192C014C998}"/>
    <cellStyle name="PageTitle 3" xfId="584" xr:uid="{0686C693-FAF7-4C07-8FB8-2E680E298D09}"/>
    <cellStyle name="PageTitleSub" xfId="290" xr:uid="{BBA1D555-1985-4244-BE4F-4024F9E8E5BE}"/>
    <cellStyle name="pb_page_heading_LS" xfId="291" xr:uid="{3BC892A6-4AE8-4465-9F10-094CB20A98B4}"/>
    <cellStyle name="Per share data" xfId="292" xr:uid="{0517C0A0-7493-4FB8-A1CA-E8981D0706B9}"/>
    <cellStyle name="Percent [0]" xfId="293" xr:uid="{31E08B18-6B27-4CB0-8704-B0FB7D1F8EE4}"/>
    <cellStyle name="Percent [0] 2" xfId="585" xr:uid="{E2582342-5EBD-4C50-9D61-8F78238A3730}"/>
    <cellStyle name="Percent [1]" xfId="294" xr:uid="{2C51408F-3DF7-4731-8C76-913E11CF82B0}"/>
    <cellStyle name="Percent [1] 2" xfId="295" xr:uid="{64511674-9E84-4904-BEAE-39967C532433}"/>
    <cellStyle name="Percent [1] 3" xfId="586" xr:uid="{134ED854-E46C-4E92-8C27-22192BC811ED}"/>
    <cellStyle name="Percent [2]" xfId="296" xr:uid="{8EB426F0-7F23-4016-81AF-43C70E75C04B}"/>
    <cellStyle name="Percent [2] 2" xfId="297" xr:uid="{F0E08679-DC91-460A-A27D-C0BCF35A6407}"/>
    <cellStyle name="Percent [2] 2 2" xfId="588" xr:uid="{C7288CA5-B9E0-427E-94ED-B1900100510D}"/>
    <cellStyle name="Percent [2] 3" xfId="587" xr:uid="{A8BD23E0-23A2-447C-8810-FFA958112A5E}"/>
    <cellStyle name="Percent 2" xfId="10" xr:uid="{46C5CBEB-8A1C-4699-9DE2-24F4CE99FF1D}"/>
    <cellStyle name="Percent 3" xfId="14" xr:uid="{639559F7-7584-40A5-97B8-1A68AB45C0A9}"/>
    <cellStyle name="Percent Comma" xfId="298" xr:uid="{34095308-1EF1-487D-8FE3-F5393E362F1F}"/>
    <cellStyle name="Percent Comma 2" xfId="299" xr:uid="{ABA0B8C4-913E-4F66-A62D-55900D0FBFC6}"/>
    <cellStyle name="Percent Comma 3" xfId="589" xr:uid="{CAEDD330-9705-485A-8F30-74F13CF1F069}"/>
    <cellStyle name="Percent Hard" xfId="300" xr:uid="{EEA81370-6A9D-413E-A425-B9D68AAE1171}"/>
    <cellStyle name="Percent(1)" xfId="590" xr:uid="{A20E30E9-A277-4CE8-AB7B-E6F8B726FD85}"/>
    <cellStyle name="Percent1" xfId="301" xr:uid="{689B01F8-08AC-4C28-BEB8-FB3BD88F03DC}"/>
    <cellStyle name="PercentChange_ Pies " xfId="302" xr:uid="{5B4CD82E-243B-4308-80D3-D4039F13741E}"/>
    <cellStyle name="PercentSales" xfId="303" xr:uid="{57643F89-EED6-4F45-A038-D018A6B92D0A}"/>
    <cellStyle name="Percentual" xfId="304" xr:uid="{3206C949-6BE2-4F56-AB06-22BBD33C29BE}"/>
    <cellStyle name="perec" xfId="305" xr:uid="{3277A496-49B9-4739-8D10-876CA8C6C443}"/>
    <cellStyle name="perec 2" xfId="591" xr:uid="{E77385FF-C74D-49C9-9611-A381D06B32CB}"/>
    <cellStyle name="Ponto" xfId="306" xr:uid="{1D15FF67-F5F2-4C42-BE8A-438A8947235E}"/>
    <cellStyle name="Porcentagem" xfId="4" builtinId="5"/>
    <cellStyle name="Porcentagem 10" xfId="307" xr:uid="{234F7BD5-2111-4079-A457-C79327D38343}"/>
    <cellStyle name="Porcentagem 2" xfId="16" xr:uid="{4A8CBF83-4F23-43A3-866F-87D49D44D343}"/>
    <cellStyle name="Porcentagem 2 2" xfId="308" xr:uid="{0EA482DE-5AEF-481F-96BD-BF45A2D99413}"/>
    <cellStyle name="Porcentagem 2 2 2" xfId="26" xr:uid="{B148D588-E415-4095-8FF3-A4B3FE1FE06A}"/>
    <cellStyle name="Porcentagem 2 2 3" xfId="592" xr:uid="{97450A09-E89F-4702-9AC3-BC1AD54710E0}"/>
    <cellStyle name="Porcentagem 2 3" xfId="309" xr:uid="{7E0C61B8-12D2-40B4-AD30-FF86D2BBC205}"/>
    <cellStyle name="Porcentagem 3" xfId="310" xr:uid="{AA385792-E8D4-4F79-9FC6-FF6C00376101}"/>
    <cellStyle name="Porcentagem 4" xfId="311" xr:uid="{C288C519-2C4F-4D68-9DDE-E2F6642B181B}"/>
    <cellStyle name="Porcentagem 4 2" xfId="429" xr:uid="{5D65BE75-1DE2-4894-9264-A558E50A7664}"/>
    <cellStyle name="Porcentagem 4 3" xfId="593" xr:uid="{70F663C7-6787-46EC-8E2B-736BEE915305}"/>
    <cellStyle name="Porcentagem 5" xfId="312" xr:uid="{A2FB0862-B86D-4DB1-A823-19C5D0D36AC3}"/>
    <cellStyle name="Porcentagem 6" xfId="313" xr:uid="{6E217A89-67D1-41F8-A41E-691022804A6A}"/>
    <cellStyle name="Porcentagem 7" xfId="314" xr:uid="{85E764F7-7197-4A64-9CDD-8A7C8E0B5E07}"/>
    <cellStyle name="Porcentagem 7 2" xfId="430" xr:uid="{69513CDC-EE80-489A-91E2-02A07C0202DF}"/>
    <cellStyle name="Porcentagem 8" xfId="315" xr:uid="{05BDC93E-1DF5-438F-B45C-BA2641C9CBED}"/>
    <cellStyle name="Porcentagem 9" xfId="316" xr:uid="{942BDBF1-3CE9-429E-AB9E-4A93F40F1887}"/>
    <cellStyle name="Profit figure" xfId="317" xr:uid="{0E71DC86-2FF8-4D15-97F2-64EE483D7B7B}"/>
    <cellStyle name="PSChar" xfId="594" xr:uid="{533C567D-65CB-4EDF-ACC9-4339420FAD2C}"/>
    <cellStyle name="PSDate" xfId="595" xr:uid="{9DE32F97-F847-4C77-8E30-6155DB7EA9C7}"/>
    <cellStyle name="PSDec" xfId="596" xr:uid="{416F4340-248B-4235-AC38-7EBA6987554E}"/>
    <cellStyle name="PSHeading" xfId="597" xr:uid="{B981A6B1-01B5-4FF1-802B-3B3807704333}"/>
    <cellStyle name="PSInt" xfId="598" xr:uid="{8740E8F8-751D-4FB6-91A6-677724A1E874}"/>
    <cellStyle name="PSSpacer" xfId="599" xr:uid="{41BF89C9-6938-4095-8E0C-5D9A4E096A6C}"/>
    <cellStyle name="rate" xfId="318" xr:uid="{A8451C8E-0535-4BA0-B63C-B5BC0E0FEAF7}"/>
    <cellStyle name="rate 2" xfId="600" xr:uid="{DF1CBA5E-B8C7-4737-97F8-6014A1B6C7A1}"/>
    <cellStyle name="Ratio" xfId="319" xr:uid="{D72E59F0-3141-4697-9FED-65C7D2D377EB}"/>
    <cellStyle name="Ratio 2" xfId="320" xr:uid="{FEA797C9-1C78-4F15-B50A-642F61B6D9A5}"/>
    <cellStyle name="Ratio 2 2" xfId="602" xr:uid="{C74ED036-105E-471F-A2B4-FE35431DA221}"/>
    <cellStyle name="Ratio 3" xfId="601" xr:uid="{BBF00EAB-386D-4E9F-9407-F9CE423FAE30}"/>
    <cellStyle name="Ratio Comma" xfId="321" xr:uid="{79843F2A-73BB-4FD6-AEE3-A59DFD305142}"/>
    <cellStyle name="Ratio Comma 2" xfId="322" xr:uid="{87FC62BE-37B3-4EBC-8437-4F468B98EA3C}"/>
    <cellStyle name="Ratio Comma 3" xfId="603" xr:uid="{E36A9ACB-E980-4D94-B66D-22374D0838DF}"/>
    <cellStyle name="Ratio_COMPS SUMMARY11" xfId="323" xr:uid="{395B064B-20E7-47D3-A23E-D2E84C662E37}"/>
    <cellStyle name="RatioX_ Pies " xfId="324" xr:uid="{094D344F-EAF6-49B3-A2C3-FF4B4B95943E}"/>
    <cellStyle name="Red font" xfId="325" xr:uid="{500419DF-50E5-41A2-8BC3-4A50818830E4}"/>
    <cellStyle name="Red font 2" xfId="604" xr:uid="{C968D9DB-B842-4F1B-B1F7-EE2338288A10}"/>
    <cellStyle name="Red Text" xfId="326" xr:uid="{7AB532D1-90E1-49A2-A77F-4A6252987479}"/>
    <cellStyle name="Red Text 2" xfId="327" xr:uid="{7D86DC4F-239A-4B2F-980A-78D19AEFB24B}"/>
    <cellStyle name="Red Text 3" xfId="605" xr:uid="{D0EF0DFF-B62D-4389-9121-D8EB7A5948C1}"/>
    <cellStyle name="Renata" xfId="328" xr:uid="{D663439F-DA52-4EFE-AC0D-38D4817342A8}"/>
    <cellStyle name="Renata I" xfId="329" xr:uid="{8483057A-FDB1-4F7E-ABCD-4F7A2C6A1E85}"/>
    <cellStyle name="Renata II" xfId="330" xr:uid="{CC336098-C60D-4AC7-A1D1-10D1414CF86D}"/>
    <cellStyle name="Renata III" xfId="331" xr:uid="{6E5F29B9-B42C-4E35-AADD-1D0D195B3826}"/>
    <cellStyle name="Renata_Country Risk November" xfId="332" xr:uid="{596A47D1-8F4E-4611-B105-C44BE2518198}"/>
    <cellStyle name="Right" xfId="333" xr:uid="{A625443F-7E8A-4908-B552-2E412889B0E2}"/>
    <cellStyle name="Right 2" xfId="334" xr:uid="{342228BF-3237-4433-9049-B32BB3F056AB}"/>
    <cellStyle name="Right 3" xfId="606" xr:uid="{02673DE8-6165-49FF-A5B2-9EAC91DB3DEA}"/>
    <cellStyle name="SAPOutput" xfId="335" xr:uid="{B2303FDB-DD04-4717-8E14-0D1F4DF3D8E4}"/>
    <cellStyle name="SAPOutput 2" xfId="336" xr:uid="{D8AFD0C3-5430-4B1A-BA35-E5920EDC97E0}"/>
    <cellStyle name="SAPOutput 2 2" xfId="608" xr:uid="{9C9EE7C6-78BC-44D4-ABD2-F4D7F370353C}"/>
    <cellStyle name="SAPOutput 3" xfId="607" xr:uid="{F2887C4F-AF09-4581-B4E1-75D7BC72B044}"/>
    <cellStyle name="ScripFactor_ Pies " xfId="337" xr:uid="{D04F98DE-4A03-4C10-BBC6-184ED060AE12}"/>
    <cellStyle name="Section" xfId="338" xr:uid="{E88C294A-2B69-4AD9-829A-55650B08AEEA}"/>
    <cellStyle name="Section 2" xfId="339" xr:uid="{2C43EEE2-FB6C-4F7D-B75F-05A258E5E04C}"/>
    <cellStyle name="Section 3" xfId="609" xr:uid="{676887D0-5CA1-43DF-B25D-ED232F67303C}"/>
    <cellStyle name="Separador de milhares 2" xfId="23" xr:uid="{43E27149-19AF-4F80-B9EE-A71D48B35AC2}"/>
    <cellStyle name="Separador de milhares 2 2" xfId="341" xr:uid="{DAD6C801-DAAD-468C-99DE-751241EF638A}"/>
    <cellStyle name="Separador de milhares 2 2 2" xfId="814" xr:uid="{8ECA42EE-FEB5-4911-B0CD-234021C7914A}"/>
    <cellStyle name="Separador de milhares 2 2 2 2" xfId="1005" xr:uid="{F5F38938-DCB6-42B2-A189-908D31C81F14}"/>
    <cellStyle name="Separador de milhares 2 2 2 2 2" xfId="1362" xr:uid="{B43EC8BB-0F2C-4B8C-BA6B-4712274555E7}"/>
    <cellStyle name="Separador de milhares 2 2 2 2 2 2" xfId="1698" xr:uid="{45BC6C17-EF51-44EE-A707-E47D11CA85EA}"/>
    <cellStyle name="Separador de milhares 2 2 2 2 2 2 2" xfId="3064" xr:uid="{0035F13D-8E4D-494A-B4C8-C27B2884B33D}"/>
    <cellStyle name="Separador de milhares 2 2 2 2 2 3" xfId="2481" xr:uid="{843D8DF7-A0A7-479B-8E84-150232D84A04}"/>
    <cellStyle name="Separador de milhares 2 2 2 2 3" xfId="1541" xr:uid="{9D3AA5FC-DC3A-47B0-8872-28C8AAFA06CD}"/>
    <cellStyle name="Separador de milhares 2 2 2 2 3 2" xfId="2852" xr:uid="{D4774302-B969-479C-9343-3BDD6C4FB87E}"/>
    <cellStyle name="Separador de milhares 2 2 2 2 4" xfId="2284" xr:uid="{E4BCE972-B0F7-49B2-9B9D-BEE064502586}"/>
    <cellStyle name="Separador de milhares 2 2 2 3" xfId="1321" xr:uid="{D8C4A430-8D77-421C-AA0F-50C16A2AF7B6}"/>
    <cellStyle name="Separador de milhares 2 2 2 3 2" xfId="1657" xr:uid="{65CBEE1C-7460-4A17-9FA8-EC9E06775FD9}"/>
    <cellStyle name="Separador de milhares 2 2 2 3 2 2" xfId="3023" xr:uid="{96A2D8C5-08DD-418A-A3AE-3B1695751E3E}"/>
    <cellStyle name="Separador de milhares 2 2 2 3 3" xfId="2440" xr:uid="{A4467D52-8D21-4488-B855-80D3FA19D87A}"/>
    <cellStyle name="Separador de milhares 2 2 2 4" xfId="1499" xr:uid="{5C722837-6CD8-4E03-8BD6-1A16C9CC9CD7}"/>
    <cellStyle name="Separador de milhares 2 2 2 4 2" xfId="2758" xr:uid="{32237723-1D88-4C71-97EF-EC11EA4F5141}"/>
    <cellStyle name="Separador de milhares 2 2 2 5" xfId="2243" xr:uid="{437BE779-8ED6-4940-9E9E-513079964ADA}"/>
    <cellStyle name="Separador de milhares 2 2 3" xfId="1006" xr:uid="{7575C954-DB8D-4932-BAE5-99FFFF8CD552}"/>
    <cellStyle name="Separador de milhares 2 2 3 2" xfId="1363" xr:uid="{10B8A736-EB89-44E2-B4D7-0D0856DD8280}"/>
    <cellStyle name="Separador de milhares 2 2 3 2 2" xfId="1699" xr:uid="{E3E84984-B391-438B-8D1A-DAF13E68A3A2}"/>
    <cellStyle name="Separador de milhares 2 2 3 2 2 2" xfId="3065" xr:uid="{D1692696-406B-4EC7-8757-9B7A456AB324}"/>
    <cellStyle name="Separador de milhares 2 2 3 2 3" xfId="2482" xr:uid="{73BE19C6-17F3-4EC5-A8CB-F59E4D65DD03}"/>
    <cellStyle name="Separador de milhares 2 2 3 3" xfId="1542" xr:uid="{81BAB95E-E890-48D1-94B0-DF495C8458D6}"/>
    <cellStyle name="Separador de milhares 2 2 3 3 2" xfId="2853" xr:uid="{CA412DE0-9645-444F-875C-A99BA5B56971}"/>
    <cellStyle name="Separador de milhares 2 2 3 4" xfId="2285" xr:uid="{D0885C9E-B9D5-4BFC-B8E5-1E8BD5B33E01}"/>
    <cellStyle name="Separador de milhares 2 2 4" xfId="1290" xr:uid="{F5C3D133-0739-42A9-873F-F459AEB57BA7}"/>
    <cellStyle name="Separador de milhares 2 2 4 2" xfId="1626" xr:uid="{1A2DF9A8-BA72-45C9-9F0D-C9D5E725386D}"/>
    <cellStyle name="Separador de milhares 2 2 4 2 2" xfId="2992" xr:uid="{6BEA353A-C919-4E8A-B473-F2DD3CAFE9AE}"/>
    <cellStyle name="Separador de milhares 2 2 4 3" xfId="2409" xr:uid="{6E9EEE0E-410E-4A6B-8AD2-1898808A9890}"/>
    <cellStyle name="Separador de milhares 2 2 5" xfId="1468" xr:uid="{BB38BF20-85ED-4532-9297-20A8B8559891}"/>
    <cellStyle name="Separador de milhares 2 2 5 2" xfId="2643" xr:uid="{68FF8A86-A044-421F-A01B-0E2F46D46099}"/>
    <cellStyle name="Separador de milhares 2 2 6" xfId="2212" xr:uid="{91701F04-A02F-49DD-8DCA-19C0D11B37B0}"/>
    <cellStyle name="Separador de milhares 2 3" xfId="342" xr:uid="{EF9C9ABF-7111-481C-89C2-888295E6CF95}"/>
    <cellStyle name="Separador de milhares 2 3 2" xfId="431" xr:uid="{E45FCECF-A491-442A-9A57-CA6B3B6DB687}"/>
    <cellStyle name="Separador de milhares 2 3 2 2" xfId="828" xr:uid="{97D1188F-2D72-4B04-A9D9-2DA8D052FE82}"/>
    <cellStyle name="Separador de milhares 2 3 2 2 2" xfId="1007" xr:uid="{81DFE5F1-824C-4253-BB02-9645F47911F8}"/>
    <cellStyle name="Separador de milhares 2 3 2 2 2 2" xfId="1364" xr:uid="{E5003CED-CCCF-42DF-9EA8-4BCA6A5206F0}"/>
    <cellStyle name="Separador de milhares 2 3 2 2 2 2 2" xfId="1700" xr:uid="{1AA8401F-842F-4368-A78C-68D108E177EE}"/>
    <cellStyle name="Separador de milhares 2 3 2 2 2 2 2 2" xfId="3066" xr:uid="{66C52A4F-05F7-44BF-A45F-9685DF3C9F7C}"/>
    <cellStyle name="Separador de milhares 2 3 2 2 2 2 3" xfId="2483" xr:uid="{638057CD-A06B-450E-B281-71F6D6EF98C4}"/>
    <cellStyle name="Separador de milhares 2 3 2 2 2 3" xfId="1543" xr:uid="{8408ABAA-1C09-499F-84A8-ACB88E3B9D05}"/>
    <cellStyle name="Separador de milhares 2 3 2 2 2 3 2" xfId="2854" xr:uid="{D7413CCE-8AF7-4FA1-853E-C02001F43CD9}"/>
    <cellStyle name="Separador de milhares 2 3 2 2 2 4" xfId="2286" xr:uid="{0308AC2F-D26B-4D32-8C21-BF985909993E}"/>
    <cellStyle name="Separador de milhares 2 3 2 2 3" xfId="1335" xr:uid="{094CF056-D098-4A4B-8525-884A1AA27740}"/>
    <cellStyle name="Separador de milhares 2 3 2 2 3 2" xfId="1671" xr:uid="{413BD8BD-6EA2-44E7-A546-6FB115AE0286}"/>
    <cellStyle name="Separador de milhares 2 3 2 2 3 2 2" xfId="3037" xr:uid="{3CEA9459-2C16-4ADB-B005-E1E888A90F92}"/>
    <cellStyle name="Separador de milhares 2 3 2 2 3 3" xfId="2454" xr:uid="{9DFA80DB-D767-4249-92F3-50953D9ADC74}"/>
    <cellStyle name="Separador de milhares 2 3 2 2 4" xfId="1513" xr:uid="{9D667E84-83F3-4E2B-966A-D1FB741DAF4A}"/>
    <cellStyle name="Separador de milhares 2 3 2 2 4 2" xfId="2772" xr:uid="{7B5BB09D-F66B-4006-8D0B-6E17D8758CE2}"/>
    <cellStyle name="Separador de milhares 2 3 2 2 5" xfId="2257" xr:uid="{858D9D13-45AE-45A3-9E0B-EDBA0ADF055F}"/>
    <cellStyle name="Separador de milhares 2 3 2 3" xfId="1008" xr:uid="{97468F06-06B9-4D6A-9E86-0D0C8302C337}"/>
    <cellStyle name="Separador de milhares 2 3 2 3 2" xfId="1365" xr:uid="{88157708-5937-4746-ADF7-AEA1F8272974}"/>
    <cellStyle name="Separador de milhares 2 3 2 3 2 2" xfId="1701" xr:uid="{178CFC1B-CB28-4BF2-BAA9-A1980CA5C205}"/>
    <cellStyle name="Separador de milhares 2 3 2 3 2 2 2" xfId="3067" xr:uid="{843E3256-846D-45AF-BCCA-5A9A45A2E450}"/>
    <cellStyle name="Separador de milhares 2 3 2 3 2 3" xfId="2484" xr:uid="{6A97AB24-6B36-426F-9A89-1C27EDB34368}"/>
    <cellStyle name="Separador de milhares 2 3 2 3 3" xfId="1544" xr:uid="{B4D381D0-A63A-4737-BE76-2648000B4959}"/>
    <cellStyle name="Separador de milhares 2 3 2 3 3 2" xfId="2855" xr:uid="{A60A7200-3434-4B7F-A174-06461197FFC4}"/>
    <cellStyle name="Separador de milhares 2 3 2 3 4" xfId="2287" xr:uid="{8AE3AD69-5B00-4468-B83B-F9BB40C758A3}"/>
    <cellStyle name="Separador de milhares 2 3 2 4" xfId="1304" xr:uid="{8B99A503-15DC-4C3E-B2E9-C142430B2920}"/>
    <cellStyle name="Separador de milhares 2 3 2 4 2" xfId="1640" xr:uid="{B60DF245-60C5-4093-9251-A376FB56FAA7}"/>
    <cellStyle name="Separador de milhares 2 3 2 4 2 2" xfId="3006" xr:uid="{D1B47566-39CE-4A89-925C-B0BE8EC9F9A9}"/>
    <cellStyle name="Separador de milhares 2 3 2 4 3" xfId="2423" xr:uid="{B8C99EB2-AF48-40A6-B180-7B06A8067623}"/>
    <cellStyle name="Separador de milhares 2 3 2 5" xfId="1482" xr:uid="{D96AF7A2-1639-4B2D-AE33-5C70394CCF73}"/>
    <cellStyle name="Separador de milhares 2 3 2 5 2" xfId="2658" xr:uid="{B8CF90A4-BBC8-41BB-91F5-35C71893A14D}"/>
    <cellStyle name="Separador de milhares 2 3 2 6" xfId="2226" xr:uid="{6DA99B46-CE36-4238-84B7-4AEFE0DFC9A2}"/>
    <cellStyle name="Separador de milhares 2 3 3" xfId="815" xr:uid="{783B361D-1B0E-4868-8E7E-9F5854ECBAFC}"/>
    <cellStyle name="Separador de milhares 2 3 3 2" xfId="1009" xr:uid="{4F98F7B3-81E3-444A-9B68-E3FA295CD9DE}"/>
    <cellStyle name="Separador de milhares 2 3 3 2 2" xfId="1366" xr:uid="{E9BA8E8A-B7C8-4E34-A169-D7C6CC2F5E38}"/>
    <cellStyle name="Separador de milhares 2 3 3 2 2 2" xfId="1702" xr:uid="{9CC420E2-5044-4548-872A-B0321346C5CE}"/>
    <cellStyle name="Separador de milhares 2 3 3 2 2 2 2" xfId="3068" xr:uid="{DE09AD65-3D70-48A4-ABCC-6440E461CBA3}"/>
    <cellStyle name="Separador de milhares 2 3 3 2 2 3" xfId="2485" xr:uid="{C53A39C3-2CBA-48B0-8BFE-6D43CB4347AF}"/>
    <cellStyle name="Separador de milhares 2 3 3 2 3" xfId="1545" xr:uid="{4137C796-FC10-48D3-BD02-2712876AB214}"/>
    <cellStyle name="Separador de milhares 2 3 3 2 3 2" xfId="2856" xr:uid="{105C2BFA-0E4E-4D93-91CC-C54FEFF80A91}"/>
    <cellStyle name="Separador de milhares 2 3 3 2 4" xfId="2288" xr:uid="{C7CED9EC-1F69-482E-A5EB-1067CF5D0337}"/>
    <cellStyle name="Separador de milhares 2 3 3 3" xfId="1322" xr:uid="{29D7023A-E24B-4FB8-9874-B1DD59DDA9E6}"/>
    <cellStyle name="Separador de milhares 2 3 3 3 2" xfId="1658" xr:uid="{736B6297-FE8D-476B-9D00-1CFA90C3BCE6}"/>
    <cellStyle name="Separador de milhares 2 3 3 3 2 2" xfId="3024" xr:uid="{6BE8D942-4D7A-4354-8426-BC2C4A19724E}"/>
    <cellStyle name="Separador de milhares 2 3 3 3 3" xfId="2441" xr:uid="{81E3C041-5BD6-4E99-91C3-9F7A9C107C14}"/>
    <cellStyle name="Separador de milhares 2 3 3 4" xfId="1500" xr:uid="{3C400C80-1207-4D95-B87D-4B0D59DF2289}"/>
    <cellStyle name="Separador de milhares 2 3 3 4 2" xfId="2759" xr:uid="{11CD3A35-7146-4E28-8A13-CD177DA8FEAD}"/>
    <cellStyle name="Separador de milhares 2 3 3 5" xfId="2244" xr:uid="{6239EFF1-7B3F-4997-A4BF-6152FBEF823A}"/>
    <cellStyle name="Separador de milhares 2 3 4" xfId="1010" xr:uid="{AE22B293-44D5-4501-B3ED-320DD140F142}"/>
    <cellStyle name="Separador de milhares 2 3 4 2" xfId="1367" xr:uid="{7F72BC2A-6B9C-4E30-8DAA-43BD5F52AE97}"/>
    <cellStyle name="Separador de milhares 2 3 4 2 2" xfId="1703" xr:uid="{66AE3BD3-7280-4E42-9237-58761C86CB24}"/>
    <cellStyle name="Separador de milhares 2 3 4 2 2 2" xfId="3069" xr:uid="{44601CF3-CA40-4374-A938-FE7DF35A39D4}"/>
    <cellStyle name="Separador de milhares 2 3 4 2 3" xfId="2486" xr:uid="{01B9B5C8-AE2E-4012-84BA-828DDDD1B359}"/>
    <cellStyle name="Separador de milhares 2 3 4 3" xfId="1546" xr:uid="{04F5B187-1BA5-497B-865C-27184CDBB544}"/>
    <cellStyle name="Separador de milhares 2 3 4 3 2" xfId="2857" xr:uid="{E90F527A-D89D-42F7-9357-630EC25B43D5}"/>
    <cellStyle name="Separador de milhares 2 3 4 4" xfId="2289" xr:uid="{28FBDEB8-7C18-4885-89E1-85E18F365623}"/>
    <cellStyle name="Separador de milhares 2 3 5" xfId="1291" xr:uid="{1895F03D-BA9B-467F-B4A2-674E7EE5A98E}"/>
    <cellStyle name="Separador de milhares 2 3 5 2" xfId="1627" xr:uid="{19CF3E91-3729-47DC-8A75-73B4B4918F0C}"/>
    <cellStyle name="Separador de milhares 2 3 5 2 2" xfId="2993" xr:uid="{D775330B-67BF-4164-A2DB-717D3A0CA10F}"/>
    <cellStyle name="Separador de milhares 2 3 5 3" xfId="2410" xr:uid="{C1431DA9-E116-4D23-AF6E-771389B43301}"/>
    <cellStyle name="Separador de milhares 2 3 6" xfId="1469" xr:uid="{3E87B65E-71A3-48A2-BB88-78745E7174A1}"/>
    <cellStyle name="Separador de milhares 2 3 6 2" xfId="2644" xr:uid="{CA20D6C8-6858-4D91-9933-97283503E70F}"/>
    <cellStyle name="Separador de milhares 2 3 7" xfId="2213" xr:uid="{6909FC3F-A3C1-4898-8F51-189F4907E48E}"/>
    <cellStyle name="Separador de milhares 2 4" xfId="813" xr:uid="{D2759006-F0F2-4EF6-9660-769C5D31BDA3}"/>
    <cellStyle name="Separador de milhares 2 4 2" xfId="1011" xr:uid="{3F36288E-D36B-4AA7-AC16-CF9CD264FBBD}"/>
    <cellStyle name="Separador de milhares 2 4 2 2" xfId="1368" xr:uid="{5B072606-94FB-4162-845B-A294CFD26D99}"/>
    <cellStyle name="Separador de milhares 2 4 2 2 2" xfId="1704" xr:uid="{D8DFFD72-59C5-4DCC-9575-88182D0144EC}"/>
    <cellStyle name="Separador de milhares 2 4 2 2 2 2" xfId="3070" xr:uid="{D061DF43-C742-4E25-B5A5-EBAD5FD91B01}"/>
    <cellStyle name="Separador de milhares 2 4 2 2 3" xfId="2487" xr:uid="{3385AE58-336F-4ABF-9E3E-C910F63F1878}"/>
    <cellStyle name="Separador de milhares 2 4 2 3" xfId="1547" xr:uid="{110FF397-E26D-46BE-8848-9659D5EEFE4F}"/>
    <cellStyle name="Separador de milhares 2 4 2 3 2" xfId="2858" xr:uid="{E98286E0-515C-4DB0-BFEE-9A409321ACF8}"/>
    <cellStyle name="Separador de milhares 2 4 2 4" xfId="2290" xr:uid="{24FE237C-57AE-419B-89A5-FF4937BE6EFB}"/>
    <cellStyle name="Separador de milhares 2 4 3" xfId="1320" xr:uid="{64ED3185-F37C-4ABA-928A-E07B1BA8F40A}"/>
    <cellStyle name="Separador de milhares 2 4 3 2" xfId="1656" xr:uid="{59EE1E2C-9ADB-48E6-85FA-D69F9E739D76}"/>
    <cellStyle name="Separador de milhares 2 4 3 2 2" xfId="3022" xr:uid="{41BD3634-9576-4CDD-B862-072E5BC2C8F7}"/>
    <cellStyle name="Separador de milhares 2 4 3 3" xfId="2439" xr:uid="{BEF91D90-8A23-414B-9504-4700C1A3CBB4}"/>
    <cellStyle name="Separador de milhares 2 4 4" xfId="1498" xr:uid="{9AEEEAD4-C8E6-4E6A-9E3E-7422F9DA4BA5}"/>
    <cellStyle name="Separador de milhares 2 4 4 2" xfId="2757" xr:uid="{C609C717-B72D-4DFC-8417-E7927584AACA}"/>
    <cellStyle name="Separador de milhares 2 4 5" xfId="2242" xr:uid="{3F6DBE16-FFE4-4EB3-AD98-6BECC5144AA0}"/>
    <cellStyle name="Separador de milhares 2 5" xfId="340" xr:uid="{41367AE5-59EC-4722-A9BF-7343B4A681E1}"/>
    <cellStyle name="Separador de milhares 2 5 2" xfId="1012" xr:uid="{38E25D16-2D73-4DC6-B768-42118AD49C30}"/>
    <cellStyle name="Separador de milhares 2 5 2 2" xfId="1369" xr:uid="{C5D2AC6D-88BA-4986-BA3E-DCC8103EF56B}"/>
    <cellStyle name="Separador de milhares 2 5 2 2 2" xfId="1705" xr:uid="{C27BF3FC-E7E8-4854-AEBA-3F215E6ECC02}"/>
    <cellStyle name="Separador de milhares 2 5 2 2 2 2" xfId="3071" xr:uid="{6B5A042B-E1EF-49E5-98B9-AA96AB52B30D}"/>
    <cellStyle name="Separador de milhares 2 5 2 2 3" xfId="2488" xr:uid="{A96E2BDE-07DC-4C47-838B-28338A77171C}"/>
    <cellStyle name="Separador de milhares 2 5 2 3" xfId="1548" xr:uid="{7EA6FEB7-3C15-4869-BE32-7A37E00A8A00}"/>
    <cellStyle name="Separador de milhares 2 5 2 3 2" xfId="2859" xr:uid="{80148F3B-9116-4261-BE7E-D67318A0A293}"/>
    <cellStyle name="Separador de milhares 2 5 2 4" xfId="2291" xr:uid="{9C5E3276-1629-4CD7-9A32-9ACF60992B8C}"/>
    <cellStyle name="Separador de milhares 2 5 3" xfId="1289" xr:uid="{348EE421-86C0-445F-9611-E7B46DB54009}"/>
    <cellStyle name="Separador de milhares 2 5 3 2" xfId="1625" xr:uid="{41ACF8B9-B103-4766-8DF0-67F9F01DCFA4}"/>
    <cellStyle name="Separador de milhares 2 5 3 2 2" xfId="2991" xr:uid="{05A7CD54-0D22-4B75-B1B6-4A6BE4493553}"/>
    <cellStyle name="Separador de milhares 2 5 3 3" xfId="2408" xr:uid="{0C48159E-0D18-40E1-9671-DD42B9398993}"/>
    <cellStyle name="Separador de milhares 2 5 4" xfId="1467" xr:uid="{D66ADCC0-70C1-48C7-83DC-55D6D80FD741}"/>
    <cellStyle name="Separador de milhares 2 5 4 2" xfId="2642" xr:uid="{9013B18C-4805-4A68-BF97-E6C19D196F9C}"/>
    <cellStyle name="Separador de milhares 2 5 5" xfId="2211" xr:uid="{B710F647-F3FD-41CF-ACA5-C249FDD7039A}"/>
    <cellStyle name="Separador de milhares 2 6" xfId="1461" xr:uid="{0BF603B7-74C8-48CA-A118-B9826C9475BF}"/>
    <cellStyle name="Separador de milhares 2 6 2" xfId="2564" xr:uid="{B3020900-C83C-425F-A381-F3E9466360D4}"/>
    <cellStyle name="Separador de milhares 3" xfId="343" xr:uid="{BC309422-8664-49D9-8CEE-9D9E1DA62A83}"/>
    <cellStyle name="Separador de milhares 3 2" xfId="344" xr:uid="{E97D9C91-19AD-4816-B418-D901D9B106A3}"/>
    <cellStyle name="Separador de milhares 3 2 2" xfId="432" xr:uid="{3E46EFEB-75A9-4AB7-9BDB-C94F173ACBA6}"/>
    <cellStyle name="Separador de milhares 3 2 2 2" xfId="829" xr:uid="{C1364FF8-84DE-400A-AD89-344CA58479E9}"/>
    <cellStyle name="Separador de milhares 3 2 2 2 2" xfId="1013" xr:uid="{FAA2BF65-2414-45EC-B2BA-21C8772BB973}"/>
    <cellStyle name="Separador de milhares 3 2 2 2 2 2" xfId="1370" xr:uid="{342B14B7-9114-4E14-B6ED-9EB1028543BF}"/>
    <cellStyle name="Separador de milhares 3 2 2 2 2 2 2" xfId="1706" xr:uid="{47CD3444-CDD8-4EA3-ADB1-84BD455D55F0}"/>
    <cellStyle name="Separador de milhares 3 2 2 2 2 2 2 2" xfId="3072" xr:uid="{8EE00259-3B8E-4C32-8996-FFC4A7D3E963}"/>
    <cellStyle name="Separador de milhares 3 2 2 2 2 2 3" xfId="2489" xr:uid="{249A5B6A-C0C5-4EB2-819A-EED081EA93A4}"/>
    <cellStyle name="Separador de milhares 3 2 2 2 2 3" xfId="1549" xr:uid="{71812752-AA37-40E6-8AA9-B28BC8831CAD}"/>
    <cellStyle name="Separador de milhares 3 2 2 2 2 3 2" xfId="2860" xr:uid="{1936F3AF-3174-4A7F-851F-7F3471092E04}"/>
    <cellStyle name="Separador de milhares 3 2 2 2 2 4" xfId="2292" xr:uid="{F31D524F-0E0D-496B-8E46-E3F4314013CE}"/>
    <cellStyle name="Separador de milhares 3 2 2 2 3" xfId="1336" xr:uid="{E8227050-58C1-46ED-A0D5-AD00A5EA2287}"/>
    <cellStyle name="Separador de milhares 3 2 2 2 3 2" xfId="1672" xr:uid="{3DC4E884-0FEB-4D4B-B394-CEE527A3E0C3}"/>
    <cellStyle name="Separador de milhares 3 2 2 2 3 2 2" xfId="3038" xr:uid="{4C1E2AAB-BF75-4A38-A26F-9BE87EE95E84}"/>
    <cellStyle name="Separador de milhares 3 2 2 2 3 3" xfId="2455" xr:uid="{51A51E29-272E-4487-A57D-DC80B4F812C1}"/>
    <cellStyle name="Separador de milhares 3 2 2 2 4" xfId="1514" xr:uid="{6EA8282F-E63A-42F1-A940-B87228A38931}"/>
    <cellStyle name="Separador de milhares 3 2 2 2 4 2" xfId="2773" xr:uid="{D82A26B1-79E4-442E-BF01-FCC165C3F71B}"/>
    <cellStyle name="Separador de milhares 3 2 2 2 5" xfId="2258" xr:uid="{C7EDB5B6-0359-4713-85BB-3658D707F241}"/>
    <cellStyle name="Separador de milhares 3 2 2 3" xfId="1014" xr:uid="{08117A22-5DF9-4E50-B3AB-00B31AEC01DB}"/>
    <cellStyle name="Separador de milhares 3 2 2 3 2" xfId="1371" xr:uid="{11F0277B-ACB9-4221-B725-7E445847EE69}"/>
    <cellStyle name="Separador de milhares 3 2 2 3 2 2" xfId="1707" xr:uid="{4597B37C-7B7F-4A1E-AF66-43F7F46691D8}"/>
    <cellStyle name="Separador de milhares 3 2 2 3 2 2 2" xfId="3073" xr:uid="{917A420E-6D52-4489-942A-015972066332}"/>
    <cellStyle name="Separador de milhares 3 2 2 3 2 3" xfId="2490" xr:uid="{01321CCB-E1C7-477B-B68A-62EF4BE91210}"/>
    <cellStyle name="Separador de milhares 3 2 2 3 3" xfId="1550" xr:uid="{DDAD3A8E-1B58-4FC6-ADE3-16E2FB696D54}"/>
    <cellStyle name="Separador de milhares 3 2 2 3 3 2" xfId="2861" xr:uid="{564FE08B-20D7-455F-8324-97B7589780B9}"/>
    <cellStyle name="Separador de milhares 3 2 2 3 4" xfId="2293" xr:uid="{EC9EFB2C-02B9-4235-B4AD-D051DDE4D1EA}"/>
    <cellStyle name="Separador de milhares 3 2 2 4" xfId="1305" xr:uid="{4053026C-2963-4FD3-BDD5-AD6DE767D915}"/>
    <cellStyle name="Separador de milhares 3 2 2 4 2" xfId="1641" xr:uid="{45B6F4A3-6507-45A1-A602-8B2BF523DA50}"/>
    <cellStyle name="Separador de milhares 3 2 2 4 2 2" xfId="3007" xr:uid="{F9E026F0-987D-4BBB-AE69-8A7FF8EB9E71}"/>
    <cellStyle name="Separador de milhares 3 2 2 4 3" xfId="2424" xr:uid="{46D72963-8F85-4602-B375-248A11C964F2}"/>
    <cellStyle name="Separador de milhares 3 2 2 5" xfId="1483" xr:uid="{F410C94A-F6F6-4833-936C-F9F8D11533A1}"/>
    <cellStyle name="Separador de milhares 3 2 2 5 2" xfId="2659" xr:uid="{A3308B4B-231A-44F5-A3C9-4FB4E9ED8213}"/>
    <cellStyle name="Separador de milhares 3 2 2 6" xfId="2227" xr:uid="{54701359-7D2B-48A4-80DD-16AE74DD8ABB}"/>
    <cellStyle name="Separador de milhares 3 2 3" xfId="817" xr:uid="{F037C1A7-334B-4DAB-BD96-90A3BB3FDD41}"/>
    <cellStyle name="Separador de milhares 3 2 3 2" xfId="1015" xr:uid="{5C942EA3-9442-4E77-B86B-22AE7A324C19}"/>
    <cellStyle name="Separador de milhares 3 2 3 2 2" xfId="1372" xr:uid="{9167CA35-353F-4F9B-8186-0701DC130B4B}"/>
    <cellStyle name="Separador de milhares 3 2 3 2 2 2" xfId="1708" xr:uid="{34D4A638-4A04-4AF6-A55C-116A71D19A70}"/>
    <cellStyle name="Separador de milhares 3 2 3 2 2 2 2" xfId="3074" xr:uid="{1C072B8B-C03C-4F35-A083-17361FDB9219}"/>
    <cellStyle name="Separador de milhares 3 2 3 2 2 3" xfId="2491" xr:uid="{DB5502AB-21EA-4AF7-8258-56A5F1E53C96}"/>
    <cellStyle name="Separador de milhares 3 2 3 2 3" xfId="1551" xr:uid="{79C054E6-3EC9-49EF-8AE4-F1219C3C830D}"/>
    <cellStyle name="Separador de milhares 3 2 3 2 3 2" xfId="2862" xr:uid="{E442B254-1D37-414C-BD04-949680C0BA70}"/>
    <cellStyle name="Separador de milhares 3 2 3 2 4" xfId="2294" xr:uid="{D3F16E25-B7C4-49D2-9E9A-AC70BA976FBD}"/>
    <cellStyle name="Separador de milhares 3 2 3 3" xfId="1324" xr:uid="{B1771692-D556-406A-9DAD-C3055E11CE99}"/>
    <cellStyle name="Separador de milhares 3 2 3 3 2" xfId="1660" xr:uid="{45554E35-97C8-4AE3-AC6D-701D9AD71626}"/>
    <cellStyle name="Separador de milhares 3 2 3 3 2 2" xfId="3026" xr:uid="{270CED9E-6334-44EA-AD6C-62F37C37FDAF}"/>
    <cellStyle name="Separador de milhares 3 2 3 3 3" xfId="2443" xr:uid="{BB67034A-E287-41EA-8CCE-4E2DF974AEE6}"/>
    <cellStyle name="Separador de milhares 3 2 3 4" xfId="1502" xr:uid="{E72BCFAB-EF6B-4530-B0D9-A49D1DA29BAE}"/>
    <cellStyle name="Separador de milhares 3 2 3 4 2" xfId="2761" xr:uid="{B0CC55FC-62DC-4186-832E-E0A866FE56DC}"/>
    <cellStyle name="Separador de milhares 3 2 3 5" xfId="2246" xr:uid="{D15A3018-9D87-48AC-A820-CE28C380AF62}"/>
    <cellStyle name="Separador de milhares 3 2 4" xfId="1016" xr:uid="{D8EB0C27-059E-4ED2-9EC6-853B4A8D1C60}"/>
    <cellStyle name="Separador de milhares 3 2 4 2" xfId="1373" xr:uid="{1CD177EE-3976-4FA8-9EAB-66F90A3D0CE0}"/>
    <cellStyle name="Separador de milhares 3 2 4 2 2" xfId="1709" xr:uid="{B775D472-BED2-4F7A-9387-C5CB130A0EB1}"/>
    <cellStyle name="Separador de milhares 3 2 4 2 2 2" xfId="3075" xr:uid="{AAE2A0D2-7016-4D3C-A15D-BE62035C0224}"/>
    <cellStyle name="Separador de milhares 3 2 4 2 3" xfId="2492" xr:uid="{4DFF189C-7E8C-4BC0-8280-248C8C37E494}"/>
    <cellStyle name="Separador de milhares 3 2 4 3" xfId="1552" xr:uid="{425B19E2-3D54-41D3-ADD6-72118B299362}"/>
    <cellStyle name="Separador de milhares 3 2 4 3 2" xfId="2863" xr:uid="{65F4DF54-C870-40D8-AB6F-A7D0A5379A3D}"/>
    <cellStyle name="Separador de milhares 3 2 4 4" xfId="2295" xr:uid="{4EA6F023-DAD9-4750-BAC8-E720E381A9F4}"/>
    <cellStyle name="Separador de milhares 3 2 5" xfId="1293" xr:uid="{919EC037-7DF9-4384-8A80-2469391400AA}"/>
    <cellStyle name="Separador de milhares 3 2 5 2" xfId="1629" xr:uid="{0B15BCCB-2B6B-4B81-8445-7B84CD81FFA6}"/>
    <cellStyle name="Separador de milhares 3 2 5 2 2" xfId="2995" xr:uid="{D3FF8087-BC44-4F17-9D7B-2853EF1C9F79}"/>
    <cellStyle name="Separador de milhares 3 2 5 3" xfId="2412" xr:uid="{0E1C8DE8-6C78-4A25-9C49-C58CB1468997}"/>
    <cellStyle name="Separador de milhares 3 2 6" xfId="1471" xr:uid="{8B53C0FD-C394-4C5C-8F79-947B604CCE35}"/>
    <cellStyle name="Separador de milhares 3 2 6 2" xfId="2646" xr:uid="{CD2953A5-2984-4AAF-B35A-E4C3F6BA1D10}"/>
    <cellStyle name="Separador de milhares 3 2 7" xfId="2215" xr:uid="{EA8283D4-EAEE-44E0-B179-2673303CEE8C}"/>
    <cellStyle name="Separador de milhares 3 3" xfId="816" xr:uid="{932895E7-391F-4C01-9C48-723CA574CC27}"/>
    <cellStyle name="Separador de milhares 3 3 2" xfId="1017" xr:uid="{1F83AF6D-7B57-47BD-B1B3-4DDB7556CC30}"/>
    <cellStyle name="Separador de milhares 3 3 2 2" xfId="1374" xr:uid="{40FCC64D-7A47-4E0C-80A2-6E8CB1DF9F28}"/>
    <cellStyle name="Separador de milhares 3 3 2 2 2" xfId="1710" xr:uid="{4E9A4B23-EE9E-495E-8D23-3806234727C3}"/>
    <cellStyle name="Separador de milhares 3 3 2 2 2 2" xfId="3076" xr:uid="{8162CE31-AF06-456B-BE34-131800314FC9}"/>
    <cellStyle name="Separador de milhares 3 3 2 2 3" xfId="2493" xr:uid="{3A27EE68-F2BD-4C78-86A8-1A508BE11BAB}"/>
    <cellStyle name="Separador de milhares 3 3 2 3" xfId="1553" xr:uid="{2ED52EA0-8B94-426F-9067-125289D0D9D7}"/>
    <cellStyle name="Separador de milhares 3 3 2 3 2" xfId="2864" xr:uid="{262A510A-B47B-46ED-9A6B-7D0EE85808EA}"/>
    <cellStyle name="Separador de milhares 3 3 2 4" xfId="2296" xr:uid="{B27FE9B0-79F2-404A-A751-E4F74256EF17}"/>
    <cellStyle name="Separador de milhares 3 3 3" xfId="1323" xr:uid="{58F40808-0666-4347-B785-6DF79256E907}"/>
    <cellStyle name="Separador de milhares 3 3 3 2" xfId="1659" xr:uid="{F490DC7E-D550-4A3B-B4FF-66B64B75787E}"/>
    <cellStyle name="Separador de milhares 3 3 3 2 2" xfId="3025" xr:uid="{575225CE-52BB-43A4-AAB8-E4B43F0E3D2F}"/>
    <cellStyle name="Separador de milhares 3 3 3 3" xfId="2442" xr:uid="{7F3BEB0B-FDBC-431A-B494-D50DA52F53CD}"/>
    <cellStyle name="Separador de milhares 3 3 4" xfId="1501" xr:uid="{1080CF1F-3C55-408B-8004-E4FEB47DB72D}"/>
    <cellStyle name="Separador de milhares 3 3 4 2" xfId="2760" xr:uid="{2CA7E3CF-FE3A-4F9D-A957-755E860A4D02}"/>
    <cellStyle name="Separador de milhares 3 3 5" xfId="2245" xr:uid="{87DE57AE-AE43-4A96-94B3-D388C84800C0}"/>
    <cellStyle name="Separador de milhares 3 4" xfId="843" xr:uid="{6131D44E-4F0D-4623-A818-C34B0297F3E5}"/>
    <cellStyle name="Separador de milhares 3 4 2" xfId="1018" xr:uid="{F1C2C6D3-7478-4688-A6C0-623ACF048C09}"/>
    <cellStyle name="Separador de milhares 3 4 2 2" xfId="1375" xr:uid="{8646553E-D54D-45A2-9FFF-41964929A6F1}"/>
    <cellStyle name="Separador de milhares 3 4 2 2 2" xfId="1711" xr:uid="{14C4A34B-45B4-4A16-91D2-AF298EBEE39A}"/>
    <cellStyle name="Separador de milhares 3 4 2 2 2 2" xfId="3077" xr:uid="{BFFAD792-2EED-4391-B74B-5F60DE1CAB54}"/>
    <cellStyle name="Separador de milhares 3 4 2 2 3" xfId="2494" xr:uid="{26D7BC75-83FE-46DC-AB43-693C0B8F8A51}"/>
    <cellStyle name="Separador de milhares 3 4 2 3" xfId="1554" xr:uid="{A4A1447B-0675-4C98-A71B-03F79BA8DF0C}"/>
    <cellStyle name="Separador de milhares 3 4 2 3 2" xfId="2865" xr:uid="{58AC001A-A2E6-4B04-927A-DCF87E009931}"/>
    <cellStyle name="Separador de milhares 3 4 2 4" xfId="2297" xr:uid="{0C33FDA3-F10F-44EA-A4E2-F87BA635966C}"/>
    <cellStyle name="Separador de milhares 3 4 3" xfId="1527" xr:uid="{5C419313-82AC-4463-9BBE-0CFDBD7399AA}"/>
    <cellStyle name="Separador de milhares 3 4 3 2" xfId="2786" xr:uid="{7B6E5899-A194-41C2-9677-FEF6D7A406AE}"/>
    <cellStyle name="Separador de milhares 3 5" xfId="1019" xr:uid="{7D7EC2D6-D5B0-4ECF-87E2-1F7C0AC7FB8F}"/>
    <cellStyle name="Separador de milhares 3 5 2" xfId="1376" xr:uid="{9D8A61EF-0547-41CC-BF02-A1D40BAF7C1B}"/>
    <cellStyle name="Separador de milhares 3 5 2 2" xfId="1712" xr:uid="{0682B960-6A6C-4099-AF70-51AAF24C6B49}"/>
    <cellStyle name="Separador de milhares 3 5 2 2 2" xfId="3078" xr:uid="{11218A71-D61B-4C7E-A9B1-DBBF4635E33B}"/>
    <cellStyle name="Separador de milhares 3 5 2 3" xfId="2495" xr:uid="{1AC507E0-2C27-4DAC-ADA5-A2598E1C8E4E}"/>
    <cellStyle name="Separador de milhares 3 5 3" xfId="1555" xr:uid="{219397F0-8DE7-41B5-9CB6-DE5DC652244F}"/>
    <cellStyle name="Separador de milhares 3 5 3 2" xfId="2866" xr:uid="{5C420D7B-2678-41ED-B16B-5717D8969076}"/>
    <cellStyle name="Separador de milhares 3 5 4" xfId="2298" xr:uid="{6A44EC44-2BB5-42A4-9C3E-25F41902E072}"/>
    <cellStyle name="Separador de milhares 3 6" xfId="1292" xr:uid="{84914769-79C5-4B9B-8C30-10D204CF2C83}"/>
    <cellStyle name="Separador de milhares 3 6 2" xfId="1628" xr:uid="{D849872B-CFA3-4B61-84B3-11E134A5F6C6}"/>
    <cellStyle name="Separador de milhares 3 6 2 2" xfId="2994" xr:uid="{94B559AE-C386-4E28-9386-6E479B57B9A0}"/>
    <cellStyle name="Separador de milhares 3 6 3" xfId="2411" xr:uid="{BD4E90A4-1221-4D87-A521-6EFACC47728E}"/>
    <cellStyle name="Separador de milhares 3 7" xfId="1470" xr:uid="{EC487E20-C7B6-4591-A4F3-8F22E5F706A8}"/>
    <cellStyle name="Separador de milhares 3 7 2" xfId="2645" xr:uid="{1F61DD61-3001-4288-9A5F-D6883A6B7C7F}"/>
    <cellStyle name="Separador de milhares 3 8" xfId="2214" xr:uid="{F7B9AB3B-07E9-4C25-935D-559B18B6A148}"/>
    <cellStyle name="Separador de milhares 4" xfId="22" xr:uid="{ED4DEC61-B7E2-4477-9E6B-86D7B55D32DB}"/>
    <cellStyle name="Separador de milhares 4 2" xfId="433" xr:uid="{97FF9790-5458-4382-AC64-EA1E03DEDB66}"/>
    <cellStyle name="Separador de milhares 4 2 2" xfId="830" xr:uid="{FB91902F-2379-4A9D-B8D2-455EC0A68A75}"/>
    <cellStyle name="Separador de milhares 4 2 2 2" xfId="1020" xr:uid="{FA20931A-E5F6-4877-94CA-FB29ED5202DB}"/>
    <cellStyle name="Separador de milhares 4 2 2 2 2" xfId="1377" xr:uid="{41D0A3A2-242B-46CC-B6A9-84B9793E112A}"/>
    <cellStyle name="Separador de milhares 4 2 2 2 2 2" xfId="1713" xr:uid="{2360DC4D-3588-4AEE-8772-200A976D43BF}"/>
    <cellStyle name="Separador de milhares 4 2 2 2 2 2 2" xfId="3079" xr:uid="{76E57F94-0253-4677-8A45-1DEFC297AA1B}"/>
    <cellStyle name="Separador de milhares 4 2 2 2 2 3" xfId="2496" xr:uid="{6C2B58CE-4C86-4C09-A62B-0C687B0550B1}"/>
    <cellStyle name="Separador de milhares 4 2 2 2 3" xfId="1556" xr:uid="{2007FC50-161C-42AB-9BAC-363CBBB84B34}"/>
    <cellStyle name="Separador de milhares 4 2 2 2 3 2" xfId="2867" xr:uid="{0502E4F6-73B6-463C-BF72-B9C8D81D629C}"/>
    <cellStyle name="Separador de milhares 4 2 2 2 4" xfId="2299" xr:uid="{DBD4A99A-0737-41A7-9301-E4824B953A0A}"/>
    <cellStyle name="Separador de milhares 4 2 2 3" xfId="1337" xr:uid="{120975CA-7520-48C2-90C4-18394885D742}"/>
    <cellStyle name="Separador de milhares 4 2 2 3 2" xfId="1673" xr:uid="{6A9C965E-413C-4909-8AE6-C118584505FF}"/>
    <cellStyle name="Separador de milhares 4 2 2 3 2 2" xfId="3039" xr:uid="{81AED7D4-F082-4882-A61A-59437F713917}"/>
    <cellStyle name="Separador de milhares 4 2 2 3 3" xfId="2456" xr:uid="{605DE7C2-9345-47C9-A1E9-360B55B09FE7}"/>
    <cellStyle name="Separador de milhares 4 2 2 4" xfId="1515" xr:uid="{C5222DF7-8838-4E07-985A-25482440F7A5}"/>
    <cellStyle name="Separador de milhares 4 2 2 4 2" xfId="2774" xr:uid="{8CCFEE00-0344-4297-BA48-EE531DA167CC}"/>
    <cellStyle name="Separador de milhares 4 2 2 5" xfId="2259" xr:uid="{7803D6B3-C333-436C-B117-F6E06975F550}"/>
    <cellStyle name="Separador de milhares 4 2 3" xfId="1021" xr:uid="{C2B27AF9-F28A-47B3-B82A-A613BA9043B4}"/>
    <cellStyle name="Separador de milhares 4 2 3 2" xfId="1378" xr:uid="{1B82E4FD-DB55-4A1E-B887-DDADE6C2030C}"/>
    <cellStyle name="Separador de milhares 4 2 3 2 2" xfId="1714" xr:uid="{693D9725-50B3-48ED-8918-8A33E62B88E5}"/>
    <cellStyle name="Separador de milhares 4 2 3 2 2 2" xfId="3080" xr:uid="{84CAC693-6F77-4EE0-A6D1-4ED6AC019C66}"/>
    <cellStyle name="Separador de milhares 4 2 3 2 3" xfId="2497" xr:uid="{1C51E140-6CB9-48B9-A0C3-A4E036EC33CC}"/>
    <cellStyle name="Separador de milhares 4 2 3 3" xfId="1557" xr:uid="{C2FF6150-EF15-4775-A82C-990AAF80E02E}"/>
    <cellStyle name="Separador de milhares 4 2 3 3 2" xfId="2868" xr:uid="{A8EBAE16-8B7B-42F8-995A-FC12F00C5C13}"/>
    <cellStyle name="Separador de milhares 4 2 3 4" xfId="2300" xr:uid="{1BB3B6C1-240C-4C72-A7D0-5696946ECC1C}"/>
    <cellStyle name="Separador de milhares 4 2 4" xfId="1306" xr:uid="{7F86A349-BAAC-412B-94C3-0C5E4EEDDB5B}"/>
    <cellStyle name="Separador de milhares 4 2 4 2" xfId="1642" xr:uid="{F04CC9D3-CDA2-4735-B4B5-DEFA0056F98E}"/>
    <cellStyle name="Separador de milhares 4 2 4 2 2" xfId="3008" xr:uid="{BB1CFA78-4704-4C9F-8719-38686392CE24}"/>
    <cellStyle name="Separador de milhares 4 2 4 3" xfId="2425" xr:uid="{9BB88832-4A60-4346-962C-27C7C52751C5}"/>
    <cellStyle name="Separador de milhares 4 2 5" xfId="1484" xr:uid="{5D20CF84-E81C-48D8-B1AD-C95C4AA1FB33}"/>
    <cellStyle name="Separador de milhares 4 2 5 2" xfId="2660" xr:uid="{2CC562A8-F392-4FE1-805E-679AAC2FC17E}"/>
    <cellStyle name="Separador de milhares 4 2 6" xfId="2228" xr:uid="{6E985A3C-636E-4C44-8F73-FCDAE4142904}"/>
    <cellStyle name="Separador de milhares 4 3" xfId="818" xr:uid="{A820B9A8-ED01-47C6-8E03-AF54D3CCC02A}"/>
    <cellStyle name="Separador de milhares 4 3 2" xfId="1022" xr:uid="{92D96B06-046E-4CB6-A796-560156C07C74}"/>
    <cellStyle name="Separador de milhares 4 3 2 2" xfId="1379" xr:uid="{61CEBE0D-4E6B-451A-A6E8-07358D6C1970}"/>
    <cellStyle name="Separador de milhares 4 3 2 2 2" xfId="1715" xr:uid="{1FA97E09-CEC1-4818-9168-48EEDA9D2DBC}"/>
    <cellStyle name="Separador de milhares 4 3 2 2 2 2" xfId="3081" xr:uid="{30FDFD95-514B-4F63-8BDC-D52D656B12AF}"/>
    <cellStyle name="Separador de milhares 4 3 2 2 3" xfId="2498" xr:uid="{8F93FE1A-D310-41AC-AAD0-08C75E2915D3}"/>
    <cellStyle name="Separador de milhares 4 3 2 3" xfId="1558" xr:uid="{B5320632-96FA-4A4D-8960-3FAFFFB3A2A7}"/>
    <cellStyle name="Separador de milhares 4 3 2 3 2" xfId="2869" xr:uid="{3CA24F34-C4AF-47C0-B75B-69369CA4AA8B}"/>
    <cellStyle name="Separador de milhares 4 3 2 4" xfId="2301" xr:uid="{69EDE5CF-F627-4050-A1F8-894558A4C035}"/>
    <cellStyle name="Separador de milhares 4 3 3" xfId="1325" xr:uid="{9D697F74-FC7F-4208-A63C-85F57731A354}"/>
    <cellStyle name="Separador de milhares 4 3 3 2" xfId="1661" xr:uid="{56B84602-B1AF-4E06-BC51-4304276CE91A}"/>
    <cellStyle name="Separador de milhares 4 3 3 2 2" xfId="3027" xr:uid="{1B6A3BB3-5CE1-4451-A633-BD150587D9D7}"/>
    <cellStyle name="Separador de milhares 4 3 3 3" xfId="2444" xr:uid="{78ED919E-81B5-4703-913E-A30A23274B17}"/>
    <cellStyle name="Separador de milhares 4 3 4" xfId="1503" xr:uid="{6A525685-A1A0-434F-AD90-82AF643E73BF}"/>
    <cellStyle name="Separador de milhares 4 3 4 2" xfId="2762" xr:uid="{F8C3EB1C-D6C0-4477-AD6A-733E2E6B1C98}"/>
    <cellStyle name="Separador de milhares 4 3 5" xfId="2247" xr:uid="{5842778B-1828-42BC-A41C-E9B6B624CD60}"/>
    <cellStyle name="Separador de milhares 4 4" xfId="345" xr:uid="{73626349-44DE-4F7F-89B6-5A9A6A6F80C6}"/>
    <cellStyle name="Separador de milhares 4 4 2" xfId="1023" xr:uid="{0C898BF1-B272-4B5A-8DD6-CBFA0D694D09}"/>
    <cellStyle name="Separador de milhares 4 4 2 2" xfId="1380" xr:uid="{0CCEE217-4576-418B-912A-5E61837CA6CC}"/>
    <cellStyle name="Separador de milhares 4 4 2 2 2" xfId="1716" xr:uid="{6B0CD008-EF7F-4CD6-B559-090A15B69F4E}"/>
    <cellStyle name="Separador de milhares 4 4 2 2 2 2" xfId="3082" xr:uid="{D2F67A01-6104-44B0-BA71-88E9AF43E2E4}"/>
    <cellStyle name="Separador de milhares 4 4 2 2 3" xfId="2499" xr:uid="{743E70EE-B3EC-441A-96C0-6F01305C7882}"/>
    <cellStyle name="Separador de milhares 4 4 2 3" xfId="1559" xr:uid="{F761DEBE-2404-43ED-B00D-5144FAA03028}"/>
    <cellStyle name="Separador de milhares 4 4 2 3 2" xfId="2870" xr:uid="{E4FAA184-78B1-453E-8715-E72DABB56F6E}"/>
    <cellStyle name="Separador de milhares 4 4 2 4" xfId="2302" xr:uid="{D2FE373E-315A-4C6A-BF59-315862471853}"/>
    <cellStyle name="Separador de milhares 4 4 3" xfId="1294" xr:uid="{B68E8DDE-594D-44E7-9AEE-1363D373A970}"/>
    <cellStyle name="Separador de milhares 4 4 3 2" xfId="1630" xr:uid="{B7AA35EA-D165-4D64-9341-7848B676B697}"/>
    <cellStyle name="Separador de milhares 4 4 3 2 2" xfId="2996" xr:uid="{035A64D7-16CC-4C09-80AB-653A37FFA9F2}"/>
    <cellStyle name="Separador de milhares 4 4 3 3" xfId="2413" xr:uid="{AE445942-25A0-4E35-960E-197809DFC622}"/>
    <cellStyle name="Separador de milhares 4 4 4" xfId="1472" xr:uid="{D824DE16-52CD-460D-834B-5709B690FC5B}"/>
    <cellStyle name="Separador de milhares 4 4 4 2" xfId="2647" xr:uid="{4EC57DC4-36E8-4A41-94AE-41704EFC8EAB}"/>
    <cellStyle name="Separador de milhares 4 4 5" xfId="2216" xr:uid="{FEEDD399-F005-491A-8805-838BD14668A7}"/>
    <cellStyle name="Separador de milhares 4 5" xfId="1024" xr:uid="{EBBC96D5-67BF-40DC-955F-0977BD83DF8C}"/>
    <cellStyle name="Separador de milhares 4 5 2" xfId="1381" xr:uid="{AFDBEEDC-7049-403B-90A9-288A8C6B4D32}"/>
    <cellStyle name="Separador de milhares 4 5 2 2" xfId="1717" xr:uid="{1CE69EE5-1940-478D-946E-33FB1769DAB4}"/>
    <cellStyle name="Separador de milhares 4 5 2 2 2" xfId="3083" xr:uid="{EC2283BE-D4A2-4AB0-882E-BC682EE39F00}"/>
    <cellStyle name="Separador de milhares 4 5 2 3" xfId="2500" xr:uid="{CD6D2EB7-23CB-4E97-BC1F-94CCAE73C59C}"/>
    <cellStyle name="Separador de milhares 4 5 3" xfId="1560" xr:uid="{69404EAD-F883-4CBE-A715-DD3FF1D593B6}"/>
    <cellStyle name="Separador de milhares 4 5 3 2" xfId="2871" xr:uid="{2C48F6A6-5388-4A19-A88E-FD2A620AA24D}"/>
    <cellStyle name="Separador de milhares 4 5 4" xfId="2303" xr:uid="{52E87F2D-38B3-40B9-819D-6ACBE24A7F61}"/>
    <cellStyle name="Separador de milhares 4 6" xfId="1460" xr:uid="{81E9149E-DA89-4E25-A1CF-AC8645EB15BB}"/>
    <cellStyle name="Separador de milhares 4 6 2" xfId="2563" xr:uid="{2D8541C3-3140-44FD-B670-64461FAACBF7}"/>
    <cellStyle name="Separador de milhares 5" xfId="346" xr:uid="{30F0762D-EB0E-452D-B4DA-7F0E3B7EEFE0}"/>
    <cellStyle name="Separador de milhares 5 2" xfId="819" xr:uid="{CD3A326B-F0A5-4013-8690-3C0CA8B8F365}"/>
    <cellStyle name="Separador de milhares 5 2 2" xfId="1025" xr:uid="{1BF93C84-EDCC-4356-B997-9411DE867293}"/>
    <cellStyle name="Separador de milhares 5 2 2 2" xfId="1382" xr:uid="{273FF75F-086A-4017-A411-CA0955BB0210}"/>
    <cellStyle name="Separador de milhares 5 2 2 2 2" xfId="1718" xr:uid="{9FAC74B1-38DA-4BB5-BF86-8826CEEA4A7B}"/>
    <cellStyle name="Separador de milhares 5 2 2 2 2 2" xfId="3084" xr:uid="{E3EFC701-E1A3-4B9E-BEF6-052ECEA418DD}"/>
    <cellStyle name="Separador de milhares 5 2 2 2 3" xfId="2501" xr:uid="{3635E118-D8C0-4C6A-95BE-525B37DE2F3E}"/>
    <cellStyle name="Separador de milhares 5 2 2 3" xfId="1561" xr:uid="{3481E484-DADC-4E15-9467-0987D497F96E}"/>
    <cellStyle name="Separador de milhares 5 2 2 3 2" xfId="2872" xr:uid="{96C9DDB6-7590-40E5-AC4F-25A4C63D8224}"/>
    <cellStyle name="Separador de milhares 5 2 2 4" xfId="2304" xr:uid="{2EFA2DC5-6926-4F19-83F5-949422278CAF}"/>
    <cellStyle name="Separador de milhares 5 2 3" xfId="1326" xr:uid="{1F1BD376-C897-4D07-9FA3-18F6842A6847}"/>
    <cellStyle name="Separador de milhares 5 2 3 2" xfId="1662" xr:uid="{E5AD2918-0974-444A-A899-A1964EECA992}"/>
    <cellStyle name="Separador de milhares 5 2 3 2 2" xfId="3028" xr:uid="{C64F0B32-4139-4C2B-8530-733296FB099F}"/>
    <cellStyle name="Separador de milhares 5 2 3 3" xfId="2445" xr:uid="{9B96C4B4-CABC-44E5-956F-92AD15D8B0A2}"/>
    <cellStyle name="Separador de milhares 5 2 4" xfId="1504" xr:uid="{36C89659-C9ED-4345-BC3D-74E80F7BF43A}"/>
    <cellStyle name="Separador de milhares 5 2 4 2" xfId="2763" xr:uid="{B23D6763-9161-4316-A7A8-267D0FEA3D84}"/>
    <cellStyle name="Separador de milhares 5 2 5" xfId="2248" xr:uid="{5A10652D-5B11-485D-9EE6-A9E7601C1A8E}"/>
    <cellStyle name="Separador de milhares 5 3" xfId="1026" xr:uid="{6477E544-265A-4E0F-89C8-DEE340D4A6B7}"/>
    <cellStyle name="Separador de milhares 5 3 2" xfId="1383" xr:uid="{2DA8D850-C412-45B3-A431-51697FD57939}"/>
    <cellStyle name="Separador de milhares 5 3 2 2" xfId="1719" xr:uid="{BF8D9392-D073-407F-BE80-79F3C9936E13}"/>
    <cellStyle name="Separador de milhares 5 3 2 2 2" xfId="3085" xr:uid="{949A3274-D273-460A-9163-BA4D3F214073}"/>
    <cellStyle name="Separador de milhares 5 3 2 3" xfId="2502" xr:uid="{8017687F-4958-496C-B1BE-F59DEAC11D5D}"/>
    <cellStyle name="Separador de milhares 5 3 3" xfId="1562" xr:uid="{E6D40721-E59F-4CD2-AB10-E804410F4EBC}"/>
    <cellStyle name="Separador de milhares 5 3 3 2" xfId="2873" xr:uid="{E9485B62-1F35-43E5-95A5-68B04EE18A36}"/>
    <cellStyle name="Separador de milhares 5 3 4" xfId="2305" xr:uid="{909C56CE-FB0A-400C-B403-DD987651A77E}"/>
    <cellStyle name="Separador de milhares 5 4" xfId="1295" xr:uid="{3455D20F-086E-41B9-BA68-7ECCF24FB5EE}"/>
    <cellStyle name="Separador de milhares 5 4 2" xfId="1631" xr:uid="{5A2AF695-F9B9-49BF-9348-FF2ED32581EC}"/>
    <cellStyle name="Separador de milhares 5 4 2 2" xfId="2997" xr:uid="{D0B3DC0C-51C2-4CEA-AB3A-284BD202772D}"/>
    <cellStyle name="Separador de milhares 5 4 3" xfId="2414" xr:uid="{BAF4CC45-4B8B-478C-99F9-90B3B0C61F19}"/>
    <cellStyle name="Separador de milhares 5 5" xfId="1473" xr:uid="{FC11E964-2834-4E8C-A14A-82E9BFD609EC}"/>
    <cellStyle name="Separador de milhares 5 5 2" xfId="2648" xr:uid="{020D9603-0AB9-4C13-884C-404966DE829D}"/>
    <cellStyle name="Separador de milhares 5 6" xfId="2217" xr:uid="{CC9AD41D-155F-4B79-8F4A-CDAACCE3F4B6}"/>
    <cellStyle name="Separador de milhares 6" xfId="347" xr:uid="{5BC1DEA8-3667-4DD9-8CAD-7BEA1160FC57}"/>
    <cellStyle name="Separador de milhares 6 2" xfId="820" xr:uid="{9026575E-4581-4267-A547-4B4758908F5A}"/>
    <cellStyle name="Separador de milhares 6 2 2" xfId="1027" xr:uid="{E5983CB0-1375-4C60-A4EF-A9AF4025A60C}"/>
    <cellStyle name="Separador de milhares 6 2 2 2" xfId="1384" xr:uid="{EF3F5FD9-68A0-4F5B-90C7-E86280B0E627}"/>
    <cellStyle name="Separador de milhares 6 2 2 2 2" xfId="1720" xr:uid="{350EFFAA-519F-4B05-A05D-825E624D8812}"/>
    <cellStyle name="Separador de milhares 6 2 2 2 2 2" xfId="3086" xr:uid="{B9727F72-65C6-4FAC-A9F7-45E12253A8FC}"/>
    <cellStyle name="Separador de milhares 6 2 2 2 3" xfId="2503" xr:uid="{3E8C6BF2-5F93-4C20-B171-310F289A3DFE}"/>
    <cellStyle name="Separador de milhares 6 2 2 3" xfId="1563" xr:uid="{8DF4E175-5530-441D-A944-3D85E89871B3}"/>
    <cellStyle name="Separador de milhares 6 2 2 3 2" xfId="2874" xr:uid="{F59C1453-76AD-4BD7-88A9-94D88A51F887}"/>
    <cellStyle name="Separador de milhares 6 2 2 4" xfId="2306" xr:uid="{7F1577E2-DD2F-4503-ACD4-444BD315BA9B}"/>
    <cellStyle name="Separador de milhares 6 2 3" xfId="1327" xr:uid="{036AA4B8-B2D9-4C67-8671-983131B0BF92}"/>
    <cellStyle name="Separador de milhares 6 2 3 2" xfId="1663" xr:uid="{1ADA2EDE-D025-458F-A91D-CBA1FA0C3FE7}"/>
    <cellStyle name="Separador de milhares 6 2 3 2 2" xfId="3029" xr:uid="{E7953F54-631C-4330-987A-438368D1655E}"/>
    <cellStyle name="Separador de milhares 6 2 3 3" xfId="2446" xr:uid="{7143A9BD-BACF-44CE-AFB9-E71276B14AA8}"/>
    <cellStyle name="Separador de milhares 6 2 4" xfId="1505" xr:uid="{53963633-753E-4451-BBE4-BF6E8609D542}"/>
    <cellStyle name="Separador de milhares 6 2 4 2" xfId="2764" xr:uid="{2D3AECB8-6A65-4649-A721-F1B5954AADF9}"/>
    <cellStyle name="Separador de milhares 6 2 5" xfId="2249" xr:uid="{90657FC0-DACF-45D2-BEDA-9B645BFE2E4E}"/>
    <cellStyle name="Separador de milhares 6 3" xfId="1028" xr:uid="{299CA9F5-DDAD-4F49-9306-BBDBD36E4319}"/>
    <cellStyle name="Separador de milhares 6 3 2" xfId="1385" xr:uid="{5F80B435-B042-48B0-929F-A17EDEDBD11D}"/>
    <cellStyle name="Separador de milhares 6 3 2 2" xfId="1721" xr:uid="{439D2E80-26A2-4A46-B1C9-6BE6E15C898F}"/>
    <cellStyle name="Separador de milhares 6 3 2 2 2" xfId="3087" xr:uid="{EB9C0205-71D2-488E-9BE3-7C959E61E454}"/>
    <cellStyle name="Separador de milhares 6 3 2 3" xfId="2504" xr:uid="{7072F42B-C6B6-4FE9-83FE-4FF517BC4BEC}"/>
    <cellStyle name="Separador de milhares 6 3 3" xfId="1564" xr:uid="{7167A45D-34BE-456A-AF0A-7A0BBD08D6B8}"/>
    <cellStyle name="Separador de milhares 6 3 3 2" xfId="2875" xr:uid="{EECE3CAE-9240-4096-A646-234E34541440}"/>
    <cellStyle name="Separador de milhares 6 3 4" xfId="2307" xr:uid="{53CB5506-F8F7-4FF2-9CF5-FC40845C43CC}"/>
    <cellStyle name="Separador de milhares 6 4" xfId="1296" xr:uid="{20C65EAE-0883-47E6-B5B1-6DD2481D35B2}"/>
    <cellStyle name="Separador de milhares 6 4 2" xfId="1632" xr:uid="{4B21FBAA-83CE-451B-9841-F170B17BA843}"/>
    <cellStyle name="Separador de milhares 6 4 2 2" xfId="2998" xr:uid="{600D0FF9-42F3-45F7-BEDD-56A835D32011}"/>
    <cellStyle name="Separador de milhares 6 4 3" xfId="2415" xr:uid="{F701C947-E6E2-4ACF-AB0C-5CEDA6394AE5}"/>
    <cellStyle name="Separador de milhares 6 5" xfId="1474" xr:uid="{89860499-F972-46F6-BE69-D7DFCD909010}"/>
    <cellStyle name="Separador de milhares 6 5 2" xfId="2649" xr:uid="{D4734A48-5C8A-43F9-9BE4-FB987A43608F}"/>
    <cellStyle name="Separador de milhares 6 6" xfId="2218" xr:uid="{EB55DADF-A898-4593-B0BF-191BEA4B7BC0}"/>
    <cellStyle name="Separador de milhares 7" xfId="348" xr:uid="{6A171AF3-4641-40E5-86C4-441BA95FCE1F}"/>
    <cellStyle name="Separador de milhares 7 2" xfId="434" xr:uid="{0AC734FE-29EF-4FA6-B97C-F0D070E869B1}"/>
    <cellStyle name="Separador de milhares 7 2 2" xfId="831" xr:uid="{B7B8C08E-33C7-40B1-A0A9-562958A7EC2D}"/>
    <cellStyle name="Separador de milhares 7 2 2 2" xfId="1029" xr:uid="{A718F48F-174E-4C3D-BE52-05848F7B5266}"/>
    <cellStyle name="Separador de milhares 7 2 2 2 2" xfId="1386" xr:uid="{EC21CE93-B298-4330-AB46-35C9B5568D5A}"/>
    <cellStyle name="Separador de milhares 7 2 2 2 2 2" xfId="1722" xr:uid="{36C2F059-15E9-4212-BBC5-643D13BB1A11}"/>
    <cellStyle name="Separador de milhares 7 2 2 2 2 2 2" xfId="3088" xr:uid="{FCA655EF-95C1-4C59-87B4-6041951D3F04}"/>
    <cellStyle name="Separador de milhares 7 2 2 2 2 3" xfId="2505" xr:uid="{D6525995-0E32-4832-B491-4A1E6056E8E6}"/>
    <cellStyle name="Separador de milhares 7 2 2 2 3" xfId="1565" xr:uid="{98F9A5A3-F561-4673-80A3-777B099152A0}"/>
    <cellStyle name="Separador de milhares 7 2 2 2 3 2" xfId="2876" xr:uid="{F506DFF0-4B67-4BE6-A167-B76920160B43}"/>
    <cellStyle name="Separador de milhares 7 2 2 2 4" xfId="2308" xr:uid="{E914F662-6DD9-4B48-A215-5B788EF0E8C0}"/>
    <cellStyle name="Separador de milhares 7 2 2 3" xfId="1338" xr:uid="{89E8CD90-13BA-43E8-83B6-9F980ADCE944}"/>
    <cellStyle name="Separador de milhares 7 2 2 3 2" xfId="1674" xr:uid="{57D315E4-46E1-477B-A9E0-1BA0ACB65FF3}"/>
    <cellStyle name="Separador de milhares 7 2 2 3 2 2" xfId="3040" xr:uid="{7E6C948E-8464-4041-BF5C-71322162AB72}"/>
    <cellStyle name="Separador de milhares 7 2 2 3 3" xfId="2457" xr:uid="{3D821648-6AEE-44C0-ABFE-DF4A61F5AE41}"/>
    <cellStyle name="Separador de milhares 7 2 2 4" xfId="1516" xr:uid="{6149D125-98C5-4BF8-BE97-3FAE7989AB8F}"/>
    <cellStyle name="Separador de milhares 7 2 2 4 2" xfId="2775" xr:uid="{58E038DB-0244-4AE4-9403-A29271919169}"/>
    <cellStyle name="Separador de milhares 7 2 2 5" xfId="2260" xr:uid="{A5918D5B-4F20-4E34-BD68-ED9BF2F2125C}"/>
    <cellStyle name="Separador de milhares 7 2 3" xfId="1030" xr:uid="{973F43D8-540A-44ED-B6A3-3EDA2CF0D0EB}"/>
    <cellStyle name="Separador de milhares 7 2 3 2" xfId="1387" xr:uid="{3C5D7DC3-018F-43E7-B734-D46F4C6BA317}"/>
    <cellStyle name="Separador de milhares 7 2 3 2 2" xfId="1723" xr:uid="{62B689CC-5131-4A34-82AA-47CF3BB89801}"/>
    <cellStyle name="Separador de milhares 7 2 3 2 2 2" xfId="3089" xr:uid="{2748E2FA-91EC-4F09-988F-1A86A708B497}"/>
    <cellStyle name="Separador de milhares 7 2 3 2 3" xfId="2506" xr:uid="{DC502882-635F-4D2B-91A7-7BC3FD16729C}"/>
    <cellStyle name="Separador de milhares 7 2 3 3" xfId="1566" xr:uid="{80E4514F-37BC-47E7-956C-DD7E8BEAC884}"/>
    <cellStyle name="Separador de milhares 7 2 3 3 2" xfId="2877" xr:uid="{E58EFC20-4616-4E4A-B1C2-C0E50E2A0966}"/>
    <cellStyle name="Separador de milhares 7 2 3 4" xfId="2309" xr:uid="{97957BF6-DF58-4060-920E-8C01966AEB34}"/>
    <cellStyle name="Separador de milhares 7 2 4" xfId="1307" xr:uid="{EC095D68-464D-4412-A702-A577F8214526}"/>
    <cellStyle name="Separador de milhares 7 2 4 2" xfId="1643" xr:uid="{22BD36DF-A200-4156-9F28-8F9DB19EA543}"/>
    <cellStyle name="Separador de milhares 7 2 4 2 2" xfId="3009" xr:uid="{6C0247B8-C032-4E4D-994F-42A39606AD42}"/>
    <cellStyle name="Separador de milhares 7 2 4 3" xfId="2426" xr:uid="{1BDE966F-1DDD-4E49-B391-712B222F086F}"/>
    <cellStyle name="Separador de milhares 7 2 5" xfId="1485" xr:uid="{34D8741E-EBFF-43DC-8550-99EE6E84BA70}"/>
    <cellStyle name="Separador de milhares 7 2 5 2" xfId="2661" xr:uid="{B6AAD31E-DE87-4747-8899-8C1F5A5EF67B}"/>
    <cellStyle name="Separador de milhares 7 2 6" xfId="2229" xr:uid="{2C5CBA0F-24D3-4B63-B01F-4605FFC78A7F}"/>
    <cellStyle name="Separador de milhares 7 3" xfId="821" xr:uid="{B3B2F64A-5C9F-481D-A6FF-031F0E7C7AAD}"/>
    <cellStyle name="Separador de milhares 7 3 2" xfId="1031" xr:uid="{2FA8185D-2309-4758-A321-46959B767177}"/>
    <cellStyle name="Separador de milhares 7 3 2 2" xfId="1388" xr:uid="{8E67E1CF-F5A4-47F9-8CBD-745469859177}"/>
    <cellStyle name="Separador de milhares 7 3 2 2 2" xfId="1724" xr:uid="{A6D4167D-0803-4013-A339-2DEE0187E356}"/>
    <cellStyle name="Separador de milhares 7 3 2 2 2 2" xfId="3090" xr:uid="{7775859F-6C34-48CD-8446-91DAE68A52A4}"/>
    <cellStyle name="Separador de milhares 7 3 2 2 3" xfId="2507" xr:uid="{175D4713-901A-4A00-B5FC-2BFD146B03A0}"/>
    <cellStyle name="Separador de milhares 7 3 2 3" xfId="1567" xr:uid="{ADC92644-2EC8-44FB-B474-B939E5D1B15D}"/>
    <cellStyle name="Separador de milhares 7 3 2 3 2" xfId="2878" xr:uid="{5EBB1CBA-DC34-4F6C-8802-27DFF541F367}"/>
    <cellStyle name="Separador de milhares 7 3 2 4" xfId="2310" xr:uid="{92DD6830-2379-4CB2-8B70-3056240CF950}"/>
    <cellStyle name="Separador de milhares 7 3 3" xfId="1328" xr:uid="{0369BA3E-B9E6-4F83-8BC9-594A84B12E0F}"/>
    <cellStyle name="Separador de milhares 7 3 3 2" xfId="1664" xr:uid="{06BE969C-2BF5-47BE-994B-8559B71556DE}"/>
    <cellStyle name="Separador de milhares 7 3 3 2 2" xfId="3030" xr:uid="{EFB80BA8-6AE1-4CD9-874D-9F7059A46A4C}"/>
    <cellStyle name="Separador de milhares 7 3 3 3" xfId="2447" xr:uid="{86C0F6E8-9FE3-42DC-B3CE-C9698E5D366B}"/>
    <cellStyle name="Separador de milhares 7 3 4" xfId="1506" xr:uid="{A92ADB25-3D8C-43E0-B998-7D9337CAF81E}"/>
    <cellStyle name="Separador de milhares 7 3 4 2" xfId="2765" xr:uid="{509E8101-2BE4-4BAC-BCBD-8922B6BBE035}"/>
    <cellStyle name="Separador de milhares 7 3 5" xfId="2250" xr:uid="{D18ED0BF-D195-4D79-834E-89776CF9E424}"/>
    <cellStyle name="Separador de milhares 7 4" xfId="1032" xr:uid="{CDFA0774-F2E2-4EA3-80EE-1D77E78101D1}"/>
    <cellStyle name="Separador de milhares 7 4 2" xfId="1389" xr:uid="{2F572DF9-FDEA-487B-9F79-CA7B1DC9183E}"/>
    <cellStyle name="Separador de milhares 7 4 2 2" xfId="1725" xr:uid="{6D1B113D-1AB2-4890-9EF0-2DEFDFBF3527}"/>
    <cellStyle name="Separador de milhares 7 4 2 2 2" xfId="3091" xr:uid="{78FE8F32-2072-4C45-8BCB-CC262DA1AA35}"/>
    <cellStyle name="Separador de milhares 7 4 2 3" xfId="2508" xr:uid="{E7C46E9D-1F12-4114-9D0F-3459CB0B6777}"/>
    <cellStyle name="Separador de milhares 7 4 3" xfId="1568" xr:uid="{2B7C1B33-3282-4E50-8DA4-A7E60A6BA7F9}"/>
    <cellStyle name="Separador de milhares 7 4 3 2" xfId="2879" xr:uid="{88B5BBD1-0265-4ECA-9DB7-591898E02C55}"/>
    <cellStyle name="Separador de milhares 7 4 4" xfId="2311" xr:uid="{7440F453-2E87-4228-A06E-449306B9007B}"/>
    <cellStyle name="Separador de milhares 7 5" xfId="1297" xr:uid="{26C95933-CD24-47EB-B55F-2CE6E09DB891}"/>
    <cellStyle name="Separador de milhares 7 5 2" xfId="1633" xr:uid="{231D9B9D-38A5-4436-B79A-C0A7D83D5F04}"/>
    <cellStyle name="Separador de milhares 7 5 2 2" xfId="2999" xr:uid="{77472713-5FDD-4028-A05B-C35B5A7269F7}"/>
    <cellStyle name="Separador de milhares 7 5 3" xfId="2416" xr:uid="{FFAD62DA-11E0-40DC-B6A9-F105DAF1654A}"/>
    <cellStyle name="Separador de milhares 7 6" xfId="1475" xr:uid="{3E59098D-EFBE-4F46-AFDA-56E0266657AE}"/>
    <cellStyle name="Separador de milhares 7 6 2" xfId="2650" xr:uid="{FF18A3A3-BA06-4685-932C-DA69994D93B2}"/>
    <cellStyle name="Separador de milhares 7 7" xfId="2219" xr:uid="{7864F9CF-2120-4A4A-A815-9098CE7754C1}"/>
    <cellStyle name="Shaded" xfId="349" xr:uid="{976084F5-AF58-4844-A070-2B0D26FE257D}"/>
    <cellStyle name="Shaded 2" xfId="350" xr:uid="{2735EC3B-1578-4276-82EB-18FDE9D04C36}"/>
    <cellStyle name="Shaded 3" xfId="610" xr:uid="{1571B8CA-6954-48D5-B02D-CB73C492AE1C}"/>
    <cellStyle name="Standard_Plan Bil 6  " xfId="351" xr:uid="{23F231CB-EBC1-4228-B6CE-389301A82882}"/>
    <cellStyle name="Stock Comma" xfId="352" xr:uid="{0077223D-5208-4F70-B73C-57508A643221}"/>
    <cellStyle name="Stock Price" xfId="353" xr:uid="{BD5FDFBE-36C5-4BE0-B6D5-639279B84AB9}"/>
    <cellStyle name="Stock Price 2" xfId="354" xr:uid="{77354901-8EEB-4118-A2DD-C937FEF2D96E}"/>
    <cellStyle name="Stock Price 3" xfId="611" xr:uid="{92EC0100-F6F6-45D4-BD02-B9A866931BDC}"/>
    <cellStyle name="Subhead" xfId="355" xr:uid="{FFC56224-4117-4094-87CD-D3D9D32E7A6A}"/>
    <cellStyle name="Subhead 2" xfId="356" xr:uid="{28AF8FB6-B7FC-4762-9691-558471C70061}"/>
    <cellStyle name="Subhead 3" xfId="612" xr:uid="{5D002621-112E-45E7-A5E2-F46C2A07A28D}"/>
    <cellStyle name="Subtotal_left" xfId="357" xr:uid="{939FB29C-B6FF-45AC-96B7-193DAA49D3A5}"/>
    <cellStyle name="SwitchCell" xfId="358" xr:uid="{375B3731-D473-44BB-8A1D-99EF3D71E322}"/>
    <cellStyle name="SwitchCell 2" xfId="613" xr:uid="{DB184675-7B53-4A18-B0F0-4CB6ADB06E6C}"/>
    <cellStyle name="Table Col Head" xfId="359" xr:uid="{996B0706-EEEE-4180-AC6C-2AA4198B5FE4}"/>
    <cellStyle name="Table Col Head 2" xfId="360" xr:uid="{41FC7560-0E7C-4BED-AB1E-FA1B45C31E1C}"/>
    <cellStyle name="Table Col Head 3" xfId="614" xr:uid="{7882580C-EE28-4EE7-9541-05990BB1A03A}"/>
    <cellStyle name="Table Sub Head" xfId="361" xr:uid="{CF40F079-9A44-4383-A100-9C9D600A5715}"/>
    <cellStyle name="Table Sub Head 2" xfId="362" xr:uid="{FA13C00A-552E-4E5F-B375-A31409A78996}"/>
    <cellStyle name="Table Sub Head 3" xfId="615" xr:uid="{BE2F50B5-8B13-41C2-829F-BD37126E728F}"/>
    <cellStyle name="Table Title" xfId="363" xr:uid="{60D10B21-6A9C-4AAF-BF4F-7B500AF84633}"/>
    <cellStyle name="Table Title 2" xfId="364" xr:uid="{777EA36E-AB69-4F1E-B4E2-0E162AD0CD2D}"/>
    <cellStyle name="Table Title 3" xfId="616" xr:uid="{45D3225A-E75A-4C37-ACFE-8A67B78A91DC}"/>
    <cellStyle name="Table Units" xfId="365" xr:uid="{6262ADA3-060A-44C5-B29F-5109526BE3C9}"/>
    <cellStyle name="Table Units 2" xfId="366" xr:uid="{2DF92B04-A8FC-4CB3-B562-2D8D8E4217A9}"/>
    <cellStyle name="Table Units 3" xfId="617" xr:uid="{5FE5C109-73F4-4BA3-837E-6CF6E3DE83A1}"/>
    <cellStyle name="TableBorder" xfId="367" xr:uid="{BE6DFDE0-4A7B-4AB1-A437-6047A2980E26}"/>
    <cellStyle name="TableBorder 2" xfId="618" xr:uid="{BBFA702B-A3AF-4D0D-8132-F35E6DA24396}"/>
    <cellStyle name="TableColumnHeader" xfId="368" xr:uid="{0F077D4A-D52B-428B-8C9D-FE0EB5C25833}"/>
    <cellStyle name="TableColumnHeader 10" xfId="1033" xr:uid="{41AF7EF1-A712-4286-94B4-57A46E50858C}"/>
    <cellStyle name="TableColumnHeader 10 2" xfId="1859" xr:uid="{AACD6DDE-A59B-4779-87FE-91C2D79DEEA6}"/>
    <cellStyle name="TableColumnHeader 10 2 2" xfId="2671" xr:uid="{C85612C0-46B5-4342-8E4B-AEDAEA0A5641}"/>
    <cellStyle name="TableColumnHeader 11" xfId="1252" xr:uid="{DEABE221-94F0-45C6-9510-CC41BE086CD4}"/>
    <cellStyle name="TableColumnHeader 11 2" xfId="2174" xr:uid="{32942046-54F9-4F47-9BD7-D1AB9CAAEE36}"/>
    <cellStyle name="TableColumnHeader 11 2 2" xfId="3260" xr:uid="{5620D94E-4BBA-4D06-953A-827FB3D9D45D}"/>
    <cellStyle name="TableColumnHeader 12" xfId="2050" xr:uid="{529E3953-FEDC-40BE-B5DC-BFBB96D465BA}"/>
    <cellStyle name="TableColumnHeader 12 2" xfId="2979" xr:uid="{3357FF92-0C68-4F46-9AC6-646FA2942349}"/>
    <cellStyle name="TableColumnHeader 2" xfId="643" xr:uid="{E3324BF1-FCCC-4348-9CB3-647C44A6153E}"/>
    <cellStyle name="TableColumnHeader 2 10" xfId="1253" xr:uid="{23A9B3B8-0A5A-48AD-969D-7FBEE00133CF}"/>
    <cellStyle name="TableColumnHeader 2 10 2" xfId="2175" xr:uid="{C1DAAEFB-7345-417B-92C6-190A51DAD6E6}"/>
    <cellStyle name="TableColumnHeader 2 10 2 2" xfId="3261" xr:uid="{2619E503-98A3-450C-AA33-FA88B0469F18}"/>
    <cellStyle name="TableColumnHeader 2 11" xfId="1992" xr:uid="{2E9C5D18-790F-4E50-A63E-1A0D7F5AA6E7}"/>
    <cellStyle name="TableColumnHeader 2 11 2" xfId="2849" xr:uid="{767FB2A2-5FAF-4A48-B6D3-87752CEE8E7C}"/>
    <cellStyle name="TableColumnHeader 2 2" xfId="727" xr:uid="{FD4D96B5-5950-45A6-A447-F26FD2588EF6}"/>
    <cellStyle name="TableColumnHeader 2 2 2" xfId="1034" xr:uid="{C1F4A53E-F5C3-4907-AC65-3AA1D64BD561}"/>
    <cellStyle name="TableColumnHeader 2 2 2 2" xfId="1792" xr:uid="{E00BBE1B-ED60-43A1-8F49-9446536887FE}"/>
    <cellStyle name="TableColumnHeader 2 2 2 2 2" xfId="2590" xr:uid="{1F2833F3-C6F3-4364-A566-04A3DB8A5299}"/>
    <cellStyle name="TableColumnHeader 2 2 3" xfId="1254" xr:uid="{DE9ED2EC-E155-437A-AD0E-80DFB104A79E}"/>
    <cellStyle name="TableColumnHeader 2 2 3 2" xfId="2176" xr:uid="{ED56682B-B45A-47DC-823C-AF5E72242A3A}"/>
    <cellStyle name="TableColumnHeader 2 2 3 2 2" xfId="3262" xr:uid="{5B7D4D65-D3F1-4868-BE35-89F9F5F838E1}"/>
    <cellStyle name="TableColumnHeader 2 2 4" xfId="2031" xr:uid="{54797B56-E99B-4A10-A8BF-121B680F02E4}"/>
    <cellStyle name="TableColumnHeader 2 2 4 2" xfId="2960" xr:uid="{29A7CE0C-7E96-4ABF-8AB3-B3989862212F}"/>
    <cellStyle name="TableColumnHeader 2 3" xfId="667" xr:uid="{F8688F8E-C594-4C27-96E0-C610A3114192}"/>
    <cellStyle name="TableColumnHeader 2 3 2" xfId="1035" xr:uid="{5989EDEA-2E5C-4A23-8DFE-FADFECF65D6F}"/>
    <cellStyle name="TableColumnHeader 2 3 2 2" xfId="1791" xr:uid="{9B94F077-82DF-4E81-A427-D6C4580903F0}"/>
    <cellStyle name="TableColumnHeader 2 3 2 2 2" xfId="2589" xr:uid="{C16AD5D1-7964-41F2-B770-BC66BBD0E82A}"/>
    <cellStyle name="TableColumnHeader 2 3 3" xfId="1255" xr:uid="{EEAFC9FF-3330-4301-A311-79B8C0D4889C}"/>
    <cellStyle name="TableColumnHeader 2 3 3 2" xfId="2177" xr:uid="{6A5DDD59-83EF-4193-BFB5-5C99BC7A5F52}"/>
    <cellStyle name="TableColumnHeader 2 3 3 2 2" xfId="3263" xr:uid="{6E7D6C03-055E-4ECF-8BEE-C5D344EF1300}"/>
    <cellStyle name="TableColumnHeader 2 3 4" xfId="1899" xr:uid="{7A4010DE-1F12-48DC-A464-74C386FF7F81}"/>
    <cellStyle name="TableColumnHeader 2 3 4 2" xfId="2714" xr:uid="{929A50F2-AC81-4D0B-AEA6-176BDF21E78B}"/>
    <cellStyle name="TableColumnHeader 2 4" xfId="723" xr:uid="{90304B25-AAB9-494D-895F-7B3E12D6D17D}"/>
    <cellStyle name="TableColumnHeader 2 4 2" xfId="1036" xr:uid="{908614C4-3E2C-4992-9F45-B6CCA9C59329}"/>
    <cellStyle name="TableColumnHeader 2 4 2 2" xfId="1858" xr:uid="{0BA3209B-098D-4DCB-9D25-A7E3BA27FFFA}"/>
    <cellStyle name="TableColumnHeader 2 4 2 2 2" xfId="2670" xr:uid="{D61C59E6-6739-440F-ADD7-565228538FB4}"/>
    <cellStyle name="TableColumnHeader 2 4 3" xfId="1256" xr:uid="{C0EDD887-F087-427A-BD1C-A331D2E7C63C}"/>
    <cellStyle name="TableColumnHeader 2 4 3 2" xfId="2178" xr:uid="{E0FE56FC-5338-4F49-A0A6-E2D885E47CBE}"/>
    <cellStyle name="TableColumnHeader 2 4 3 2 2" xfId="3264" xr:uid="{DFB9C643-8D00-41D4-85E6-4595454740AC}"/>
    <cellStyle name="TableColumnHeader 2 4 4" xfId="1839" xr:uid="{7A440045-3830-412C-85D3-825DBCA934AB}"/>
    <cellStyle name="TableColumnHeader 2 4 4 2" xfId="2637" xr:uid="{04843D47-71ED-4A5E-9D4B-18922D837627}"/>
    <cellStyle name="TableColumnHeader 2 5" xfId="725" xr:uid="{4838DD30-08C2-4A9E-AB8C-AB0B01C6C6FB}"/>
    <cellStyle name="TableColumnHeader 2 5 2" xfId="1037" xr:uid="{D67C66AC-0387-4B19-B937-5E9EF60B3109}"/>
    <cellStyle name="TableColumnHeader 2 5 2 2" xfId="1790" xr:uid="{97EEB441-EC6F-4071-8E6A-1D34F3A2452C}"/>
    <cellStyle name="TableColumnHeader 2 5 2 2 2" xfId="2588" xr:uid="{62FA37A9-02EB-48D5-9C90-318CF1D0D275}"/>
    <cellStyle name="TableColumnHeader 2 5 3" xfId="1257" xr:uid="{DC04FD8B-D32E-4B6B-8351-C7E01986A4CA}"/>
    <cellStyle name="TableColumnHeader 2 5 3 2" xfId="2179" xr:uid="{503502DA-DF46-4714-A890-7D4FB351DF9E}"/>
    <cellStyle name="TableColumnHeader 2 5 3 2 2" xfId="3265" xr:uid="{44369656-B5DF-43CC-B87E-62AC6631624C}"/>
    <cellStyle name="TableColumnHeader 2 5 4" xfId="1981" xr:uid="{092DF47E-1A20-45C6-B911-5D5950F7ED79}"/>
    <cellStyle name="TableColumnHeader 2 5 4 2" xfId="2838" xr:uid="{34E64159-154C-4756-A0D2-4C16F1F3C960}"/>
    <cellStyle name="TableColumnHeader 2 6" xfId="694" xr:uid="{2F49F99B-E46B-4804-8B3A-9FCD6E719CF8}"/>
    <cellStyle name="TableColumnHeader 2 6 2" xfId="1038" xr:uid="{8E507C48-58CD-436A-8B92-463C08FE2B84}"/>
    <cellStyle name="TableColumnHeader 2 6 2 2" xfId="1789" xr:uid="{A0D58C92-C4E9-430E-984E-ED497213504B}"/>
    <cellStyle name="TableColumnHeader 2 6 2 2 2" xfId="2587" xr:uid="{CE3F5A28-7305-4546-B927-AA288B81BEEB}"/>
    <cellStyle name="TableColumnHeader 2 6 3" xfId="1258" xr:uid="{FEB13D40-0467-40EE-8E27-9200AF7C0B73}"/>
    <cellStyle name="TableColumnHeader 2 6 3 2" xfId="2180" xr:uid="{D3C8C4AB-14FC-468F-8DBE-83E8DEEB19E2}"/>
    <cellStyle name="TableColumnHeader 2 6 3 2 2" xfId="3266" xr:uid="{83DFE3EC-CD39-4B09-99A6-8598605AF58D}"/>
    <cellStyle name="TableColumnHeader 2 6 4" xfId="1909" xr:uid="{DD5BAD38-C54B-4CF9-84D0-6CD629085C1A}"/>
    <cellStyle name="TableColumnHeader 2 6 4 2" xfId="2724" xr:uid="{47BE99AE-E67A-4302-B97E-0533FBB76252}"/>
    <cellStyle name="TableColumnHeader 2 7" xfId="806" xr:uid="{4679FBA8-7650-4A6F-93BD-BF6FB57DE855}"/>
    <cellStyle name="TableColumnHeader 2 7 2" xfId="1039" xr:uid="{0CD2CA30-2E8D-47DE-9D62-B157E1CF5726}"/>
    <cellStyle name="TableColumnHeader 2 7 2 2" xfId="1857" xr:uid="{85FC2108-4DCC-4A39-8E28-F01F26D619EC}"/>
    <cellStyle name="TableColumnHeader 2 7 2 2 2" xfId="2669" xr:uid="{FE83C867-5622-4C07-8456-B933B36677F8}"/>
    <cellStyle name="TableColumnHeader 2 7 3" xfId="1259" xr:uid="{5BE83EC7-0DEF-43AF-B204-CB663A92CC5F}"/>
    <cellStyle name="TableColumnHeader 2 7 3 2" xfId="2181" xr:uid="{4C9729FC-166B-4180-86EC-E660C615E520}"/>
    <cellStyle name="TableColumnHeader 2 7 3 2 2" xfId="3267" xr:uid="{3A1D3A4A-B59D-49C0-971B-5CA5F6F60971}"/>
    <cellStyle name="TableColumnHeader 2 7 4" xfId="1806" xr:uid="{4901886E-28DB-4A0E-A6AD-01C8C5BCBD36}"/>
    <cellStyle name="TableColumnHeader 2 7 4 2" xfId="2604" xr:uid="{267DBF17-1FA4-4AA0-974E-1E3516F5BD77}"/>
    <cellStyle name="TableColumnHeader 2 8" xfId="809" xr:uid="{4781255F-18C3-45E2-B988-3382146B9968}"/>
    <cellStyle name="TableColumnHeader 2 8 2" xfId="1040" xr:uid="{9A01A122-5665-41FD-A5A0-83CB316198A0}"/>
    <cellStyle name="TableColumnHeader 2 8 2 2" xfId="1788" xr:uid="{C72AF33A-64D4-4844-93DB-FA4F6BB5B9F3}"/>
    <cellStyle name="TableColumnHeader 2 8 2 2 2" xfId="2586" xr:uid="{F8212EB9-B32A-4DFB-8856-E3B7CDEF1CEE}"/>
    <cellStyle name="TableColumnHeader 2 8 3" xfId="1260" xr:uid="{364AA7A6-11A8-4E18-81B5-F77B35E9E64F}"/>
    <cellStyle name="TableColumnHeader 2 8 3 2" xfId="2182" xr:uid="{5EFA6EB8-562D-49CD-A398-9C31B452ED4D}"/>
    <cellStyle name="TableColumnHeader 2 8 3 2 2" xfId="3268" xr:uid="{CF324D34-F22C-4A15-AA54-D1061AA58676}"/>
    <cellStyle name="TableColumnHeader 2 8 4" xfId="1804" xr:uid="{5EB68EDE-A287-4C9A-93D4-BA57A776FB73}"/>
    <cellStyle name="TableColumnHeader 2 8 4 2" xfId="2602" xr:uid="{6853F2EF-94C3-449A-88FE-EEFC312B13FE}"/>
    <cellStyle name="TableColumnHeader 2 9" xfId="1041" xr:uid="{665484F3-5950-4D0E-8F12-7349A530A212}"/>
    <cellStyle name="TableColumnHeader 2 9 2" xfId="1787" xr:uid="{BC5679D0-FFC2-4BDE-AADF-A0A253B0ECBD}"/>
    <cellStyle name="TableColumnHeader 2 9 2 2" xfId="2585" xr:uid="{A18319F4-CD62-44B0-9C05-F8EB956FD0BE}"/>
    <cellStyle name="TableColumnHeader 3" xfId="743" xr:uid="{C7D324FF-F5A8-4AFD-BD51-D22BA1807D48}"/>
    <cellStyle name="TableColumnHeader 3 2" xfId="1042" xr:uid="{C9EF3152-2FD6-4EF5-ABDD-D391987E73E3}"/>
    <cellStyle name="TableColumnHeader 3 2 2" xfId="1856" xr:uid="{33915E4D-B3FD-4E7A-9636-CC27A776DC5E}"/>
    <cellStyle name="TableColumnHeader 3 2 2 2" xfId="2668" xr:uid="{DE49C107-EB47-4A7C-8DCD-C3A86F7E4C76}"/>
    <cellStyle name="TableColumnHeader 3 3" xfId="1261" xr:uid="{672C920A-2506-4457-B56F-8953F2CB54F7}"/>
    <cellStyle name="TableColumnHeader 3 3 2" xfId="2183" xr:uid="{F35CA18C-C35E-4237-BCE1-9F89126527B3}"/>
    <cellStyle name="TableColumnHeader 3 3 2 2" xfId="3269" xr:uid="{0D8D5FB4-4F81-451A-BACA-61F401699894}"/>
    <cellStyle name="TableColumnHeader 3 4" xfId="1834" xr:uid="{C897DB25-4C4B-4056-A9CB-3CCDF1CE264D}"/>
    <cellStyle name="TableColumnHeader 3 4 2" xfId="2632" xr:uid="{59E9D54F-EE56-463E-AB40-D68A455D49DA}"/>
    <cellStyle name="TableColumnHeader 4" xfId="705" xr:uid="{4EE914D5-DDF7-45F5-8D5F-922D9BBB90A4}"/>
    <cellStyle name="TableColumnHeader 4 2" xfId="1043" xr:uid="{4DE04FD0-2284-4E73-A2AD-B8A3A363D7E2}"/>
    <cellStyle name="TableColumnHeader 4 2 2" xfId="1786" xr:uid="{E6D55249-5554-442A-AB01-5D68375F5310}"/>
    <cellStyle name="TableColumnHeader 4 2 2 2" xfId="2584" xr:uid="{33B713DA-5AA9-4C72-BFE3-2D15CEE54F63}"/>
    <cellStyle name="TableColumnHeader 4 3" xfId="1262" xr:uid="{433C9918-DA7E-49B6-ADD0-24F98D571D98}"/>
    <cellStyle name="TableColumnHeader 4 3 2" xfId="2184" xr:uid="{E81C7412-4880-46A7-BEA5-96384ABF550A}"/>
    <cellStyle name="TableColumnHeader 4 3 2 2" xfId="3270" xr:uid="{C6373363-0754-4E73-92B3-336988F1E2C7}"/>
    <cellStyle name="TableColumnHeader 4 4" xfId="2037" xr:uid="{2AF6F0F0-A1A5-4A92-9982-44480851A0CA}"/>
    <cellStyle name="TableColumnHeader 4 4 2" xfId="2966" xr:uid="{7E45DACD-6384-4851-BCDF-117EF4CA8ABE}"/>
    <cellStyle name="TableColumnHeader 5" xfId="656" xr:uid="{22B36A20-0AFA-4609-A073-D5888C81E87E}"/>
    <cellStyle name="TableColumnHeader 5 2" xfId="1044" xr:uid="{00D6B60B-E6DF-4BC8-ABE6-7A33B699FFC2}"/>
    <cellStyle name="TableColumnHeader 5 2 2" xfId="1785" xr:uid="{F8DCABD7-B17C-4BB2-931E-1781CD668264}"/>
    <cellStyle name="TableColumnHeader 5 2 2 2" xfId="2583" xr:uid="{D9B0964C-C63A-4C2C-A3C4-7762BEDB5D29}"/>
    <cellStyle name="TableColumnHeader 5 3" xfId="1263" xr:uid="{8FFD80EB-6C66-4E83-BF27-3A21C9A3C608}"/>
    <cellStyle name="TableColumnHeader 5 3 2" xfId="2185" xr:uid="{F6ACFE36-5EBE-4D7A-867F-CF1B4ADBC40E}"/>
    <cellStyle name="TableColumnHeader 5 3 2 2" xfId="3271" xr:uid="{D3E04769-3F26-4621-9956-522F98468EB1}"/>
    <cellStyle name="TableColumnHeader 5 4" xfId="2048" xr:uid="{733DE055-0CD9-4905-AA4B-60D35206D22A}"/>
    <cellStyle name="TableColumnHeader 5 4 2" xfId="2977" xr:uid="{5BE6FFFF-6FBA-406D-B463-D037CB6F7DB6}"/>
    <cellStyle name="TableColumnHeader 6" xfId="747" xr:uid="{6C007B6B-A1A2-4087-9A55-4E3E63BD3B5E}"/>
    <cellStyle name="TableColumnHeader 6 2" xfId="1045" xr:uid="{554BBE71-5B63-44C2-B578-DBA33A654536}"/>
    <cellStyle name="TableColumnHeader 6 2 2" xfId="1855" xr:uid="{6631C7CF-AFB4-45CB-9D02-C2790E2DB855}"/>
    <cellStyle name="TableColumnHeader 6 2 2 2" xfId="2667" xr:uid="{848E974C-D287-421F-9F6A-32D07B46973D}"/>
    <cellStyle name="TableColumnHeader 6 3" xfId="1264" xr:uid="{07E7C209-7B47-42CA-BEA3-3C0AFD7B4741}"/>
    <cellStyle name="TableColumnHeader 6 3 2" xfId="2186" xr:uid="{B21F586B-2A6B-49D7-8A50-3408061CB2B5}"/>
    <cellStyle name="TableColumnHeader 6 3 2 2" xfId="3272" xr:uid="{0360F760-869A-45D0-BA2B-319F28E1094D}"/>
    <cellStyle name="TableColumnHeader 6 4" xfId="1832" xr:uid="{0619CE61-C8E8-42C4-A447-9988F6EE5181}"/>
    <cellStyle name="TableColumnHeader 6 4 2" xfId="2630" xr:uid="{35A15ADE-0CAF-4E70-A884-D3E06FF91D65}"/>
    <cellStyle name="TableColumnHeader 7" xfId="681" xr:uid="{E53EBA02-6B2E-43DC-9788-EE3AA3B3180E}"/>
    <cellStyle name="TableColumnHeader 7 2" xfId="1046" xr:uid="{A36D87DD-1E74-449C-ACBD-1027B4234469}"/>
    <cellStyle name="TableColumnHeader 7 2 2" xfId="1784" xr:uid="{24447341-36F9-4BE7-AE43-27199935D034}"/>
    <cellStyle name="TableColumnHeader 7 2 2 2" xfId="2582" xr:uid="{F843DED3-2268-4DD2-B01C-A634161B25B0}"/>
    <cellStyle name="TableColumnHeader 7 3" xfId="1265" xr:uid="{080BA8CB-504F-437E-B54A-3F8CAFAB2ECD}"/>
    <cellStyle name="TableColumnHeader 7 3 2" xfId="2187" xr:uid="{EECCB77B-B1AF-4BFB-9143-7EC29CBFC627}"/>
    <cellStyle name="TableColumnHeader 7 3 2 2" xfId="3273" xr:uid="{067AF665-62D1-4BEF-AD43-7D85106C3671}"/>
    <cellStyle name="TableColumnHeader 7 4" xfId="1987" xr:uid="{F8CFF16A-8941-49D7-BCE6-71F3766B34AE}"/>
    <cellStyle name="TableColumnHeader 7 4 2" xfId="2844" xr:uid="{0FF5860C-C26D-4754-8CDA-DD19FECEB287}"/>
    <cellStyle name="TableColumnHeader 8" xfId="799" xr:uid="{67EC6233-3BCA-49BF-8006-8D7C43ED97F4}"/>
    <cellStyle name="TableColumnHeader 8 2" xfId="1047" xr:uid="{C3989B1F-8A24-4C9C-B5C1-06789B471DA8}"/>
    <cellStyle name="TableColumnHeader 8 2 2" xfId="1783" xr:uid="{CA1E742A-9CB9-4393-AEB9-E8C921101E6D}"/>
    <cellStyle name="TableColumnHeader 8 2 2 2" xfId="2581" xr:uid="{6B9D6DE1-FDC5-44DD-ADC5-6CE21749AA21}"/>
    <cellStyle name="TableColumnHeader 8 3" xfId="1266" xr:uid="{F9084238-8D29-4387-ADDD-80C8A94E84C6}"/>
    <cellStyle name="TableColumnHeader 8 3 2" xfId="2188" xr:uid="{572197C1-9E50-4840-8D5B-BBF154E30726}"/>
    <cellStyle name="TableColumnHeader 8 3 2 2" xfId="3274" xr:uid="{88BBAE74-DDDD-4B84-A0E8-FAB7CB3814A0}"/>
    <cellStyle name="TableColumnHeader 8 4" xfId="1809" xr:uid="{5C1BF9C2-E1CE-42D4-8EEB-6DE1B66886E5}"/>
    <cellStyle name="TableColumnHeader 8 4 2" xfId="2607" xr:uid="{1099A88B-238B-4DC6-9887-8D01AA5F5390}"/>
    <cellStyle name="TableColumnHeader 9" xfId="790" xr:uid="{A08D9BEF-560F-4E75-AC76-26868118DA80}"/>
    <cellStyle name="TableColumnHeader 9 2" xfId="1048" xr:uid="{D694E914-B8B2-4A87-BAB8-9C3497B5CE02}"/>
    <cellStyle name="TableColumnHeader 9 2 2" xfId="1782" xr:uid="{B1525C35-34A6-4CD6-A16D-27BD119176D8}"/>
    <cellStyle name="TableColumnHeader 9 2 2 2" xfId="2580" xr:uid="{1F076138-057E-4A30-AF77-7BE345657396}"/>
    <cellStyle name="TableColumnHeader 9 3" xfId="1267" xr:uid="{829DD173-4B44-461E-BCDC-667EDC3EA70D}"/>
    <cellStyle name="TableColumnHeader 9 3 2" xfId="2189" xr:uid="{E7674559-7D8D-48C3-91EF-9ABAE1DC4539}"/>
    <cellStyle name="TableColumnHeader 9 3 2 2" xfId="3275" xr:uid="{A03B3663-E0A0-4F0E-A7D0-F6990F2F9821}"/>
    <cellStyle name="TableColumnHeader 9 4" xfId="1815" xr:uid="{33F0A70D-055A-4FAB-BAC8-D856F5C81357}"/>
    <cellStyle name="TableColumnHeader 9 4 2" xfId="2613" xr:uid="{99DF24E0-8D43-469F-BF4B-5DBFC2F974CB}"/>
    <cellStyle name="TableContents" xfId="369" xr:uid="{A2388928-BEC4-405E-BE01-CDD36BEACF41}"/>
    <cellStyle name="TableContentsSmall" xfId="370" xr:uid="{ECC986C9-A4F3-4713-8C1B-13BF79780EA9}"/>
    <cellStyle name="TableContentsVSmall" xfId="371" xr:uid="{39AFBBA1-11E6-48CA-8A23-25FA3F48156F}"/>
    <cellStyle name="TableContentsVSmall 2" xfId="619" xr:uid="{DA0719BD-8FDD-44B4-9199-1F931E45FC91}"/>
    <cellStyle name="TableHeadColMulti" xfId="372" xr:uid="{32BA01FC-1F54-47CD-AFC2-43C9955223B5}"/>
    <cellStyle name="TableHeadColStd" xfId="373" xr:uid="{EBCBCF85-A9D3-4F89-83BF-CD5D2D203114}"/>
    <cellStyle name="TableHeadColThin" xfId="374" xr:uid="{E5C243C6-EE02-4D71-8BB4-2A0CD1D27695}"/>
    <cellStyle name="TableHeading" xfId="375" xr:uid="{4C11AC57-E60D-4F59-9514-736654452B58}"/>
    <cellStyle name="TableHeading 2" xfId="620" xr:uid="{97AE3993-3DA0-4C19-89B5-CF99BBCEDD6A}"/>
    <cellStyle name="TableHeadLeft" xfId="376" xr:uid="{F69E9D60-152A-4FAC-9A12-A80D596A45E8}"/>
    <cellStyle name="TableHighlight" xfId="377" xr:uid="{66286A98-ECF1-42D6-8804-C662CA00B3D5}"/>
    <cellStyle name="TableLineAboveCell" xfId="378" xr:uid="{98108ED7-8CB6-4738-AC16-2154BE9757B4}"/>
    <cellStyle name="TableLineAboveCell 10" xfId="789" xr:uid="{1FEE19FC-A199-4736-AF6D-04B2CB54E560}"/>
    <cellStyle name="TableLineAboveCell 10 2" xfId="1049" xr:uid="{0EAE0D6E-B209-491B-BA3B-23FEFB7A34FD}"/>
    <cellStyle name="TableLineAboveCell 10 2 2" xfId="1781" xr:uid="{D57EC6DE-23A3-465B-AABA-9E11A07061B2}"/>
    <cellStyle name="TableLineAboveCell 10 2 2 2" xfId="2579" xr:uid="{FC6D0314-D2FF-403C-8081-48D2A2D50C85}"/>
    <cellStyle name="TableLineAboveCell 10 3" xfId="1268" xr:uid="{62F59524-2992-4ABA-A7EF-4C85BD929300}"/>
    <cellStyle name="TableLineAboveCell 10 3 2" xfId="2190" xr:uid="{EF56DDEB-F377-419B-9442-86ABDBF75596}"/>
    <cellStyle name="TableLineAboveCell 10 3 2 2" xfId="3276" xr:uid="{36A50C95-7AEF-4B7D-96DC-7366F17D79F6}"/>
    <cellStyle name="TableLineAboveCell 10 4" xfId="1816" xr:uid="{7AA60B70-34A1-4C97-B3D6-8BF69CA3EF47}"/>
    <cellStyle name="TableLineAboveCell 10 4 2" xfId="2614" xr:uid="{B9BDC4BD-8620-41A3-AA82-1B29AAAE9C41}"/>
    <cellStyle name="TableLineAboveCell 11" xfId="1050" xr:uid="{16510568-AD15-42C4-ACA1-4F671D6626B7}"/>
    <cellStyle name="TableLineAboveCell 11 2" xfId="1780" xr:uid="{2E3C86EE-624C-41CD-957E-F52B38BC8B57}"/>
    <cellStyle name="TableLineAboveCell 11 2 2" xfId="2578" xr:uid="{B4CFAF15-0B61-4A10-B429-437EE458DC2A}"/>
    <cellStyle name="TableLineAboveCell 12" xfId="1269" xr:uid="{A0C07672-02AA-4B83-8D32-D902E85B1D9B}"/>
    <cellStyle name="TableLineAboveCell 12 2" xfId="2191" xr:uid="{1636EFB8-AB75-482E-8714-CD0BD5AC20A6}"/>
    <cellStyle name="TableLineAboveCell 12 2 2" xfId="3277" xr:uid="{1D3662A8-2717-4F4A-A308-DC801C65B8BD}"/>
    <cellStyle name="TableLineAboveCell 13" xfId="1994" xr:uid="{ACA11069-EADE-4B5E-B12C-7589D9453CF9}"/>
    <cellStyle name="TableLineAboveCell 13 2" xfId="2851" xr:uid="{07828295-5A8D-44DB-9B1D-BB5C3F761042}"/>
    <cellStyle name="TableLineAboveCell 2" xfId="711" xr:uid="{878F1C3F-94E8-45CC-B7D3-BD8E036055E7}"/>
    <cellStyle name="TableLineAboveCell 2 2" xfId="1051" xr:uid="{C4472324-3CF1-4DCD-AAFF-2B2B5F747954}"/>
    <cellStyle name="TableLineAboveCell 2 2 2" xfId="1779" xr:uid="{DF31CBB5-5DC4-4491-A9F1-3E9B26C97F9E}"/>
    <cellStyle name="TableLineAboveCell 2 2 2 2" xfId="2577" xr:uid="{DF0196D9-7F49-4955-B7C6-A39D54137454}"/>
    <cellStyle name="TableLineAboveCell 2 3" xfId="1270" xr:uid="{5189BCDA-AE7F-492C-860B-3BE57C1EDB02}"/>
    <cellStyle name="TableLineAboveCell 2 3 2" xfId="2192" xr:uid="{DEE158BC-A9E7-46F0-9425-8203A26C2062}"/>
    <cellStyle name="TableLineAboveCell 2 3 2 2" xfId="3278" xr:uid="{1AC51CA7-E3C2-46DD-8E54-1601A030D4A1}"/>
    <cellStyle name="TableLineAboveCell 2 4" xfId="2035" xr:uid="{089AFD0A-4D37-4E43-A492-8B86DAFF9CD3}"/>
    <cellStyle name="TableLineAboveCell 2 4 2" xfId="2964" xr:uid="{FC5A0696-5C73-4895-A862-F6DCF7222F56}"/>
    <cellStyle name="TableLineAboveCell 3" xfId="663" xr:uid="{52E22495-63F9-45D0-BC8F-DC761F690E7C}"/>
    <cellStyle name="TableLineAboveCell 3 2" xfId="1052" xr:uid="{348E2320-84FA-4AD8-8640-1897C76A72BD}"/>
    <cellStyle name="TableLineAboveCell 3 2 2" xfId="1778" xr:uid="{7308E6BB-F4F5-4FA9-AC20-7DD3F26EE7EE}"/>
    <cellStyle name="TableLineAboveCell 3 2 2 2" xfId="2576" xr:uid="{18769DA0-AEAF-4A01-A5D9-3B4E1EB1EAF1}"/>
    <cellStyle name="TableLineAboveCell 3 3" xfId="1271" xr:uid="{0EFC2F03-3FA9-43A7-8EC9-D8392B883705}"/>
    <cellStyle name="TableLineAboveCell 3 3 2" xfId="2193" xr:uid="{3C071EF0-8F7A-4644-8629-4BC149054C7F}"/>
    <cellStyle name="TableLineAboveCell 3 3 2 2" xfId="3279" xr:uid="{1D40B9F2-35FA-4342-84BC-23C060B3B4C1}"/>
    <cellStyle name="TableLineAboveCell 3 4" xfId="1990" xr:uid="{9B10E8AF-FC21-401A-BD4F-CA8F13CE2EBD}"/>
    <cellStyle name="TableLineAboveCell 3 4 2" xfId="2847" xr:uid="{ED71DF36-78E0-4E77-87C2-EE7E8C8CB0E2}"/>
    <cellStyle name="TableLineAboveCell 4" xfId="692" xr:uid="{7748C4AF-12AF-4665-B3B0-0AABBC539C8A}"/>
    <cellStyle name="TableLineAboveCell 4 2" xfId="1053" xr:uid="{8338D7E9-61EF-465E-B976-B71CCA32DC55}"/>
    <cellStyle name="TableLineAboveCell 4 2 2" xfId="1854" xr:uid="{C32FA399-F3A8-41AD-81A1-5E234FC80A11}"/>
    <cellStyle name="TableLineAboveCell 4 2 2 2" xfId="2666" xr:uid="{CB871683-4481-46A3-85BA-2BF5BE68416E}"/>
    <cellStyle name="TableLineAboveCell 4 3" xfId="1272" xr:uid="{50D71505-B687-4692-820D-AFEACFCFEDB1}"/>
    <cellStyle name="TableLineAboveCell 4 3 2" xfId="2194" xr:uid="{FDC147FE-BC02-4E75-8881-064654D45F73}"/>
    <cellStyle name="TableLineAboveCell 4 3 2 2" xfId="3280" xr:uid="{D5BD9C91-6536-453E-8AE8-A589A01BEC7E}"/>
    <cellStyle name="TableLineAboveCell 4 4" xfId="2039" xr:uid="{7A3AD54B-D3F5-4B79-B6F9-04029C5E28B4}"/>
    <cellStyle name="TableLineAboveCell 4 4 2" xfId="2968" xr:uid="{C4267EE5-0F9D-40D9-B866-D16CBF63B90C}"/>
    <cellStyle name="TableLineAboveCell 5" xfId="752" xr:uid="{D83BF8F2-41A5-4F82-8733-65BD4B80316C}"/>
    <cellStyle name="TableLineAboveCell 5 2" xfId="1054" xr:uid="{D23E53EA-1EDA-422A-BAD6-3DD92D04535C}"/>
    <cellStyle name="TableLineAboveCell 5 2 2" xfId="1777" xr:uid="{BD922D01-8CA1-4D09-9418-8DBB64A14155}"/>
    <cellStyle name="TableLineAboveCell 5 2 2 2" xfId="2575" xr:uid="{4DC43722-B51E-4F5C-89E8-C7C97236F62E}"/>
    <cellStyle name="TableLineAboveCell 5 3" xfId="1273" xr:uid="{BD8D704F-741D-463C-89B2-1108EA30BF1C}"/>
    <cellStyle name="TableLineAboveCell 5 3 2" xfId="2195" xr:uid="{01421EC8-3C5A-4C27-836B-4AA4F4F23FDD}"/>
    <cellStyle name="TableLineAboveCell 5 3 2 2" xfId="3281" xr:uid="{3C6EB646-6901-4106-91D0-60E6D1EEB42C}"/>
    <cellStyle name="TableLineAboveCell 5 4" xfId="1879" xr:uid="{40A0C63C-266D-4BAB-9F38-F6CA2B48E85B}"/>
    <cellStyle name="TableLineAboveCell 5 4 2" xfId="2691" xr:uid="{6187C470-846A-4CFA-BDD1-0F883E2BF470}"/>
    <cellStyle name="TableLineAboveCell 6" xfId="755" xr:uid="{E210B1F1-2A09-4B4B-A6AE-BFFD8D6B201B}"/>
    <cellStyle name="TableLineAboveCell 6 2" xfId="1055" xr:uid="{337FCDC4-B592-46F2-AA0D-64B1C6435101}"/>
    <cellStyle name="TableLineAboveCell 6 2 2" xfId="1776" xr:uid="{77158901-3ABC-4D6E-8144-697245A07A06}"/>
    <cellStyle name="TableLineAboveCell 6 2 2 2" xfId="2574" xr:uid="{8A717AD5-2D2F-419A-B626-154574256C6C}"/>
    <cellStyle name="TableLineAboveCell 6 3" xfId="1274" xr:uid="{44F7F9AA-7986-4918-961D-5AE4322C3DA1}"/>
    <cellStyle name="TableLineAboveCell 6 3 2" xfId="2196" xr:uid="{7BE77DFD-D64D-4F0B-BA3A-D03A67EA0EDA}"/>
    <cellStyle name="TableLineAboveCell 6 3 2 2" xfId="3282" xr:uid="{EF8492F4-DD67-4387-9A48-42F424F813B6}"/>
    <cellStyle name="TableLineAboveCell 6 4" xfId="1877" xr:uid="{97CA95D1-7C73-44BC-A503-AEFB448E34BC}"/>
    <cellStyle name="TableLineAboveCell 6 4 2" xfId="2689" xr:uid="{D22B603C-38EF-4FF9-A616-AC4F86D1436A}"/>
    <cellStyle name="TableLineAboveCell 7" xfId="757" xr:uid="{2639E343-636D-4170-ADB2-0BC0817B19A2}"/>
    <cellStyle name="TableLineAboveCell 7 2" xfId="1056" xr:uid="{4FA5A1F7-1678-48C7-AAF4-CEEC8C331C27}"/>
    <cellStyle name="TableLineAboveCell 7 2 2" xfId="1775" xr:uid="{836BC6FD-2274-4E8A-ABEB-5F8DB0A51609}"/>
    <cellStyle name="TableLineAboveCell 7 2 2 2" xfId="2573" xr:uid="{066A748D-74E7-416C-A235-21BCBC3E6732}"/>
    <cellStyle name="TableLineAboveCell 7 3" xfId="1275" xr:uid="{D5BB9DA1-CA54-4536-A8C3-809E28ED67AE}"/>
    <cellStyle name="TableLineAboveCell 7 3 2" xfId="2197" xr:uid="{3C9378F6-C569-4511-A41E-BD41A89903C2}"/>
    <cellStyle name="TableLineAboveCell 7 3 2 2" xfId="3283" xr:uid="{34121555-D160-4652-9EFD-D72794E3AB18}"/>
    <cellStyle name="TableLineAboveCell 7 4" xfId="1876" xr:uid="{302D4C53-8C97-4BDA-9AB1-E2C68443D68D}"/>
    <cellStyle name="TableLineAboveCell 7 4 2" xfId="2688" xr:uid="{6FC74B6F-C885-4737-A720-DA217E42E4C2}"/>
    <cellStyle name="TableLineAboveCell 8" xfId="795" xr:uid="{3A24F9B9-09D5-4079-B318-54AEEEDCAE76}"/>
    <cellStyle name="TableLineAboveCell 8 2" xfId="1057" xr:uid="{C313CEE3-883F-4EA2-AD3B-439B2B8EC213}"/>
    <cellStyle name="TableLineAboveCell 8 2 2" xfId="1774" xr:uid="{6CB2B801-8843-44B4-80FF-5D1F96B56524}"/>
    <cellStyle name="TableLineAboveCell 8 2 2 2" xfId="2572" xr:uid="{EF745653-2EC8-4378-9A17-B84444AF7D68}"/>
    <cellStyle name="TableLineAboveCell 8 3" xfId="1276" xr:uid="{7BABCA77-56CB-4EAE-9C74-82E362982FE7}"/>
    <cellStyle name="TableLineAboveCell 8 3 2" xfId="2198" xr:uid="{74AC25C3-0784-4569-BD0C-FE4B67133EC6}"/>
    <cellStyle name="TableLineAboveCell 8 3 2 2" xfId="3284" xr:uid="{7B3EB159-0F3B-4345-9C9F-1B2E823463EC}"/>
    <cellStyle name="TableLineAboveCell 8 4" xfId="1812" xr:uid="{E273097B-6582-4DA3-A6BE-AB11F4F10D42}"/>
    <cellStyle name="TableLineAboveCell 8 4 2" xfId="2610" xr:uid="{CA91536F-EEC8-41AE-A957-B4A783E2EF04}"/>
    <cellStyle name="TableLineAboveCell 9" xfId="782" xr:uid="{C78A65F3-8C00-4D62-A969-D8DCCBAFEBEF}"/>
    <cellStyle name="TableLineAboveCell 9 2" xfId="1058" xr:uid="{834A4B0D-2CF3-4F0E-9239-B24689748EEA}"/>
    <cellStyle name="TableLineAboveCell 9 2 2" xfId="1773" xr:uid="{DE56AE2D-A165-43C1-9F4D-170F8E65755C}"/>
    <cellStyle name="TableLineAboveCell 9 2 2 2" xfId="2571" xr:uid="{4D7A334D-D349-49F2-AA5A-9937D7ED2813}"/>
    <cellStyle name="TableLineAboveCell 9 3" xfId="1277" xr:uid="{25FB339B-B417-48D5-AC95-D3E3E4C241DB}"/>
    <cellStyle name="TableLineAboveCell 9 3 2" xfId="2199" xr:uid="{1A7FD614-040B-4A1C-8CA6-F9AA85EEFFC4}"/>
    <cellStyle name="TableLineAboveCell 9 3 2 2" xfId="3285" xr:uid="{6AB75218-DE53-49B4-9C73-5360486E6574}"/>
    <cellStyle name="TableLineAboveCell 9 4" xfId="1818" xr:uid="{D4AF5301-AD5F-486D-81AF-D721740D5F21}"/>
    <cellStyle name="TableLineAboveCell 9 4 2" xfId="2616" xr:uid="{ED9412E8-95C4-4DBB-A2F3-1D17427ECC4A}"/>
    <cellStyle name="TableLineBelowCell" xfId="379" xr:uid="{E4E074B8-2498-477A-8D3D-FA26B69B00BF}"/>
    <cellStyle name="TableLineBelowCell 2" xfId="644" xr:uid="{CEE8C75A-DCFC-4375-A979-383A11C6E345}"/>
    <cellStyle name="TableLineBelowCell 2 2" xfId="1059" xr:uid="{F6AE441E-9E5E-457E-9DAD-A3BDBC68C6B6}"/>
    <cellStyle name="TableLineBelowCell 2 2 2" xfId="1443" xr:uid="{93D0C802-8AD1-42FB-999C-16B0D485AA8F}"/>
    <cellStyle name="TableLineBelowCell 2 2 3" xfId="1853" xr:uid="{169EDDDC-B460-425D-B91D-CFE763C95BCA}"/>
    <cellStyle name="TableLineBelowCell 2 2 3 2" xfId="3335" xr:uid="{14A4451B-32EF-48D2-A7F4-8EA69688536E}"/>
    <cellStyle name="TableLineBelowCell 3" xfId="1060" xr:uid="{16D11872-5AB2-43BA-BE84-DBA281C1CF32}"/>
    <cellStyle name="TableLineBelowCell 3 2" xfId="1444" xr:uid="{E6420F73-6C91-4057-A698-02A056DFE662}"/>
    <cellStyle name="TableLineBelowCell 3 3" xfId="1852" xr:uid="{75367A12-250C-4D26-A3C0-F94697B08ED3}"/>
    <cellStyle name="TableLineBelowCell 3 3 2" xfId="3334" xr:uid="{98894B16-3805-44D4-BCD2-B128914B50A3}"/>
    <cellStyle name="TableNote" xfId="380" xr:uid="{D4D19024-364C-417A-8730-68883BC57E74}"/>
    <cellStyle name="TableNote 2" xfId="621" xr:uid="{676B64E4-13B9-4A65-AC4D-055F7DA824F8}"/>
    <cellStyle name="TableNotes" xfId="381" xr:uid="{84833E99-0D3E-407B-8EFC-86F6A62C9830}"/>
    <cellStyle name="TableNotes 2" xfId="622" xr:uid="{C9F718B5-2942-4173-859C-F97272D44254}"/>
    <cellStyle name="TableRowBeforeTotal" xfId="382" xr:uid="{9FCAAECC-29FE-444E-BF8E-73D2A0CB81CE}"/>
    <cellStyle name="TableSpaceCreator" xfId="383" xr:uid="{0F046158-CF5B-4666-9ABF-DC254DA0641B}"/>
    <cellStyle name="TableSpaceCreatorSmall" xfId="384" xr:uid="{DD9E62E1-A281-43DB-8AAF-A896AED9CBA1}"/>
    <cellStyle name="TableSubtotalData" xfId="385" xr:uid="{BAA00285-992F-4DC6-8DCD-5737116B7F24}"/>
    <cellStyle name="TableSubtotalText" xfId="386" xr:uid="{A1F2B5E7-D506-4140-99DE-7E1AAA7D0A8E}"/>
    <cellStyle name="TableTitle" xfId="387" xr:uid="{40F7DF62-4526-4034-8A98-7E5932811E20}"/>
    <cellStyle name="TableTitleSub" xfId="388" xr:uid="{0011B687-EBC9-41B2-B40A-63CFBBB3B1E4}"/>
    <cellStyle name="TableTotalData" xfId="389" xr:uid="{F4CFA288-A9F2-411B-8FDE-6172DCCDCF3F}"/>
    <cellStyle name="TableTotalText" xfId="390" xr:uid="{407040B6-AB29-4A85-B22D-B65AC9D2EEBD}"/>
    <cellStyle name="Test" xfId="391" xr:uid="{7BD64486-E73E-4497-A115-7CD17DC02C16}"/>
    <cellStyle name="Test 2" xfId="392" xr:uid="{78308F42-AA55-41BC-B055-616943278C5E}"/>
    <cellStyle name="Test 3" xfId="623" xr:uid="{7FA24B1E-F62F-4E40-93E5-FBB30326DD26}"/>
    <cellStyle name="test a style" xfId="393" xr:uid="{5CF50364-046E-4535-ADE1-E75A97208E5C}"/>
    <cellStyle name="test a style 2" xfId="645" xr:uid="{1BD7F5EC-7690-485A-839D-77F7181B6190}"/>
    <cellStyle name="test a style 2 2" xfId="1061" xr:uid="{1E875EB7-1730-4857-9BDC-794EDCB89562}"/>
    <cellStyle name="test a style 2 2 2" xfId="1445" xr:uid="{ACDCBE9C-BF6B-48DF-A9A5-BF3C8FD61103}"/>
    <cellStyle name="test a style 2 2 3" xfId="1851" xr:uid="{C70D5731-9AC3-4CB5-85B0-EF0CC4F95D81}"/>
    <cellStyle name="test a style 2 2 3 2" xfId="3333" xr:uid="{0D739A1B-8AD6-45CF-98C7-BAEE92301CD4}"/>
    <cellStyle name="test a style 3" xfId="1062" xr:uid="{9DE5561C-3F69-4EB5-9A16-E7A9D0608CD8}"/>
    <cellStyle name="test a style 3 2" xfId="1446" xr:uid="{BAAED98D-C04D-4D52-A138-3160394C67ED}"/>
    <cellStyle name="test a style 3 3" xfId="1850" xr:uid="{CD1F4A1A-0586-4AA7-AE7E-F210A88B30D1}"/>
    <cellStyle name="test a style 3 3 2" xfId="3332" xr:uid="{41DF61CC-AA2E-4AFB-89C0-BD2A41EF250D}"/>
    <cellStyle name="Test_Cremer - PIPE Model v10" xfId="394" xr:uid="{A62634FE-6716-4D15-9D99-3E3EB0A8AC82}"/>
    <cellStyle name="TFCF" xfId="395" xr:uid="{B7E0EEAB-09B3-42D9-8BF5-09CC4EC125C0}"/>
    <cellStyle name="times" xfId="396" xr:uid="{AE84DA1D-3FD4-4A04-BCBE-BEFB768738DA}"/>
    <cellStyle name="times 2" xfId="624" xr:uid="{8969A550-E0CE-440A-AFE0-BD6D3A836F85}"/>
    <cellStyle name="Title 2" xfId="398" xr:uid="{886B7CC1-6BF9-4350-8412-D9A61BDDD48D}"/>
    <cellStyle name="Title 2 2" xfId="646" xr:uid="{D30CF31F-59CC-4144-826E-08CD9FFE3328}"/>
    <cellStyle name="Title 2 2 2" xfId="1063" xr:uid="{242DD842-01D3-4EEB-A55E-BE98370C3C9D}"/>
    <cellStyle name="Title 2 2 2 2" xfId="1447" xr:uid="{7493379B-B0E2-4FA0-8D87-526910313948}"/>
    <cellStyle name="Title 2 2 2 3" xfId="1849" xr:uid="{25F5B9C1-D3E1-4888-A3CD-CC86AFE615AE}"/>
    <cellStyle name="Title 2 2 2 3 2" xfId="3331" xr:uid="{F411DDD1-7B1F-4539-9BC1-4AC951524811}"/>
    <cellStyle name="Title 2 3" xfId="1064" xr:uid="{78CBD6AB-CDE3-4FC3-AEEA-05B21D017057}"/>
    <cellStyle name="Title 2 3 2" xfId="1448" xr:uid="{5D967663-C96D-4F16-9ABA-F5CCBA322366}"/>
    <cellStyle name="Title 2 3 3" xfId="1848" xr:uid="{FFB51AE5-E8FA-4FFF-A167-47E122CE0FB6}"/>
    <cellStyle name="Title 2 3 3 2" xfId="3330" xr:uid="{B3B1DB8B-000D-4388-9C93-5D4EA10057E0}"/>
    <cellStyle name="Title 3" xfId="625" xr:uid="{D1D06CDD-DF22-432F-8C29-A95FAB1DAF95}"/>
    <cellStyle name="Title 3 2" xfId="1065" xr:uid="{B5AFD439-30B8-40D9-9CB7-240F7FB138D6}"/>
    <cellStyle name="Title 3 2 2" xfId="1449" xr:uid="{CFA0A7ED-54F7-4109-A82B-386CC77247FD}"/>
    <cellStyle name="Title 3 2 3" xfId="1772" xr:uid="{E5148402-D332-4098-A8F5-591D9E6D5CF8}"/>
    <cellStyle name="Title 3 2 3 2" xfId="3327" xr:uid="{01ED0B45-6A0D-444E-9954-6E1DFA0F9E09}"/>
    <cellStyle name="Title 4" xfId="647" xr:uid="{CDAAF635-229E-4EFD-8722-EAD5F906AE8E}"/>
    <cellStyle name="Title 4 2" xfId="1066" xr:uid="{4F6E7506-3126-434A-8A83-FB593E484C58}"/>
    <cellStyle name="Title 4 2 2" xfId="1450" xr:uid="{1CF20D98-67CE-4A56-A40D-FD009A0BE97F}"/>
    <cellStyle name="Title 4 2 3" xfId="1847" xr:uid="{F7E5AF90-311E-4F57-AC16-FDC81661A9DF}"/>
    <cellStyle name="Title 4 2 3 2" xfId="3329" xr:uid="{2EF739FB-BAE2-4B59-9CD0-AE04CB9D5C0C}"/>
    <cellStyle name="Title 5" xfId="397" xr:uid="{D33E79B9-EB38-4B3E-B772-CA11C191C190}"/>
    <cellStyle name="Title 5 2" xfId="1067" xr:uid="{3D602459-5251-450A-8D97-704FE41D84AB}"/>
    <cellStyle name="Title 5 2 2" xfId="1451" xr:uid="{13EBF0DB-5FF9-4287-A870-8F58C671F21D}"/>
    <cellStyle name="Title 5 2 3" xfId="1846" xr:uid="{AD245D2B-701C-42C5-B1E9-8590826D09BA}"/>
    <cellStyle name="Title 5 2 3 2" xfId="3328" xr:uid="{14032B3D-7DC4-4E83-A5D0-E62B4CEF528D}"/>
    <cellStyle name="title1" xfId="399" xr:uid="{64E0B313-C74A-4E62-BC54-1AA5BB11B688}"/>
    <cellStyle name="title2" xfId="400" xr:uid="{88918227-F96C-4128-8061-B667FB334CB2}"/>
    <cellStyle name="title2 2" xfId="401" xr:uid="{810AD090-16EC-4579-B755-8569291E7687}"/>
    <cellStyle name="title2 2 2" xfId="627" xr:uid="{6A16586F-3A03-4730-8CEE-3004952FD3BF}"/>
    <cellStyle name="title2 3" xfId="626" xr:uid="{B9255012-D171-4407-A068-F033ADB017EA}"/>
    <cellStyle name="Titulo1" xfId="402" xr:uid="{B4D34BB6-4D04-419C-BA85-B475DEBE9CCC}"/>
    <cellStyle name="Titulo2" xfId="403" xr:uid="{63936191-B139-432A-A928-B9403797403B}"/>
    <cellStyle name="TOC" xfId="404" xr:uid="{25B8B748-F621-4397-8175-8452591A08A9}"/>
    <cellStyle name="Top Edge" xfId="405" xr:uid="{00B394D5-7380-4CE8-A005-C4C6D99A01B1}"/>
    <cellStyle name="Top Edge 2" xfId="406" xr:uid="{C88830D3-DCE6-4D0E-AA84-753D6D578917}"/>
    <cellStyle name="Top Edge 3" xfId="628" xr:uid="{039C94AB-1980-4CF6-B473-82C7ED5B165C}"/>
    <cellStyle name="TopGrey" xfId="407" xr:uid="{91C6E1C2-2378-43AC-BB69-A7958C5A0AFB}"/>
    <cellStyle name="TopGrey 2" xfId="408" xr:uid="{35217229-897B-44F7-9C13-33FB450964EB}"/>
    <cellStyle name="TopGrey 3" xfId="629" xr:uid="{EC174DE2-551E-47D7-93CB-DB79EA981400}"/>
    <cellStyle name="Topline" xfId="409" xr:uid="{F8359AC8-7E05-4561-B89D-869CD37BB756}"/>
    <cellStyle name="Topline 10" xfId="1068" xr:uid="{9260B34D-D94C-47D4-916D-6597673BD87C}"/>
    <cellStyle name="Topline 2" xfId="648" xr:uid="{31E8C146-73BA-4AAA-9269-E7FD38D6F760}"/>
    <cellStyle name="Topline 2 2" xfId="651" xr:uid="{BEAD805C-9930-47F7-8CA7-A5BB259678A0}"/>
    <cellStyle name="Topline 2 2 2" xfId="1069" xr:uid="{B4FFCA45-3C39-45FE-B75F-303FCAD2527A}"/>
    <cellStyle name="Topline 2 3" xfId="660" xr:uid="{99C920DC-EB62-4A63-9894-76791299BD29}"/>
    <cellStyle name="Topline 2 3 2" xfId="1070" xr:uid="{FEE7E865-7125-4E1B-9CB5-BB273F2AACAC}"/>
    <cellStyle name="Topline 2 4" xfId="679" xr:uid="{89DC46E3-2316-40B5-86A0-7D3E6BA5AC35}"/>
    <cellStyle name="Topline 2 4 2" xfId="1071" xr:uid="{5E4FA1FC-AC93-4BA0-8C00-3016864A8E99}"/>
    <cellStyle name="Topline 2 5" xfId="718" xr:uid="{0E55ED03-17F1-4DEF-9E20-1AC0BD88C579}"/>
    <cellStyle name="Topline 2 5 2" xfId="1072" xr:uid="{D7559948-1A26-43A7-BBD4-06B575FA7524}"/>
    <cellStyle name="Topline 2 6" xfId="704" xr:uid="{1E09C772-5806-4392-9FD4-ABA8FF4BA59E}"/>
    <cellStyle name="Topline 2 6 2" xfId="1073" xr:uid="{4C1C9BBF-F249-4969-8FE3-9EDAB1D347B5}"/>
    <cellStyle name="Topline 2 7" xfId="807" xr:uid="{E94013D1-7A57-45B6-BE64-C06923A2C100}"/>
    <cellStyle name="Topline 2 7 2" xfId="1074" xr:uid="{A9656394-8952-4911-A9B3-315D2793841E}"/>
    <cellStyle name="Topline 2 8" xfId="810" xr:uid="{09010D72-DF22-47BA-925B-08F7C453D100}"/>
    <cellStyle name="Topline 2 8 2" xfId="1075" xr:uid="{37A32CC5-1279-43ED-B936-872B4719C9F5}"/>
    <cellStyle name="Topline 2 9" xfId="1076" xr:uid="{A172688A-F860-4CA7-BEA9-A0C39AC0D449}"/>
    <cellStyle name="Topline 3" xfId="741" xr:uid="{1979B523-74F4-4A16-8571-7B6B920672F6}"/>
    <cellStyle name="Topline 3 2" xfId="1077" xr:uid="{2FF145EA-062D-466D-9E13-CF169BC86D0B}"/>
    <cellStyle name="Topline 4" xfId="738" xr:uid="{2BE802D0-21FD-4439-8535-58CDCEFF3D30}"/>
    <cellStyle name="Topline 4 2" xfId="1078" xr:uid="{DC6CFA7C-1B4D-4179-AD11-3B01754F8B1B}"/>
    <cellStyle name="Topline 5" xfId="732" xr:uid="{62520EC9-7E86-440A-B08F-6727B7A30583}"/>
    <cellStyle name="Topline 5 2" xfId="1079" xr:uid="{5BAEB9C0-424C-419C-8DB4-743FD7CB9C67}"/>
    <cellStyle name="Topline 6" xfId="731" xr:uid="{273B757C-64A6-49AC-8681-8748769DEE33}"/>
    <cellStyle name="Topline 6 2" xfId="1080" xr:uid="{8CCC0AC4-86A7-45EA-941E-FF9EC4AB8CE0}"/>
    <cellStyle name="Topline 7" xfId="686" xr:uid="{117FF482-2D3D-4BA5-8A67-D9608C37899E}"/>
    <cellStyle name="Topline 7 2" xfId="1081" xr:uid="{8125E3BC-609A-424D-8855-3A25BFBFE3E8}"/>
    <cellStyle name="Topline 8" xfId="766" xr:uid="{08C249CF-9593-4302-B9C7-2D98C5917AFE}"/>
    <cellStyle name="Topline 8 2" xfId="1082" xr:uid="{48618598-068D-440F-80B8-546388DE176F}"/>
    <cellStyle name="Topline 9" xfId="769" xr:uid="{B0CE81EF-2773-4541-9D9B-7D81E232E3B3}"/>
    <cellStyle name="Topline 9 2" xfId="1083" xr:uid="{166E355B-1CCA-47FE-B15B-2F8F690F3E4E}"/>
    <cellStyle name="ubordinated Debt" xfId="410" xr:uid="{23EE84AE-2732-4842-A9C8-1AD01B11380E}"/>
    <cellStyle name="ubordinated Debt 2" xfId="411" xr:uid="{2FD1BE4B-F266-40B3-A346-4DDEDDF0706F}"/>
    <cellStyle name="ubordinated Debt 3" xfId="630" xr:uid="{09D19472-2FED-4A2D-BC92-046D96FC80B4}"/>
    <cellStyle name="Vírgula" xfId="2" builtinId="3"/>
    <cellStyle name="Vírgula 10" xfId="27" xr:uid="{7CC1CDB1-D7B4-4B72-946A-25C0FAD0784B}"/>
    <cellStyle name="Vírgula 10 2" xfId="1084" xr:uid="{5C5F6DC9-FBD0-49B6-BCFD-A48C13087CBC}"/>
    <cellStyle name="Vírgula 10 2 2" xfId="1390" xr:uid="{FC69A9F0-2985-4598-9BAA-B2942BDD65DD}"/>
    <cellStyle name="Vírgula 10 2 2 2" xfId="1726" xr:uid="{FD51505C-7EF0-4216-85CE-20256FB34EAE}"/>
    <cellStyle name="Vírgula 10 2 2 2 2" xfId="3092" xr:uid="{88DCFC99-9C44-4CF8-88C4-E12375A3698E}"/>
    <cellStyle name="Vírgula 10 2 2 3" xfId="2509" xr:uid="{8BB72BED-2975-4BF4-B489-74C5B7549EB5}"/>
    <cellStyle name="Vírgula 10 2 3" xfId="1569" xr:uid="{6338DF17-E710-48C3-85A5-E919C43A3F95}"/>
    <cellStyle name="Vírgula 10 2 3 2" xfId="2880" xr:uid="{C5657B54-DCDC-47BE-9C2D-FC5F0EE2D814}"/>
    <cellStyle name="Vírgula 10 2 4" xfId="2312" xr:uid="{48B63C2C-9753-480B-A25A-97C3BC3F1199}"/>
    <cellStyle name="Vírgula 10 3" xfId="1286" xr:uid="{4ACF97A5-ED26-467B-8B4E-8A8EF63D5F3C}"/>
    <cellStyle name="Vírgula 10 3 2" xfId="1622" xr:uid="{AFB33D49-B1A6-4BCD-BC8C-09B7A53D4749}"/>
    <cellStyle name="Vírgula 10 3 2 2" xfId="2988" xr:uid="{332440C4-87D5-463A-99F2-0B1808368207}"/>
    <cellStyle name="Vírgula 10 3 3" xfId="2405" xr:uid="{6ADB5127-E054-495B-8F76-B1D8275DB4E4}"/>
    <cellStyle name="Vírgula 10 4" xfId="1464" xr:uid="{174E172B-0CCC-4078-BACF-955FF22B70FF}"/>
    <cellStyle name="Vírgula 10 4 2" xfId="2567" xr:uid="{1936B118-0A68-4AD3-9CFE-54DB298EAD3F}"/>
    <cellStyle name="Vírgula 10 5" xfId="2208" xr:uid="{DC42482B-1A72-4937-BCDE-87A523585821}"/>
    <cellStyle name="Vírgula 11" xfId="811" xr:uid="{42F0DF3C-B633-48AC-9D3E-7DB8B3A1ED4F}"/>
    <cellStyle name="Vírgula 11 2" xfId="1085" xr:uid="{9EF6A3AE-C961-42E3-A550-8975B49FD8B2}"/>
    <cellStyle name="Vírgula 11 2 2" xfId="1391" xr:uid="{9C2DBFBB-845B-433D-8D05-34C5021AB252}"/>
    <cellStyle name="Vírgula 11 2 2 2" xfId="1727" xr:uid="{8D28ECAD-8C45-4376-90B5-17797CD59F22}"/>
    <cellStyle name="Vírgula 11 2 2 2 2" xfId="3093" xr:uid="{66A67528-438E-4DC9-BB84-76448D1F9188}"/>
    <cellStyle name="Vírgula 11 2 2 3" xfId="2510" xr:uid="{541E7AAC-802A-4D64-9821-6D799929791B}"/>
    <cellStyle name="Vírgula 11 2 3" xfId="1570" xr:uid="{582AE2B1-062D-4CCE-AF19-8A3D20BD6B9F}"/>
    <cellStyle name="Vírgula 11 2 3 2" xfId="2881" xr:uid="{294A6615-5F59-4B75-9F3B-64079FABF678}"/>
    <cellStyle name="Vírgula 11 2 4" xfId="2313" xr:uid="{8994BD61-7E6B-4C51-BD6D-333B54D0140D}"/>
    <cellStyle name="Vírgula 11 3" xfId="1318" xr:uid="{A16BC90C-141C-4187-8722-3C1A8A957B0D}"/>
    <cellStyle name="Vírgula 11 3 2" xfId="1654" xr:uid="{B1CA3796-F9BC-4A50-AB00-A4A6A887D2F1}"/>
    <cellStyle name="Vírgula 11 3 2 2" xfId="3020" xr:uid="{316863BA-B62A-4184-9F71-AFF14D17E815}"/>
    <cellStyle name="Vírgula 11 3 3" xfId="2437" xr:uid="{F9718B5B-C215-40C7-BF1A-C4BD02E04C82}"/>
    <cellStyle name="Vírgula 11 4" xfId="1496" xr:uid="{11C7315D-0406-4616-BCA4-728513263209}"/>
    <cellStyle name="Vírgula 11 4 2" xfId="2755" xr:uid="{EA937F43-7BE5-4D62-9381-315BF01AC98A}"/>
    <cellStyle name="Vírgula 11 5" xfId="2240" xr:uid="{F510EBDC-9B6C-4017-AF74-DEDD7A77ECBB}"/>
    <cellStyle name="Vírgula 12" xfId="853" xr:uid="{3A22DFC1-967D-4C33-BC71-93A3A8C35D47}"/>
    <cellStyle name="Vírgula 12 2" xfId="1086" xr:uid="{E0965DDF-CF55-4D0E-9CB4-750AA0FED97F}"/>
    <cellStyle name="Vírgula 12 2 2" xfId="1392" xr:uid="{63836279-69D1-4D80-BF5D-265282F04B5B}"/>
    <cellStyle name="Vírgula 12 2 2 2" xfId="1728" xr:uid="{7CB11964-976F-4C84-8CC7-CA3FD77F9436}"/>
    <cellStyle name="Vírgula 12 2 2 2 2" xfId="3094" xr:uid="{ED5C7FD7-5F06-4DE1-BAAB-E74CCC342867}"/>
    <cellStyle name="Vírgula 12 2 2 3" xfId="2511" xr:uid="{DA320FF7-FF43-49F9-B654-59B601350753}"/>
    <cellStyle name="Vírgula 12 2 3" xfId="1571" xr:uid="{238F470C-59AB-4393-BB64-A0EEC3FC7FCD}"/>
    <cellStyle name="Vírgula 12 2 3 2" xfId="2882" xr:uid="{1ABFDADA-68C4-47C7-A4FF-D3378B0BE99E}"/>
    <cellStyle name="Vírgula 12 2 4" xfId="2314" xr:uid="{77DCD8CF-723A-420B-8222-25ABD078BC97}"/>
    <cellStyle name="Vírgula 12 3" xfId="1353" xr:uid="{E7C87214-8D9D-4FDB-9CA5-BB6D1E6A162F}"/>
    <cellStyle name="Vírgula 12 3 2" xfId="1689" xr:uid="{D354BC7D-42E0-4465-BED2-185A89FD111B}"/>
    <cellStyle name="Vírgula 12 3 2 2" xfId="3055" xr:uid="{76D88A40-5E22-4384-8C4E-50DE65291706}"/>
    <cellStyle name="Vírgula 12 3 3" xfId="2472" xr:uid="{3E9277BC-BABA-4812-9AC9-C8E32E8D6FD0}"/>
    <cellStyle name="Vírgula 12 4" xfId="1532" xr:uid="{7B16E975-8077-4974-A80E-815E565EDA91}"/>
    <cellStyle name="Vírgula 12 4 2" xfId="2791" xr:uid="{69BFA951-AF0D-4301-AA0B-F48D2CDDD2B7}"/>
    <cellStyle name="Vírgula 12 5" xfId="2275" xr:uid="{003D4B92-206D-4E00-B341-1C20B0A12DE9}"/>
    <cellStyle name="Vírgula 13" xfId="1087" xr:uid="{20E9161F-A7F6-4FC0-B5F9-E6CE26F90CBD}"/>
    <cellStyle name="Vírgula 13 2" xfId="1393" xr:uid="{94E300F8-3AD9-48BC-8CC9-8B8716CCBAE3}"/>
    <cellStyle name="Vírgula 13 2 2" xfId="1729" xr:uid="{8E4BF957-99B3-4344-91D8-118FE4274F06}"/>
    <cellStyle name="Vírgula 13 2 2 2" xfId="3095" xr:uid="{89D51CC6-2321-4D25-86C4-B8B87CD2A323}"/>
    <cellStyle name="Vírgula 13 2 3" xfId="2512" xr:uid="{404DF9B2-B999-4653-AEB6-A539835CFA7E}"/>
    <cellStyle name="Vírgula 13 3" xfId="1572" xr:uid="{8E2D9070-5A14-4DBA-ACCB-B67384940D1E}"/>
    <cellStyle name="Vírgula 13 3 2" xfId="2883" xr:uid="{4846AF2D-96FF-45F4-A0DE-314E063389E4}"/>
    <cellStyle name="Vírgula 13 4" xfId="2315" xr:uid="{AE573FE2-6EFF-4612-86FE-C4C79E97421A}"/>
    <cellStyle name="Vírgula 14" xfId="1278" xr:uid="{5C059EA6-40FB-44E9-BAAA-2CFBCC0EE551}"/>
    <cellStyle name="Vírgula 14 2" xfId="1614" xr:uid="{62995271-8C4F-451D-B4EB-C4B303D9ECEE}"/>
    <cellStyle name="Vírgula 14 2 2" xfId="2980" xr:uid="{EA182EA7-D499-43DF-A958-460019D04438}"/>
    <cellStyle name="Vírgula 14 3" xfId="2397" xr:uid="{F2CF137C-4058-455A-BAAC-4F41DE8C4E02}"/>
    <cellStyle name="Vírgula 15" xfId="5" xr:uid="{3021CBF4-1203-49E7-90DC-864A007F05C9}"/>
    <cellStyle name="Vírgula 15 2" xfId="2555" xr:uid="{4BB3BFDE-942C-403E-8533-F7CB2ABD1739}"/>
    <cellStyle name="Vírgula 16" xfId="1452" xr:uid="{DB0F9E6B-F8EF-42A1-99CC-3874D3B77CA0}"/>
    <cellStyle name="Vírgula 16 2" xfId="2554" xr:uid="{DA2FF6EF-C433-41B6-98A8-8826D679AEC5}"/>
    <cellStyle name="Vírgula 17" xfId="2200" xr:uid="{64C9997A-ACBB-4BB9-9397-68A4143C682E}"/>
    <cellStyle name="Vírgula 2" xfId="8" xr:uid="{AD9C40E6-2314-4975-AB75-FD6C580F003A}"/>
    <cellStyle name="Vírgula 2 2" xfId="11" xr:uid="{3DF4B1D9-DD24-4564-8885-939E954B5012}"/>
    <cellStyle name="Vírgula 2 2 2" xfId="835" xr:uid="{18BBF2EE-2A05-4CE8-9636-32639D03A9FF}"/>
    <cellStyle name="Vírgula 2 2 2 2" xfId="1088" xr:uid="{6BF77156-B303-4C1D-BF31-51D9CDEF5A86}"/>
    <cellStyle name="Vírgula 2 2 2 2 2" xfId="1394" xr:uid="{4D9BC7EA-161B-4E2F-AAE7-DA657618A236}"/>
    <cellStyle name="Vírgula 2 2 2 2 2 2" xfId="1730" xr:uid="{FF23760A-1134-4A19-B4CB-ED84492FA53D}"/>
    <cellStyle name="Vírgula 2 2 2 2 2 2 2" xfId="3096" xr:uid="{31E25424-03F5-494E-B0FA-B9BBD657ADBC}"/>
    <cellStyle name="Vírgula 2 2 2 2 2 3" xfId="2513" xr:uid="{E32EF54D-E37A-4563-9F02-AE053EACABD0}"/>
    <cellStyle name="Vírgula 2 2 2 2 3" xfId="1573" xr:uid="{3806EF5C-4EF4-4774-A709-8F20C8424C97}"/>
    <cellStyle name="Vírgula 2 2 2 2 3 2" xfId="2884" xr:uid="{CA77D427-6528-44EA-867A-F34E59E9F4A0}"/>
    <cellStyle name="Vírgula 2 2 2 2 4" xfId="2316" xr:uid="{E80A0E8A-8540-4AA1-B98E-0C090DFBB8AB}"/>
    <cellStyle name="Vírgula 2 2 2 3" xfId="1342" xr:uid="{B53C01AE-018D-47A1-9E95-1E50C2D37E75}"/>
    <cellStyle name="Vírgula 2 2 2 3 2" xfId="1678" xr:uid="{37899F1B-D04E-4EF8-A51B-CCB02258E237}"/>
    <cellStyle name="Vírgula 2 2 2 3 2 2" xfId="3044" xr:uid="{CE607D82-6BEF-4930-AD2D-3B1DAAE52621}"/>
    <cellStyle name="Vírgula 2 2 2 3 3" xfId="2461" xr:uid="{90B27155-3978-4929-A281-1F4A76BEF0EA}"/>
    <cellStyle name="Vírgula 2 2 2 4" xfId="1520" xr:uid="{BB7C9BB0-FE68-4BC2-8C93-066BCD36E040}"/>
    <cellStyle name="Vírgula 2 2 2 4 2" xfId="2779" xr:uid="{95C857DC-5218-4E5D-9689-B42B6A00EF76}"/>
    <cellStyle name="Vírgula 2 2 2 5" xfId="2264" xr:uid="{654F2E8A-ABD5-4939-81AB-5C3D5406AB42}"/>
    <cellStyle name="Vírgula 2 2 3" xfId="631" xr:uid="{F333886C-9D10-43EC-B801-1726C5EBCD02}"/>
    <cellStyle name="Vírgula 2 2 3 2" xfId="1089" xr:uid="{6D54C25D-3D4D-4720-B926-8A27EA939059}"/>
    <cellStyle name="Vírgula 2 2 3 2 2" xfId="1395" xr:uid="{CB94B786-108F-4D85-9DEE-A82272D6113E}"/>
    <cellStyle name="Vírgula 2 2 3 2 2 2" xfId="1731" xr:uid="{E22C61FE-D741-4A88-8857-E678D564D043}"/>
    <cellStyle name="Vírgula 2 2 3 2 2 2 2" xfId="3097" xr:uid="{ABAF60F2-DFA0-4D0F-AF60-CCB962CEA6D5}"/>
    <cellStyle name="Vírgula 2 2 3 2 2 3" xfId="2514" xr:uid="{09A78AE2-AF87-4FAD-9873-1727A561D0FC}"/>
    <cellStyle name="Vírgula 2 2 3 2 3" xfId="1574" xr:uid="{67DA7BC7-BE9A-4C5B-B790-FCE11B4FF02A}"/>
    <cellStyle name="Vírgula 2 2 3 2 3 2" xfId="2885" xr:uid="{759DB355-7245-4087-BCC1-9C3911E499A3}"/>
    <cellStyle name="Vírgula 2 2 3 2 4" xfId="2317" xr:uid="{EDCE2328-563A-41B7-9809-3516CEEE85D0}"/>
    <cellStyle name="Vírgula 2 2 3 3" xfId="1311" xr:uid="{4E1720D4-81E6-4272-BA2E-086F4518A51B}"/>
    <cellStyle name="Vírgula 2 2 3 3 2" xfId="1647" xr:uid="{461C5865-F760-40D4-88A6-8DF0EA05A7AD}"/>
    <cellStyle name="Vírgula 2 2 3 3 2 2" xfId="3013" xr:uid="{08428869-670E-49DA-84B6-5CA9A0A3157B}"/>
    <cellStyle name="Vírgula 2 2 3 3 3" xfId="2430" xr:uid="{4AA48508-57E4-4046-99D3-1BDC4F531639}"/>
    <cellStyle name="Vírgula 2 2 3 4" xfId="1489" xr:uid="{23DF4F9D-4E97-43D6-844B-15C96AE54331}"/>
    <cellStyle name="Vírgula 2 2 3 4 2" xfId="2697" xr:uid="{9B5B514A-1502-4ADE-9331-7F83E2EADC05}"/>
    <cellStyle name="Vírgula 2 2 3 5" xfId="2233" xr:uid="{C4026E8F-D4D7-456A-A957-C8D0CDC8FEBF}"/>
    <cellStyle name="Vírgula 2 2 4" xfId="1090" xr:uid="{71DBD416-A3BB-4AA0-90F1-7575D6D6658E}"/>
    <cellStyle name="Vírgula 2 2 4 2" xfId="1396" xr:uid="{90C1CAD4-B312-42BA-BDBF-3116FE992F16}"/>
    <cellStyle name="Vírgula 2 2 4 2 2" xfId="1732" xr:uid="{0F9E2154-3A78-4F07-9A14-3CF897D0B0BC}"/>
    <cellStyle name="Vírgula 2 2 4 2 2 2" xfId="3098" xr:uid="{50E312CC-F47E-48DF-B030-F2E6E7EAE77B}"/>
    <cellStyle name="Vírgula 2 2 4 2 3" xfId="2515" xr:uid="{BB8D96FB-3B02-4D62-8036-1008C4D659B3}"/>
    <cellStyle name="Vírgula 2 2 4 3" xfId="1575" xr:uid="{B4420672-97DA-48D8-8F10-571540F063D6}"/>
    <cellStyle name="Vírgula 2 2 4 3 2" xfId="2886" xr:uid="{6280E6BD-DFF6-4698-A1FC-6E5E9EBEBE1A}"/>
    <cellStyle name="Vírgula 2 2 4 4" xfId="2318" xr:uid="{BF660EF9-9136-432B-94C7-EDA6D65F4D5A}"/>
    <cellStyle name="Vírgula 2 2 5" xfId="1280" xr:uid="{69E83926-FFD8-46A1-BF0D-18A532FAF4C8}"/>
    <cellStyle name="Vírgula 2 2 5 2" xfId="1616" xr:uid="{8A7FBF5B-0B3B-41A1-BFA6-2A573401E494}"/>
    <cellStyle name="Vírgula 2 2 5 2 2" xfId="2982" xr:uid="{2F4FC704-1914-489A-83C7-2807DFCD0B52}"/>
    <cellStyle name="Vírgula 2 2 5 3" xfId="2399" xr:uid="{9DC9E4AD-FF01-44B0-8E96-6E8F388A2D48}"/>
    <cellStyle name="Vírgula 2 2 6" xfId="1455" xr:uid="{B53BDBFD-27C0-49BC-8CC5-8E9A031D3AB9}"/>
    <cellStyle name="Vírgula 2 2 6 2" xfId="2558" xr:uid="{269477A5-01CF-4964-B1EA-63C8EBFE43AF}"/>
    <cellStyle name="Vírgula 2 2 7" xfId="2202" xr:uid="{863B5D78-3187-46B3-A958-DB3E78EA03CC}"/>
    <cellStyle name="Vírgula 2 3" xfId="17" xr:uid="{71BCD0EC-49C5-4EAE-BFB5-F15710858533}"/>
    <cellStyle name="Vírgula 2 3 2" xfId="823" xr:uid="{F1CB9873-66D9-4F04-8910-19B466C1FE64}"/>
    <cellStyle name="Vírgula 2 3 2 2" xfId="1091" xr:uid="{0E991ACA-23CA-47E1-8128-4B5FB75EE8AB}"/>
    <cellStyle name="Vírgula 2 3 2 2 2" xfId="1397" xr:uid="{2FA4584C-DA1D-465A-A57A-A22151D4FDF5}"/>
    <cellStyle name="Vírgula 2 3 2 2 2 2" xfId="1733" xr:uid="{E22E5C6F-EDA8-4767-B8D7-1574545F19B4}"/>
    <cellStyle name="Vírgula 2 3 2 2 2 2 2" xfId="3099" xr:uid="{6CDBA517-9E02-4FE8-94F0-1D8C92A7C1D8}"/>
    <cellStyle name="Vírgula 2 3 2 2 2 3" xfId="2516" xr:uid="{85FC7102-B0D7-45E4-800D-03D527C39642}"/>
    <cellStyle name="Vírgula 2 3 2 2 3" xfId="1576" xr:uid="{849E31A2-F40E-4F2A-9052-423F33EE2773}"/>
    <cellStyle name="Vírgula 2 3 2 2 3 2" xfId="2887" xr:uid="{D10EC72F-370B-4DC2-B185-6DE0A277FDA9}"/>
    <cellStyle name="Vírgula 2 3 2 2 4" xfId="2319" xr:uid="{58B9554F-EB30-4253-A9D5-64462CA7650A}"/>
    <cellStyle name="Vírgula 2 3 2 3" xfId="1330" xr:uid="{7F4D16E7-C193-4A25-B416-2E5A6BF6BAD9}"/>
    <cellStyle name="Vírgula 2 3 2 3 2" xfId="1666" xr:uid="{EB459028-32F9-4F1A-B1D5-C3524613F180}"/>
    <cellStyle name="Vírgula 2 3 2 3 2 2" xfId="3032" xr:uid="{F36D00D4-81B0-4180-8000-5EF9C1E14D9B}"/>
    <cellStyle name="Vírgula 2 3 2 3 3" xfId="2449" xr:uid="{6FC2B4FE-B5D4-4591-9769-147E8AB2186E}"/>
    <cellStyle name="Vírgula 2 3 2 4" xfId="1508" xr:uid="{09F616AF-F920-49DC-A794-4EBDFF62489E}"/>
    <cellStyle name="Vírgula 2 3 2 4 2" xfId="2767" xr:uid="{7E2BCE07-D391-4949-B6FE-8C62683507BE}"/>
    <cellStyle name="Vírgula 2 3 2 5" xfId="2252" xr:uid="{3BB23665-04BD-4193-A75B-F56029731104}"/>
    <cellStyle name="Vírgula 2 3 3" xfId="1092" xr:uid="{22F376B4-48E8-4C8D-9AFD-8D7371884C95}"/>
    <cellStyle name="Vírgula 2 3 3 2" xfId="1398" xr:uid="{661CDF25-0032-4F35-AF6E-A5E759B345E7}"/>
    <cellStyle name="Vírgula 2 3 3 2 2" xfId="1734" xr:uid="{BEB153B8-6852-4900-9D2A-8CBD120E8A59}"/>
    <cellStyle name="Vírgula 2 3 3 2 2 2" xfId="3100" xr:uid="{EC3838F6-E7F2-4049-97D8-7E6AD7BF1DB1}"/>
    <cellStyle name="Vírgula 2 3 3 2 3" xfId="2517" xr:uid="{B1983516-9BF1-43B8-8BFD-B40C9A47D578}"/>
    <cellStyle name="Vírgula 2 3 3 3" xfId="1577" xr:uid="{E5E6E8DC-55E6-450A-A8F9-115BA75C8E82}"/>
    <cellStyle name="Vírgula 2 3 3 3 2" xfId="2888" xr:uid="{F03B2E46-DE1D-4E55-A62E-8B75511EED87}"/>
    <cellStyle name="Vírgula 2 3 3 4" xfId="2320" xr:uid="{56B44548-8664-4327-B3D4-1F52F1351F48}"/>
    <cellStyle name="Vírgula 2 3 4" xfId="1282" xr:uid="{6ABAC670-E8CD-4154-86DD-7DCEDD262897}"/>
    <cellStyle name="Vírgula 2 3 4 2" xfId="1618" xr:uid="{D017BAD4-1892-48FA-96A6-B198065BD781}"/>
    <cellStyle name="Vírgula 2 3 4 2 2" xfId="2984" xr:uid="{886F41B2-7C4D-4A7C-B417-765699C65509}"/>
    <cellStyle name="Vírgula 2 3 4 3" xfId="2401" xr:uid="{1591477F-9917-4A48-8539-3369E942C7FB}"/>
    <cellStyle name="Vírgula 2 3 5" xfId="1457" xr:uid="{22775D02-4952-4278-9FBF-BDA9808461E9}"/>
    <cellStyle name="Vírgula 2 3 5 2" xfId="2560" xr:uid="{A1CBF6FE-8039-467A-B67C-5BFBBF2EFFA1}"/>
    <cellStyle name="Vírgula 2 3 6" xfId="2204" xr:uid="{AACA56D6-814A-4DB8-BA4B-E8D82F384F3F}"/>
    <cellStyle name="Vírgula 2 4" xfId="413" xr:uid="{B419E2F1-6579-4669-B88E-986B08CE7E98}"/>
    <cellStyle name="Vírgula 2 4 2" xfId="1093" xr:uid="{99DD7EE0-0920-4CF9-BF2B-571CF3138BEC}"/>
    <cellStyle name="Vírgula 2 4 2 2" xfId="1399" xr:uid="{5F03E2E3-F5F9-42EF-A412-EA8DF510C087}"/>
    <cellStyle name="Vírgula 2 4 2 2 2" xfId="1735" xr:uid="{5474176D-76B9-472A-B6D5-A563EDC44C94}"/>
    <cellStyle name="Vírgula 2 4 2 2 2 2" xfId="3101" xr:uid="{38F519BF-379B-45ED-87AB-295913F962F1}"/>
    <cellStyle name="Vírgula 2 4 2 2 3" xfId="2518" xr:uid="{3A4C9AF6-91DA-4D92-87D9-F13C0441FCB2}"/>
    <cellStyle name="Vírgula 2 4 2 3" xfId="1578" xr:uid="{A669813E-DAB6-4164-97DA-590CC738F046}"/>
    <cellStyle name="Vírgula 2 4 2 3 2" xfId="2889" xr:uid="{850678C1-D1B7-4433-BF0A-BA5768879E12}"/>
    <cellStyle name="Vírgula 2 4 2 4" xfId="2321" xr:uid="{E3E757BA-CDD8-4EE8-9D85-D598DB728E44}"/>
    <cellStyle name="Vírgula 2 4 3" xfId="1299" xr:uid="{2C958487-4A2C-4973-AC03-C1B99454C619}"/>
    <cellStyle name="Vírgula 2 4 3 2" xfId="1635" xr:uid="{669992A9-95D8-4FD9-B6F5-B7BF4B87FFAC}"/>
    <cellStyle name="Vírgula 2 4 3 2 2" xfId="3001" xr:uid="{045F0B77-0C00-4DFF-9220-0B27DF3B58CB}"/>
    <cellStyle name="Vírgula 2 4 3 3" xfId="2418" xr:uid="{8F5C1D26-04D1-4337-8C4B-5DE043CEBA21}"/>
    <cellStyle name="Vírgula 2 4 4" xfId="1477" xr:uid="{DBE4482C-CCCD-45CB-846D-480AFE7CE97D}"/>
    <cellStyle name="Vírgula 2 4 4 2" xfId="2653" xr:uid="{1193643A-3093-435E-8327-B1B74EA97210}"/>
    <cellStyle name="Vírgula 2 4 5" xfId="2221" xr:uid="{1F089281-AEB3-455B-A03B-C8C45593AB62}"/>
    <cellStyle name="Vírgula 2 5" xfId="1454" xr:uid="{0A40BA09-4D02-4934-8CBA-67AEB1BEF854}"/>
    <cellStyle name="Vírgula 2 5 2" xfId="2557" xr:uid="{39D87D7C-0BA1-4AF5-827A-23921904B8A4}"/>
    <cellStyle name="Vírgula 3" xfId="414" xr:uid="{A9820968-1260-45D1-A7AB-59D7D8D6ACCB}"/>
    <cellStyle name="Vírgula 3 2" xfId="25" xr:uid="{923CB5C4-868F-44F9-BA24-A8EE861546FC}"/>
    <cellStyle name="Vírgula 3 2 2" xfId="435" xr:uid="{7BF93B21-7468-4BB2-AE18-6DEF5EE826FB}"/>
    <cellStyle name="Vírgula 3 2 2 2" xfId="832" xr:uid="{8F3AD754-D217-4155-9370-1BFB818F59A1}"/>
    <cellStyle name="Vírgula 3 2 2 2 2" xfId="1094" xr:uid="{384552C6-923A-401F-B4A9-2DCB21DF6244}"/>
    <cellStyle name="Vírgula 3 2 2 2 2 2" xfId="1400" xr:uid="{A675F76A-36B0-4B09-B0C7-5EAE7911AD73}"/>
    <cellStyle name="Vírgula 3 2 2 2 2 2 2" xfId="1736" xr:uid="{CAC758A0-1CB1-4F5B-8ADB-AC3550F7D2DA}"/>
    <cellStyle name="Vírgula 3 2 2 2 2 2 2 2" xfId="3102" xr:uid="{AB66B042-A28A-4C6B-8B6B-B996D6035725}"/>
    <cellStyle name="Vírgula 3 2 2 2 2 2 3" xfId="2519" xr:uid="{1C6A657C-6D79-4E8C-A628-5BACBC898221}"/>
    <cellStyle name="Vírgula 3 2 2 2 2 3" xfId="1579" xr:uid="{A1E6C5B8-6C13-47D4-A165-E26A3F199B7D}"/>
    <cellStyle name="Vírgula 3 2 2 2 2 3 2" xfId="2890" xr:uid="{BE9F8BAC-BB28-48D1-803C-668934D6BB81}"/>
    <cellStyle name="Vírgula 3 2 2 2 2 4" xfId="2322" xr:uid="{76A2AF20-50D4-4FF5-9F73-12A580AC2F58}"/>
    <cellStyle name="Vírgula 3 2 2 2 3" xfId="1339" xr:uid="{661B2D2D-3DC3-4577-AFAC-6E31E3BB6FF2}"/>
    <cellStyle name="Vírgula 3 2 2 2 3 2" xfId="1675" xr:uid="{C38A6E32-C947-4C88-80DB-91A43FF83179}"/>
    <cellStyle name="Vírgula 3 2 2 2 3 2 2" xfId="3041" xr:uid="{0BAEDE3D-58BA-485A-A0EB-36A09FA7F360}"/>
    <cellStyle name="Vírgula 3 2 2 2 3 3" xfId="2458" xr:uid="{5F698B07-4DB7-4213-8BAF-B4D7492BE842}"/>
    <cellStyle name="Vírgula 3 2 2 2 4" xfId="1517" xr:uid="{EB0E2867-8BB0-4755-A18D-AE4C466BEA3A}"/>
    <cellStyle name="Vírgula 3 2 2 2 4 2" xfId="2776" xr:uid="{7660C21A-6F61-4137-B4FF-0B34FBC10733}"/>
    <cellStyle name="Vírgula 3 2 2 2 5" xfId="2261" xr:uid="{F16552FA-80E7-4220-8DF7-7B2776301E82}"/>
    <cellStyle name="Vírgula 3 2 2 3" xfId="1095" xr:uid="{396FCF51-882D-4015-A40D-57B03293C123}"/>
    <cellStyle name="Vírgula 3 2 2 3 2" xfId="1401" xr:uid="{BB87854F-8758-4BDF-A99B-EF6D98EB8537}"/>
    <cellStyle name="Vírgula 3 2 2 3 2 2" xfId="1737" xr:uid="{F5809D87-14FB-4863-A787-DCB1A1078FD4}"/>
    <cellStyle name="Vírgula 3 2 2 3 2 2 2" xfId="3103" xr:uid="{5783AC24-686D-4A84-850D-4EC2A36444D1}"/>
    <cellStyle name="Vírgula 3 2 2 3 2 3" xfId="2520" xr:uid="{E955025C-90D9-4685-AFD9-04A99FB089A9}"/>
    <cellStyle name="Vírgula 3 2 2 3 3" xfId="1580" xr:uid="{BD2F3F18-AB78-4204-A2C4-2531DE7C2B10}"/>
    <cellStyle name="Vírgula 3 2 2 3 3 2" xfId="2891" xr:uid="{61E668A2-2C15-4AB5-9947-C1C9CB768E27}"/>
    <cellStyle name="Vírgula 3 2 2 3 4" xfId="2323" xr:uid="{7471837D-8EC0-4307-87F5-CC804102FE9B}"/>
    <cellStyle name="Vírgula 3 2 2 4" xfId="1308" xr:uid="{F3D72FFC-8974-4B3E-9800-705DFDCEECA6}"/>
    <cellStyle name="Vírgula 3 2 2 4 2" xfId="1644" xr:uid="{6F679262-9F19-45CC-B9B4-08AC87C6C95A}"/>
    <cellStyle name="Vírgula 3 2 2 4 2 2" xfId="3010" xr:uid="{BEBD40E4-F04A-4DE7-84CC-87435890B545}"/>
    <cellStyle name="Vírgula 3 2 2 4 3" xfId="2427" xr:uid="{493B1FC2-FF8A-4DF6-AEF5-09D4691AD951}"/>
    <cellStyle name="Vírgula 3 2 2 5" xfId="1486" xr:uid="{C29EB4D8-8B8A-45E1-A83A-77F5A928DED2}"/>
    <cellStyle name="Vírgula 3 2 2 5 2" xfId="2662" xr:uid="{94BBB7BF-D5A5-4B58-8422-816848F50380}"/>
    <cellStyle name="Vírgula 3 2 2 6" xfId="2230" xr:uid="{B63B5901-2B7C-4B9B-B781-DD9AF603A887}"/>
    <cellStyle name="Vírgula 3 2 3" xfId="28" xr:uid="{CD48880C-2C54-446E-8441-A72F989F2E90}"/>
    <cellStyle name="Vírgula 3 2 3 2" xfId="1096" xr:uid="{1D71966E-D521-4A4F-B60E-8FFB0F30C714}"/>
    <cellStyle name="Vírgula 3 2 3 2 2" xfId="1402" xr:uid="{5A9CCB7E-A6F6-4FFD-BB75-6066F32C58DF}"/>
    <cellStyle name="Vírgula 3 2 3 2 2 2" xfId="1738" xr:uid="{25B6A56F-CA5F-47D1-B1FF-7D5C34B513FA}"/>
    <cellStyle name="Vírgula 3 2 3 2 2 2 2" xfId="3104" xr:uid="{2A3D5F92-38B2-4082-A684-188CF0E0CD6F}"/>
    <cellStyle name="Vírgula 3 2 3 2 2 3" xfId="2521" xr:uid="{017E965D-0396-44B2-9A03-626343E80726}"/>
    <cellStyle name="Vírgula 3 2 3 2 3" xfId="1581" xr:uid="{EE4938D7-DF8A-4AD1-9629-95793199D84E}"/>
    <cellStyle name="Vírgula 3 2 3 2 3 2" xfId="2892" xr:uid="{27DBC70E-2848-4BAA-B1DD-84421B944E15}"/>
    <cellStyle name="Vírgula 3 2 3 2 4" xfId="2324" xr:uid="{60ECFBBA-CC28-4B46-8307-318C90B1433F}"/>
    <cellStyle name="Vírgula 3 2 3 3" xfId="1287" xr:uid="{49A49C15-5248-41EB-991D-C34594081605}"/>
    <cellStyle name="Vírgula 3 2 3 3 2" xfId="1623" xr:uid="{E637EDD2-6DB6-485E-8875-144C7EA76854}"/>
    <cellStyle name="Vírgula 3 2 3 3 2 2" xfId="2989" xr:uid="{504D37B5-C986-449F-BBDF-11BACB020115}"/>
    <cellStyle name="Vírgula 3 2 3 3 3" xfId="2406" xr:uid="{013D83C9-AC5A-432B-8FEF-2CDD01AE7291}"/>
    <cellStyle name="Vírgula 3 2 3 4" xfId="1465" xr:uid="{7F422F31-0FC4-4BA0-9C57-125AF1A49FA1}"/>
    <cellStyle name="Vírgula 3 2 3 4 2" xfId="2568" xr:uid="{CC84DD58-E24F-47A5-9C44-8F877A30C48D}"/>
    <cellStyle name="Vírgula 3 2 3 5" xfId="2209" xr:uid="{A5EEDB5E-BEF5-450E-9901-DD0DA2BB8771}"/>
    <cellStyle name="Vírgula 3 2 4" xfId="1097" xr:uid="{F35A45A5-554C-4EA6-B9B8-D3B42B2EE04F}"/>
    <cellStyle name="Vírgula 3 2 4 2" xfId="1403" xr:uid="{C6B22EEB-C1E9-4F63-BB05-A9A428B94C85}"/>
    <cellStyle name="Vírgula 3 2 4 2 2" xfId="1739" xr:uid="{6A1EB1C4-94C5-45D5-A8FA-C3DB23BC3673}"/>
    <cellStyle name="Vírgula 3 2 4 2 2 2" xfId="3105" xr:uid="{61893FF1-BA3C-456E-8162-63B47822ACC9}"/>
    <cellStyle name="Vírgula 3 2 4 2 3" xfId="2522" xr:uid="{AFBD90AF-7E90-498F-B8A7-D06DCBC6EB01}"/>
    <cellStyle name="Vírgula 3 2 4 3" xfId="1582" xr:uid="{1F64CDDD-A085-4914-9189-3AB8CB531E37}"/>
    <cellStyle name="Vírgula 3 2 4 3 2" xfId="2893" xr:uid="{3F094BD8-2510-4692-A497-4F5F4ABCBC37}"/>
    <cellStyle name="Vírgula 3 2 4 4" xfId="2325" xr:uid="{ADE8899D-986C-4BD0-AD12-A9FF803E1172}"/>
    <cellStyle name="Vírgula 3 2 5" xfId="1285" xr:uid="{95B30CD2-A45C-41F6-80B5-A29F6D1115EB}"/>
    <cellStyle name="Vírgula 3 2 5 2" xfId="1621" xr:uid="{2F5D7A82-6C24-4316-946A-3C702937BD44}"/>
    <cellStyle name="Vírgula 3 2 5 2 2" xfId="2987" xr:uid="{4E9DAA54-79ED-4C7C-AFFD-031EE18744DD}"/>
    <cellStyle name="Vírgula 3 2 5 3" xfId="2404" xr:uid="{BCD70271-4493-4ACD-BE99-638843B08674}"/>
    <cellStyle name="Vírgula 3 2 6" xfId="1463" xr:uid="{4808211F-8791-4C1B-AAAC-E6FEB376F39C}"/>
    <cellStyle name="Vírgula 3 2 6 2" xfId="2566" xr:uid="{D742EFC9-F598-40AD-85F5-19BD70BD943B}"/>
    <cellStyle name="Vírgula 3 2 7" xfId="2207" xr:uid="{502980A2-C4FA-4A00-9D2C-D3283027154C}"/>
    <cellStyle name="Vírgula 3 3" xfId="632" xr:uid="{2B9D07C7-D683-46BD-91D8-6C212EB052F7}"/>
    <cellStyle name="Vírgula 3 3 2" xfId="836" xr:uid="{51EF078D-8855-42F7-8E5A-49BA06B16C71}"/>
    <cellStyle name="Vírgula 3 3 2 2" xfId="1098" xr:uid="{9EEDAB4A-8C5A-4ED3-B9A1-65A0E928585D}"/>
    <cellStyle name="Vírgula 3 3 2 2 2" xfId="1404" xr:uid="{DC2B902B-C42C-4C29-98F8-A404413FA93B}"/>
    <cellStyle name="Vírgula 3 3 2 2 2 2" xfId="1740" xr:uid="{2CB54D30-0715-4AE8-88D6-9188922B08AB}"/>
    <cellStyle name="Vírgula 3 3 2 2 2 2 2" xfId="3106" xr:uid="{7090DF2E-CAA5-4E30-87FE-7D365C0DC899}"/>
    <cellStyle name="Vírgula 3 3 2 2 2 3" xfId="2523" xr:uid="{03E9A1D1-E905-4630-9E3E-A33D2EA42CC9}"/>
    <cellStyle name="Vírgula 3 3 2 2 3" xfId="1583" xr:uid="{31C26B37-75C8-4F6D-A7C5-D8D6FF3F946F}"/>
    <cellStyle name="Vírgula 3 3 2 2 3 2" xfId="2894" xr:uid="{77768C53-2CCA-4196-90C9-9FD4DADE0755}"/>
    <cellStyle name="Vírgula 3 3 2 2 4" xfId="2326" xr:uid="{9E6F233B-08C7-46FF-9265-45020EF4C428}"/>
    <cellStyle name="Vírgula 3 3 2 3" xfId="1343" xr:uid="{796E5D1D-6F37-4782-B91B-6761B7D5FC48}"/>
    <cellStyle name="Vírgula 3 3 2 3 2" xfId="1679" xr:uid="{A540434B-E353-41A9-B926-D7C8D43AB6BD}"/>
    <cellStyle name="Vírgula 3 3 2 3 2 2" xfId="3045" xr:uid="{C8C24689-8834-43C5-98AB-2CB7A2541931}"/>
    <cellStyle name="Vírgula 3 3 2 3 3" xfId="2462" xr:uid="{B7EB64BE-B92B-4449-8764-E3D43EDB7B37}"/>
    <cellStyle name="Vírgula 3 3 2 4" xfId="1521" xr:uid="{3F200EB7-BAE5-472B-82AF-95F96D3E18EB}"/>
    <cellStyle name="Vírgula 3 3 2 4 2" xfId="2780" xr:uid="{BD554FBE-073A-4ADE-AA23-6E99C9400E2E}"/>
    <cellStyle name="Vírgula 3 3 2 5" xfId="2265" xr:uid="{E1E07A18-153D-4C95-BA0C-4B7BCFB9FE8C}"/>
    <cellStyle name="Vírgula 3 3 3" xfId="1099" xr:uid="{F76C8DA8-97D6-4ABE-B143-5B4567943E7E}"/>
    <cellStyle name="Vírgula 3 3 3 2" xfId="1405" xr:uid="{AEE22E8D-21E9-4574-B83C-AB4D117B5CE6}"/>
    <cellStyle name="Vírgula 3 3 3 2 2" xfId="1741" xr:uid="{10384383-5F48-41AB-8EFC-BB605DC99891}"/>
    <cellStyle name="Vírgula 3 3 3 2 2 2" xfId="3107" xr:uid="{E5A65FB5-2773-48E7-B4DD-81AB0E9F0221}"/>
    <cellStyle name="Vírgula 3 3 3 2 3" xfId="2524" xr:uid="{706D8E49-DA66-4655-AB3C-754CECFB9A6E}"/>
    <cellStyle name="Vírgula 3 3 3 3" xfId="1584" xr:uid="{390768ED-69B3-4818-9E63-BC7748E3EA5A}"/>
    <cellStyle name="Vírgula 3 3 3 3 2" xfId="2895" xr:uid="{E7BE3191-B36D-4305-B055-B8737ECFB1B6}"/>
    <cellStyle name="Vírgula 3 3 3 4" xfId="2327" xr:uid="{6B622652-67E7-4788-9265-269C23D85121}"/>
    <cellStyle name="Vírgula 3 3 4" xfId="1312" xr:uid="{810AB539-C4C8-427B-B4E7-168E8DCD23BA}"/>
    <cellStyle name="Vírgula 3 3 4 2" xfId="1648" xr:uid="{273AA5FC-8AD6-4E60-A0EC-BABAE73AFEC9}"/>
    <cellStyle name="Vírgula 3 3 4 2 2" xfId="3014" xr:uid="{F73E9626-2F70-42AD-817E-15B2A21F86DE}"/>
    <cellStyle name="Vírgula 3 3 4 3" xfId="2431" xr:uid="{7FA0ABB5-69B1-4926-8DA4-17B878AE3D31}"/>
    <cellStyle name="Vírgula 3 3 5" xfId="1490" xr:uid="{255992A4-BBF5-4B6D-A63C-8C54E3EE5C6F}"/>
    <cellStyle name="Vírgula 3 3 5 2" xfId="2698" xr:uid="{593CDBB9-D0DC-44F8-AE0B-3E57AC71D8BA}"/>
    <cellStyle name="Vírgula 3 3 6" xfId="2234" xr:uid="{87173A56-99B7-4000-A398-35B423C9DF9F}"/>
    <cellStyle name="Vírgula 3 4" xfId="824" xr:uid="{7FFA5CBC-811F-466A-B41D-B3ACC5450756}"/>
    <cellStyle name="Vírgula 3 4 2" xfId="1100" xr:uid="{FE00C5CE-FB0F-4905-AEDD-D8902184DA1C}"/>
    <cellStyle name="Vírgula 3 4 2 2" xfId="1406" xr:uid="{A74B6FF8-15D7-4483-91FE-72B3E418DDE6}"/>
    <cellStyle name="Vírgula 3 4 2 2 2" xfId="1742" xr:uid="{C023D774-5760-445B-ACF4-19A0B9C42E88}"/>
    <cellStyle name="Vírgula 3 4 2 2 2 2" xfId="3108" xr:uid="{02BF03EE-E706-429C-9F8E-E061D4EA603E}"/>
    <cellStyle name="Vírgula 3 4 2 2 3" xfId="2525" xr:uid="{8EE61F5E-448C-4E0B-A8EE-8DD859284C2C}"/>
    <cellStyle name="Vírgula 3 4 2 3" xfId="1585" xr:uid="{37C84A60-9A95-4956-8E3B-745755B1ABD3}"/>
    <cellStyle name="Vírgula 3 4 2 3 2" xfId="2896" xr:uid="{0B7D76D1-3B54-4CE5-934B-34EC95915751}"/>
    <cellStyle name="Vírgula 3 4 2 4" xfId="2328" xr:uid="{4A002DAC-2037-497E-B295-450DC88BF513}"/>
    <cellStyle name="Vírgula 3 4 3" xfId="1331" xr:uid="{C9E03012-9EC1-4C40-A099-105AD932765F}"/>
    <cellStyle name="Vírgula 3 4 3 2" xfId="1667" xr:uid="{A6B7BBCA-D72D-4562-919B-9239D616493C}"/>
    <cellStyle name="Vírgula 3 4 3 2 2" xfId="3033" xr:uid="{3AE9EB13-39E4-4B48-B920-9DD6DE7A4136}"/>
    <cellStyle name="Vírgula 3 4 3 3" xfId="2450" xr:uid="{8DE8DE4E-E14A-4CB6-A6CE-44A4F6560279}"/>
    <cellStyle name="Vírgula 3 4 4" xfId="1509" xr:uid="{C55D5B92-67B8-45D6-9BED-6A31BA8B9F91}"/>
    <cellStyle name="Vírgula 3 4 4 2" xfId="2768" xr:uid="{A92FA2CF-4AD3-4E29-B2C5-545AC1DA1CFB}"/>
    <cellStyle name="Vírgula 3 4 5" xfId="2253" xr:uid="{B7413D7F-E50B-48E4-B3FC-1A9D762CAB2D}"/>
    <cellStyle name="Vírgula 3 5" xfId="1101" xr:uid="{49D7929F-4FA9-4DD9-9AC6-BD572C87AFD2}"/>
    <cellStyle name="Vírgula 3 5 2" xfId="1407" xr:uid="{FBBFF329-6DEB-453F-8367-12A35729E527}"/>
    <cellStyle name="Vírgula 3 5 2 2" xfId="1743" xr:uid="{9B3A59EF-6174-4CEF-A10A-31993D136392}"/>
    <cellStyle name="Vírgula 3 5 2 2 2" xfId="3109" xr:uid="{F6AEA238-6B7F-4474-A7FA-2FE72E305D7D}"/>
    <cellStyle name="Vírgula 3 5 2 3" xfId="2526" xr:uid="{4B7CB341-4B29-4E10-A3F3-D7EFEC1800AB}"/>
    <cellStyle name="Vírgula 3 5 3" xfId="1586" xr:uid="{579907F3-4943-4709-B398-CFEC3F7A32EE}"/>
    <cellStyle name="Vírgula 3 5 3 2" xfId="2897" xr:uid="{95C431EC-F755-40C3-87F4-A1524ECCF926}"/>
    <cellStyle name="Vírgula 3 5 4" xfId="2329" xr:uid="{C569D930-C758-4D89-8E40-D7FA5F25365D}"/>
    <cellStyle name="Vírgula 3 6" xfId="1300" xr:uid="{DE3E9B2C-6A5C-4B91-A72D-DDFE8319AEF6}"/>
    <cellStyle name="Vírgula 3 6 2" xfId="1636" xr:uid="{FDBB02FF-E8F7-49B9-A652-8B8103D136E5}"/>
    <cellStyle name="Vírgula 3 6 2 2" xfId="3002" xr:uid="{BA7EDE6D-3256-4065-93DE-A772B5F909AB}"/>
    <cellStyle name="Vírgula 3 6 3" xfId="2419" xr:uid="{551415C2-DE47-420C-BE1F-822DF6E8F13B}"/>
    <cellStyle name="Vírgula 3 7" xfId="1478" xr:uid="{2D3BB7BA-EC80-4FF5-A58F-713930E100DD}"/>
    <cellStyle name="Vírgula 3 7 2" xfId="2654" xr:uid="{C542298E-8D31-4E76-A8BA-9D737748944E}"/>
    <cellStyle name="Vírgula 3 8" xfId="2222" xr:uid="{6F46E7E5-8F46-49A3-A7F3-5003B185EEB5}"/>
    <cellStyle name="Vírgula 4" xfId="6" xr:uid="{4B3FE94E-8E55-4A43-9541-FB8F8B29E547}"/>
    <cellStyle name="Vírgula 4 10" xfId="2201" xr:uid="{5D0D1A63-3A38-460C-B712-F38D77FD4E33}"/>
    <cellStyle name="Vírgula 4 2" xfId="436" xr:uid="{DC411747-35E7-4769-BE13-62F28A9DD69F}"/>
    <cellStyle name="Vírgula 4 2 2" xfId="833" xr:uid="{F20AA4E7-53D6-4D41-BCDF-87BB465550F3}"/>
    <cellStyle name="Vírgula 4 2 2 2" xfId="1102" xr:uid="{FB9DD1D1-B485-4FB8-9BCB-78CEBD647441}"/>
    <cellStyle name="Vírgula 4 2 2 2 2" xfId="1408" xr:uid="{B8799975-158F-48D1-AC69-D2DE217BBF4C}"/>
    <cellStyle name="Vírgula 4 2 2 2 2 2" xfId="1744" xr:uid="{B1411B9B-BD47-4573-8202-600440FCF48E}"/>
    <cellStyle name="Vírgula 4 2 2 2 2 2 2" xfId="3110" xr:uid="{6CC28A0A-8080-4FD9-AF0D-ED664F034C1B}"/>
    <cellStyle name="Vírgula 4 2 2 2 2 3" xfId="2527" xr:uid="{FBB05111-94BA-4199-BF8F-624BDF7CE20E}"/>
    <cellStyle name="Vírgula 4 2 2 2 3" xfId="1587" xr:uid="{580D6B01-CE62-4E8E-B100-FAD845B8E022}"/>
    <cellStyle name="Vírgula 4 2 2 2 3 2" xfId="2898" xr:uid="{82224956-85E4-4159-8F8A-176D71710528}"/>
    <cellStyle name="Vírgula 4 2 2 2 4" xfId="2330" xr:uid="{03E33C1F-F43F-4F56-8283-A22BA98C2195}"/>
    <cellStyle name="Vírgula 4 2 2 3" xfId="1340" xr:uid="{95C081FE-43F2-4E61-9C50-4B64D4CDF142}"/>
    <cellStyle name="Vírgula 4 2 2 3 2" xfId="1676" xr:uid="{DEFA653D-5465-472A-82B1-E5B31CF5A430}"/>
    <cellStyle name="Vírgula 4 2 2 3 2 2" xfId="3042" xr:uid="{6B9DC08C-2813-4947-9104-99F70F71EFE4}"/>
    <cellStyle name="Vírgula 4 2 2 3 3" xfId="2459" xr:uid="{5F96BFFE-3F39-47F5-B481-67EF27B97932}"/>
    <cellStyle name="Vírgula 4 2 2 4" xfId="1518" xr:uid="{193B16AD-C924-418B-A744-F20298607047}"/>
    <cellStyle name="Vírgula 4 2 2 4 2" xfId="2777" xr:uid="{64394568-FF3A-46A7-A869-E40B6EF764F7}"/>
    <cellStyle name="Vírgula 4 2 2 5" xfId="2262" xr:uid="{5439D9DA-3755-46D2-B432-D201E51601FA}"/>
    <cellStyle name="Vírgula 4 2 3" xfId="1103" xr:uid="{C707C257-0034-4276-8FCB-22D8C009C6F8}"/>
    <cellStyle name="Vírgula 4 2 3 2" xfId="1409" xr:uid="{392EA3CC-F3FD-4987-BAB4-5A7A98545B35}"/>
    <cellStyle name="Vírgula 4 2 3 2 2" xfId="1745" xr:uid="{0E3C9BC0-204C-4F79-B4E3-FCF4EEB14468}"/>
    <cellStyle name="Vírgula 4 2 3 2 2 2" xfId="3111" xr:uid="{DB6EE4C9-4749-46C2-8446-0240035EE095}"/>
    <cellStyle name="Vírgula 4 2 3 2 3" xfId="2528" xr:uid="{375651CB-A35D-4185-B18B-4C71B8D50C09}"/>
    <cellStyle name="Vírgula 4 2 3 3" xfId="1588" xr:uid="{97DCAB8C-DA2A-4918-9689-3DCD82195E2E}"/>
    <cellStyle name="Vírgula 4 2 3 3 2" xfId="2899" xr:uid="{19AAEE4E-FAE7-4CB1-A114-900AEC02CB52}"/>
    <cellStyle name="Vírgula 4 2 3 4" xfId="2331" xr:uid="{AEFACB2A-9A2A-4A77-80DB-D550FBFEA9E8}"/>
    <cellStyle name="Vírgula 4 2 4" xfId="1309" xr:uid="{B7AAD803-852A-4A84-8B71-EAA25DF86B0D}"/>
    <cellStyle name="Vírgula 4 2 4 2" xfId="1645" xr:uid="{9595411A-A527-4CA0-9473-67A45DA0B1DC}"/>
    <cellStyle name="Vírgula 4 2 4 2 2" xfId="3011" xr:uid="{73391227-EF67-47CF-85BD-0538C1BCF861}"/>
    <cellStyle name="Vírgula 4 2 4 3" xfId="2428" xr:uid="{4AB997D8-B6BB-4F18-BF87-FE1F022E83D3}"/>
    <cellStyle name="Vírgula 4 2 5" xfId="1487" xr:uid="{045B50CE-AB68-49C6-9535-A1149E97EEF8}"/>
    <cellStyle name="Vírgula 4 2 5 2" xfId="2663" xr:uid="{2AE6F21C-EE97-407B-9D13-D613A40EC271}"/>
    <cellStyle name="Vírgula 4 2 6" xfId="2231" xr:uid="{C97250AF-9A68-492E-ACD1-7DFA3343AF91}"/>
    <cellStyle name="Vírgula 4 3" xfId="633" xr:uid="{E2E4D5A4-F67D-46AC-AF91-6C3328352A3C}"/>
    <cellStyle name="Vírgula 4 3 2" xfId="837" xr:uid="{1A15BD42-916E-4A7C-A9A3-40A67BE3374E}"/>
    <cellStyle name="Vírgula 4 3 2 2" xfId="1104" xr:uid="{FB372C03-9269-41AF-ACB2-3BBDF5524D91}"/>
    <cellStyle name="Vírgula 4 3 2 2 2" xfId="1410" xr:uid="{5013F51E-81C9-45DA-9835-8DB8E0FB13C1}"/>
    <cellStyle name="Vírgula 4 3 2 2 2 2" xfId="1746" xr:uid="{057E96EF-F47E-4B2B-99DC-211633B08C3D}"/>
    <cellStyle name="Vírgula 4 3 2 2 2 2 2" xfId="3112" xr:uid="{E81AF7C2-6A56-4ABF-9DC6-E5EC7FC0457E}"/>
    <cellStyle name="Vírgula 4 3 2 2 2 3" xfId="2529" xr:uid="{49FB6DD7-DC50-4D49-A40A-442DF058D65E}"/>
    <cellStyle name="Vírgula 4 3 2 2 3" xfId="1589" xr:uid="{F88A0EF2-E27C-42DA-BD17-2908851D5F26}"/>
    <cellStyle name="Vírgula 4 3 2 2 3 2" xfId="2900" xr:uid="{B8BF82CD-B3BE-4D19-950C-3ABE94F63146}"/>
    <cellStyle name="Vírgula 4 3 2 2 4" xfId="2332" xr:uid="{2BD6FCED-5DAB-4B19-97B2-692B86667A1F}"/>
    <cellStyle name="Vírgula 4 3 2 3" xfId="1344" xr:uid="{C83730D5-734B-43A8-B3BB-183BB593003B}"/>
    <cellStyle name="Vírgula 4 3 2 3 2" xfId="1680" xr:uid="{EC39AAE4-74EE-4933-9E1C-36AD076D232F}"/>
    <cellStyle name="Vírgula 4 3 2 3 2 2" xfId="3046" xr:uid="{9F7B92B0-A615-4C93-B810-35693CF0E509}"/>
    <cellStyle name="Vírgula 4 3 2 3 3" xfId="2463" xr:uid="{177DEAFD-A13D-4F30-A1C7-AC3475F4CB78}"/>
    <cellStyle name="Vírgula 4 3 2 4" xfId="1522" xr:uid="{74882CD5-6069-4057-AA5D-2A4591815D00}"/>
    <cellStyle name="Vírgula 4 3 2 4 2" xfId="2781" xr:uid="{B70DF76B-DB6F-4471-9835-CF2DC4662BD5}"/>
    <cellStyle name="Vírgula 4 3 2 5" xfId="2266" xr:uid="{A7000019-A3E8-4DC0-8E36-182F4129596A}"/>
    <cellStyle name="Vírgula 4 3 3" xfId="1105" xr:uid="{B3B7BF42-9179-438E-8D8F-E0134EAB12C8}"/>
    <cellStyle name="Vírgula 4 3 3 2" xfId="1411" xr:uid="{60E941A5-4F38-4511-AFB8-C59089D9164A}"/>
    <cellStyle name="Vírgula 4 3 3 2 2" xfId="1747" xr:uid="{79267806-3CCF-4263-84F7-F3569742215E}"/>
    <cellStyle name="Vírgula 4 3 3 2 2 2" xfId="3113" xr:uid="{4D177668-E35C-4A92-8EBD-0265A1E25A86}"/>
    <cellStyle name="Vírgula 4 3 3 2 3" xfId="2530" xr:uid="{F809991E-4062-4305-A5E3-C4BE714AB71F}"/>
    <cellStyle name="Vírgula 4 3 3 3" xfId="1590" xr:uid="{6D1866AF-86D2-4AFE-B76C-C1EB816EBB8B}"/>
    <cellStyle name="Vírgula 4 3 3 3 2" xfId="2901" xr:uid="{9AC72EFD-E213-4C05-9DA8-ECDCF65AA3C4}"/>
    <cellStyle name="Vírgula 4 3 3 4" xfId="2333" xr:uid="{387039C4-EF7A-4A1D-B9AF-3630F576E191}"/>
    <cellStyle name="Vírgula 4 3 4" xfId="1313" xr:uid="{E968BE2B-482E-4F02-BC03-7BF947BD15D7}"/>
    <cellStyle name="Vírgula 4 3 4 2" xfId="1649" xr:uid="{D00417C8-3814-4F6F-A97E-C4E45007C7A9}"/>
    <cellStyle name="Vírgula 4 3 4 2 2" xfId="3015" xr:uid="{2B3ADC79-F058-4106-B330-6D847B81CFA2}"/>
    <cellStyle name="Vírgula 4 3 4 3" xfId="2432" xr:uid="{DF69DB2D-EDF3-4E26-8958-5CAC79DC34C1}"/>
    <cellStyle name="Vírgula 4 3 5" xfId="1491" xr:uid="{06C98C5D-4E19-49A5-BBED-44FCB4A65127}"/>
    <cellStyle name="Vírgula 4 3 5 2" xfId="2699" xr:uid="{147FE383-25C9-459E-9191-E2CDCADA7FF1}"/>
    <cellStyle name="Vírgula 4 3 6" xfId="2235" xr:uid="{1370098F-4316-451C-8C2C-8261FE3B7E8E}"/>
    <cellStyle name="Vírgula 4 4" xfId="825" xr:uid="{A9136F36-5601-47B9-8770-3F6C1424007D}"/>
    <cellStyle name="Vírgula 4 4 2" xfId="1106" xr:uid="{54719F68-4341-4C62-A109-421432E2BC4E}"/>
    <cellStyle name="Vírgula 4 4 2 2" xfId="1412" xr:uid="{443A7570-62D4-4AD8-9DE1-C49A9509864D}"/>
    <cellStyle name="Vírgula 4 4 2 2 2" xfId="1748" xr:uid="{7BE84F30-35E0-43C5-8B43-9C7AA84EEA9A}"/>
    <cellStyle name="Vírgula 4 4 2 2 2 2" xfId="3114" xr:uid="{933785D1-0ACB-4F75-A1D0-46238B984336}"/>
    <cellStyle name="Vírgula 4 4 2 2 3" xfId="2531" xr:uid="{2540EB2E-F73E-48F5-B12D-C8D9C41E6594}"/>
    <cellStyle name="Vírgula 4 4 2 3" xfId="1591" xr:uid="{DC06E5CB-F554-4710-A1C4-9070706852F0}"/>
    <cellStyle name="Vírgula 4 4 2 3 2" xfId="2902" xr:uid="{048EA9A1-2EE9-406E-9E0F-53ED590AAFD5}"/>
    <cellStyle name="Vírgula 4 4 2 4" xfId="2334" xr:uid="{CDA22B36-67B1-4B1C-8C9E-19F24C09E1E0}"/>
    <cellStyle name="Vírgula 4 4 3" xfId="1332" xr:uid="{3049FD20-B95E-41A2-9125-767CC6616595}"/>
    <cellStyle name="Vírgula 4 4 3 2" xfId="1668" xr:uid="{7CFA715B-E317-4AE6-BDEB-B8DEDC2BAE39}"/>
    <cellStyle name="Vírgula 4 4 3 2 2" xfId="3034" xr:uid="{0305BAA9-C2D5-4A5C-86CD-B704A32B6D99}"/>
    <cellStyle name="Vírgula 4 4 3 3" xfId="2451" xr:uid="{76F46E0F-EF2E-44F5-B185-E8FD8AECF306}"/>
    <cellStyle name="Vírgula 4 4 4" xfId="1510" xr:uid="{07BED8F3-B3D8-4E50-ABAE-2AE5B142D86F}"/>
    <cellStyle name="Vírgula 4 4 4 2" xfId="2769" xr:uid="{B6AB5E9D-FBC3-4FF7-B082-33DC6B765DA8}"/>
    <cellStyle name="Vírgula 4 4 5" xfId="2254" xr:uid="{E93D5959-2DFE-45B9-AEDA-1071908C45AC}"/>
    <cellStyle name="Vírgula 4 5" xfId="415" xr:uid="{A949AFCE-02AE-4FCF-957F-B25739FAD005}"/>
    <cellStyle name="Vírgula 4 5 2" xfId="1107" xr:uid="{5C90BA76-E98E-4067-9822-D3DC7D8EA5A7}"/>
    <cellStyle name="Vírgula 4 5 2 2" xfId="1413" xr:uid="{C968BBCB-079F-46B8-BB02-475865FA0C9C}"/>
    <cellStyle name="Vírgula 4 5 2 2 2" xfId="1749" xr:uid="{B592DD4D-20FF-495F-BD1E-4D017B18CA40}"/>
    <cellStyle name="Vírgula 4 5 2 2 2 2" xfId="3115" xr:uid="{2DC420E5-F763-452E-AB9F-7F988D60932F}"/>
    <cellStyle name="Vírgula 4 5 2 2 3" xfId="2532" xr:uid="{57FBC15E-981E-4ECC-919A-FC30A514F2A5}"/>
    <cellStyle name="Vírgula 4 5 2 3" xfId="1592" xr:uid="{2C44A1AC-7FA3-4438-8708-46B2AC92B4C1}"/>
    <cellStyle name="Vírgula 4 5 2 3 2" xfId="2903" xr:uid="{FFA16DE1-F670-493E-B50B-55EF86225326}"/>
    <cellStyle name="Vírgula 4 5 2 4" xfId="2335" xr:uid="{EE412366-716C-4BCC-BDFA-A11800467983}"/>
    <cellStyle name="Vírgula 4 5 3" xfId="1301" xr:uid="{770CC901-FC7C-4985-9DB3-22AC24E0B182}"/>
    <cellStyle name="Vírgula 4 5 3 2" xfId="1637" xr:uid="{B44E776F-4A87-4546-8B1F-08EFE0DCCDFD}"/>
    <cellStyle name="Vírgula 4 5 3 2 2" xfId="3003" xr:uid="{07AF30B9-6AD0-4547-8DC1-97719D26816B}"/>
    <cellStyle name="Vírgula 4 5 3 3" xfId="2420" xr:uid="{F448B7FE-FE3E-488E-825C-680808309040}"/>
    <cellStyle name="Vírgula 4 5 4" xfId="1479" xr:uid="{D3AB619D-1890-41C5-8A65-4CBEE4401900}"/>
    <cellStyle name="Vírgula 4 5 4 2" xfId="2655" xr:uid="{B43214EC-51B3-42A7-B513-2E19047F201E}"/>
    <cellStyle name="Vírgula 4 5 5" xfId="2223" xr:uid="{A2E0C8F8-324A-439F-95F5-97E38C177BE8}"/>
    <cellStyle name="Vírgula 4 6" xfId="854" xr:uid="{E5FE3460-DAF7-4068-B743-90D45A0E00B6}"/>
    <cellStyle name="Vírgula 4 6 2" xfId="1108" xr:uid="{3B85E979-9E1A-43D2-9DC4-69A4397775B5}"/>
    <cellStyle name="Vírgula 4 6 2 2" xfId="1414" xr:uid="{1323FEB0-8BE3-476A-A1F1-B467B6E1C099}"/>
    <cellStyle name="Vírgula 4 6 2 2 2" xfId="1750" xr:uid="{7CE1964E-F763-4D4D-B3FA-49F151973A03}"/>
    <cellStyle name="Vírgula 4 6 2 2 2 2" xfId="3116" xr:uid="{FE3F7FAF-5240-4CFD-806E-643B06617C8A}"/>
    <cellStyle name="Vírgula 4 6 2 2 3" xfId="2533" xr:uid="{4F8FC04F-25CF-40DB-B980-B8F0435BBDCA}"/>
    <cellStyle name="Vírgula 4 6 2 3" xfId="1593" xr:uid="{601EF96E-07F1-43BE-A71C-B4AB7A097785}"/>
    <cellStyle name="Vírgula 4 6 2 3 2" xfId="2904" xr:uid="{381B7198-82E3-4654-AE21-D24D98463409}"/>
    <cellStyle name="Vírgula 4 6 2 4" xfId="2336" xr:uid="{34E4EDC9-16DB-4793-8DE3-DAA3A4590EDC}"/>
    <cellStyle name="Vírgula 4 6 3" xfId="1354" xr:uid="{BCD3EB35-E6E7-4EDD-B5F3-9772FB8B4B18}"/>
    <cellStyle name="Vírgula 4 6 3 2" xfId="1690" xr:uid="{73072A46-73DC-4CFB-A0FF-C00A6A7BCC7C}"/>
    <cellStyle name="Vírgula 4 6 3 2 2" xfId="3056" xr:uid="{1E970CDC-0FAA-4376-AA90-E6EB01813F71}"/>
    <cellStyle name="Vírgula 4 6 3 3" xfId="2473" xr:uid="{8B04032E-E2A3-46AA-9146-5EB8D4C45768}"/>
    <cellStyle name="Vírgula 4 6 4" xfId="1533" xr:uid="{74A7A67A-FB6F-4655-BDEE-B3AD254075F6}"/>
    <cellStyle name="Vírgula 4 6 4 2" xfId="2792" xr:uid="{FE4B710B-E6C5-4F21-A85C-AFC865C1E585}"/>
    <cellStyle name="Vírgula 4 6 5" xfId="2276" xr:uid="{0D1D8B1F-CC1C-418B-8B38-6209E1CF5179}"/>
    <cellStyle name="Vírgula 4 7" xfId="1109" xr:uid="{9275AF0D-8E57-4614-BA6F-6D98CE01C9E8}"/>
    <cellStyle name="Vírgula 4 7 2" xfId="1415" xr:uid="{2E03A6D7-EB64-4C11-A937-E0DCA29A46E8}"/>
    <cellStyle name="Vírgula 4 7 2 2" xfId="1751" xr:uid="{7628B3D2-86AB-42E4-BFDB-C4390ECAA746}"/>
    <cellStyle name="Vírgula 4 7 2 2 2" xfId="3117" xr:uid="{E354DC1D-8202-4903-AD6F-A6E88DEDAD4C}"/>
    <cellStyle name="Vírgula 4 7 2 3" xfId="2534" xr:uid="{4D9744B4-00A3-4CB1-A901-55C65CA5DAE7}"/>
    <cellStyle name="Vírgula 4 7 3" xfId="1594" xr:uid="{AA0AFCC7-C0E6-4C75-8ADD-410C95D5E4AD}"/>
    <cellStyle name="Vírgula 4 7 3 2" xfId="2905" xr:uid="{2E09ED2A-56F4-43C9-AF85-04684108E0B3}"/>
    <cellStyle name="Vírgula 4 7 4" xfId="2337" xr:uid="{3B7AC506-B77E-48FE-97A4-8AA3DD56DB66}"/>
    <cellStyle name="Vírgula 4 8" xfId="1279" xr:uid="{8AA6E1A5-200D-43B5-A261-20E2AE270074}"/>
    <cellStyle name="Vírgula 4 8 2" xfId="1615" xr:uid="{1805E97F-96E8-40F3-AE5D-7DEFBE4413D7}"/>
    <cellStyle name="Vírgula 4 8 2 2" xfId="2981" xr:uid="{8481E839-9A91-410A-92FC-2C2A24F9FFF1}"/>
    <cellStyle name="Vírgula 4 8 3" xfId="2398" xr:uid="{2FAC0294-5348-4C23-ADBA-1E86D665CC01}"/>
    <cellStyle name="Vírgula 4 9" xfId="1453" xr:uid="{5111D52F-7547-4C1A-A4B5-F92F51286B81}"/>
    <cellStyle name="Vírgula 4 9 2" xfId="2556" xr:uid="{0C9BA92C-2C9D-4110-8E90-A1C2C382ADA0}"/>
    <cellStyle name="Vírgula 5" xfId="19" xr:uid="{F07FA159-DB2B-42CC-8090-98C2007ADA10}"/>
    <cellStyle name="Vírgula 5 2" xfId="437" xr:uid="{AA6DE791-13AE-4C10-9852-6291FB135C7B}"/>
    <cellStyle name="Vírgula 5 2 2" xfId="834" xr:uid="{D3F7496D-F1AE-46B1-9B1C-8D1BF29DF238}"/>
    <cellStyle name="Vírgula 5 2 2 2" xfId="1110" xr:uid="{DE839DEB-6C5B-46EA-981F-1627AF47F658}"/>
    <cellStyle name="Vírgula 5 2 2 2 2" xfId="1416" xr:uid="{C41A97CA-4A9A-4363-A4F6-232F4B728806}"/>
    <cellStyle name="Vírgula 5 2 2 2 2 2" xfId="1752" xr:uid="{24BD446E-E2F9-4459-B6A9-5EE2295C60E7}"/>
    <cellStyle name="Vírgula 5 2 2 2 2 2 2" xfId="3118" xr:uid="{0BE610A4-F8A2-45BA-9624-9E50915905B1}"/>
    <cellStyle name="Vírgula 5 2 2 2 2 3" xfId="2535" xr:uid="{4254F020-B7FE-4BCA-B378-126DCFB964FC}"/>
    <cellStyle name="Vírgula 5 2 2 2 3" xfId="1595" xr:uid="{F128EBD8-A232-41A1-8611-014F33FD9F3A}"/>
    <cellStyle name="Vírgula 5 2 2 2 3 2" xfId="2906" xr:uid="{A9A8D239-36FE-4FEC-BE73-AE44509A79F8}"/>
    <cellStyle name="Vírgula 5 2 2 2 4" xfId="2338" xr:uid="{0C7B4CF7-9197-43E0-A0F0-A531D5A4CB8C}"/>
    <cellStyle name="Vírgula 5 2 2 3" xfId="1341" xr:uid="{DF15F03B-F263-4753-93B6-8300AC43602C}"/>
    <cellStyle name="Vírgula 5 2 2 3 2" xfId="1677" xr:uid="{D6A7739C-C910-4E99-AB9E-C6A0784F8247}"/>
    <cellStyle name="Vírgula 5 2 2 3 2 2" xfId="3043" xr:uid="{99C7D7C0-D232-4237-8E19-73A40F65FA8D}"/>
    <cellStyle name="Vírgula 5 2 2 3 3" xfId="2460" xr:uid="{45351C87-AC1B-469F-AA2A-107F89B56E3E}"/>
    <cellStyle name="Vírgula 5 2 2 4" xfId="1519" xr:uid="{84AEB31F-996D-4675-A417-9FFACC2D4F93}"/>
    <cellStyle name="Vírgula 5 2 2 4 2" xfId="2778" xr:uid="{C3CEA37A-583C-43BA-A476-472316F96172}"/>
    <cellStyle name="Vírgula 5 2 2 5" xfId="2263" xr:uid="{5CD08A11-0DE0-4C8A-8649-BF4ED49834D0}"/>
    <cellStyle name="Vírgula 5 2 3" xfId="1111" xr:uid="{69E3C4F8-3B02-4275-8DCC-5D0BF1752B4C}"/>
    <cellStyle name="Vírgula 5 2 3 2" xfId="1417" xr:uid="{754981AB-0451-4797-9563-B7AC1B9FBD24}"/>
    <cellStyle name="Vírgula 5 2 3 2 2" xfId="1753" xr:uid="{2E811FAF-4D8C-4930-8BB1-6731138310E1}"/>
    <cellStyle name="Vírgula 5 2 3 2 2 2" xfId="3119" xr:uid="{0AAD5764-80BB-4AAB-B3DB-EBE24D4DF96B}"/>
    <cellStyle name="Vírgula 5 2 3 2 3" xfId="2536" xr:uid="{C62DDF16-945C-4D89-9528-743425D5CD66}"/>
    <cellStyle name="Vírgula 5 2 3 3" xfId="1596" xr:uid="{065694E4-A9C5-43BC-93AC-1D9DEF14A341}"/>
    <cellStyle name="Vírgula 5 2 3 3 2" xfId="2907" xr:uid="{9E776C8A-7A91-4656-8712-7A547D0CA617}"/>
    <cellStyle name="Vírgula 5 2 3 4" xfId="2339" xr:uid="{949DBA2F-D0FD-4B03-8FF7-218C66E72083}"/>
    <cellStyle name="Vírgula 5 2 4" xfId="1310" xr:uid="{E803D5A1-BB87-4BD0-8E07-B66795A43E76}"/>
    <cellStyle name="Vírgula 5 2 4 2" xfId="1646" xr:uid="{A1556754-B944-44E8-8728-F11FF32896A1}"/>
    <cellStyle name="Vírgula 5 2 4 2 2" xfId="3012" xr:uid="{BD7436CE-44E0-4CB3-8BF2-0A31591D7DCC}"/>
    <cellStyle name="Vírgula 5 2 4 3" xfId="2429" xr:uid="{3406F45B-3B8F-4465-A3C6-D20796BC88B2}"/>
    <cellStyle name="Vírgula 5 2 5" xfId="1488" xr:uid="{A18FC545-DD84-4F31-AFA0-97AF06472E2D}"/>
    <cellStyle name="Vírgula 5 2 5 2" xfId="2664" xr:uid="{F82309A6-4277-4DF0-A1C2-3675360A8B48}"/>
    <cellStyle name="Vírgula 5 2 6" xfId="2232" xr:uid="{8996C6B1-595D-447A-BC31-801B6A86F077}"/>
    <cellStyle name="Vírgula 5 3" xfId="826" xr:uid="{10E1FC90-3A37-4EED-9A50-0AF942F3A410}"/>
    <cellStyle name="Vírgula 5 3 2" xfId="1112" xr:uid="{925C72F3-9918-4E92-A01F-629F0F9DB726}"/>
    <cellStyle name="Vírgula 5 3 2 2" xfId="1418" xr:uid="{30ECF80E-F33D-49CC-98EE-4380C5F06D86}"/>
    <cellStyle name="Vírgula 5 3 2 2 2" xfId="1754" xr:uid="{D337D0B1-5A59-4B1B-8D16-23870152AAB9}"/>
    <cellStyle name="Vírgula 5 3 2 2 2 2" xfId="3120" xr:uid="{DD35EDE5-C127-4C56-986D-712BE27483DA}"/>
    <cellStyle name="Vírgula 5 3 2 2 3" xfId="2537" xr:uid="{7B5C2A80-E956-4A00-981B-ACCB25FCB498}"/>
    <cellStyle name="Vírgula 5 3 2 3" xfId="1597" xr:uid="{F2A815FE-8DA1-4188-A2B9-78848A6C911B}"/>
    <cellStyle name="Vírgula 5 3 2 3 2" xfId="2908" xr:uid="{73C33364-9CE2-4B43-9D07-DB250EA579E6}"/>
    <cellStyle name="Vírgula 5 3 2 4" xfId="2340" xr:uid="{7F7949CC-4A00-40D0-8D33-E961CBBC17BD}"/>
    <cellStyle name="Vírgula 5 3 3" xfId="1333" xr:uid="{BBFEB3A3-99D6-4364-8BD5-4825B1681A01}"/>
    <cellStyle name="Vírgula 5 3 3 2" xfId="1669" xr:uid="{AE89F1AD-CB32-4523-B2C3-C85B163D86AA}"/>
    <cellStyle name="Vírgula 5 3 3 2 2" xfId="3035" xr:uid="{756EF06B-BA5B-4B18-BE0F-8C0C03C155D0}"/>
    <cellStyle name="Vírgula 5 3 3 3" xfId="2452" xr:uid="{68505C33-3E37-42CF-BFC8-BE1EF6B4F2F2}"/>
    <cellStyle name="Vírgula 5 3 4" xfId="1511" xr:uid="{83F0ED15-1B38-4BFA-A186-B3827EE252A3}"/>
    <cellStyle name="Vírgula 5 3 4 2" xfId="2770" xr:uid="{9B1401EB-18BC-410A-9A40-C3D6EF7B469F}"/>
    <cellStyle name="Vírgula 5 3 5" xfId="2255" xr:uid="{B86EC440-30BE-4546-ADA1-9CFAE20D09A2}"/>
    <cellStyle name="Vírgula 5 4" xfId="416" xr:uid="{66AACE1D-3FCA-46DF-9E0F-F0FEB6F5952A}"/>
    <cellStyle name="Vírgula 5 4 2" xfId="1113" xr:uid="{9A732F40-ACE2-46EB-8FCA-E88AD6F21A15}"/>
    <cellStyle name="Vírgula 5 4 2 2" xfId="1419" xr:uid="{F4176380-E9A6-4AD1-B5DC-74FFB189FA51}"/>
    <cellStyle name="Vírgula 5 4 2 2 2" xfId="1755" xr:uid="{C3FBD764-AC64-44AC-9795-9C9C23DA4EF5}"/>
    <cellStyle name="Vírgula 5 4 2 2 2 2" xfId="3121" xr:uid="{C3314E4D-65C4-4507-A739-335EC5BB5338}"/>
    <cellStyle name="Vírgula 5 4 2 2 3" xfId="2538" xr:uid="{3EDD8C56-5E9F-4379-8DAB-47CC36B9D7B0}"/>
    <cellStyle name="Vírgula 5 4 2 3" xfId="1598" xr:uid="{6FD573D5-4CEA-429C-97D8-181D85F82299}"/>
    <cellStyle name="Vírgula 5 4 2 3 2" xfId="2909" xr:uid="{AF72E888-618F-4BDA-91AD-AC7A8568DA8F}"/>
    <cellStyle name="Vírgula 5 4 2 4" xfId="2341" xr:uid="{E31F3C54-77F8-4742-AB7B-7D9F8AD756A4}"/>
    <cellStyle name="Vírgula 5 4 3" xfId="1302" xr:uid="{1E75922C-75E1-43BD-B727-9B9335D2815B}"/>
    <cellStyle name="Vírgula 5 4 3 2" xfId="1638" xr:uid="{1B75D551-B05C-4EB3-A03F-C45922CB7533}"/>
    <cellStyle name="Vírgula 5 4 3 2 2" xfId="3004" xr:uid="{37DF2EEE-B9A8-4BC9-9FBF-F8C1835CD035}"/>
    <cellStyle name="Vírgula 5 4 3 3" xfId="2421" xr:uid="{D76B66E3-8689-4096-8C82-00D33D242BC7}"/>
    <cellStyle name="Vírgula 5 4 4" xfId="1480" xr:uid="{3F770197-9F69-41C2-95AC-D1B3CDC16A2A}"/>
    <cellStyle name="Vírgula 5 4 4 2" xfId="2656" xr:uid="{885CEA37-B0E2-490D-8A2B-9AEE15FB5C07}"/>
    <cellStyle name="Vírgula 5 4 5" xfId="2224" xr:uid="{748C528B-E939-4F2D-B9DE-D32E363F4355}"/>
    <cellStyle name="Vírgula 5 5" xfId="1114" xr:uid="{7FC08028-8FF6-4828-9512-EBB658D530C9}"/>
    <cellStyle name="Vírgula 5 5 2" xfId="1420" xr:uid="{DBAC6022-519C-4DF1-A9BC-48B524FF003D}"/>
    <cellStyle name="Vírgula 5 5 2 2" xfId="1756" xr:uid="{D6F583F4-F282-4AF6-A293-7EE6CBF3452A}"/>
    <cellStyle name="Vírgula 5 5 2 2 2" xfId="3122" xr:uid="{FCBB41FD-9E71-4678-AC45-2D27D86D0206}"/>
    <cellStyle name="Vírgula 5 5 2 3" xfId="2539" xr:uid="{F166CD9D-66BC-4648-AC7F-CE528E1C4DD2}"/>
    <cellStyle name="Vírgula 5 5 3" xfId="1599" xr:uid="{5F5C3BC4-7EDF-4E64-847B-CE8F287847EF}"/>
    <cellStyle name="Vírgula 5 5 3 2" xfId="2910" xr:uid="{A42C756F-E777-475A-9445-E6AA0D19C659}"/>
    <cellStyle name="Vírgula 5 5 4" xfId="2342" xr:uid="{0D2AB0CF-F2A1-4472-B0DC-9E3FEF46E975}"/>
    <cellStyle name="Vírgula 5 6" xfId="1283" xr:uid="{5D8DA746-80C4-42C5-ABA9-4F62729CC125}"/>
    <cellStyle name="Vírgula 5 6 2" xfId="1619" xr:uid="{4923F0BD-8C46-4976-BFEA-36FF3E9340F7}"/>
    <cellStyle name="Vírgula 5 6 2 2" xfId="2985" xr:uid="{7474FB46-9334-43D7-8639-3ED8729D34F6}"/>
    <cellStyle name="Vírgula 5 6 3" xfId="2402" xr:uid="{47C49467-AE4C-4F8E-91AD-A7E5CDA2BDEF}"/>
    <cellStyle name="Vírgula 5 7" xfId="1458" xr:uid="{AD66BE45-C547-472A-94A6-DB6F89850F15}"/>
    <cellStyle name="Vírgula 5 7 2" xfId="2561" xr:uid="{A6222732-8E09-4AA5-A07D-354C8555BF41}"/>
    <cellStyle name="Vírgula 5 8" xfId="2205" xr:uid="{AD9F93D2-E3EA-4133-98CF-25C79081A793}"/>
    <cellStyle name="Vírgula 6" xfId="417" xr:uid="{D2871CDC-1F0A-48E4-B51D-8EB430B5BF00}"/>
    <cellStyle name="Vírgula 6 2" xfId="827" xr:uid="{1B36CE0D-4D52-4AE4-BFBA-664F40489728}"/>
    <cellStyle name="Vírgula 6 2 2" xfId="1115" xr:uid="{209A9EC3-BECC-47BC-83F5-77DB11A63B44}"/>
    <cellStyle name="Vírgula 6 2 2 2" xfId="1421" xr:uid="{64E09976-41E6-4367-AA94-16ABC2DF9804}"/>
    <cellStyle name="Vírgula 6 2 2 2 2" xfId="1757" xr:uid="{E13B4B38-AD9C-48CF-BA94-819CB5A6E150}"/>
    <cellStyle name="Vírgula 6 2 2 2 2 2" xfId="3123" xr:uid="{4D6FFC3D-FD3C-473C-A297-D5C6E0A35800}"/>
    <cellStyle name="Vírgula 6 2 2 2 3" xfId="2540" xr:uid="{C5862ADC-6760-420D-8A7D-9D1DBDD82729}"/>
    <cellStyle name="Vírgula 6 2 2 3" xfId="1600" xr:uid="{560F1DB2-9969-412D-A803-C801888BA2A4}"/>
    <cellStyle name="Vírgula 6 2 2 3 2" xfId="2911" xr:uid="{5EB3E94B-44B8-49EF-9DBF-FA99BC4BF7EC}"/>
    <cellStyle name="Vírgula 6 2 2 4" xfId="2343" xr:uid="{36868D0F-482E-4CE2-B838-D131FD2EBB2B}"/>
    <cellStyle name="Vírgula 6 2 3" xfId="1334" xr:uid="{2C1F2C90-5EEC-42D9-A7F7-649A3D541DFB}"/>
    <cellStyle name="Vírgula 6 2 3 2" xfId="1670" xr:uid="{25FDE9D5-FA54-4562-B31A-BFAF85039177}"/>
    <cellStyle name="Vírgula 6 2 3 2 2" xfId="3036" xr:uid="{BC59C255-E9DD-450F-ABBC-51663DCEB155}"/>
    <cellStyle name="Vírgula 6 2 3 3" xfId="2453" xr:uid="{CDCB5C9F-5A37-4D32-93AC-B195741CD06B}"/>
    <cellStyle name="Vírgula 6 2 4" xfId="1512" xr:uid="{A76940D6-6908-4E18-B8AB-84A8800DE447}"/>
    <cellStyle name="Vírgula 6 2 4 2" xfId="2771" xr:uid="{2ECC2DBC-8243-4EF0-B456-A587577D4DDB}"/>
    <cellStyle name="Vírgula 6 2 5" xfId="2256" xr:uid="{88848849-B8B5-4731-A813-5F1F752542C8}"/>
    <cellStyle name="Vírgula 6 3" xfId="1116" xr:uid="{40C4C6D8-C2B2-44D4-81A5-241EA3FD64DC}"/>
    <cellStyle name="Vírgula 6 3 2" xfId="1422" xr:uid="{7EEDDFCD-52C6-45EC-B594-12D4B81DB95B}"/>
    <cellStyle name="Vírgula 6 3 2 2" xfId="1758" xr:uid="{96DE0F54-C5A0-4C3D-B4CA-85A340429CD9}"/>
    <cellStyle name="Vírgula 6 3 2 2 2" xfId="3124" xr:uid="{065CDDD1-B350-4E52-8062-8FFEBAAD86FD}"/>
    <cellStyle name="Vírgula 6 3 2 3" xfId="2541" xr:uid="{1EDF9E0C-F62F-487D-9B85-6D1DC0EE7BD4}"/>
    <cellStyle name="Vírgula 6 3 3" xfId="1601" xr:uid="{205DE101-CCA5-4A4D-B12F-FF22894EA61C}"/>
    <cellStyle name="Vírgula 6 3 3 2" xfId="2912" xr:uid="{41033D14-ED65-4366-BFBA-7290C211CCFB}"/>
    <cellStyle name="Vírgula 6 3 4" xfId="2344" xr:uid="{4904E1A4-38DF-41E7-8160-CDEA3A3D062E}"/>
    <cellStyle name="Vírgula 6 4" xfId="1303" xr:uid="{63E830E3-2E5F-4FAA-B5D3-D7FD135D4390}"/>
    <cellStyle name="Vírgula 6 4 2" xfId="1639" xr:uid="{6FBFFC85-A41B-4477-B09E-5C67197533A7}"/>
    <cellStyle name="Vírgula 6 4 2 2" xfId="3005" xr:uid="{80ECB900-0A26-481E-B7FE-4DD65E350252}"/>
    <cellStyle name="Vírgula 6 4 3" xfId="2422" xr:uid="{FF708032-6BBF-4221-9574-FB312B389F49}"/>
    <cellStyle name="Vírgula 6 5" xfId="1481" xr:uid="{96CB3FA8-D6CA-41E7-9E18-083073CDCE12}"/>
    <cellStyle name="Vírgula 6 5 2" xfId="2657" xr:uid="{563D2D75-5B02-4951-910A-E02A8F2CA5E6}"/>
    <cellStyle name="Vírgula 6 6" xfId="2225" xr:uid="{A95E077E-2922-431A-B03C-A30BD97DC538}"/>
    <cellStyle name="Vírgula 7" xfId="412" xr:uid="{8E985BD8-4CD0-47CD-B53A-FCB5AE17EFED}"/>
    <cellStyle name="Vírgula 7 2" xfId="822" xr:uid="{35473BC3-B332-4632-B6B7-E8BC3E02120A}"/>
    <cellStyle name="Vírgula 7 2 2" xfId="1117" xr:uid="{71FBFB81-5C40-4A5B-93D2-321B7CA27C7C}"/>
    <cellStyle name="Vírgula 7 2 2 2" xfId="1423" xr:uid="{91E36823-9C7D-4D18-B44A-12F6E7F7D705}"/>
    <cellStyle name="Vírgula 7 2 2 2 2" xfId="1759" xr:uid="{6BB2B7E1-297B-4AC0-BF13-9DF272B009D7}"/>
    <cellStyle name="Vírgula 7 2 2 2 2 2" xfId="3125" xr:uid="{C33CB5AE-4D4B-48C8-AB57-59B5C4EC1438}"/>
    <cellStyle name="Vírgula 7 2 2 2 3" xfId="2542" xr:uid="{DA811A4D-C4AD-4A9F-BB2E-CDE4F2674E72}"/>
    <cellStyle name="Vírgula 7 2 2 3" xfId="1602" xr:uid="{8AAB6AA2-88E7-4C1E-8F30-D4EC6C8FFBEC}"/>
    <cellStyle name="Vírgula 7 2 2 3 2" xfId="2913" xr:uid="{B88E254A-509A-4360-87F2-CC5D595A3A6C}"/>
    <cellStyle name="Vírgula 7 2 2 4" xfId="2345" xr:uid="{C725EFE2-4387-4471-8167-BECCEA17263E}"/>
    <cellStyle name="Vírgula 7 2 3" xfId="1329" xr:uid="{DFFC27C6-E5D2-4502-8F97-04488B87C51A}"/>
    <cellStyle name="Vírgula 7 2 3 2" xfId="1665" xr:uid="{77FF9A73-A43A-4FFB-868A-76957B55C35D}"/>
    <cellStyle name="Vírgula 7 2 3 2 2" xfId="3031" xr:uid="{269CC2C2-1E10-4916-B7A7-8C1003A5E3F4}"/>
    <cellStyle name="Vírgula 7 2 3 3" xfId="2448" xr:uid="{6D6843F6-6B5E-4E87-A20D-74938F5583AF}"/>
    <cellStyle name="Vírgula 7 2 4" xfId="1507" xr:uid="{E82AA217-9636-414C-80BF-FC8C8A75161E}"/>
    <cellStyle name="Vírgula 7 2 4 2" xfId="2766" xr:uid="{DFF1310A-41D8-438D-8AC1-A5A6C43EE63A}"/>
    <cellStyle name="Vírgula 7 2 5" xfId="2251" xr:uid="{791F8B25-1FB6-4EE0-807F-842C0F3ABB9D}"/>
    <cellStyle name="Vírgula 7 3" xfId="1118" xr:uid="{20BD1E6E-5463-48F9-8619-5C5BC902B77D}"/>
    <cellStyle name="Vírgula 7 3 2" xfId="1424" xr:uid="{A73BFF47-42BC-40F7-8435-2D05A8CBF815}"/>
    <cellStyle name="Vírgula 7 3 2 2" xfId="1760" xr:uid="{0D792A8F-C990-44B7-BB36-25862636F87C}"/>
    <cellStyle name="Vírgula 7 3 2 2 2" xfId="3126" xr:uid="{6CC0E773-EBFC-452E-A3B5-5BD3D0BCBC7E}"/>
    <cellStyle name="Vírgula 7 3 2 3" xfId="2543" xr:uid="{F2BDB5FC-FC39-4F0A-967B-1BB0EAA64888}"/>
    <cellStyle name="Vírgula 7 3 3" xfId="1603" xr:uid="{A556C4E0-44AA-4C94-A4EA-33F7A1045EF7}"/>
    <cellStyle name="Vírgula 7 3 3 2" xfId="2914" xr:uid="{3245D427-72AC-400B-B78A-DCFD96F89DB2}"/>
    <cellStyle name="Vírgula 7 3 4" xfId="2346" xr:uid="{9C5B1290-E287-48DF-BD04-73186601B820}"/>
    <cellStyle name="Vírgula 7 4" xfId="1298" xr:uid="{6EFC510A-9F69-4949-84A5-4C895A8507A2}"/>
    <cellStyle name="Vírgula 7 4 2" xfId="1634" xr:uid="{A5C4B8E8-618D-43A1-8535-97001A38CF59}"/>
    <cellStyle name="Vírgula 7 4 2 2" xfId="3000" xr:uid="{4FEDD624-ABE3-460E-9504-C547167569B6}"/>
    <cellStyle name="Vírgula 7 4 3" xfId="2417" xr:uid="{BF960C6C-53A6-486A-838E-F6694CA6C2B9}"/>
    <cellStyle name="Vírgula 7 5" xfId="1476" xr:uid="{97D75B3D-D647-41AE-ABC6-33CFD9652AB5}"/>
    <cellStyle name="Vírgula 7 5 2" xfId="2652" xr:uid="{77599D12-8A38-46D4-BBD3-19DA9199D2E0}"/>
    <cellStyle name="Vírgula 7 6" xfId="2220" xr:uid="{FBA560EA-584D-4389-8DD4-DDF668A662E0}"/>
    <cellStyle name="Vírgula 8" xfId="649" xr:uid="{72C821DC-0DBF-487E-968A-B87418E3F8DC}"/>
    <cellStyle name="Vírgula 8 2" xfId="838" xr:uid="{FA40F650-1E7E-4743-8C96-076ED3A11653}"/>
    <cellStyle name="Vírgula 8 2 2" xfId="1119" xr:uid="{06920134-4E10-4E6D-90FA-8A8104F9AD59}"/>
    <cellStyle name="Vírgula 8 2 2 2" xfId="1425" xr:uid="{7724BF6C-5835-4AB5-9E97-AD439017BD11}"/>
    <cellStyle name="Vírgula 8 2 2 2 2" xfId="1761" xr:uid="{6B6772D9-6F9B-43AB-8CD1-C48A8DFDABFA}"/>
    <cellStyle name="Vírgula 8 2 2 2 2 2" xfId="3127" xr:uid="{0E095715-9F05-46DF-8FDE-8503C81D36E4}"/>
    <cellStyle name="Vírgula 8 2 2 2 3" xfId="2544" xr:uid="{77D509A3-A22E-473F-B972-A10FEB97B69F}"/>
    <cellStyle name="Vírgula 8 2 2 3" xfId="1604" xr:uid="{E429148C-249F-455D-90EB-D8792A058995}"/>
    <cellStyle name="Vírgula 8 2 2 3 2" xfId="2915" xr:uid="{61ED8636-1E16-46F2-A162-29F981421DA7}"/>
    <cellStyle name="Vírgula 8 2 2 4" xfId="2347" xr:uid="{E87E1309-705A-49B2-9652-30AAB57F0EDB}"/>
    <cellStyle name="Vírgula 8 2 3" xfId="1345" xr:uid="{D5266612-C7CE-49EA-80EE-0F00ACDB1CB9}"/>
    <cellStyle name="Vírgula 8 2 3 2" xfId="1681" xr:uid="{4F035260-C9FA-4278-A098-7ABE41C1FEE5}"/>
    <cellStyle name="Vírgula 8 2 3 2 2" xfId="3047" xr:uid="{4DCA3DAB-44B5-4E05-906D-483BD893C8A9}"/>
    <cellStyle name="Vírgula 8 2 3 3" xfId="2464" xr:uid="{DC1325DE-4131-41AB-9953-0E2503B137BD}"/>
    <cellStyle name="Vírgula 8 2 4" xfId="1523" xr:uid="{7993FAEC-13F7-49FE-ADF7-467BC5EF1E43}"/>
    <cellStyle name="Vírgula 8 2 4 2" xfId="2782" xr:uid="{5B5CE772-D60D-4709-BCA4-F0C9D77C203A}"/>
    <cellStyle name="Vírgula 8 2 5" xfId="2267" xr:uid="{5E19568D-6224-4CEF-ACFB-77056A3ACCA8}"/>
    <cellStyle name="Vírgula 8 3" xfId="1120" xr:uid="{0B11A7D4-D8F9-446A-9E72-C183240DB67D}"/>
    <cellStyle name="Vírgula 8 3 2" xfId="1426" xr:uid="{9FEA4496-CA68-40A7-9181-FB4F74B4657E}"/>
    <cellStyle name="Vírgula 8 3 2 2" xfId="1762" xr:uid="{9B5760CC-2236-4409-84D3-098D11CA8FE2}"/>
    <cellStyle name="Vírgula 8 3 2 2 2" xfId="3128" xr:uid="{AD62981E-6DCC-4C03-9B5C-B5B111D84860}"/>
    <cellStyle name="Vírgula 8 3 2 3" xfId="2545" xr:uid="{5CE53295-5EF9-465C-B120-76CE6144C97E}"/>
    <cellStyle name="Vírgula 8 3 3" xfId="1605" xr:uid="{EA6B3E31-C30F-4FD6-80D6-31317903C429}"/>
    <cellStyle name="Vírgula 8 3 3 2" xfId="2916" xr:uid="{F33403B8-1FE1-4950-935F-006A48A48FA5}"/>
    <cellStyle name="Vírgula 8 3 4" xfId="2348" xr:uid="{1306F048-53EC-4E53-9935-95ABEC412E62}"/>
    <cellStyle name="Vírgula 8 4" xfId="1314" xr:uid="{84169C17-266B-4884-BCCC-3B18EB66E43B}"/>
    <cellStyle name="Vírgula 8 4 2" xfId="1650" xr:uid="{88B5E1E3-0ADF-4BA3-82D4-B317745A0A7D}"/>
    <cellStyle name="Vírgula 8 4 2 2" xfId="3016" xr:uid="{0F369F0C-93C7-435A-B21E-9027EBD0132C}"/>
    <cellStyle name="Vírgula 8 4 3" xfId="2433" xr:uid="{31700AA5-426A-4B9D-8AF8-77DB7D023FBC}"/>
    <cellStyle name="Vírgula 8 5" xfId="1492" xr:uid="{F21771DF-46A4-4E7D-8613-A221FBA32FFA}"/>
    <cellStyle name="Vírgula 8 5 2" xfId="2702" xr:uid="{EDBBE389-3CBC-4BF4-AEF7-1A8ED9D20CED}"/>
    <cellStyle name="Vírgula 8 6" xfId="2236" xr:uid="{EDD9311F-FE65-452D-B15B-868091AB74A9}"/>
    <cellStyle name="Vírgula 9" xfId="29" xr:uid="{A6DF7A95-3292-454E-A4E7-0E303475AEA7}"/>
    <cellStyle name="Vírgula 9 2" xfId="650" xr:uid="{04972EC8-CD5B-4E0F-B66F-F89D9AF78FA8}"/>
    <cellStyle name="Vírgula 9 2 2" xfId="839" xr:uid="{38C888EC-767D-494A-9702-2B77402549EF}"/>
    <cellStyle name="Vírgula 9 2 2 2" xfId="1121" xr:uid="{0297B53D-B754-4976-BA85-13C5CAAEBB57}"/>
    <cellStyle name="Vírgula 9 2 2 2 2" xfId="1427" xr:uid="{BCE11E7B-7B51-491D-9F58-62DCF6AC2810}"/>
    <cellStyle name="Vírgula 9 2 2 2 2 2" xfId="1763" xr:uid="{50C4244A-1C38-43DF-93C6-CEF3091ED171}"/>
    <cellStyle name="Vírgula 9 2 2 2 2 2 2" xfId="3129" xr:uid="{9B882D6E-25B4-4212-B9C4-4AD493918277}"/>
    <cellStyle name="Vírgula 9 2 2 2 2 3" xfId="2546" xr:uid="{4B2248C1-7991-4112-AFD5-55F0D8BD09B5}"/>
    <cellStyle name="Vírgula 9 2 2 2 3" xfId="1606" xr:uid="{5CE239CD-F553-4E09-917F-3829BCB9875F}"/>
    <cellStyle name="Vírgula 9 2 2 2 3 2" xfId="2917" xr:uid="{38290204-DC36-4104-8161-E4D285F94170}"/>
    <cellStyle name="Vírgula 9 2 2 2 4" xfId="2349" xr:uid="{16883BB6-6063-4D24-8CAD-843FA0940B9F}"/>
    <cellStyle name="Vírgula 9 2 2 3" xfId="1346" xr:uid="{EF2C9B0A-B8D9-45D2-AA49-E1191FD8DB31}"/>
    <cellStyle name="Vírgula 9 2 2 3 2" xfId="1682" xr:uid="{D129629E-6170-4F5C-A990-9259E78B507C}"/>
    <cellStyle name="Vírgula 9 2 2 3 2 2" xfId="3048" xr:uid="{93CBB4B8-DA0A-44FD-B0F3-D2FBAAA0465C}"/>
    <cellStyle name="Vírgula 9 2 2 3 3" xfId="2465" xr:uid="{9C460BDC-3F16-4ECB-8502-BE525EA672B6}"/>
    <cellStyle name="Vírgula 9 2 2 4" xfId="1524" xr:uid="{EEAF8072-D15A-49D9-9FC9-655AA47F0BF6}"/>
    <cellStyle name="Vírgula 9 2 2 4 2" xfId="2783" xr:uid="{4DD9D011-C696-4B46-9483-F1E9DAF014D7}"/>
    <cellStyle name="Vírgula 9 2 2 5" xfId="2268" xr:uid="{008B72E3-5D65-4F30-B0B7-C887B66662E1}"/>
    <cellStyle name="Vírgula 9 2 3" xfId="1122" xr:uid="{1AD4BF94-AF4F-4E9B-B4DB-C64DB9E2EC7E}"/>
    <cellStyle name="Vírgula 9 2 3 2" xfId="1428" xr:uid="{6D0948E6-2EEA-4502-BA05-8A8853D4FBEA}"/>
    <cellStyle name="Vírgula 9 2 3 2 2" xfId="1764" xr:uid="{3CC8D359-1B74-4031-8166-4C8FA5375226}"/>
    <cellStyle name="Vírgula 9 2 3 2 2 2" xfId="3130" xr:uid="{9B644F9D-7211-45A3-BAA6-756D9117F562}"/>
    <cellStyle name="Vírgula 9 2 3 2 3" xfId="2547" xr:uid="{921E9564-490A-4EB0-B0AC-1D8386BE7770}"/>
    <cellStyle name="Vírgula 9 2 3 3" xfId="1607" xr:uid="{AF63780F-0A81-4A5D-8F34-F540F88A71BC}"/>
    <cellStyle name="Vírgula 9 2 3 3 2" xfId="2918" xr:uid="{F7F9BD33-EBBD-4498-A08F-ADD501B48359}"/>
    <cellStyle name="Vírgula 9 2 3 4" xfId="2350" xr:uid="{78F9788F-526E-489F-812E-A6F6332FFAFD}"/>
    <cellStyle name="Vírgula 9 2 4" xfId="1315" xr:uid="{25F50297-276E-4673-9187-25AF948C2619}"/>
    <cellStyle name="Vírgula 9 2 4 2" xfId="1651" xr:uid="{10494535-822E-4599-992B-5843D28098A0}"/>
    <cellStyle name="Vírgula 9 2 4 2 2" xfId="3017" xr:uid="{986B839E-843F-45B2-8DF4-909354D2D8B9}"/>
    <cellStyle name="Vírgula 9 2 4 3" xfId="2434" xr:uid="{A7E8D2A2-7141-4243-BE39-4CD5C493448E}"/>
    <cellStyle name="Vírgula 9 2 5" xfId="1493" xr:uid="{182F1070-F3F7-4E9D-AF96-F44ABEA949B0}"/>
    <cellStyle name="Vírgula 9 2 5 2" xfId="2703" xr:uid="{7B5C9702-97E2-414E-AF07-E9EB6879C6A0}"/>
    <cellStyle name="Vírgula 9 2 6" xfId="2237" xr:uid="{17C9280C-5455-4AB4-AC2E-6E6C0A6826CE}"/>
    <cellStyle name="Vírgula 9 3" xfId="761" xr:uid="{E57833D2-35D7-4B05-BB4B-54B00ACA84DA}"/>
    <cellStyle name="Vírgula 9 3 2" xfId="840" xr:uid="{2C408127-8290-4B02-A2E8-3BF2DDB9ECE1}"/>
    <cellStyle name="Vírgula 9 3 2 2" xfId="1123" xr:uid="{913AB759-8EE0-4D70-90CB-8486A533B4E8}"/>
    <cellStyle name="Vírgula 9 3 2 2 2" xfId="1429" xr:uid="{08FFB209-93AD-4420-B933-86C8303D8957}"/>
    <cellStyle name="Vírgula 9 3 2 2 2 2" xfId="1765" xr:uid="{7798194B-2158-44F3-9F6F-6177208CB21D}"/>
    <cellStyle name="Vírgula 9 3 2 2 2 2 2" xfId="3131" xr:uid="{D47915DF-C47B-4924-B7D8-43FB8D8E73EA}"/>
    <cellStyle name="Vírgula 9 3 2 2 2 3" xfId="2548" xr:uid="{BDE1343B-6FCC-4583-8B31-51F4B2C7E836}"/>
    <cellStyle name="Vírgula 9 3 2 2 3" xfId="1608" xr:uid="{C9C458AD-9993-4699-B28C-10BBABB8644E}"/>
    <cellStyle name="Vírgula 9 3 2 2 3 2" xfId="2919" xr:uid="{02B47AB8-D982-455C-9592-94B2AA798448}"/>
    <cellStyle name="Vírgula 9 3 2 2 4" xfId="2351" xr:uid="{C066E2BE-757C-4EC2-AFFE-7AA6F38DE1CB}"/>
    <cellStyle name="Vírgula 9 3 2 3" xfId="1347" xr:uid="{96395C25-E90F-486A-BA44-7B345532296A}"/>
    <cellStyle name="Vírgula 9 3 2 3 2" xfId="1683" xr:uid="{859689DC-A7CA-4FA0-B047-4D0635164824}"/>
    <cellStyle name="Vírgula 9 3 2 3 2 2" xfId="3049" xr:uid="{43CCE1AF-4F9D-4B44-9082-56141715ED62}"/>
    <cellStyle name="Vírgula 9 3 2 3 3" xfId="2466" xr:uid="{B518442D-C49F-49D8-BA9E-B4A77A96B192}"/>
    <cellStyle name="Vírgula 9 3 2 4" xfId="1525" xr:uid="{D7B2EC85-4F25-4485-948D-E2C4E2D55232}"/>
    <cellStyle name="Vírgula 9 3 2 4 2" xfId="2784" xr:uid="{D2F074FD-0967-4B7F-A0BC-9138920B94E2}"/>
    <cellStyle name="Vírgula 9 3 2 5" xfId="2269" xr:uid="{E8164C15-D14A-48FD-9959-CEBDF28E0CD4}"/>
    <cellStyle name="Vírgula 9 3 3" xfId="1124" xr:uid="{1DF5DBF1-C798-4945-9910-832F2AE16C9E}"/>
    <cellStyle name="Vírgula 9 3 3 2" xfId="1430" xr:uid="{44424BB7-A8E7-4132-A0F1-D86AA0B559DC}"/>
    <cellStyle name="Vírgula 9 3 3 2 2" xfId="1766" xr:uid="{9A29CEB0-50DC-4086-800B-6DE7C5A9EB05}"/>
    <cellStyle name="Vírgula 9 3 3 2 2 2" xfId="3132" xr:uid="{153056AA-8800-4898-B695-9487F0B7553B}"/>
    <cellStyle name="Vírgula 9 3 3 2 3" xfId="2549" xr:uid="{B3656256-CDCB-47E2-8420-5855979A4E3B}"/>
    <cellStyle name="Vírgula 9 3 3 3" xfId="1609" xr:uid="{99732537-0775-4517-97A1-D48E0573BC5C}"/>
    <cellStyle name="Vírgula 9 3 3 3 2" xfId="2920" xr:uid="{7D13D701-C5EF-49D2-961F-F165136E2DA4}"/>
    <cellStyle name="Vírgula 9 3 3 4" xfId="2352" xr:uid="{8CFFCC77-4346-436F-8FC9-9339D0996402}"/>
    <cellStyle name="Vírgula 9 3 4" xfId="1316" xr:uid="{22A6FFDC-21D8-40BE-8054-6C1D9DACD543}"/>
    <cellStyle name="Vírgula 9 3 4 2" xfId="1652" xr:uid="{6C2657DF-7287-47B8-83D1-C1C6C02131FB}"/>
    <cellStyle name="Vírgula 9 3 4 2 2" xfId="3018" xr:uid="{E45B5993-DF57-49C0-AC3D-DE164C97EC77}"/>
    <cellStyle name="Vírgula 9 3 4 3" xfId="2435" xr:uid="{45261859-142F-4615-AD0A-28549F437C93}"/>
    <cellStyle name="Vírgula 9 3 5" xfId="1494" xr:uid="{E93A1CD7-B1DD-476C-82E9-92B23572146E}"/>
    <cellStyle name="Vírgula 9 3 5 2" xfId="2739" xr:uid="{826BA7CC-719C-4BB2-A67B-0D430D0BB16A}"/>
    <cellStyle name="Vírgula 9 3 6" xfId="2238" xr:uid="{5F517EE1-A07F-4405-8E5C-AD506F02E70E}"/>
    <cellStyle name="Vírgula 9 4" xfId="804" xr:uid="{A1BEC9D4-2E76-4120-A414-35C1D151EE2A}"/>
    <cellStyle name="Vírgula 9 4 2" xfId="841" xr:uid="{5273887C-BBDF-4B2E-88DA-4A980F892B93}"/>
    <cellStyle name="Vírgula 9 4 2 2" xfId="1125" xr:uid="{6D417DAF-AB39-4A80-8F99-8DB240125C4B}"/>
    <cellStyle name="Vírgula 9 4 2 2 2" xfId="1431" xr:uid="{37592718-05D2-42C7-8DAE-A29D1679ADC0}"/>
    <cellStyle name="Vírgula 9 4 2 2 2 2" xfId="1767" xr:uid="{705A11C4-9191-4B50-BD74-5B352475013F}"/>
    <cellStyle name="Vírgula 9 4 2 2 2 2 2" xfId="3133" xr:uid="{751EE7AC-177C-4A44-BD08-8BE3722FBCA4}"/>
    <cellStyle name="Vírgula 9 4 2 2 2 3" xfId="2550" xr:uid="{39406E44-90CC-460D-9FC4-9860761C9569}"/>
    <cellStyle name="Vírgula 9 4 2 2 3" xfId="1610" xr:uid="{F9D4A6FB-33BE-4FD3-A430-918344832AED}"/>
    <cellStyle name="Vírgula 9 4 2 2 3 2" xfId="2921" xr:uid="{7CB86B55-11A0-4894-9026-F9D77ED2FF36}"/>
    <cellStyle name="Vírgula 9 4 2 2 4" xfId="2353" xr:uid="{196191D8-9F95-4858-B1F7-45321D6192B3}"/>
    <cellStyle name="Vírgula 9 4 2 3" xfId="1348" xr:uid="{F6A250AA-E0F2-4B8F-9CD2-6211CA78DBD3}"/>
    <cellStyle name="Vírgula 9 4 2 3 2" xfId="1684" xr:uid="{1E9014D7-E515-4645-BC58-1F55A7219414}"/>
    <cellStyle name="Vírgula 9 4 2 3 2 2" xfId="3050" xr:uid="{70AA565B-7183-4ECD-B0B5-62688CCBA51E}"/>
    <cellStyle name="Vírgula 9 4 2 3 3" xfId="2467" xr:uid="{9742227D-B622-4092-8F7B-862040D52EED}"/>
    <cellStyle name="Vírgula 9 4 2 4" xfId="1526" xr:uid="{EFB2D2DE-DB2B-4C62-B0D8-16CB3A303489}"/>
    <cellStyle name="Vírgula 9 4 2 4 2" xfId="2785" xr:uid="{469B7830-BFDF-4B5C-9110-A576BECE73DD}"/>
    <cellStyle name="Vírgula 9 4 2 5" xfId="2270" xr:uid="{E0AFC901-2CF4-4436-A43C-493B0502DC83}"/>
    <cellStyle name="Vírgula 9 4 3" xfId="1126" xr:uid="{C75433FC-58FA-4BE9-8819-4B718F4F3853}"/>
    <cellStyle name="Vírgula 9 4 3 2" xfId="1432" xr:uid="{B2E42D02-48B9-4C4E-A487-850FECCB52EF}"/>
    <cellStyle name="Vírgula 9 4 3 2 2" xfId="1768" xr:uid="{0404F2A0-6803-42C9-883C-67C8E2874C17}"/>
    <cellStyle name="Vírgula 9 4 3 2 2 2" xfId="3134" xr:uid="{4BCA073C-C5C6-4AEE-B0B1-8ACBC1ECE8B5}"/>
    <cellStyle name="Vírgula 9 4 3 2 3" xfId="2551" xr:uid="{6AF9AE13-AE59-4F1E-A5EF-446FE14FBC2F}"/>
    <cellStyle name="Vírgula 9 4 3 3" xfId="1611" xr:uid="{F33E883D-A660-4B74-944F-58E70A476D19}"/>
    <cellStyle name="Vírgula 9 4 3 3 2" xfId="2922" xr:uid="{2DB00A2B-C5DC-44C6-9E09-D0FB91F845F1}"/>
    <cellStyle name="Vírgula 9 4 3 4" xfId="2354" xr:uid="{A9CB759D-764E-446B-8CD0-F0AC41AE2A85}"/>
    <cellStyle name="Vírgula 9 4 4" xfId="1317" xr:uid="{D286F98C-CA6E-4928-BC52-2F6AA3C2EE50}"/>
    <cellStyle name="Vírgula 9 4 4 2" xfId="1653" xr:uid="{759E484F-E1BF-42FF-A8C8-80E7FA9B2D21}"/>
    <cellStyle name="Vírgula 9 4 4 2 2" xfId="3019" xr:uid="{63B65AB6-3AC7-42D1-B33F-B4C7E150F9E8}"/>
    <cellStyle name="Vírgula 9 4 4 3" xfId="2436" xr:uid="{39446432-EFF4-4EEA-B8AB-A20FBE72D994}"/>
    <cellStyle name="Vírgula 9 4 5" xfId="1495" xr:uid="{8532801E-8FB9-4752-91A6-9A07892C6285}"/>
    <cellStyle name="Vírgula 9 4 5 2" xfId="2753" xr:uid="{A0E667DA-1651-493A-A298-7A3F6D1BDE8D}"/>
    <cellStyle name="Vírgula 9 4 6" xfId="2239" xr:uid="{C69DF249-9352-45E8-A97A-2B3D2F60BBB1}"/>
    <cellStyle name="Vírgula 9 5" xfId="812" xr:uid="{7F96B7D4-95F5-4A62-B3A1-42B74A1A7060}"/>
    <cellStyle name="Vírgula 9 5 2" xfId="1127" xr:uid="{88623A0F-6EF1-403B-BD2A-DDCA4072D3D6}"/>
    <cellStyle name="Vírgula 9 5 2 2" xfId="1433" xr:uid="{A6EA58BF-D72D-4DE8-8283-F616F027505E}"/>
    <cellStyle name="Vírgula 9 5 2 2 2" xfId="1769" xr:uid="{09E0E0D4-6D1C-48CC-8EC1-5AD504D935AA}"/>
    <cellStyle name="Vírgula 9 5 2 2 2 2" xfId="3135" xr:uid="{19F5A691-DA33-48CA-982F-DDD80E555874}"/>
    <cellStyle name="Vírgula 9 5 2 2 3" xfId="2552" xr:uid="{D076FBC4-2871-4EA9-93A2-08A059BF868F}"/>
    <cellStyle name="Vírgula 9 5 2 3" xfId="1612" xr:uid="{80ADDD9B-AF4B-4487-911B-B5924F6356F8}"/>
    <cellStyle name="Vírgula 9 5 2 3 2" xfId="2923" xr:uid="{67A5763F-5C66-413F-8538-2EBA53CBFEF6}"/>
    <cellStyle name="Vírgula 9 5 2 4" xfId="2355" xr:uid="{0A7C93A4-18C8-490D-BFB4-CEDD962AC399}"/>
    <cellStyle name="Vírgula 9 5 3" xfId="1319" xr:uid="{B32E3545-FB6A-44B0-810C-9C7ECB5A4F95}"/>
    <cellStyle name="Vírgula 9 5 3 2" xfId="1655" xr:uid="{A058E34E-8244-4416-8A6C-53F63E7AE6A5}"/>
    <cellStyle name="Vírgula 9 5 3 2 2" xfId="3021" xr:uid="{DCF0A5DE-056B-4FA1-8AE2-24CC42462F46}"/>
    <cellStyle name="Vírgula 9 5 3 3" xfId="2438" xr:uid="{7D5CA9E0-4C5B-469E-99B7-669576F40EF7}"/>
    <cellStyle name="Vírgula 9 5 4" xfId="1497" xr:uid="{D7366D07-61D1-48A6-85CA-0F9D940E560E}"/>
    <cellStyle name="Vírgula 9 5 4 2" xfId="2756" xr:uid="{016C4474-97A9-4B41-9E2E-D572ADB9D369}"/>
    <cellStyle name="Vírgula 9 5 5" xfId="2241" xr:uid="{7B23BD2B-319E-42B6-B5B9-F05F97EC805F}"/>
    <cellStyle name="Vírgula 9 6" xfId="1128" xr:uid="{75366932-5201-4245-B74B-322426709CB7}"/>
    <cellStyle name="Vírgula 9 6 2" xfId="1434" xr:uid="{636F60C6-226E-42A9-BD6D-A04412965B20}"/>
    <cellStyle name="Vírgula 9 6 2 2" xfId="1770" xr:uid="{83806984-3DD0-48CA-887F-43E29A15B24F}"/>
    <cellStyle name="Vírgula 9 6 2 2 2" xfId="3136" xr:uid="{AA56C80E-772D-43E7-A22B-91E282E7447D}"/>
    <cellStyle name="Vírgula 9 6 2 3" xfId="2553" xr:uid="{DF9BA1F2-78CD-4A1C-8703-EB62DA38CD89}"/>
    <cellStyle name="Vírgula 9 6 3" xfId="1613" xr:uid="{7CD84193-8017-4E3E-ADEE-1E8B06A472FA}"/>
    <cellStyle name="Vírgula 9 6 3 2" xfId="2924" xr:uid="{D4ED2EA0-DD5B-49D7-9EF8-B0F524F93255}"/>
    <cellStyle name="Vírgula 9 6 4" xfId="2356" xr:uid="{99A31AE4-811B-4232-BEF6-1CF78B3D2BB1}"/>
    <cellStyle name="Vírgula 9 7" xfId="1288" xr:uid="{2B12A1AD-45B0-4251-BA26-B854E212FAC9}"/>
    <cellStyle name="Vírgula 9 7 2" xfId="1624" xr:uid="{746D99C9-D4E1-4FE4-A2E2-38CCD7B3DA78}"/>
    <cellStyle name="Vírgula 9 7 2 2" xfId="2990" xr:uid="{4C5E0EF2-90C3-4EEC-8B20-6050EA9A209A}"/>
    <cellStyle name="Vírgula 9 7 3" xfId="2407" xr:uid="{7FC4B81D-F9D2-4CCE-975A-50E50473B49D}"/>
    <cellStyle name="Vírgula 9 8" xfId="1466" xr:uid="{3135F2E4-8D63-4E9D-953E-F5E226A163EF}"/>
    <cellStyle name="Vírgula 9 8 2" xfId="2569" xr:uid="{C46C02D7-2303-4682-8CEF-0094FA62324B}"/>
    <cellStyle name="Vírgula 9 9" xfId="2210" xr:uid="{DC894C6F-71AD-42E6-A396-50A473B4DD2B}"/>
    <cellStyle name="Währung [0]_Plan Bil 6  " xfId="418" xr:uid="{289EB855-12EC-4A67-B51D-ED7A33C2F5B2}"/>
    <cellStyle name="Währung_Plan Bil 6  " xfId="419" xr:uid="{58E991D0-C92B-41BF-9493-D490E027E9E8}"/>
    <cellStyle name="Warburg" xfId="420" xr:uid="{A4DA0716-B4ED-4EA0-8462-5C6875397C1F}"/>
    <cellStyle name="Warburg 2" xfId="421" xr:uid="{27D19992-9055-4C70-AAA3-7BE059F8BD49}"/>
    <cellStyle name="Warburg 2 2" xfId="635" xr:uid="{7CDDF37C-D4FF-48AD-B632-FEB8A53DE734}"/>
    <cellStyle name="Warburg 3" xfId="634" xr:uid="{08AD5AD7-AC3A-43F1-8663-434F6B6FAD11}"/>
    <cellStyle name="Warning Text 2" xfId="636" xr:uid="{557D2B4F-CFEF-49C2-B8AE-A88761E0AF9E}"/>
    <cellStyle name="WideFontText" xfId="422" xr:uid="{BCB27DC6-FF46-4A24-BFDA-C6A35E29319E}"/>
    <cellStyle name="Year" xfId="423" xr:uid="{C95D5C9D-443C-4574-9D82-D8C53B53958A}"/>
    <cellStyle name="YearE_ Pies " xfId="424" xr:uid="{4CE5DDF4-A410-4064-855A-3F2BA49CC87C}"/>
    <cellStyle name="YesNo" xfId="425" xr:uid="{CD872AF6-A25C-4B4A-9B30-0B3EBD9933C1}"/>
  </cellStyles>
  <dxfs count="406">
    <dxf>
      <font>
        <b/>
        <i val="0"/>
        <sz val="12"/>
        <color theme="1"/>
        <name val="Segoe UI"/>
        <family val="2"/>
      </font>
      <border>
        <bottom style="thin">
          <color theme="0" tint="-0.34998626667073579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9"/>
        <color theme="1"/>
      </font>
      <border diagonalUp="0" diagonalDown="0">
        <left/>
        <right/>
        <top/>
        <bottom/>
        <vertical/>
        <horizontal/>
      </border>
    </dxf>
    <dxf>
      <font>
        <b val="0"/>
        <i val="0"/>
        <sz val="9"/>
        <color theme="1"/>
        <name val="Calibri"/>
        <family val="2"/>
        <scheme val="minor"/>
      </font>
      <border diagonalUp="0" diagonalDown="0">
        <left/>
        <right/>
        <top/>
        <bottom/>
        <vertical/>
        <horizontal/>
      </border>
    </dxf>
    <dxf>
      <font>
        <b/>
        <i val="0"/>
        <sz val="9"/>
        <color theme="1"/>
      </font>
      <border diagonalUp="0" diagonalDown="0">
        <left/>
        <right/>
        <top/>
        <bottom/>
        <vertical/>
        <horizontal/>
      </border>
    </dxf>
    <dxf>
      <font>
        <b val="0"/>
        <i val="0"/>
        <sz val="9"/>
        <color theme="1"/>
        <name val="Calibri"/>
        <family val="2"/>
        <scheme val="minor"/>
      </font>
      <border diagonalUp="0" diagonalDown="0">
        <left/>
        <right/>
        <top/>
        <bottom/>
        <vertical/>
        <horizontal/>
      </border>
    </dxf>
    <dxf>
      <font>
        <b/>
        <i val="0"/>
        <sz val="9"/>
        <color theme="1"/>
      </font>
      <border diagonalUp="0" diagonalDown="0">
        <left/>
        <right/>
        <top/>
        <bottom/>
        <vertical/>
        <horizontal/>
      </border>
    </dxf>
    <dxf>
      <font>
        <b val="0"/>
        <i val="0"/>
        <sz val="9"/>
        <color theme="1"/>
        <name val="Calibri"/>
        <family val="2"/>
        <scheme val="minor"/>
      </font>
      <border diagonalUp="0" diagonalDown="0">
        <left/>
        <right/>
        <top/>
        <bottom/>
        <vertical/>
        <horizontal/>
      </border>
    </dxf>
    <dxf>
      <font>
        <b/>
        <i val="0"/>
        <sz val="9"/>
        <color theme="1"/>
      </font>
      <border diagonalUp="0" diagonalDown="0">
        <left/>
        <right/>
        <top/>
        <bottom/>
        <vertical/>
        <horizontal/>
      </border>
    </dxf>
    <dxf>
      <font>
        <b val="0"/>
        <i val="0"/>
        <sz val="9"/>
        <color theme="1"/>
        <name val="Calibri"/>
        <family val="2"/>
        <scheme val="minor"/>
      </font>
      <border diagonalUp="0" diagonalDown="0">
        <left/>
        <right/>
        <top/>
        <bottom/>
        <vertical/>
        <horizontal/>
      </border>
    </dxf>
    <dxf>
      <font>
        <b/>
        <i val="0"/>
        <sz val="9"/>
        <color theme="1"/>
      </font>
      <border diagonalUp="0" diagonalDown="0">
        <left/>
        <right/>
        <top/>
        <bottom/>
        <vertical/>
        <horizontal/>
      </border>
    </dxf>
    <dxf>
      <font>
        <b val="0"/>
        <i val="0"/>
        <sz val="9"/>
        <color theme="1"/>
        <name val="Calibri"/>
        <family val="2"/>
        <scheme val="minor"/>
      </font>
      <border diagonalUp="0" diagonalDown="0">
        <left/>
        <right/>
        <top/>
        <bottom/>
        <vertical/>
        <horizontal/>
      </border>
    </dxf>
    <dxf>
      <font>
        <b/>
        <i val="0"/>
        <sz val="9"/>
        <color theme="1"/>
      </font>
      <border diagonalUp="0" diagonalDown="0">
        <left/>
        <right/>
        <top/>
        <bottom/>
        <vertical/>
        <horizontal/>
      </border>
    </dxf>
    <dxf>
      <font>
        <b val="0"/>
        <i val="0"/>
        <sz val="9"/>
        <color theme="1"/>
        <name val="Calibri"/>
        <family val="2"/>
        <scheme val="minor"/>
      </font>
      <border diagonalUp="0" diagonalDown="0">
        <left/>
        <right/>
        <top/>
        <bottom/>
        <vertical/>
        <horizontal/>
      </border>
    </dxf>
    <dxf>
      <font>
        <b/>
        <i val="0"/>
        <sz val="9"/>
        <color theme="1"/>
      </font>
      <border diagonalUp="0" diagonalDown="0">
        <left/>
        <right/>
        <top/>
        <bottom/>
        <vertical/>
        <horizontal/>
      </border>
    </dxf>
    <dxf>
      <font>
        <b val="0"/>
        <i val="0"/>
        <sz val="9"/>
        <color theme="1"/>
        <name val="Calibri"/>
        <family val="2"/>
        <scheme val="minor"/>
      </font>
      <border diagonalUp="0" diagonalDown="0">
        <left/>
        <right/>
        <top/>
        <bottom/>
        <vertical/>
        <horizontal/>
      </border>
    </dxf>
    <dxf>
      <font>
        <b/>
        <i val="0"/>
        <sz val="9"/>
        <color theme="1"/>
      </font>
      <border diagonalUp="0" diagonalDown="0">
        <left/>
        <right/>
        <top/>
        <bottom/>
        <vertical/>
        <horizontal/>
      </border>
    </dxf>
    <dxf>
      <font>
        <b val="0"/>
        <i val="0"/>
        <sz val="9"/>
        <color theme="1"/>
        <name val="Calibri"/>
        <family val="2"/>
        <scheme val="minor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theme="0" tint="-0.34998626667073579"/>
        </bottom>
        <vertical/>
        <horizontal/>
      </border>
    </dxf>
    <dxf>
      <font>
        <b/>
        <i val="0"/>
        <sz val="9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</dxf>
    <dxf>
      <font>
        <b/>
        <color theme="1"/>
      </font>
      <border>
        <top/>
        <bottom style="thin">
          <color theme="0" tint="-0.24994659260841701"/>
        </bottom>
      </border>
    </dxf>
    <dxf>
      <font>
        <b/>
        <i val="0"/>
        <color theme="1"/>
      </font>
      <fill>
        <patternFill patternType="solid">
          <fgColor theme="0" tint="-0.14978484450819421"/>
          <bgColor rgb="FFE6E6E6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color theme="1"/>
      </font>
      <fill>
        <patternFill patternType="none">
          <fgColor indexed="64"/>
          <bgColor auto="1"/>
        </patternFill>
      </fill>
      <border>
        <top style="thin">
          <color theme="0" tint="-0.34998626667073579"/>
        </top>
        <bottom style="medium">
          <color theme="1" tint="4.9989318521683403E-2"/>
        </bottom>
      </border>
    </dxf>
    <dxf>
      <font>
        <b/>
        <i val="0"/>
        <color theme="1"/>
      </font>
      <fill>
        <patternFill patternType="none">
          <fgColor indexed="64"/>
          <bgColor auto="1"/>
        </patternFill>
      </fill>
      <border>
        <top style="thin">
          <color theme="1"/>
        </top>
        <bottom style="thin">
          <color theme="1"/>
        </bottom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theme="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</font>
      <border>
        <bottom style="thin">
          <color rgb="FFAAC7D8"/>
        </bottom>
        <vertical/>
        <horizontal/>
      </border>
    </dxf>
    <dxf>
      <font>
        <b/>
        <i val="0"/>
        <sz val="10"/>
        <color theme="1"/>
        <name val="Segoe UI"/>
        <family val="2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  <dxf>
      <font>
        <b/>
        <color theme="1"/>
      </font>
    </dxf>
    <dxf>
      <font>
        <b/>
        <color theme="1"/>
      </font>
      <border>
        <bottom style="thin">
          <color rgb="FFAAC7D8"/>
        </bottom>
      </border>
    </dxf>
    <dxf>
      <font>
        <b/>
        <color theme="1"/>
      </font>
    </dxf>
    <dxf>
      <font>
        <b/>
        <color theme="1"/>
      </font>
      <border>
        <top style="thin">
          <color rgb="FF134074"/>
        </top>
        <bottom style="thin">
          <color rgb="FFAAC7D8"/>
        </bottom>
      </border>
    </dxf>
    <dxf>
      <font>
        <b/>
        <i val="0"/>
        <color theme="1"/>
      </font>
      <fill>
        <patternFill patternType="solid">
          <fgColor theme="0" tint="-0.14978484450819421"/>
          <bgColor rgb="FFE6E6E6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top style="thin">
          <color rgb="FFAAC7D8"/>
        </top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  <dxf>
      <font>
        <b/>
        <color theme="1"/>
      </font>
    </dxf>
    <dxf>
      <font>
        <b/>
        <color theme="1"/>
      </font>
      <border>
        <bottom style="thin">
          <color rgb="FFAAC7D8"/>
        </bottom>
      </border>
    </dxf>
    <dxf>
      <font>
        <b/>
        <color theme="1"/>
      </font>
    </dxf>
    <dxf>
      <font>
        <b/>
        <color theme="1"/>
      </font>
      <border>
        <top style="thin">
          <color rgb="FF134074"/>
        </top>
        <bottom style="thin">
          <color rgb="FFAAC7D8"/>
        </bottom>
      </border>
    </dxf>
    <dxf>
      <font>
        <b/>
        <i val="0"/>
        <color theme="1"/>
      </font>
      <fill>
        <patternFill patternType="solid">
          <fgColor theme="0" tint="-0.14978484450819421"/>
          <bgColor rgb="FFE6E6E6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top style="thin">
          <color rgb="FFAAC7D8"/>
        </top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  <dxf>
      <font>
        <b/>
        <color theme="1"/>
      </font>
    </dxf>
    <dxf>
      <font>
        <b/>
        <color theme="1"/>
      </font>
      <border>
        <bottom style="thin">
          <color rgb="FFAAC7D8"/>
        </bottom>
      </border>
    </dxf>
    <dxf>
      <font>
        <b/>
        <color theme="1"/>
      </font>
    </dxf>
    <dxf>
      <font>
        <b/>
        <color theme="1"/>
      </font>
      <border>
        <top style="thin">
          <color rgb="FF134074"/>
        </top>
        <bottom style="thin">
          <color rgb="FFAAC7D8"/>
        </bottom>
      </border>
    </dxf>
    <dxf>
      <font>
        <b/>
        <i val="0"/>
        <color theme="1"/>
      </font>
      <fill>
        <patternFill patternType="solid">
          <fgColor theme="0" tint="-0.14978484450819421"/>
          <bgColor rgb="FFE6E6E6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top style="thin">
          <color rgb="FFAAC7D8"/>
        </top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  <dxf>
      <font>
        <b/>
        <color theme="1"/>
      </font>
    </dxf>
    <dxf>
      <font>
        <b/>
        <color theme="1"/>
      </font>
      <border>
        <bottom style="thin">
          <color rgb="FFAAC7D8"/>
        </bottom>
      </border>
    </dxf>
    <dxf>
      <font>
        <b/>
        <color theme="1"/>
      </font>
    </dxf>
    <dxf>
      <font>
        <b/>
        <color theme="1"/>
      </font>
      <border>
        <top style="thin">
          <color rgb="FF134074"/>
        </top>
        <bottom style="thin">
          <color rgb="FFAAC7D8"/>
        </bottom>
      </border>
    </dxf>
    <dxf>
      <font>
        <b/>
        <i val="0"/>
        <color theme="1"/>
      </font>
      <fill>
        <patternFill patternType="solid">
          <fgColor theme="0" tint="-0.14978484450819421"/>
          <bgColor rgb="FFE6E6E6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top style="thin">
          <color rgb="FFAAC7D8"/>
        </top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  <dxf>
      <font>
        <b/>
        <color theme="1"/>
      </font>
    </dxf>
    <dxf>
      <font>
        <b/>
        <color theme="1"/>
      </font>
      <border>
        <bottom style="thin">
          <color rgb="FFAAC7D8"/>
        </bottom>
      </border>
    </dxf>
    <dxf>
      <font>
        <b/>
        <color theme="1"/>
      </font>
    </dxf>
    <dxf>
      <font>
        <b/>
        <color theme="1"/>
      </font>
      <border>
        <top style="thin">
          <color rgb="FF134074"/>
        </top>
        <bottom style="thin">
          <color rgb="FFAAC7D8"/>
        </bottom>
      </border>
    </dxf>
    <dxf>
      <font>
        <b/>
        <i val="0"/>
        <color theme="1"/>
      </font>
      <fill>
        <patternFill patternType="solid">
          <fgColor theme="0" tint="-0.14978484450819421"/>
          <bgColor rgb="FFE6E6E6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top style="thin">
          <color rgb="FFAAC7D8"/>
        </top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  <dxf>
      <font>
        <b/>
        <color theme="1"/>
      </font>
    </dxf>
    <dxf>
      <font>
        <b/>
        <color theme="1"/>
      </font>
      <border>
        <bottom style="thin">
          <color rgb="FFAAC7D8"/>
        </bottom>
      </border>
    </dxf>
    <dxf>
      <font>
        <b/>
        <color theme="1"/>
      </font>
    </dxf>
    <dxf>
      <font>
        <b/>
        <color theme="1"/>
      </font>
      <border>
        <top style="thin">
          <color rgb="FF134074"/>
        </top>
        <bottom style="thin">
          <color rgb="FFAAC7D8"/>
        </bottom>
      </border>
    </dxf>
    <dxf>
      <font>
        <b/>
        <i val="0"/>
        <color theme="1"/>
      </font>
      <fill>
        <patternFill patternType="solid">
          <fgColor theme="0" tint="-0.14978484450819421"/>
          <bgColor rgb="FFE6E6E6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top style="thin">
          <color rgb="FFAAC7D8"/>
        </top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  <dxf>
      <font>
        <b/>
        <color theme="1"/>
      </font>
    </dxf>
    <dxf>
      <font>
        <b/>
        <color theme="1"/>
      </font>
      <border>
        <bottom style="thin">
          <color rgb="FFAAC7D8"/>
        </bottom>
      </border>
    </dxf>
    <dxf>
      <font>
        <b/>
        <color theme="1"/>
      </font>
    </dxf>
    <dxf>
      <font>
        <b/>
        <color theme="1"/>
      </font>
      <border>
        <top style="thin">
          <color rgb="FF134074"/>
        </top>
        <bottom style="thin">
          <color rgb="FFAAC7D8"/>
        </bottom>
      </border>
    </dxf>
    <dxf>
      <font>
        <b/>
        <i val="0"/>
        <color theme="1"/>
      </font>
      <fill>
        <patternFill patternType="solid">
          <fgColor theme="0" tint="-0.14978484450819421"/>
          <bgColor rgb="FFE6E6E6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top style="thin">
          <color rgb="FFAAC7D8"/>
        </top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  <dxf>
      <font>
        <b/>
        <color theme="1"/>
      </font>
    </dxf>
    <dxf>
      <font>
        <b/>
        <color theme="1"/>
      </font>
      <border>
        <bottom style="thin">
          <color rgb="FFAAC7D8"/>
        </bottom>
      </border>
    </dxf>
    <dxf>
      <font>
        <b/>
        <color theme="1"/>
      </font>
    </dxf>
    <dxf>
      <font>
        <b/>
        <color theme="1"/>
      </font>
      <border>
        <top style="thin">
          <color rgb="FF134074"/>
        </top>
        <bottom style="thin">
          <color rgb="FFAAC7D8"/>
        </bottom>
      </border>
    </dxf>
    <dxf>
      <font>
        <b/>
        <i val="0"/>
        <color theme="1"/>
      </font>
      <fill>
        <patternFill patternType="solid">
          <fgColor theme="0" tint="-0.14978484450819421"/>
          <bgColor rgb="FFE6E6E6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top style="thin">
          <color rgb="FFAAC7D8"/>
        </top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  <dxf>
      <font>
        <b/>
        <color theme="1"/>
      </font>
    </dxf>
    <dxf>
      <font>
        <b/>
        <color theme="1"/>
      </font>
      <border>
        <bottom style="thin">
          <color rgb="FFAAC7D8"/>
        </bottom>
      </border>
    </dxf>
    <dxf>
      <font>
        <b/>
        <color theme="1"/>
      </font>
    </dxf>
    <dxf>
      <font>
        <b/>
        <color theme="1"/>
      </font>
      <border>
        <top style="thin">
          <color rgb="FF134074"/>
        </top>
        <bottom style="thin">
          <color rgb="FFAAC7D8"/>
        </bottom>
      </border>
    </dxf>
    <dxf>
      <font>
        <b/>
        <i val="0"/>
        <color theme="1"/>
      </font>
      <fill>
        <patternFill patternType="solid">
          <fgColor theme="0" tint="-0.14978484450819421"/>
          <bgColor rgb="FFE6E6E6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top style="thin">
          <color rgb="FFAAC7D8"/>
        </top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  <dxf>
      <font>
        <b/>
        <color theme="1"/>
      </font>
    </dxf>
    <dxf>
      <font>
        <b/>
        <color theme="1"/>
      </font>
      <border>
        <bottom style="thin">
          <color rgb="FFAAC7D8"/>
        </bottom>
      </border>
    </dxf>
    <dxf>
      <font>
        <b/>
        <color theme="1"/>
      </font>
    </dxf>
    <dxf>
      <font>
        <b/>
        <color theme="1"/>
      </font>
      <border>
        <top style="thin">
          <color rgb="FF134074"/>
        </top>
        <bottom style="thin">
          <color rgb="FFAAC7D8"/>
        </bottom>
      </border>
    </dxf>
    <dxf>
      <font>
        <b/>
        <i val="0"/>
        <color theme="1"/>
      </font>
      <fill>
        <patternFill patternType="solid">
          <fgColor theme="0" tint="-0.14978484450819421"/>
          <bgColor rgb="FFE6E6E6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top style="thin">
          <color rgb="FFAAC7D8"/>
        </top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  <dxf>
      <font>
        <b/>
        <color theme="1"/>
      </font>
    </dxf>
    <dxf>
      <font>
        <b/>
        <color theme="1"/>
      </font>
      <border>
        <bottom style="thin">
          <color rgb="FFAAC7D8"/>
        </bottom>
      </border>
    </dxf>
    <dxf>
      <font>
        <b/>
        <color theme="1"/>
      </font>
    </dxf>
    <dxf>
      <font>
        <b/>
        <color theme="1"/>
      </font>
      <border>
        <top style="thin">
          <color rgb="FF134074"/>
        </top>
        <bottom style="thin">
          <color rgb="FFAAC7D8"/>
        </bottom>
      </border>
    </dxf>
    <dxf>
      <font>
        <b/>
        <i val="0"/>
        <color theme="1"/>
      </font>
      <fill>
        <patternFill patternType="solid">
          <fgColor theme="0" tint="-0.14978484450819421"/>
          <bgColor rgb="FFE6E6E6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top style="thin">
          <color rgb="FFAAC7D8"/>
        </top>
      </border>
    </dxf>
    <dxf>
      <font>
        <b/>
        <i val="0"/>
        <color theme="0"/>
      </font>
      <fill>
        <patternFill patternType="solid">
          <fgColor theme="4" tint="0.79992065187536243"/>
          <bgColor rgb="FFAAC7D8"/>
        </patternFill>
      </fill>
      <border>
        <bottom style="thin">
          <color rgb="FFAAC7D8"/>
        </bottom>
      </border>
    </dxf>
  </dxfs>
  <tableStyles count="150" defaultTableStyle="TableStyleMedium2" defaultPivotStyle="PivotStyleLight16">
    <tableStyle name="PivotStyleLight16 2" table="0" count="11" xr9:uid="{DE9F0663-A166-46DD-9C0B-1FFA144A8C31}">
      <tableStyleElement type="headerRow" dxfId="405"/>
      <tableStyleElement type="totalRow" dxfId="404"/>
      <tableStyleElement type="firstRowStripe" dxfId="403"/>
      <tableStyleElement type="firstColumnStripe" dxfId="402"/>
      <tableStyleElement type="firstSubtotalColumn" dxfId="401"/>
      <tableStyleElement type="firstSubtotalRow" dxfId="400"/>
      <tableStyleElement type="secondSubtotalRow" dxfId="399"/>
      <tableStyleElement type="firstRowSubheading" dxfId="398"/>
      <tableStyleElement type="secondRowSubheading" dxfId="397"/>
      <tableStyleElement type="pageFieldLabels" dxfId="396"/>
      <tableStyleElement type="pageFieldValues" dxfId="395"/>
    </tableStyle>
    <tableStyle name="PivotStyleLight16 2 10" table="0" count="11" xr9:uid="{210B1C91-3A36-4E7A-9694-84B57165288F}">
      <tableStyleElement type="headerRow" dxfId="394"/>
      <tableStyleElement type="totalRow" dxfId="393"/>
      <tableStyleElement type="firstRowStripe" dxfId="392"/>
      <tableStyleElement type="firstColumnStripe" dxfId="391"/>
      <tableStyleElement type="firstSubtotalColumn" dxfId="390"/>
      <tableStyleElement type="firstSubtotalRow" dxfId="389"/>
      <tableStyleElement type="secondSubtotalRow" dxfId="388"/>
      <tableStyleElement type="firstRowSubheading" dxfId="387"/>
      <tableStyleElement type="secondRowSubheading" dxfId="386"/>
      <tableStyleElement type="pageFieldLabels" dxfId="385"/>
      <tableStyleElement type="pageFieldValues" dxfId="384"/>
    </tableStyle>
    <tableStyle name="PivotStyleLight16 2 11" table="0" count="11" xr9:uid="{5DF2E710-067A-4E77-840F-5DC077F8B6C1}">
      <tableStyleElement type="headerRow" dxfId="383"/>
      <tableStyleElement type="totalRow" dxfId="382"/>
      <tableStyleElement type="firstRowStripe" dxfId="381"/>
      <tableStyleElement type="firstColumnStripe" dxfId="380"/>
      <tableStyleElement type="firstSubtotalColumn" dxfId="379"/>
      <tableStyleElement type="firstSubtotalRow" dxfId="378"/>
      <tableStyleElement type="secondSubtotalRow" dxfId="377"/>
      <tableStyleElement type="firstRowSubheading" dxfId="376"/>
      <tableStyleElement type="secondRowSubheading" dxfId="375"/>
      <tableStyleElement type="pageFieldLabels" dxfId="374"/>
      <tableStyleElement type="pageFieldValues" dxfId="373"/>
    </tableStyle>
    <tableStyle name="PivotStyleLight16 2 2" table="0" count="11" xr9:uid="{F55107D9-4DC8-475D-B903-A1543B63A71E}">
      <tableStyleElement type="headerRow" dxfId="372"/>
      <tableStyleElement type="totalRow" dxfId="371"/>
      <tableStyleElement type="firstRowStripe" dxfId="370"/>
      <tableStyleElement type="firstColumnStripe" dxfId="369"/>
      <tableStyleElement type="firstSubtotalColumn" dxfId="368"/>
      <tableStyleElement type="firstSubtotalRow" dxfId="367"/>
      <tableStyleElement type="secondSubtotalRow" dxfId="366"/>
      <tableStyleElement type="firstRowSubheading" dxfId="365"/>
      <tableStyleElement type="secondRowSubheading" dxfId="364"/>
      <tableStyleElement type="pageFieldLabels" dxfId="363"/>
      <tableStyleElement type="pageFieldValues" dxfId="362"/>
    </tableStyle>
    <tableStyle name="PivotStyleLight16 2 3" table="0" count="11" xr9:uid="{670D1210-1F5B-45A4-BCF3-B62DD4C2825D}">
      <tableStyleElement type="headerRow" dxfId="361"/>
      <tableStyleElement type="totalRow" dxfId="360"/>
      <tableStyleElement type="firstRowStripe" dxfId="359"/>
      <tableStyleElement type="firstColumnStripe" dxfId="358"/>
      <tableStyleElement type="firstSubtotalColumn" dxfId="357"/>
      <tableStyleElement type="firstSubtotalRow" dxfId="356"/>
      <tableStyleElement type="secondSubtotalRow" dxfId="355"/>
      <tableStyleElement type="firstRowSubheading" dxfId="354"/>
      <tableStyleElement type="secondRowSubheading" dxfId="353"/>
      <tableStyleElement type="pageFieldLabels" dxfId="352"/>
      <tableStyleElement type="pageFieldValues" dxfId="351"/>
    </tableStyle>
    <tableStyle name="PivotStyleLight16 2 4" table="0" count="11" xr9:uid="{26CCD9A6-B688-45AC-AFDF-9D58F3B0D59F}">
      <tableStyleElement type="headerRow" dxfId="350"/>
      <tableStyleElement type="totalRow" dxfId="349"/>
      <tableStyleElement type="firstRowStripe" dxfId="348"/>
      <tableStyleElement type="firstColumnStripe" dxfId="347"/>
      <tableStyleElement type="firstSubtotalColumn" dxfId="346"/>
      <tableStyleElement type="firstSubtotalRow" dxfId="345"/>
      <tableStyleElement type="secondSubtotalRow" dxfId="344"/>
      <tableStyleElement type="firstRowSubheading" dxfId="343"/>
      <tableStyleElement type="secondRowSubheading" dxfId="342"/>
      <tableStyleElement type="pageFieldLabels" dxfId="341"/>
      <tableStyleElement type="pageFieldValues" dxfId="340"/>
    </tableStyle>
    <tableStyle name="PivotStyleLight16 2 5" table="0" count="11" xr9:uid="{47A5DF0C-C5FB-45C9-AB2E-E96E2FF28A54}">
      <tableStyleElement type="headerRow" dxfId="339"/>
      <tableStyleElement type="totalRow" dxfId="338"/>
      <tableStyleElement type="firstRowStripe" dxfId="337"/>
      <tableStyleElement type="firstColumnStripe" dxfId="336"/>
      <tableStyleElement type="firstSubtotalColumn" dxfId="335"/>
      <tableStyleElement type="firstSubtotalRow" dxfId="334"/>
      <tableStyleElement type="secondSubtotalRow" dxfId="333"/>
      <tableStyleElement type="firstRowSubheading" dxfId="332"/>
      <tableStyleElement type="secondRowSubheading" dxfId="331"/>
      <tableStyleElement type="pageFieldLabels" dxfId="330"/>
      <tableStyleElement type="pageFieldValues" dxfId="329"/>
    </tableStyle>
    <tableStyle name="PivotStyleLight16 2 6" table="0" count="11" xr9:uid="{F112F3EB-317C-4399-9399-1A15B8792A1A}">
      <tableStyleElement type="headerRow" dxfId="328"/>
      <tableStyleElement type="totalRow" dxfId="327"/>
      <tableStyleElement type="firstRowStripe" dxfId="326"/>
      <tableStyleElement type="firstColumnStripe" dxfId="325"/>
      <tableStyleElement type="firstSubtotalColumn" dxfId="324"/>
      <tableStyleElement type="firstSubtotalRow" dxfId="323"/>
      <tableStyleElement type="secondSubtotalRow" dxfId="322"/>
      <tableStyleElement type="firstRowSubheading" dxfId="321"/>
      <tableStyleElement type="secondRowSubheading" dxfId="320"/>
      <tableStyleElement type="pageFieldLabels" dxfId="319"/>
      <tableStyleElement type="pageFieldValues" dxfId="318"/>
    </tableStyle>
    <tableStyle name="PivotStyleLight16 2 7" table="0" count="11" xr9:uid="{D4F12B31-DAE2-4FDC-89A0-177CF7190757}">
      <tableStyleElement type="headerRow" dxfId="317"/>
      <tableStyleElement type="totalRow" dxfId="316"/>
      <tableStyleElement type="firstRowStripe" dxfId="315"/>
      <tableStyleElement type="firstColumnStripe" dxfId="314"/>
      <tableStyleElement type="firstSubtotalColumn" dxfId="313"/>
      <tableStyleElement type="firstSubtotalRow" dxfId="312"/>
      <tableStyleElement type="secondSubtotalRow" dxfId="311"/>
      <tableStyleElement type="firstRowSubheading" dxfId="310"/>
      <tableStyleElement type="secondRowSubheading" dxfId="309"/>
      <tableStyleElement type="pageFieldLabels" dxfId="308"/>
      <tableStyleElement type="pageFieldValues" dxfId="307"/>
    </tableStyle>
    <tableStyle name="PivotStyleLight16 2 8" table="0" count="11" xr9:uid="{BAA14C9A-6EB9-4D21-AB92-0CF5679F554E}">
      <tableStyleElement type="headerRow" dxfId="306"/>
      <tableStyleElement type="totalRow" dxfId="305"/>
      <tableStyleElement type="firstRowStripe" dxfId="304"/>
      <tableStyleElement type="firstColumnStripe" dxfId="303"/>
      <tableStyleElement type="firstSubtotalColumn" dxfId="302"/>
      <tableStyleElement type="firstSubtotalRow" dxfId="301"/>
      <tableStyleElement type="secondSubtotalRow" dxfId="300"/>
      <tableStyleElement type="firstRowSubheading" dxfId="299"/>
      <tableStyleElement type="secondRowSubheading" dxfId="298"/>
      <tableStyleElement type="pageFieldLabels" dxfId="297"/>
      <tableStyleElement type="pageFieldValues" dxfId="296"/>
    </tableStyle>
    <tableStyle name="PivotStyleLight16 2 9" table="0" count="11" xr9:uid="{86236E4D-6A86-4F4D-AC78-F13D298A43C0}">
      <tableStyleElement type="headerRow" dxfId="295"/>
      <tableStyleElement type="totalRow" dxfId="294"/>
      <tableStyleElement type="firstRowStripe" dxfId="293"/>
      <tableStyleElement type="firstColumnStripe" dxfId="292"/>
      <tableStyleElement type="firstSubtotalColumn" dxfId="291"/>
      <tableStyleElement type="firstSubtotalRow" dxfId="290"/>
      <tableStyleElement type="secondSubtotalRow" dxfId="289"/>
      <tableStyleElement type="firstRowSubheading" dxfId="288"/>
      <tableStyleElement type="secondRowSubheading" dxfId="287"/>
      <tableStyleElement type="pageFieldLabels" dxfId="286"/>
      <tableStyleElement type="pageFieldValues" dxfId="285"/>
    </tableStyle>
    <tableStyle name="Slicer Style 1" pivot="0" table="0" count="0" xr9:uid="{4E26F39C-76BB-4E41-8956-9C490A0A0C3D}"/>
    <tableStyle name="SlicerStyleLight5 2" pivot="0" table="0" count="2" xr9:uid="{C9056D1F-11C0-48AE-9B95-0E04F11832C8}">
      <tableStyleElement type="wholeTable" dxfId="284"/>
      <tableStyleElement type="headerRow" dxfId="283"/>
    </tableStyle>
    <tableStyle name="SlicerStyleLight5 2 10" pivot="0" table="0" count="2" xr9:uid="{E3DCB4C9-FC49-46AF-8A43-F63D61360ECD}">
      <tableStyleElement type="wholeTable" dxfId="282"/>
      <tableStyleElement type="headerRow" dxfId="281"/>
    </tableStyle>
    <tableStyle name="SlicerStyleLight5 2 100" pivot="0" table="0" count="2" xr9:uid="{8DC6BF38-4279-4CC5-BC57-2CA2BB9541EF}">
      <tableStyleElement type="wholeTable" dxfId="280"/>
      <tableStyleElement type="headerRow" dxfId="279"/>
    </tableStyle>
    <tableStyle name="SlicerStyleLight5 2 101" pivot="0" table="0" count="2" xr9:uid="{76953962-D662-421B-BFC4-8928C7EDEF70}">
      <tableStyleElement type="wholeTable" dxfId="278"/>
      <tableStyleElement type="headerRow" dxfId="277"/>
    </tableStyle>
    <tableStyle name="SlicerStyleLight5 2 102" pivot="0" table="0" count="2" xr9:uid="{9B6D8FD2-F458-4F01-9357-52FD93F86B67}">
      <tableStyleElement type="wholeTable" dxfId="276"/>
      <tableStyleElement type="headerRow" dxfId="275"/>
    </tableStyle>
    <tableStyle name="SlicerStyleLight5 2 103" pivot="0" table="0" count="2" xr9:uid="{B1B6FA8D-7119-4D05-8018-FE3518385F9C}">
      <tableStyleElement type="wholeTable" dxfId="274"/>
      <tableStyleElement type="headerRow" dxfId="273"/>
    </tableStyle>
    <tableStyle name="SlicerStyleLight5 2 104" pivot="0" table="0" count="2" xr9:uid="{B2946DB7-E017-4710-962D-CD738411AB8E}">
      <tableStyleElement type="wholeTable" dxfId="272"/>
      <tableStyleElement type="headerRow" dxfId="271"/>
    </tableStyle>
    <tableStyle name="SlicerStyleLight5 2 105" pivot="0" table="0" count="2" xr9:uid="{E438B0FC-8C05-4532-A2F9-CC3F2A2187A1}">
      <tableStyleElement type="wholeTable" dxfId="270"/>
      <tableStyleElement type="headerRow" dxfId="269"/>
    </tableStyle>
    <tableStyle name="SlicerStyleLight5 2 106" pivot="0" table="0" count="2" xr9:uid="{006FE105-5EBD-4818-B7E5-D8BF2FAFB9E0}">
      <tableStyleElement type="wholeTable" dxfId="268"/>
      <tableStyleElement type="headerRow" dxfId="267"/>
    </tableStyle>
    <tableStyle name="SlicerStyleLight5 2 107" pivot="0" table="0" count="2" xr9:uid="{64E92DAB-7391-4FB7-AF93-4869D63CB01F}">
      <tableStyleElement type="wholeTable" dxfId="266"/>
      <tableStyleElement type="headerRow" dxfId="265"/>
    </tableStyle>
    <tableStyle name="SlicerStyleLight5 2 108" pivot="0" table="0" count="2" xr9:uid="{FD0F88DE-1A01-4B1B-8329-715B9D50A6CD}">
      <tableStyleElement type="wholeTable" dxfId="264"/>
      <tableStyleElement type="headerRow" dxfId="263"/>
    </tableStyle>
    <tableStyle name="SlicerStyleLight5 2 109" pivot="0" table="0" count="2" xr9:uid="{00D34DDE-282A-449D-8F62-5917D7FF35BF}">
      <tableStyleElement type="wholeTable" dxfId="262"/>
      <tableStyleElement type="headerRow" dxfId="261"/>
    </tableStyle>
    <tableStyle name="SlicerStyleLight5 2 11" pivot="0" table="0" count="2" xr9:uid="{7D405AF8-56D7-4363-80B4-1352A674EAFB}">
      <tableStyleElement type="wholeTable" dxfId="260"/>
      <tableStyleElement type="headerRow" dxfId="259"/>
    </tableStyle>
    <tableStyle name="SlicerStyleLight5 2 110" pivot="0" table="0" count="2" xr9:uid="{35D8E0CA-B7CA-4A75-9D09-C05DCE614C29}">
      <tableStyleElement type="wholeTable" dxfId="258"/>
      <tableStyleElement type="headerRow" dxfId="257"/>
    </tableStyle>
    <tableStyle name="SlicerStyleLight5 2 111" pivot="0" table="0" count="2" xr9:uid="{159A71E2-5026-413F-B746-329190FD3D0B}">
      <tableStyleElement type="wholeTable" dxfId="256"/>
      <tableStyleElement type="headerRow" dxfId="255"/>
    </tableStyle>
    <tableStyle name="SlicerStyleLight5 2 112" pivot="0" table="0" count="2" xr9:uid="{9ADC2A76-D8B5-4AFC-ADF7-15910EDEC439}">
      <tableStyleElement type="wholeTable" dxfId="254"/>
      <tableStyleElement type="headerRow" dxfId="253"/>
    </tableStyle>
    <tableStyle name="SlicerStyleLight5 2 113" pivot="0" table="0" count="2" xr9:uid="{509B074A-B2B0-4FA9-B834-23BCD213D4DE}">
      <tableStyleElement type="wholeTable" dxfId="252"/>
      <tableStyleElement type="headerRow" dxfId="251"/>
    </tableStyle>
    <tableStyle name="SlicerStyleLight5 2 114" pivot="0" table="0" count="2" xr9:uid="{B4FDD7D5-FB16-45D4-8FC9-0899E306771A}">
      <tableStyleElement type="wholeTable" dxfId="250"/>
      <tableStyleElement type="headerRow" dxfId="249"/>
    </tableStyle>
    <tableStyle name="SlicerStyleLight5 2 115" pivot="0" table="0" count="2" xr9:uid="{92284920-A16A-41AF-82B5-BD3154FE2F8D}">
      <tableStyleElement type="wholeTable" dxfId="248"/>
      <tableStyleElement type="headerRow" dxfId="247"/>
    </tableStyle>
    <tableStyle name="SlicerStyleLight5 2 116" pivot="0" table="0" count="2" xr9:uid="{00F3DA3D-C008-4C34-9733-1C13AC30703C}">
      <tableStyleElement type="wholeTable" dxfId="246"/>
      <tableStyleElement type="headerRow" dxfId="245"/>
    </tableStyle>
    <tableStyle name="SlicerStyleLight5 2 117" pivot="0" table="0" count="2" xr9:uid="{A9F090F0-5C36-4F69-86F8-74CA9B37995C}">
      <tableStyleElement type="wholeTable" dxfId="244"/>
      <tableStyleElement type="headerRow" dxfId="243"/>
    </tableStyle>
    <tableStyle name="SlicerStyleLight5 2 118" pivot="0" table="0" count="2" xr9:uid="{1367D408-71F2-4B2F-A65E-D0D4C4C3CCEC}">
      <tableStyleElement type="wholeTable" dxfId="242"/>
      <tableStyleElement type="headerRow" dxfId="241"/>
    </tableStyle>
    <tableStyle name="SlicerStyleLight5 2 119" pivot="0" table="0" count="2" xr9:uid="{86BB3033-F52F-44C8-906E-023A74F7BD3A}">
      <tableStyleElement type="wholeTable" dxfId="240"/>
      <tableStyleElement type="headerRow" dxfId="239"/>
    </tableStyle>
    <tableStyle name="SlicerStyleLight5 2 12" pivot="0" table="0" count="2" xr9:uid="{A1B33733-A272-49E5-92B7-2D577E0858BA}">
      <tableStyleElement type="wholeTable" dxfId="238"/>
      <tableStyleElement type="headerRow" dxfId="237"/>
    </tableStyle>
    <tableStyle name="SlicerStyleLight5 2 120" pivot="0" table="0" count="2" xr9:uid="{1A0CE44E-4DA8-4DA5-8114-D67C53C5FC00}">
      <tableStyleElement type="wholeTable" dxfId="236"/>
      <tableStyleElement type="headerRow" dxfId="235"/>
    </tableStyle>
    <tableStyle name="SlicerStyleLight5 2 121" pivot="0" table="0" count="2" xr9:uid="{7F4AE1FA-5731-41A8-A0FA-8F849596D666}">
      <tableStyleElement type="wholeTable" dxfId="234"/>
      <tableStyleElement type="headerRow" dxfId="233"/>
    </tableStyle>
    <tableStyle name="SlicerStyleLight5 2 122" pivot="0" table="0" count="2" xr9:uid="{7AE32365-A0C8-4275-9DF3-8FDC396BC03F}">
      <tableStyleElement type="wholeTable" dxfId="232"/>
      <tableStyleElement type="headerRow" dxfId="231"/>
    </tableStyle>
    <tableStyle name="SlicerStyleLight5 2 123" pivot="0" table="0" count="2" xr9:uid="{72919342-2B78-4188-947D-5E1E288E31F1}">
      <tableStyleElement type="wholeTable" dxfId="230"/>
      <tableStyleElement type="headerRow" dxfId="229"/>
    </tableStyle>
    <tableStyle name="SlicerStyleLight5 2 124" pivot="0" table="0" count="2" xr9:uid="{0F33124C-0E4A-449E-B3F2-26895B04DE88}">
      <tableStyleElement type="wholeTable" dxfId="228"/>
      <tableStyleElement type="headerRow" dxfId="227"/>
    </tableStyle>
    <tableStyle name="SlicerStyleLight5 2 125" pivot="0" table="0" count="2" xr9:uid="{B5518903-9CCC-405E-B189-FED04CA829BC}">
      <tableStyleElement type="wholeTable" dxfId="226"/>
      <tableStyleElement type="headerRow" dxfId="225"/>
    </tableStyle>
    <tableStyle name="SlicerStyleLight5 2 126" pivot="0" table="0" count="2" xr9:uid="{80276633-BA0B-431C-BE83-5CDD5A4B4F19}">
      <tableStyleElement type="wholeTable" dxfId="224"/>
      <tableStyleElement type="headerRow" dxfId="223"/>
    </tableStyle>
    <tableStyle name="SlicerStyleLight5 2 13" pivot="0" table="0" count="2" xr9:uid="{E63D326B-DF19-4A81-9EE3-DA0335C8A807}">
      <tableStyleElement type="wholeTable" dxfId="222"/>
      <tableStyleElement type="headerRow" dxfId="221"/>
    </tableStyle>
    <tableStyle name="SlicerStyleLight5 2 14" pivot="0" table="0" count="2" xr9:uid="{2099A2A6-F56B-4D8B-AE0F-4E65DAA99A86}">
      <tableStyleElement type="wholeTable" dxfId="220"/>
      <tableStyleElement type="headerRow" dxfId="219"/>
    </tableStyle>
    <tableStyle name="SlicerStyleLight5 2 15" pivot="0" table="0" count="2" xr9:uid="{DB84C108-CAEC-4C96-AF84-E607DB9C87C5}">
      <tableStyleElement type="wholeTable" dxfId="218"/>
      <tableStyleElement type="headerRow" dxfId="217"/>
    </tableStyle>
    <tableStyle name="SlicerStyleLight5 2 16" pivot="0" table="0" count="2" xr9:uid="{38C3A459-4006-4A47-B131-55806EC5A5EF}">
      <tableStyleElement type="wholeTable" dxfId="216"/>
      <tableStyleElement type="headerRow" dxfId="215"/>
    </tableStyle>
    <tableStyle name="SlicerStyleLight5 2 17" pivot="0" table="0" count="2" xr9:uid="{846D0308-95F0-4A70-B567-85C806B4DA1F}">
      <tableStyleElement type="wholeTable" dxfId="214"/>
      <tableStyleElement type="headerRow" dxfId="213"/>
    </tableStyle>
    <tableStyle name="SlicerStyleLight5 2 18" pivot="0" table="0" count="2" xr9:uid="{719F52B1-3642-440A-A70A-15D739B04B77}">
      <tableStyleElement type="wholeTable" dxfId="212"/>
      <tableStyleElement type="headerRow" dxfId="211"/>
    </tableStyle>
    <tableStyle name="SlicerStyleLight5 2 18 2" pivot="0" table="0" count="2" xr9:uid="{7540EBA8-EFE5-4A38-88AC-54C935EE8F94}">
      <tableStyleElement type="wholeTable" dxfId="210"/>
      <tableStyleElement type="headerRow" dxfId="209"/>
    </tableStyle>
    <tableStyle name="SlicerStyleLight5 2 19" pivot="0" table="0" count="2" xr9:uid="{906909A8-9372-4480-8871-55637A0294D5}">
      <tableStyleElement type="wholeTable" dxfId="208"/>
      <tableStyleElement type="headerRow" dxfId="207"/>
    </tableStyle>
    <tableStyle name="SlicerStyleLight5 2 2" pivot="0" table="0" count="2" xr9:uid="{A1DA4539-F271-468B-8373-DE617811B0B7}">
      <tableStyleElement type="wholeTable" dxfId="206"/>
      <tableStyleElement type="headerRow" dxfId="205"/>
    </tableStyle>
    <tableStyle name="SlicerStyleLight5 2 20" pivot="0" table="0" count="2" xr9:uid="{9EE0853B-02BD-4D91-8DB2-EF1E5757E32E}">
      <tableStyleElement type="wholeTable" dxfId="204"/>
      <tableStyleElement type="headerRow" dxfId="203"/>
    </tableStyle>
    <tableStyle name="SlicerStyleLight5 2 21" pivot="0" table="0" count="2" xr9:uid="{D670BFDF-5E31-41DD-9F21-EA36C1E75AFE}">
      <tableStyleElement type="wholeTable" dxfId="202"/>
      <tableStyleElement type="headerRow" dxfId="201"/>
    </tableStyle>
    <tableStyle name="SlicerStyleLight5 2 22" pivot="0" table="0" count="2" xr9:uid="{65681D6B-6D65-46C9-BDE0-4E1342308F3E}">
      <tableStyleElement type="wholeTable" dxfId="200"/>
      <tableStyleElement type="headerRow" dxfId="199"/>
    </tableStyle>
    <tableStyle name="SlicerStyleLight5 2 23" pivot="0" table="0" count="2" xr9:uid="{84BF5BF2-179C-47A1-B76A-7B2F2224BE54}">
      <tableStyleElement type="wholeTable" dxfId="198"/>
      <tableStyleElement type="headerRow" dxfId="197"/>
    </tableStyle>
    <tableStyle name="SlicerStyleLight5 2 24" pivot="0" table="0" count="2" xr9:uid="{DA1ED09C-AB36-4835-86BB-F98C785A6A71}">
      <tableStyleElement type="wholeTable" dxfId="196"/>
      <tableStyleElement type="headerRow" dxfId="195"/>
    </tableStyle>
    <tableStyle name="SlicerStyleLight5 2 25" pivot="0" table="0" count="2" xr9:uid="{1B6A49E0-9B41-4E8D-B5E3-32E65E7C641B}">
      <tableStyleElement type="wholeTable" dxfId="194"/>
      <tableStyleElement type="headerRow" dxfId="193"/>
    </tableStyle>
    <tableStyle name="SlicerStyleLight5 2 26" pivot="0" table="0" count="2" xr9:uid="{5DF70845-8910-48B1-80A9-E283E9D8AE49}">
      <tableStyleElement type="wholeTable" dxfId="192"/>
      <tableStyleElement type="headerRow" dxfId="191"/>
    </tableStyle>
    <tableStyle name="SlicerStyleLight5 2 27" pivot="0" table="0" count="2" xr9:uid="{2402E3DE-CF4F-4627-AA90-5821577D99B4}">
      <tableStyleElement type="wholeTable" dxfId="190"/>
      <tableStyleElement type="headerRow" dxfId="189"/>
    </tableStyle>
    <tableStyle name="SlicerStyleLight5 2 28" pivot="0" table="0" count="2" xr9:uid="{66D9F1E6-8D9A-4EBA-BE17-9B2100170762}">
      <tableStyleElement type="wholeTable" dxfId="188"/>
      <tableStyleElement type="headerRow" dxfId="187"/>
    </tableStyle>
    <tableStyle name="SlicerStyleLight5 2 29" pivot="0" table="0" count="2" xr9:uid="{7884572E-9063-4A53-807E-12A6381C48E0}">
      <tableStyleElement type="wholeTable" dxfId="186"/>
      <tableStyleElement type="headerRow" dxfId="185"/>
    </tableStyle>
    <tableStyle name="SlicerStyleLight5 2 3" pivot="0" table="0" count="2" xr9:uid="{43822CD4-ADBF-4E50-999E-DC941C2EF5A2}">
      <tableStyleElement type="wholeTable" dxfId="184"/>
      <tableStyleElement type="headerRow" dxfId="183"/>
    </tableStyle>
    <tableStyle name="SlicerStyleLight5 2 30" pivot="0" table="0" count="2" xr9:uid="{E99B2746-1FC3-4428-A645-7B1B841744AD}">
      <tableStyleElement type="wholeTable" dxfId="182"/>
      <tableStyleElement type="headerRow" dxfId="181"/>
    </tableStyle>
    <tableStyle name="SlicerStyleLight5 2 31" pivot="0" table="0" count="2" xr9:uid="{E8B599F9-7874-4C8F-B10C-D76475528EAA}">
      <tableStyleElement type="wholeTable" dxfId="180"/>
      <tableStyleElement type="headerRow" dxfId="179"/>
    </tableStyle>
    <tableStyle name="SlicerStyleLight5 2 32" pivot="0" table="0" count="2" xr9:uid="{EAF81EB4-15C8-4A2C-B2AD-BF5751E18ED0}">
      <tableStyleElement type="wholeTable" dxfId="178"/>
      <tableStyleElement type="headerRow" dxfId="177"/>
    </tableStyle>
    <tableStyle name="SlicerStyleLight5 2 33" pivot="0" table="0" count="2" xr9:uid="{D8612FAC-C4CD-4DBA-96AC-724218A247A2}">
      <tableStyleElement type="wholeTable" dxfId="176"/>
      <tableStyleElement type="headerRow" dxfId="175"/>
    </tableStyle>
    <tableStyle name="SlicerStyleLight5 2 34" pivot="0" table="0" count="2" xr9:uid="{97F37812-062E-4104-AAAC-0B294DBABDE3}">
      <tableStyleElement type="wholeTable" dxfId="174"/>
      <tableStyleElement type="headerRow" dxfId="173"/>
    </tableStyle>
    <tableStyle name="SlicerStyleLight5 2 35" pivot="0" table="0" count="2" xr9:uid="{56F5156F-A55E-41A1-A18D-08D98C2998FE}">
      <tableStyleElement type="wholeTable" dxfId="172"/>
      <tableStyleElement type="headerRow" dxfId="171"/>
    </tableStyle>
    <tableStyle name="SlicerStyleLight5 2 36" pivot="0" table="0" count="2" xr9:uid="{58FD9EAA-5114-4AA5-BA17-843BEA79CDB3}">
      <tableStyleElement type="wholeTable" dxfId="170"/>
      <tableStyleElement type="headerRow" dxfId="169"/>
    </tableStyle>
    <tableStyle name="SlicerStyleLight5 2 37" pivot="0" table="0" count="2" xr9:uid="{BDB0226E-AA08-435E-B3F5-1C6501BA4D18}">
      <tableStyleElement type="wholeTable" dxfId="168"/>
      <tableStyleElement type="headerRow" dxfId="167"/>
    </tableStyle>
    <tableStyle name="SlicerStyleLight5 2 38" pivot="0" table="0" count="2" xr9:uid="{9B30A41E-BD44-4D3B-9D97-DD0CE36B6D47}">
      <tableStyleElement type="wholeTable" dxfId="166"/>
      <tableStyleElement type="headerRow" dxfId="165"/>
    </tableStyle>
    <tableStyle name="SlicerStyleLight5 2 39" pivot="0" table="0" count="2" xr9:uid="{33E7E7A8-36A6-4133-AACB-6BB95737DFCF}">
      <tableStyleElement type="wholeTable" dxfId="164"/>
      <tableStyleElement type="headerRow" dxfId="163"/>
    </tableStyle>
    <tableStyle name="SlicerStyleLight5 2 4" pivot="0" table="0" count="2" xr9:uid="{28D94FEF-9789-415B-95BC-5FD9942F6694}">
      <tableStyleElement type="wholeTable" dxfId="162"/>
      <tableStyleElement type="headerRow" dxfId="161"/>
    </tableStyle>
    <tableStyle name="SlicerStyleLight5 2 40" pivot="0" table="0" count="2" xr9:uid="{24290E61-05D3-429F-B603-BEDBE7CBEC13}">
      <tableStyleElement type="wholeTable" dxfId="160"/>
      <tableStyleElement type="headerRow" dxfId="159"/>
    </tableStyle>
    <tableStyle name="SlicerStyleLight5 2 41" pivot="0" table="0" count="2" xr9:uid="{88A5DC8B-F1CD-4037-9A7F-0C1A1C7BD850}">
      <tableStyleElement type="wholeTable" dxfId="158"/>
      <tableStyleElement type="headerRow" dxfId="157"/>
    </tableStyle>
    <tableStyle name="SlicerStyleLight5 2 42" pivot="0" table="0" count="2" xr9:uid="{716F0133-0FF6-484C-8223-616C6C606BC3}">
      <tableStyleElement type="wholeTable" dxfId="156"/>
      <tableStyleElement type="headerRow" dxfId="155"/>
    </tableStyle>
    <tableStyle name="SlicerStyleLight5 2 43" pivot="0" table="0" count="2" xr9:uid="{DACFEB3B-CD52-49DD-9118-066ABB385EAE}">
      <tableStyleElement type="wholeTable" dxfId="154"/>
      <tableStyleElement type="headerRow" dxfId="153"/>
    </tableStyle>
    <tableStyle name="SlicerStyleLight5 2 44" pivot="0" table="0" count="2" xr9:uid="{034A8A89-7174-4F7D-92DE-9D6DB98C5D66}">
      <tableStyleElement type="wholeTable" dxfId="152"/>
      <tableStyleElement type="headerRow" dxfId="151"/>
    </tableStyle>
    <tableStyle name="SlicerStyleLight5 2 45" pivot="0" table="0" count="2" xr9:uid="{95CEB5A9-288B-493E-983A-B4BB6DEF3D74}">
      <tableStyleElement type="wholeTable" dxfId="150"/>
      <tableStyleElement type="headerRow" dxfId="149"/>
    </tableStyle>
    <tableStyle name="SlicerStyleLight5 2 46" pivot="0" table="0" count="2" xr9:uid="{917D33AD-A072-4035-A347-0828E170086C}">
      <tableStyleElement type="wholeTable" dxfId="148"/>
      <tableStyleElement type="headerRow" dxfId="147"/>
    </tableStyle>
    <tableStyle name="SlicerStyleLight5 2 47" pivot="0" table="0" count="2" xr9:uid="{F34B461F-88F0-4C33-9C2A-3BE7F80EFE47}">
      <tableStyleElement type="wholeTable" dxfId="146"/>
      <tableStyleElement type="headerRow" dxfId="145"/>
    </tableStyle>
    <tableStyle name="SlicerStyleLight5 2 48" pivot="0" table="0" count="2" xr9:uid="{976919CA-5F3C-4B0D-A531-DEB692DD3602}">
      <tableStyleElement type="wholeTable" dxfId="144"/>
      <tableStyleElement type="headerRow" dxfId="143"/>
    </tableStyle>
    <tableStyle name="SlicerStyleLight5 2 49" pivot="0" table="0" count="2" xr9:uid="{042E50F6-0031-4F9C-A94F-9A5E132E047D}">
      <tableStyleElement type="wholeTable" dxfId="142"/>
      <tableStyleElement type="headerRow" dxfId="141"/>
    </tableStyle>
    <tableStyle name="SlicerStyleLight5 2 5" pivot="0" table="0" count="2" xr9:uid="{0D7900F4-B9C4-424D-9D70-644D408BFE34}">
      <tableStyleElement type="wholeTable" dxfId="140"/>
      <tableStyleElement type="headerRow" dxfId="139"/>
    </tableStyle>
    <tableStyle name="SlicerStyleLight5 2 50" pivot="0" table="0" count="2" xr9:uid="{61CCB85E-9B0C-4CB3-9F7B-3DBA9B23E38E}">
      <tableStyleElement type="wholeTable" dxfId="138"/>
      <tableStyleElement type="headerRow" dxfId="137"/>
    </tableStyle>
    <tableStyle name="SlicerStyleLight5 2 51" pivot="0" table="0" count="2" xr9:uid="{369FA2DC-D798-4517-8F45-25EBBB2C9247}">
      <tableStyleElement type="wholeTable" dxfId="136"/>
      <tableStyleElement type="headerRow" dxfId="135"/>
    </tableStyle>
    <tableStyle name="SlicerStyleLight5 2 52" pivot="0" table="0" count="2" xr9:uid="{748515B8-3458-4F2E-AD60-2564B363E698}">
      <tableStyleElement type="wholeTable" dxfId="134"/>
      <tableStyleElement type="headerRow" dxfId="133"/>
    </tableStyle>
    <tableStyle name="SlicerStyleLight5 2 53" pivot="0" table="0" count="2" xr9:uid="{FED5CFBC-E4DB-4480-8584-D443B7ECA110}">
      <tableStyleElement type="wholeTable" dxfId="132"/>
      <tableStyleElement type="headerRow" dxfId="131"/>
    </tableStyle>
    <tableStyle name="SlicerStyleLight5 2 54" pivot="0" table="0" count="2" xr9:uid="{993A1DBE-09A0-4C33-AE9D-B66D0708F5B0}">
      <tableStyleElement type="wholeTable" dxfId="130"/>
      <tableStyleElement type="headerRow" dxfId="129"/>
    </tableStyle>
    <tableStyle name="SlicerStyleLight5 2 55" pivot="0" table="0" count="2" xr9:uid="{2F9A3252-31BF-4F59-86D4-794332CDF4F7}">
      <tableStyleElement type="wholeTable" dxfId="128"/>
      <tableStyleElement type="headerRow" dxfId="127"/>
    </tableStyle>
    <tableStyle name="SlicerStyleLight5 2 56" pivot="0" table="0" count="2" xr9:uid="{542D4106-AC8A-4431-8166-F9EC5EB490AA}">
      <tableStyleElement type="wholeTable" dxfId="126"/>
      <tableStyleElement type="headerRow" dxfId="125"/>
    </tableStyle>
    <tableStyle name="SlicerStyleLight5 2 57" pivot="0" table="0" count="2" xr9:uid="{1E96C3A9-535F-49AF-9809-AF55B92E269C}">
      <tableStyleElement type="wholeTable" dxfId="124"/>
      <tableStyleElement type="headerRow" dxfId="123"/>
    </tableStyle>
    <tableStyle name="SlicerStyleLight5 2 58" pivot="0" table="0" count="2" xr9:uid="{5E081DE4-69E3-4BB8-B8AC-A5088B20BD19}">
      <tableStyleElement type="wholeTable" dxfId="122"/>
      <tableStyleElement type="headerRow" dxfId="121"/>
    </tableStyle>
    <tableStyle name="SlicerStyleLight5 2 59" pivot="0" table="0" count="2" xr9:uid="{A6098D29-B3CC-4F28-8C00-91B697FB8F93}">
      <tableStyleElement type="wholeTable" dxfId="120"/>
      <tableStyleElement type="headerRow" dxfId="119"/>
    </tableStyle>
    <tableStyle name="SlicerStyleLight5 2 6" pivot="0" table="0" count="2" xr9:uid="{94E69BF1-7DD6-408C-B073-C9509D4643CE}">
      <tableStyleElement type="wholeTable" dxfId="118"/>
      <tableStyleElement type="headerRow" dxfId="117"/>
    </tableStyle>
    <tableStyle name="SlicerStyleLight5 2 60" pivot="0" table="0" count="2" xr9:uid="{F7DFAD9E-3966-4871-84D3-8D11E8ADB060}">
      <tableStyleElement type="wholeTable" dxfId="116"/>
      <tableStyleElement type="headerRow" dxfId="115"/>
    </tableStyle>
    <tableStyle name="SlicerStyleLight5 2 61" pivot="0" table="0" count="2" xr9:uid="{B2A5854E-AB16-417B-ACE7-B0E2E01549B8}">
      <tableStyleElement type="wholeTable" dxfId="114"/>
      <tableStyleElement type="headerRow" dxfId="113"/>
    </tableStyle>
    <tableStyle name="SlicerStyleLight5 2 62" pivot="0" table="0" count="2" xr9:uid="{B90D0525-45A9-4887-BDCC-B139422239A3}">
      <tableStyleElement type="wholeTable" dxfId="112"/>
      <tableStyleElement type="headerRow" dxfId="111"/>
    </tableStyle>
    <tableStyle name="SlicerStyleLight5 2 63" pivot="0" table="0" count="2" xr9:uid="{7BECF455-CED6-4560-BB2B-727A838D474F}">
      <tableStyleElement type="wholeTable" dxfId="110"/>
      <tableStyleElement type="headerRow" dxfId="109"/>
    </tableStyle>
    <tableStyle name="SlicerStyleLight5 2 64" pivot="0" table="0" count="2" xr9:uid="{38A1F36A-BA00-476A-B071-8695DE7067A5}">
      <tableStyleElement type="wholeTable" dxfId="108"/>
      <tableStyleElement type="headerRow" dxfId="107"/>
    </tableStyle>
    <tableStyle name="SlicerStyleLight5 2 65" pivot="0" table="0" count="2" xr9:uid="{ED8AE54C-92D1-4F43-8892-145EF136BADE}">
      <tableStyleElement type="wholeTable" dxfId="106"/>
      <tableStyleElement type="headerRow" dxfId="105"/>
    </tableStyle>
    <tableStyle name="SlicerStyleLight5 2 66" pivot="0" table="0" count="2" xr9:uid="{E36FCFD0-28B4-4C49-9ACF-B30C4943BE5F}">
      <tableStyleElement type="wholeTable" dxfId="104"/>
      <tableStyleElement type="headerRow" dxfId="103"/>
    </tableStyle>
    <tableStyle name="SlicerStyleLight5 2 67" pivot="0" table="0" count="2" xr9:uid="{8A1B8C56-B7C0-4579-8996-6F80F1E33174}">
      <tableStyleElement type="wholeTable" dxfId="102"/>
      <tableStyleElement type="headerRow" dxfId="101"/>
    </tableStyle>
    <tableStyle name="SlicerStyleLight5 2 68" pivot="0" table="0" count="2" xr9:uid="{97FAF0F2-7EC4-4A96-A7FE-44219837208F}">
      <tableStyleElement type="wholeTable" dxfId="100"/>
      <tableStyleElement type="headerRow" dxfId="99"/>
    </tableStyle>
    <tableStyle name="SlicerStyleLight5 2 69" pivot="0" table="0" count="2" xr9:uid="{9EBE1E3B-9F2D-4868-BF91-F95C0711E598}">
      <tableStyleElement type="wholeTable" dxfId="98"/>
      <tableStyleElement type="headerRow" dxfId="97"/>
    </tableStyle>
    <tableStyle name="SlicerStyleLight5 2 7" pivot="0" table="0" count="2" xr9:uid="{DE2463DD-0C27-4F69-A4F6-A9DF1831898D}">
      <tableStyleElement type="wholeTable" dxfId="96"/>
      <tableStyleElement type="headerRow" dxfId="95"/>
    </tableStyle>
    <tableStyle name="SlicerStyleLight5 2 70" pivot="0" table="0" count="2" xr9:uid="{DBA21243-8D8F-4C75-88AE-9DABDEDC1C0F}">
      <tableStyleElement type="wholeTable" dxfId="94"/>
      <tableStyleElement type="headerRow" dxfId="93"/>
    </tableStyle>
    <tableStyle name="SlicerStyleLight5 2 71" pivot="0" table="0" count="2" xr9:uid="{19C23943-6C43-4D2D-BF37-D87A2D3DFBFA}">
      <tableStyleElement type="wholeTable" dxfId="92"/>
      <tableStyleElement type="headerRow" dxfId="91"/>
    </tableStyle>
    <tableStyle name="SlicerStyleLight5 2 72" pivot="0" table="0" count="2" xr9:uid="{62B443D2-E61D-4FAD-B19A-A89813218252}">
      <tableStyleElement type="wholeTable" dxfId="90"/>
      <tableStyleElement type="headerRow" dxfId="89"/>
    </tableStyle>
    <tableStyle name="SlicerStyleLight5 2 73" pivot="0" table="0" count="2" xr9:uid="{2472C9D1-6D94-436C-A3E2-248DD67BBB5D}">
      <tableStyleElement type="wholeTable" dxfId="88"/>
      <tableStyleElement type="headerRow" dxfId="87"/>
    </tableStyle>
    <tableStyle name="SlicerStyleLight5 2 74" pivot="0" table="0" count="2" xr9:uid="{C848EED8-1055-47A5-BB8A-7A49FF1EEA87}">
      <tableStyleElement type="wholeTable" dxfId="86"/>
      <tableStyleElement type="headerRow" dxfId="85"/>
    </tableStyle>
    <tableStyle name="SlicerStyleLight5 2 75" pivot="0" table="0" count="2" xr9:uid="{125195D4-E9FA-4F21-992E-7D1080FE3EB6}">
      <tableStyleElement type="wholeTable" dxfId="84"/>
      <tableStyleElement type="headerRow" dxfId="83"/>
    </tableStyle>
    <tableStyle name="SlicerStyleLight5 2 76" pivot="0" table="0" count="2" xr9:uid="{557F5239-680C-420D-9700-57C5CAEEF0D0}">
      <tableStyleElement type="wholeTable" dxfId="82"/>
      <tableStyleElement type="headerRow" dxfId="81"/>
    </tableStyle>
    <tableStyle name="SlicerStyleLight5 2 77" pivot="0" table="0" count="2" xr9:uid="{8F50B5DE-CB0C-4545-BDCB-792E4067D446}">
      <tableStyleElement type="wholeTable" dxfId="80"/>
      <tableStyleElement type="headerRow" dxfId="79"/>
    </tableStyle>
    <tableStyle name="SlicerStyleLight5 2 78" pivot="0" table="0" count="2" xr9:uid="{02094A7D-365A-4E64-BD44-8375DEF2AEBB}">
      <tableStyleElement type="wholeTable" dxfId="78"/>
      <tableStyleElement type="headerRow" dxfId="77"/>
    </tableStyle>
    <tableStyle name="SlicerStyleLight5 2 79" pivot="0" table="0" count="2" xr9:uid="{D37A732B-1D2A-4FE4-A089-0A0B001AC2F0}">
      <tableStyleElement type="wholeTable" dxfId="76"/>
      <tableStyleElement type="headerRow" dxfId="75"/>
    </tableStyle>
    <tableStyle name="SlicerStyleLight5 2 8" pivot="0" table="0" count="2" xr9:uid="{889E10DC-3FAE-449D-8C75-FC80E73439DB}">
      <tableStyleElement type="wholeTable" dxfId="74"/>
      <tableStyleElement type="headerRow" dxfId="73"/>
    </tableStyle>
    <tableStyle name="SlicerStyleLight5 2 80" pivot="0" table="0" count="2" xr9:uid="{0CB54EF0-E025-4477-BDB1-9B804B2E0D35}">
      <tableStyleElement type="wholeTable" dxfId="72"/>
      <tableStyleElement type="headerRow" dxfId="71"/>
    </tableStyle>
    <tableStyle name="SlicerStyleLight5 2 81" pivot="0" table="0" count="2" xr9:uid="{48F07263-EE31-4791-AFCA-97AD8908E2E5}">
      <tableStyleElement type="wholeTable" dxfId="70"/>
      <tableStyleElement type="headerRow" dxfId="69"/>
    </tableStyle>
    <tableStyle name="SlicerStyleLight5 2 82" pivot="0" table="0" count="2" xr9:uid="{85126D0B-1792-4421-BE82-198F41ED4207}">
      <tableStyleElement type="wholeTable" dxfId="68"/>
      <tableStyleElement type="headerRow" dxfId="67"/>
    </tableStyle>
    <tableStyle name="SlicerStyleLight5 2 83" pivot="0" table="0" count="2" xr9:uid="{89359F39-7653-415A-955B-138C79B94603}">
      <tableStyleElement type="wholeTable" dxfId="66"/>
      <tableStyleElement type="headerRow" dxfId="65"/>
    </tableStyle>
    <tableStyle name="SlicerStyleLight5 2 84" pivot="0" table="0" count="2" xr9:uid="{F3211226-49A2-433A-B42D-A763CEA78DC6}">
      <tableStyleElement type="wholeTable" dxfId="64"/>
      <tableStyleElement type="headerRow" dxfId="63"/>
    </tableStyle>
    <tableStyle name="SlicerStyleLight5 2 85" pivot="0" table="0" count="2" xr9:uid="{8449D91A-6A0C-4710-A5F4-88949930D61D}">
      <tableStyleElement type="wholeTable" dxfId="62"/>
      <tableStyleElement type="headerRow" dxfId="61"/>
    </tableStyle>
    <tableStyle name="SlicerStyleLight5 2 86" pivot="0" table="0" count="2" xr9:uid="{7709C49B-0399-496B-8998-8E673D9908BC}">
      <tableStyleElement type="wholeTable" dxfId="60"/>
      <tableStyleElement type="headerRow" dxfId="59"/>
    </tableStyle>
    <tableStyle name="SlicerStyleLight5 2 87" pivot="0" table="0" count="2" xr9:uid="{9690C0E5-D01A-406D-9337-21706CF3E9B0}">
      <tableStyleElement type="wholeTable" dxfId="58"/>
      <tableStyleElement type="headerRow" dxfId="57"/>
    </tableStyle>
    <tableStyle name="SlicerStyleLight5 2 88" pivot="0" table="0" count="2" xr9:uid="{0AD01CAB-4A56-4A59-80DF-C6243BBB6FAC}">
      <tableStyleElement type="wholeTable" dxfId="56"/>
      <tableStyleElement type="headerRow" dxfId="55"/>
    </tableStyle>
    <tableStyle name="SlicerStyleLight5 2 89" pivot="0" table="0" count="2" xr9:uid="{8F2F0BC0-D21F-4484-9D05-514D65B8D505}">
      <tableStyleElement type="wholeTable" dxfId="54"/>
      <tableStyleElement type="headerRow" dxfId="53"/>
    </tableStyle>
    <tableStyle name="SlicerStyleLight5 2 9" pivot="0" table="0" count="2" xr9:uid="{E4868D34-0091-425C-A207-5EDD8678F075}">
      <tableStyleElement type="wholeTable" dxfId="52"/>
      <tableStyleElement type="headerRow" dxfId="51"/>
    </tableStyle>
    <tableStyle name="SlicerStyleLight5 2 90" pivot="0" table="0" count="2" xr9:uid="{3E3DBB97-6E05-4980-8468-4077BBB85229}">
      <tableStyleElement type="wholeTable" dxfId="50"/>
      <tableStyleElement type="headerRow" dxfId="49"/>
    </tableStyle>
    <tableStyle name="SlicerStyleLight5 2 91" pivot="0" table="0" count="2" xr9:uid="{BA157275-5D1A-43AD-8981-BA103D40B067}">
      <tableStyleElement type="wholeTable" dxfId="48"/>
      <tableStyleElement type="headerRow" dxfId="47"/>
    </tableStyle>
    <tableStyle name="SlicerStyleLight5 2 92" pivot="0" table="0" count="2" xr9:uid="{2315200F-A6D1-40EA-A5B4-81FA8BB6FCB3}">
      <tableStyleElement type="wholeTable" dxfId="46"/>
      <tableStyleElement type="headerRow" dxfId="45"/>
    </tableStyle>
    <tableStyle name="SlicerStyleLight5 2 93" pivot="0" table="0" count="2" xr9:uid="{23574EC4-8AC5-401F-99BB-D16C07F95CD0}">
      <tableStyleElement type="wholeTable" dxfId="44"/>
      <tableStyleElement type="headerRow" dxfId="43"/>
    </tableStyle>
    <tableStyle name="SlicerStyleLight5 2 94" pivot="0" table="0" count="2" xr9:uid="{E1F99DAE-5E5C-44CD-9FB6-C3A27127CE67}">
      <tableStyleElement type="wholeTable" dxfId="42"/>
      <tableStyleElement type="headerRow" dxfId="41"/>
    </tableStyle>
    <tableStyle name="SlicerStyleLight5 2 95" pivot="0" table="0" count="2" xr9:uid="{EAFC7CEB-8389-48A5-AB33-8EA9D66E0FCD}">
      <tableStyleElement type="wholeTable" dxfId="40"/>
      <tableStyleElement type="headerRow" dxfId="39"/>
    </tableStyle>
    <tableStyle name="SlicerStyleLight5 2 96" pivot="0" table="0" count="2" xr9:uid="{AC3EBD7E-931B-4F63-ACD0-BCB17738CB1C}">
      <tableStyleElement type="wholeTable" dxfId="38"/>
      <tableStyleElement type="headerRow" dxfId="37"/>
    </tableStyle>
    <tableStyle name="SlicerStyleLight5 2 97" pivot="0" table="0" count="2" xr9:uid="{4A4EFCA4-F478-49EE-91A2-1F2D37496AF1}">
      <tableStyleElement type="wholeTable" dxfId="36"/>
      <tableStyleElement type="headerRow" dxfId="35"/>
    </tableStyle>
    <tableStyle name="SlicerStyleLight5 2 98" pivot="0" table="0" count="2" xr9:uid="{215C764A-9117-4265-B8FB-4A8D8D9D849B}">
      <tableStyleElement type="wholeTable" dxfId="34"/>
      <tableStyleElement type="headerRow" dxfId="33"/>
    </tableStyle>
    <tableStyle name="SlicerStyleLight5 2 99" pivot="0" table="0" count="2" xr9:uid="{5FE87DD5-3B1E-4E45-A897-AFD8B0A7272E}">
      <tableStyleElement type="wholeTable" dxfId="32"/>
      <tableStyleElement type="headerRow" dxfId="31"/>
    </tableStyle>
    <tableStyle name="PivotStyleLight16 2 9 2" table="0" count="11" xr9:uid="{A2A7566C-4D0F-484B-A960-5EBDC854AB3B}">
      <tableStyleElement type="headerRow" dxfId="30"/>
      <tableStyleElement type="totalRow" dxfId="29"/>
      <tableStyleElement type="firstRowStripe" dxfId="28"/>
      <tableStyleElement type="firstColumnStripe" dxfId="27"/>
      <tableStyleElement type="firstSubtotalColumn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  <tableStyle name="SlicerStyleLight5 2 105 2" pivot="0" table="0" count="2" xr9:uid="{57D49A3E-E5F1-4180-95AE-C8E95E998315}">
      <tableStyleElement type="wholeTable" dxfId="19"/>
      <tableStyleElement type="headerRow" dxfId="18"/>
    </tableStyle>
    <tableStyle name="AZZAS2154" pivot="0" table="0" count="2" xr9:uid="{DD8E886B-E58C-4B0A-A034-A046566BE36A}">
      <tableStyleElement type="wholeTable" dxfId="17"/>
      <tableStyleElement type="headerRow" dxfId="16"/>
    </tableStyle>
    <tableStyle name="AZZAS2154 2" pivot="0" table="0" count="2" xr9:uid="{19197867-0A93-488D-8BE0-362FFBF15513}">
      <tableStyleElement type="wholeTable" dxfId="15"/>
      <tableStyleElement type="headerRow" dxfId="14"/>
    </tableStyle>
    <tableStyle name="AZZAS2154 3" pivot="0" table="0" count="2" xr9:uid="{DBCC06DB-1542-408F-95B3-E802019DA914}">
      <tableStyleElement type="wholeTable" dxfId="13"/>
      <tableStyleElement type="headerRow" dxfId="12"/>
    </tableStyle>
    <tableStyle name="AZZAS2154 4" pivot="0" table="0" count="2" xr9:uid="{F6350E7E-6A66-4020-9392-7CBFDBD47F6D}">
      <tableStyleElement type="wholeTable" dxfId="11"/>
      <tableStyleElement type="headerRow" dxfId="10"/>
    </tableStyle>
    <tableStyle name="AZZAS2154 5" pivot="0" table="0" count="2" xr9:uid="{5F588A3B-FE0B-4F95-9CB7-CDF5572A4DE9}">
      <tableStyleElement type="wholeTable" dxfId="9"/>
      <tableStyleElement type="headerRow" dxfId="8"/>
    </tableStyle>
    <tableStyle name="AZZAS2154 6" pivot="0" table="0" count="2" xr9:uid="{2AB5F3E7-9FCA-4A62-9377-8D572B742CF8}">
      <tableStyleElement type="wholeTable" dxfId="7"/>
      <tableStyleElement type="headerRow" dxfId="6"/>
    </tableStyle>
    <tableStyle name="AZZAS2154 7" pivot="0" table="0" count="2" xr9:uid="{52596FB0-0207-4CA9-908A-76B47ED0C503}">
      <tableStyleElement type="wholeTable" dxfId="5"/>
      <tableStyleElement type="headerRow" dxfId="4"/>
    </tableStyle>
    <tableStyle name="AZZAS2154 8" pivot="0" table="0" count="2" xr9:uid="{FF8D97BB-9069-4F53-9E3A-DF17836D6E19}">
      <tableStyleElement type="wholeTable" dxfId="3"/>
      <tableStyleElement type="headerRow" dxfId="2"/>
    </tableStyle>
    <tableStyle name="SlicerStyleLight5 2 105 3" pivot="0" table="0" count="2" xr9:uid="{719E6DA6-CC40-45FD-ACCB-0E4DC0118DE1}">
      <tableStyleElement type="wholeTable" dxfId="1"/>
      <tableStyleElement type="headerRow" dxfId="0"/>
    </tableStyle>
  </tableStyles>
  <colors>
    <mruColors>
      <color rgb="FF0000FF"/>
      <color rgb="FF2351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31.xml"/><Relationship Id="rId47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2.xml"/><Relationship Id="rId68" Type="http://schemas.openxmlformats.org/officeDocument/2006/relationships/externalLink" Target="externalLinks/externalLink57.xml"/><Relationship Id="rId16" Type="http://schemas.openxmlformats.org/officeDocument/2006/relationships/externalLink" Target="externalLinks/externalLink5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53" Type="http://schemas.openxmlformats.org/officeDocument/2006/relationships/externalLink" Target="externalLinks/externalLink42.xml"/><Relationship Id="rId58" Type="http://schemas.openxmlformats.org/officeDocument/2006/relationships/externalLink" Target="externalLinks/externalLink47.xml"/><Relationship Id="rId74" Type="http://schemas.openxmlformats.org/officeDocument/2006/relationships/styles" Target="styles.xml"/><Relationship Id="rId79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0.xml"/><Relationship Id="rId1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externalLink" Target="externalLinks/externalLink32.xml"/><Relationship Id="rId48" Type="http://schemas.openxmlformats.org/officeDocument/2006/relationships/externalLink" Target="externalLinks/externalLink37.xml"/><Relationship Id="rId56" Type="http://schemas.openxmlformats.org/officeDocument/2006/relationships/externalLink" Target="externalLinks/externalLink45.xml"/><Relationship Id="rId64" Type="http://schemas.openxmlformats.org/officeDocument/2006/relationships/externalLink" Target="externalLinks/externalLink53.xml"/><Relationship Id="rId69" Type="http://schemas.openxmlformats.org/officeDocument/2006/relationships/externalLink" Target="externalLinks/externalLink58.xml"/><Relationship Id="rId77" Type="http://schemas.microsoft.com/office/2017/10/relationships/person" Target="persons/perso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0.xml"/><Relationship Id="rId72" Type="http://schemas.openxmlformats.org/officeDocument/2006/relationships/externalLink" Target="externalLinks/externalLink61.xml"/><Relationship Id="rId80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externalLink" Target="externalLinks/externalLink35.xml"/><Relationship Id="rId59" Type="http://schemas.openxmlformats.org/officeDocument/2006/relationships/externalLink" Target="externalLinks/externalLink48.xml"/><Relationship Id="rId67" Type="http://schemas.openxmlformats.org/officeDocument/2006/relationships/externalLink" Target="externalLinks/externalLink56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54" Type="http://schemas.openxmlformats.org/officeDocument/2006/relationships/externalLink" Target="externalLinks/externalLink43.xml"/><Relationship Id="rId62" Type="http://schemas.openxmlformats.org/officeDocument/2006/relationships/externalLink" Target="externalLinks/externalLink51.xml"/><Relationship Id="rId70" Type="http://schemas.openxmlformats.org/officeDocument/2006/relationships/externalLink" Target="externalLinks/externalLink59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38.xml"/><Relationship Id="rId57" Type="http://schemas.openxmlformats.org/officeDocument/2006/relationships/externalLink" Target="externalLinks/externalLink4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0.xml"/><Relationship Id="rId44" Type="http://schemas.openxmlformats.org/officeDocument/2006/relationships/externalLink" Target="externalLinks/externalLink33.xml"/><Relationship Id="rId52" Type="http://schemas.openxmlformats.org/officeDocument/2006/relationships/externalLink" Target="externalLinks/externalLink41.xml"/><Relationship Id="rId60" Type="http://schemas.openxmlformats.org/officeDocument/2006/relationships/externalLink" Target="externalLinks/externalLink49.xml"/><Relationship Id="rId65" Type="http://schemas.openxmlformats.org/officeDocument/2006/relationships/externalLink" Target="externalLinks/externalLink54.xml"/><Relationship Id="rId73" Type="http://schemas.openxmlformats.org/officeDocument/2006/relationships/theme" Target="theme/theme1.xml"/><Relationship Id="rId78" Type="http://schemas.openxmlformats.org/officeDocument/2006/relationships/calcChain" Target="calcChain.xml"/><Relationship Id="rId8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8.xml"/><Relationship Id="rId34" Type="http://schemas.openxmlformats.org/officeDocument/2006/relationships/externalLink" Target="externalLinks/externalLink23.xml"/><Relationship Id="rId50" Type="http://schemas.openxmlformats.org/officeDocument/2006/relationships/externalLink" Target="externalLinks/externalLink39.xml"/><Relationship Id="rId55" Type="http://schemas.openxmlformats.org/officeDocument/2006/relationships/externalLink" Target="externalLinks/externalLink44.xml"/><Relationship Id="rId76" Type="http://schemas.openxmlformats.org/officeDocument/2006/relationships/sheetMetadata" Target="metadata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8.xml"/><Relationship Id="rId24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29.xml"/><Relationship Id="rId45" Type="http://schemas.openxmlformats.org/officeDocument/2006/relationships/externalLink" Target="externalLinks/externalLink34.xml"/><Relationship Id="rId66" Type="http://schemas.openxmlformats.org/officeDocument/2006/relationships/externalLink" Target="externalLinks/externalLink55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sv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15</xdr:row>
      <xdr:rowOff>123825</xdr:rowOff>
    </xdr:from>
    <xdr:to>
      <xdr:col>4</xdr:col>
      <xdr:colOff>1285875</xdr:colOff>
      <xdr:row>17</xdr:row>
      <xdr:rowOff>76200</xdr:rowOff>
    </xdr:to>
    <xdr:pic>
      <xdr:nvPicPr>
        <xdr:cNvPr id="1027" name="Picture 1">
          <a:extLst>
            <a:ext uri="{FF2B5EF4-FFF2-40B4-BE49-F238E27FC236}">
              <a16:creationId xmlns:a16="http://schemas.microsoft.com/office/drawing/2014/main" id="{C7269542-91A2-C68C-8EDF-8150E7DA8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14650"/>
          <a:ext cx="46577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990600</xdr:colOff>
      <xdr:row>7</xdr:row>
      <xdr:rowOff>180975</xdr:rowOff>
    </xdr:from>
    <xdr:to>
      <xdr:col>4</xdr:col>
      <xdr:colOff>533400</xdr:colOff>
      <xdr:row>13</xdr:row>
      <xdr:rowOff>19050</xdr:rowOff>
    </xdr:to>
    <xdr:pic>
      <xdr:nvPicPr>
        <xdr:cNvPr id="1028" name="Gráfico 2">
          <a:extLst>
            <a:ext uri="{FF2B5EF4-FFF2-40B4-BE49-F238E27FC236}">
              <a16:creationId xmlns:a16="http://schemas.microsoft.com/office/drawing/2014/main" id="{A5993B7F-0F6F-5FF6-C58A-6491BD64C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447800"/>
          <a:ext cx="30670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885825</xdr:colOff>
      <xdr:row>2</xdr:row>
      <xdr:rowOff>104775</xdr:rowOff>
    </xdr:to>
    <xdr:pic>
      <xdr:nvPicPr>
        <xdr:cNvPr id="2050" name="Gráfico 2">
          <a:extLst>
            <a:ext uri="{FF2B5EF4-FFF2-40B4-BE49-F238E27FC236}">
              <a16:creationId xmlns:a16="http://schemas.microsoft.com/office/drawing/2014/main" id="{7CC7D0D8-48B7-8CD5-B25A-C8E95C16B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85725"/>
          <a:ext cx="8667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85725</xdr:rowOff>
    </xdr:from>
    <xdr:to>
      <xdr:col>1</xdr:col>
      <xdr:colOff>895350</xdr:colOff>
      <xdr:row>2</xdr:row>
      <xdr:rowOff>57150</xdr:rowOff>
    </xdr:to>
    <xdr:pic>
      <xdr:nvPicPr>
        <xdr:cNvPr id="3074" name="Gráfico 2">
          <a:extLst>
            <a:ext uri="{FF2B5EF4-FFF2-40B4-BE49-F238E27FC236}">
              <a16:creationId xmlns:a16="http://schemas.microsoft.com/office/drawing/2014/main" id="{F7481FC7-2AF4-931D-9923-D951E7310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85725"/>
          <a:ext cx="8477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85725</xdr:rowOff>
    </xdr:from>
    <xdr:to>
      <xdr:col>1</xdr:col>
      <xdr:colOff>1047750</xdr:colOff>
      <xdr:row>2</xdr:row>
      <xdr:rowOff>85725</xdr:rowOff>
    </xdr:to>
    <xdr:pic>
      <xdr:nvPicPr>
        <xdr:cNvPr id="5122" name="Gráfico 2">
          <a:extLst>
            <a:ext uri="{FF2B5EF4-FFF2-40B4-BE49-F238E27FC236}">
              <a16:creationId xmlns:a16="http://schemas.microsoft.com/office/drawing/2014/main" id="{4255F911-1E18-63AD-F407-D73D9189E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85725"/>
          <a:ext cx="101917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114300</xdr:rowOff>
    </xdr:from>
    <xdr:to>
      <xdr:col>1</xdr:col>
      <xdr:colOff>904875</xdr:colOff>
      <xdr:row>2</xdr:row>
      <xdr:rowOff>28575</xdr:rowOff>
    </xdr:to>
    <xdr:pic>
      <xdr:nvPicPr>
        <xdr:cNvPr id="6146" name="Gráfico 1">
          <a:extLst>
            <a:ext uri="{FF2B5EF4-FFF2-40B4-BE49-F238E27FC236}">
              <a16:creationId xmlns:a16="http://schemas.microsoft.com/office/drawing/2014/main" id="{56533C66-C5CA-9EED-69D9-D9B4D0AA2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14300"/>
          <a:ext cx="86677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142875</xdr:rowOff>
    </xdr:from>
    <xdr:to>
      <xdr:col>1</xdr:col>
      <xdr:colOff>895350</xdr:colOff>
      <xdr:row>2</xdr:row>
      <xdr:rowOff>85725</xdr:rowOff>
    </xdr:to>
    <xdr:pic>
      <xdr:nvPicPr>
        <xdr:cNvPr id="7170" name="Gráfico 1">
          <a:extLst>
            <a:ext uri="{FF2B5EF4-FFF2-40B4-BE49-F238E27FC236}">
              <a16:creationId xmlns:a16="http://schemas.microsoft.com/office/drawing/2014/main" id="{CE3AEA06-6574-D4B9-293A-0276B4240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04775"/>
          <a:ext cx="86677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66675</xdr:rowOff>
    </xdr:from>
    <xdr:to>
      <xdr:col>1</xdr:col>
      <xdr:colOff>885825</xdr:colOff>
      <xdr:row>2</xdr:row>
      <xdr:rowOff>47625</xdr:rowOff>
    </xdr:to>
    <xdr:pic>
      <xdr:nvPicPr>
        <xdr:cNvPr id="4098" name="Gráfico 2">
          <a:extLst>
            <a:ext uri="{FF2B5EF4-FFF2-40B4-BE49-F238E27FC236}">
              <a16:creationId xmlns:a16="http://schemas.microsoft.com/office/drawing/2014/main" id="{54FC73A6-5FAE-CACC-8580-B64F18CD3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66675"/>
          <a:ext cx="8667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52</xdr:row>
      <xdr:rowOff>0</xdr:rowOff>
    </xdr:from>
    <xdr:to>
      <xdr:col>35</xdr:col>
      <xdr:colOff>346194</xdr:colOff>
      <xdr:row>86</xdr:row>
      <xdr:rowOff>117104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53CD87B-7A82-F1A6-017E-B6214F28A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78618" y="13346206"/>
          <a:ext cx="7011378" cy="7773485"/>
        </a:xfrm>
        <a:prstGeom prst="rect">
          <a:avLst/>
        </a:prstGeom>
      </xdr:spPr>
    </xdr:pic>
    <xdr:clientData/>
  </xdr:twoCellAnchor>
  <xdr:twoCellAnchor editAs="oneCell">
    <xdr:from>
      <xdr:col>25</xdr:col>
      <xdr:colOff>114733</xdr:colOff>
      <xdr:row>6</xdr:row>
      <xdr:rowOff>149369</xdr:rowOff>
    </xdr:from>
    <xdr:to>
      <xdr:col>37</xdr:col>
      <xdr:colOff>454616</xdr:colOff>
      <xdr:row>46</xdr:row>
      <xdr:rowOff>3266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930716-D7BF-4B23-AABB-0BEF12DEE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3671" y="1578119"/>
          <a:ext cx="7768112" cy="924811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6</xdr:row>
      <xdr:rowOff>0</xdr:rowOff>
    </xdr:from>
    <xdr:to>
      <xdr:col>32</xdr:col>
      <xdr:colOff>153868</xdr:colOff>
      <xdr:row>35</xdr:row>
      <xdr:rowOff>143822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8F02E0C-95E9-F467-E049-BE2ED2740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91700" y="1371600"/>
          <a:ext cx="10517068" cy="678274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23813</xdr:colOff>
      <xdr:row>1</xdr:row>
      <xdr:rowOff>0</xdr:rowOff>
    </xdr:from>
    <xdr:to>
      <xdr:col>1</xdr:col>
      <xdr:colOff>930267</xdr:colOff>
      <xdr:row>2</xdr:row>
      <xdr:rowOff>90780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AA9676DC-48B6-42DD-93CA-EBA58012D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5263" y="152400"/>
          <a:ext cx="906454" cy="28128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186170</xdr:colOff>
      <xdr:row>1</xdr:row>
      <xdr:rowOff>26841</xdr:rowOff>
    </xdr:from>
    <xdr:to>
      <xdr:col>38</xdr:col>
      <xdr:colOff>104775</xdr:colOff>
      <xdr:row>61</xdr:row>
      <xdr:rowOff>70979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6D14416-0497-C852-1F9C-6FDC688DEB66}"/>
            </a:ext>
          </a:extLst>
        </xdr:cNvPr>
        <xdr:cNvSpPr/>
      </xdr:nvSpPr>
      <xdr:spPr>
        <a:xfrm>
          <a:off x="195695" y="191941"/>
          <a:ext cx="23083405" cy="99406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r>
            <a:rPr lang="pt-BR" sz="1400" b="1" i="1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Planilha com informações financeiras pro forma:</a:t>
          </a:r>
        </a:p>
        <a:p>
          <a:r>
            <a:rPr lang="pt-BR" sz="1400" i="1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endParaRPr lang="pt-BR" sz="1400">
            <a:solidFill>
              <a:sysClr val="windowText" lastClr="000000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pt-BR" sz="1400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Em 31 de julho de 2024, a incorporação do Grupo Soma pela Arezzo&amp;Co foi consumada, resultando na extinção do Grupo Soma e sua sucessão, sem solução de continuidade, pela Arezzo&amp;Co (“</a:t>
          </a:r>
          <a:r>
            <a:rPr lang="pt-BR" sz="1400" u="sng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Combinação de Negócios</a:t>
          </a:r>
          <a:r>
            <a:rPr lang="pt-BR" sz="1400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”). Nesta mesma data, a Arezzo&amp;Co passou a ser denominada “AZZAS 2154”. </a:t>
          </a:r>
        </a:p>
        <a:p>
          <a:r>
            <a:rPr lang="pt-BR" sz="1400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Em decorrência da Combinação de Negócios, as informações financeiras da AZZAS 2154 passaram a consolidar os resultados do Grupo SOMA. Assim, considerando que as informações financeiras referentes ao terceiro trimestre de 2024 da AZZAS 2154 (“</a:t>
          </a:r>
          <a:r>
            <a:rPr lang="pt-BR" sz="1400" u="sng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3T24</a:t>
          </a:r>
          <a:r>
            <a:rPr lang="pt-BR" sz="1400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”) são as primeiras informações financeiras a serem divulgadas após a Combinação de Negócios e, ainda, dada a data de consumação da operação, que o 3T24 abrange informações financeiras de três meses da Arezzo&amp;Co (de 1° de julho de 2024 a 30 de setembro de 2024) e dois meses do Grupo Soma (de 1° de agosto de 2024 a 30 de setembro de 2024), para auxiliar o mercado na análise dos resultados e facilitar a visualização e interpretação dos dados do 3T24 da AZZAS 2154, foram disponibilizados, nesta data, informações financeiras pro forma.</a:t>
          </a:r>
        </a:p>
        <a:p>
          <a:r>
            <a:rPr lang="pt-BR" sz="1400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As informações financeiras pro forma simulam a nova estrutura da AZZAS 2154 em unidades de negócio e tratamentos contábeis entre Arezzo&amp;Co e Grupo Soma, como se a Combinação de Negócios tivesse ocorrido no primeiro trimestre de 2022 (“</a:t>
          </a:r>
          <a:r>
            <a:rPr lang="pt-BR" sz="1400" u="sng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1TR22</a:t>
          </a:r>
          <a:r>
            <a:rPr lang="pt-BR" sz="1400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”).</a:t>
          </a:r>
        </a:p>
        <a:p>
          <a:endParaRPr lang="pt-BR" sz="1400" b="1">
            <a:solidFill>
              <a:sysClr val="windowText" lastClr="000000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pt-BR" sz="1400" b="1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 AZZAS 2154 ressalta que:</a:t>
          </a:r>
        </a:p>
        <a:p>
          <a:pPr lvl="0"/>
          <a:r>
            <a:rPr lang="pt-BR" sz="1400" b="1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</a:t>
          </a:r>
          <a:r>
            <a:rPr lang="pt-BR" sz="1400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As informações pro forma possuem caráter meramente informativo e foram elaboradas exclusivamente para auxiliar o mercado na simulação dos resultados combinados, tendo em vista a Combinação de Negócios e destinam-se única e exclusivamente para facilitar a visualização e interpretação dos dados do 3T24 da AZZAS 2154;</a:t>
          </a:r>
        </a:p>
        <a:p>
          <a:r>
            <a:rPr lang="pt-BR" sz="1400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 </a:t>
          </a:r>
        </a:p>
        <a:p>
          <a:pPr lvl="0"/>
          <a:r>
            <a:rPr lang="pt-BR" sz="1400" b="1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</a:t>
          </a:r>
          <a:r>
            <a:rPr lang="pt-BR" sz="1400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As informações pro forma contém tão somente equalizações contábeis e de critérios nas Demonstrações de Resultados desde o primeiro trimestre de 2022 até o segundo trimestre de 2024 da Arezzo&amp;Co e do Grupo Soma, foram elaborada pela Companhia, não tendo sido auditadas e ou revisadas pelos auditores independentes da Companhia e não constituem, sob qualquer hipótese, demonstrações financeiras, conforme a legislação e regulamentação aplicáveis;</a:t>
          </a:r>
        </a:p>
        <a:p>
          <a:r>
            <a:rPr lang="pt-BR" sz="1400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 </a:t>
          </a:r>
        </a:p>
        <a:p>
          <a:pPr lvl="0"/>
          <a:r>
            <a:rPr lang="pt-BR" sz="1400" b="1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</a:t>
          </a:r>
          <a:r>
            <a:rPr lang="pt-BR" sz="1400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As informações pro forma foram apresentadas em caráter voluntário e preparadas sem qualquer finalidade de serem informação financeira pro forma nos moldes da Orientação Técnica OCPC 06 do Comitê de Pronunciamentos Contábeis.</a:t>
          </a:r>
        </a:p>
        <a:p>
          <a:r>
            <a:rPr lang="pt-BR" sz="1400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 </a:t>
          </a:r>
        </a:p>
        <a:p>
          <a:pPr lvl="0"/>
          <a:r>
            <a:rPr lang="pt-BR" sz="1400" b="1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</a:t>
          </a:r>
          <a:r>
            <a:rPr lang="pt-BR" sz="1400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As informações pro forma não devem ser usadas como base para decisões de investimento, tampouco interpretadas como projeções de desempenho futuro da AZZAS 2154;</a:t>
          </a:r>
        </a:p>
        <a:p>
          <a:r>
            <a:rPr lang="pt-BR" sz="1400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 </a:t>
          </a:r>
        </a:p>
        <a:p>
          <a:pPr lvl="0"/>
          <a:r>
            <a:rPr lang="pt-BR" sz="1400" b="1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</a:t>
          </a:r>
          <a:r>
            <a:rPr lang="pt-BR" sz="1400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As informações pro forma não substituem quaisquer informações financeiras auditadas previamente divulgadas pela Arezzo&amp;Co, pelo Grupo Soma ou pela Azzas 2154, tampouco as informações financeiras pro forma divulgadas no contexto da Combinação de Negócios;</a:t>
          </a:r>
        </a:p>
        <a:p>
          <a:r>
            <a:rPr lang="pt-BR" sz="1400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 </a:t>
          </a:r>
        </a:p>
        <a:p>
          <a:pPr lvl="0"/>
          <a:r>
            <a:rPr lang="pt-BR" sz="1400" b="1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 </a:t>
          </a:r>
          <a:r>
            <a:rPr lang="pt-BR" sz="1400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Recomenda-se aos investidores uma análise independente e detalhada das informações pro forma sempre e somente  em conjunto com as informações financeiras revisadas ou auditadas da Arezzo&amp;Co, do Grupo Soma ou da Azzas 2154, conforme o caso.</a:t>
          </a:r>
        </a:p>
        <a:p>
          <a:r>
            <a:rPr lang="pt-BR" sz="1400" b="1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 </a:t>
          </a:r>
        </a:p>
        <a:p>
          <a:r>
            <a:rPr lang="pt-BR" sz="1400" b="1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Considerações para a elaboração da Planilha Pro-forma:</a:t>
          </a:r>
        </a:p>
        <a:p>
          <a:r>
            <a:rPr lang="pt-BR" sz="1400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Equalizações contábeis e de critérios nas DREs 1T22-2T24:</a:t>
          </a:r>
        </a:p>
        <a:p>
          <a:endParaRPr lang="pt-BR" sz="1400">
            <a:solidFill>
              <a:sysClr val="windowText" lastClr="000000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lvl="0"/>
          <a:r>
            <a:rPr lang="pt-BR" sz="1400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Contabilização de devoluções na receita bruta com contrapartida na linha de devoluções; </a:t>
          </a:r>
        </a:p>
        <a:p>
          <a:pPr lvl="0"/>
          <a:r>
            <a:rPr lang="pt-BR" sz="1400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Contabilização da receita de frete de e-commerce como receita bruta com contrapartida na linha de despesas comerciais;</a:t>
          </a:r>
        </a:p>
        <a:p>
          <a:pPr lvl="0"/>
          <a:r>
            <a:rPr lang="pt-BR" sz="1400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Contabilização de subvenções de ICMS brutos como receita de impostos com contrapartida no CMV;</a:t>
          </a:r>
        </a:p>
        <a:p>
          <a:pPr lvl="0"/>
          <a:r>
            <a:rPr lang="pt-BR" sz="1400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Ajuste AVP fornecedores com contrapartida na despesa financeira;</a:t>
          </a:r>
        </a:p>
        <a:p>
          <a:pPr lvl="0"/>
          <a:r>
            <a:rPr lang="pt-BR" sz="1400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Exclusão da taxa de cartão de crédito da despesa comercial com contrapartida na despesa financeira;</a:t>
          </a:r>
        </a:p>
        <a:p>
          <a:pPr lvl="0"/>
          <a:r>
            <a:rPr lang="pt-BR" sz="1400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Ajuste do imposto de renda e contribuição social refletindo primordialmente a mudança na contabilização da subvenção de ICMS;</a:t>
          </a:r>
        </a:p>
        <a:p>
          <a:endParaRPr lang="pt-BR" sz="1400" b="1">
            <a:solidFill>
              <a:sysClr val="windowText" lastClr="000000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pt-BR" sz="1400" b="1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Em relação aos resultados pro-forma recorrentes:</a:t>
          </a:r>
        </a:p>
        <a:p>
          <a:pPr lvl="0"/>
          <a:r>
            <a:rPr lang="pt-BR" sz="1400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São refletidos os ajustes realizados historicamente nos resultados divulgados pela Arezzo&amp;Co e pelo Grupo Soma;</a:t>
          </a:r>
        </a:p>
        <a:p>
          <a:pPr lvl="0"/>
          <a:r>
            <a:rPr lang="pt-BR" sz="1400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As despesas referentes ao reconhecimento de incentivos de longo prazo (ILP) foram excluídas;</a:t>
          </a:r>
        </a:p>
        <a:p>
          <a:pPr lvl="0"/>
          <a:r>
            <a:rPr lang="pt-BR" sz="1400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Os ajustes ao EBITDA Recorrente (pro-forma) e ao Lucro Líquido Recorrente (pro-forma) referentes ao 3T24 encontram-se detalhados nos seus respectivos anexos de reconciliação.</a:t>
          </a:r>
        </a:p>
        <a:p>
          <a:r>
            <a:rPr lang="pt-BR" sz="1400">
              <a:solidFill>
                <a:sysClr val="windowText" lastClr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 </a:t>
          </a:r>
        </a:p>
        <a:p>
          <a:pPr algn="l"/>
          <a:endParaRPr lang="pt-BR" sz="1400" kern="1200">
            <a:solidFill>
              <a:sysClr val="windowText" lastClr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7</xdr:col>
      <xdr:colOff>276225</xdr:colOff>
      <xdr:row>6</xdr:row>
      <xdr:rowOff>13607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5B71349-9899-1D5D-F0B7-6A97EF728D59}"/>
            </a:ext>
          </a:extLst>
        </xdr:cNvPr>
        <xdr:cNvSpPr txBox="1"/>
      </xdr:nvSpPr>
      <xdr:spPr>
        <a:xfrm>
          <a:off x="4371975" y="9933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fs2vmspa\controladoria$\Controle%20de%20Gest&#227;o\Acompanhamento\Banco%20de%20Dados%2020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ABEL\aws\APPL\Tesouraria\Base%20de%20Dados\TESTE.XL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ixo\f\Meus%20Documentos\Balan&#231;os%2098\CMI\12-98%20cmi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ARACT%20PAV%20EXISTENT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UIBD08\IBDSHARE3\Generalistes\Kangourou-PAR07516\Execution\Models\Barnaby\UserData\Russell\TEMP\a%20b&#226;tons%20rompu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\Tesouraria\Base%20de%20Dados\TESTE.XLW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b24166\PDMSdirs\Current%20Work\PC\9-05\9-05046\9-05046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jetos%20em%20Andamento\TEMP\MODE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balhos\Halex%20Istar\Halex\Valuation\TEMP\MODE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SNY057\groupdirs\M&amp;A\Presentations\04\9040832n\9040832n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Transfer\02-tues\book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hic001pn1\pdmsdirs\UTILITIE\Email\03_Wed\Dea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Analise%20do%20Ativo%20-%2030%2009%2001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Projects%20in%20Progress\Telia,%20Privatisation,%201115-0099R\models\The%20analyser%20(27-10-97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rojetos%20em%20andamento\@Log&#237;stica\Quick%20Log&#237;stica\Valuation\Valuation_Schio_V1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83884\Downloads\Quadros%20-%20GRUPO%20SBF%204T22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lsacchi\AppData\Local\Microsoft\Windows\INetCache\Content.Outlook\JRMUMS7O\DRE%20FERRAMENTA%20DE%20TEND&#202;NCIA%20AZZAS%20v207%2007012025%20(Real%20Nov%20Forecast%20FY%20Budget%202024%20Real%202023%20Real%202022).xlsb" TargetMode="External"/><Relationship Id="rId1" Type="http://schemas.openxmlformats.org/officeDocument/2006/relationships/externalLinkPath" Target="file:///C:\Users\mlsacchi\AppData\Local\Microsoft\Windows\INetCache\Content.Outlook\JRMUMS7O\DRE%20FERRAMENTA%20DE%20TEND&#202;NCIA%20AZZAS%20v207%2007012025%20(Real%20Nov%20Forecast%20FY%20Budget%202024%20Real%202023%20Real%202022).xlsb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lsacchi\Desktop\Copy%20of%20DRE%20FERRAMENTA%20DE%20TEND&#202;NCIA%20AZZAS%20v152%2018072025%20(Real%20Junho%20Forecast%20FY%20Budget%202025%20Real%202024%20Real%202023).xlsb" TargetMode="External"/><Relationship Id="rId1" Type="http://schemas.openxmlformats.org/officeDocument/2006/relationships/externalLinkPath" Target="file:///C:\Users\mlsacchi\Desktop\Copy%20of%20DRE%20FERRAMENTA%20DE%20TEND&#202;NCIA%20AZZAS%20v152%2018072025%20(Real%20Junho%20Forecast%20FY%20Budget%202025%20Real%202024%20Real%202023).xlsb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tsrvfs01\BAS\My%20Documents\LG%20ELETRONICS\5610%20Imobilizado%20Combined%20Leadshee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45\c\Documents%20and%20Settings\Administrador\Meus%20documentos\PLANILHAS%20DE%20CUSTO\2004\Maio\CUSTOS\BD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depto\ANALISE\EMPRESAS\TEL_SERV\Tele%20Centro%20Sul%20Participa&#231;&#245;es\Brazil%20Telecom%202001\BRP_1Q0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njs005vf\basileia2010\Documents%20and%20Settings\casteo\Local%20Settings\Temporary%20Internet%20Files\OLKA\Research\Imput_Empresas\Usimina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Users\foldani\Documents\Analise%20de%20Resultado\HGTX3%20-Dezembro%202013%20II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Users\foldani\AppData\Local\Microsoft\Windows\Temporary%20Internet%20Files\Content.Outlook\R9GY2OBK\DRE%20Loja%20Web_BI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Projetos\Projetos\Transporte%20e%20Log&#237;stica\CAF\Modelo\Consolidado\apoio\Leasing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83884\Downloads\Quadros%20-%20GRUPO%20SBF%202T22%20-%2014.07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gfs03\CTR_BU1\Auditoria\Aplica&#231;&#245;es%202005\08%20Agosto\APLICAC&#213;ESMML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ezzosa.sharepoint.com/sites/RI/Documentos%20Compartilhados/RI/_RI%20AZZAS%202154/Resultados/2025/3T25/Tabelas%20Earnings%203T25_v16.xlsm" TargetMode="External"/><Relationship Id="rId1" Type="http://schemas.openxmlformats.org/officeDocument/2006/relationships/externalLinkPath" Target="/sites/RI/Documentos%20Compartilhados/RI/_RI%20AZZAS%202154/Resultados/2025/3T25/Tabelas%20Earnings%203T25_v16.xlsm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loraserver\projetos\TELECOM\MODELS\PUBLISHED_MODELS\COLT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83884\Downloads\Quadros%20-%20GRUPO%20SBF%203T22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1\PROJETOS\MESA\Caixa\offshore\Curve%20Comparison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thaisescobarfreirestorani\Library\Application%20Support\Microsoft\Office\Office%202011%20AutoRecovery\NASCENTES.AGUA\QCI\Revis&#227;o%20FINAL_Consultoria%20SFB-CEF%20Nascentes%20(09-12-2014)\08_Sorriso-ok!\BPLAN%20MES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Conrado\Documents\Profissional\Negocios%20e%20projetos\Hospfar\04%20Financas\Demonstra&#231;&#245;es%20Cont&#225;beis1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Limbo/dre%20agosto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HINGDA\aws\Engagements\TV%20Globo%20Ltda\2003\Documents\WINDOWS\TEMP\2011\P2011_06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55\c\ARQUIVOS%20DE%20CUSTOS\CUSTOS\BD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TORREGU\aws\Documents%20and%20Settings\bianca.azevedo\My%20Documents\CLIENTES\Castrol\Enviado%20pelo%20cliente%20-%20envelopes\deptrabalhista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inistracao12\Area%20Publica\TORO\ECOF1097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inistracao12\Area%20Publica\WINDOWS\TEMP\c.notes.data\ECOF110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SERS\CTB\PUBLICO\Analises%20Contabeis\An&#225;lises%20Cont&#225;beis%20-%20Brasil\Additional%20Information\Tax%20-%20Avon%20T%20Schedules\TAX%20-%20Avon%20T%20Schedules_Jul_%202002_Avon_Cosmeticos_Ltda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TB\PUBLICO\BASICA\2001\Reports_NY\Tax%20Return%20Schedules\TAX%20-%20Avon%20T%20Schedules%202001_Avon_Cosmeticos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AX%20-%20Avon%20T%20Schedules%202001_Avon_Consolidate_forecast_2002.xls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ezzosa.sharepoint.com/sites/RI/Documentos%20Compartilhados/RI/_RI%20AZZAS%202154/Resultados/4T24/Apresenta&#231;&#227;o%20Interna/Apresenta&#231;&#227;o%20Interna%20-%20Base%20de%20Dados.xlsx" TargetMode="External"/><Relationship Id="rId1" Type="http://schemas.openxmlformats.org/officeDocument/2006/relationships/externalLinkPath" Target="/sites/RI/Documentos%20Compartilhados/RI/_RI%20AZZAS%202154/Resultados/2024/4T24/Apresenta&#231;&#227;o%20Interna/Apresenta&#231;&#227;o%20Interna%20-%20Base%20de%20Dados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depto\Analise\EMPRESAS\Water\Sanepar\prjbrs200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anov.ru\dfsroot\Documents%20and%20Settings\IRebrov\Local%20Settings\Temporary%20Internet%20Files\OLK18\New%20ver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ptrabalhistas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NICOLRE\aws\Engagements\Cia%20Brasileira%20de%20Amarras%20Brasilamarras\Brasilamarras%202003\Documents\TEADIT_DESP%20VENDAS%20GERAIS%20ADM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1%20CUSTO%20DE%20AQUISI&#199;&#195;O%20Combined%20Leadsheet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microsoft.com/office/2006/relationships/xlExternalLinkPath/xlStartup" Target="Data/Clientes/Unipar/2002/Imobilizado%20DQ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1602%20Revis&#227;o%20anal&#237;tica%202o%20ITR%20-%2030%2006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1612%20Revis&#227;o%20Anal&#237;tica%20-%2030%2009%202006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Startup" Target="Data/Clientes/Biosint&#233;tica/31.12.03/Administra&#231;&#227;o%20do%20JOB/Comparativo%20dez02%20x%20dez03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10%20Estoques%20Leadsheet%20-%20Dezembro%20de%202003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tsrvfs01\BAS\Documents%20and%20Settings\mauroa\Local%20Settings\Temporary%20Internet%20Files\OLKA3\Relat&#243;rios\CBB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10%20Despesas%20Operacionais%20-%20OLD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002%20Despesas%20com%20Vendas%20Combined%20Leadsheet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110%20FORNECEDORES%20Combined%20Leadsheet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210%20Provis&#245;es%20e%20Outras%20Contas%20a%20Pagar%20-%20OLD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10%20Despesas%20Combined%20Leadsheet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\WINDOWS\TEMP\SZ2353\2006.4953.BISTEK%20-%20SUPERMERCADO%20LTDA\Modelo%20Econ&#244;mico-Financeiro%20(vers&#245;es%20antigas)\&amp;.2005.1431.SONAE%20Distribui&#231;&#227;o%20S.A\windows\TEMP\Prcar2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teus\financeiro\E\REPORT\DEM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-Cálculo"/>
      <sheetName val="Indicadores Econômicos"/>
      <sheetName val="Produções"/>
      <sheetName val="Rendimentos"/>
      <sheetName val="Consumos Específicos"/>
      <sheetName val="Energia Elétrica"/>
      <sheetName val="Preços Insumos"/>
      <sheetName val="Vendas"/>
      <sheetName val="Vendas US$"/>
      <sheetName val="Custos &amp; Despesas"/>
      <sheetName val="Custos &amp; Despesas US$"/>
      <sheetName val="Economicos"/>
      <sheetName val="Financeiros"/>
      <sheetName val="DRE"/>
      <sheetName val="DIF FAT FEV 01"/>
      <sheetName val="DRE- 2000"/>
      <sheetName val="Banco de Dados 2001"/>
      <sheetName val="CRITERIA1"/>
      <sheetName val="Macroeconomics"/>
      <sheetName val="ASSUMPTION"/>
      <sheetName val="Capex e Financiamentos (Fase 1)"/>
      <sheetName val="EDC"/>
      <sheetName val="BASE DE DADOS"/>
      <sheetName val="Indicadores_Econômicos"/>
      <sheetName val="Consumos_Específicos"/>
      <sheetName val="Energia_Elétrica"/>
      <sheetName val="Preços_Insumos"/>
      <sheetName val="Vendas_US$"/>
      <sheetName val="Custos_&amp;_Despesas"/>
      <sheetName val="Custos_&amp;_Despesas_US$"/>
      <sheetName val="DIF_FAT_FEV_01"/>
      <sheetName val="DRE-_2000"/>
      <sheetName val="BASE_DE_DADOS"/>
      <sheetName val="Pasta7"/>
      <sheetName val="Plan2"/>
      <sheetName val="ROL"/>
      <sheetName val="VEHICULOS"/>
      <sheetName val="EEFF"/>
      <sheetName val="Ind.TC"/>
      <sheetName val="Três Marias (TM)"/>
      <sheetName val="CMM"/>
      <sheetName val="Morro Agudo (MA)"/>
      <sheetName val="Plan69"/>
      <sheetName val="Properties"/>
      <sheetName val="Step_0_Team_CALENDAR"/>
      <sheetName val="Step2_Correlation"/>
      <sheetName val="Step2_Histogram"/>
      <sheetName val="Lists"/>
      <sheetName val="Treinamento mensal"/>
      <sheetName val="Treinamento e Desen. trimestral"/>
      <sheetName val="Captação"/>
      <sheetName val="BALANCE SHEET"/>
      <sheetName val="Vínculos Simulador - coluna"/>
      <sheetName val="Sheet1"/>
      <sheetName val="tutorial_Riscos"/>
      <sheetName val="Profit Centers"/>
      <sheetName val="Hoja2"/>
      <sheetName val="BROWZ Status Info"/>
      <sheetName val="Banco_de_Dados_2001"/>
      <sheetName val="Ind_TC"/>
      <sheetName val="Três_Marias_(TM)"/>
      <sheetName val="Morro_Agudo_(MA)"/>
      <sheetName val="Treinamento_mensal"/>
      <sheetName val="Treinamento_e_Desen__trimestral"/>
      <sheetName val="BALANCE_SHEET"/>
      <sheetName val="Vínculos_Simulador_-_coluna"/>
      <sheetName val="Costo-Venta"/>
      <sheetName val="Venta Auto"/>
      <sheetName val="PEND. 31-12-2003"/>
      <sheetName val="Listas"/>
      <sheetName val="Base"/>
      <sheetName val="Apoio"/>
      <sheetName val="PREMISSAS 2"/>
      <sheetName val="DADOS"/>
      <sheetName val="Contracts"/>
      <sheetName val="Support"/>
      <sheetName val="Aux"/>
      <sheetName val="Input - Racional de Ganho"/>
      <sheetName val="cuadro"/>
      <sheetName val="Hoja1"/>
      <sheetName val="DGEN"/>
      <sheetName val="Tablas"/>
      <sheetName val="ACUMULADO"/>
      <sheetName val="MOPE"/>
      <sheetName val="Banco Dados(Real) Consolidado"/>
      <sheetName val="Art96.IV.RIPI"/>
      <sheetName val="Lista"/>
      <sheetName val=""/>
      <sheetName val="Contadores"/>
      <sheetName val="Receitas 2016"/>
      <sheetName val="Receitas 2017 "/>
      <sheetName val="Entradas"/>
      <sheetName val="Receitas 2018"/>
      <sheetName val="Estornos"/>
      <sheetName val="Planilha1"/>
      <sheetName val="Planilha5"/>
      <sheetName val="Planilha3"/>
      <sheetName val="Plan1"/>
      <sheetName val="Planilha6"/>
      <sheetName val="Din.Receitas"/>
      <sheetName val="Planilha2"/>
      <sheetName val="Receitas 2019"/>
      <sheetName val="Contratos de Gestão "/>
      <sheetName val="Contratos de Patrocínios "/>
      <sheetName val="Receitas"/>
      <sheetName val="Investimentos "/>
      <sheetName val="FC"/>
      <sheetName val="Cenários"/>
      <sheetName val="2708"/>
      <sheetName val="DFC_Marcia"/>
      <sheetName val="DFC_RESERVA"/>
      <sheetName val="CONSOLIDADO (2)"/>
      <sheetName val="Projeção próximos anos "/>
      <sheetName val="4RV001"/>
      <sheetName val="5RV001"/>
      <sheetName val="4VD186"/>
      <sheetName val="Codigos"/>
      <sheetName val="MODELO"/>
      <sheetName val="Cash basis Ago-02"/>
      <sheetName val="Database"/>
      <sheetName val="Bridge Cement-Month L300"/>
      <sheetName val="Bridge Cement-YTD L300"/>
      <sheetName val="Bridge Cement-Act vs Flash"/>
      <sheetName val="CO"/>
      <sheetName val="Dimensionamento"/>
      <sheetName val="List"/>
      <sheetName val="Distribuição"/>
      <sheetName val="Comparativo"/>
      <sheetName val="Comparativo_W"/>
      <sheetName val="Atualização"/>
      <sheetName val="Grafico"/>
      <sheetName val="Indicadores"/>
      <sheetName val="Base Triagem"/>
      <sheetName val="GATE_FCOJ"/>
      <sheetName val="Resumo"/>
      <sheetName val="Vinculo volumes efetivos (in)"/>
      <sheetName val="Work"/>
      <sheetName val="GORD"/>
      <sheetName val="DRPL_NFC"/>
      <sheetName val="Link_Orig"/>
      <sheetName val="Transf_NFC_F"/>
      <sheetName val="Tabela"/>
      <sheetName val="Semana"/>
      <sheetName val="BLP"/>
      <sheetName val="CC (2)"/>
      <sheetName val="CC"/>
      <sheetName val="72"/>
      <sheetName val="73"/>
      <sheetName val="Capex 1920 Postergado"/>
      <sheetName val="Capex 2021"/>
      <sheetName val="Base_Preço"/>
      <sheetName val="4"/>
      <sheetName val="Fallas"/>
      <sheetName val="Max_D._2002"/>
      <sheetName val="P2000"/>
      <sheetName val="Data"/>
      <sheetName val="5.0. Hold. A"/>
      <sheetName val="2. Macro"/>
      <sheetName val="MASTER"/>
      <sheetName val="SCHEDULE"/>
      <sheetName val="Banco de dados"/>
      <sheetName val="Indicadores_Econômicos1"/>
      <sheetName val="Consumos_Específicos1"/>
      <sheetName val="Energia_Elétrica1"/>
      <sheetName val="Preços_Insumos1"/>
      <sheetName val="Vendas_US$1"/>
      <sheetName val="Custos_&amp;_Despesas1"/>
      <sheetName val="Custos_&amp;_Despesas_US$1"/>
      <sheetName val="DIF_FAT_FEV_011"/>
      <sheetName val="DRE-_20001"/>
      <sheetName val="Banco_de_Dados_20011"/>
      <sheetName val="Ind_TC1"/>
      <sheetName val="PEND__31-12-2003"/>
      <sheetName val="Venta_Auto"/>
      <sheetName val="Três_Marias_(TM)1"/>
      <sheetName val="Morro_Agudo_(MA)1"/>
      <sheetName val="Treinamento_mensal1"/>
      <sheetName val="Treinamento_e_Desen__trimestra1"/>
      <sheetName val="BALANCE_SHEET1"/>
      <sheetName val="Vínculos_Simulador_-_coluna1"/>
      <sheetName val="Profit_Centers"/>
      <sheetName val="BROWZ_Status_Info"/>
      <sheetName val="BASE_DE_DADOS1"/>
      <sheetName val="PREMISSAS_2"/>
      <sheetName val="Input_-_Racional_de_Ganho"/>
      <sheetName val="Banco_Dados(Real)_Consolidado"/>
      <sheetName val="Art96_IV_RIPI"/>
      <sheetName val="Cash_basis_Ago-02"/>
      <sheetName val="Receitas_2016"/>
      <sheetName val="Receitas_2017_"/>
      <sheetName val="Receitas_2018"/>
      <sheetName val="Din_Receitas"/>
      <sheetName val="Receitas_2019"/>
      <sheetName val="Contratos_de_Gestão_"/>
      <sheetName val="Contratos_de_Patrocínios_"/>
      <sheetName val="Investimentos_"/>
      <sheetName val="CONSOLIDADO_(2)"/>
      <sheetName val="Projeção_próximos_anos_"/>
      <sheetName val="Max_D__2002"/>
      <sheetName val="Macroecono antiga"/>
      <sheetName val="Indicadores_Econômicos2"/>
      <sheetName val="Consumos_Específicos2"/>
      <sheetName val="Energia_Elétrica2"/>
      <sheetName val="Preços_Insumos2"/>
      <sheetName val="Vendas_US$2"/>
      <sheetName val="Custos_&amp;_Despesas2"/>
      <sheetName val="Custos_&amp;_Despesas_US$2"/>
      <sheetName val="DIF_FAT_FEV_012"/>
      <sheetName val="DRE-_20002"/>
      <sheetName val="Banco_de_Dados_20012"/>
      <sheetName val="Ind_TC2"/>
      <sheetName val="Três_Marias_(TM)2"/>
      <sheetName val="Morro_Agudo_(MA)2"/>
      <sheetName val="Treinamento_mensal2"/>
      <sheetName val="Treinamento_e_Desen__trimestra2"/>
      <sheetName val="BALANCE_SHEET2"/>
      <sheetName val="Vínculos_Simulador_-_coluna2"/>
      <sheetName val="Profit_Centers1"/>
      <sheetName val="BROWZ_Status_Info1"/>
      <sheetName val="Venta_Auto1"/>
      <sheetName val="PEND__31-12-20031"/>
      <sheetName val="BASE_DE_DADOS2"/>
      <sheetName val="Bridge_Cement-Month_L300"/>
      <sheetName val="Bridge_Cement-YTD_L300"/>
      <sheetName val="Bridge_Cement-Act_vs_Flash"/>
      <sheetName val="Gás Fenosa - GATR"/>
      <sheetName val="Alíquotas"/>
      <sheetName val="Indicadores_Econômicos3"/>
      <sheetName val="Consumos_Específicos3"/>
      <sheetName val="Energia_Elétrica3"/>
      <sheetName val="Preços_Insumos3"/>
      <sheetName val="Vendas_US$3"/>
      <sheetName val="Custos_&amp;_Despesas3"/>
      <sheetName val="Custos_&amp;_Despesas_US$3"/>
      <sheetName val="DIF_FAT_FEV_013"/>
      <sheetName val="DRE-_20003"/>
      <sheetName val="Banco_de_Dados_20013"/>
      <sheetName val="Ind_TC3"/>
      <sheetName val="Três_Marias_(TM)3"/>
      <sheetName val="Morro_Agudo_(MA)3"/>
      <sheetName val="Treinamento_mensal3"/>
      <sheetName val="Treinamento_e_Desen__trimestra3"/>
      <sheetName val="BALANCE_SHEET3"/>
      <sheetName val="Vínculos_Simulador_-_coluna3"/>
      <sheetName val="Profit_Centers2"/>
      <sheetName val="BROWZ_Status_Info2"/>
      <sheetName val="Venta_Auto2"/>
      <sheetName val="PEND__31-12-20032"/>
      <sheetName val="BASE_DE_DADOS3"/>
      <sheetName val="PREMISSAS_21"/>
      <sheetName val="Input_-_Racional_de_Ganho1"/>
      <sheetName val="Banco_Dados(Real)_Consolidado1"/>
      <sheetName val="Art96_IV_RIPI1"/>
      <sheetName val="Receitas_20161"/>
      <sheetName val="Receitas_2017_1"/>
      <sheetName val="Receitas_20181"/>
      <sheetName val="Din_Receitas1"/>
      <sheetName val="Receitas_20191"/>
      <sheetName val="Contratos_de_Gestão_1"/>
      <sheetName val="Contratos_de_Patrocínios_1"/>
      <sheetName val="Investimentos_1"/>
      <sheetName val="CONSOLIDADO_(2)1"/>
      <sheetName val="Projeção_próximos_anos_1"/>
      <sheetName val="Bridge_Cement-Month_L3001"/>
      <sheetName val="Bridge_Cement-YTD_L3001"/>
      <sheetName val="Bridge_Cement-Act_vs_Flash1"/>
      <sheetName val="Base_Triagem"/>
      <sheetName val="Vinculo_volumes_efetivos_(in)"/>
      <sheetName val="5_0__Hold__A"/>
      <sheetName val="2__Macro"/>
      <sheetName val="Datos"/>
      <sheetName val="Slurry"/>
      <sheetName val="ANIM"/>
      <sheetName val="Controls"/>
      <sheetName val="CC_(2)"/>
      <sheetName val="Capex_1920_Postergado"/>
      <sheetName val="Capex_2021"/>
      <sheetName val="BSB"/>
      <sheetName val="2. Parking"/>
      <sheetName val=" EEPN"/>
      <sheetName val="N"/>
      <sheetName val="BC"/>
      <sheetName val="AJBA2003"/>
      <sheetName val="Dados gerais"/>
      <sheetName val="INGRESO DATOS"/>
      <sheetName val="Table"/>
      <sheetName val="12_03"/>
      <sheetName val="Get_0704"/>
      <sheetName val="06_03"/>
      <sheetName val="Indicadores_Econômicos4"/>
      <sheetName val="Consumos_Específicos4"/>
      <sheetName val="Energia_Elétrica4"/>
      <sheetName val="Preços_Insumos4"/>
      <sheetName val="Vendas_US$4"/>
      <sheetName val="Custos_&amp;_Despesas4"/>
      <sheetName val="Custos_&amp;_Despesas_US$4"/>
      <sheetName val="DIF_FAT_FEV_014"/>
      <sheetName val="DRE-_20004"/>
      <sheetName val="Banco_de_Dados_20014"/>
      <sheetName val="Ind_TC4"/>
      <sheetName val="Três_Marias_(TM)4"/>
      <sheetName val="Morro_Agudo_(MA)4"/>
      <sheetName val="Treinamento_mensal4"/>
      <sheetName val="Treinamento_e_Desen__trimestra4"/>
      <sheetName val="BALANCE_SHEET4"/>
      <sheetName val="Vínculos_Simulador_-_coluna4"/>
      <sheetName val="Profit_Centers3"/>
      <sheetName val="BROWZ_Status_Info3"/>
      <sheetName val="Venta_Auto3"/>
      <sheetName val="PEND__31-12-20033"/>
      <sheetName val="BASE_DE_DADOS4"/>
      <sheetName val="PREMISSAS_22"/>
      <sheetName val="Input_-_Racional_de_Ganho2"/>
      <sheetName val="Banco_Dados(Real)_Consolidado2"/>
      <sheetName val="Art96_IV_RIPI2"/>
      <sheetName val="Receitas_20162"/>
      <sheetName val="Receitas_2017_2"/>
      <sheetName val="Receitas_20182"/>
      <sheetName val="Din_Receitas2"/>
      <sheetName val="Receitas_20192"/>
      <sheetName val="Contratos_de_Gestão_2"/>
      <sheetName val="Contratos_de_Patrocínios_2"/>
      <sheetName val="Investimentos_2"/>
      <sheetName val="CONSOLIDADO_(2)2"/>
      <sheetName val="Projeção_próximos_anos_2"/>
      <sheetName val="Bridge_Cement-Month_L3002"/>
      <sheetName val="Bridge_Cement-YTD_L3002"/>
      <sheetName val="Bridge_Cement-Act_vs_Flash2"/>
      <sheetName val="Indicadores_Econômicos7"/>
      <sheetName val="Consumos_Específicos7"/>
      <sheetName val="Energia_Elétrica7"/>
      <sheetName val="Preços_Insumos7"/>
      <sheetName val="Vendas_US$7"/>
      <sheetName val="Custos_&amp;_Despesas7"/>
      <sheetName val="Custos_&amp;_Despesas_US$7"/>
      <sheetName val="DIF_FAT_FEV_017"/>
      <sheetName val="DRE-_20007"/>
      <sheetName val="Banco_de_Dados_20017"/>
      <sheetName val="Ind_TC7"/>
      <sheetName val="Três_Marias_(TM)7"/>
      <sheetName val="Morro_Agudo_(MA)7"/>
      <sheetName val="Treinamento_mensal7"/>
      <sheetName val="Treinamento_e_Desen__trimestra7"/>
      <sheetName val="BALANCE_SHEET7"/>
      <sheetName val="Vínculos_Simulador_-_coluna7"/>
      <sheetName val="Profit_Centers6"/>
      <sheetName val="BROWZ_Status_Info6"/>
      <sheetName val="Venta_Auto6"/>
      <sheetName val="PEND__31-12-20036"/>
      <sheetName val="BASE_DE_DADOS7"/>
      <sheetName val="PREMISSAS_25"/>
      <sheetName val="Input_-_Racional_de_Ganho5"/>
      <sheetName val="Banco_Dados(Real)_Consolidado5"/>
      <sheetName val="Art96_IV_RIPI5"/>
      <sheetName val="Receitas_20164"/>
      <sheetName val="Receitas_2017_4"/>
      <sheetName val="Receitas_20184"/>
      <sheetName val="Din_Receitas4"/>
      <sheetName val="Receitas_20194"/>
      <sheetName val="Contratos_de_Gestão_4"/>
      <sheetName val="Contratos_de_Patrocínios_4"/>
      <sheetName val="Investimentos_4"/>
      <sheetName val="CONSOLIDADO_(2)4"/>
      <sheetName val="Projeção_próximos_anos_4"/>
      <sheetName val="Bridge_Cement-Month_L3004"/>
      <sheetName val="Bridge_Cement-YTD_L3004"/>
      <sheetName val="Bridge_Cement-Act_vs_Flash4"/>
      <sheetName val="Indicadores_Econômicos5"/>
      <sheetName val="Consumos_Específicos5"/>
      <sheetName val="Energia_Elétrica5"/>
      <sheetName val="Preços_Insumos5"/>
      <sheetName val="Vendas_US$5"/>
      <sheetName val="Custos_&amp;_Despesas5"/>
      <sheetName val="Custos_&amp;_Despesas_US$5"/>
      <sheetName val="DIF_FAT_FEV_015"/>
      <sheetName val="DRE-_20005"/>
      <sheetName val="Banco_de_Dados_20015"/>
      <sheetName val="Ind_TC5"/>
      <sheetName val="Três_Marias_(TM)5"/>
      <sheetName val="Morro_Agudo_(MA)5"/>
      <sheetName val="Treinamento_mensal5"/>
      <sheetName val="Treinamento_e_Desen__trimestra5"/>
      <sheetName val="BALANCE_SHEET5"/>
      <sheetName val="Vínculos_Simulador_-_coluna5"/>
      <sheetName val="Profit_Centers4"/>
      <sheetName val="BROWZ_Status_Info4"/>
      <sheetName val="Venta_Auto4"/>
      <sheetName val="PEND__31-12-20034"/>
      <sheetName val="BASE_DE_DADOS5"/>
      <sheetName val="PREMISSAS_23"/>
      <sheetName val="Input_-_Racional_de_Ganho3"/>
      <sheetName val="Banco_Dados(Real)_Consolidado3"/>
      <sheetName val="Art96_IV_RIPI3"/>
      <sheetName val="Indicadores_Econômicos6"/>
      <sheetName val="Consumos_Específicos6"/>
      <sheetName val="Energia_Elétrica6"/>
      <sheetName val="Preços_Insumos6"/>
      <sheetName val="Vendas_US$6"/>
      <sheetName val="Custos_&amp;_Despesas6"/>
      <sheetName val="Custos_&amp;_Despesas_US$6"/>
      <sheetName val="DIF_FAT_FEV_016"/>
      <sheetName val="DRE-_20006"/>
      <sheetName val="Banco_de_Dados_20016"/>
      <sheetName val="Ind_TC6"/>
      <sheetName val="Três_Marias_(TM)6"/>
      <sheetName val="Morro_Agudo_(MA)6"/>
      <sheetName val="Treinamento_mensal6"/>
      <sheetName val="Treinamento_e_Desen__trimestra6"/>
      <sheetName val="BALANCE_SHEET6"/>
      <sheetName val="Vínculos_Simulador_-_coluna6"/>
      <sheetName val="Profit_Centers5"/>
      <sheetName val="BROWZ_Status_Info5"/>
      <sheetName val="Venta_Auto5"/>
      <sheetName val="PEND__31-12-20035"/>
      <sheetName val="BASE_DE_DADOS6"/>
      <sheetName val="PREMISSAS_24"/>
      <sheetName val="Input_-_Racional_de_Ganho4"/>
      <sheetName val="Banco_Dados(Real)_Consolidado4"/>
      <sheetName val="Art96_IV_RIPI4"/>
      <sheetName val="Receitas_20163"/>
      <sheetName val="Receitas_2017_3"/>
      <sheetName val="Receitas_20183"/>
      <sheetName val="Din_Receitas3"/>
      <sheetName val="Receitas_20193"/>
      <sheetName val="Contratos_de_Gestão_3"/>
      <sheetName val="Contratos_de_Patrocínios_3"/>
      <sheetName val="Investimentos_3"/>
      <sheetName val="CONSOLIDADO_(2)3"/>
      <sheetName val="Projeção_próximos_anos_3"/>
      <sheetName val="Bridge_Cement-Month_L3003"/>
      <sheetName val="Bridge_Cement-YTD_L3003"/>
      <sheetName val="Bridge_Cement-Act_vs_Flash3"/>
      <sheetName val="Cash_basis_Ago-021"/>
      <sheetName val="Base_Triagem1"/>
      <sheetName val="Vinculo_volumes_efetivos_(in)1"/>
      <sheetName val="5_0__Hold__A1"/>
      <sheetName val="2__Macro1"/>
      <sheetName val="Max_D__20021"/>
      <sheetName val="TABLA DE VALORES"/>
      <sheetName val="TPNuevo"/>
      <sheetName val="Capacity"/>
      <sheetName val="A"/>
      <sheetName val="0"/>
      <sheetName val="PH"/>
      <sheetName val="PRAcu"/>
      <sheetName val="RH"/>
      <sheetName val="RRAcu"/>
      <sheetName val="Banco_de_dados"/>
      <sheetName val="Cash_basis_Ago-022"/>
      <sheetName val="Max_D__20022"/>
      <sheetName val="Banco_de_dados1"/>
      <sheetName val="CD SEC LOC #7"/>
      <sheetName val="Prueba global - Pasivo"/>
      <sheetName val="CONS-LS"/>
      <sheetName val="FG20"/>
      <sheetName val="PopCache"/>
      <sheetName val="REAL"/>
      <sheetName val="ND"/>
      <sheetName val="E.Costes_ES"/>
      <sheetName val="Aspectos e Perigos padronizados"/>
      <sheetName val="Grupo 38"/>
      <sheetName val="Indicadores_Econômicos8"/>
      <sheetName val="Consumos_Específicos8"/>
      <sheetName val="Energia_Elétrica8"/>
      <sheetName val="Preços_Insumos8"/>
      <sheetName val="Vendas_US$8"/>
      <sheetName val="Custos_&amp;_Despesas8"/>
      <sheetName val="Custos_&amp;_Despesas_US$8"/>
      <sheetName val="DIF_FAT_FEV_018"/>
      <sheetName val="DRE-_20008"/>
      <sheetName val="Banco_de_Dados_20018"/>
      <sheetName val="Ind_TC8"/>
      <sheetName val="Três_Marias_(TM)8"/>
      <sheetName val="Morro_Agudo_(MA)8"/>
      <sheetName val="Treinamento_mensal8"/>
      <sheetName val="Treinamento_e_Desen__trimestra8"/>
      <sheetName val="BALANCE_SHEET8"/>
      <sheetName val="Vínculos_Simulador_-_coluna8"/>
      <sheetName val="Profit_Centers7"/>
      <sheetName val="BROWZ_Status_Info7"/>
      <sheetName val="Venta_Auto7"/>
      <sheetName val="PEND__31-12-20037"/>
      <sheetName val="BASE_DE_DADOS8"/>
      <sheetName val="PREMISSAS_26"/>
      <sheetName val="Input_-_Racional_de_Ganho6"/>
      <sheetName val="Banco_Dados(Real)_Consolidado6"/>
      <sheetName val="Art96_IV_RIPI6"/>
      <sheetName val="Receitas_20165"/>
      <sheetName val="Receitas_2017_5"/>
      <sheetName val="Receitas_20185"/>
      <sheetName val="Din_Receitas5"/>
      <sheetName val="Receitas_20195"/>
      <sheetName val="Contratos_de_Gestão_5"/>
      <sheetName val="Contratos_de_Patrocínios_5"/>
      <sheetName val="Investimentos_5"/>
      <sheetName val="CONSOLIDADO_(2)5"/>
      <sheetName val="Projeção_próximos_anos_5"/>
      <sheetName val="Bridge_Cement-Month_L3005"/>
      <sheetName val="Bridge_Cement-YTD_L3005"/>
      <sheetName val="Bridge_Cement-Act_vs_Flash5"/>
      <sheetName val="Base_Triagem2"/>
      <sheetName val="Vinculo_volumes_efetivos_(in)2"/>
      <sheetName val="5_0__Hold__A2"/>
      <sheetName val="2__Macro2"/>
      <sheetName val="Indicadores_Econômicos9"/>
      <sheetName val="Consumos_Específicos9"/>
      <sheetName val="Energia_Elétrica9"/>
      <sheetName val="Preços_Insumos9"/>
      <sheetName val="Vendas_US$9"/>
      <sheetName val="Custos_&amp;_Despesas9"/>
      <sheetName val="Custos_&amp;_Despesas_US$9"/>
      <sheetName val="DIF_FAT_FEV_019"/>
      <sheetName val="DRE-_20009"/>
      <sheetName val="Banco_de_Dados_20019"/>
      <sheetName val="Ind_TC9"/>
      <sheetName val="Três_Marias_(TM)9"/>
      <sheetName val="Morro_Agudo_(MA)9"/>
      <sheetName val="Treinamento_mensal9"/>
      <sheetName val="Treinamento_e_Desen__trimestra9"/>
      <sheetName val="BALANCE_SHEET9"/>
      <sheetName val="Vínculos_Simulador_-_coluna9"/>
      <sheetName val="Profit_Centers8"/>
      <sheetName val="BROWZ_Status_Info8"/>
      <sheetName val="Venta_Auto8"/>
      <sheetName val="PEND__31-12-20038"/>
      <sheetName val="BASE_DE_DADOS9"/>
      <sheetName val="PREMISSAS_27"/>
      <sheetName val="Input_-_Racional_de_Ganho7"/>
      <sheetName val="Banco_Dados(Real)_Consolidado7"/>
      <sheetName val="Art96_IV_RIPI7"/>
      <sheetName val="Receitas_20166"/>
      <sheetName val="Receitas_2017_6"/>
      <sheetName val="Receitas_20186"/>
      <sheetName val="Din_Receitas6"/>
      <sheetName val="Receitas_20196"/>
      <sheetName val="Contratos_de_Gestão_6"/>
      <sheetName val="Contratos_de_Patrocínios_6"/>
      <sheetName val="Investimentos_6"/>
      <sheetName val="CONSOLIDADO_(2)6"/>
      <sheetName val="Projeção_próximos_anos_6"/>
      <sheetName val="Bridge_Cement-Month_L3006"/>
      <sheetName val="Bridge_Cement-YTD_L3006"/>
      <sheetName val="Bridge_Cement-Act_vs_Flash6"/>
      <sheetName val="Cash_basis_Ago-023"/>
      <sheetName val="Base_Triagem3"/>
      <sheetName val="Vinculo_volumes_efetivos_(in)3"/>
      <sheetName val="5_0__Hold__A3"/>
      <sheetName val="2__Macro3"/>
      <sheetName val="Max_D__20023"/>
      <sheetName val="CUENTAS POR COBRAR NO COMERCIAL"/>
      <sheetName val="CD_SEC_LOC_#7"/>
      <sheetName val="_EEPN"/>
      <sheetName val="Dados_gerais"/>
      <sheetName val="INGRESO_DATOS"/>
      <sheetName val="Prueba_global_-_Pasivo"/>
      <sheetName val="R-GyPBCB"/>
      <sheetName val="R-GyPBCOL"/>
      <sheetName val="Charts"/>
      <sheetName val="Configurações"/>
      <sheetName val="Indicadores_Econômicos10"/>
      <sheetName val="Consumos_Específicos10"/>
      <sheetName val="Energia_Elétrica10"/>
      <sheetName val="Preços_Insumos10"/>
      <sheetName val="Vendas_US$10"/>
      <sheetName val="Custos_&amp;_Despesas10"/>
      <sheetName val="Custos_&amp;_Despesas_US$10"/>
      <sheetName val="DIF_FAT_FEV_0110"/>
      <sheetName val="DRE-_200010"/>
      <sheetName val="Banco_de_Dados_200110"/>
      <sheetName val="Ind_TC10"/>
      <sheetName val="Três_Marias_(TM)10"/>
      <sheetName val="Morro_Agudo_(MA)10"/>
      <sheetName val="Treinamento_mensal10"/>
      <sheetName val="Treinamento_e_Desen__trimestr10"/>
      <sheetName val="BALANCE_SHEET10"/>
      <sheetName val="Vínculos_Simulador_-_coluna10"/>
      <sheetName val="Profit_Centers9"/>
      <sheetName val="BROWZ_Status_Info9"/>
      <sheetName val="Venta_Auto9"/>
      <sheetName val="PEND__31-12-20039"/>
      <sheetName val="BASE_DE_DADOS10"/>
      <sheetName val="PREMISSAS_28"/>
      <sheetName val="Input_-_Racional_de_Ganho8"/>
      <sheetName val="Banco_Dados(Real)_Consolidado8"/>
      <sheetName val="Art96_IV_RIPI8"/>
      <sheetName val="Receitas_20167"/>
      <sheetName val="Receitas_2017_7"/>
      <sheetName val="Receitas_20187"/>
      <sheetName val="Din_Receitas7"/>
      <sheetName val="Receitas_20197"/>
      <sheetName val="Contratos_de_Gestão_7"/>
      <sheetName val="Contratos_de_Patrocínios_7"/>
      <sheetName val="Investimentos_7"/>
      <sheetName val="CONSOLIDADO_(2)7"/>
      <sheetName val="Projeção_próximos_anos_7"/>
      <sheetName val="Bridge_Cement-Month_L3007"/>
      <sheetName val="Bridge_Cement-YTD_L3007"/>
      <sheetName val="Bridge_Cement-Act_vs_Flash7"/>
      <sheetName val="Cash_basis_Ago-024"/>
      <sheetName val="Base_Triagem4"/>
      <sheetName val="Vinculo_volumes_efetivos_(in)4"/>
      <sheetName val="5_0__Hold__A4"/>
      <sheetName val="2__Macro4"/>
      <sheetName val="Max_D__20024"/>
      <sheetName val="Indicadores_Econômicos11"/>
      <sheetName val="Consumos_Específicos11"/>
      <sheetName val="Energia_Elétrica11"/>
      <sheetName val="Preços_Insumos11"/>
      <sheetName val="Vendas_US$11"/>
      <sheetName val="Custos_&amp;_Despesas11"/>
      <sheetName val="Custos_&amp;_Despesas_US$11"/>
      <sheetName val="DIF_FAT_FEV_0111"/>
      <sheetName val="DRE-_200011"/>
      <sheetName val="Banco_de_Dados_200111"/>
      <sheetName val="Ind_TC11"/>
      <sheetName val="Três_Marias_(TM)11"/>
      <sheetName val="Morro_Agudo_(MA)11"/>
      <sheetName val="Treinamento_mensal11"/>
      <sheetName val="Treinamento_e_Desen__trimestr11"/>
      <sheetName val="BALANCE_SHEET11"/>
      <sheetName val="Vínculos_Simulador_-_coluna11"/>
      <sheetName val="Profit_Centers10"/>
      <sheetName val="BROWZ_Status_Info10"/>
      <sheetName val="Venta_Auto10"/>
      <sheetName val="PEND__31-12-200310"/>
      <sheetName val="BASE_DE_DADOS11"/>
      <sheetName val="PREMISSAS_29"/>
      <sheetName val="Input_-_Racional_de_Ganho9"/>
      <sheetName val="Banco_Dados(Real)_Consolidado9"/>
      <sheetName val="Art96_IV_RIPI9"/>
      <sheetName val="Receitas_20168"/>
      <sheetName val="Receitas_2017_8"/>
      <sheetName val="Receitas_20188"/>
      <sheetName val="Din_Receitas8"/>
      <sheetName val="Receitas_20198"/>
      <sheetName val="Contratos_de_Gestão_8"/>
      <sheetName val="Contratos_de_Patrocínios_8"/>
      <sheetName val="Investimentos_8"/>
      <sheetName val="CONSOLIDADO_(2)8"/>
      <sheetName val="Projeção_próximos_anos_8"/>
      <sheetName val="Bridge_Cement-Month_L3008"/>
      <sheetName val="Bridge_Cement-YTD_L3008"/>
      <sheetName val="Bridge_Cement-Act_vs_Flash8"/>
      <sheetName val="Cash_basis_Ago-025"/>
      <sheetName val="Base_Triagem5"/>
      <sheetName val="Vinculo_volumes_efetivos_(in)5"/>
      <sheetName val="5_0__Hold__A5"/>
      <sheetName val="2__Macro5"/>
      <sheetName val="Max_D__20025"/>
      <sheetName val="Indicadores_Econômicos12"/>
      <sheetName val="Consumos_Específicos12"/>
      <sheetName val="Energia_Elétrica12"/>
      <sheetName val="Preços_Insumos12"/>
      <sheetName val="Vendas_US$12"/>
      <sheetName val="Custos_&amp;_Despesas12"/>
      <sheetName val="Custos_&amp;_Despesas_US$12"/>
      <sheetName val="DIF_FAT_FEV_0112"/>
      <sheetName val="DRE-_200012"/>
      <sheetName val="Banco_de_Dados_200112"/>
      <sheetName val="Ind_TC12"/>
      <sheetName val="Três_Marias_(TM)12"/>
      <sheetName val="Morro_Agudo_(MA)12"/>
      <sheetName val="Treinamento_mensal12"/>
      <sheetName val="Treinamento_e_Desen__trimestr12"/>
      <sheetName val="BALANCE_SHEET12"/>
      <sheetName val="Vínculos_Simulador_-_coluna12"/>
      <sheetName val="Profit_Centers11"/>
      <sheetName val="BROWZ_Status_Info11"/>
      <sheetName val="Venta_Auto11"/>
      <sheetName val="PEND__31-12-200311"/>
      <sheetName val="BASE_DE_DADOS12"/>
      <sheetName val="PREMISSAS_210"/>
      <sheetName val="Input_-_Racional_de_Ganho10"/>
      <sheetName val="Banco_Dados(Real)_Consolidado10"/>
      <sheetName val="Art96_IV_RIPI10"/>
      <sheetName val="Receitas_20169"/>
      <sheetName val="Receitas_2017_9"/>
      <sheetName val="Receitas_20189"/>
      <sheetName val="Din_Receitas9"/>
      <sheetName val="Receitas_20199"/>
      <sheetName val="Contratos_de_Gestão_9"/>
      <sheetName val="Contratos_de_Patrocínios_9"/>
      <sheetName val="Investimentos_9"/>
      <sheetName val="CONSOLIDADO_(2)9"/>
      <sheetName val="Projeção_próximos_anos_9"/>
      <sheetName val="Bridge_Cement-Month_L3009"/>
      <sheetName val="Bridge_Cement-YTD_L3009"/>
      <sheetName val="Bridge_Cement-Act_vs_Flash9"/>
      <sheetName val="Cash_basis_Ago-026"/>
      <sheetName val="Base_Triagem6"/>
      <sheetName val="Vinculo_volumes_efetivos_(in)6"/>
      <sheetName val="5_0__Hold__A6"/>
      <sheetName val="2__Macro6"/>
      <sheetName val="Max_D__20026"/>
      <sheetName val="Macroecono_antiga"/>
      <sheetName val="Gás_Fenosa_-_GATR"/>
      <sheetName val="Indicadores_Econômicos13"/>
      <sheetName val="Consumos_Específicos13"/>
      <sheetName val="Energia_Elétrica13"/>
      <sheetName val="Preços_Insumos13"/>
      <sheetName val="Vendas_US$13"/>
      <sheetName val="Custos_&amp;_Despesas13"/>
      <sheetName val="Custos_&amp;_Despesas_US$13"/>
      <sheetName val="DIF_FAT_FEV_0113"/>
      <sheetName val="DRE-_200013"/>
      <sheetName val="Banco_de_Dados_200113"/>
      <sheetName val="Ind_TC13"/>
      <sheetName val="Três_Marias_(TM)13"/>
      <sheetName val="Morro_Agudo_(MA)13"/>
      <sheetName val="Treinamento_mensal13"/>
      <sheetName val="Treinamento_e_Desen__trimestr13"/>
      <sheetName val="BALANCE_SHEET13"/>
      <sheetName val="Vínculos_Simulador_-_coluna13"/>
      <sheetName val="Profit_Centers12"/>
      <sheetName val="BROWZ_Status_Info12"/>
      <sheetName val="Venta_Auto12"/>
      <sheetName val="PEND__31-12-200312"/>
      <sheetName val="BASE_DE_DADOS13"/>
      <sheetName val="PREMISSAS_211"/>
      <sheetName val="Input_-_Racional_de_Ganho11"/>
      <sheetName val="Banco_Dados(Real)_Consolidado11"/>
      <sheetName val="Art96_IV_RIPI11"/>
      <sheetName val="Receitas_201610"/>
      <sheetName val="Receitas_2017_10"/>
      <sheetName val="Receitas_201810"/>
      <sheetName val="Din_Receitas10"/>
      <sheetName val="Receitas_201910"/>
      <sheetName val="Contratos_de_Gestão_10"/>
      <sheetName val="Contratos_de_Patrocínios_10"/>
      <sheetName val="Investimentos_10"/>
      <sheetName val="CONSOLIDADO_(2)10"/>
      <sheetName val="Projeção_próximos_anos_10"/>
      <sheetName val="Bridge_Cement-Month_L30010"/>
      <sheetName val="Bridge_Cement-YTD_L30010"/>
      <sheetName val="Bridge_Cement-Act_vs_Flash10"/>
      <sheetName val="Cash_basis_Ago-027"/>
      <sheetName val="Base_Triagem7"/>
      <sheetName val="Vinculo_volumes_efetivos_(in)7"/>
      <sheetName val="5_0__Hold__A7"/>
      <sheetName val="2__Macro7"/>
      <sheetName val="Max_D__20027"/>
      <sheetName val="Macroecono_antiga1"/>
      <sheetName val="Gás_Fenosa_-_GATR1"/>
      <sheetName val="CC_(2)1"/>
      <sheetName val="Capex_1920_Postergado1"/>
      <sheetName val="Capex_20211"/>
      <sheetName val="_EEPN1"/>
      <sheetName val="4-RCDP-2001"/>
      <sheetName val="P&amp;L summary"/>
      <sheetName val="Netearnanal"/>
      <sheetName val="A4.2-FLEXIBRAS"/>
      <sheetName val="ce"/>
      <sheetName val="fluxo_caixa"/>
      <sheetName val="BD_SOMA"/>
      <sheetName val="Base Ajus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19">
          <cell r="B19" t="str">
            <v>(-) EXPORT.NÃO EMBARCADAS</v>
          </cell>
        </row>
      </sheetData>
      <sheetData sheetId="59">
        <row r="19">
          <cell r="B19" t="str">
            <v>(-) EXPORT.NÃO EMBARCADAS</v>
          </cell>
        </row>
      </sheetData>
      <sheetData sheetId="60">
        <row r="19">
          <cell r="B19" t="str">
            <v>(-) EXPORT.NÃO EMBARCADAS</v>
          </cell>
        </row>
      </sheetData>
      <sheetData sheetId="61">
        <row r="19">
          <cell r="B19" t="str">
            <v>(-) EXPORT.NÃO EMBARCADAS</v>
          </cell>
        </row>
      </sheetData>
      <sheetData sheetId="62">
        <row r="19">
          <cell r="B19" t="str">
            <v>(-) EXPORT.NÃO EMBARCADAS</v>
          </cell>
        </row>
      </sheetData>
      <sheetData sheetId="63">
        <row r="19">
          <cell r="B19" t="str">
            <v>(-) EXPORT.NÃO EMBARCADAS</v>
          </cell>
        </row>
      </sheetData>
      <sheetData sheetId="64">
        <row r="19">
          <cell r="B19" t="str">
            <v>(-) EXPORT.NÃO EMBARCADAS</v>
          </cell>
        </row>
      </sheetData>
      <sheetData sheetId="65">
        <row r="19">
          <cell r="B19" t="str">
            <v>(-) EXPORT.NÃO EMBARCADAS</v>
          </cell>
        </row>
      </sheetData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>
        <row r="13">
          <cell r="X13">
            <v>0</v>
          </cell>
        </row>
      </sheetData>
      <sheetData sheetId="91"/>
      <sheetData sheetId="92">
        <row r="13">
          <cell r="X13">
            <v>0</v>
          </cell>
        </row>
      </sheetData>
      <sheetData sheetId="93">
        <row r="13">
          <cell r="X13">
            <v>0</v>
          </cell>
        </row>
      </sheetData>
      <sheetData sheetId="94"/>
      <sheetData sheetId="95">
        <row r="13">
          <cell r="X13">
            <v>0</v>
          </cell>
        </row>
      </sheetData>
      <sheetData sheetId="96">
        <row r="13">
          <cell r="X13">
            <v>0</v>
          </cell>
        </row>
      </sheetData>
      <sheetData sheetId="97"/>
      <sheetData sheetId="98">
        <row r="13">
          <cell r="X13">
            <v>0</v>
          </cell>
        </row>
      </sheetData>
      <sheetData sheetId="99">
        <row r="13">
          <cell r="X13">
            <v>0</v>
          </cell>
        </row>
      </sheetData>
      <sheetData sheetId="100"/>
      <sheetData sheetId="101">
        <row r="13">
          <cell r="X13">
            <v>0</v>
          </cell>
        </row>
      </sheetData>
      <sheetData sheetId="102">
        <row r="13">
          <cell r="X13">
            <v>0</v>
          </cell>
        </row>
      </sheetData>
      <sheetData sheetId="103"/>
      <sheetData sheetId="104">
        <row r="13">
          <cell r="X13">
            <v>0</v>
          </cell>
        </row>
      </sheetData>
      <sheetData sheetId="105">
        <row r="13">
          <cell r="X13">
            <v>0</v>
          </cell>
        </row>
      </sheetData>
      <sheetData sheetId="106"/>
      <sheetData sheetId="107">
        <row r="13">
          <cell r="X13">
            <v>0</v>
          </cell>
        </row>
      </sheetData>
      <sheetData sheetId="108">
        <row r="13">
          <cell r="X13">
            <v>0</v>
          </cell>
        </row>
      </sheetData>
      <sheetData sheetId="109"/>
      <sheetData sheetId="110">
        <row r="13">
          <cell r="X13">
            <v>0</v>
          </cell>
        </row>
      </sheetData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3">
          <cell r="X13">
            <v>0</v>
          </cell>
        </row>
      </sheetData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>
        <row r="13">
          <cell r="X13">
            <v>0</v>
          </cell>
        </row>
      </sheetData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>
        <row r="3">
          <cell r="F3">
            <v>36923</v>
          </cell>
        </row>
      </sheetData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>
        <row r="13">
          <cell r="X13">
            <v>0</v>
          </cell>
        </row>
      </sheetData>
      <sheetData sheetId="188"/>
      <sheetData sheetId="189">
        <row r="13">
          <cell r="X13">
            <v>0</v>
          </cell>
        </row>
      </sheetData>
      <sheetData sheetId="190"/>
      <sheetData sheetId="191">
        <row r="13">
          <cell r="X13">
            <v>0</v>
          </cell>
        </row>
      </sheetData>
      <sheetData sheetId="192"/>
      <sheetData sheetId="193">
        <row r="13">
          <cell r="X13">
            <v>0</v>
          </cell>
        </row>
      </sheetData>
      <sheetData sheetId="194"/>
      <sheetData sheetId="195">
        <row r="13">
          <cell r="X13">
            <v>0</v>
          </cell>
        </row>
      </sheetData>
      <sheetData sheetId="196"/>
      <sheetData sheetId="197"/>
      <sheetData sheetId="198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3">
          <cell r="X13">
            <v>0</v>
          </cell>
        </row>
      </sheetData>
      <sheetData sheetId="255">
        <row r="13">
          <cell r="X13">
            <v>0</v>
          </cell>
        </row>
      </sheetData>
      <sheetData sheetId="256">
        <row r="13">
          <cell r="X13">
            <v>0</v>
          </cell>
        </row>
      </sheetData>
      <sheetData sheetId="257">
        <row r="13">
          <cell r="X13">
            <v>0</v>
          </cell>
        </row>
      </sheetData>
      <sheetData sheetId="258">
        <row r="13">
          <cell r="X13">
            <v>0</v>
          </cell>
        </row>
      </sheetData>
      <sheetData sheetId="259"/>
      <sheetData sheetId="260">
        <row r="13">
          <cell r="X13">
            <v>0</v>
          </cell>
        </row>
      </sheetData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/>
      <sheetData sheetId="275">
        <row r="13">
          <cell r="X13">
            <v>0</v>
          </cell>
        </row>
      </sheetData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>
        <row r="3">
          <cell r="F3">
            <v>36923</v>
          </cell>
        </row>
      </sheetData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>
        <row r="13">
          <cell r="X13">
            <v>0</v>
          </cell>
        </row>
      </sheetData>
      <sheetData sheetId="317"/>
      <sheetData sheetId="318">
        <row r="13">
          <cell r="X13">
            <v>0</v>
          </cell>
        </row>
      </sheetData>
      <sheetData sheetId="319"/>
      <sheetData sheetId="320">
        <row r="13">
          <cell r="X13">
            <v>0</v>
          </cell>
        </row>
      </sheetData>
      <sheetData sheetId="321"/>
      <sheetData sheetId="322">
        <row r="13">
          <cell r="X13">
            <v>0</v>
          </cell>
        </row>
      </sheetData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>
        <row r="13">
          <cell r="X13">
            <v>0</v>
          </cell>
        </row>
      </sheetData>
      <sheetData sheetId="356"/>
      <sheetData sheetId="357">
        <row r="13">
          <cell r="X13">
            <v>0</v>
          </cell>
        </row>
      </sheetData>
      <sheetData sheetId="358"/>
      <sheetData sheetId="359">
        <row r="13">
          <cell r="X13">
            <v>0</v>
          </cell>
        </row>
      </sheetData>
      <sheetData sheetId="360"/>
      <sheetData sheetId="361">
        <row r="13">
          <cell r="X13">
            <v>0</v>
          </cell>
        </row>
      </sheetData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>
        <row r="3">
          <cell r="F3">
            <v>36923</v>
          </cell>
        </row>
      </sheetData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>
        <row r="13">
          <cell r="X13">
            <v>0</v>
          </cell>
        </row>
      </sheetData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>
        <row r="13">
          <cell r="X13">
            <v>0</v>
          </cell>
        </row>
      </sheetData>
      <sheetData sheetId="489"/>
      <sheetData sheetId="490">
        <row r="13">
          <cell r="X13">
            <v>0</v>
          </cell>
        </row>
      </sheetData>
      <sheetData sheetId="491"/>
      <sheetData sheetId="492">
        <row r="13">
          <cell r="X13">
            <v>0</v>
          </cell>
        </row>
      </sheetData>
      <sheetData sheetId="493"/>
      <sheetData sheetId="494">
        <row r="13">
          <cell r="X13">
            <v>0</v>
          </cell>
        </row>
      </sheetData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>
        <row r="13">
          <cell r="X13">
            <v>0</v>
          </cell>
        </row>
      </sheetData>
      <sheetData sheetId="532"/>
      <sheetData sheetId="533">
        <row r="13">
          <cell r="X13">
            <v>0</v>
          </cell>
        </row>
      </sheetData>
      <sheetData sheetId="534"/>
      <sheetData sheetId="535">
        <row r="13">
          <cell r="X13">
            <v>0</v>
          </cell>
        </row>
      </sheetData>
      <sheetData sheetId="536"/>
      <sheetData sheetId="537">
        <row r="13">
          <cell r="X13">
            <v>0</v>
          </cell>
        </row>
      </sheetData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/>
      <sheetData sheetId="551"/>
      <sheetData sheetId="552"/>
      <sheetData sheetId="553"/>
      <sheetData sheetId="554"/>
      <sheetData sheetId="555" refreshError="1"/>
      <sheetData sheetId="556" refreshError="1"/>
      <sheetData sheetId="557" refreshError="1"/>
      <sheetData sheetId="558" refreshError="1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>
        <row r="13">
          <cell r="X13">
            <v>0</v>
          </cell>
        </row>
      </sheetData>
      <sheetData sheetId="587"/>
      <sheetData sheetId="588">
        <row r="13">
          <cell r="X13">
            <v>0</v>
          </cell>
        </row>
      </sheetData>
      <sheetData sheetId="589"/>
      <sheetData sheetId="590">
        <row r="13">
          <cell r="X13">
            <v>0</v>
          </cell>
        </row>
      </sheetData>
      <sheetData sheetId="591"/>
      <sheetData sheetId="592">
        <row r="13">
          <cell r="X13">
            <v>0</v>
          </cell>
        </row>
      </sheetData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3">
          <cell r="X13">
            <v>0</v>
          </cell>
        </row>
      </sheetData>
      <sheetData sheetId="632"/>
      <sheetData sheetId="633">
        <row r="13">
          <cell r="X13">
            <v>0</v>
          </cell>
        </row>
      </sheetData>
      <sheetData sheetId="634"/>
      <sheetData sheetId="635">
        <row r="13">
          <cell r="X13">
            <v>0</v>
          </cell>
        </row>
      </sheetData>
      <sheetData sheetId="636"/>
      <sheetData sheetId="637">
        <row r="13">
          <cell r="X13">
            <v>0</v>
          </cell>
        </row>
      </sheetData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>
        <row r="13">
          <cell r="X13">
            <v>0</v>
          </cell>
        </row>
      </sheetData>
      <sheetData sheetId="677"/>
      <sheetData sheetId="678">
        <row r="13">
          <cell r="X13">
            <v>0</v>
          </cell>
        </row>
      </sheetData>
      <sheetData sheetId="679"/>
      <sheetData sheetId="680">
        <row r="13">
          <cell r="X13">
            <v>0</v>
          </cell>
        </row>
      </sheetData>
      <sheetData sheetId="681"/>
      <sheetData sheetId="682">
        <row r="13">
          <cell r="X13">
            <v>0</v>
          </cell>
        </row>
      </sheetData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>
        <row r="13">
          <cell r="X13">
            <v>0</v>
          </cell>
        </row>
      </sheetData>
      <sheetData sheetId="724"/>
      <sheetData sheetId="725">
        <row r="13">
          <cell r="X13">
            <v>0</v>
          </cell>
        </row>
      </sheetData>
      <sheetData sheetId="726"/>
      <sheetData sheetId="727">
        <row r="13">
          <cell r="X13">
            <v>0</v>
          </cell>
        </row>
      </sheetData>
      <sheetData sheetId="728"/>
      <sheetData sheetId="729">
        <row r="13">
          <cell r="X13">
            <v>0</v>
          </cell>
        </row>
      </sheetData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>
        <row r="13">
          <cell r="X13">
            <v>0</v>
          </cell>
        </row>
      </sheetData>
      <sheetData sheetId="745"/>
      <sheetData sheetId="746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E"/>
      <sheetName val="TESTE.XLW"/>
      <sheetName val="Depositos judiciais"/>
      <sheetName val="E75_2002"/>
      <sheetName val="Inputs"/>
      <sheetName val="Database"/>
      <sheetName val="Variance Summary"/>
      <sheetName val="Apur_IR_CS"/>
      <sheetName val="DRE_2014"/>
      <sheetName val="ce"/>
      <sheetName val="CECO"/>
      <sheetName val="O13"/>
      <sheetName val="INFO"/>
      <sheetName val="Arrend."/>
      <sheetName val="Sheet1"/>
      <sheetName val="Dados"/>
      <sheetName val="TESTE_XLW"/>
      <sheetName val="Depositos_judiciais"/>
      <sheetName val="Variance_Summary"/>
      <sheetName val="CONSOL"/>
      <sheetName val="Passagem"/>
      <sheetName val="De Para"/>
      <sheetName val="Faturamento AMM"/>
      <sheetName val="Descrição Status"/>
      <sheetName val="T Bond e EMBI +"/>
      <sheetName val="TJLP e CDI"/>
      <sheetName val="Inflação"/>
      <sheetName val="Damodaran (Beta e ERP)"/>
      <sheetName val="bal12"/>
      <sheetName val="Lista Validação de Dados"/>
      <sheetName val="Mapa Comercial"/>
      <sheetName val="EOL"/>
      <sheetName val="EOL_1"/>
      <sheetName val="Resultados"/>
      <sheetName val="RECEITA"/>
      <sheetName val="Mercado"/>
      <sheetName val="101171"/>
      <sheetName val="RESPOSTA NESTLE"/>
      <sheetName val="Data"/>
      <sheetName val="CDI"/>
      <sheetName val="ELIM_FINANCEIRA"/>
      <sheetName val="TRADUÇÃO"/>
      <sheetName val="Aux. Listbox"/>
      <sheetName val="GSA Matrix"/>
      <sheetName val="apoio"/>
      <sheetName val="Data Table"/>
      <sheetName val="Graph"/>
      <sheetName val="Fluxo de Caixa"/>
      <sheetName val="Novo Mix abrasce"/>
      <sheetName val="Descontos - Análises"/>
      <sheetName val="Inadimplência - Análises"/>
      <sheetName val="Categorias Abrasce"/>
      <sheetName val="Premissas"/>
      <sheetName val="PContas_FPP"/>
      <sheetName val="Comercial 3"/>
      <sheetName val="E74_2001"/>
      <sheetName val="E74_2002"/>
      <sheetName val="MtM"/>
      <sheetName val="GSI_1998"/>
      <sheetName val="Macro"/>
      <sheetName val="De_Para"/>
      <sheetName val="T_Bond_e_EMBI_+"/>
      <sheetName val="TJLP_e_CDI"/>
      <sheetName val="Damodaran_(Beta_e_ERP)"/>
      <sheetName val="Data_Table"/>
      <sheetName val="Mapa_Comercial"/>
      <sheetName val="Lista_Validação_de_Dados"/>
      <sheetName val="Aux__Listbox"/>
      <sheetName val="GSA_Matrix"/>
      <sheetName val="Faturamento_AMM"/>
      <sheetName val="Descrição_Status"/>
      <sheetName val="Arrend_"/>
      <sheetName val="Solicitação de documentos"/>
      <sheetName val="Tax Guide"/>
      <sheetName val="Size Premium"/>
      <sheetName val="DM Beta17"/>
      <sheetName val="apports"/>
      <sheetName val="Parâmetros"/>
      <sheetName val="ABRASCE"/>
      <sheetName val="Inadimplência II"/>
      <sheetName val="FPP_PContas"/>
      <sheetName val="Index (2)"/>
      <sheetName val="WACC VLT"/>
      <sheetName val="WACC GRU"/>
      <sheetName val="AE Reference Sheet"/>
      <sheetName val=""/>
      <sheetName val="TESTE_XLW1"/>
      <sheetName val="Depositos_judiciais1"/>
      <sheetName val="Variance_Summary1"/>
      <sheetName val="Arrend_1"/>
      <sheetName val="De_Para1"/>
      <sheetName val="Faturamento_AMM1"/>
      <sheetName val="Descrição_Status1"/>
      <sheetName val="T_Bond_e_EMBI_+1"/>
      <sheetName val="TJLP_e_CDI1"/>
      <sheetName val="Damodaran_(Beta_e_ERP)1"/>
      <sheetName val="Lista_Validação_de_Dados1"/>
      <sheetName val="Mapa_Comercial1"/>
      <sheetName val="RESPOSTA_NESTLE"/>
      <sheetName val="Solicitação_de_documentos"/>
      <sheetName val="Aux__Listbox1"/>
      <sheetName val="GSA_Matrix1"/>
      <sheetName val="Data_Table1"/>
      <sheetName val="Novo_Mix_abrasce"/>
      <sheetName val="Descontos_-_Análises"/>
      <sheetName val="Inadimplência_-_Análises"/>
      <sheetName val="Categorias_Abrasce"/>
      <sheetName val="Comercial_3"/>
      <sheetName val="Inadimplência_II"/>
      <sheetName val="Fluxo_de_Caixa"/>
      <sheetName val="Tax_Guide"/>
      <sheetName val="Size_Premium"/>
      <sheetName val="DM_Beta17"/>
      <sheetName val="cmi_sp"/>
      <sheetName val="REALIZADO"/>
      <sheetName val="Reembolso"/>
      <sheetName val="Stand Abrasce"/>
      <sheetName val="set96"/>
      <sheetName val="parâmetro"/>
      <sheetName val="2015 Budget"/>
      <sheetName val="Total station cost"/>
      <sheetName val="Calculo global Depr."/>
      <sheetName val="Apl.Financ."/>
      <sheetName val="HANDLING - VALORES"/>
      <sheetName val="Movimentação AF 2004"/>
      <sheetName val="Movimentação AF 2005"/>
      <sheetName val="Movimentação AF 2006"/>
      <sheetName val="Mov. Aplic. Financeira 31.10.05"/>
      <sheetName val="Mov. Aplic. Financeira 31.12.05"/>
      <sheetName val="Reconciliações Setembro"/>
      <sheetName val="FIF"/>
      <sheetName val="Lead"/>
      <sheetName val="XREF"/>
      <sheetName val="Categorias Abrasce (7)"/>
      <sheetName val="시산표"/>
      <sheetName val="2. Entity Names"/>
      <sheetName val="#REF"/>
      <sheetName val="Gráficos"/>
      <sheetName val="AE_Reference_Sheet"/>
      <sheetName val="Stand_Abrasce"/>
      <sheetName val="Categorias_Abrasce_(7)"/>
      <sheetName val="Mapa_Comercial2"/>
      <sheetName val="Lista_Validação_de_Dados2"/>
      <sheetName val="Aux__Listbox2"/>
      <sheetName val="GSA_Matrix2"/>
      <sheetName val="Faturamento_AMM2"/>
      <sheetName val="Descrição_Status2"/>
      <sheetName val="Novo_Mix_abrasce1"/>
      <sheetName val="Descontos_-_Análises1"/>
      <sheetName val="Inadimplência_-_Análises1"/>
      <sheetName val="Categorias_Abrasce1"/>
      <sheetName val="Comercial_31"/>
      <sheetName val="TESTE_XLW2"/>
      <sheetName val="T_Bond_e_EMBI_+2"/>
      <sheetName val="TJLP_e_CDI2"/>
      <sheetName val="Damodaran_(Beta_e_ERP)2"/>
      <sheetName val="Depositos_judiciais2"/>
      <sheetName val="De_Para2"/>
      <sheetName val="Data_Table2"/>
      <sheetName val="Variance_Summary2"/>
      <sheetName val="Arrend_2"/>
      <sheetName val="RESPOSTA_NESTLE1"/>
      <sheetName val="Fluxo_de_Caixa1"/>
      <sheetName val="Solicitação_de_documentos1"/>
      <sheetName val="Tax_Guide1"/>
      <sheetName val="Size_Premium1"/>
      <sheetName val="DM_Beta171"/>
      <sheetName val="Inadimplência_II1"/>
      <sheetName val="AE_Reference_Sheet1"/>
      <sheetName val="Stand_Abrasce1"/>
      <sheetName val="Categorias_Abrasce_(7)1"/>
      <sheetName val="Capa"/>
      <sheetName val="Comentários"/>
      <sheetName val="Sumário"/>
      <sheetName val="Sumário Executivo &gt;"/>
      <sheetName val="Resumo Operacional"/>
      <sheetName val="Resumo Financeiro"/>
      <sheetName val="FLCX Aluguel Sintético"/>
      <sheetName val="FLCX Condominio Sintético"/>
      <sheetName val="FLCX FPP Sintético"/>
      <sheetName val="Operacional &gt;"/>
      <sheetName val="Vendas"/>
      <sheetName val="Aluguel"/>
      <sheetName val="Destaques vendas"/>
      <sheetName val="Analítico"/>
      <sheetName val="Custo de Ocupação"/>
      <sheetName val="Condomínio"/>
      <sheetName val="FPP"/>
      <sheetName val="Estacionamento"/>
      <sheetName val="Financeiro&gt;"/>
      <sheetName val="Descontos"/>
      <sheetName val="Inadimplência I"/>
      <sheetName val="Subsídios"/>
      <sheetName val="Comercial&gt;"/>
      <sheetName val="Comercial"/>
      <sheetName val="Comercial 2"/>
      <sheetName val="Infos Compl.&gt;"/>
      <sheetName val="Marketing I"/>
      <sheetName val="Marketing II"/>
      <sheetName val="Marketing III"/>
      <sheetName val="Marketing IV"/>
      <sheetName val="Glossário"/>
      <sheetName val="Glossary"/>
      <sheetName val="Apêndice &gt;"/>
      <sheetName val="FLCX Aluguel 2019"/>
      <sheetName val="FLCX Cond 2019"/>
      <sheetName val="FLCX FPP 2019"/>
      <sheetName val="FLCX Estacionamento Sintético"/>
      <sheetName val="Vacância"/>
      <sheetName val="CTO &amp; Vendas"/>
      <sheetName val="Inputs &gt;"/>
      <sheetName val="Orçamento"/>
      <sheetName val="planilha leasing mall"/>
      <sheetName val="Check"/>
      <sheetName val="Language"/>
      <sheetName val="FLCX Aluguel Real"/>
      <sheetName val="FLCX Cond Real"/>
      <sheetName val="FLCX FPP Real"/>
      <sheetName val="Vendas Lado a Lado"/>
      <sheetName val="Aluguel Lado a Lado"/>
      <sheetName val="Complementar Lado a Lado"/>
      <sheetName val="Al.% Lado a Lado"/>
      <sheetName val="EC Lado a Lado"/>
      <sheetName val="FPP Lado a Lado"/>
      <sheetName val="Mapa de Faturamento"/>
      <sheetName val="Receita de Encargo_V_S"/>
      <sheetName val="Suporte&gt;"/>
      <sheetName val="Vendas - Análises"/>
      <sheetName val="Aluguel - Análises"/>
      <sheetName val="Al.% - Análises"/>
      <sheetName val="Complementar - Análises"/>
      <sheetName val="FPP - Análises"/>
      <sheetName val="EC - Análises"/>
      <sheetName val="CTO - Análises"/>
      <sheetName val="MF - Análises"/>
      <sheetName val="Comercial - Análises"/>
      <sheetName val="Encargo Empreendedor - Análises"/>
      <sheetName val="Macro_Início"/>
      <sheetName val="FLCX Aluguel 2018"/>
      <sheetName val="FLCX Aluguel Orç"/>
      <sheetName val="FLCX Aluguel Forecast"/>
      <sheetName val="FLCX Cond 2018"/>
      <sheetName val="FLCX Cond Orç"/>
      <sheetName val="FLCX Cond Forecast"/>
      <sheetName val="FLCX FPP 2018"/>
      <sheetName val="FLCX FPP Orç"/>
      <sheetName val="FLCX FPP Forecast"/>
      <sheetName val="Aux. Gráficos"/>
      <sheetName val="BEA Opened"/>
      <sheetName val="análise"/>
      <sheetName val="Branch Accounts"/>
      <sheetName val="2015 Daily Products"/>
      <sheetName val="1172020"/>
      <sheetName val="Premissas Gerais"/>
      <sheetName val="DePara"/>
      <sheetName val="Controle"/>
      <sheetName val="Balanço Geral"/>
      <sheetName val="GSB - PWR Gestão"/>
      <sheetName val="Validações de dados"/>
      <sheetName val="07.08.2019 (3)"/>
      <sheetName val="07.08.2019 (2)"/>
      <sheetName val="07.08.2019"/>
      <sheetName val="05.08.2019 PWR"/>
      <sheetName val="20.05.2019 PWR"/>
      <sheetName val="15.07.2019 Floripa"/>
      <sheetName val="31.05.2019 Floripa"/>
      <sheetName val="Jequitiba"/>
      <sheetName val="12 2018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Mensal"/>
      <sheetName val="Plan1"/>
      <sheetName val="Aux"/>
      <sheetName val="WACC_VLT"/>
      <sheetName val="WACC_GRU"/>
      <sheetName val="Index_(2)"/>
      <sheetName val="2__Entity_Names"/>
      <sheetName val="balanco_uru"/>
      <sheetName val="Base_Informacoes"/>
      <sheetName val="maesa"/>
      <sheetName val="Parametros"/>
      <sheetName val="Plano de Contas"/>
      <sheetName val="op079907"/>
      <sheetName val="Imob custo"/>
      <sheetName val="EMPR_MOV"/>
      <sheetName val="SEMANAS"/>
      <sheetName val="Mapa_Comercial5"/>
      <sheetName val="Lista_Validação_de_Dados5"/>
      <sheetName val="Aux__Listbox5"/>
      <sheetName val="GSA_Matrix5"/>
      <sheetName val="Faturamento_AMM5"/>
      <sheetName val="Descrição_Status5"/>
      <sheetName val="Novo_Mix_abrasce4"/>
      <sheetName val="Descontos_-_Análises4"/>
      <sheetName val="Inadimplência_-_Análises4"/>
      <sheetName val="Categorias_Abrasce4"/>
      <sheetName val="Comercial_34"/>
      <sheetName val="TESTE_XLW5"/>
      <sheetName val="T_Bond_e_EMBI_+5"/>
      <sheetName val="TJLP_e_CDI5"/>
      <sheetName val="Damodaran_(Beta_e_ERP)5"/>
      <sheetName val="Depositos_judiciais5"/>
      <sheetName val="De_Para5"/>
      <sheetName val="Data_Table5"/>
      <sheetName val="Variance_Summary5"/>
      <sheetName val="Arrend_5"/>
      <sheetName val="RESPOSTA_NESTLE4"/>
      <sheetName val="Fluxo_de_Caixa4"/>
      <sheetName val="Solicitação_de_documentos4"/>
      <sheetName val="Tax_Guide4"/>
      <sheetName val="Size_Premium4"/>
      <sheetName val="DM_Beta174"/>
      <sheetName val="Inadimplência_II4"/>
      <sheetName val="AE_Reference_Sheet4"/>
      <sheetName val="Stand_Abrasce4"/>
      <sheetName val="Categorias_Abrasce_(7)4"/>
      <sheetName val="WACC_VLT2"/>
      <sheetName val="WACC_GRU2"/>
      <sheetName val="Index_(2)2"/>
      <sheetName val="Mapa_Comercial3"/>
      <sheetName val="Lista_Validação_de_Dados3"/>
      <sheetName val="Aux__Listbox3"/>
      <sheetName val="GSA_Matrix3"/>
      <sheetName val="Faturamento_AMM3"/>
      <sheetName val="Descrição_Status3"/>
      <sheetName val="Novo_Mix_abrasce2"/>
      <sheetName val="Descontos_-_Análises2"/>
      <sheetName val="Inadimplência_-_Análises2"/>
      <sheetName val="Categorias_Abrasce2"/>
      <sheetName val="Comercial_32"/>
      <sheetName val="TESTE_XLW3"/>
      <sheetName val="T_Bond_e_EMBI_+3"/>
      <sheetName val="TJLP_e_CDI3"/>
      <sheetName val="Damodaran_(Beta_e_ERP)3"/>
      <sheetName val="Depositos_judiciais3"/>
      <sheetName val="De_Para3"/>
      <sheetName val="Data_Table3"/>
      <sheetName val="Variance_Summary3"/>
      <sheetName val="Arrend_3"/>
      <sheetName val="RESPOSTA_NESTLE2"/>
      <sheetName val="Fluxo_de_Caixa2"/>
      <sheetName val="Solicitação_de_documentos2"/>
      <sheetName val="Tax_Guide2"/>
      <sheetName val="Size_Premium2"/>
      <sheetName val="DM_Beta172"/>
      <sheetName val="Inadimplência_II2"/>
      <sheetName val="AE_Reference_Sheet2"/>
      <sheetName val="Stand_Abrasce2"/>
      <sheetName val="Categorias_Abrasce_(7)2"/>
      <sheetName val="Mapa_Comercial4"/>
      <sheetName val="Lista_Validação_de_Dados4"/>
      <sheetName val="Aux__Listbox4"/>
      <sheetName val="GSA_Matrix4"/>
      <sheetName val="Faturamento_AMM4"/>
      <sheetName val="Descrição_Status4"/>
      <sheetName val="Novo_Mix_abrasce3"/>
      <sheetName val="Descontos_-_Análises3"/>
      <sheetName val="Inadimplência_-_Análises3"/>
      <sheetName val="Categorias_Abrasce3"/>
      <sheetName val="Comercial_33"/>
      <sheetName val="TESTE_XLW4"/>
      <sheetName val="T_Bond_e_EMBI_+4"/>
      <sheetName val="TJLP_e_CDI4"/>
      <sheetName val="Damodaran_(Beta_e_ERP)4"/>
      <sheetName val="Depositos_judiciais4"/>
      <sheetName val="De_Para4"/>
      <sheetName val="Data_Table4"/>
      <sheetName val="Variance_Summary4"/>
      <sheetName val="Arrend_4"/>
      <sheetName val="RESPOSTA_NESTLE3"/>
      <sheetName val="Fluxo_de_Caixa3"/>
      <sheetName val="Solicitação_de_documentos3"/>
      <sheetName val="Tax_Guide3"/>
      <sheetName val="Size_Premium3"/>
      <sheetName val="DM_Beta173"/>
      <sheetName val="Inadimplência_II3"/>
      <sheetName val="AE_Reference_Sheet3"/>
      <sheetName val="Stand_Abrasce3"/>
      <sheetName val="Categorias_Abrasce_(7)3"/>
      <sheetName val="WACC_VLT1"/>
      <sheetName val="WACC_GRU1"/>
      <sheetName val="Index_(2)1"/>
      <sheetName val="UTILITÁRIOS"/>
      <sheetName val="salaries"/>
      <sheetName val="GoEight"/>
      <sheetName val="GrFour"/>
      <sheetName val="Calc"/>
      <sheetName val="MOne"/>
      <sheetName val="MTwo"/>
      <sheetName val="KOne"/>
      <sheetName val="GoSeven"/>
      <sheetName val="GrThree"/>
      <sheetName val="HTwo"/>
      <sheetName val="JOne"/>
      <sheetName val="JTwo"/>
      <sheetName val="HOne"/>
      <sheetName val="Empréstimos em BRL"/>
      <sheetName val="listas"/>
      <sheetName val="Parametrização"/>
      <sheetName val=" pib brasil ( r$ de 1996 )"/>
      <sheetName val="LE2 2007"/>
      <sheetName val="2015_Budget"/>
      <sheetName val="Total_station_cost"/>
      <sheetName val="Calculo_global_Depr_"/>
      <sheetName val="Apl_Financ_"/>
      <sheetName val="HANDLING_-_VALORES"/>
      <sheetName val="Movimentação_AF_2004"/>
      <sheetName val="Movimentação_AF_2005"/>
      <sheetName val="Movimentação_AF_2006"/>
      <sheetName val="Mov__Aplic__Financeira_31_10_05"/>
      <sheetName val="Mov__Aplic__Financeira_31_12_05"/>
      <sheetName val="Reconciliações_Setembro"/>
      <sheetName val="Sumário_Executivo_&gt;"/>
      <sheetName val="Resumo_Operacional"/>
      <sheetName val="Resumo_Financeiro"/>
      <sheetName val="FLCX_Aluguel_Sintético"/>
      <sheetName val="FLCX_Condominio_Sintético"/>
      <sheetName val="FLCX_FPP_Sintético"/>
      <sheetName val="Operacional_&gt;"/>
      <sheetName val="Destaques_vendas"/>
      <sheetName val="Custo_de_Ocupação"/>
      <sheetName val="Inadimplência_I"/>
      <sheetName val="Comercial_2"/>
      <sheetName val="Infos_Compl_&gt;"/>
      <sheetName val="Marketing_I"/>
      <sheetName val="Marketing_II"/>
      <sheetName val="Marketing_III"/>
      <sheetName val="Marketing_IV"/>
      <sheetName val="Apêndice_&gt;"/>
      <sheetName val="FLCX_Aluguel_2019"/>
      <sheetName val="FLCX_Cond_2019"/>
      <sheetName val="FLCX_FPP_2019"/>
      <sheetName val="FLCX_Estacionamento_Sintético"/>
      <sheetName val="CTO_&amp;_Vendas"/>
      <sheetName val="Inputs_&gt;"/>
      <sheetName val="planilha_leasing_mall"/>
      <sheetName val="FLCX_Aluguel_Real"/>
      <sheetName val="FLCX_Cond_Real"/>
      <sheetName val="FLCX_FPP_Real"/>
      <sheetName val="Vendas_Lado_a_Lado"/>
      <sheetName val="Aluguel_Lado_a_Lado"/>
      <sheetName val="Complementar_Lado_a_Lado"/>
      <sheetName val="Al_%_Lado_a_Lado"/>
      <sheetName val="EC_Lado_a_Lado"/>
      <sheetName val="FPP_Lado_a_Lado"/>
      <sheetName val="Mapa_de_Faturamento"/>
      <sheetName val="Receita_de_Encargo_V_S"/>
      <sheetName val="Vendas_-_Análises"/>
      <sheetName val="Aluguel_-_Análises"/>
      <sheetName val="Al_%_-_Análises"/>
      <sheetName val="Complementar_-_Análises"/>
      <sheetName val="FPP_-_Análises"/>
      <sheetName val="EC_-_Análises"/>
      <sheetName val="CTO_-_Análises"/>
      <sheetName val="MF_-_Análises"/>
      <sheetName val="Comercial_-_Análises"/>
      <sheetName val="Encargo_Empreendedor_-_Análises"/>
      <sheetName val="FLCX_Aluguel_2018"/>
      <sheetName val="FLCX_Aluguel_Orç"/>
      <sheetName val="FLCX_Aluguel_Forecast"/>
      <sheetName val="FLCX_Cond_2018"/>
      <sheetName val="FLCX_Cond_Orç"/>
      <sheetName val="FLCX_Cond_Forecast"/>
      <sheetName val="FLCX_FPP_2018"/>
      <sheetName val="FLCX_FPP_Orç"/>
      <sheetName val="FLCX_FPP_Forecast"/>
      <sheetName val="Aux__Gráficos"/>
      <sheetName val="2__Entity_Names1"/>
      <sheetName val="BEA_Opened"/>
      <sheetName val="Balanço_Geral"/>
      <sheetName val="GSB_-_PWR_Gestão"/>
      <sheetName val="Validações_de_dados"/>
      <sheetName val="07_08_2019_(3)"/>
      <sheetName val="07_08_2019_(2)"/>
      <sheetName val="07_08_2019"/>
      <sheetName val="05_08_2019_PWR"/>
      <sheetName val="20_05_2019_PWR"/>
      <sheetName val="15_07_2019_Floripa"/>
      <sheetName val="31_05_2019_Floripa"/>
      <sheetName val="Premissas_Gerais"/>
      <sheetName val="Branch_Accounts"/>
      <sheetName val="2015_Daily_Products"/>
      <sheetName val="12_2018"/>
      <sheetName val="Imob_custo"/>
      <sheetName val="References"/>
      <sheetName val="MOD 7 SIN"/>
      <sheetName val="GERREAL"/>
      <sheetName val="Macro_2003"/>
      <sheetName val="Input"/>
      <sheetName val="0000000"/>
      <sheetName val="MENS_I_P"/>
      <sheetName val="Excluídos.1"/>
      <sheetName val="Assumptions"/>
      <sheetName val="A"/>
      <sheetName val="B - Book Principal"/>
      <sheetName val="C - Premissas"/>
      <sheetName val="MDF"/>
      <sheetName val="D - Backup"/>
      <sheetName val="I - Índice"/>
      <sheetName val="II - Folha de Pontos"/>
      <sheetName val="III - Work Program"/>
      <sheetName val="IV - Balancete Ano N"/>
      <sheetName val="V - Imobilizado"/>
      <sheetName val="V - Mais E Menos Valias"/>
      <sheetName val="VI - RB Millennium bcp"/>
      <sheetName val="VI - RB Banco BCP"/>
      <sheetName val="VI - RB Montepio"/>
      <sheetName val="VI - RB Credit Card"/>
      <sheetName val="VII - Contas a Pagar"/>
      <sheetName val="VIII - Contas a receber"/>
      <sheetName val="XIV - Acrescimos"/>
      <sheetName val="XV -  Diferimentos"/>
      <sheetName val="XI - Financiamentos"/>
      <sheetName val="XVI - Indie Campers Group"/>
      <sheetName val="XVII - Rent Deposits"/>
      <sheetName val="SALP0102"/>
      <sheetName val="P&amp;L CCI Detail"/>
      <sheetName val="Drawdown"/>
      <sheetName val="Debt Service"/>
      <sheetName val="Outputs"/>
      <sheetName val="Quadrimestral PCP CORPORATIVO"/>
      <sheetName val="drop down list"/>
      <sheetName val="drill down box"/>
      <sheetName val="Validation Tab"/>
      <sheetName val="Lista"/>
      <sheetName val="não renováveis"/>
      <sheetName val="Orç Anual 2019"/>
      <sheetName val="pousadas"/>
      <sheetName val="sales vol."/>
      <sheetName val="blue life_trabalhista"/>
      <sheetName val="C3W Summary(1)"/>
      <sheetName val="CASH 2000"/>
      <sheetName val="Cos and taxes"/>
      <sheetName val="Resumo"/>
      <sheetName val="Banco de Dados"/>
      <sheetName val="21"/>
      <sheetName val="18"/>
      <sheetName val="base"/>
      <sheetName val="DUCOCO"/>
      <sheetName val="Mapa de movimentação "/>
      <sheetName val="EastBrae"/>
      <sheetName val="Collection"/>
      <sheetName val="Total Labor Lawsuits"/>
      <sheetName val="Total Labor Escritórios"/>
      <sheetName val="Labor lawsuits audiências"/>
      <sheetName val="Casos Encerrados"/>
      <sheetName val="Casos Estacionamento "/>
      <sheetName val="reporte iva feb09"/>
      <sheetName val="Mapa_Comercial6"/>
      <sheetName val="Lista_Validação_de_Dados6"/>
      <sheetName val="Aux__Listbox6"/>
      <sheetName val="GSA_Matrix6"/>
      <sheetName val="Faturamento_AMM6"/>
      <sheetName val="Descrição_Status6"/>
      <sheetName val="Novo_Mix_abrasce5"/>
      <sheetName val="Descontos_-_Análises5"/>
      <sheetName val="Inadimplência_-_Análises5"/>
      <sheetName val="Categorias_Abrasce5"/>
      <sheetName val="Comercial_35"/>
      <sheetName val="TESTE_XLW6"/>
      <sheetName val="T_Bond_e_EMBI_+6"/>
      <sheetName val="TJLP_e_CDI6"/>
      <sheetName val="Damodaran_(Beta_e_ERP)6"/>
      <sheetName val="Depositos_judiciais6"/>
      <sheetName val="De_Para6"/>
      <sheetName val="Data_Table6"/>
      <sheetName val="Variance_Summary6"/>
      <sheetName val="Arrend_6"/>
      <sheetName val="RESPOSTA_NESTLE5"/>
      <sheetName val="Fluxo_de_Caixa5"/>
      <sheetName val="Solicitação_de_documentos5"/>
      <sheetName val="Tax_Guide5"/>
      <sheetName val="Size_Premium5"/>
      <sheetName val="DM_Beta175"/>
      <sheetName val="Inadimplência_II5"/>
      <sheetName val="AE_Reference_Sheet5"/>
      <sheetName val="Stand_Abrasce5"/>
      <sheetName val="Categorias_Abrasce_(7)5"/>
      <sheetName val="WACC_VLT3"/>
      <sheetName val="WACC_GRU3"/>
      <sheetName val="Index_(2)3"/>
      <sheetName val="Tabs"/>
      <sheetName val="planilha4"/>
      <sheetName val="Folha - Orçamento"/>
      <sheetName val="DIC"/>
      <sheetName val="B_-_Book_Principal"/>
      <sheetName val="C_-_Premissas"/>
      <sheetName val="D_-_Backup"/>
      <sheetName val="documento fi"/>
      <sheetName val="pl atual"/>
      <sheetName val="4-rcdp-2001"/>
      <sheetName val="Links"/>
      <sheetName val="Mapa_Comercial7"/>
      <sheetName val="Lista_Validação_de_Dados7"/>
      <sheetName val="Aux__Listbox7"/>
      <sheetName val="GSA_Matrix7"/>
      <sheetName val="Faturamento_AMM7"/>
      <sheetName val="Descrição_Status7"/>
      <sheetName val="Novo_Mix_abrasce6"/>
      <sheetName val="Descontos_-_Análises6"/>
      <sheetName val="Inadimplência_-_Análises6"/>
      <sheetName val="Categorias_Abrasce6"/>
      <sheetName val="Comercial_36"/>
      <sheetName val="TESTE_XLW7"/>
      <sheetName val="T_Bond_e_EMBI_+7"/>
      <sheetName val="TJLP_e_CDI7"/>
      <sheetName val="Damodaran_(Beta_e_ERP)7"/>
      <sheetName val="Depositos_judiciais7"/>
      <sheetName val="De_Para7"/>
      <sheetName val="Data_Table7"/>
      <sheetName val="Variance_Summary7"/>
      <sheetName val="Arrend_7"/>
      <sheetName val="RESPOSTA_NESTLE6"/>
      <sheetName val="Fluxo_de_Caixa6"/>
      <sheetName val="Solicitação_de_documentos6"/>
      <sheetName val="Tax_Guide6"/>
      <sheetName val="Size_Premium6"/>
      <sheetName val="DM_Beta176"/>
      <sheetName val="Inadimplência_II6"/>
      <sheetName val="AE_Reference_Sheet6"/>
      <sheetName val="Stand_Abrasce6"/>
      <sheetName val="Categorias_Abrasce_(7)6"/>
      <sheetName val="WACC_VLT4"/>
      <sheetName val="WACC_GRU4"/>
      <sheetName val="Index_(2)4"/>
      <sheetName val="Sumário_Executivo_&gt;1"/>
      <sheetName val="Resumo_Operacional1"/>
      <sheetName val="Resumo_Financeiro1"/>
      <sheetName val="FLCX_Aluguel_Sintético1"/>
      <sheetName val="FLCX_Condominio_Sintético1"/>
      <sheetName val="FLCX_FPP_Sintético1"/>
      <sheetName val="Operacional_&gt;1"/>
      <sheetName val="Destaques_vendas1"/>
      <sheetName val="Custo_de_Ocupação1"/>
      <sheetName val="Inadimplência_I1"/>
      <sheetName val="Comercial_21"/>
      <sheetName val="Infos_Compl_&gt;1"/>
      <sheetName val="Marketing_I1"/>
      <sheetName val="Marketing_II1"/>
      <sheetName val="Marketing_III1"/>
      <sheetName val="Marketing_IV1"/>
      <sheetName val="Apêndice_&gt;1"/>
      <sheetName val="FLCX_Aluguel_20191"/>
      <sheetName val="FLCX_Cond_20191"/>
      <sheetName val="FLCX_FPP_20191"/>
      <sheetName val="FLCX_Estacionamento_Sintético1"/>
      <sheetName val="CTO_&amp;_Vendas1"/>
      <sheetName val="Inputs_&gt;1"/>
      <sheetName val="planilha_leasing_mall1"/>
      <sheetName val="FLCX_Aluguel_Real1"/>
      <sheetName val="FLCX_Cond_Real1"/>
      <sheetName val="FLCX_FPP_Real1"/>
      <sheetName val="Vendas_Lado_a_Lado1"/>
      <sheetName val="Aluguel_Lado_a_Lado1"/>
      <sheetName val="Complementar_Lado_a_Lado1"/>
      <sheetName val="Al_%_Lado_a_Lado1"/>
      <sheetName val="EC_Lado_a_Lado1"/>
      <sheetName val="FPP_Lado_a_Lado1"/>
      <sheetName val="Mapa_de_Faturamento1"/>
      <sheetName val="Receita_de_Encargo_V_S1"/>
      <sheetName val="Vendas_-_Análises1"/>
      <sheetName val="Aluguel_-_Análises1"/>
      <sheetName val="Al_%_-_Análises1"/>
      <sheetName val="Complementar_-_Análises1"/>
      <sheetName val="FPP_-_Análises1"/>
      <sheetName val="EC_-_Análises1"/>
      <sheetName val="CTO_-_Análises1"/>
      <sheetName val="MF_-_Análises1"/>
      <sheetName val="Comercial_-_Análises1"/>
      <sheetName val="Encargo_Empreendedor_-_Análise1"/>
      <sheetName val="FLCX_Aluguel_20181"/>
      <sheetName val="FLCX_Aluguel_Orç1"/>
      <sheetName val="FLCX_Aluguel_Forecast1"/>
      <sheetName val="FLCX_Cond_20181"/>
      <sheetName val="FLCX_Cond_Orç1"/>
      <sheetName val="FLCX_Cond_Forecast1"/>
      <sheetName val="FLCX_FPP_20181"/>
      <sheetName val="FLCX_FPP_Orç1"/>
      <sheetName val="FLCX_FPP_Forecast1"/>
      <sheetName val="Aux__Gráficos1"/>
      <sheetName val="2__Entity_Names2"/>
      <sheetName val="2015_Budget1"/>
      <sheetName val="Total_station_cost1"/>
      <sheetName val="Calculo_global_Depr_1"/>
      <sheetName val="Apl_Financ_1"/>
      <sheetName val="HANDLING_-_VALORES1"/>
      <sheetName val="Movimentação_AF_20041"/>
      <sheetName val="Movimentação_AF_20051"/>
      <sheetName val="Movimentação_AF_20061"/>
      <sheetName val="Mov__Aplic__Financeira_31_10_01"/>
      <sheetName val="Mov__Aplic__Financeira_31_12_01"/>
      <sheetName val="Reconciliações_Setembro1"/>
      <sheetName val="12_20181"/>
      <sheetName val="Imob_custo1"/>
      <sheetName val="BEA_Opened1"/>
      <sheetName val="Branch_Accounts1"/>
      <sheetName val="2015_Daily_Products1"/>
      <sheetName val="Premissas_Gerais1"/>
      <sheetName val="Balanço_Geral1"/>
      <sheetName val="GSB_-_PWR_Gestão1"/>
      <sheetName val="Validações_de_dados1"/>
      <sheetName val="07_08_2019_(3)1"/>
      <sheetName val="07_08_2019_(2)1"/>
      <sheetName val="07_08_20191"/>
      <sheetName val="05_08_2019_PWR1"/>
      <sheetName val="20_05_2019_PWR1"/>
      <sheetName val="15_07_2019_Floripa1"/>
      <sheetName val="31_05_2019_Floripa1"/>
      <sheetName val="Total_Labor_Lawsuits"/>
      <sheetName val="Total_Labor_Escritórios"/>
      <sheetName val="Labor_lawsuits_audiências"/>
      <sheetName val="Casos_Encerrados"/>
      <sheetName val="Casos_Estacionamento_"/>
      <sheetName val="Banco_de_Dados"/>
      <sheetName val="reporte_iva_feb09"/>
      <sheetName val="Mapa_Comercial8"/>
      <sheetName val="Lista_Validação_de_Dados8"/>
      <sheetName val="Aux__Listbox8"/>
      <sheetName val="GSA_Matrix8"/>
      <sheetName val="Faturamento_AMM8"/>
      <sheetName val="Descrição_Status8"/>
      <sheetName val="Novo_Mix_abrasce7"/>
      <sheetName val="Descontos_-_Análises7"/>
      <sheetName val="Inadimplência_-_Análises7"/>
      <sheetName val="Categorias_Abrasce7"/>
      <sheetName val="Comercial_37"/>
      <sheetName val="TESTE_XLW8"/>
      <sheetName val="T_Bond_e_EMBI_+8"/>
      <sheetName val="TJLP_e_CDI8"/>
      <sheetName val="Damodaran_(Beta_e_ERP)8"/>
      <sheetName val="Depositos_judiciais8"/>
      <sheetName val="De_Para8"/>
      <sheetName val="Data_Table8"/>
      <sheetName val="Variance_Summary8"/>
      <sheetName val="Arrend_8"/>
      <sheetName val="RESPOSTA_NESTLE7"/>
      <sheetName val="Fluxo_de_Caixa7"/>
      <sheetName val="Solicitação_de_documentos7"/>
      <sheetName val="Tax_Guide7"/>
      <sheetName val="Size_Premium7"/>
      <sheetName val="DM_Beta177"/>
      <sheetName val="Inadimplência_II7"/>
      <sheetName val="AE_Reference_Sheet7"/>
      <sheetName val="Stand_Abrasce7"/>
      <sheetName val="Categorias_Abrasce_(7)7"/>
      <sheetName val="WACC_VLT5"/>
      <sheetName val="WACC_GRU5"/>
      <sheetName val="Index_(2)5"/>
      <sheetName val="Sumário_Executivo_&gt;2"/>
      <sheetName val="Resumo_Operacional2"/>
      <sheetName val="Resumo_Financeiro2"/>
      <sheetName val="FLCX_Aluguel_Sintético2"/>
      <sheetName val="FLCX_Condominio_Sintético2"/>
      <sheetName val="FLCX_FPP_Sintético2"/>
      <sheetName val="Operacional_&gt;2"/>
      <sheetName val="Destaques_vendas2"/>
      <sheetName val="Custo_de_Ocupação2"/>
      <sheetName val="Inadimplência_I2"/>
      <sheetName val="Comercial_22"/>
      <sheetName val="Infos_Compl_&gt;2"/>
      <sheetName val="Marketing_I2"/>
      <sheetName val="Marketing_II2"/>
      <sheetName val="Marketing_III2"/>
      <sheetName val="Marketing_IV2"/>
      <sheetName val="Apêndice_&gt;2"/>
      <sheetName val="FLCX_Aluguel_20192"/>
      <sheetName val="FLCX_Cond_20192"/>
      <sheetName val="FLCX_FPP_20192"/>
      <sheetName val="FLCX_Estacionamento_Sintético2"/>
      <sheetName val="CTO_&amp;_Vendas2"/>
      <sheetName val="Inputs_&gt;2"/>
      <sheetName val="planilha_leasing_mall2"/>
      <sheetName val="FLCX_Aluguel_Real2"/>
      <sheetName val="FLCX_Cond_Real2"/>
      <sheetName val="FLCX_FPP_Real2"/>
      <sheetName val="Vendas_Lado_a_Lado2"/>
      <sheetName val="Aluguel_Lado_a_Lado2"/>
      <sheetName val="Complementar_Lado_a_Lado2"/>
      <sheetName val="Al_%_Lado_a_Lado2"/>
      <sheetName val="EC_Lado_a_Lado2"/>
      <sheetName val="FPP_Lado_a_Lado2"/>
      <sheetName val="Mapa_de_Faturamento2"/>
      <sheetName val="Receita_de_Encargo_V_S2"/>
      <sheetName val="Vendas_-_Análises2"/>
      <sheetName val="Aluguel_-_Análises2"/>
      <sheetName val="Al_%_-_Análises2"/>
      <sheetName val="Complementar_-_Análises2"/>
      <sheetName val="FPP_-_Análises2"/>
      <sheetName val="EC_-_Análises2"/>
      <sheetName val="CTO_-_Análises2"/>
      <sheetName val="MF_-_Análises2"/>
      <sheetName val="Comercial_-_Análises2"/>
      <sheetName val="Encargo_Empreendedor_-_Análise2"/>
      <sheetName val="FLCX_Aluguel_20182"/>
      <sheetName val="FLCX_Aluguel_Orç2"/>
      <sheetName val="FLCX_Aluguel_Forecast2"/>
      <sheetName val="FLCX_Cond_20182"/>
      <sheetName val="FLCX_Cond_Orç2"/>
      <sheetName val="FLCX_Cond_Forecast2"/>
      <sheetName val="FLCX_FPP_20182"/>
      <sheetName val="FLCX_FPP_Orç2"/>
      <sheetName val="FLCX_FPP_Forecast2"/>
      <sheetName val="Aux__Gráficos2"/>
      <sheetName val="2__Entity_Names3"/>
      <sheetName val="2015_Budget2"/>
      <sheetName val="Total_station_cost2"/>
      <sheetName val="Calculo_global_Depr_2"/>
      <sheetName val="Apl_Financ_2"/>
      <sheetName val="HANDLING_-_VALORES2"/>
      <sheetName val="Movimentação_AF_20042"/>
      <sheetName val="Movimentação_AF_20052"/>
      <sheetName val="Movimentação_AF_20062"/>
      <sheetName val="Mov__Aplic__Financeira_31_10_02"/>
      <sheetName val="Mov__Aplic__Financeira_31_12_02"/>
      <sheetName val="Reconciliações_Setembro2"/>
      <sheetName val="12_20182"/>
      <sheetName val="Imob_custo2"/>
      <sheetName val="BEA_Opened2"/>
      <sheetName val="Branch_Accounts2"/>
      <sheetName val="2015_Daily_Products2"/>
      <sheetName val="Premissas_Gerais2"/>
      <sheetName val="Balanço_Geral2"/>
      <sheetName val="GSB_-_PWR_Gestão2"/>
      <sheetName val="Validações_de_dados2"/>
      <sheetName val="07_08_2019_(3)2"/>
      <sheetName val="07_08_2019_(2)2"/>
      <sheetName val="07_08_20192"/>
      <sheetName val="05_08_2019_PWR2"/>
      <sheetName val="20_05_2019_PWR2"/>
      <sheetName val="15_07_2019_Floripa2"/>
      <sheetName val="31_05_2019_Floripa2"/>
      <sheetName val="B_-_Book_Principal1"/>
      <sheetName val="C_-_Premissas1"/>
      <sheetName val="D_-_Backup1"/>
      <sheetName val="Total_Labor_Lawsuits1"/>
      <sheetName val="Total_Labor_Escritórios1"/>
      <sheetName val="Labor_lawsuits_audiências1"/>
      <sheetName val="Casos_Encerrados1"/>
      <sheetName val="Casos_Estacionamento_1"/>
      <sheetName val="Banco_de_Dados1"/>
      <sheetName val="reporte_iva_feb091"/>
      <sheetName val="blue_life_trabalhista"/>
      <sheetName val="ICATU"/>
      <sheetName val="ANALI2001"/>
      <sheetName val="cif-3"/>
      <sheetName val="TELEMIG_209"/>
      <sheetName val="DIVIN_ARAXA"/>
      <sheetName val="Ref"/>
      <sheetName val="TD"/>
      <sheetName val="DIF FAT FEV 01"/>
      <sheetName val="dre_acum_mensal"/>
      <sheetName val="G.G"/>
      <sheetName val="2030"/>
      <sheetName val="2031"/>
      <sheetName val="CONS-GS"/>
      <sheetName val="documento_fi"/>
      <sheetName val="Total"/>
      <sheetName val="Analises"/>
      <sheetName val="Balances"/>
      <sheetName val="dados blp"/>
      <sheetName val="ACUMULADO ATÉ OUTUBRO"/>
      <sheetName val="hcb2001"/>
      <sheetName val="User Guide"/>
      <sheetName val="Menu"/>
      <sheetName val="Macro Tables"/>
      <sheetName val="Print"/>
      <sheetName val="Exec Summ Grph"/>
      <sheetName val="Model"/>
      <sheetName val="AIRC"/>
      <sheetName val="Gross_Rec"/>
      <sheetName val="Total CA QREs"/>
      <sheetName val="CA Wages"/>
      <sheetName val="QRE's"/>
      <sheetName val="QRE Charts"/>
      <sheetName val="Comparison"/>
      <sheetName val="Sens_Model"/>
      <sheetName val="Sens_G_R"/>
      <sheetName val="Sen_GR_Factor"/>
      <sheetName val="Sens_QRE's"/>
      <sheetName val="Sens_QRE_Factor"/>
      <sheetName val="ORIGINAL CLAIM"/>
      <sheetName val="PHASE II"/>
      <sheetName val="B_U_3"/>
      <sheetName val="B_U_4"/>
      <sheetName val="B_U_5"/>
      <sheetName val="B_U_6"/>
      <sheetName val="B_U_7"/>
      <sheetName val="B_U_8"/>
      <sheetName val="B_U_9"/>
      <sheetName val="B_U_10"/>
      <sheetName val="B_U_11"/>
      <sheetName val="B_U_12"/>
      <sheetName val="B_U_13"/>
      <sheetName val="B_U_14"/>
      <sheetName val="B_U_15"/>
      <sheetName val="B_U_16"/>
      <sheetName val="B_U_17"/>
      <sheetName val="B_U_18"/>
      <sheetName val="B_U_19"/>
      <sheetName val="B_U_20"/>
      <sheetName val="B_U_21"/>
      <sheetName val="B_U_22"/>
      <sheetName val="B_U_23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Link"/>
      <sheetName val="COTAÇÕES"/>
      <sheetName val="Non-Statistical Sampling Master"/>
      <sheetName val="índices"/>
      <sheetName val="sps"/>
      <sheetName val="Dados Gerenciais"/>
      <sheetName val="Cadastro_Contas"/>
      <sheetName val="Carteira- Dez21"/>
      <sheetName val="DRE_Brasil"/>
      <sheetName val="Q2_4"/>
      <sheetName val="Q2_15"/>
      <sheetName val="Q2_2"/>
      <sheetName val="LLIQUIDO"/>
      <sheetName val="INDICES"/>
      <sheetName val="LUCROBRUTO"/>
      <sheetName val="DUPL.PRAZO.LIQUIDEZ"/>
      <sheetName val="Cash CCI Detail"/>
      <sheetName val="B-1.1.2 cta 216106"/>
      <sheetName val="gen-2"/>
      <sheetName val="k1"/>
      <sheetName val="n"/>
      <sheetName val="input income statement"/>
      <sheetName val="TESTE_XLW9"/>
      <sheetName val="Depositos_judiciais9"/>
      <sheetName val="De_Para9"/>
      <sheetName val="Variance_Summary9"/>
      <sheetName val="Arrend_9"/>
      <sheetName val="Faturamento_AMM9"/>
      <sheetName val="Descrição_Status9"/>
      <sheetName val="T_Bond_e_EMBI_+9"/>
      <sheetName val="TJLP_e_CDI9"/>
      <sheetName val="Damodaran_(Beta_e_ERP)9"/>
      <sheetName val="Lista_Validação_de_Dados9"/>
      <sheetName val="Mapa_Comercial9"/>
      <sheetName val="RESPOSTA_NESTLE8"/>
      <sheetName val="Aux__Listbox9"/>
      <sheetName val="GSA_Matrix9"/>
      <sheetName val="Data_Table9"/>
      <sheetName val="Fluxo_de_Caixa8"/>
      <sheetName val="Novo_Mix_abrasce8"/>
      <sheetName val="Descontos_-_Análises8"/>
      <sheetName val="Inadimplência_-_Análises8"/>
      <sheetName val="Categorias_Abrasce8"/>
      <sheetName val="Comercial_38"/>
      <sheetName val="Solicitação_de_documentos8"/>
      <sheetName val="Tax_Guide8"/>
      <sheetName val="Size_Premium8"/>
      <sheetName val="DM_Beta178"/>
      <sheetName val="Inadimplência_II8"/>
      <sheetName val="AE_Reference_Sheet8"/>
      <sheetName val="WACC_VLT6"/>
      <sheetName val="WACC_GRU6"/>
      <sheetName val="Index_(2)6"/>
      <sheetName val="Stand_Abrasce8"/>
      <sheetName val="2__Entity_Names4"/>
      <sheetName val="Categorias_Abrasce_(7)8"/>
      <sheetName val="2015_Budget3"/>
      <sheetName val="Total_station_cost3"/>
      <sheetName val="Calculo_global_Depr_3"/>
      <sheetName val="Apl_Financ_3"/>
      <sheetName val="HANDLING_-_VALORES3"/>
      <sheetName val="Movimentação_AF_20043"/>
      <sheetName val="Movimentação_AF_20053"/>
      <sheetName val="Movimentação_AF_20063"/>
      <sheetName val="Mov__Aplic__Financeira_31_10_03"/>
      <sheetName val="Mov__Aplic__Financeira_31_12_03"/>
      <sheetName val="Reconciliações_Setembro3"/>
      <sheetName val="Sumário_Executivo_&gt;3"/>
      <sheetName val="Resumo_Operacional3"/>
      <sheetName val="Resumo_Financeiro3"/>
      <sheetName val="FLCX_Aluguel_Sintético3"/>
      <sheetName val="FLCX_Condominio_Sintético3"/>
      <sheetName val="FLCX_FPP_Sintético3"/>
      <sheetName val="Operacional_&gt;3"/>
      <sheetName val="Destaques_vendas3"/>
      <sheetName val="Custo_de_Ocupação3"/>
      <sheetName val="Inadimplência_I3"/>
      <sheetName val="Comercial_23"/>
      <sheetName val="Infos_Compl_&gt;3"/>
      <sheetName val="Marketing_I3"/>
      <sheetName val="Marketing_II3"/>
      <sheetName val="Marketing_III3"/>
      <sheetName val="Marketing_IV3"/>
      <sheetName val="Apêndice_&gt;3"/>
      <sheetName val="FLCX_Aluguel_20193"/>
      <sheetName val="FLCX_Cond_20193"/>
      <sheetName val="FLCX_FPP_20193"/>
      <sheetName val="FLCX_Estacionamento_Sintético3"/>
      <sheetName val="CTO_&amp;_Vendas3"/>
      <sheetName val="Inputs_&gt;3"/>
      <sheetName val="planilha_leasing_mall3"/>
      <sheetName val="FLCX_Aluguel_Real3"/>
      <sheetName val="FLCX_Cond_Real3"/>
      <sheetName val="FLCX_FPP_Real3"/>
      <sheetName val="Vendas_Lado_a_Lado3"/>
      <sheetName val="Aluguel_Lado_a_Lado3"/>
      <sheetName val="Complementar_Lado_a_Lado3"/>
      <sheetName val="Al_%_Lado_a_Lado3"/>
      <sheetName val="EC_Lado_a_Lado3"/>
      <sheetName val="FPP_Lado_a_Lado3"/>
      <sheetName val="Mapa_de_Faturamento3"/>
      <sheetName val="Receita_de_Encargo_V_S3"/>
      <sheetName val="Vendas_-_Análises3"/>
      <sheetName val="Aluguel_-_Análises3"/>
      <sheetName val="Al_%_-_Análises3"/>
      <sheetName val="Complementar_-_Análises3"/>
      <sheetName val="FPP_-_Análises3"/>
      <sheetName val="EC_-_Análises3"/>
      <sheetName val="CTO_-_Análises3"/>
      <sheetName val="MF_-_Análises3"/>
      <sheetName val="Comercial_-_Análises3"/>
      <sheetName val="Encargo_Empreendedor_-_Análise3"/>
      <sheetName val="FLCX_Aluguel_20183"/>
      <sheetName val="FLCX_Aluguel_Orç3"/>
      <sheetName val="FLCX_Aluguel_Forecast3"/>
      <sheetName val="FLCX_Cond_20183"/>
      <sheetName val="FLCX_Cond_Orç3"/>
      <sheetName val="FLCX_Cond_Forecast3"/>
      <sheetName val="FLCX_FPP_20183"/>
      <sheetName val="FLCX_FPP_Orç3"/>
      <sheetName val="FLCX_FPP_Forecast3"/>
      <sheetName val="Aux__Gráficos3"/>
      <sheetName val="BEA_Opened3"/>
      <sheetName val="Branch_Accounts3"/>
      <sheetName val="2015_Daily_Products3"/>
      <sheetName val="Premissas_Gerais3"/>
      <sheetName val="Balanço_Geral3"/>
      <sheetName val="GSB_-_PWR_Gestão3"/>
      <sheetName val="Validações_de_dados3"/>
      <sheetName val="07_08_2019_(3)3"/>
      <sheetName val="07_08_2019_(2)3"/>
      <sheetName val="07_08_20193"/>
      <sheetName val="05_08_2019_PWR3"/>
      <sheetName val="20_05_2019_PWR3"/>
      <sheetName val="15_07_2019_Floripa3"/>
      <sheetName val="31_05_2019_Floripa3"/>
      <sheetName val="12_20183"/>
      <sheetName val="Imob_custo3"/>
      <sheetName val="Plano_de_Contas"/>
      <sheetName val="Empréstimos_em_BRL"/>
      <sheetName val="_pib_brasil_(_r$_de_1996_)"/>
      <sheetName val="Excluídos_1"/>
      <sheetName val="LE2_2007"/>
      <sheetName val="MOD_7_SIN"/>
      <sheetName val="B_-_Book_Principal2"/>
      <sheetName val="C_-_Premissas2"/>
      <sheetName val="D_-_Backup2"/>
      <sheetName val="I_-_Índice"/>
      <sheetName val="II_-_Folha_de_Pontos"/>
      <sheetName val="III_-_Work_Program"/>
      <sheetName val="IV_-_Balancete_Ano_N"/>
      <sheetName val="V_-_Imobilizado"/>
      <sheetName val="V_-_Mais_E_Menos_Valias"/>
      <sheetName val="VI_-_RB_Millennium_bcp"/>
      <sheetName val="VI_-_RB_Banco_BCP"/>
      <sheetName val="VI_-_RB_Montepio"/>
      <sheetName val="VI_-_RB_Credit_Card"/>
      <sheetName val="VII_-_Contas_a_Pagar"/>
      <sheetName val="VIII_-_Contas_a_receber"/>
      <sheetName val="XIV_-_Acrescimos"/>
      <sheetName val="XV_-__Diferimentos"/>
      <sheetName val="XI_-_Financiamentos"/>
      <sheetName val="XVI_-_Indie_Campers_Group"/>
      <sheetName val="XVII_-_Rent_Deposits"/>
      <sheetName val="P&amp;L_CCI_Detail"/>
      <sheetName val="Debt_Service"/>
      <sheetName val="Quadrimestral_PCP_CORPORATIVO"/>
      <sheetName val="drop_down_list"/>
      <sheetName val="drill_down_box"/>
      <sheetName val="Validation_Tab"/>
      <sheetName val="não_renováveis"/>
      <sheetName val="Orç_Anual_2019"/>
      <sheetName val="sales_vol_"/>
      <sheetName val="blue_life_trabalhista1"/>
      <sheetName val="C3W_Summary(1)"/>
      <sheetName val="CASH_2000"/>
      <sheetName val="Cos_and_taxes"/>
      <sheetName val="Banco_de_Dados2"/>
      <sheetName val="Mapa_de_movimentação_"/>
      <sheetName val="Total_Labor_Lawsuits2"/>
      <sheetName val="Total_Labor_Escritórios2"/>
      <sheetName val="Labor_lawsuits_audiências2"/>
      <sheetName val="Casos_Encerrados2"/>
      <sheetName val="Casos_Estacionamento_2"/>
      <sheetName val="reporte_iva_feb092"/>
      <sheetName val="Folha_-_Orçamento"/>
      <sheetName val="pl_atual"/>
      <sheetName val="MOV.IMOBILIZADO"/>
      <sheetName val="Annual CF"/>
      <sheetName val="MEX95IB"/>
      <sheetName val="Escala de Plantão"/>
      <sheetName val="Base Dados"/>
      <sheetName val="DIF_FAT_FEV_01"/>
      <sheetName val="documento_fi1"/>
      <sheetName val="G_G"/>
      <sheetName val="dados_blp"/>
      <sheetName val="ACUMULADO_ATÉ_OUTUBRO"/>
      <sheetName val="Carteira-_Dez21"/>
      <sheetName val="Non-Statistical_Sampling_Master"/>
      <sheetName val="Dados_Gerenciais"/>
      <sheetName val="User_Guide"/>
      <sheetName val="Macro_Tables"/>
      <sheetName val="Exec_Summ_Grph"/>
      <sheetName val="Total_CA_QREs"/>
      <sheetName val="CA_Wages"/>
      <sheetName val="QRE_Charts"/>
      <sheetName val="ORIGINAL_CLAIM"/>
      <sheetName val="PHASE_II"/>
      <sheetName val="Hist_Inputs"/>
      <sheetName val="p"/>
      <sheetName val="COMPENSAÇÃO"/>
      <sheetName val="WORKD"/>
      <sheetName val="eberle"/>
      <sheetName val="Variables"/>
      <sheetName val="Renovações"/>
      <sheetName val="MOLDES PPT"/>
      <sheetName val="provisões.."/>
      <sheetName val="roll sfr"/>
      <sheetName val="Cross Bdr"/>
      <sheetName val="varpel"/>
      <sheetName val="Projeção Issuer"/>
      <sheetName val="oldSEG"/>
      <sheetName val="Quarters"/>
      <sheetName val="Cenários"/>
      <sheetName val="deprestos"/>
      <sheetName val="transpctr"/>
      <sheetName val="CADASTROS"/>
      <sheetName val="Base_SBI Jun16"/>
      <sheetName val="Table"/>
      <sheetName val="descrições"/>
      <sheetName val="B1 - Composição"/>
      <sheetName val="Base Info"/>
      <sheetName val="FINMOD1"/>
      <sheetName val="USDA-POULTRY"/>
      <sheetName val="valor mensal"/>
      <sheetName val="Cashflow Forecast Port"/>
    </sheetNames>
    <sheetDataSet>
      <sheetData sheetId="0">
        <row r="4">
          <cell r="AR4">
            <v>0</v>
          </cell>
          <cell r="AY4">
            <v>0</v>
          </cell>
          <cell r="BG4">
            <v>0</v>
          </cell>
        </row>
        <row r="5">
          <cell r="AQ5">
            <v>35643</v>
          </cell>
          <cell r="AR5">
            <v>7.4666666666667325E-4</v>
          </cell>
          <cell r="AY5">
            <v>9.2302012183909099E-5</v>
          </cell>
          <cell r="BG5">
            <v>-4.762274704785581E-2</v>
          </cell>
        </row>
        <row r="6">
          <cell r="AQ6">
            <v>35646</v>
          </cell>
          <cell r="AR6">
            <v>1.4905550222221731E-3</v>
          </cell>
          <cell r="AY6">
            <v>9.2302012183909099E-5</v>
          </cell>
          <cell r="BG6">
            <v>-6.6500932256059658E-2</v>
          </cell>
        </row>
        <row r="7">
          <cell r="AQ7">
            <v>35647</v>
          </cell>
          <cell r="AR7">
            <v>2.2349963347887414E-3</v>
          </cell>
          <cell r="AY7">
            <v>8.3071810965495985E-4</v>
          </cell>
          <cell r="BG7">
            <v>-7.4891236793039148E-2</v>
          </cell>
        </row>
        <row r="8">
          <cell r="AQ8">
            <v>35648</v>
          </cell>
          <cell r="AR8">
            <v>2.9766502320764943E-3</v>
          </cell>
          <cell r="AY8">
            <v>1.015322134022556E-3</v>
          </cell>
          <cell r="BG8">
            <v>-2.711311373523928E-2</v>
          </cell>
        </row>
        <row r="9">
          <cell r="AQ9">
            <v>35649</v>
          </cell>
          <cell r="AR9">
            <v>3.722196208749029E-3</v>
          </cell>
          <cell r="AY9">
            <v>1.5691342071257885E-3</v>
          </cell>
          <cell r="BG9">
            <v>-2.7579241765071472E-2</v>
          </cell>
        </row>
        <row r="10">
          <cell r="AQ10">
            <v>35650</v>
          </cell>
        </row>
        <row r="11">
          <cell r="AQ11">
            <v>35653</v>
          </cell>
        </row>
        <row r="12">
          <cell r="AQ12">
            <v>35654</v>
          </cell>
        </row>
        <row r="13">
          <cell r="AQ13">
            <v>35655</v>
          </cell>
        </row>
        <row r="14">
          <cell r="AQ14">
            <v>35656</v>
          </cell>
        </row>
        <row r="15">
          <cell r="AQ15">
            <v>35657</v>
          </cell>
        </row>
        <row r="16">
          <cell r="AQ16">
            <v>35660</v>
          </cell>
        </row>
        <row r="17">
          <cell r="AQ17">
            <v>35661</v>
          </cell>
        </row>
        <row r="18">
          <cell r="AQ18">
            <v>35662</v>
          </cell>
        </row>
        <row r="19">
          <cell r="AQ19">
            <v>35663</v>
          </cell>
        </row>
        <row r="20">
          <cell r="AQ20">
            <v>35664</v>
          </cell>
        </row>
        <row r="21">
          <cell r="AQ21">
            <v>35667</v>
          </cell>
        </row>
        <row r="22">
          <cell r="AQ22">
            <v>35668</v>
          </cell>
        </row>
        <row r="23">
          <cell r="AQ23">
            <v>35669</v>
          </cell>
        </row>
        <row r="24">
          <cell r="AQ24">
            <v>35670</v>
          </cell>
        </row>
        <row r="25">
          <cell r="AQ25">
            <v>35671</v>
          </cell>
        </row>
        <row r="131">
          <cell r="Q131">
            <v>34515</v>
          </cell>
          <cell r="V131">
            <v>100</v>
          </cell>
          <cell r="W131">
            <v>100</v>
          </cell>
          <cell r="X131">
            <v>107.08333333333333</v>
          </cell>
        </row>
        <row r="132">
          <cell r="B132">
            <v>34519</v>
          </cell>
          <cell r="C132">
            <v>34519</v>
          </cell>
          <cell r="E132">
            <v>1.0039800000000001</v>
          </cell>
          <cell r="H132">
            <v>0.94</v>
          </cell>
          <cell r="Q132">
            <v>34519</v>
          </cell>
          <cell r="V132">
            <v>101.77536231884056</v>
          </cell>
          <cell r="W132">
            <v>100.36366666666669</v>
          </cell>
          <cell r="X132">
            <v>107.08333333333333</v>
          </cell>
        </row>
        <row r="133">
          <cell r="B133">
            <v>6</v>
          </cell>
          <cell r="C133">
            <v>34520</v>
          </cell>
          <cell r="E133">
            <v>1.0079925734000001</v>
          </cell>
          <cell r="H133">
            <v>0.93200000000000005</v>
          </cell>
          <cell r="Q133">
            <v>34520</v>
          </cell>
          <cell r="V133">
            <v>101.77536231884056</v>
          </cell>
          <cell r="W133">
            <v>100.76311406000004</v>
          </cell>
          <cell r="X133">
            <v>107.08333333333333</v>
          </cell>
        </row>
        <row r="134">
          <cell r="C134">
            <v>34521</v>
          </cell>
          <cell r="E134">
            <v>1.0120245436936002</v>
          </cell>
          <cell r="H134">
            <v>0.91500000000000004</v>
          </cell>
          <cell r="Q134">
            <v>34521</v>
          </cell>
          <cell r="V134">
            <v>101.77536231884056</v>
          </cell>
          <cell r="W134">
            <v>101.16583063919316</v>
          </cell>
          <cell r="X134">
            <v>107.08333333333333</v>
          </cell>
        </row>
        <row r="135">
          <cell r="C135">
            <v>34522</v>
          </cell>
          <cell r="E135">
            <v>1.0160422811320637</v>
          </cell>
          <cell r="H135">
            <v>0.91</v>
          </cell>
          <cell r="Q135">
            <v>34522</v>
          </cell>
          <cell r="V135">
            <v>101.77536231884056</v>
          </cell>
          <cell r="W135">
            <v>101.57049396174995</v>
          </cell>
          <cell r="X135">
            <v>107.08333333333333</v>
          </cell>
        </row>
        <row r="136">
          <cell r="C136">
            <v>34523</v>
          </cell>
          <cell r="E136">
            <v>1.0199946856056674</v>
          </cell>
          <cell r="H136">
            <v>0.92</v>
          </cell>
          <cell r="Q136">
            <v>34523</v>
          </cell>
          <cell r="V136">
            <v>101.77536231884056</v>
          </cell>
          <cell r="W136">
            <v>101.9737288227781</v>
          </cell>
          <cell r="X136">
            <v>107.08333333333333</v>
          </cell>
        </row>
        <row r="137">
          <cell r="C137">
            <v>34526</v>
          </cell>
          <cell r="E137">
            <v>1.0238264656412592</v>
          </cell>
          <cell r="H137">
            <v>0.92500000000000004</v>
          </cell>
          <cell r="Q137">
            <v>34526</v>
          </cell>
          <cell r="V137">
            <v>101.77536231884056</v>
          </cell>
          <cell r="W137">
            <v>102.37040662789869</v>
          </cell>
          <cell r="X137">
            <v>107.08333333333333</v>
          </cell>
        </row>
        <row r="138">
          <cell r="C138">
            <v>34527</v>
          </cell>
          <cell r="E138">
            <v>1.0277170062106959</v>
          </cell>
          <cell r="H138">
            <v>0.92</v>
          </cell>
          <cell r="Q138">
            <v>34527</v>
          </cell>
          <cell r="V138">
            <v>101.77536231884056</v>
          </cell>
          <cell r="W138">
            <v>102.75497812213081</v>
          </cell>
          <cell r="X138">
            <v>107.08333333333333</v>
          </cell>
        </row>
        <row r="139">
          <cell r="C139">
            <v>34528</v>
          </cell>
          <cell r="E139">
            <v>1.0316257565576508</v>
          </cell>
          <cell r="H139">
            <v>0.92</v>
          </cell>
          <cell r="Q139">
            <v>34528</v>
          </cell>
          <cell r="V139">
            <v>101.77536231884056</v>
          </cell>
          <cell r="W139">
            <v>103.1454470389949</v>
          </cell>
          <cell r="X139">
            <v>107.08333333333333</v>
          </cell>
        </row>
        <row r="140">
          <cell r="C140">
            <v>34529</v>
          </cell>
          <cell r="E140">
            <v>1.03549091439222</v>
          </cell>
          <cell r="H140">
            <v>0.92500000000000004</v>
          </cell>
          <cell r="Q140">
            <v>34529</v>
          </cell>
          <cell r="V140">
            <v>101.77536231884056</v>
          </cell>
          <cell r="W140">
            <v>103.53774355589988</v>
          </cell>
          <cell r="X140">
            <v>107.08333333333333</v>
          </cell>
        </row>
        <row r="141">
          <cell r="B141">
            <v>34530</v>
          </cell>
          <cell r="C141">
            <v>34530</v>
          </cell>
          <cell r="E141">
            <v>1.0390391965922039</v>
          </cell>
          <cell r="H141">
            <v>0.93500000000000005</v>
          </cell>
          <cell r="Q141">
            <v>34530</v>
          </cell>
          <cell r="V141">
            <v>101.77536231884056</v>
          </cell>
          <cell r="W141">
            <v>103.92566496842264</v>
          </cell>
          <cell r="X141">
            <v>107.08333333333333</v>
          </cell>
        </row>
        <row r="142">
          <cell r="C142">
            <v>34533</v>
          </cell>
          <cell r="E142">
            <v>1.0424922701888786</v>
          </cell>
          <cell r="H142">
            <v>0.93500000000000005</v>
          </cell>
          <cell r="Q142">
            <v>34533</v>
          </cell>
          <cell r="V142">
            <v>101.77536231884056</v>
          </cell>
          <cell r="W142">
            <v>104.2817835803811</v>
          </cell>
          <cell r="X142">
            <v>107.08333333333333</v>
          </cell>
        </row>
        <row r="143">
          <cell r="C143">
            <v>34534</v>
          </cell>
          <cell r="E143">
            <v>1.046012419087883</v>
          </cell>
          <cell r="H143">
            <v>0.93100000000000005</v>
          </cell>
          <cell r="Q143">
            <v>34534</v>
          </cell>
          <cell r="V143">
            <v>101.77536231884056</v>
          </cell>
          <cell r="W143">
            <v>104.62834670781324</v>
          </cell>
          <cell r="X143">
            <v>107.08333333333333</v>
          </cell>
        </row>
        <row r="144">
          <cell r="C144">
            <v>34535</v>
          </cell>
          <cell r="E144">
            <v>1.0495200473998911</v>
          </cell>
          <cell r="H144">
            <v>0.93200000000000005</v>
          </cell>
          <cell r="Q144">
            <v>34535</v>
          </cell>
          <cell r="V144">
            <v>101.77536231884056</v>
          </cell>
          <cell r="W144">
            <v>104.98164175852993</v>
          </cell>
          <cell r="X144">
            <v>107.08333333333333</v>
          </cell>
        </row>
        <row r="145">
          <cell r="C145">
            <v>34536</v>
          </cell>
          <cell r="E145">
            <v>1.0524202211308726</v>
          </cell>
          <cell r="H145">
            <v>0.93200000000000005</v>
          </cell>
          <cell r="Q145">
            <v>34536</v>
          </cell>
          <cell r="V145">
            <v>101.77536231884056</v>
          </cell>
          <cell r="W145">
            <v>105.33368019722687</v>
          </cell>
          <cell r="X145">
            <v>107.08333333333333</v>
          </cell>
        </row>
        <row r="146">
          <cell r="C146">
            <v>34537</v>
          </cell>
          <cell r="E146">
            <v>1.0549249812571642</v>
          </cell>
          <cell r="H146">
            <v>0.93500000000000005</v>
          </cell>
          <cell r="Q146">
            <v>34537</v>
          </cell>
          <cell r="V146">
            <v>101.77536231884056</v>
          </cell>
          <cell r="W146">
            <v>105.62475226683853</v>
          </cell>
          <cell r="X146">
            <v>107.08333333333333</v>
          </cell>
        </row>
        <row r="147">
          <cell r="C147">
            <v>34540</v>
          </cell>
          <cell r="E147">
            <v>1.0575095474612444</v>
          </cell>
          <cell r="H147">
            <v>0.93600000000000005</v>
          </cell>
          <cell r="Q147">
            <v>34540</v>
          </cell>
          <cell r="V147">
            <v>102.60869565217391</v>
          </cell>
          <cell r="W147">
            <v>105.87613917723361</v>
          </cell>
          <cell r="X147">
            <v>107.08333333333333</v>
          </cell>
        </row>
        <row r="148">
          <cell r="C148">
            <v>34541</v>
          </cell>
          <cell r="E148">
            <v>1.0599841198023037</v>
          </cell>
          <cell r="H148">
            <v>0.93400000000000005</v>
          </cell>
          <cell r="Q148">
            <v>34541</v>
          </cell>
          <cell r="V148">
            <v>103.44202898550724</v>
          </cell>
          <cell r="W148">
            <v>106.13553571821784</v>
          </cell>
          <cell r="X148">
            <v>107.08333333333333</v>
          </cell>
        </row>
        <row r="149">
          <cell r="C149">
            <v>34542</v>
          </cell>
          <cell r="E149">
            <v>1.0625846141762187</v>
          </cell>
          <cell r="H149">
            <v>0.93600000000000005</v>
          </cell>
          <cell r="Q149">
            <v>34542</v>
          </cell>
          <cell r="V149">
            <v>104.29347826086956</v>
          </cell>
          <cell r="W149">
            <v>106.38389287179847</v>
          </cell>
          <cell r="X149">
            <v>107.08333333333333</v>
          </cell>
        </row>
        <row r="150">
          <cell r="C150">
            <v>34543</v>
          </cell>
          <cell r="E150">
            <v>1.0648124999172748</v>
          </cell>
          <cell r="H150">
            <v>0.94</v>
          </cell>
          <cell r="Q150">
            <v>34543</v>
          </cell>
          <cell r="V150">
            <v>105.14492753623189</v>
          </cell>
          <cell r="W150">
            <v>106.64488802231062</v>
          </cell>
          <cell r="X150">
            <v>107.08333333333333</v>
          </cell>
        </row>
        <row r="151">
          <cell r="B151">
            <v>34544</v>
          </cell>
          <cell r="C151">
            <v>34544</v>
          </cell>
          <cell r="E151">
            <v>1.0667646561671231</v>
          </cell>
          <cell r="H151">
            <v>0.94</v>
          </cell>
          <cell r="Q151">
            <v>34544</v>
          </cell>
          <cell r="V151">
            <v>106.10507246376811</v>
          </cell>
          <cell r="W151">
            <v>106.8684868041974</v>
          </cell>
          <cell r="X151">
            <v>107.08333333333333</v>
          </cell>
        </row>
        <row r="152">
          <cell r="B152">
            <v>1.0416000000000001</v>
          </cell>
          <cell r="H152">
            <v>0.93200000000000005</v>
          </cell>
          <cell r="Q152">
            <v>34547</v>
          </cell>
          <cell r="X152">
            <v>107.08333333333333</v>
          </cell>
        </row>
        <row r="153">
          <cell r="H153">
            <v>0.91900000000000004</v>
          </cell>
        </row>
        <row r="154">
          <cell r="H154">
            <v>0.91</v>
          </cell>
        </row>
        <row r="155">
          <cell r="H155">
            <v>0.91</v>
          </cell>
        </row>
        <row r="156">
          <cell r="H156">
            <v>0.91200000000000003</v>
          </cell>
        </row>
        <row r="157">
          <cell r="H157">
            <v>0.90600000000000003</v>
          </cell>
        </row>
        <row r="158">
          <cell r="H158">
            <v>0.89100000000000001</v>
          </cell>
        </row>
        <row r="159">
          <cell r="H159">
            <v>0.89200000000000002</v>
          </cell>
        </row>
        <row r="160">
          <cell r="H160">
            <v>0.89400000000000002</v>
          </cell>
        </row>
        <row r="161">
          <cell r="H161">
            <v>0.90600000000000003</v>
          </cell>
        </row>
        <row r="162">
          <cell r="B162">
            <v>34561</v>
          </cell>
          <cell r="H162">
            <v>0.89400000000000002</v>
          </cell>
        </row>
        <row r="163">
          <cell r="H163">
            <v>0.89600000000000002</v>
          </cell>
        </row>
        <row r="164">
          <cell r="H164">
            <v>0.90100000000000002</v>
          </cell>
        </row>
        <row r="165">
          <cell r="H165">
            <v>0.89700000000000002</v>
          </cell>
        </row>
        <row r="166">
          <cell r="H166">
            <v>0.89400000000000002</v>
          </cell>
        </row>
        <row r="167">
          <cell r="H167">
            <v>0.88700000000000001</v>
          </cell>
        </row>
        <row r="168">
          <cell r="H168">
            <v>0.88800000000000001</v>
          </cell>
        </row>
        <row r="169">
          <cell r="H169">
            <v>0.88400000000000001</v>
          </cell>
        </row>
        <row r="170">
          <cell r="H170">
            <v>0.88800000000000001</v>
          </cell>
        </row>
        <row r="171">
          <cell r="H171">
            <v>0.88600000000000001</v>
          </cell>
        </row>
        <row r="172">
          <cell r="H172">
            <v>0.89600000000000002</v>
          </cell>
        </row>
        <row r="173">
          <cell r="H173">
            <v>0.88700000000000001</v>
          </cell>
        </row>
        <row r="174">
          <cell r="B174">
            <v>34577</v>
          </cell>
          <cell r="H174">
            <v>0.89</v>
          </cell>
        </row>
        <row r="175">
          <cell r="B175">
            <v>1.0383</v>
          </cell>
          <cell r="H175">
            <v>0.88500000000000001</v>
          </cell>
        </row>
        <row r="176">
          <cell r="H176">
            <v>0.88700000000000001</v>
          </cell>
        </row>
        <row r="177">
          <cell r="H177">
            <v>0.89200000000000002</v>
          </cell>
        </row>
        <row r="178">
          <cell r="H178">
            <v>0.88600000000000001</v>
          </cell>
        </row>
        <row r="179">
          <cell r="H179">
            <v>0.88100000000000001</v>
          </cell>
        </row>
        <row r="180">
          <cell r="H180">
            <v>0.872</v>
          </cell>
        </row>
        <row r="181">
          <cell r="H181">
            <v>0.85099999999999998</v>
          </cell>
        </row>
        <row r="182">
          <cell r="H182">
            <v>0.86</v>
          </cell>
        </row>
        <row r="183">
          <cell r="H183">
            <v>0.85499999999999998</v>
          </cell>
        </row>
        <row r="184">
          <cell r="B184">
            <v>34592</v>
          </cell>
          <cell r="H184">
            <v>0.85699999999999998</v>
          </cell>
        </row>
        <row r="185">
          <cell r="H185">
            <v>0.85699999999999998</v>
          </cell>
        </row>
        <row r="186">
          <cell r="H186">
            <v>0.85399999999999998</v>
          </cell>
        </row>
        <row r="187">
          <cell r="H187">
            <v>0.85399999999999998</v>
          </cell>
        </row>
        <row r="188">
          <cell r="H188">
            <v>0.85699999999999998</v>
          </cell>
        </row>
        <row r="189">
          <cell r="H189">
            <v>0.85499999999999998</v>
          </cell>
        </row>
        <row r="190">
          <cell r="H190">
            <v>0.85699999999999998</v>
          </cell>
        </row>
        <row r="191">
          <cell r="H191">
            <v>0.86199999999999999</v>
          </cell>
        </row>
        <row r="192">
          <cell r="H192">
            <v>0.86799999999999999</v>
          </cell>
        </row>
        <row r="193">
          <cell r="H193">
            <v>0.86199999999999999</v>
          </cell>
        </row>
        <row r="194">
          <cell r="H194">
            <v>0.86099999999999999</v>
          </cell>
        </row>
        <row r="195">
          <cell r="B195">
            <v>34607</v>
          </cell>
          <cell r="H195">
            <v>0.85299999999999998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>
        <row r="132">
          <cell r="B132">
            <v>42496</v>
          </cell>
        </row>
      </sheetData>
      <sheetData sheetId="87">
        <row r="132">
          <cell r="B132">
            <v>42496</v>
          </cell>
        </row>
      </sheetData>
      <sheetData sheetId="88">
        <row r="132">
          <cell r="B132">
            <v>42496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>
        <row r="132">
          <cell r="B132">
            <v>42496</v>
          </cell>
        </row>
      </sheetData>
      <sheetData sheetId="101">
        <row r="132">
          <cell r="B132">
            <v>42496</v>
          </cell>
        </row>
      </sheetData>
      <sheetData sheetId="102">
        <row r="132">
          <cell r="B132">
            <v>42496</v>
          </cell>
        </row>
      </sheetData>
      <sheetData sheetId="103">
        <row r="132">
          <cell r="B132">
            <v>42496</v>
          </cell>
        </row>
      </sheetData>
      <sheetData sheetId="104">
        <row r="132">
          <cell r="B132">
            <v>42496</v>
          </cell>
        </row>
      </sheetData>
      <sheetData sheetId="105"/>
      <sheetData sheetId="106">
        <row r="132">
          <cell r="B132">
            <v>42496</v>
          </cell>
        </row>
      </sheetData>
      <sheetData sheetId="107">
        <row r="132">
          <cell r="B132">
            <v>42496</v>
          </cell>
        </row>
      </sheetData>
      <sheetData sheetId="108">
        <row r="132">
          <cell r="B132">
            <v>42496</v>
          </cell>
        </row>
      </sheetData>
      <sheetData sheetId="109">
        <row r="132">
          <cell r="B132">
            <v>42496</v>
          </cell>
        </row>
      </sheetData>
      <sheetData sheetId="110">
        <row r="132">
          <cell r="B132">
            <v>42496</v>
          </cell>
        </row>
      </sheetData>
      <sheetData sheetId="111">
        <row r="132">
          <cell r="B132">
            <v>42496</v>
          </cell>
        </row>
      </sheetData>
      <sheetData sheetId="112">
        <row r="132">
          <cell r="B132">
            <v>42496</v>
          </cell>
        </row>
      </sheetData>
      <sheetData sheetId="113" refreshError="1"/>
      <sheetData sheetId="114">
        <row r="132">
          <cell r="B132">
            <v>42496</v>
          </cell>
        </row>
      </sheetData>
      <sheetData sheetId="115">
        <row r="132">
          <cell r="B132">
            <v>42496</v>
          </cell>
        </row>
      </sheetData>
      <sheetData sheetId="116">
        <row r="132">
          <cell r="B132">
            <v>42496</v>
          </cell>
        </row>
      </sheetData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>
        <row r="132">
          <cell r="B132">
            <v>42496</v>
          </cell>
        </row>
      </sheetData>
      <sheetData sheetId="139">
        <row r="132">
          <cell r="B132">
            <v>42496</v>
          </cell>
        </row>
      </sheetData>
      <sheetData sheetId="140">
        <row r="132">
          <cell r="B132">
            <v>42496</v>
          </cell>
        </row>
      </sheetData>
      <sheetData sheetId="141">
        <row r="132">
          <cell r="B132">
            <v>42496</v>
          </cell>
        </row>
      </sheetData>
      <sheetData sheetId="142">
        <row r="132">
          <cell r="B132">
            <v>42496</v>
          </cell>
        </row>
      </sheetData>
      <sheetData sheetId="143">
        <row r="132">
          <cell r="B132">
            <v>42496</v>
          </cell>
        </row>
      </sheetData>
      <sheetData sheetId="144">
        <row r="132">
          <cell r="B132">
            <v>42496</v>
          </cell>
        </row>
      </sheetData>
      <sheetData sheetId="145">
        <row r="132">
          <cell r="B132">
            <v>42496</v>
          </cell>
        </row>
      </sheetData>
      <sheetData sheetId="146">
        <row r="132">
          <cell r="B132">
            <v>42496</v>
          </cell>
        </row>
      </sheetData>
      <sheetData sheetId="147">
        <row r="132">
          <cell r="B132">
            <v>42496</v>
          </cell>
        </row>
      </sheetData>
      <sheetData sheetId="148">
        <row r="132">
          <cell r="B132">
            <v>42496</v>
          </cell>
        </row>
      </sheetData>
      <sheetData sheetId="149">
        <row r="132">
          <cell r="B132">
            <v>42496</v>
          </cell>
        </row>
      </sheetData>
      <sheetData sheetId="150">
        <row r="132">
          <cell r="B132">
            <v>42496</v>
          </cell>
        </row>
      </sheetData>
      <sheetData sheetId="151">
        <row r="132">
          <cell r="B132">
            <v>42496</v>
          </cell>
        </row>
      </sheetData>
      <sheetData sheetId="152">
        <row r="132">
          <cell r="B132">
            <v>42496</v>
          </cell>
        </row>
      </sheetData>
      <sheetData sheetId="153">
        <row r="132">
          <cell r="B132">
            <v>42496</v>
          </cell>
        </row>
      </sheetData>
      <sheetData sheetId="154">
        <row r="132">
          <cell r="B132">
            <v>42496</v>
          </cell>
        </row>
      </sheetData>
      <sheetData sheetId="155">
        <row r="132">
          <cell r="B132">
            <v>42496</v>
          </cell>
        </row>
      </sheetData>
      <sheetData sheetId="156">
        <row r="132">
          <cell r="B132">
            <v>42496</v>
          </cell>
        </row>
      </sheetData>
      <sheetData sheetId="157">
        <row r="132">
          <cell r="B132">
            <v>42496</v>
          </cell>
        </row>
      </sheetData>
      <sheetData sheetId="158">
        <row r="132">
          <cell r="B132">
            <v>42496</v>
          </cell>
        </row>
      </sheetData>
      <sheetData sheetId="159">
        <row r="132">
          <cell r="B132">
            <v>42496</v>
          </cell>
        </row>
      </sheetData>
      <sheetData sheetId="160"/>
      <sheetData sheetId="161"/>
      <sheetData sheetId="162">
        <row r="132">
          <cell r="B132">
            <v>42496</v>
          </cell>
        </row>
      </sheetData>
      <sheetData sheetId="163"/>
      <sheetData sheetId="164">
        <row r="132">
          <cell r="B132">
            <v>42496</v>
          </cell>
        </row>
      </sheetData>
      <sheetData sheetId="165">
        <row r="132">
          <cell r="B132">
            <v>42496</v>
          </cell>
        </row>
      </sheetData>
      <sheetData sheetId="166">
        <row r="132">
          <cell r="B132">
            <v>42496</v>
          </cell>
        </row>
      </sheetData>
      <sheetData sheetId="167">
        <row r="132">
          <cell r="B132">
            <v>42496</v>
          </cell>
        </row>
      </sheetData>
      <sheetData sheetId="168">
        <row r="132">
          <cell r="B132">
            <v>42496</v>
          </cell>
        </row>
      </sheetData>
      <sheetData sheetId="169">
        <row r="132">
          <cell r="B132">
            <v>42496</v>
          </cell>
        </row>
      </sheetData>
      <sheetData sheetId="170">
        <row r="132">
          <cell r="B132">
            <v>42496</v>
          </cell>
        </row>
      </sheetData>
      <sheetData sheetId="171">
        <row r="132">
          <cell r="B132">
            <v>42496</v>
          </cell>
        </row>
      </sheetData>
      <sheetData sheetId="172">
        <row r="132">
          <cell r="B132">
            <v>42496</v>
          </cell>
        </row>
      </sheetData>
      <sheetData sheetId="173"/>
      <sheetData sheetId="174"/>
      <sheetData sheetId="175"/>
      <sheetData sheetId="176"/>
      <sheetData sheetId="177"/>
      <sheetData sheetId="178">
        <row r="132">
          <cell r="B132">
            <v>42496</v>
          </cell>
        </row>
      </sheetData>
      <sheetData sheetId="179">
        <row r="132">
          <cell r="B132">
            <v>42496</v>
          </cell>
        </row>
      </sheetData>
      <sheetData sheetId="180">
        <row r="132">
          <cell r="B132">
            <v>42496</v>
          </cell>
        </row>
      </sheetData>
      <sheetData sheetId="181">
        <row r="132">
          <cell r="B132">
            <v>42496</v>
          </cell>
        </row>
      </sheetData>
      <sheetData sheetId="182"/>
      <sheetData sheetId="183"/>
      <sheetData sheetId="184">
        <row r="132">
          <cell r="B132">
            <v>42496</v>
          </cell>
        </row>
      </sheetData>
      <sheetData sheetId="185">
        <row r="132">
          <cell r="B132">
            <v>42496</v>
          </cell>
        </row>
      </sheetData>
      <sheetData sheetId="186">
        <row r="132">
          <cell r="B132">
            <v>42496</v>
          </cell>
        </row>
      </sheetData>
      <sheetData sheetId="187">
        <row r="132">
          <cell r="B132">
            <v>42496</v>
          </cell>
        </row>
      </sheetData>
      <sheetData sheetId="188">
        <row r="132">
          <cell r="B132">
            <v>42496</v>
          </cell>
        </row>
      </sheetData>
      <sheetData sheetId="189">
        <row r="132">
          <cell r="B132">
            <v>42496</v>
          </cell>
        </row>
      </sheetData>
      <sheetData sheetId="190">
        <row r="132">
          <cell r="B132">
            <v>42496</v>
          </cell>
        </row>
      </sheetData>
      <sheetData sheetId="191">
        <row r="132">
          <cell r="B132">
            <v>42496</v>
          </cell>
        </row>
      </sheetData>
      <sheetData sheetId="192">
        <row r="132">
          <cell r="B132">
            <v>42496</v>
          </cell>
        </row>
      </sheetData>
      <sheetData sheetId="193">
        <row r="132">
          <cell r="B132">
            <v>42496</v>
          </cell>
        </row>
      </sheetData>
      <sheetData sheetId="194">
        <row r="132">
          <cell r="B132">
            <v>42496</v>
          </cell>
        </row>
      </sheetData>
      <sheetData sheetId="195">
        <row r="132">
          <cell r="B132">
            <v>42496</v>
          </cell>
        </row>
      </sheetData>
      <sheetData sheetId="196">
        <row r="132">
          <cell r="B132">
            <v>42496</v>
          </cell>
        </row>
      </sheetData>
      <sheetData sheetId="197">
        <row r="132">
          <cell r="B132">
            <v>42496</v>
          </cell>
        </row>
      </sheetData>
      <sheetData sheetId="198">
        <row r="132">
          <cell r="B132">
            <v>42496</v>
          </cell>
        </row>
      </sheetData>
      <sheetData sheetId="199">
        <row r="132">
          <cell r="B132">
            <v>42496</v>
          </cell>
        </row>
      </sheetData>
      <sheetData sheetId="200">
        <row r="132">
          <cell r="B132">
            <v>42496</v>
          </cell>
        </row>
      </sheetData>
      <sheetData sheetId="201">
        <row r="132">
          <cell r="B132">
            <v>42496</v>
          </cell>
        </row>
      </sheetData>
      <sheetData sheetId="202">
        <row r="132">
          <cell r="B132">
            <v>42496</v>
          </cell>
        </row>
      </sheetData>
      <sheetData sheetId="203">
        <row r="132">
          <cell r="B132">
            <v>42496</v>
          </cell>
        </row>
      </sheetData>
      <sheetData sheetId="204"/>
      <sheetData sheetId="205">
        <row r="132">
          <cell r="B132">
            <v>42496</v>
          </cell>
        </row>
      </sheetData>
      <sheetData sheetId="206">
        <row r="132">
          <cell r="B132">
            <v>42496</v>
          </cell>
        </row>
      </sheetData>
      <sheetData sheetId="207">
        <row r="132">
          <cell r="B132">
            <v>42496</v>
          </cell>
        </row>
      </sheetData>
      <sheetData sheetId="208">
        <row r="132">
          <cell r="B132">
            <v>42496</v>
          </cell>
        </row>
      </sheetData>
      <sheetData sheetId="209">
        <row r="132">
          <cell r="B132">
            <v>42496</v>
          </cell>
        </row>
      </sheetData>
      <sheetData sheetId="210">
        <row r="132">
          <cell r="B132">
            <v>42496</v>
          </cell>
        </row>
      </sheetData>
      <sheetData sheetId="211">
        <row r="132">
          <cell r="B132">
            <v>42496</v>
          </cell>
        </row>
      </sheetData>
      <sheetData sheetId="212"/>
      <sheetData sheetId="213"/>
      <sheetData sheetId="214">
        <row r="132">
          <cell r="B132">
            <v>42496</v>
          </cell>
        </row>
      </sheetData>
      <sheetData sheetId="215">
        <row r="132">
          <cell r="B132">
            <v>42496</v>
          </cell>
        </row>
      </sheetData>
      <sheetData sheetId="216">
        <row r="132">
          <cell r="B132">
            <v>42496</v>
          </cell>
        </row>
      </sheetData>
      <sheetData sheetId="217">
        <row r="132">
          <cell r="B132">
            <v>42496</v>
          </cell>
        </row>
      </sheetData>
      <sheetData sheetId="218">
        <row r="132">
          <cell r="B132">
            <v>42496</v>
          </cell>
        </row>
      </sheetData>
      <sheetData sheetId="219">
        <row r="132">
          <cell r="B132">
            <v>42496</v>
          </cell>
        </row>
      </sheetData>
      <sheetData sheetId="220">
        <row r="132">
          <cell r="B132">
            <v>42496</v>
          </cell>
        </row>
      </sheetData>
      <sheetData sheetId="221">
        <row r="132">
          <cell r="B132">
            <v>42496</v>
          </cell>
        </row>
      </sheetData>
      <sheetData sheetId="222">
        <row r="132">
          <cell r="B132">
            <v>42496</v>
          </cell>
        </row>
      </sheetData>
      <sheetData sheetId="223">
        <row r="132">
          <cell r="B132">
            <v>42496</v>
          </cell>
        </row>
      </sheetData>
      <sheetData sheetId="224">
        <row r="132">
          <cell r="B132">
            <v>42496</v>
          </cell>
        </row>
      </sheetData>
      <sheetData sheetId="225">
        <row r="132">
          <cell r="B132">
            <v>42496</v>
          </cell>
        </row>
      </sheetData>
      <sheetData sheetId="226">
        <row r="132">
          <cell r="B132">
            <v>42496</v>
          </cell>
        </row>
      </sheetData>
      <sheetData sheetId="227">
        <row r="132">
          <cell r="B132">
            <v>42496</v>
          </cell>
        </row>
      </sheetData>
      <sheetData sheetId="228">
        <row r="132">
          <cell r="B132">
            <v>42496</v>
          </cell>
        </row>
      </sheetData>
      <sheetData sheetId="229">
        <row r="132">
          <cell r="B132">
            <v>42496</v>
          </cell>
        </row>
      </sheetData>
      <sheetData sheetId="230">
        <row r="132">
          <cell r="B132">
            <v>42496</v>
          </cell>
        </row>
      </sheetData>
      <sheetData sheetId="231">
        <row r="132">
          <cell r="B132">
            <v>42496</v>
          </cell>
        </row>
      </sheetData>
      <sheetData sheetId="232">
        <row r="132">
          <cell r="B132">
            <v>42496</v>
          </cell>
        </row>
      </sheetData>
      <sheetData sheetId="233">
        <row r="132">
          <cell r="B132">
            <v>42496</v>
          </cell>
        </row>
      </sheetData>
      <sheetData sheetId="234">
        <row r="132">
          <cell r="B132">
            <v>42496</v>
          </cell>
        </row>
      </sheetData>
      <sheetData sheetId="235">
        <row r="132">
          <cell r="B132">
            <v>42496</v>
          </cell>
        </row>
      </sheetData>
      <sheetData sheetId="236">
        <row r="132">
          <cell r="B132">
            <v>42496</v>
          </cell>
        </row>
      </sheetData>
      <sheetData sheetId="237">
        <row r="132">
          <cell r="B132">
            <v>42496</v>
          </cell>
        </row>
      </sheetData>
      <sheetData sheetId="238">
        <row r="132">
          <cell r="B132">
            <v>42496</v>
          </cell>
        </row>
      </sheetData>
      <sheetData sheetId="239"/>
      <sheetData sheetId="240">
        <row r="132">
          <cell r="B132">
            <v>42496</v>
          </cell>
        </row>
      </sheetData>
      <sheetData sheetId="241">
        <row r="132">
          <cell r="B132">
            <v>42496</v>
          </cell>
        </row>
      </sheetData>
      <sheetData sheetId="242">
        <row r="132">
          <cell r="B132">
            <v>42496</v>
          </cell>
        </row>
      </sheetData>
      <sheetData sheetId="243">
        <row r="132">
          <cell r="B132">
            <v>42496</v>
          </cell>
        </row>
      </sheetData>
      <sheetData sheetId="244">
        <row r="132">
          <cell r="B132">
            <v>42496</v>
          </cell>
        </row>
      </sheetData>
      <sheetData sheetId="245">
        <row r="132">
          <cell r="B132">
            <v>42496</v>
          </cell>
        </row>
      </sheetData>
      <sheetData sheetId="246">
        <row r="132">
          <cell r="B132">
            <v>42496</v>
          </cell>
        </row>
      </sheetData>
      <sheetData sheetId="247">
        <row r="132">
          <cell r="B132">
            <v>42496</v>
          </cell>
        </row>
      </sheetData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>
        <row r="131">
          <cell r="Q131">
            <v>0</v>
          </cell>
        </row>
      </sheetData>
      <sheetData sheetId="256">
        <row r="131">
          <cell r="Q131">
            <v>0</v>
          </cell>
        </row>
      </sheetData>
      <sheetData sheetId="257">
        <row r="131">
          <cell r="Q131">
            <v>0</v>
          </cell>
        </row>
      </sheetData>
      <sheetData sheetId="258">
        <row r="131">
          <cell r="Q131">
            <v>0</v>
          </cell>
        </row>
      </sheetData>
      <sheetData sheetId="259">
        <row r="131">
          <cell r="Q131">
            <v>0</v>
          </cell>
        </row>
      </sheetData>
      <sheetData sheetId="260">
        <row r="132">
          <cell r="B132">
            <v>42496</v>
          </cell>
        </row>
      </sheetData>
      <sheetData sheetId="261">
        <row r="132">
          <cell r="B132">
            <v>42496</v>
          </cell>
        </row>
      </sheetData>
      <sheetData sheetId="262">
        <row r="132">
          <cell r="B132">
            <v>42496</v>
          </cell>
        </row>
      </sheetData>
      <sheetData sheetId="263">
        <row r="132">
          <cell r="B132">
            <v>42496</v>
          </cell>
        </row>
      </sheetData>
      <sheetData sheetId="264">
        <row r="132">
          <cell r="B132">
            <v>42496</v>
          </cell>
        </row>
      </sheetData>
      <sheetData sheetId="265"/>
      <sheetData sheetId="266" refreshError="1"/>
      <sheetData sheetId="267">
        <row r="131">
          <cell r="Q131">
            <v>0</v>
          </cell>
        </row>
      </sheetData>
      <sheetData sheetId="268">
        <row r="131">
          <cell r="Q131">
            <v>0</v>
          </cell>
        </row>
      </sheetData>
      <sheetData sheetId="269">
        <row r="131">
          <cell r="Q131">
            <v>0</v>
          </cell>
        </row>
      </sheetData>
      <sheetData sheetId="270">
        <row r="131">
          <cell r="Q131">
            <v>0</v>
          </cell>
        </row>
      </sheetData>
      <sheetData sheetId="271">
        <row r="131">
          <cell r="Q131">
            <v>0</v>
          </cell>
        </row>
      </sheetData>
      <sheetData sheetId="272">
        <row r="131">
          <cell r="Q131">
            <v>0</v>
          </cell>
        </row>
      </sheetData>
      <sheetData sheetId="273">
        <row r="131">
          <cell r="Q131">
            <v>0</v>
          </cell>
        </row>
      </sheetData>
      <sheetData sheetId="274">
        <row r="131">
          <cell r="Q131">
            <v>0</v>
          </cell>
        </row>
      </sheetData>
      <sheetData sheetId="275">
        <row r="131">
          <cell r="Q131">
            <v>0</v>
          </cell>
        </row>
      </sheetData>
      <sheetData sheetId="276">
        <row r="131">
          <cell r="Q131">
            <v>0</v>
          </cell>
        </row>
      </sheetData>
      <sheetData sheetId="277">
        <row r="131">
          <cell r="Q131">
            <v>0</v>
          </cell>
        </row>
      </sheetData>
      <sheetData sheetId="278">
        <row r="131">
          <cell r="Q131">
            <v>0</v>
          </cell>
        </row>
      </sheetData>
      <sheetData sheetId="279">
        <row r="131">
          <cell r="Q131">
            <v>0</v>
          </cell>
        </row>
      </sheetData>
      <sheetData sheetId="280">
        <row r="131">
          <cell r="Q131">
            <v>0</v>
          </cell>
        </row>
      </sheetData>
      <sheetData sheetId="281" refreshError="1"/>
      <sheetData sheetId="282" refreshError="1"/>
      <sheetData sheetId="283">
        <row r="131">
          <cell r="Q131">
            <v>0</v>
          </cell>
        </row>
      </sheetData>
      <sheetData sheetId="284">
        <row r="131">
          <cell r="Q131">
            <v>0</v>
          </cell>
        </row>
      </sheetData>
      <sheetData sheetId="285">
        <row r="131">
          <cell r="Q131">
            <v>0</v>
          </cell>
        </row>
      </sheetData>
      <sheetData sheetId="286">
        <row r="131">
          <cell r="Q131">
            <v>0</v>
          </cell>
        </row>
      </sheetData>
      <sheetData sheetId="287" refreshError="1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 refreshError="1"/>
      <sheetData sheetId="550" refreshError="1"/>
      <sheetData sheetId="551">
        <row r="73">
          <cell r="AG73" t="str">
            <v>analisando documentos.</v>
          </cell>
        </row>
      </sheetData>
      <sheetData sheetId="552"/>
      <sheetData sheetId="553"/>
      <sheetData sheetId="554"/>
      <sheetData sheetId="555"/>
      <sheetData sheetId="556">
        <row r="73">
          <cell r="AG73" t="str">
            <v>analisando documentos.</v>
          </cell>
        </row>
      </sheetData>
      <sheetData sheetId="557" refreshError="1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 refreshError="1"/>
      <sheetData sheetId="592" refreshError="1"/>
      <sheetData sheetId="593" refreshError="1"/>
      <sheetData sheetId="594" refreshError="1"/>
      <sheetData sheetId="595"/>
      <sheetData sheetId="596"/>
      <sheetData sheetId="597"/>
      <sheetData sheetId="598" refreshError="1"/>
      <sheetData sheetId="599" refreshError="1"/>
      <sheetData sheetId="600" refreshError="1"/>
      <sheetData sheetId="601" refreshError="1"/>
      <sheetData sheetId="602"/>
      <sheetData sheetId="603"/>
      <sheetData sheetId="604">
        <row r="132">
          <cell r="B132">
            <v>42496</v>
          </cell>
        </row>
      </sheetData>
      <sheetData sheetId="605"/>
      <sheetData sheetId="606">
        <row r="132">
          <cell r="B132">
            <v>42496</v>
          </cell>
        </row>
      </sheetData>
      <sheetData sheetId="607"/>
      <sheetData sheetId="608"/>
      <sheetData sheetId="609"/>
      <sheetData sheetId="610">
        <row r="132">
          <cell r="B132">
            <v>42496</v>
          </cell>
        </row>
      </sheetData>
      <sheetData sheetId="611"/>
      <sheetData sheetId="612">
        <row r="132">
          <cell r="B132">
            <v>42496</v>
          </cell>
        </row>
      </sheetData>
      <sheetData sheetId="613"/>
      <sheetData sheetId="614"/>
      <sheetData sheetId="615"/>
      <sheetData sheetId="616">
        <row r="132">
          <cell r="B132">
            <v>42496</v>
          </cell>
        </row>
      </sheetData>
      <sheetData sheetId="617"/>
      <sheetData sheetId="618"/>
      <sheetData sheetId="619"/>
      <sheetData sheetId="620"/>
      <sheetData sheetId="621"/>
      <sheetData sheetId="622">
        <row r="132">
          <cell r="B132">
            <v>42496</v>
          </cell>
        </row>
      </sheetData>
      <sheetData sheetId="623"/>
      <sheetData sheetId="624"/>
      <sheetData sheetId="625"/>
      <sheetData sheetId="626"/>
      <sheetData sheetId="627"/>
      <sheetData sheetId="628"/>
      <sheetData sheetId="629"/>
      <sheetData sheetId="630">
        <row r="132">
          <cell r="B132">
            <v>42496</v>
          </cell>
        </row>
      </sheetData>
      <sheetData sheetId="631"/>
      <sheetData sheetId="632"/>
      <sheetData sheetId="633"/>
      <sheetData sheetId="634">
        <row r="132">
          <cell r="B132">
            <v>42496</v>
          </cell>
        </row>
      </sheetData>
      <sheetData sheetId="635"/>
      <sheetData sheetId="636">
        <row r="132">
          <cell r="B132">
            <v>42496</v>
          </cell>
        </row>
      </sheetData>
      <sheetData sheetId="637"/>
      <sheetData sheetId="638"/>
      <sheetData sheetId="639"/>
      <sheetData sheetId="640">
        <row r="132">
          <cell r="B132">
            <v>42496</v>
          </cell>
        </row>
      </sheetData>
      <sheetData sheetId="641"/>
      <sheetData sheetId="642">
        <row r="132">
          <cell r="B132">
            <v>42496</v>
          </cell>
        </row>
      </sheetData>
      <sheetData sheetId="643"/>
      <sheetData sheetId="644"/>
      <sheetData sheetId="645">
        <row r="132">
          <cell r="B132">
            <v>42496</v>
          </cell>
        </row>
      </sheetData>
      <sheetData sheetId="646">
        <row r="132">
          <cell r="B132">
            <v>42496</v>
          </cell>
        </row>
      </sheetData>
      <sheetData sheetId="647">
        <row r="132">
          <cell r="B132">
            <v>42496</v>
          </cell>
        </row>
      </sheetData>
      <sheetData sheetId="648"/>
      <sheetData sheetId="649"/>
      <sheetData sheetId="650"/>
      <sheetData sheetId="651">
        <row r="132">
          <cell r="B132">
            <v>42496</v>
          </cell>
        </row>
      </sheetData>
      <sheetData sheetId="652">
        <row r="132">
          <cell r="B132">
            <v>42496</v>
          </cell>
        </row>
      </sheetData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>
        <row r="132">
          <cell r="B132">
            <v>42496</v>
          </cell>
        </row>
      </sheetData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>
        <row r="131">
          <cell r="Q131">
            <v>0</v>
          </cell>
        </row>
      </sheetData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>
        <row r="132">
          <cell r="B132">
            <v>42496</v>
          </cell>
        </row>
      </sheetData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>
        <row r="132">
          <cell r="B132">
            <v>42496</v>
          </cell>
        </row>
      </sheetData>
      <sheetData sheetId="738"/>
      <sheetData sheetId="739"/>
      <sheetData sheetId="740"/>
      <sheetData sheetId="741">
        <row r="132">
          <cell r="B132">
            <v>42496</v>
          </cell>
        </row>
      </sheetData>
      <sheetData sheetId="742"/>
      <sheetData sheetId="743">
        <row r="132">
          <cell r="B132">
            <v>42496</v>
          </cell>
        </row>
      </sheetData>
      <sheetData sheetId="744"/>
      <sheetData sheetId="745"/>
      <sheetData sheetId="746"/>
      <sheetData sheetId="747">
        <row r="132">
          <cell r="B132">
            <v>42496</v>
          </cell>
        </row>
      </sheetData>
      <sheetData sheetId="748"/>
      <sheetData sheetId="749">
        <row r="132">
          <cell r="B132">
            <v>42496</v>
          </cell>
        </row>
      </sheetData>
      <sheetData sheetId="750"/>
      <sheetData sheetId="751"/>
      <sheetData sheetId="752"/>
      <sheetData sheetId="753">
        <row r="132">
          <cell r="B132">
            <v>42496</v>
          </cell>
        </row>
      </sheetData>
      <sheetData sheetId="754"/>
      <sheetData sheetId="755"/>
      <sheetData sheetId="756"/>
      <sheetData sheetId="757">
        <row r="132">
          <cell r="B132">
            <v>42496</v>
          </cell>
        </row>
      </sheetData>
      <sheetData sheetId="758"/>
      <sheetData sheetId="759">
        <row r="132">
          <cell r="B132">
            <v>42496</v>
          </cell>
        </row>
      </sheetData>
      <sheetData sheetId="760"/>
      <sheetData sheetId="761"/>
      <sheetData sheetId="762"/>
      <sheetData sheetId="763">
        <row r="132">
          <cell r="B132">
            <v>42496</v>
          </cell>
        </row>
      </sheetData>
      <sheetData sheetId="764"/>
      <sheetData sheetId="765">
        <row r="132">
          <cell r="B132">
            <v>42496</v>
          </cell>
        </row>
      </sheetData>
      <sheetData sheetId="766"/>
      <sheetData sheetId="767"/>
      <sheetData sheetId="768"/>
      <sheetData sheetId="769">
        <row r="132">
          <cell r="B132">
            <v>42496</v>
          </cell>
        </row>
      </sheetData>
      <sheetData sheetId="770"/>
      <sheetData sheetId="771"/>
      <sheetData sheetId="772"/>
      <sheetData sheetId="773"/>
      <sheetData sheetId="774"/>
      <sheetData sheetId="775">
        <row r="132">
          <cell r="B132">
            <v>42496</v>
          </cell>
        </row>
      </sheetData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>
        <row r="1">
          <cell r="P1">
            <v>36599.437053703703</v>
          </cell>
        </row>
      </sheetData>
      <sheetData sheetId="873">
        <row r="11">
          <cell r="I11" t="str">
            <v>Agouron Pharmaceuticals, Inc.</v>
          </cell>
        </row>
      </sheetData>
      <sheetData sheetId="874">
        <row r="2">
          <cell r="B2" t="str">
            <v>Agouron Pharmaceuticals, Inc.</v>
          </cell>
        </row>
      </sheetData>
      <sheetData sheetId="875">
        <row r="8">
          <cell r="A8">
            <v>1998</v>
          </cell>
        </row>
      </sheetData>
      <sheetData sheetId="876"/>
      <sheetData sheetId="877">
        <row r="1">
          <cell r="P1">
            <v>36599.437053703703</v>
          </cell>
        </row>
      </sheetData>
      <sheetData sheetId="878">
        <row r="11">
          <cell r="I11" t="str">
            <v>Agouron Pharmaceuticals, Inc.</v>
          </cell>
        </row>
      </sheetData>
      <sheetData sheetId="879">
        <row r="2">
          <cell r="B2" t="str">
            <v>Agouron Pharmaceuticals, Inc.</v>
          </cell>
        </row>
      </sheetData>
      <sheetData sheetId="880">
        <row r="8">
          <cell r="A8">
            <v>1998</v>
          </cell>
        </row>
      </sheetData>
      <sheetData sheetId="881"/>
      <sheetData sheetId="882">
        <row r="1">
          <cell r="P1">
            <v>36599.437053703703</v>
          </cell>
        </row>
      </sheetData>
      <sheetData sheetId="883">
        <row r="15">
          <cell r="B15" t="str">
            <v>Qualifying Research</v>
          </cell>
        </row>
      </sheetData>
      <sheetData sheetId="884">
        <row r="2">
          <cell r="B2" t="str">
            <v>Agouron Pharmaceuticals, Inc.</v>
          </cell>
        </row>
      </sheetData>
      <sheetData sheetId="885">
        <row r="95">
          <cell r="C95">
            <v>0</v>
          </cell>
        </row>
      </sheetData>
      <sheetData sheetId="886">
        <row r="95">
          <cell r="C95">
            <v>0</v>
          </cell>
        </row>
      </sheetData>
      <sheetData sheetId="887">
        <row r="1">
          <cell r="Q1">
            <v>36599.437053703703</v>
          </cell>
        </row>
      </sheetData>
      <sheetData sheetId="888">
        <row r="95">
          <cell r="O95">
            <v>0</v>
          </cell>
        </row>
      </sheetData>
      <sheetData sheetId="889">
        <row r="8">
          <cell r="B8" t="str">
            <v/>
          </cell>
        </row>
      </sheetData>
      <sheetData sheetId="890">
        <row r="94">
          <cell r="P94">
            <v>0</v>
          </cell>
        </row>
      </sheetData>
      <sheetData sheetId="891">
        <row r="95">
          <cell r="C95">
            <v>0</v>
          </cell>
        </row>
      </sheetData>
      <sheetData sheetId="892">
        <row r="94">
          <cell r="C94">
            <v>0</v>
          </cell>
        </row>
      </sheetData>
      <sheetData sheetId="893">
        <row r="95">
          <cell r="O95">
            <v>0</v>
          </cell>
        </row>
      </sheetData>
      <sheetData sheetId="894">
        <row r="8">
          <cell r="D8">
            <v>1</v>
          </cell>
        </row>
      </sheetData>
      <sheetData sheetId="895">
        <row r="94">
          <cell r="P94">
            <v>0</v>
          </cell>
        </row>
      </sheetData>
      <sheetData sheetId="896">
        <row r="95">
          <cell r="C95">
            <v>0</v>
          </cell>
        </row>
      </sheetData>
      <sheetData sheetId="897">
        <row r="94">
          <cell r="C94">
            <v>0</v>
          </cell>
        </row>
      </sheetData>
      <sheetData sheetId="898">
        <row r="95">
          <cell r="O95">
            <v>0</v>
          </cell>
        </row>
      </sheetData>
      <sheetData sheetId="899">
        <row r="95">
          <cell r="O95">
            <v>0</v>
          </cell>
        </row>
      </sheetData>
      <sheetData sheetId="900">
        <row r="94">
          <cell r="P94">
            <v>0</v>
          </cell>
        </row>
      </sheetData>
      <sheetData sheetId="901">
        <row r="95">
          <cell r="O95">
            <v>0</v>
          </cell>
        </row>
      </sheetData>
      <sheetData sheetId="902">
        <row r="94">
          <cell r="C94">
            <v>0</v>
          </cell>
        </row>
      </sheetData>
      <sheetData sheetId="903">
        <row r="95">
          <cell r="P95">
            <v>0</v>
          </cell>
        </row>
      </sheetData>
      <sheetData sheetId="904">
        <row r="103">
          <cell r="C103">
            <v>0</v>
          </cell>
        </row>
      </sheetData>
      <sheetData sheetId="905">
        <row r="103">
          <cell r="C103">
            <v>0</v>
          </cell>
        </row>
      </sheetData>
      <sheetData sheetId="906">
        <row r="103">
          <cell r="C103">
            <v>0</v>
          </cell>
        </row>
      </sheetData>
      <sheetData sheetId="907">
        <row r="103">
          <cell r="C103">
            <v>0</v>
          </cell>
        </row>
      </sheetData>
      <sheetData sheetId="908">
        <row r="103">
          <cell r="C103">
            <v>0</v>
          </cell>
        </row>
      </sheetData>
      <sheetData sheetId="909">
        <row r="103">
          <cell r="C103">
            <v>0</v>
          </cell>
        </row>
      </sheetData>
      <sheetData sheetId="910">
        <row r="103">
          <cell r="C103">
            <v>0</v>
          </cell>
        </row>
      </sheetData>
      <sheetData sheetId="911">
        <row r="103">
          <cell r="C103">
            <v>0</v>
          </cell>
        </row>
      </sheetData>
      <sheetData sheetId="912">
        <row r="103">
          <cell r="C103">
            <v>0</v>
          </cell>
        </row>
      </sheetData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>
        <row r="132">
          <cell r="B132">
            <v>42496</v>
          </cell>
        </row>
      </sheetData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>
        <row r="132">
          <cell r="B132">
            <v>42496</v>
          </cell>
        </row>
      </sheetData>
      <sheetData sheetId="999">
        <row r="132">
          <cell r="B132">
            <v>42496</v>
          </cell>
        </row>
      </sheetData>
      <sheetData sheetId="1000">
        <row r="132">
          <cell r="B132">
            <v>42496</v>
          </cell>
        </row>
      </sheetData>
      <sheetData sheetId="1001"/>
      <sheetData sheetId="1002"/>
      <sheetData sheetId="1003"/>
      <sheetData sheetId="1004">
        <row r="132">
          <cell r="B132">
            <v>42496</v>
          </cell>
        </row>
      </sheetData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>
        <row r="132">
          <cell r="B132">
            <v>42496</v>
          </cell>
        </row>
      </sheetData>
      <sheetData sheetId="1016">
        <row r="132">
          <cell r="B132">
            <v>42496</v>
          </cell>
        </row>
      </sheetData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>
        <row r="131">
          <cell r="Q131">
            <v>0</v>
          </cell>
        </row>
      </sheetData>
      <sheetData sheetId="1048">
        <row r="131">
          <cell r="Q131">
            <v>0</v>
          </cell>
        </row>
      </sheetData>
      <sheetData sheetId="1049"/>
      <sheetData sheetId="1050"/>
      <sheetData sheetId="1051"/>
      <sheetData sheetId="1052"/>
      <sheetData sheetId="1053"/>
      <sheetData sheetId="1054"/>
      <sheetData sheetId="1055">
        <row r="132">
          <cell r="B132">
            <v>42496</v>
          </cell>
        </row>
      </sheetData>
      <sheetData sheetId="1056"/>
      <sheetData sheetId="1057">
        <row r="131">
          <cell r="Q131">
            <v>0</v>
          </cell>
        </row>
      </sheetData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>
        <row r="73">
          <cell r="AG73" t="str">
            <v>analisando documentos.</v>
          </cell>
        </row>
      </sheetData>
      <sheetData sheetId="1105"/>
      <sheetData sheetId="1106"/>
      <sheetData sheetId="1107"/>
      <sheetData sheetId="1108" refreshError="1"/>
      <sheetData sheetId="1109" refreshError="1"/>
      <sheetData sheetId="1110" refreshError="1"/>
      <sheetData sheetId="1111"/>
      <sheetData sheetId="1112" refreshError="1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>
        <row r="5">
          <cell r="B5" t="str">
            <v>&amp;Model</v>
          </cell>
        </row>
      </sheetData>
      <sheetData sheetId="1123"/>
      <sheetData sheetId="1124"/>
      <sheetData sheetId="1125"/>
      <sheetData sheetId="1126">
        <row r="216">
          <cell r="D216">
            <v>1984</v>
          </cell>
        </row>
      </sheetData>
      <sheetData sheetId="1127">
        <row r="95">
          <cell r="C95">
            <v>0</v>
          </cell>
        </row>
      </sheetData>
      <sheetData sheetId="1128">
        <row r="95">
          <cell r="C95">
            <v>0</v>
          </cell>
        </row>
      </sheetData>
      <sheetData sheetId="1129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I"/>
      <sheetName val="RESUMEN"/>
      <sheetName val="LEGENDA 01"/>
      <sheetName val="LEGENDA"/>
      <sheetName val="ELEMENTO PEP"/>
      <sheetName val="Receita Ebitda (2)"/>
      <sheetName val="DRE_Brasil"/>
      <sheetName val="NAV IFRS"/>
      <sheetName val="Premissas"/>
      <sheetName val="SP"/>
      <sheetName val="Planilha1"/>
      <sheetName val="Planilha3"/>
      <sheetName val="Planilha2"/>
      <sheetName val="Rapport 2"/>
      <sheetName val="Feuil1"/>
      <sheetName val="TCD"/>
      <sheetName val="good"/>
      <sheetName val="Feuil10"/>
      <sheetName val="Feuil5"/>
      <sheetName val="Feuil8"/>
      <sheetName val="Feuil7"/>
      <sheetName val="Feuil4"/>
      <sheetName val="Feuil6"/>
      <sheetName val="LEGENDA_01"/>
      <sheetName val="ELEMENTO_PEP"/>
      <sheetName val="Receita_Ebitda_(2)"/>
      <sheetName val="Estrutur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ada"/>
      <sheetName val="aux"/>
      <sheetName val="graficos"/>
      <sheetName val="graficos (2)"/>
    </sheetNames>
    <sheetDataSet>
      <sheetData sheetId="0" refreshError="1"/>
      <sheetData sheetId="1" refreshError="1">
        <row r="6">
          <cell r="B6">
            <v>32.307692307692307</v>
          </cell>
        </row>
        <row r="8">
          <cell r="B8">
            <v>97.307692307692307</v>
          </cell>
          <cell r="C8">
            <v>2.6923076923076925</v>
          </cell>
          <cell r="D8">
            <v>0</v>
          </cell>
          <cell r="E8">
            <v>0</v>
          </cell>
          <cell r="F8">
            <v>0</v>
          </cell>
          <cell r="I8">
            <v>5.0600000000000005</v>
          </cell>
          <cell r="J8">
            <v>0.14000000000000001</v>
          </cell>
          <cell r="K8">
            <v>0</v>
          </cell>
          <cell r="L8">
            <v>0</v>
          </cell>
          <cell r="M8">
            <v>0</v>
          </cell>
        </row>
        <row r="9">
          <cell r="B9" t="str">
            <v>0 -  10</v>
          </cell>
          <cell r="C9" t="str">
            <v>10 - 20</v>
          </cell>
          <cell r="D9" t="str">
            <v>20 - 40</v>
          </cell>
          <cell r="E9" t="str">
            <v>40 - 60</v>
          </cell>
          <cell r="F9" t="str">
            <v>&gt; 60</v>
          </cell>
        </row>
        <row r="10">
          <cell r="B10">
            <v>29.615384615384617</v>
          </cell>
          <cell r="C10">
            <v>31.538461538461537</v>
          </cell>
          <cell r="D10">
            <v>14.615384615384617</v>
          </cell>
          <cell r="E10">
            <v>6.9230769230769234</v>
          </cell>
          <cell r="F10">
            <v>17.307692307692307</v>
          </cell>
          <cell r="I10">
            <v>1.54</v>
          </cell>
          <cell r="J10">
            <v>1.6400000000000001</v>
          </cell>
          <cell r="K10">
            <v>0.76</v>
          </cell>
          <cell r="L10">
            <v>0.36</v>
          </cell>
          <cell r="M10">
            <v>0.9</v>
          </cell>
        </row>
        <row r="11">
          <cell r="B11" t="str">
            <v>0 - 10</v>
          </cell>
          <cell r="C11" t="str">
            <v>10 - 20</v>
          </cell>
          <cell r="D11" t="str">
            <v>20 - 40</v>
          </cell>
          <cell r="E11" t="str">
            <v>40 - 60</v>
          </cell>
          <cell r="F11" t="str">
            <v>&gt; 60</v>
          </cell>
        </row>
        <row r="12">
          <cell r="B12">
            <v>9.2307692307692317</v>
          </cell>
          <cell r="C12">
            <v>61.53846153846154</v>
          </cell>
          <cell r="D12">
            <v>21.153846153846153</v>
          </cell>
          <cell r="E12">
            <v>8.0769230769230766</v>
          </cell>
          <cell r="F12">
            <v>0</v>
          </cell>
          <cell r="I12">
            <v>0.48</v>
          </cell>
          <cell r="J12">
            <v>3.2</v>
          </cell>
          <cell r="K12">
            <v>1.1000000000000001</v>
          </cell>
          <cell r="L12">
            <v>0.42</v>
          </cell>
          <cell r="M12">
            <v>0</v>
          </cell>
        </row>
        <row r="13">
          <cell r="B13" t="str">
            <v>0 - 20</v>
          </cell>
          <cell r="C13" t="str">
            <v>20 - 40</v>
          </cell>
          <cell r="D13" t="str">
            <v>40 -  80</v>
          </cell>
          <cell r="E13" t="str">
            <v xml:space="preserve"> 80 - 150</v>
          </cell>
          <cell r="F13" t="str">
            <v>&gt; 150</v>
          </cell>
        </row>
        <row r="14">
          <cell r="B14">
            <v>9.2307692307692317</v>
          </cell>
          <cell r="C14">
            <v>63.84615384615384</v>
          </cell>
          <cell r="D14">
            <v>18.846153846153847</v>
          </cell>
          <cell r="E14">
            <v>8.0769230769230766</v>
          </cell>
          <cell r="F14">
            <v>0</v>
          </cell>
          <cell r="I14">
            <v>0.48</v>
          </cell>
          <cell r="J14">
            <v>3.3200000000000003</v>
          </cell>
          <cell r="K14">
            <v>0.98</v>
          </cell>
          <cell r="L14">
            <v>0.42</v>
          </cell>
          <cell r="M14">
            <v>0</v>
          </cell>
        </row>
        <row r="15">
          <cell r="B15" t="str">
            <v xml:space="preserve">  4 - 5</v>
          </cell>
          <cell r="C15" t="str">
            <v xml:space="preserve">  3 -   4</v>
          </cell>
          <cell r="D15" t="str">
            <v xml:space="preserve">  2 -   3</v>
          </cell>
          <cell r="E15" t="str">
            <v xml:space="preserve">  1 -   2</v>
          </cell>
          <cell r="F15" t="str">
            <v>0 -  1</v>
          </cell>
        </row>
        <row r="16">
          <cell r="B16">
            <v>69.230769230769226</v>
          </cell>
          <cell r="C16">
            <v>16.923076923076923</v>
          </cell>
          <cell r="D16">
            <v>13.846153846153847</v>
          </cell>
          <cell r="E16">
            <v>0</v>
          </cell>
          <cell r="F16">
            <v>0</v>
          </cell>
          <cell r="I16">
            <v>3.6</v>
          </cell>
          <cell r="J16">
            <v>0.88</v>
          </cell>
          <cell r="K16">
            <v>0.72</v>
          </cell>
          <cell r="L16">
            <v>0</v>
          </cell>
          <cell r="M16">
            <v>0</v>
          </cell>
        </row>
        <row r="17">
          <cell r="B17" t="str">
            <v>0 -  5</v>
          </cell>
          <cell r="C17" t="str">
            <v xml:space="preserve"> 5 - 10</v>
          </cell>
          <cell r="D17" t="str">
            <v>10 - 15</v>
          </cell>
          <cell r="E17" t="str">
            <v>15 - 20</v>
          </cell>
          <cell r="F17" t="str">
            <v>&gt; 20</v>
          </cell>
        </row>
        <row r="18">
          <cell r="B18">
            <v>0.76923076923076927</v>
          </cell>
          <cell r="C18">
            <v>59.615384615384613</v>
          </cell>
          <cell r="D18">
            <v>26.923076923076923</v>
          </cell>
          <cell r="E18">
            <v>12.692307692307692</v>
          </cell>
          <cell r="F18">
            <v>0</v>
          </cell>
          <cell r="I18">
            <v>0.04</v>
          </cell>
          <cell r="J18">
            <v>3.1</v>
          </cell>
          <cell r="K18">
            <v>1.4000000000000001</v>
          </cell>
          <cell r="L18">
            <v>0.66</v>
          </cell>
          <cell r="M18">
            <v>0</v>
          </cell>
        </row>
        <row r="19">
          <cell r="B19" t="str">
            <v>0 - 20</v>
          </cell>
          <cell r="C19" t="str">
            <v>20 - 40</v>
          </cell>
          <cell r="D19" t="str">
            <v>40 - 60</v>
          </cell>
          <cell r="E19" t="str">
            <v>60 - 80</v>
          </cell>
          <cell r="F19" t="str">
            <v>&gt; 80</v>
          </cell>
        </row>
        <row r="20">
          <cell r="B20">
            <v>0</v>
          </cell>
          <cell r="C20">
            <v>7.6923076923076925</v>
          </cell>
          <cell r="D20">
            <v>92.307692307692307</v>
          </cell>
          <cell r="E20">
            <v>0</v>
          </cell>
          <cell r="F20">
            <v>0</v>
          </cell>
          <cell r="I20">
            <v>0</v>
          </cell>
          <cell r="J20">
            <v>0.4</v>
          </cell>
          <cell r="K20">
            <v>4.8</v>
          </cell>
          <cell r="L20">
            <v>0</v>
          </cell>
          <cell r="M20">
            <v>0</v>
          </cell>
        </row>
        <row r="21">
          <cell r="B21" t="str">
            <v>0 - 20</v>
          </cell>
          <cell r="C21" t="str">
            <v>20 - 40</v>
          </cell>
          <cell r="D21" t="str">
            <v>40 - 80</v>
          </cell>
          <cell r="E21" t="str">
            <v>80 - 120</v>
          </cell>
          <cell r="F21" t="str">
            <v>&gt; 120</v>
          </cell>
        </row>
        <row r="22">
          <cell r="B22">
            <v>0</v>
          </cell>
          <cell r="C22">
            <v>93.07692307692308</v>
          </cell>
          <cell r="D22">
            <v>6.9230769230769234</v>
          </cell>
          <cell r="E22">
            <v>0</v>
          </cell>
          <cell r="F22">
            <v>0</v>
          </cell>
          <cell r="I22">
            <v>0</v>
          </cell>
          <cell r="J22">
            <v>4.84</v>
          </cell>
          <cell r="K22">
            <v>0.36</v>
          </cell>
          <cell r="L22">
            <v>0</v>
          </cell>
          <cell r="M22">
            <v>0</v>
          </cell>
        </row>
        <row r="23">
          <cell r="B23" t="str">
            <v xml:space="preserve">  4 - 5</v>
          </cell>
          <cell r="C23" t="str">
            <v xml:space="preserve">  3 -   4</v>
          </cell>
          <cell r="D23" t="str">
            <v xml:space="preserve">  2 -   3</v>
          </cell>
          <cell r="E23" t="str">
            <v xml:space="preserve">  1 -   2</v>
          </cell>
          <cell r="F23" t="str">
            <v>0 -  1</v>
          </cell>
        </row>
        <row r="24">
          <cell r="B24">
            <v>81.92307692307692</v>
          </cell>
          <cell r="C24">
            <v>18.076923076923077</v>
          </cell>
          <cell r="D24">
            <v>0</v>
          </cell>
          <cell r="E24">
            <v>0</v>
          </cell>
          <cell r="F24">
            <v>0</v>
          </cell>
          <cell r="I24">
            <v>4.26</v>
          </cell>
          <cell r="J24">
            <v>0.94000000000000006</v>
          </cell>
          <cell r="K24">
            <v>0</v>
          </cell>
          <cell r="L24">
            <v>0</v>
          </cell>
          <cell r="M24">
            <v>0</v>
          </cell>
        </row>
        <row r="25">
          <cell r="B25" t="str">
            <v xml:space="preserve">  4 - 5</v>
          </cell>
          <cell r="C25" t="str">
            <v xml:space="preserve">  3 -   4</v>
          </cell>
          <cell r="D25" t="str">
            <v xml:space="preserve">  2 -   3</v>
          </cell>
          <cell r="E25" t="str">
            <v xml:space="preserve">  1 -   2</v>
          </cell>
          <cell r="F25" t="str">
            <v>0 -  1</v>
          </cell>
        </row>
        <row r="26">
          <cell r="B26">
            <v>36.538461538461533</v>
          </cell>
          <cell r="C26">
            <v>55.769230769230774</v>
          </cell>
          <cell r="D26">
            <v>7.6923076923076925</v>
          </cell>
          <cell r="E26">
            <v>0</v>
          </cell>
          <cell r="F26">
            <v>0</v>
          </cell>
          <cell r="I26">
            <v>1.9000000000000001</v>
          </cell>
          <cell r="J26">
            <v>2.9</v>
          </cell>
          <cell r="K26">
            <v>0.4</v>
          </cell>
          <cell r="L26">
            <v>0</v>
          </cell>
          <cell r="M26">
            <v>0</v>
          </cell>
        </row>
        <row r="27">
          <cell r="B27" t="str">
            <v xml:space="preserve">  4 - 5</v>
          </cell>
          <cell r="C27" t="str">
            <v xml:space="preserve">  3 -   4</v>
          </cell>
          <cell r="D27" t="str">
            <v xml:space="preserve">  2 -   3</v>
          </cell>
          <cell r="E27" t="str">
            <v xml:space="preserve">  1 -   2</v>
          </cell>
          <cell r="F27" t="str">
            <v>0 -  1</v>
          </cell>
        </row>
        <row r="28">
          <cell r="B28">
            <v>0</v>
          </cell>
          <cell r="C28">
            <v>45.384615384615387</v>
          </cell>
          <cell r="D28">
            <v>54.615384615384613</v>
          </cell>
          <cell r="E28">
            <v>0</v>
          </cell>
          <cell r="F28">
            <v>0</v>
          </cell>
          <cell r="I28">
            <v>0</v>
          </cell>
          <cell r="J28">
            <v>2.36</v>
          </cell>
          <cell r="K28">
            <v>2.84</v>
          </cell>
          <cell r="L28">
            <v>0</v>
          </cell>
          <cell r="M28">
            <v>0</v>
          </cell>
        </row>
        <row r="29">
          <cell r="B29" t="str">
            <v xml:space="preserve">  4 - 5</v>
          </cell>
          <cell r="C29" t="str">
            <v xml:space="preserve">  3 -   4</v>
          </cell>
          <cell r="D29" t="str">
            <v xml:space="preserve">  2 -   3</v>
          </cell>
          <cell r="E29" t="str">
            <v xml:space="preserve">  1 -   2</v>
          </cell>
          <cell r="F29" t="str">
            <v>0 -  1</v>
          </cell>
        </row>
      </sheetData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1"/>
      <sheetName val="Graph2"/>
      <sheetName val="synthgraph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E"/>
      <sheetName val="Sheet1"/>
      <sheetName val="E74_2001"/>
      <sheetName val="E74_2002"/>
      <sheetName val="TESTE.XLW"/>
      <sheetName val="Depositos judiciais"/>
      <sheetName val="Inflação"/>
      <sheetName val="Damodaran (Beta e ERP)"/>
      <sheetName val="TJLP e CDI"/>
      <sheetName val="T Bond e EMBI +"/>
      <sheetName val="References"/>
      <sheetName val="E75_2002"/>
      <sheetName val="Database"/>
      <sheetName val="Variance Summary"/>
      <sheetName val="O13"/>
      <sheetName val="Apur_IR_CS"/>
      <sheetName val="DRE_2014"/>
      <sheetName val="INFO"/>
      <sheetName val="Arrend."/>
      <sheetName val="ce"/>
      <sheetName val="CECO"/>
      <sheetName val="Inputs"/>
      <sheetName val="RECEITA"/>
      <sheetName val="Mercado"/>
      <sheetName val="101171"/>
      <sheetName val="RESPOSTA NESTLE"/>
      <sheetName val="Data"/>
      <sheetName val="CDI"/>
      <sheetName val="ELIM_FINANCEIRA"/>
      <sheetName val="TESTE_XLW"/>
      <sheetName val="Depositos_judiciais"/>
      <sheetName val="Variance_Summary"/>
      <sheetName val="Dados"/>
      <sheetName val="CONSOL"/>
      <sheetName val="Passagem"/>
      <sheetName val="De Para"/>
      <sheetName val="bal12"/>
      <sheetName val="Faturamento AMM"/>
      <sheetName val="Descrição Status"/>
      <sheetName val="Damodaran_(Beta_e_ERP)"/>
      <sheetName val="TJLP_e_CDI"/>
      <sheetName val="T_Bond_e_EMBI_+"/>
      <sheetName val="Quadrimestral PCP CORPORATIVO"/>
      <sheetName val="drop down list"/>
      <sheetName val="drill down box"/>
      <sheetName val="Validation Tab"/>
      <sheetName val="Lista"/>
      <sheetName val="EOL"/>
      <sheetName val="EOL_1"/>
      <sheetName val="Resultados"/>
      <sheetName val="Lista Validação de Dados"/>
      <sheetName val="Mapa Comercial"/>
      <sheetName val="TRADUÇÃO"/>
      <sheetName val="Aux. Listbox"/>
      <sheetName val="GSA Matrix"/>
      <sheetName val="apoio"/>
      <sheetName val="Data Table"/>
      <sheetName val="Graph"/>
      <sheetName val="Fluxo de Caixa"/>
      <sheetName val="MtM"/>
      <sheetName val="Novo Mix abrasce"/>
      <sheetName val="Solicitação de documentos"/>
      <sheetName val="Descontos - Análises"/>
      <sheetName val="Inadimplência - Análises"/>
      <sheetName val="Categorias Abrasce"/>
      <sheetName val="Premissas"/>
      <sheetName val="PContas_FPP"/>
      <sheetName val="Comercial 3"/>
      <sheetName val="GSI_1998"/>
      <sheetName val="Macro"/>
      <sheetName val="De_Para"/>
      <sheetName val="Data_Table"/>
      <sheetName val="Mapa_Comercial"/>
      <sheetName val="Lista_Validação_de_Dados"/>
      <sheetName val="Aux__Listbox"/>
      <sheetName val="GSA_Matrix"/>
      <sheetName val="Faturamento_AMM"/>
      <sheetName val="Descrição_Status"/>
      <sheetName val="Arrend_"/>
      <sheetName val="apports"/>
      <sheetName val="Tax Guide"/>
      <sheetName val="Size Premium"/>
      <sheetName val="DM Beta17"/>
      <sheetName val="ABRASCE"/>
      <sheetName val="Inadimplência II"/>
      <sheetName val="FPP_PContas"/>
      <sheetName val="Parâmetros"/>
      <sheetName val="WACC VLT"/>
      <sheetName val="WACC GRU"/>
      <sheetName val="Index (2)"/>
      <sheetName val="TESTE_XLW1"/>
      <sheetName val="Depositos_judiciais1"/>
      <sheetName val="Variance_Summary1"/>
      <sheetName val="Arrend_1"/>
      <sheetName val="De_Para1"/>
      <sheetName val="Faturamento_AMM1"/>
      <sheetName val="Descrição_Status1"/>
      <sheetName val="T_Bond_e_EMBI_+1"/>
      <sheetName val="TJLP_e_CDI1"/>
      <sheetName val="Damodaran_(Beta_e_ERP)1"/>
      <sheetName val="Lista_Validação_de_Dados1"/>
      <sheetName val="Mapa_Comercial1"/>
      <sheetName val="RESPOSTA_NESTLE"/>
      <sheetName val="Solicitação_de_documentos"/>
      <sheetName val="Aux__Listbox1"/>
      <sheetName val="GSA_Matrix1"/>
      <sheetName val="Data_Table1"/>
      <sheetName val="Novo_Mix_abrasce"/>
      <sheetName val="Descontos_-_Análises"/>
      <sheetName val="Inadimplência_-_Análises"/>
      <sheetName val="Categorias_Abrasce"/>
      <sheetName val="Comercial_3"/>
      <sheetName val="Inadimplência_II"/>
      <sheetName val="Fluxo_de_Caixa"/>
      <sheetName val="Tax_Guide"/>
      <sheetName val="Size_Premium"/>
      <sheetName val="DM_Beta17"/>
      <sheetName val=""/>
      <sheetName val="AE Reference Sheet"/>
      <sheetName val="cmi_sp"/>
      <sheetName val="REALIZADO"/>
      <sheetName val="Reembolso"/>
      <sheetName val="Stand Abrasce"/>
      <sheetName val="set96"/>
      <sheetName val="parâmetro"/>
      <sheetName val="2015 Budget"/>
      <sheetName val="Total station cost"/>
      <sheetName val="Calculo global Depr."/>
      <sheetName val="Apl.Financ."/>
      <sheetName val="HANDLING - VALORES"/>
      <sheetName val="Movimentação AF 2004"/>
      <sheetName val="Movimentação AF 2005"/>
      <sheetName val="Movimentação AF 2006"/>
      <sheetName val="Mov. Aplic. Financeira 31.10.05"/>
      <sheetName val="Mov. Aplic. Financeira 31.12.05"/>
      <sheetName val="Reconciliações Setembro"/>
      <sheetName val="FIF"/>
      <sheetName val="Lead"/>
      <sheetName val="XREF"/>
      <sheetName val="Categorias Abrasce (7)"/>
      <sheetName val="#REF"/>
      <sheetName val="Gráficos"/>
      <sheetName val="시산표"/>
      <sheetName val="2. Entity Names"/>
      <sheetName val="AE_Reference_Sheet"/>
      <sheetName val="Stand_Abrasce"/>
      <sheetName val="Categorias_Abrasce_(7)"/>
      <sheetName val="Mapa_Comercial2"/>
      <sheetName val="Lista_Validação_de_Dados2"/>
      <sheetName val="Aux__Listbox2"/>
      <sheetName val="GSA_Matrix2"/>
      <sheetName val="Faturamento_AMM2"/>
      <sheetName val="Descrição_Status2"/>
      <sheetName val="Novo_Mix_abrasce1"/>
      <sheetName val="Descontos_-_Análises1"/>
      <sheetName val="Inadimplência_-_Análises1"/>
      <sheetName val="Categorias_Abrasce1"/>
      <sheetName val="Comercial_31"/>
      <sheetName val="TESTE_XLW2"/>
      <sheetName val="T_Bond_e_EMBI_+2"/>
      <sheetName val="TJLP_e_CDI2"/>
      <sheetName val="Damodaran_(Beta_e_ERP)2"/>
      <sheetName val="Depositos_judiciais2"/>
      <sheetName val="De_Para2"/>
      <sheetName val="Data_Table2"/>
      <sheetName val="Variance_Summary2"/>
      <sheetName val="Arrend_2"/>
      <sheetName val="RESPOSTA_NESTLE1"/>
      <sheetName val="Fluxo_de_Caixa1"/>
      <sheetName val="Solicitação_de_documentos1"/>
      <sheetName val="Tax_Guide1"/>
      <sheetName val="Size_Premium1"/>
      <sheetName val="DM_Beta171"/>
      <sheetName val="Inadimplência_II1"/>
      <sheetName val="AE_Reference_Sheet1"/>
      <sheetName val="Stand_Abrasce1"/>
      <sheetName val="Categorias_Abrasce_(7)1"/>
      <sheetName val="Capa"/>
      <sheetName val="Comentários"/>
      <sheetName val="Sumário"/>
      <sheetName val="Sumário Executivo &gt;"/>
      <sheetName val="Resumo Operacional"/>
      <sheetName val="Resumo Financeiro"/>
      <sheetName val="FLCX Aluguel Sintético"/>
      <sheetName val="FLCX Condominio Sintético"/>
      <sheetName val="FLCX FPP Sintético"/>
      <sheetName val="Operacional &gt;"/>
      <sheetName val="Vendas"/>
      <sheetName val="Aluguel"/>
      <sheetName val="Destaques vendas"/>
      <sheetName val="Analítico"/>
      <sheetName val="Custo de Ocupação"/>
      <sheetName val="Condomínio"/>
      <sheetName val="FPP"/>
      <sheetName val="Estacionamento"/>
      <sheetName val="Financeiro&gt;"/>
      <sheetName val="Descontos"/>
      <sheetName val="Inadimplência I"/>
      <sheetName val="Subsídios"/>
      <sheetName val="Comercial&gt;"/>
      <sheetName val="Comercial"/>
      <sheetName val="Comercial 2"/>
      <sheetName val="Infos Compl.&gt;"/>
      <sheetName val="Marketing I"/>
      <sheetName val="Marketing II"/>
      <sheetName val="Marketing III"/>
      <sheetName val="Marketing IV"/>
      <sheetName val="Glossário"/>
      <sheetName val="Glossary"/>
      <sheetName val="Apêndice &gt;"/>
      <sheetName val="FLCX Aluguel 2019"/>
      <sheetName val="FLCX Cond 2019"/>
      <sheetName val="FLCX FPP 2019"/>
      <sheetName val="FLCX Estacionamento Sintético"/>
      <sheetName val="Vacância"/>
      <sheetName val="CTO &amp; Vendas"/>
      <sheetName val="Inputs &gt;"/>
      <sheetName val="Orçamento"/>
      <sheetName val="planilha leasing mall"/>
      <sheetName val="Check"/>
      <sheetName val="Language"/>
      <sheetName val="FLCX Aluguel Real"/>
      <sheetName val="FLCX Cond Real"/>
      <sheetName val="FLCX FPP Real"/>
      <sheetName val="Vendas Lado a Lado"/>
      <sheetName val="Aluguel Lado a Lado"/>
      <sheetName val="Complementar Lado a Lado"/>
      <sheetName val="Al.% Lado a Lado"/>
      <sheetName val="EC Lado a Lado"/>
      <sheetName val="FPP Lado a Lado"/>
      <sheetName val="Mapa de Faturamento"/>
      <sheetName val="Receita de Encargo_V_S"/>
      <sheetName val="Suporte&gt;"/>
      <sheetName val="Vendas - Análises"/>
      <sheetName val="Aluguel - Análises"/>
      <sheetName val="Al.% - Análises"/>
      <sheetName val="Complementar - Análises"/>
      <sheetName val="FPP - Análises"/>
      <sheetName val="EC - Análises"/>
      <sheetName val="CTO - Análises"/>
      <sheetName val="MF - Análises"/>
      <sheetName val="Comercial - Análises"/>
      <sheetName val="Encargo Empreendedor - Análises"/>
      <sheetName val="Macro_Início"/>
      <sheetName val="FLCX Aluguel 2018"/>
      <sheetName val="FLCX Aluguel Orç"/>
      <sheetName val="FLCX Aluguel Forecast"/>
      <sheetName val="FLCX Cond 2018"/>
      <sheetName val="FLCX Cond Orç"/>
      <sheetName val="FLCX Cond Forecast"/>
      <sheetName val="FLCX FPP 2018"/>
      <sheetName val="FLCX FPP Orç"/>
      <sheetName val="FLCX FPP Forecast"/>
      <sheetName val="Aux. Gráficos"/>
      <sheetName val="análise"/>
      <sheetName val="Ref"/>
      <sheetName val="Plan1"/>
      <sheetName val="TD"/>
      <sheetName val="Cadastro_Contas"/>
      <sheetName val="C3W Summary(1)"/>
      <sheetName val="P&amp;L CCI Detail"/>
      <sheetName val="Cash CCI Detail"/>
      <sheetName val="ICATU"/>
      <sheetName val="BEA Opened"/>
      <sheetName val="Branch Accounts"/>
      <sheetName val="2015 Daily Products"/>
      <sheetName val="1172020"/>
      <sheetName val="Premissas Gerais"/>
      <sheetName val="DePara"/>
      <sheetName val="Controle"/>
      <sheetName val="Balanço Geral"/>
      <sheetName val="GSB - PWR Gestão"/>
      <sheetName val="Validações de dados"/>
      <sheetName val="07.08.2019 (3)"/>
      <sheetName val="07.08.2019 (2)"/>
      <sheetName val="07.08.2019"/>
      <sheetName val="05.08.2019 PWR"/>
      <sheetName val="20.05.2019 PWR"/>
      <sheetName val="15.07.2019 Floripa"/>
      <sheetName val="31.05.2019 Floripa"/>
      <sheetName val="Jequitiba"/>
      <sheetName val="12 2018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Mensal"/>
      <sheetName val="Aux"/>
      <sheetName val="WACC_VLT"/>
      <sheetName val="WACC_GRU"/>
      <sheetName val="Index_(2)"/>
      <sheetName val="2__Entity_Names"/>
      <sheetName val="balanco_uru"/>
      <sheetName val="Base_Informacoes"/>
      <sheetName val="maesa"/>
      <sheetName val="Parametros"/>
      <sheetName val="Plano de Contas"/>
      <sheetName val="EMPR_MOV"/>
      <sheetName val="SEMANAS"/>
      <sheetName val="Empréstimos em BRL"/>
      <sheetName val="op079907"/>
      <sheetName val="Imob custo"/>
      <sheetName val="Mapa_Comercial5"/>
      <sheetName val="Lista_Validação_de_Dados5"/>
      <sheetName val="Aux__Listbox5"/>
      <sheetName val="GSA_Matrix5"/>
      <sheetName val="Faturamento_AMM5"/>
      <sheetName val="Descrição_Status5"/>
      <sheetName val="Novo_Mix_abrasce4"/>
      <sheetName val="Descontos_-_Análises4"/>
      <sheetName val="Inadimplência_-_Análises4"/>
      <sheetName val="Categorias_Abrasce4"/>
      <sheetName val="Comercial_34"/>
      <sheetName val="TESTE_XLW5"/>
      <sheetName val="T_Bond_e_EMBI_+5"/>
      <sheetName val="TJLP_e_CDI5"/>
      <sheetName val="Damodaran_(Beta_e_ERP)5"/>
      <sheetName val="Depositos_judiciais5"/>
      <sheetName val="De_Para5"/>
      <sheetName val="Data_Table5"/>
      <sheetName val="Variance_Summary5"/>
      <sheetName val="Arrend_5"/>
      <sheetName val="RESPOSTA_NESTLE4"/>
      <sheetName val="Fluxo_de_Caixa4"/>
      <sheetName val="Solicitação_de_documentos4"/>
      <sheetName val="Tax_Guide4"/>
      <sheetName val="Size_Premium4"/>
      <sheetName val="DM_Beta174"/>
      <sheetName val="Inadimplência_II4"/>
      <sheetName val="AE_Reference_Sheet4"/>
      <sheetName val="Stand_Abrasce4"/>
      <sheetName val="Categorias_Abrasce_(7)4"/>
      <sheetName val="WACC_VLT2"/>
      <sheetName val="WACC_GRU2"/>
      <sheetName val="Index_(2)2"/>
      <sheetName val="Mapa_Comercial3"/>
      <sheetName val="Lista_Validação_de_Dados3"/>
      <sheetName val="Aux__Listbox3"/>
      <sheetName val="GSA_Matrix3"/>
      <sheetName val="Faturamento_AMM3"/>
      <sheetName val="Descrição_Status3"/>
      <sheetName val="Novo_Mix_abrasce2"/>
      <sheetName val="Descontos_-_Análises2"/>
      <sheetName val="Inadimplência_-_Análises2"/>
      <sheetName val="Categorias_Abrasce2"/>
      <sheetName val="Comercial_32"/>
      <sheetName val="TESTE_XLW3"/>
      <sheetName val="T_Bond_e_EMBI_+3"/>
      <sheetName val="TJLP_e_CDI3"/>
      <sheetName val="Damodaran_(Beta_e_ERP)3"/>
      <sheetName val="Depositos_judiciais3"/>
      <sheetName val="De_Para3"/>
      <sheetName val="Data_Table3"/>
      <sheetName val="Variance_Summary3"/>
      <sheetName val="Arrend_3"/>
      <sheetName val="RESPOSTA_NESTLE2"/>
      <sheetName val="Fluxo_de_Caixa2"/>
      <sheetName val="Solicitação_de_documentos2"/>
      <sheetName val="Tax_Guide2"/>
      <sheetName val="Size_Premium2"/>
      <sheetName val="DM_Beta172"/>
      <sheetName val="Inadimplência_II2"/>
      <sheetName val="AE_Reference_Sheet2"/>
      <sheetName val="Stand_Abrasce2"/>
      <sheetName val="Categorias_Abrasce_(7)2"/>
      <sheetName val="Mapa_Comercial4"/>
      <sheetName val="Lista_Validação_de_Dados4"/>
      <sheetName val="Aux__Listbox4"/>
      <sheetName val="GSA_Matrix4"/>
      <sheetName val="Faturamento_AMM4"/>
      <sheetName val="Descrição_Status4"/>
      <sheetName val="Novo_Mix_abrasce3"/>
      <sheetName val="Descontos_-_Análises3"/>
      <sheetName val="Inadimplência_-_Análises3"/>
      <sheetName val="Categorias_Abrasce3"/>
      <sheetName val="Comercial_33"/>
      <sheetName val="TESTE_XLW4"/>
      <sheetName val="T_Bond_e_EMBI_+4"/>
      <sheetName val="TJLP_e_CDI4"/>
      <sheetName val="Damodaran_(Beta_e_ERP)4"/>
      <sheetName val="Depositos_judiciais4"/>
      <sheetName val="De_Para4"/>
      <sheetName val="Data_Table4"/>
      <sheetName val="Variance_Summary4"/>
      <sheetName val="Arrend_4"/>
      <sheetName val="RESPOSTA_NESTLE3"/>
      <sheetName val="Fluxo_de_Caixa3"/>
      <sheetName val="Solicitação_de_documentos3"/>
      <sheetName val="Tax_Guide3"/>
      <sheetName val="Size_Premium3"/>
      <sheetName val="DM_Beta173"/>
      <sheetName val="Inadimplência_II3"/>
      <sheetName val="AE_Reference_Sheet3"/>
      <sheetName val="Stand_Abrasce3"/>
      <sheetName val="Categorias_Abrasce_(7)3"/>
      <sheetName val="WACC_VLT1"/>
      <sheetName val="WACC_GRU1"/>
      <sheetName val="Index_(2)1"/>
      <sheetName val="UTILITÁRIOS"/>
      <sheetName val="salaries"/>
      <sheetName val="GoEight"/>
      <sheetName val="GrFour"/>
      <sheetName val="Calc"/>
      <sheetName val="MOne"/>
      <sheetName val="MTwo"/>
      <sheetName val="KOne"/>
      <sheetName val="GoSeven"/>
      <sheetName val="GrThree"/>
      <sheetName val="HTwo"/>
      <sheetName val="JOne"/>
      <sheetName val="JTwo"/>
      <sheetName val="HOne"/>
      <sheetName val="listas"/>
      <sheetName val="Parametrização"/>
      <sheetName val=" pib brasil ( r$ de 1996 )"/>
      <sheetName val="2015_Budget"/>
      <sheetName val="Total_station_cost"/>
      <sheetName val="Calculo_global_Depr_"/>
      <sheetName val="Apl_Financ_"/>
      <sheetName val="HANDLING_-_VALORES"/>
      <sheetName val="Movimentação_AF_2004"/>
      <sheetName val="Movimentação_AF_2005"/>
      <sheetName val="Movimentação_AF_2006"/>
      <sheetName val="Mov__Aplic__Financeira_31_10_05"/>
      <sheetName val="Mov__Aplic__Financeira_31_12_05"/>
      <sheetName val="Reconciliações_Setembro"/>
      <sheetName val="Sumário_Executivo_&gt;"/>
      <sheetName val="Resumo_Operacional"/>
      <sheetName val="Resumo_Financeiro"/>
      <sheetName val="FLCX_Aluguel_Sintético"/>
      <sheetName val="FLCX_Condominio_Sintético"/>
      <sheetName val="FLCX_FPP_Sintético"/>
      <sheetName val="Operacional_&gt;"/>
      <sheetName val="Destaques_vendas"/>
      <sheetName val="Custo_de_Ocupação"/>
      <sheetName val="Inadimplência_I"/>
      <sheetName val="Comercial_2"/>
      <sheetName val="Infos_Compl_&gt;"/>
      <sheetName val="Marketing_I"/>
      <sheetName val="Marketing_II"/>
      <sheetName val="Marketing_III"/>
      <sheetName val="Marketing_IV"/>
      <sheetName val="Apêndice_&gt;"/>
      <sheetName val="FLCX_Aluguel_2019"/>
      <sheetName val="FLCX_Cond_2019"/>
      <sheetName val="FLCX_FPP_2019"/>
      <sheetName val="FLCX_Estacionamento_Sintético"/>
      <sheetName val="CTO_&amp;_Vendas"/>
      <sheetName val="Inputs_&gt;"/>
      <sheetName val="planilha_leasing_mall"/>
      <sheetName val="FLCX_Aluguel_Real"/>
      <sheetName val="FLCX_Cond_Real"/>
      <sheetName val="FLCX_FPP_Real"/>
      <sheetName val="Vendas_Lado_a_Lado"/>
      <sheetName val="Aluguel_Lado_a_Lado"/>
      <sheetName val="Complementar_Lado_a_Lado"/>
      <sheetName val="Al_%_Lado_a_Lado"/>
      <sheetName val="EC_Lado_a_Lado"/>
      <sheetName val="FPP_Lado_a_Lado"/>
      <sheetName val="Mapa_de_Faturamento"/>
      <sheetName val="Receita_de_Encargo_V_S"/>
      <sheetName val="Vendas_-_Análises"/>
      <sheetName val="Aluguel_-_Análises"/>
      <sheetName val="Al_%_-_Análises"/>
      <sheetName val="Complementar_-_Análises"/>
      <sheetName val="FPP_-_Análises"/>
      <sheetName val="EC_-_Análises"/>
      <sheetName val="CTO_-_Análises"/>
      <sheetName val="MF_-_Análises"/>
      <sheetName val="Comercial_-_Análises"/>
      <sheetName val="Encargo_Empreendedor_-_Análises"/>
      <sheetName val="FLCX_Aluguel_2018"/>
      <sheetName val="FLCX_Aluguel_Orç"/>
      <sheetName val="FLCX_Aluguel_Forecast"/>
      <sheetName val="FLCX_Cond_2018"/>
      <sheetName val="FLCX_Cond_Orç"/>
      <sheetName val="FLCX_Cond_Forecast"/>
      <sheetName val="FLCX_FPP_2018"/>
      <sheetName val="FLCX_FPP_Orç"/>
      <sheetName val="FLCX_FPP_Forecast"/>
      <sheetName val="Aux__Gráficos"/>
      <sheetName val="2__Entity_Names1"/>
      <sheetName val="BEA_Opened"/>
      <sheetName val="Balanço_Geral"/>
      <sheetName val="GSB_-_PWR_Gestão"/>
      <sheetName val="Validações_de_dados"/>
      <sheetName val="07_08_2019_(3)"/>
      <sheetName val="07_08_2019_(2)"/>
      <sheetName val="07_08_2019"/>
      <sheetName val="05_08_2019_PWR"/>
      <sheetName val="20_05_2019_PWR"/>
      <sheetName val="15_07_2019_Floripa"/>
      <sheetName val="31_05_2019_Floripa"/>
      <sheetName val="Premissas_Gerais"/>
      <sheetName val="Branch_Accounts"/>
      <sheetName val="2015_Daily_Products"/>
      <sheetName val="12_2018"/>
      <sheetName val="Imob_custo"/>
      <sheetName val="LE2 2007"/>
      <sheetName val="MOD 7 SIN"/>
      <sheetName val="GERREAL"/>
      <sheetName val="Macro_2003"/>
      <sheetName val="Input"/>
      <sheetName val="0000000"/>
      <sheetName val="MENS_I_P"/>
      <sheetName val="I - Índice"/>
      <sheetName val="II - Folha de Pontos"/>
      <sheetName val="III - Work Program"/>
      <sheetName val="IV - Balancete Ano N"/>
      <sheetName val="V - Imobilizado"/>
      <sheetName val="V - Mais E Menos Valias"/>
      <sheetName val="VI - RB Millennium bcp"/>
      <sheetName val="VI - RB Banco BCP"/>
      <sheetName val="VI - RB Montepio"/>
      <sheetName val="VI - RB Credit Card"/>
      <sheetName val="VII - Contas a Pagar"/>
      <sheetName val="VIII - Contas a receber"/>
      <sheetName val="XIV - Acrescimos"/>
      <sheetName val="XV -  Diferimentos"/>
      <sheetName val="XI - Financiamentos"/>
      <sheetName val="XVI - Indie Campers Group"/>
      <sheetName val="XVII - Rent Deposits"/>
      <sheetName val="SALP0102"/>
      <sheetName val="Excluídos.1"/>
      <sheetName val="Assumptions"/>
      <sheetName val="A"/>
      <sheetName val="B - Book Principal"/>
      <sheetName val="C - Premissas"/>
      <sheetName val="MDF"/>
      <sheetName val="D - Backup"/>
      <sheetName val="Drawdown"/>
      <sheetName val="Debt Service"/>
      <sheetName val="Outputs"/>
      <sheetName val="não renováveis"/>
      <sheetName val="Orç Anual 2019"/>
      <sheetName val="pousadas"/>
      <sheetName val="sales vol."/>
      <sheetName val="blue life_trabalhista"/>
      <sheetName val="CASH 2000"/>
      <sheetName val="Cos and taxes"/>
      <sheetName val="Resumo"/>
      <sheetName val="Banco de Dados"/>
      <sheetName val="21"/>
      <sheetName val="18"/>
      <sheetName val="base"/>
      <sheetName val="DUCOCO"/>
      <sheetName val="Mapa de movimentação "/>
      <sheetName val="EastBrae"/>
      <sheetName val="Collection"/>
      <sheetName val="Total Labor Lawsuits"/>
      <sheetName val="Total Labor Escritórios"/>
      <sheetName val="Labor lawsuits audiências"/>
      <sheetName val="Casos Encerrados"/>
      <sheetName val="Casos Estacionamento "/>
      <sheetName val="documento fi"/>
      <sheetName val="cif-3"/>
      <sheetName val="TELEMIG_209"/>
      <sheetName val="DIVIN_ARAXA"/>
      <sheetName val="ANALI2001"/>
      <sheetName val="reporte iva feb09"/>
      <sheetName val="B_-_Book_Principal"/>
      <sheetName val="C_-_Premissas"/>
      <sheetName val="D_-_Backup"/>
      <sheetName val="Mapa_Comercial6"/>
      <sheetName val="Lista_Validação_de_Dados6"/>
      <sheetName val="Aux__Listbox6"/>
      <sheetName val="GSA_Matrix6"/>
      <sheetName val="Faturamento_AMM6"/>
      <sheetName val="Descrição_Status6"/>
      <sheetName val="Novo_Mix_abrasce5"/>
      <sheetName val="Descontos_-_Análises5"/>
      <sheetName val="Inadimplência_-_Análises5"/>
      <sheetName val="Categorias_Abrasce5"/>
      <sheetName val="Comercial_35"/>
      <sheetName val="TESTE_XLW6"/>
      <sheetName val="T_Bond_e_EMBI_+6"/>
      <sheetName val="TJLP_e_CDI6"/>
      <sheetName val="Damodaran_(Beta_e_ERP)6"/>
      <sheetName val="Depositos_judiciais6"/>
      <sheetName val="De_Para6"/>
      <sheetName val="Data_Table6"/>
      <sheetName val="Variance_Summary6"/>
      <sheetName val="Arrend_6"/>
      <sheetName val="RESPOSTA_NESTLE5"/>
      <sheetName val="Fluxo_de_Caixa5"/>
      <sheetName val="Solicitação_de_documentos5"/>
      <sheetName val="Tax_Guide5"/>
      <sheetName val="Size_Premium5"/>
      <sheetName val="DM_Beta175"/>
      <sheetName val="Inadimplência_II5"/>
      <sheetName val="AE_Reference_Sheet5"/>
      <sheetName val="Stand_Abrasce5"/>
      <sheetName val="Categorias_Abrasce_(7)5"/>
      <sheetName val="WACC_VLT3"/>
      <sheetName val="WACC_GRU3"/>
      <sheetName val="Index_(2)3"/>
      <sheetName val="pl atual"/>
      <sheetName val="4-rcdp-2001"/>
      <sheetName val="Tabs"/>
      <sheetName val="planilha4"/>
      <sheetName val="Folha - Orçamento"/>
      <sheetName val="DIC"/>
      <sheetName val="Mapa_Comercial7"/>
      <sheetName val="Lista_Validação_de_Dados7"/>
      <sheetName val="Aux__Listbox7"/>
      <sheetName val="GSA_Matrix7"/>
      <sheetName val="Faturamento_AMM7"/>
      <sheetName val="Descrição_Status7"/>
      <sheetName val="Novo_Mix_abrasce6"/>
      <sheetName val="Descontos_-_Análises6"/>
      <sheetName val="Inadimplência_-_Análises6"/>
      <sheetName val="Categorias_Abrasce6"/>
      <sheetName val="Comercial_36"/>
      <sheetName val="TESTE_XLW7"/>
      <sheetName val="T_Bond_e_EMBI_+7"/>
      <sheetName val="TJLP_e_CDI7"/>
      <sheetName val="Damodaran_(Beta_e_ERP)7"/>
      <sheetName val="Depositos_judiciais7"/>
      <sheetName val="De_Para7"/>
      <sheetName val="Data_Table7"/>
      <sheetName val="Variance_Summary7"/>
      <sheetName val="Arrend_7"/>
      <sheetName val="RESPOSTA_NESTLE6"/>
      <sheetName val="Fluxo_de_Caixa6"/>
      <sheetName val="Solicitação_de_documentos6"/>
      <sheetName val="Tax_Guide6"/>
      <sheetName val="Size_Premium6"/>
      <sheetName val="DM_Beta176"/>
      <sheetName val="Inadimplência_II6"/>
      <sheetName val="AE_Reference_Sheet6"/>
      <sheetName val="Stand_Abrasce6"/>
      <sheetName val="Categorias_Abrasce_(7)6"/>
      <sheetName val="WACC_VLT4"/>
      <sheetName val="WACC_GRU4"/>
      <sheetName val="Index_(2)4"/>
      <sheetName val="Sumário_Executivo_&gt;1"/>
      <sheetName val="Resumo_Operacional1"/>
      <sheetName val="Resumo_Financeiro1"/>
      <sheetName val="FLCX_Aluguel_Sintético1"/>
      <sheetName val="FLCX_Condominio_Sintético1"/>
      <sheetName val="FLCX_FPP_Sintético1"/>
      <sheetName val="Operacional_&gt;1"/>
      <sheetName val="Destaques_vendas1"/>
      <sheetName val="Custo_de_Ocupação1"/>
      <sheetName val="Inadimplência_I1"/>
      <sheetName val="Comercial_21"/>
      <sheetName val="Infos_Compl_&gt;1"/>
      <sheetName val="Marketing_I1"/>
      <sheetName val="Marketing_II1"/>
      <sheetName val="Marketing_III1"/>
      <sheetName val="Marketing_IV1"/>
      <sheetName val="Apêndice_&gt;1"/>
      <sheetName val="FLCX_Aluguel_20191"/>
      <sheetName val="FLCX_Cond_20191"/>
      <sheetName val="FLCX_FPP_20191"/>
      <sheetName val="FLCX_Estacionamento_Sintético1"/>
      <sheetName val="CTO_&amp;_Vendas1"/>
      <sheetName val="Inputs_&gt;1"/>
      <sheetName val="planilha_leasing_mall1"/>
      <sheetName val="FLCX_Aluguel_Real1"/>
      <sheetName val="FLCX_Cond_Real1"/>
      <sheetName val="FLCX_FPP_Real1"/>
      <sheetName val="Vendas_Lado_a_Lado1"/>
      <sheetName val="Aluguel_Lado_a_Lado1"/>
      <sheetName val="Complementar_Lado_a_Lado1"/>
      <sheetName val="Al_%_Lado_a_Lado1"/>
      <sheetName val="EC_Lado_a_Lado1"/>
      <sheetName val="FPP_Lado_a_Lado1"/>
      <sheetName val="Mapa_de_Faturamento1"/>
      <sheetName val="Receita_de_Encargo_V_S1"/>
      <sheetName val="Vendas_-_Análises1"/>
      <sheetName val="Aluguel_-_Análises1"/>
      <sheetName val="Al_%_-_Análises1"/>
      <sheetName val="Complementar_-_Análises1"/>
      <sheetName val="FPP_-_Análises1"/>
      <sheetName val="EC_-_Análises1"/>
      <sheetName val="CTO_-_Análises1"/>
      <sheetName val="MF_-_Análises1"/>
      <sheetName val="Comercial_-_Análises1"/>
      <sheetName val="Encargo_Empreendedor_-_Análise1"/>
      <sheetName val="FLCX_Aluguel_20181"/>
      <sheetName val="FLCX_Aluguel_Orç1"/>
      <sheetName val="FLCX_Aluguel_Forecast1"/>
      <sheetName val="FLCX_Cond_20181"/>
      <sheetName val="FLCX_Cond_Orç1"/>
      <sheetName val="FLCX_Cond_Forecast1"/>
      <sheetName val="FLCX_FPP_20181"/>
      <sheetName val="FLCX_FPP_Orç1"/>
      <sheetName val="FLCX_FPP_Forecast1"/>
      <sheetName val="Aux__Gráficos1"/>
      <sheetName val="2__Entity_Names2"/>
      <sheetName val="2015_Budget1"/>
      <sheetName val="Total_station_cost1"/>
      <sheetName val="Calculo_global_Depr_1"/>
      <sheetName val="Apl_Financ_1"/>
      <sheetName val="HANDLING_-_VALORES1"/>
      <sheetName val="Movimentação_AF_20041"/>
      <sheetName val="Movimentação_AF_20051"/>
      <sheetName val="Movimentação_AF_20061"/>
      <sheetName val="Mov__Aplic__Financeira_31_10_01"/>
      <sheetName val="Mov__Aplic__Financeira_31_12_01"/>
      <sheetName val="Reconciliações_Setembro1"/>
      <sheetName val="12_20181"/>
      <sheetName val="Imob_custo1"/>
      <sheetName val="BEA_Opened1"/>
      <sheetName val="Branch_Accounts1"/>
      <sheetName val="2015_Daily_Products1"/>
      <sheetName val="Premissas_Gerais1"/>
      <sheetName val="Balanço_Geral1"/>
      <sheetName val="GSB_-_PWR_Gestão1"/>
      <sheetName val="Validações_de_dados1"/>
      <sheetName val="07_08_2019_(3)1"/>
      <sheetName val="07_08_2019_(2)1"/>
      <sheetName val="07_08_20191"/>
      <sheetName val="05_08_2019_PWR1"/>
      <sheetName val="20_05_2019_PWR1"/>
      <sheetName val="15_07_2019_Floripa1"/>
      <sheetName val="31_05_2019_Floripa1"/>
      <sheetName val="Total_Labor_Lawsuits"/>
      <sheetName val="Total_Labor_Escritórios"/>
      <sheetName val="Labor_lawsuits_audiências"/>
      <sheetName val="Casos_Encerrados"/>
      <sheetName val="Casos_Estacionamento_"/>
      <sheetName val="Banco_de_Dados"/>
      <sheetName val="reporte_iva_feb09"/>
      <sheetName val="Mapa_Comercial8"/>
      <sheetName val="Lista_Validação_de_Dados8"/>
      <sheetName val="Aux__Listbox8"/>
      <sheetName val="GSA_Matrix8"/>
      <sheetName val="Faturamento_AMM8"/>
      <sheetName val="Descrição_Status8"/>
      <sheetName val="Novo_Mix_abrasce7"/>
      <sheetName val="Descontos_-_Análises7"/>
      <sheetName val="Inadimplência_-_Análises7"/>
      <sheetName val="Categorias_Abrasce7"/>
      <sheetName val="Comercial_37"/>
      <sheetName val="TESTE_XLW8"/>
      <sheetName val="T_Bond_e_EMBI_+8"/>
      <sheetName val="TJLP_e_CDI8"/>
      <sheetName val="Damodaran_(Beta_e_ERP)8"/>
      <sheetName val="Depositos_judiciais8"/>
      <sheetName val="De_Para8"/>
      <sheetName val="Data_Table8"/>
      <sheetName val="Variance_Summary8"/>
      <sheetName val="Arrend_8"/>
      <sheetName val="RESPOSTA_NESTLE7"/>
      <sheetName val="Fluxo_de_Caixa7"/>
      <sheetName val="Solicitação_de_documentos7"/>
      <sheetName val="Tax_Guide7"/>
      <sheetName val="Size_Premium7"/>
      <sheetName val="DM_Beta177"/>
      <sheetName val="Inadimplência_II7"/>
      <sheetName val="AE_Reference_Sheet7"/>
      <sheetName val="Stand_Abrasce7"/>
      <sheetName val="Categorias_Abrasce_(7)7"/>
      <sheetName val="WACC_VLT5"/>
      <sheetName val="WACC_GRU5"/>
      <sheetName val="Index_(2)5"/>
      <sheetName val="Sumário_Executivo_&gt;2"/>
      <sheetName val="Resumo_Operacional2"/>
      <sheetName val="Resumo_Financeiro2"/>
      <sheetName val="FLCX_Aluguel_Sintético2"/>
      <sheetName val="FLCX_Condominio_Sintético2"/>
      <sheetName val="FLCX_FPP_Sintético2"/>
      <sheetName val="Operacional_&gt;2"/>
      <sheetName val="Destaques_vendas2"/>
      <sheetName val="Custo_de_Ocupação2"/>
      <sheetName val="Inadimplência_I2"/>
      <sheetName val="Comercial_22"/>
      <sheetName val="Infos_Compl_&gt;2"/>
      <sheetName val="Marketing_I2"/>
      <sheetName val="Marketing_II2"/>
      <sheetName val="Marketing_III2"/>
      <sheetName val="Marketing_IV2"/>
      <sheetName val="Apêndice_&gt;2"/>
      <sheetName val="FLCX_Aluguel_20192"/>
      <sheetName val="FLCX_Cond_20192"/>
      <sheetName val="FLCX_FPP_20192"/>
      <sheetName val="FLCX_Estacionamento_Sintético2"/>
      <sheetName val="CTO_&amp;_Vendas2"/>
      <sheetName val="Inputs_&gt;2"/>
      <sheetName val="planilha_leasing_mall2"/>
      <sheetName val="FLCX_Aluguel_Real2"/>
      <sheetName val="FLCX_Cond_Real2"/>
      <sheetName val="FLCX_FPP_Real2"/>
      <sheetName val="Vendas_Lado_a_Lado2"/>
      <sheetName val="Aluguel_Lado_a_Lado2"/>
      <sheetName val="Complementar_Lado_a_Lado2"/>
      <sheetName val="Al_%_Lado_a_Lado2"/>
      <sheetName val="EC_Lado_a_Lado2"/>
      <sheetName val="FPP_Lado_a_Lado2"/>
      <sheetName val="Mapa_de_Faturamento2"/>
      <sheetName val="Receita_de_Encargo_V_S2"/>
      <sheetName val="Vendas_-_Análises2"/>
      <sheetName val="Aluguel_-_Análises2"/>
      <sheetName val="Al_%_-_Análises2"/>
      <sheetName val="Complementar_-_Análises2"/>
      <sheetName val="FPP_-_Análises2"/>
      <sheetName val="EC_-_Análises2"/>
      <sheetName val="CTO_-_Análises2"/>
      <sheetName val="MF_-_Análises2"/>
      <sheetName val="Comercial_-_Análises2"/>
      <sheetName val="Encargo_Empreendedor_-_Análise2"/>
      <sheetName val="FLCX_Aluguel_20182"/>
      <sheetName val="FLCX_Aluguel_Orç2"/>
      <sheetName val="FLCX_Aluguel_Forecast2"/>
      <sheetName val="FLCX_Cond_20182"/>
      <sheetName val="FLCX_Cond_Orç2"/>
      <sheetName val="FLCX_Cond_Forecast2"/>
      <sheetName val="FLCX_FPP_20182"/>
      <sheetName val="FLCX_FPP_Orç2"/>
      <sheetName val="FLCX_FPP_Forecast2"/>
      <sheetName val="Aux__Gráficos2"/>
      <sheetName val="2__Entity_Names3"/>
      <sheetName val="2015_Budget2"/>
      <sheetName val="Total_station_cost2"/>
      <sheetName val="Calculo_global_Depr_2"/>
      <sheetName val="Apl_Financ_2"/>
      <sheetName val="HANDLING_-_VALORES2"/>
      <sheetName val="Movimentação_AF_20042"/>
      <sheetName val="Movimentação_AF_20052"/>
      <sheetName val="Movimentação_AF_20062"/>
      <sheetName val="Mov__Aplic__Financeira_31_10_02"/>
      <sheetName val="Mov__Aplic__Financeira_31_12_02"/>
      <sheetName val="Reconciliações_Setembro2"/>
      <sheetName val="12_20182"/>
      <sheetName val="Imob_custo2"/>
      <sheetName val="BEA_Opened2"/>
      <sheetName val="Branch_Accounts2"/>
      <sheetName val="2015_Daily_Products2"/>
      <sheetName val="Premissas_Gerais2"/>
      <sheetName val="Balanço_Geral2"/>
      <sheetName val="GSB_-_PWR_Gestão2"/>
      <sheetName val="Validações_de_dados2"/>
      <sheetName val="07_08_2019_(3)2"/>
      <sheetName val="07_08_2019_(2)2"/>
      <sheetName val="07_08_20192"/>
      <sheetName val="05_08_2019_PWR2"/>
      <sheetName val="20_05_2019_PWR2"/>
      <sheetName val="15_07_2019_Floripa2"/>
      <sheetName val="31_05_2019_Floripa2"/>
      <sheetName val="B_-_Book_Principal1"/>
      <sheetName val="C_-_Premissas1"/>
      <sheetName val="D_-_Backup1"/>
      <sheetName val="Total_Labor_Lawsuits1"/>
      <sheetName val="Total_Labor_Escritórios1"/>
      <sheetName val="Labor_lawsuits_audiências1"/>
      <sheetName val="Casos_Encerrados1"/>
      <sheetName val="Casos_Estacionamento_1"/>
      <sheetName val="Banco_de_Dados1"/>
      <sheetName val="reporte_iva_feb091"/>
      <sheetName val="blue_life_trabalhista"/>
      <sheetName val="Links"/>
      <sheetName val="2030"/>
      <sheetName val="2031"/>
      <sheetName val="CONS-GS"/>
      <sheetName val="Total"/>
      <sheetName val="documento_fi"/>
      <sheetName val="Analises"/>
      <sheetName val="Balances"/>
      <sheetName val="Link"/>
      <sheetName val="COTAÇÕES"/>
      <sheetName val="dre_acum_mensal"/>
      <sheetName val="Projeção Issuer"/>
      <sheetName val="B1 - Composição"/>
      <sheetName val="Quadrimestral_PCP_CORPORATIVO"/>
      <sheetName val="drop_down_list"/>
      <sheetName val="drill_down_box"/>
      <sheetName val="Validation_Tab"/>
      <sheetName val="C3W_Summary(1)"/>
      <sheetName val="dados blp"/>
      <sheetName val="ACUMULADO ATÉ OUTUBRO"/>
      <sheetName val="Non-Statistical Sampling Master"/>
      <sheetName val="índices"/>
      <sheetName val="DIF FAT FEV 01"/>
      <sheetName val="Carteira- Dez21"/>
      <sheetName val="User Guide"/>
      <sheetName val="Menu"/>
      <sheetName val="Macro Tables"/>
      <sheetName val="Print"/>
      <sheetName val="Exec Summ Grph"/>
      <sheetName val="Model"/>
      <sheetName val="AIRC"/>
      <sheetName val="Gross_Rec"/>
      <sheetName val="Total CA QREs"/>
      <sheetName val="CA Wages"/>
      <sheetName val="QRE's"/>
      <sheetName val="QRE Charts"/>
      <sheetName val="Comparison"/>
      <sheetName val="Sens_Model"/>
      <sheetName val="Sens_G_R"/>
      <sheetName val="Sen_GR_Factor"/>
      <sheetName val="Sens_QRE's"/>
      <sheetName val="Sens_QRE_Factor"/>
      <sheetName val="ORIGINAL CLAIM"/>
      <sheetName val="PHASE II"/>
      <sheetName val="B_U_3"/>
      <sheetName val="B_U_4"/>
      <sheetName val="B_U_5"/>
      <sheetName val="B_U_6"/>
      <sheetName val="B_U_7"/>
      <sheetName val="B_U_8"/>
      <sheetName val="B_U_9"/>
      <sheetName val="B_U_10"/>
      <sheetName val="B_U_11"/>
      <sheetName val="B_U_12"/>
      <sheetName val="B_U_13"/>
      <sheetName val="B_U_14"/>
      <sheetName val="B_U_15"/>
      <sheetName val="B_U_16"/>
      <sheetName val="B_U_17"/>
      <sheetName val="B_U_18"/>
      <sheetName val="B_U_19"/>
      <sheetName val="B_U_20"/>
      <sheetName val="B_U_21"/>
      <sheetName val="B_U_22"/>
      <sheetName val="B_U_23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G.G"/>
      <sheetName val="hcb2001"/>
      <sheetName val="sps"/>
      <sheetName val="Dados Gerenciais"/>
      <sheetName val="DRE_Brasil"/>
      <sheetName val="B-1.1.2 cta 216106"/>
      <sheetName val="gen-2"/>
      <sheetName val="k1"/>
      <sheetName val="Q2_4"/>
      <sheetName val="Q2_15"/>
      <sheetName val="Q2_2"/>
      <sheetName val="LLIQUIDO"/>
      <sheetName val="INDICES"/>
      <sheetName val="LUCROBRUTO"/>
      <sheetName val="DUPL.PRAZO.LIQUIDEZ"/>
      <sheetName val="varpel"/>
      <sheetName val="TESTE_XLW9"/>
      <sheetName val="Depositos_judiciais9"/>
      <sheetName val="De_Para9"/>
      <sheetName val="Variance_Summary9"/>
      <sheetName val="Arrend_9"/>
      <sheetName val="Faturamento_AMM9"/>
      <sheetName val="Descrição_Status9"/>
      <sheetName val="T_Bond_e_EMBI_+9"/>
      <sheetName val="TJLP_e_CDI9"/>
      <sheetName val="Damodaran_(Beta_e_ERP)9"/>
      <sheetName val="Lista_Validação_de_Dados9"/>
      <sheetName val="Mapa_Comercial9"/>
      <sheetName val="RESPOSTA_NESTLE8"/>
      <sheetName val="Aux__Listbox9"/>
      <sheetName val="GSA_Matrix9"/>
      <sheetName val="Data_Table9"/>
      <sheetName val="Fluxo_de_Caixa8"/>
      <sheetName val="Novo_Mix_abrasce8"/>
      <sheetName val="Descontos_-_Análises8"/>
      <sheetName val="Inadimplência_-_Análises8"/>
      <sheetName val="Categorias_Abrasce8"/>
      <sheetName val="Comercial_38"/>
      <sheetName val="Solicitação_de_documentos8"/>
      <sheetName val="Tax_Guide8"/>
      <sheetName val="Size_Premium8"/>
      <sheetName val="DM_Beta178"/>
      <sheetName val="Inadimplência_II8"/>
      <sheetName val="AE_Reference_Sheet8"/>
      <sheetName val="WACC_VLT6"/>
      <sheetName val="WACC_GRU6"/>
      <sheetName val="Index_(2)6"/>
      <sheetName val="Stand_Abrasce8"/>
      <sheetName val="2__Entity_Names4"/>
      <sheetName val="Categorias_Abrasce_(7)8"/>
      <sheetName val="2015_Budget3"/>
      <sheetName val="Total_station_cost3"/>
      <sheetName val="Calculo_global_Depr_3"/>
      <sheetName val="Apl_Financ_3"/>
      <sheetName val="HANDLING_-_VALORES3"/>
      <sheetName val="Movimentação_AF_20043"/>
      <sheetName val="Movimentação_AF_20053"/>
      <sheetName val="Movimentação_AF_20063"/>
      <sheetName val="Mov__Aplic__Financeira_31_10_03"/>
      <sheetName val="Mov__Aplic__Financeira_31_12_03"/>
      <sheetName val="Reconciliações_Setembro3"/>
      <sheetName val="Sumário_Executivo_&gt;3"/>
      <sheetName val="Resumo_Operacional3"/>
      <sheetName val="Resumo_Financeiro3"/>
      <sheetName val="FLCX_Aluguel_Sintético3"/>
      <sheetName val="FLCX_Condominio_Sintético3"/>
      <sheetName val="FLCX_FPP_Sintético3"/>
      <sheetName val="Operacional_&gt;3"/>
      <sheetName val="Destaques_vendas3"/>
      <sheetName val="Custo_de_Ocupação3"/>
      <sheetName val="Inadimplência_I3"/>
      <sheetName val="Comercial_23"/>
      <sheetName val="Infos_Compl_&gt;3"/>
      <sheetName val="Marketing_I3"/>
      <sheetName val="Marketing_II3"/>
      <sheetName val="Marketing_III3"/>
      <sheetName val="Marketing_IV3"/>
      <sheetName val="Apêndice_&gt;3"/>
      <sheetName val="FLCX_Aluguel_20193"/>
      <sheetName val="FLCX_Cond_20193"/>
      <sheetName val="FLCX_FPP_20193"/>
      <sheetName val="FLCX_Estacionamento_Sintético3"/>
      <sheetName val="CTO_&amp;_Vendas3"/>
      <sheetName val="Inputs_&gt;3"/>
      <sheetName val="planilha_leasing_mall3"/>
      <sheetName val="FLCX_Aluguel_Real3"/>
      <sheetName val="FLCX_Cond_Real3"/>
      <sheetName val="FLCX_FPP_Real3"/>
      <sheetName val="Vendas_Lado_a_Lado3"/>
      <sheetName val="Aluguel_Lado_a_Lado3"/>
      <sheetName val="Complementar_Lado_a_Lado3"/>
      <sheetName val="Al_%_Lado_a_Lado3"/>
      <sheetName val="EC_Lado_a_Lado3"/>
      <sheetName val="FPP_Lado_a_Lado3"/>
      <sheetName val="Mapa_de_Faturamento3"/>
      <sheetName val="Receita_de_Encargo_V_S3"/>
      <sheetName val="Vendas_-_Análises3"/>
      <sheetName val="Aluguel_-_Análises3"/>
      <sheetName val="Al_%_-_Análises3"/>
      <sheetName val="Complementar_-_Análises3"/>
      <sheetName val="FPP_-_Análises3"/>
      <sheetName val="EC_-_Análises3"/>
      <sheetName val="CTO_-_Análises3"/>
      <sheetName val="MF_-_Análises3"/>
      <sheetName val="Comercial_-_Análises3"/>
      <sheetName val="Encargo_Empreendedor_-_Análise3"/>
      <sheetName val="FLCX_Aluguel_20183"/>
      <sheetName val="FLCX_Aluguel_Orç3"/>
      <sheetName val="FLCX_Aluguel_Forecast3"/>
      <sheetName val="FLCX_Cond_20183"/>
      <sheetName val="FLCX_Cond_Orç3"/>
      <sheetName val="FLCX_Cond_Forecast3"/>
      <sheetName val="FLCX_FPP_20183"/>
      <sheetName val="FLCX_FPP_Orç3"/>
      <sheetName val="FLCX_FPP_Forecast3"/>
      <sheetName val="Aux__Gráficos3"/>
      <sheetName val="BEA_Opened3"/>
      <sheetName val="Branch_Accounts3"/>
      <sheetName val="2015_Daily_Products3"/>
      <sheetName val="Premissas_Gerais3"/>
      <sheetName val="Balanço_Geral3"/>
      <sheetName val="GSB_-_PWR_Gestão3"/>
      <sheetName val="Validações_de_dados3"/>
      <sheetName val="07_08_2019_(3)3"/>
      <sheetName val="07_08_2019_(2)3"/>
      <sheetName val="07_08_20193"/>
      <sheetName val="05_08_2019_PWR3"/>
      <sheetName val="20_05_2019_PWR3"/>
      <sheetName val="15_07_2019_Floripa3"/>
      <sheetName val="31_05_2019_Floripa3"/>
      <sheetName val="12_20183"/>
      <sheetName val="Imob_custo3"/>
      <sheetName val="Plano_de_Contas"/>
      <sheetName val="Empréstimos_em_BRL"/>
      <sheetName val="_pib_brasil_(_r$_de_1996_)"/>
      <sheetName val="Excluídos_1"/>
      <sheetName val="LE2_2007"/>
      <sheetName val="MOD_7_SIN"/>
      <sheetName val="B_-_Book_Principal2"/>
      <sheetName val="C_-_Premissas2"/>
      <sheetName val="D_-_Backup2"/>
      <sheetName val="I_-_Índice"/>
      <sheetName val="II_-_Folha_de_Pontos"/>
      <sheetName val="III_-_Work_Program"/>
      <sheetName val="IV_-_Balancete_Ano_N"/>
      <sheetName val="V_-_Imobilizado"/>
      <sheetName val="V_-_Mais_E_Menos_Valias"/>
      <sheetName val="VI_-_RB_Millennium_bcp"/>
      <sheetName val="VI_-_RB_Banco_BCP"/>
      <sheetName val="VI_-_RB_Montepio"/>
      <sheetName val="VI_-_RB_Credit_Card"/>
      <sheetName val="VII_-_Contas_a_Pagar"/>
      <sheetName val="VIII_-_Contas_a_receber"/>
      <sheetName val="XIV_-_Acrescimos"/>
      <sheetName val="XV_-__Diferimentos"/>
      <sheetName val="XI_-_Financiamentos"/>
      <sheetName val="XVI_-_Indie_Campers_Group"/>
      <sheetName val="XVII_-_Rent_Deposits"/>
      <sheetName val="P&amp;L_CCI_Detail"/>
      <sheetName val="Debt_Service"/>
      <sheetName val="não_renováveis"/>
      <sheetName val="Orç_Anual_2019"/>
      <sheetName val="sales_vol_"/>
      <sheetName val="blue_life_trabalhista1"/>
      <sheetName val="CASH_2000"/>
      <sheetName val="Cos_and_taxes"/>
      <sheetName val="Banco_de_Dados2"/>
      <sheetName val="Mapa_de_movimentação_"/>
      <sheetName val="Total_Labor_Lawsuits2"/>
      <sheetName val="Total_Labor_Escritórios2"/>
      <sheetName val="Labor_lawsuits_audiências2"/>
      <sheetName val="Casos_Encerrados2"/>
      <sheetName val="Casos_Estacionamento_2"/>
      <sheetName val="reporte_iva_feb092"/>
      <sheetName val="Folha_-_Orçamento"/>
      <sheetName val="pl_atual"/>
      <sheetName val="MOV.IMOBILIZADO"/>
      <sheetName val="Annual CF"/>
      <sheetName val="MEX95IB"/>
      <sheetName val="Escala de Plantão"/>
      <sheetName val="Base Dados"/>
      <sheetName val="n"/>
      <sheetName val="DIF_FAT_FEV_01"/>
      <sheetName val="documento_fi1"/>
      <sheetName val="G_G"/>
      <sheetName val="dados_blp"/>
      <sheetName val="ACUMULADO_ATÉ_OUTUBRO"/>
      <sheetName val="Carteira-_Dez21"/>
      <sheetName val="Non-Statistical_Sampling_Master"/>
      <sheetName val="Dados_Gerenciais"/>
      <sheetName val="User_Guide"/>
      <sheetName val="Macro_Tables"/>
      <sheetName val="Exec_Summ_Grph"/>
      <sheetName val="Total_CA_QREs"/>
      <sheetName val="CA_Wages"/>
      <sheetName val="QRE_Charts"/>
      <sheetName val="ORIGINAL_CLAIM"/>
      <sheetName val="PHASE_II"/>
      <sheetName val="Hist_Inputs"/>
      <sheetName val="p"/>
      <sheetName val="COMPENSAÇÃO"/>
      <sheetName val="WORKD"/>
      <sheetName val="eberle"/>
      <sheetName val="Variables"/>
      <sheetName val="Renovações"/>
      <sheetName val="input income statement"/>
      <sheetName val="provisões.."/>
      <sheetName val="MOLDES PPT"/>
      <sheetName val="roll sfr"/>
      <sheetName val="Cross Bdr"/>
    </sheetNames>
    <sheetDataSet>
      <sheetData sheetId="0" refreshError="1">
        <row r="4">
          <cell r="AR4">
            <v>0</v>
          </cell>
        </row>
        <row r="132">
          <cell r="C132">
            <v>34519</v>
          </cell>
          <cell r="E132">
            <v>1.0039800000000001</v>
          </cell>
          <cell r="H132">
            <v>0.94</v>
          </cell>
        </row>
        <row r="133">
          <cell r="C133">
            <v>34520</v>
          </cell>
          <cell r="E133">
            <v>1.0079925734000001</v>
          </cell>
          <cell r="H133">
            <v>0.93200000000000005</v>
          </cell>
        </row>
        <row r="134">
          <cell r="C134">
            <v>34521</v>
          </cell>
          <cell r="E134">
            <v>1.0120245436936002</v>
          </cell>
          <cell r="H134">
            <v>0.91500000000000004</v>
          </cell>
        </row>
        <row r="135">
          <cell r="C135">
            <v>34522</v>
          </cell>
          <cell r="E135">
            <v>1.0160422811320637</v>
          </cell>
          <cell r="H135">
            <v>0.91</v>
          </cell>
        </row>
        <row r="136">
          <cell r="C136">
            <v>34523</v>
          </cell>
          <cell r="E136">
            <v>1.0199946856056674</v>
          </cell>
          <cell r="H136">
            <v>0.92</v>
          </cell>
        </row>
        <row r="137">
          <cell r="C137">
            <v>34526</v>
          </cell>
          <cell r="E137">
            <v>1.0238264656412592</v>
          </cell>
          <cell r="H137">
            <v>0.92500000000000004</v>
          </cell>
        </row>
        <row r="138">
          <cell r="C138">
            <v>34527</v>
          </cell>
          <cell r="E138">
            <v>1.0277170062106959</v>
          </cell>
          <cell r="H138">
            <v>0.92</v>
          </cell>
        </row>
        <row r="139">
          <cell r="C139">
            <v>34528</v>
          </cell>
          <cell r="E139">
            <v>1.0316257565576508</v>
          </cell>
          <cell r="H139">
            <v>0.92</v>
          </cell>
        </row>
        <row r="140">
          <cell r="C140">
            <v>34529</v>
          </cell>
          <cell r="E140">
            <v>1.03549091439222</v>
          </cell>
          <cell r="H140">
            <v>0.92500000000000004</v>
          </cell>
        </row>
        <row r="141">
          <cell r="C141">
            <v>34530</v>
          </cell>
          <cell r="E141">
            <v>1.0390391965922039</v>
          </cell>
          <cell r="H141">
            <v>0.93500000000000005</v>
          </cell>
        </row>
        <row r="142">
          <cell r="C142">
            <v>34533</v>
          </cell>
          <cell r="E142">
            <v>1.0424922701888786</v>
          </cell>
          <cell r="H142">
            <v>0.93500000000000005</v>
          </cell>
        </row>
        <row r="143">
          <cell r="C143">
            <v>34534</v>
          </cell>
          <cell r="E143">
            <v>1.046012419087883</v>
          </cell>
          <cell r="H143">
            <v>0.93100000000000005</v>
          </cell>
        </row>
        <row r="144">
          <cell r="C144">
            <v>34535</v>
          </cell>
          <cell r="E144">
            <v>1.0495200473998911</v>
          </cell>
          <cell r="H144">
            <v>0.93200000000000005</v>
          </cell>
        </row>
        <row r="145">
          <cell r="C145">
            <v>34536</v>
          </cell>
          <cell r="E145">
            <v>1.0524202211308726</v>
          </cell>
          <cell r="H145">
            <v>0.93200000000000005</v>
          </cell>
        </row>
        <row r="146">
          <cell r="C146">
            <v>34537</v>
          </cell>
          <cell r="E146">
            <v>1.0549249812571642</v>
          </cell>
          <cell r="H146">
            <v>0.93500000000000005</v>
          </cell>
        </row>
        <row r="147">
          <cell r="C147">
            <v>34540</v>
          </cell>
          <cell r="E147">
            <v>1.0575095474612444</v>
          </cell>
          <cell r="H147">
            <v>0.93600000000000005</v>
          </cell>
        </row>
        <row r="148">
          <cell r="C148">
            <v>34541</v>
          </cell>
          <cell r="E148">
            <v>1.0599841198023037</v>
          </cell>
          <cell r="H148">
            <v>0.93400000000000005</v>
          </cell>
        </row>
        <row r="149">
          <cell r="C149">
            <v>34542</v>
          </cell>
          <cell r="E149">
            <v>1.0625846141762187</v>
          </cell>
          <cell r="H149">
            <v>0.93600000000000005</v>
          </cell>
        </row>
        <row r="150">
          <cell r="C150">
            <v>34543</v>
          </cell>
          <cell r="E150">
            <v>1.0648124999172748</v>
          </cell>
          <cell r="H150">
            <v>0.94</v>
          </cell>
        </row>
        <row r="151">
          <cell r="C151">
            <v>34544</v>
          </cell>
          <cell r="E151">
            <v>1.0667646561671231</v>
          </cell>
          <cell r="H151">
            <v>0.94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32">
          <cell r="B132">
            <v>42496</v>
          </cell>
        </row>
      </sheetData>
      <sheetData sheetId="91">
        <row r="132">
          <cell r="B132">
            <v>42496</v>
          </cell>
        </row>
      </sheetData>
      <sheetData sheetId="92">
        <row r="132">
          <cell r="B132">
            <v>42496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>
        <row r="132">
          <cell r="B132">
            <v>42496</v>
          </cell>
        </row>
      </sheetData>
      <sheetData sheetId="105">
        <row r="132">
          <cell r="B132">
            <v>42496</v>
          </cell>
        </row>
      </sheetData>
      <sheetData sheetId="106">
        <row r="132">
          <cell r="B132">
            <v>42496</v>
          </cell>
        </row>
      </sheetData>
      <sheetData sheetId="107">
        <row r="132">
          <cell r="B132">
            <v>42496</v>
          </cell>
        </row>
      </sheetData>
      <sheetData sheetId="108">
        <row r="132">
          <cell r="B132">
            <v>42496</v>
          </cell>
        </row>
      </sheetData>
      <sheetData sheetId="109"/>
      <sheetData sheetId="110">
        <row r="132">
          <cell r="B132">
            <v>42496</v>
          </cell>
        </row>
      </sheetData>
      <sheetData sheetId="111">
        <row r="132">
          <cell r="B132">
            <v>42496</v>
          </cell>
        </row>
      </sheetData>
      <sheetData sheetId="112">
        <row r="132">
          <cell r="B132">
            <v>42496</v>
          </cell>
        </row>
      </sheetData>
      <sheetData sheetId="113">
        <row r="132">
          <cell r="B132">
            <v>42496</v>
          </cell>
        </row>
      </sheetData>
      <sheetData sheetId="114">
        <row r="132">
          <cell r="B132">
            <v>42496</v>
          </cell>
        </row>
      </sheetData>
      <sheetData sheetId="115">
        <row r="132">
          <cell r="B132">
            <v>42496</v>
          </cell>
        </row>
      </sheetData>
      <sheetData sheetId="116">
        <row r="132">
          <cell r="B132">
            <v>42496</v>
          </cell>
        </row>
      </sheetData>
      <sheetData sheetId="117" refreshError="1"/>
      <sheetData sheetId="118" refreshError="1"/>
      <sheetData sheetId="119" refreshError="1"/>
      <sheetData sheetId="120">
        <row r="132">
          <cell r="B132">
            <v>42496</v>
          </cell>
        </row>
      </sheetData>
      <sheetData sheetId="121">
        <row r="132">
          <cell r="B132">
            <v>42496</v>
          </cell>
        </row>
      </sheetData>
      <sheetData sheetId="122">
        <row r="132">
          <cell r="B132">
            <v>42496</v>
          </cell>
        </row>
      </sheetData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>
        <row r="132">
          <cell r="B132">
            <v>42496</v>
          </cell>
        </row>
      </sheetData>
      <sheetData sheetId="145">
        <row r="132">
          <cell r="B132">
            <v>42496</v>
          </cell>
        </row>
      </sheetData>
      <sheetData sheetId="146"/>
      <sheetData sheetId="147">
        <row r="132">
          <cell r="B132">
            <v>42496</v>
          </cell>
        </row>
      </sheetData>
      <sheetData sheetId="148">
        <row r="132">
          <cell r="B132">
            <v>42496</v>
          </cell>
        </row>
      </sheetData>
      <sheetData sheetId="149"/>
      <sheetData sheetId="150">
        <row r="132">
          <cell r="B132">
            <v>42496</v>
          </cell>
        </row>
      </sheetData>
      <sheetData sheetId="151">
        <row r="132">
          <cell r="B132">
            <v>42496</v>
          </cell>
        </row>
      </sheetData>
      <sheetData sheetId="152">
        <row r="132">
          <cell r="B132">
            <v>42496</v>
          </cell>
        </row>
      </sheetData>
      <sheetData sheetId="153">
        <row r="132">
          <cell r="B132">
            <v>42496</v>
          </cell>
        </row>
      </sheetData>
      <sheetData sheetId="154">
        <row r="132">
          <cell r="B132">
            <v>42496</v>
          </cell>
        </row>
      </sheetData>
      <sheetData sheetId="155">
        <row r="132">
          <cell r="B132">
            <v>42496</v>
          </cell>
        </row>
      </sheetData>
      <sheetData sheetId="156"/>
      <sheetData sheetId="157"/>
      <sheetData sheetId="158"/>
      <sheetData sheetId="159">
        <row r="132">
          <cell r="B132">
            <v>42496</v>
          </cell>
        </row>
      </sheetData>
      <sheetData sheetId="160">
        <row r="132">
          <cell r="B132">
            <v>42496</v>
          </cell>
        </row>
      </sheetData>
      <sheetData sheetId="161">
        <row r="132">
          <cell r="B132">
            <v>42496</v>
          </cell>
        </row>
      </sheetData>
      <sheetData sheetId="162">
        <row r="132">
          <cell r="B132">
            <v>42496</v>
          </cell>
        </row>
      </sheetData>
      <sheetData sheetId="163">
        <row r="132">
          <cell r="B132">
            <v>42496</v>
          </cell>
        </row>
      </sheetData>
      <sheetData sheetId="164">
        <row r="132">
          <cell r="B132">
            <v>42496</v>
          </cell>
        </row>
      </sheetData>
      <sheetData sheetId="165"/>
      <sheetData sheetId="166"/>
      <sheetData sheetId="167"/>
      <sheetData sheetId="168">
        <row r="132">
          <cell r="B132">
            <v>42496</v>
          </cell>
        </row>
      </sheetData>
      <sheetData sheetId="169"/>
      <sheetData sheetId="170"/>
      <sheetData sheetId="171">
        <row r="132">
          <cell r="B132">
            <v>42496</v>
          </cell>
        </row>
      </sheetData>
      <sheetData sheetId="172">
        <row r="132">
          <cell r="B132">
            <v>42496</v>
          </cell>
        </row>
      </sheetData>
      <sheetData sheetId="173">
        <row r="132">
          <cell r="B132">
            <v>42496</v>
          </cell>
        </row>
      </sheetData>
      <sheetData sheetId="174">
        <row r="132">
          <cell r="B132">
            <v>42496</v>
          </cell>
        </row>
      </sheetData>
      <sheetData sheetId="175">
        <row r="132">
          <cell r="B132">
            <v>42496</v>
          </cell>
        </row>
      </sheetData>
      <sheetData sheetId="176">
        <row r="132">
          <cell r="B132">
            <v>42496</v>
          </cell>
        </row>
      </sheetData>
      <sheetData sheetId="177"/>
      <sheetData sheetId="178"/>
      <sheetData sheetId="179"/>
      <sheetData sheetId="180"/>
      <sheetData sheetId="181"/>
      <sheetData sheetId="182"/>
      <sheetData sheetId="183"/>
      <sheetData sheetId="184">
        <row r="132">
          <cell r="B132">
            <v>42496</v>
          </cell>
        </row>
      </sheetData>
      <sheetData sheetId="185">
        <row r="132">
          <cell r="B132">
            <v>42496</v>
          </cell>
        </row>
      </sheetData>
      <sheetData sheetId="186">
        <row r="132">
          <cell r="B132">
            <v>42496</v>
          </cell>
        </row>
      </sheetData>
      <sheetData sheetId="187">
        <row r="132">
          <cell r="B132">
            <v>42496</v>
          </cell>
        </row>
      </sheetData>
      <sheetData sheetId="188"/>
      <sheetData sheetId="189"/>
      <sheetData sheetId="190">
        <row r="132">
          <cell r="B132">
            <v>42496</v>
          </cell>
        </row>
      </sheetData>
      <sheetData sheetId="191">
        <row r="132">
          <cell r="B132">
            <v>42496</v>
          </cell>
        </row>
      </sheetData>
      <sheetData sheetId="192">
        <row r="132">
          <cell r="B132">
            <v>42496</v>
          </cell>
        </row>
      </sheetData>
      <sheetData sheetId="193">
        <row r="132">
          <cell r="B132">
            <v>42496</v>
          </cell>
        </row>
      </sheetData>
      <sheetData sheetId="194">
        <row r="132">
          <cell r="B132">
            <v>42496</v>
          </cell>
        </row>
      </sheetData>
      <sheetData sheetId="195">
        <row r="132">
          <cell r="B132">
            <v>42496</v>
          </cell>
        </row>
      </sheetData>
      <sheetData sheetId="196"/>
      <sheetData sheetId="197">
        <row r="132">
          <cell r="B132">
            <v>42496</v>
          </cell>
        </row>
      </sheetData>
      <sheetData sheetId="198">
        <row r="132">
          <cell r="B132">
            <v>42496</v>
          </cell>
        </row>
      </sheetData>
      <sheetData sheetId="199">
        <row r="132">
          <cell r="B132">
            <v>42496</v>
          </cell>
        </row>
      </sheetData>
      <sheetData sheetId="200">
        <row r="132">
          <cell r="B132">
            <v>42496</v>
          </cell>
        </row>
      </sheetData>
      <sheetData sheetId="201">
        <row r="132">
          <cell r="B132">
            <v>42496</v>
          </cell>
        </row>
      </sheetData>
      <sheetData sheetId="202">
        <row r="132">
          <cell r="B132">
            <v>42496</v>
          </cell>
        </row>
      </sheetData>
      <sheetData sheetId="203">
        <row r="132">
          <cell r="B132">
            <v>42496</v>
          </cell>
        </row>
      </sheetData>
      <sheetData sheetId="204"/>
      <sheetData sheetId="205"/>
      <sheetData sheetId="206"/>
      <sheetData sheetId="207">
        <row r="132">
          <cell r="B132">
            <v>42496</v>
          </cell>
        </row>
      </sheetData>
      <sheetData sheetId="208">
        <row r="132">
          <cell r="B132">
            <v>42496</v>
          </cell>
        </row>
      </sheetData>
      <sheetData sheetId="209">
        <row r="132">
          <cell r="B132">
            <v>42496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>
        <row r="132">
          <cell r="B132">
            <v>42496</v>
          </cell>
        </row>
      </sheetData>
      <sheetData sheetId="217">
        <row r="132">
          <cell r="B132">
            <v>42496</v>
          </cell>
        </row>
      </sheetData>
      <sheetData sheetId="218"/>
      <sheetData sheetId="219"/>
      <sheetData sheetId="220"/>
      <sheetData sheetId="221"/>
      <sheetData sheetId="222">
        <row r="132">
          <cell r="B132">
            <v>42496</v>
          </cell>
        </row>
      </sheetData>
      <sheetData sheetId="223">
        <row r="132">
          <cell r="B132">
            <v>42496</v>
          </cell>
        </row>
      </sheetData>
      <sheetData sheetId="224">
        <row r="132">
          <cell r="B132">
            <v>42496</v>
          </cell>
        </row>
      </sheetData>
      <sheetData sheetId="225">
        <row r="132">
          <cell r="B132">
            <v>42496</v>
          </cell>
        </row>
      </sheetData>
      <sheetData sheetId="226"/>
      <sheetData sheetId="227"/>
      <sheetData sheetId="228"/>
      <sheetData sheetId="229"/>
      <sheetData sheetId="230"/>
      <sheetData sheetId="231">
        <row r="132">
          <cell r="B132">
            <v>42496</v>
          </cell>
        </row>
      </sheetData>
      <sheetData sheetId="232">
        <row r="132">
          <cell r="B132">
            <v>42496</v>
          </cell>
        </row>
      </sheetData>
      <sheetData sheetId="233">
        <row r="132">
          <cell r="B132">
            <v>42496</v>
          </cell>
        </row>
      </sheetData>
      <sheetData sheetId="234">
        <row r="132">
          <cell r="B132">
            <v>42496</v>
          </cell>
        </row>
      </sheetData>
      <sheetData sheetId="235"/>
      <sheetData sheetId="236"/>
      <sheetData sheetId="237"/>
      <sheetData sheetId="238"/>
      <sheetData sheetId="239"/>
      <sheetData sheetId="240">
        <row r="132">
          <cell r="B132">
            <v>42496</v>
          </cell>
        </row>
      </sheetData>
      <sheetData sheetId="241">
        <row r="132">
          <cell r="B132">
            <v>42496</v>
          </cell>
        </row>
      </sheetData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>
        <row r="131">
          <cell r="Q131">
            <v>0</v>
          </cell>
        </row>
      </sheetData>
      <sheetData sheetId="270">
        <row r="131">
          <cell r="Q131">
            <v>0</v>
          </cell>
        </row>
      </sheetData>
      <sheetData sheetId="271">
        <row r="131">
          <cell r="Q131">
            <v>0</v>
          </cell>
        </row>
      </sheetData>
      <sheetData sheetId="272"/>
      <sheetData sheetId="273"/>
      <sheetData sheetId="274"/>
      <sheetData sheetId="275"/>
      <sheetData sheetId="276">
        <row r="132">
          <cell r="B132">
            <v>42496</v>
          </cell>
        </row>
      </sheetData>
      <sheetData sheetId="277">
        <row r="132">
          <cell r="B132">
            <v>42496</v>
          </cell>
        </row>
      </sheetData>
      <sheetData sheetId="278">
        <row r="132">
          <cell r="B132">
            <v>42496</v>
          </cell>
        </row>
      </sheetData>
      <sheetData sheetId="279"/>
      <sheetData sheetId="280" refreshError="1"/>
      <sheetData sheetId="281">
        <row r="131">
          <cell r="Q131">
            <v>0</v>
          </cell>
        </row>
      </sheetData>
      <sheetData sheetId="282">
        <row r="131">
          <cell r="Q131">
            <v>0</v>
          </cell>
        </row>
      </sheetData>
      <sheetData sheetId="283">
        <row r="131">
          <cell r="Q131">
            <v>0</v>
          </cell>
        </row>
      </sheetData>
      <sheetData sheetId="284">
        <row r="131">
          <cell r="Q131">
            <v>0</v>
          </cell>
        </row>
      </sheetData>
      <sheetData sheetId="285">
        <row r="131">
          <cell r="Q131">
            <v>0</v>
          </cell>
        </row>
      </sheetData>
      <sheetData sheetId="286">
        <row r="131">
          <cell r="Q131">
            <v>0</v>
          </cell>
        </row>
      </sheetData>
      <sheetData sheetId="287">
        <row r="131">
          <cell r="Q131">
            <v>0</v>
          </cell>
        </row>
      </sheetData>
      <sheetData sheetId="288">
        <row r="131">
          <cell r="Q131">
            <v>0</v>
          </cell>
        </row>
      </sheetData>
      <sheetData sheetId="289">
        <row r="131">
          <cell r="Q131">
            <v>0</v>
          </cell>
        </row>
      </sheetData>
      <sheetData sheetId="290">
        <row r="131">
          <cell r="Q131">
            <v>0</v>
          </cell>
        </row>
      </sheetData>
      <sheetData sheetId="291">
        <row r="131">
          <cell r="Q131">
            <v>0</v>
          </cell>
        </row>
      </sheetData>
      <sheetData sheetId="292">
        <row r="131">
          <cell r="Q131">
            <v>0</v>
          </cell>
        </row>
      </sheetData>
      <sheetData sheetId="293">
        <row r="131">
          <cell r="Q131">
            <v>0</v>
          </cell>
        </row>
      </sheetData>
      <sheetData sheetId="294">
        <row r="131">
          <cell r="Q131">
            <v>0</v>
          </cell>
        </row>
      </sheetData>
      <sheetData sheetId="295" refreshError="1"/>
      <sheetData sheetId="296">
        <row r="131">
          <cell r="Q131">
            <v>0</v>
          </cell>
        </row>
      </sheetData>
      <sheetData sheetId="297">
        <row r="131">
          <cell r="Q131">
            <v>0</v>
          </cell>
        </row>
      </sheetData>
      <sheetData sheetId="298">
        <row r="131">
          <cell r="Q131">
            <v>0</v>
          </cell>
        </row>
      </sheetData>
      <sheetData sheetId="299">
        <row r="131">
          <cell r="Q131">
            <v>0</v>
          </cell>
        </row>
      </sheetData>
      <sheetData sheetId="300" refreshError="1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/>
      <sheetData sheetId="554" refreshError="1"/>
      <sheetData sheetId="555" refreshError="1"/>
      <sheetData sheetId="556">
        <row r="73">
          <cell r="AG73" t="str">
            <v>analisando documentos.</v>
          </cell>
        </row>
      </sheetData>
      <sheetData sheetId="557"/>
      <sheetData sheetId="558"/>
      <sheetData sheetId="559"/>
      <sheetData sheetId="560"/>
      <sheetData sheetId="561">
        <row r="73">
          <cell r="AG73" t="str">
            <v>analisando documentos.</v>
          </cell>
        </row>
      </sheetData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/>
      <sheetData sheetId="611"/>
      <sheetData sheetId="612"/>
      <sheetData sheetId="613"/>
      <sheetData sheetId="614">
        <row r="132">
          <cell r="B132">
            <v>42496</v>
          </cell>
        </row>
      </sheetData>
      <sheetData sheetId="615"/>
      <sheetData sheetId="616"/>
      <sheetData sheetId="617"/>
      <sheetData sheetId="618">
        <row r="132">
          <cell r="B132">
            <v>42496</v>
          </cell>
        </row>
      </sheetData>
      <sheetData sheetId="619"/>
      <sheetData sheetId="620"/>
      <sheetData sheetId="621"/>
      <sheetData sheetId="622"/>
      <sheetData sheetId="623"/>
      <sheetData sheetId="624">
        <row r="132">
          <cell r="B132">
            <v>42496</v>
          </cell>
        </row>
      </sheetData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>
        <row r="132">
          <cell r="B132">
            <v>42496</v>
          </cell>
        </row>
      </sheetData>
      <sheetData sheetId="645"/>
      <sheetData sheetId="646"/>
      <sheetData sheetId="647"/>
      <sheetData sheetId="648">
        <row r="132">
          <cell r="B132">
            <v>42496</v>
          </cell>
        </row>
      </sheetData>
      <sheetData sheetId="649"/>
      <sheetData sheetId="650"/>
      <sheetData sheetId="651"/>
      <sheetData sheetId="652"/>
      <sheetData sheetId="653"/>
      <sheetData sheetId="654">
        <row r="132">
          <cell r="B132">
            <v>42496</v>
          </cell>
        </row>
      </sheetData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>
        <row r="132">
          <cell r="B132">
            <v>42496</v>
          </cell>
        </row>
      </sheetData>
      <sheetData sheetId="752"/>
      <sheetData sheetId="753"/>
      <sheetData sheetId="754"/>
      <sheetData sheetId="755">
        <row r="132">
          <cell r="B132">
            <v>42496</v>
          </cell>
        </row>
      </sheetData>
      <sheetData sheetId="756"/>
      <sheetData sheetId="757"/>
      <sheetData sheetId="758"/>
      <sheetData sheetId="759"/>
      <sheetData sheetId="760"/>
      <sheetData sheetId="761">
        <row r="132">
          <cell r="B132">
            <v>42496</v>
          </cell>
        </row>
      </sheetData>
      <sheetData sheetId="762"/>
      <sheetData sheetId="763"/>
      <sheetData sheetId="764"/>
      <sheetData sheetId="765"/>
      <sheetData sheetId="766"/>
      <sheetData sheetId="767">
        <row r="132">
          <cell r="B132">
            <v>42496</v>
          </cell>
        </row>
      </sheetData>
      <sheetData sheetId="768"/>
      <sheetData sheetId="769"/>
      <sheetData sheetId="770"/>
      <sheetData sheetId="771">
        <row r="132">
          <cell r="B132">
            <v>42496</v>
          </cell>
        </row>
      </sheetData>
      <sheetData sheetId="772"/>
      <sheetData sheetId="773"/>
      <sheetData sheetId="774"/>
      <sheetData sheetId="775"/>
      <sheetData sheetId="776"/>
      <sheetData sheetId="777">
        <row r="132">
          <cell r="B132">
            <v>42496</v>
          </cell>
        </row>
      </sheetData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/>
      <sheetData sheetId="874"/>
      <sheetData sheetId="875"/>
      <sheetData sheetId="876"/>
      <sheetData sheetId="877"/>
      <sheetData sheetId="878" refreshError="1"/>
      <sheetData sheetId="879" refreshError="1"/>
      <sheetData sheetId="880"/>
      <sheetData sheetId="881" refreshError="1"/>
      <sheetData sheetId="882" refreshError="1"/>
      <sheetData sheetId="883" refreshError="1"/>
      <sheetData sheetId="884"/>
      <sheetData sheetId="885">
        <row r="11">
          <cell r="I11" t="str">
            <v>Agouron Pharmaceuticals, Inc.</v>
          </cell>
        </row>
      </sheetData>
      <sheetData sheetId="886">
        <row r="5">
          <cell r="B5" t="str">
            <v>&amp;Model</v>
          </cell>
        </row>
      </sheetData>
      <sheetData sheetId="887">
        <row r="8">
          <cell r="A8">
            <v>1998</v>
          </cell>
        </row>
      </sheetData>
      <sheetData sheetId="888"/>
      <sheetData sheetId="889">
        <row r="1">
          <cell r="P1">
            <v>36599.437053703703</v>
          </cell>
        </row>
      </sheetData>
      <sheetData sheetId="890">
        <row r="15">
          <cell r="B15" t="str">
            <v>Qualifying Research</v>
          </cell>
        </row>
      </sheetData>
      <sheetData sheetId="891">
        <row r="2">
          <cell r="B2" t="str">
            <v>Agouron Pharmaceuticals, Inc.</v>
          </cell>
        </row>
      </sheetData>
      <sheetData sheetId="892"/>
      <sheetData sheetId="893"/>
      <sheetData sheetId="894">
        <row r="1">
          <cell r="Q1">
            <v>36599.437053703703</v>
          </cell>
        </row>
      </sheetData>
      <sheetData sheetId="895">
        <row r="216">
          <cell r="D216">
            <v>1984</v>
          </cell>
        </row>
      </sheetData>
      <sheetData sheetId="896">
        <row r="8">
          <cell r="B8" t="str">
            <v/>
          </cell>
        </row>
      </sheetData>
      <sheetData sheetId="897">
        <row r="193">
          <cell r="E193" t="e">
            <v>#REF!</v>
          </cell>
        </row>
      </sheetData>
      <sheetData sheetId="898"/>
      <sheetData sheetId="899"/>
      <sheetData sheetId="900">
        <row r="118">
          <cell r="D118">
            <v>1984</v>
          </cell>
        </row>
      </sheetData>
      <sheetData sheetId="901">
        <row r="8">
          <cell r="D8">
            <v>1</v>
          </cell>
        </row>
      </sheetData>
      <sheetData sheetId="902">
        <row r="95">
          <cell r="C95">
            <v>0</v>
          </cell>
        </row>
      </sheetData>
      <sheetData sheetId="903">
        <row r="95">
          <cell r="C95">
            <v>0</v>
          </cell>
        </row>
      </sheetData>
      <sheetData sheetId="904">
        <row r="95">
          <cell r="C95">
            <v>0</v>
          </cell>
        </row>
      </sheetData>
      <sheetData sheetId="905">
        <row r="95">
          <cell r="O95">
            <v>0</v>
          </cell>
        </row>
      </sheetData>
      <sheetData sheetId="906">
        <row r="95">
          <cell r="O95">
            <v>0</v>
          </cell>
        </row>
      </sheetData>
      <sheetData sheetId="907">
        <row r="94">
          <cell r="P94">
            <v>0</v>
          </cell>
        </row>
      </sheetData>
      <sheetData sheetId="908">
        <row r="95">
          <cell r="O95">
            <v>0</v>
          </cell>
        </row>
      </sheetData>
      <sheetData sheetId="909">
        <row r="94">
          <cell r="C94">
            <v>0</v>
          </cell>
        </row>
      </sheetData>
      <sheetData sheetId="910">
        <row r="95">
          <cell r="P95">
            <v>0</v>
          </cell>
        </row>
      </sheetData>
      <sheetData sheetId="911">
        <row r="103">
          <cell r="C103">
            <v>0</v>
          </cell>
        </row>
      </sheetData>
      <sheetData sheetId="912">
        <row r="103">
          <cell r="C103">
            <v>0</v>
          </cell>
        </row>
      </sheetData>
      <sheetData sheetId="913">
        <row r="103">
          <cell r="C103">
            <v>0</v>
          </cell>
        </row>
      </sheetData>
      <sheetData sheetId="914">
        <row r="103">
          <cell r="C103">
            <v>0</v>
          </cell>
        </row>
      </sheetData>
      <sheetData sheetId="915">
        <row r="103">
          <cell r="C103">
            <v>0</v>
          </cell>
        </row>
      </sheetData>
      <sheetData sheetId="916">
        <row r="103">
          <cell r="C103">
            <v>0</v>
          </cell>
        </row>
      </sheetData>
      <sheetData sheetId="917">
        <row r="103">
          <cell r="C103">
            <v>0</v>
          </cell>
        </row>
      </sheetData>
      <sheetData sheetId="918">
        <row r="103">
          <cell r="C103">
            <v>0</v>
          </cell>
        </row>
      </sheetData>
      <sheetData sheetId="919">
        <row r="103">
          <cell r="C103">
            <v>0</v>
          </cell>
        </row>
      </sheetData>
      <sheetData sheetId="920">
        <row r="103">
          <cell r="C103">
            <v>0</v>
          </cell>
        </row>
      </sheetData>
      <sheetData sheetId="921">
        <row r="103">
          <cell r="C103">
            <v>0</v>
          </cell>
        </row>
      </sheetData>
      <sheetData sheetId="922">
        <row r="103">
          <cell r="C103">
            <v>0</v>
          </cell>
        </row>
      </sheetData>
      <sheetData sheetId="923">
        <row r="103">
          <cell r="C103">
            <v>0</v>
          </cell>
        </row>
      </sheetData>
      <sheetData sheetId="924">
        <row r="103">
          <cell r="C103">
            <v>0</v>
          </cell>
        </row>
      </sheetData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>
        <row r="132">
          <cell r="B132">
            <v>42496</v>
          </cell>
        </row>
      </sheetData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>
        <row r="132">
          <cell r="B132">
            <v>42496</v>
          </cell>
        </row>
      </sheetData>
      <sheetData sheetId="1005">
        <row r="132">
          <cell r="B132">
            <v>42496</v>
          </cell>
        </row>
      </sheetData>
      <sheetData sheetId="1006">
        <row r="132">
          <cell r="B132">
            <v>42496</v>
          </cell>
        </row>
      </sheetData>
      <sheetData sheetId="1007"/>
      <sheetData sheetId="1008"/>
      <sheetData sheetId="1009"/>
      <sheetData sheetId="1010">
        <row r="132">
          <cell r="B132">
            <v>42496</v>
          </cell>
        </row>
      </sheetData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>
        <row r="132">
          <cell r="B132">
            <v>42496</v>
          </cell>
        </row>
      </sheetData>
      <sheetData sheetId="1022">
        <row r="132">
          <cell r="B132">
            <v>42496</v>
          </cell>
        </row>
      </sheetData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>
        <row r="131">
          <cell r="Q131">
            <v>0</v>
          </cell>
        </row>
      </sheetData>
      <sheetData sheetId="1054">
        <row r="131">
          <cell r="Q131">
            <v>0</v>
          </cell>
        </row>
      </sheetData>
      <sheetData sheetId="1055"/>
      <sheetData sheetId="1056"/>
      <sheetData sheetId="1057"/>
      <sheetData sheetId="1058"/>
      <sheetData sheetId="1059"/>
      <sheetData sheetId="1060"/>
      <sheetData sheetId="1061">
        <row r="132">
          <cell r="B132">
            <v>42496</v>
          </cell>
        </row>
      </sheetData>
      <sheetData sheetId="1062"/>
      <sheetData sheetId="1063">
        <row r="131">
          <cell r="Q131">
            <v>0</v>
          </cell>
        </row>
      </sheetData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>
        <row r="73">
          <cell r="AG73" t="str">
            <v>analisando documentos.</v>
          </cell>
        </row>
      </sheetData>
      <sheetData sheetId="1106"/>
      <sheetData sheetId="1107"/>
      <sheetData sheetId="1108"/>
      <sheetData sheetId="1109" refreshError="1"/>
      <sheetData sheetId="1110" refreshError="1"/>
      <sheetData sheetId="1111" refreshError="1"/>
      <sheetData sheetId="1112"/>
      <sheetData sheetId="1113" refreshError="1"/>
      <sheetData sheetId="1114" refreshError="1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>
        <row r="5">
          <cell r="B5" t="str">
            <v>&amp;Model</v>
          </cell>
        </row>
      </sheetData>
      <sheetData sheetId="1125"/>
      <sheetData sheetId="1126"/>
      <sheetData sheetId="1127"/>
      <sheetData sheetId="1128">
        <row r="216">
          <cell r="D216">
            <v>1984</v>
          </cell>
        </row>
      </sheetData>
      <sheetData sheetId="1129">
        <row r="95">
          <cell r="C95">
            <v>0</v>
          </cell>
        </row>
      </sheetData>
      <sheetData sheetId="1130">
        <row r="95">
          <cell r="C95">
            <v>0</v>
          </cell>
        </row>
      </sheetData>
      <sheetData sheetId="113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vol."/>
      <sheetName val="Breakdown"/>
      <sheetName val="20 year"/>
      <sheetName val="ten year"/>
      <sheetName val="5 year"/>
      <sheetName val="spread"/>
      <sheetName val="Trading Summary"/>
      <sheetName val="Expected European Inv"/>
      <sheetName val="Diageo's investor base"/>
      <sheetName val="spread perf."/>
      <sheetName val="spread 2"/>
      <sheetName val="Global dist"/>
      <sheetName val="Global distribution"/>
      <sheetName val="Internat dist"/>
      <sheetName val="Post launch (6)"/>
      <sheetName val="Recent trading (7)"/>
      <sheetName val="salesvol_"/>
      <sheetName val="sales vol_"/>
      <sheetName val="Delhaize"/>
      <sheetName val="Stock Price"/>
      <sheetName val="oldSEG"/>
      <sheetName val="Quarters"/>
      <sheetName val="Input"/>
      <sheetName val="ProForma"/>
      <sheetName val="__FDSCACHE__"/>
      <sheetName val="Output"/>
      <sheetName val="Sheet1"/>
      <sheetName val="Gráfico"/>
      <sheetName val="company"/>
      <sheetName val="mes"/>
      <sheetName val="R.5"/>
      <sheetName val="9-05046L"/>
      <sheetName val="Total"/>
      <sheetName val="ps"/>
      <sheetName val="06. Gráficos"/>
      <sheetName val="Country Risk"/>
      <sheetName val="Quarterly rates"/>
      <sheetName val="EuroInputs"/>
      <sheetName val="RESUMO"/>
      <sheetName val="GERAL"/>
      <sheetName val="Imob custo"/>
      <sheetName val="Imob dep"/>
      <sheetName val="RLP"/>
      <sheetName val="Equity Main"/>
      <sheetName val="Financials"/>
      <sheetName val="20_year"/>
      <sheetName val="ten_year"/>
      <sheetName val="5_year"/>
      <sheetName val="Trading_Summary"/>
      <sheetName val="Expected_European_Inv"/>
      <sheetName val="Diageo's_investor_base"/>
      <sheetName val="sales_vol_"/>
      <sheetName val="spread_perf_"/>
      <sheetName val="spread_2"/>
      <sheetName val="Global_dist"/>
      <sheetName val="Global_distribution"/>
      <sheetName val="Internat_dist"/>
      <sheetName val="Post_launch_(6)"/>
      <sheetName val="Recent_trading_(7)"/>
      <sheetName val="sales_vol_1"/>
      <sheetName val="Stock_Price"/>
      <sheetName val="20_year1"/>
      <sheetName val="ten_year1"/>
      <sheetName val="5_year1"/>
      <sheetName val="Trading_Summary1"/>
      <sheetName val="Expected_European_Inv1"/>
      <sheetName val="Diageo's_investor_base1"/>
      <sheetName val="sales_vol_2"/>
      <sheetName val="spread_perf_1"/>
      <sheetName val="spread_21"/>
      <sheetName val="Global_dist1"/>
      <sheetName val="Global_distribution1"/>
      <sheetName val="Internat_dist1"/>
      <sheetName val="Post_launch_(6)1"/>
      <sheetName val="Recent_trading_(7)1"/>
      <sheetName val="sales_vol_3"/>
      <sheetName val="Stock_Price1"/>
      <sheetName val="20_year2"/>
      <sheetName val="ten_year2"/>
      <sheetName val="5_year2"/>
      <sheetName val="Trading_Summary2"/>
      <sheetName val="Expected_European_Inv2"/>
      <sheetName val="Diageo's_investor_base2"/>
      <sheetName val="sales_vol_4"/>
      <sheetName val="spread_perf_2"/>
      <sheetName val="spread_22"/>
      <sheetName val="Global_dist2"/>
      <sheetName val="Global_distribution2"/>
      <sheetName val="Internat_dist2"/>
      <sheetName val="Post_launch_(6)2"/>
      <sheetName val="Recent_trading_(7)2"/>
      <sheetName val="sales_vol_5"/>
      <sheetName val="Stock_Price2"/>
      <sheetName val="consolidated"/>
      <sheetName val="Input Projected"/>
      <sheetName val="BTMAIN"/>
      <sheetName val="Assumptions"/>
      <sheetName val="Summary"/>
      <sheetName val="OPER"/>
      <sheetName val="RSR"/>
      <sheetName val="Weeklies"/>
      <sheetName val="Opportunity Codes "/>
      <sheetName val="2013"/>
      <sheetName val="Sheet2"/>
      <sheetName val="Sheet3"/>
      <sheetName val="Sheet4"/>
      <sheetName val="CAPITAL PH1"/>
      <sheetName val=" BUDGET P1"/>
      <sheetName val="MktAss"/>
      <sheetName val="A"/>
      <sheetName val="Financial Overview ShortProfile"/>
      <sheetName val="CUS Image"/>
      <sheetName val="Prop Model"/>
      <sheetName val="Office Data"/>
      <sheetName val="Corp Overhead"/>
      <sheetName val="MWC"/>
      <sheetName val="Corp_Overhead"/>
      <sheetName val="Corp_Overhead1"/>
      <sheetName val="Corp_Overhead2"/>
      <sheetName val="CAPEX"/>
      <sheetName val="Parameters"/>
      <sheetName val="INPUT ACQUIROR DATA"/>
      <sheetName val="Transaction-Assum."/>
      <sheetName val="Data"/>
      <sheetName val="All Sum"/>
      <sheetName val="P&amp;L --KRON"/>
      <sheetName val="P&amp;L -BayTV"/>
      <sheetName val="215002"/>
      <sheetName val="Summary Financials"/>
      <sheetName val="Amarillo I-40-HI"/>
      <sheetName val="LTM"/>
      <sheetName val="CREDIT STATS"/>
      <sheetName val="DropZone"/>
      <sheetName val="Cover"/>
      <sheetName val="Total Firm"/>
      <sheetName val="Data for 03-04 Base Position"/>
      <sheetName val="BS Rollup"/>
      <sheetName val="BEV"/>
      <sheetName val="EBITDA"/>
      <sheetName val="Price Performance Output"/>
      <sheetName val="Historical Multiples Output"/>
      <sheetName val="Straw Man"/>
      <sheetName val="MedSolutions Financial Data"/>
      <sheetName val="Football Field "/>
      <sheetName val="DCF"/>
      <sheetName val="Qcharts"/>
      <sheetName val="Charts"/>
      <sheetName val="Offers G&amp;C"/>
      <sheetName val="Offers GE"/>
      <sheetName val="Offers GS"/>
      <sheetName val="Offers MC"/>
      <sheetName val="13199"/>
      <sheetName val="PNGOil"/>
      <sheetName val="stmcro"/>
      <sheetName val="20_year3"/>
      <sheetName val="ten_year3"/>
      <sheetName val="5_year3"/>
      <sheetName val="Trading_Summary3"/>
      <sheetName val="Expected_European_Inv3"/>
      <sheetName val="Diageo's_investor_base3"/>
      <sheetName val="sales_vol_6"/>
      <sheetName val="spread_perf_3"/>
      <sheetName val="spread_23"/>
      <sheetName val="Global_dist3"/>
      <sheetName val="Global_distribution3"/>
      <sheetName val="Internat_dist3"/>
      <sheetName val="Post_launch_(6)3"/>
      <sheetName val="Recent_trading_(7)3"/>
      <sheetName val="sales_vol_7"/>
      <sheetName val="Stock_Price3"/>
      <sheetName val="Input_Projected"/>
      <sheetName val="Opportunity_Codes_"/>
      <sheetName val="CAPITAL_PH1"/>
      <sheetName val="_BUDGET_P1"/>
      <sheetName val="Financial_Overview_ShortProfile"/>
      <sheetName val="CUS_Image"/>
      <sheetName val="Prop_Model"/>
      <sheetName val="Office_Data"/>
      <sheetName val="Corp_Overhead3"/>
      <sheetName val="INPUT_ACQUIROR_DATA"/>
      <sheetName val="Transaction-Assum_"/>
      <sheetName val="All_Sum"/>
      <sheetName val="P&amp;L_--KRON"/>
      <sheetName val="P&amp;L_-BayTV"/>
      <sheetName val="Summary_Financials"/>
      <sheetName val="Amarillo_I-40-HI"/>
      <sheetName val="CREDIT_STATS"/>
      <sheetName val="Total_Firm"/>
      <sheetName val="Data_for_03-04_Base_Position"/>
      <sheetName val="BS_Rollup"/>
      <sheetName val="Codes"/>
      <sheetName val="NCV Pivot"/>
      <sheetName val="exec sum (ncv) (3)"/>
      <sheetName val="Divisional Model"/>
      <sheetName val="codici - partime"/>
      <sheetName val="contr partner"/>
      <sheetName val="Bloom Links"/>
      <sheetName val="category uomo"/>
      <sheetName val="EO-IVA"/>
      <sheetName val="SINTESI"/>
      <sheetName val="OVIESSE"/>
      <sheetName val="Data Control"/>
      <sheetName val="2009-2010 Sales Target2.2"/>
      <sheetName val="Act vs. Budget"/>
      <sheetName val="Amort Sched"/>
      <sheetName val="Comps"/>
      <sheetName val="Divisional_Model"/>
      <sheetName val="Market"/>
      <sheetName val="c10cc13"/>
      <sheetName val="Produtos"/>
      <sheetName val="Serie Fat"/>
      <sheetName val="Serie Filial"/>
      <sheetName val="Revisão ativo-passivo"/>
      <sheetName val="XREF"/>
      <sheetName val="brazil risk"/>
      <sheetName val="DO NOT USE PRINT! Macro Data"/>
      <sheetName val="#REF"/>
      <sheetName val="Main Menu"/>
      <sheetName val="Instructions"/>
      <sheetName val="Profit &amp; Loss"/>
      <sheetName val="Balanço reunião"/>
      <sheetName val="GEN Inputs"/>
      <sheetName val="Inputs"/>
      <sheetName val="Detail"/>
      <sheetName val="Headcount Report"/>
      <sheetName val="OVERVIEW"/>
    </sheetNames>
    <sheetDataSet>
      <sheetData sheetId="0" refreshError="1">
        <row r="34">
          <cell r="J34" t="str">
            <v>Europe</v>
          </cell>
        </row>
        <row r="35">
          <cell r="J35" t="str">
            <v>Other</v>
          </cell>
        </row>
        <row r="36">
          <cell r="J36" t="str">
            <v>Swiss</v>
          </cell>
        </row>
        <row r="37">
          <cell r="J37" t="str">
            <v>UK</v>
          </cell>
        </row>
        <row r="211">
          <cell r="J211" t="str">
            <v>Europe</v>
          </cell>
          <cell r="K211">
            <v>42560000</v>
          </cell>
        </row>
        <row r="212">
          <cell r="J212" t="str">
            <v>Other</v>
          </cell>
          <cell r="K212">
            <v>87425000</v>
          </cell>
        </row>
        <row r="213">
          <cell r="J213" t="str">
            <v>Swiss</v>
          </cell>
          <cell r="K213">
            <v>24660000</v>
          </cell>
        </row>
        <row r="214">
          <cell r="J214" t="str">
            <v>UK</v>
          </cell>
          <cell r="K214">
            <v>42000000</v>
          </cell>
        </row>
        <row r="398">
          <cell r="J398" t="str">
            <v>Europe</v>
          </cell>
          <cell r="K398">
            <v>33000000</v>
          </cell>
        </row>
        <row r="399">
          <cell r="J399" t="str">
            <v>Other</v>
          </cell>
          <cell r="K399">
            <v>21500000</v>
          </cell>
        </row>
        <row r="400">
          <cell r="J400" t="str">
            <v>Swiss</v>
          </cell>
          <cell r="K400">
            <v>116440000</v>
          </cell>
        </row>
        <row r="401">
          <cell r="J401" t="str">
            <v>UK</v>
          </cell>
          <cell r="K401">
            <v>101448000</v>
          </cell>
        </row>
        <row r="1121">
          <cell r="I1121" t="str">
            <v>Europe</v>
          </cell>
          <cell r="J1121">
            <v>11000000</v>
          </cell>
        </row>
        <row r="1122">
          <cell r="I1122" t="str">
            <v>Swiss</v>
          </cell>
          <cell r="J1122">
            <v>3370000</v>
          </cell>
        </row>
        <row r="1632">
          <cell r="I1632" t="str">
            <v>Europe</v>
          </cell>
          <cell r="J1632">
            <v>96300000</v>
          </cell>
        </row>
        <row r="1633">
          <cell r="I1633" t="str">
            <v>Other</v>
          </cell>
          <cell r="J1633">
            <v>39000000</v>
          </cell>
        </row>
        <row r="1634">
          <cell r="I1634" t="str">
            <v>Swiss</v>
          </cell>
          <cell r="J1634">
            <v>92900000</v>
          </cell>
        </row>
        <row r="1635">
          <cell r="I1635" t="str">
            <v>UK</v>
          </cell>
          <cell r="J1635">
            <v>64000000</v>
          </cell>
        </row>
        <row r="2248">
          <cell r="I2248" t="str">
            <v>Europe</v>
          </cell>
          <cell r="J2248">
            <v>12600000</v>
          </cell>
        </row>
        <row r="2249">
          <cell r="I2249" t="str">
            <v>Other</v>
          </cell>
          <cell r="J2249">
            <v>24500000</v>
          </cell>
        </row>
        <row r="2250">
          <cell r="I2250" t="str">
            <v>Swiss</v>
          </cell>
          <cell r="J2250">
            <v>56200000</v>
          </cell>
        </row>
        <row r="2251">
          <cell r="I2251" t="str">
            <v>UK</v>
          </cell>
          <cell r="J2251">
            <v>56400000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gIS"/>
      <sheetName val="TargBSCF"/>
      <sheetName val="TargDCF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gIS"/>
      <sheetName val="TargBSCF"/>
      <sheetName val="TargDCF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Price"/>
      <sheetName val="Sheet1"/>
      <sheetName val="Price of Comps-1yr (UHS)"/>
      <sheetName val="Price of Comps-1yr (UNH)"/>
      <sheetName val="Price of Comps-3yrs (UHS)"/>
      <sheetName val="Price of Comps-3yrs (UNH)"/>
      <sheetName val="critical"/>
      <sheetName val="medical"/>
      <sheetName val="manor"/>
      <sheetName val="Stock Price (4)"/>
      <sheetName val="Shareholder Value"/>
      <sheetName val="Shareholder Value (2)"/>
      <sheetName val="Shareholder Value (3)"/>
      <sheetName val="theatre"/>
      <sheetName val="StockPrice"/>
      <sheetName val="P&amp;L"/>
      <sheetName val="Total"/>
      <sheetName val="EuroInputs"/>
      <sheetName val="consolidated"/>
      <sheetName val="company"/>
      <sheetName val="A.2"/>
      <sheetName val="sales vol."/>
      <sheetName val="CUS Image"/>
      <sheetName val="Quarters"/>
      <sheetName val="MLP IPO Yields vs MLP Index"/>
      <sheetName val="oldSEG"/>
      <sheetName val="Stock_Price"/>
      <sheetName val="Price_of_Comps-1yr_(UHS)"/>
      <sheetName val="Price_of_Comps-1yr_(UNH)"/>
      <sheetName val="Price_of_Comps-3yrs_(UHS)"/>
      <sheetName val="Price_of_Comps-3yrs_(UNH)"/>
      <sheetName val="Stock_Price_(4)"/>
      <sheetName val="Shareholder_Value"/>
      <sheetName val="Shareholder_Value_(2)"/>
      <sheetName val="Shareholder_Value_(3)"/>
      <sheetName val="Graph"/>
      <sheetName val="Clec_Comp"/>
      <sheetName val="Assump"/>
      <sheetName val="DCF_Rider_Term_Mult"/>
      <sheetName val="Horus_P&amp;L"/>
      <sheetName val="Assumptions"/>
      <sheetName val="sales_vol_"/>
      <sheetName val="NewGLP_Assumptions"/>
      <sheetName val="Revenue"/>
      <sheetName val="3"/>
      <sheetName val="Acc_Dil"/>
      <sheetName val="6b"/>
      <sheetName val="ValMatrix"/>
      <sheetName val="Overview_1"/>
      <sheetName val="Value_Creation"/>
      <sheetName val="Controls"/>
      <sheetName val="budg_act"/>
      <sheetName val="1"/>
      <sheetName val="Admin"/>
      <sheetName val="Constants"/>
      <sheetName val="Model"/>
      <sheetName val="MOE"/>
      <sheetName val="Financials_Old"/>
      <sheetName val="5a"/>
      <sheetName val="Side_by_Side"/>
      <sheetName val="CA"/>
      <sheetName val="Overview_2"/>
      <sheetName val="Value_Creation_Chart"/>
      <sheetName val="PF__Cash_EPS_Graph"/>
      <sheetName val="Cash_Flow"/>
      <sheetName val="4"/>
      <sheetName val="Contribution"/>
      <sheetName val="middle-market_-_new"/>
      <sheetName val="7"/>
      <sheetName val="DRDs"/>
      <sheetName val="SX3"/>
      <sheetName val="QuickMerge"/>
      <sheetName val="CONTROL"/>
      <sheetName val="Parameters"/>
      <sheetName val="NOPAT_VDF"/>
      <sheetName val="RC"/>
      <sheetName val="Chapter_7"/>
      <sheetName val="Invested_capital_VDF"/>
      <sheetName val="DCF_VDF"/>
      <sheetName val="MWV-BAL"/>
      <sheetName val="Balance_Sheet"/>
      <sheetName val="US_dollar_mkt"/>
      <sheetName val="riderF"/>
      <sheetName val="cd_Data"/>
      <sheetName val="Colour_Hierarchy"/>
      <sheetName val="graphdialog"/>
      <sheetName val="CID"/>
      <sheetName val="Inputs"/>
      <sheetName val="Customers"/>
      <sheetName val="WEEKLYVLS"/>
      <sheetName val="Data"/>
      <sheetName val="Market_Share"/>
      <sheetName val="DCF"/>
      <sheetName val="lev_loan_raw_data"/>
      <sheetName val="Valuation_Matrix"/>
      <sheetName val="MLP_IPO_Yields_vs_MLP_Index"/>
      <sheetName val="Forecast"/>
      <sheetName val="Financing_Memo"/>
      <sheetName val="Force_Count"/>
      <sheetName val="Instructions"/>
      <sheetName val="MWV-FUN"/>
      <sheetName val="FX_Rates"/>
      <sheetName val="Delhaize"/>
      <sheetName val="Income_Stmt"/>
      <sheetName val="Income_Statement"/>
      <sheetName val="Input"/>
      <sheetName val="Accretion_SensitivityOutput"/>
      <sheetName val="Summary"/>
      <sheetName val="IRR"/>
      <sheetName val="Lookup"/>
      <sheetName val="Budget"/>
      <sheetName val="WACC_VDF"/>
      <sheetName val="Minutes"/>
      <sheetName val="Monthly_IS"/>
      <sheetName val="Scenario_Manager"/>
      <sheetName val="PV_of_Op_Leases_VDF"/>
      <sheetName val="Sensitivity"/>
      <sheetName val="LBO_Model"/>
      <sheetName val="1991_-_1999_Drilling_Type"/>
      <sheetName val="MWV-QTR1"/>
      <sheetName val="LookupRanges"/>
      <sheetName val="Ali_Synergy_Est_(2)"/>
      <sheetName val="Summary_Inc_Stmt"/>
      <sheetName val="f3"/>
      <sheetName val="MarketData"/>
      <sheetName val="Definitions"/>
      <sheetName val="Team_Award"/>
      <sheetName val="Income_Statement_VDF"/>
      <sheetName val="Neste_Oy"/>
      <sheetName val="yc_Formula"/>
      <sheetName val="SEP"/>
      <sheetName val="06. Gráficos"/>
      <sheetName val="Stock_Price1"/>
      <sheetName val="Price_of_Comps-1yr_(UHS)1"/>
      <sheetName val="Price_of_Comps-1yr_(UNH)1"/>
      <sheetName val="Price_of_Comps-3yrs_(UHS)1"/>
      <sheetName val="Price_of_Comps-3yrs_(UNH)1"/>
      <sheetName val="Stock_Price_(4)1"/>
      <sheetName val="Shareholder_Value1"/>
      <sheetName val="Shareholder_Value_(2)1"/>
      <sheetName val="Shareholder_Value_(3)1"/>
      <sheetName val="Stock_Price2"/>
      <sheetName val="Price_of_Comps-1yr_(UHS)2"/>
      <sheetName val="Price_of_Comps-1yr_(UNH)2"/>
      <sheetName val="Price_of_Comps-3yrs_(UHS)2"/>
      <sheetName val="Price_of_Comps-3yrs_(UNH)2"/>
      <sheetName val="Stock_Price_(4)2"/>
      <sheetName val="Shareholder_Value2"/>
      <sheetName val="Shareholder_Value_(2)2"/>
      <sheetName val="Shareholder_Value_(3)2"/>
      <sheetName val="Stock_Price3"/>
      <sheetName val="Price_of_Comps-1yr_(UHS)3"/>
      <sheetName val="Price_of_Comps-1yr_(UNH)3"/>
      <sheetName val="Price_of_Comps-3yrs_(UHS)3"/>
      <sheetName val="Price_of_Comps-3yrs_(UNH)3"/>
      <sheetName val="Stock_Price_(4)3"/>
      <sheetName val="Shareholder_Value3"/>
      <sheetName val="Shareholder_Value_(2)3"/>
      <sheetName val="Shareholder_Value_(3)3"/>
      <sheetName val="Price_of_Compsjà_x0013__x0000_¤ß_x0013__x0000_lâ_x0013_"/>
      <sheetName val="Refunds Weekly"/>
      <sheetName val="Final Payments"/>
      <sheetName val="FootballField"/>
      <sheetName val="CNST"/>
      <sheetName val="AL &amp; NHY"/>
      <sheetName val="SEE"/>
      <sheetName val="9040832n"/>
      <sheetName val="Calculations"/>
      <sheetName val="Source --&gt;"/>
      <sheetName val="Main"/>
      <sheetName val="2014-2015 BBR"/>
      <sheetName val="2013 BBR"/>
      <sheetName val="all"/>
      <sheetName val="BBR-2015"/>
      <sheetName val="ACV-2015"/>
      <sheetName val="MRB"/>
      <sheetName val="BASE FINAL"/>
    </sheetNames>
    <sheetDataSet>
      <sheetData sheetId="0" refreshError="1">
        <row r="4">
          <cell r="A4">
            <v>35464</v>
          </cell>
          <cell r="B4">
            <v>1</v>
          </cell>
          <cell r="C4">
            <v>1</v>
          </cell>
          <cell r="D4">
            <v>1</v>
          </cell>
          <cell r="E4">
            <v>1</v>
          </cell>
          <cell r="F4">
            <v>1</v>
          </cell>
          <cell r="G4">
            <v>1</v>
          </cell>
        </row>
        <row r="5">
          <cell r="A5">
            <v>35465</v>
          </cell>
          <cell r="B5">
            <v>0.99669966996699666</v>
          </cell>
          <cell r="C5">
            <v>1.0280811232449298</v>
          </cell>
          <cell r="D5">
            <v>1</v>
          </cell>
          <cell r="E5">
            <v>0.99328859060402686</v>
          </cell>
          <cell r="F5">
            <v>0.97093023255813948</v>
          </cell>
          <cell r="G5">
            <v>1.0113636363636365</v>
          </cell>
        </row>
        <row r="6">
          <cell r="A6">
            <v>35466</v>
          </cell>
          <cell r="B6">
            <v>0.97689768976897695</v>
          </cell>
          <cell r="C6">
            <v>0.97347893915756634</v>
          </cell>
          <cell r="D6">
            <v>1.0112781954887218</v>
          </cell>
          <cell r="E6">
            <v>0.96644295302013428</v>
          </cell>
          <cell r="F6">
            <v>0.95813953488372094</v>
          </cell>
          <cell r="G6">
            <v>0.96590909090909094</v>
          </cell>
        </row>
        <row r="7">
          <cell r="A7">
            <v>35467</v>
          </cell>
          <cell r="B7">
            <v>0.99339933993399343</v>
          </cell>
          <cell r="C7">
            <v>0.96567862714508579</v>
          </cell>
          <cell r="D7">
            <v>1.0263157894736843</v>
          </cell>
          <cell r="E7">
            <v>0.95302013422818788</v>
          </cell>
          <cell r="F7">
            <v>0.92093023255813955</v>
          </cell>
          <cell r="G7">
            <v>0.95454545454545459</v>
          </cell>
        </row>
        <row r="8">
          <cell r="A8">
            <v>35468</v>
          </cell>
          <cell r="B8">
            <v>1.0297029702970297</v>
          </cell>
          <cell r="C8">
            <v>0.97347893915756634</v>
          </cell>
          <cell r="D8">
            <v>1.0413533834586466</v>
          </cell>
          <cell r="E8">
            <v>0.97315436241610742</v>
          </cell>
          <cell r="F8">
            <v>0.95581395348837206</v>
          </cell>
          <cell r="G8">
            <v>0.96590909090909094</v>
          </cell>
        </row>
        <row r="9">
          <cell r="A9">
            <v>35471</v>
          </cell>
          <cell r="B9">
            <v>1.033003300330033</v>
          </cell>
          <cell r="C9">
            <v>0.99375975039001563</v>
          </cell>
          <cell r="D9">
            <v>1.0883458646616542</v>
          </cell>
          <cell r="E9">
            <v>0.98657718120805371</v>
          </cell>
          <cell r="F9">
            <v>0.94883720930232562</v>
          </cell>
          <cell r="G9">
            <v>0.95454545454545459</v>
          </cell>
        </row>
        <row r="10">
          <cell r="A10">
            <v>35472</v>
          </cell>
          <cell r="B10">
            <v>1.0594059405940595</v>
          </cell>
          <cell r="C10">
            <v>0.99843993759750393</v>
          </cell>
          <cell r="D10">
            <v>1.0676691729323309</v>
          </cell>
          <cell r="E10">
            <v>1.0067114093959733</v>
          </cell>
          <cell r="F10">
            <v>0.96976744186046515</v>
          </cell>
          <cell r="G10">
            <v>0.95454545454545459</v>
          </cell>
        </row>
        <row r="11">
          <cell r="A11">
            <v>35473</v>
          </cell>
          <cell r="B11">
            <v>1.0734323432343233</v>
          </cell>
          <cell r="C11">
            <v>1.0265210608424338</v>
          </cell>
          <cell r="D11">
            <v>1.0864661654135339</v>
          </cell>
          <cell r="E11">
            <v>1.0067114093959733</v>
          </cell>
          <cell r="F11">
            <v>1.0418604651162791</v>
          </cell>
          <cell r="G11">
            <v>0.96590909090909094</v>
          </cell>
        </row>
        <row r="12">
          <cell r="A12">
            <v>35474</v>
          </cell>
          <cell r="B12">
            <v>1.0981848184818481</v>
          </cell>
          <cell r="C12">
            <v>1.0733229329173166</v>
          </cell>
          <cell r="D12">
            <v>1.1165413533834587</v>
          </cell>
          <cell r="E12">
            <v>1.0536912751677852</v>
          </cell>
          <cell r="F12">
            <v>1.1046511627906976</v>
          </cell>
          <cell r="G12">
            <v>0.98863636363636365</v>
          </cell>
        </row>
        <row r="13">
          <cell r="A13">
            <v>35475</v>
          </cell>
          <cell r="B13">
            <v>1.1056105610561056</v>
          </cell>
          <cell r="C13">
            <v>1.0795631825273011</v>
          </cell>
          <cell r="D13">
            <v>1.131578947368421</v>
          </cell>
          <cell r="E13">
            <v>1.0738255033557047</v>
          </cell>
          <cell r="F13">
            <v>1.1441860465116278</v>
          </cell>
          <cell r="G13">
            <v>1.2159090909090908</v>
          </cell>
        </row>
        <row r="14">
          <cell r="A14">
            <v>35478</v>
          </cell>
          <cell r="B14">
            <v>1.1056105610561056</v>
          </cell>
          <cell r="C14">
            <v>1.0795631825273011</v>
          </cell>
          <cell r="D14">
            <v>1.131578947368421</v>
          </cell>
          <cell r="E14">
            <v>1.0738255033557047</v>
          </cell>
          <cell r="F14">
            <v>1.1441860465116278</v>
          </cell>
          <cell r="G14">
            <v>1.2159090909090908</v>
          </cell>
        </row>
        <row r="15">
          <cell r="A15">
            <v>35479</v>
          </cell>
          <cell r="B15">
            <v>1.0990099009900991</v>
          </cell>
          <cell r="C15">
            <v>1.0608424336973479</v>
          </cell>
          <cell r="D15">
            <v>1.1090225563909775</v>
          </cell>
          <cell r="E15">
            <v>1.0738255033557047</v>
          </cell>
          <cell r="F15">
            <v>1.1000000000000001</v>
          </cell>
          <cell r="G15">
            <v>1.2159090909090908</v>
          </cell>
        </row>
        <row r="16">
          <cell r="A16">
            <v>35480</v>
          </cell>
          <cell r="B16">
            <v>1.1122112211221122</v>
          </cell>
          <cell r="C16">
            <v>1.0717628705148206</v>
          </cell>
          <cell r="D16">
            <v>1.131578947368421</v>
          </cell>
          <cell r="E16">
            <v>1.0268456375838926</v>
          </cell>
          <cell r="F16">
            <v>1.1046511627906976</v>
          </cell>
          <cell r="G16">
            <v>1.2159090909090908</v>
          </cell>
        </row>
        <row r="17">
          <cell r="A17">
            <v>35481</v>
          </cell>
          <cell r="B17">
            <v>1.1056105610561056</v>
          </cell>
          <cell r="C17">
            <v>1.0592823712948518</v>
          </cell>
          <cell r="D17">
            <v>1.1099624060150375</v>
          </cell>
          <cell r="E17">
            <v>1.0671140939597314</v>
          </cell>
          <cell r="F17">
            <v>1.0930232558139534</v>
          </cell>
          <cell r="G17">
            <v>1.2045454545454546</v>
          </cell>
        </row>
        <row r="18">
          <cell r="A18">
            <v>35482</v>
          </cell>
          <cell r="B18">
            <v>1.0990099009900991</v>
          </cell>
          <cell r="C18">
            <v>1.0608424336973479</v>
          </cell>
          <cell r="D18">
            <v>1.1353383458646618</v>
          </cell>
          <cell r="E18">
            <v>1.0738255033557047</v>
          </cell>
          <cell r="F18">
            <v>1.0953488372093023</v>
          </cell>
          <cell r="G18">
            <v>1.2159090909090908</v>
          </cell>
        </row>
        <row r="19">
          <cell r="A19">
            <v>35485</v>
          </cell>
          <cell r="B19">
            <v>1.0808580858085808</v>
          </cell>
          <cell r="C19">
            <v>1.0702028081123245</v>
          </cell>
          <cell r="D19">
            <v>1.1390977443609023</v>
          </cell>
          <cell r="E19">
            <v>1.0604026845637584</v>
          </cell>
          <cell r="F19">
            <v>1.0627906976744186</v>
          </cell>
          <cell r="G19">
            <v>1.2045454545454546</v>
          </cell>
        </row>
        <row r="20">
          <cell r="A20">
            <v>35486</v>
          </cell>
          <cell r="B20">
            <v>1.0990099009900991</v>
          </cell>
          <cell r="C20">
            <v>1.0670826833073324</v>
          </cell>
          <cell r="D20">
            <v>1.1503759398496241</v>
          </cell>
          <cell r="E20">
            <v>1.0738255033557047</v>
          </cell>
          <cell r="F20">
            <v>1.069767441860465</v>
          </cell>
          <cell r="G20">
            <v>1.2045454545454546</v>
          </cell>
        </row>
        <row r="21">
          <cell r="A21">
            <v>35487</v>
          </cell>
          <cell r="B21">
            <v>1.0940594059405941</v>
          </cell>
          <cell r="C21">
            <v>1.0405616224648986</v>
          </cell>
          <cell r="D21">
            <v>1.1503759398496241</v>
          </cell>
          <cell r="E21">
            <v>1.0134228187919463</v>
          </cell>
          <cell r="F21">
            <v>1.0488372093023255</v>
          </cell>
          <cell r="G21">
            <v>1.2045454545454546</v>
          </cell>
        </row>
        <row r="22">
          <cell r="A22">
            <v>35488</v>
          </cell>
          <cell r="B22">
            <v>1.0990099009900991</v>
          </cell>
          <cell r="C22">
            <v>1.0468018720748831</v>
          </cell>
          <cell r="D22">
            <v>1.1390977443609023</v>
          </cell>
          <cell r="E22">
            <v>1.0201342281879195</v>
          </cell>
          <cell r="F22">
            <v>1.0372093023255815</v>
          </cell>
          <cell r="G22">
            <v>1.2045454545454546</v>
          </cell>
        </row>
        <row r="23">
          <cell r="A23">
            <v>35489</v>
          </cell>
          <cell r="B23">
            <v>1.1056105610561056</v>
          </cell>
          <cell r="C23">
            <v>1.0374414976599065</v>
          </cell>
          <cell r="D23">
            <v>1.1353383458646618</v>
          </cell>
          <cell r="E23">
            <v>1.0536912751677852</v>
          </cell>
          <cell r="F23">
            <v>1.0372093023255815</v>
          </cell>
          <cell r="G23">
            <v>1.1931818181818181</v>
          </cell>
        </row>
        <row r="24">
          <cell r="A24">
            <v>35492</v>
          </cell>
          <cell r="B24">
            <v>1.0965346534653466</v>
          </cell>
          <cell r="C24">
            <v>1.0577223088923557</v>
          </cell>
          <cell r="D24">
            <v>1.1390977443609023</v>
          </cell>
          <cell r="E24">
            <v>1.1342281879194631</v>
          </cell>
          <cell r="F24">
            <v>1.0325581395348837</v>
          </cell>
          <cell r="G24">
            <v>1.2159090909090908</v>
          </cell>
        </row>
        <row r="25">
          <cell r="A25">
            <v>35493</v>
          </cell>
          <cell r="B25">
            <v>1.0973597359735974</v>
          </cell>
          <cell r="C25">
            <v>1.06396255850234</v>
          </cell>
          <cell r="D25">
            <v>1.1353383458646618</v>
          </cell>
          <cell r="E25">
            <v>1.1610738255033557</v>
          </cell>
          <cell r="F25">
            <v>1.069767441860465</v>
          </cell>
          <cell r="G25">
            <v>1.2159090909090908</v>
          </cell>
        </row>
        <row r="26">
          <cell r="A26">
            <v>35494</v>
          </cell>
          <cell r="B26">
            <v>1.113861386138614</v>
          </cell>
          <cell r="C26">
            <v>1.076443057722309</v>
          </cell>
          <cell r="D26">
            <v>1.1278195488721805</v>
          </cell>
          <cell r="E26">
            <v>1.174496644295302</v>
          </cell>
          <cell r="F26">
            <v>1.1255813953488372</v>
          </cell>
          <cell r="G26">
            <v>1.2727272727272727</v>
          </cell>
        </row>
        <row r="27">
          <cell r="A27">
            <v>35495</v>
          </cell>
          <cell r="B27">
            <v>1.1460396039603959</v>
          </cell>
          <cell r="C27">
            <v>1.0717628705148206</v>
          </cell>
          <cell r="D27">
            <v>1.1090225563909775</v>
          </cell>
          <cell r="E27">
            <v>1.1208053691275168</v>
          </cell>
          <cell r="F27">
            <v>1.1093023255813954</v>
          </cell>
          <cell r="G27">
            <v>1.2272727272727273</v>
          </cell>
        </row>
        <row r="28">
          <cell r="A28">
            <v>35496</v>
          </cell>
          <cell r="B28">
            <v>1.165016501650165</v>
          </cell>
          <cell r="C28">
            <v>1.1216848673946958</v>
          </cell>
          <cell r="D28">
            <v>1.1541353383458646</v>
          </cell>
          <cell r="E28">
            <v>1.2147651006711409</v>
          </cell>
          <cell r="F28">
            <v>1.1511627906976745</v>
          </cell>
          <cell r="G28">
            <v>1.2386363636363635</v>
          </cell>
        </row>
        <row r="29">
          <cell r="A29">
            <v>35499</v>
          </cell>
          <cell r="B29">
            <v>1.165016501650165</v>
          </cell>
          <cell r="C29">
            <v>1.1372854914196568</v>
          </cell>
          <cell r="D29">
            <v>1.1766917293233083</v>
          </cell>
          <cell r="E29">
            <v>1.2348993288590604</v>
          </cell>
          <cell r="F29">
            <v>1.2069767441860466</v>
          </cell>
          <cell r="G29">
            <v>1.3068181818181819</v>
          </cell>
        </row>
        <row r="30">
          <cell r="A30">
            <v>35500</v>
          </cell>
          <cell r="B30">
            <v>1.1452145214521452</v>
          </cell>
          <cell r="C30">
            <v>1.1528861154446177</v>
          </cell>
          <cell r="D30">
            <v>1.1766917293233083</v>
          </cell>
          <cell r="E30">
            <v>1.2348993288590604</v>
          </cell>
          <cell r="F30">
            <v>1.2255813953488373</v>
          </cell>
          <cell r="G30">
            <v>1.2954545454545454</v>
          </cell>
        </row>
        <row r="31">
          <cell r="A31">
            <v>35501</v>
          </cell>
          <cell r="B31">
            <v>1.1386138613861385</v>
          </cell>
          <cell r="C31">
            <v>1.1591263650546022</v>
          </cell>
          <cell r="D31">
            <v>1.1879699248120301</v>
          </cell>
          <cell r="E31">
            <v>1.2214765100671141</v>
          </cell>
          <cell r="F31">
            <v>1.213953488372093</v>
          </cell>
          <cell r="G31">
            <v>1.2954545454545454</v>
          </cell>
        </row>
        <row r="32">
          <cell r="A32">
            <v>35502</v>
          </cell>
          <cell r="B32">
            <v>1.1353135313531353</v>
          </cell>
          <cell r="C32">
            <v>1.1232449297971918</v>
          </cell>
          <cell r="D32">
            <v>1.1766917293233083</v>
          </cell>
          <cell r="E32">
            <v>1.1879194630872483</v>
          </cell>
          <cell r="F32">
            <v>1.1895348837209303</v>
          </cell>
          <cell r="G32">
            <v>1.2954545454545454</v>
          </cell>
        </row>
        <row r="33">
          <cell r="A33">
            <v>35503</v>
          </cell>
          <cell r="B33">
            <v>1.1353135313531353</v>
          </cell>
          <cell r="C33">
            <v>1.1341653666146645</v>
          </cell>
          <cell r="D33">
            <v>1.1691729323308271</v>
          </cell>
          <cell r="E33">
            <v>1.2281879194630871</v>
          </cell>
          <cell r="F33">
            <v>1.1837209302325582</v>
          </cell>
          <cell r="G33">
            <v>1.2954545454545454</v>
          </cell>
        </row>
        <row r="34">
          <cell r="A34">
            <v>35506</v>
          </cell>
          <cell r="B34">
            <v>1.1377887788778878</v>
          </cell>
          <cell r="C34">
            <v>1.1216848673946958</v>
          </cell>
          <cell r="D34">
            <v>1.1541353383458646</v>
          </cell>
          <cell r="E34">
            <v>1.1946308724832215</v>
          </cell>
          <cell r="F34">
            <v>1.1348837209302325</v>
          </cell>
          <cell r="G34">
            <v>1.2954545454545454</v>
          </cell>
        </row>
        <row r="35">
          <cell r="A35">
            <v>35507</v>
          </cell>
          <cell r="B35">
            <v>1.1287128712871286</v>
          </cell>
          <cell r="C35">
            <v>1.1154446177847115</v>
          </cell>
          <cell r="D35">
            <v>1.1428571428571428</v>
          </cell>
          <cell r="E35">
            <v>1.1946308724832215</v>
          </cell>
          <cell r="F35">
            <v>1.1093023255813954</v>
          </cell>
          <cell r="G35">
            <v>1.3068181818181819</v>
          </cell>
        </row>
        <row r="36">
          <cell r="A36">
            <v>35508</v>
          </cell>
          <cell r="B36">
            <v>1.1287128712871286</v>
          </cell>
          <cell r="C36">
            <v>1.0936037441497659</v>
          </cell>
          <cell r="D36">
            <v>1.1466165413533835</v>
          </cell>
          <cell r="E36">
            <v>1.174496644295302</v>
          </cell>
          <cell r="F36">
            <v>1.1232558139534883</v>
          </cell>
          <cell r="G36">
            <v>1.2954545454545454</v>
          </cell>
        </row>
        <row r="37">
          <cell r="A37">
            <v>35509</v>
          </cell>
          <cell r="B37">
            <v>1.1303630363036303</v>
          </cell>
          <cell r="C37">
            <v>1.0998439937597504</v>
          </cell>
          <cell r="D37">
            <v>1.1503759398496241</v>
          </cell>
          <cell r="E37">
            <v>1.1677852348993289</v>
          </cell>
          <cell r="F37">
            <v>1.155813953488372</v>
          </cell>
          <cell r="G37">
            <v>1.2954545454545454</v>
          </cell>
        </row>
        <row r="38">
          <cell r="A38">
            <v>35510</v>
          </cell>
          <cell r="B38">
            <v>1.1221122112211221</v>
          </cell>
          <cell r="C38">
            <v>1.1014040561622465</v>
          </cell>
          <cell r="D38">
            <v>1.1466165413533835</v>
          </cell>
          <cell r="E38">
            <v>1.1812080536912752</v>
          </cell>
          <cell r="F38">
            <v>1.1441860465116278</v>
          </cell>
          <cell r="G38">
            <v>1.2954545454545454</v>
          </cell>
        </row>
        <row r="39">
          <cell r="A39">
            <v>35513</v>
          </cell>
          <cell r="B39">
            <v>1.0965346534653466</v>
          </cell>
          <cell r="C39">
            <v>1.0951638065522622</v>
          </cell>
          <cell r="D39">
            <v>1.1353383458646618</v>
          </cell>
          <cell r="E39">
            <v>1.1677852348993289</v>
          </cell>
          <cell r="F39">
            <v>1.1441860465116278</v>
          </cell>
          <cell r="G39">
            <v>1.2954545454545454</v>
          </cell>
        </row>
        <row r="40">
          <cell r="A40">
            <v>35514</v>
          </cell>
          <cell r="B40">
            <v>1.1221122112211221</v>
          </cell>
          <cell r="C40">
            <v>1.1232449297971918</v>
          </cell>
          <cell r="D40">
            <v>1.131578947368421</v>
          </cell>
          <cell r="E40">
            <v>1.1812080536912752</v>
          </cell>
          <cell r="F40">
            <v>1.1790697674418604</v>
          </cell>
          <cell r="G40">
            <v>1.2954545454545454</v>
          </cell>
        </row>
        <row r="41">
          <cell r="A41">
            <v>35515</v>
          </cell>
          <cell r="B41">
            <v>1.1435643564356435</v>
          </cell>
          <cell r="C41">
            <v>1.1185647425897036</v>
          </cell>
          <cell r="D41">
            <v>1.112781954887218</v>
          </cell>
          <cell r="E41">
            <v>1.2013422818791946</v>
          </cell>
          <cell r="F41">
            <v>1.1697674418604651</v>
          </cell>
          <cell r="G41">
            <v>1.2954545454545454</v>
          </cell>
        </row>
        <row r="42">
          <cell r="A42">
            <v>35516</v>
          </cell>
          <cell r="B42">
            <v>1.141914191419142</v>
          </cell>
          <cell r="C42">
            <v>1.0904836193447738</v>
          </cell>
          <cell r="D42">
            <v>1.1052631578947369</v>
          </cell>
          <cell r="E42">
            <v>1.174496644295302</v>
          </cell>
          <cell r="F42">
            <v>1.1372093023255814</v>
          </cell>
          <cell r="G42">
            <v>1.2954545454545454</v>
          </cell>
        </row>
        <row r="43">
          <cell r="A43">
            <v>35517</v>
          </cell>
          <cell r="B43">
            <v>1.141914191419142</v>
          </cell>
          <cell r="C43">
            <v>1.0904836193447738</v>
          </cell>
          <cell r="D43">
            <v>1.1052631578947369</v>
          </cell>
          <cell r="E43">
            <v>1.174496644295302</v>
          </cell>
          <cell r="F43">
            <v>1.1372093023255814</v>
          </cell>
          <cell r="G43">
            <v>1.2954545454545454</v>
          </cell>
        </row>
        <row r="44">
          <cell r="A44">
            <v>35520</v>
          </cell>
          <cell r="B44">
            <v>1.1386138613861385</v>
          </cell>
          <cell r="C44">
            <v>1.0717628705148206</v>
          </cell>
          <cell r="D44">
            <v>1.0977443609022557</v>
          </cell>
          <cell r="E44">
            <v>1.1812080536912752</v>
          </cell>
          <cell r="F44">
            <v>1.0906976744186045</v>
          </cell>
          <cell r="G44">
            <v>1.2954545454545454</v>
          </cell>
        </row>
        <row r="45">
          <cell r="A45">
            <v>35521</v>
          </cell>
          <cell r="B45">
            <v>1.1056105610561056</v>
          </cell>
          <cell r="C45">
            <v>1.0748829953198127</v>
          </cell>
          <cell r="D45">
            <v>1.1090225563909775</v>
          </cell>
          <cell r="E45">
            <v>1.1342281879194631</v>
          </cell>
          <cell r="F45">
            <v>1.0604651162790697</v>
          </cell>
          <cell r="G45">
            <v>1.2954545454545454</v>
          </cell>
        </row>
        <row r="46">
          <cell r="A46">
            <v>35522</v>
          </cell>
          <cell r="B46">
            <v>1.0973597359735974</v>
          </cell>
          <cell r="C46">
            <v>1.0748829953198127</v>
          </cell>
          <cell r="D46">
            <v>0.84586466165413532</v>
          </cell>
          <cell r="E46">
            <v>1.1140939597315436</v>
          </cell>
          <cell r="F46">
            <v>1.0511627906976744</v>
          </cell>
          <cell r="G46">
            <v>1.2954545454545454</v>
          </cell>
        </row>
        <row r="47">
          <cell r="A47">
            <v>35523</v>
          </cell>
          <cell r="B47">
            <v>1.0957095709570956</v>
          </cell>
          <cell r="C47">
            <v>1.0842433697347893</v>
          </cell>
          <cell r="D47">
            <v>0.82330827067669177</v>
          </cell>
          <cell r="E47">
            <v>1.1342281879194631</v>
          </cell>
          <cell r="F47">
            <v>1.0813953488372092</v>
          </cell>
          <cell r="G47">
            <v>1.2840909090909092</v>
          </cell>
        </row>
        <row r="48">
          <cell r="A48">
            <v>35524</v>
          </cell>
          <cell r="B48">
            <v>1.1023102310231023</v>
          </cell>
          <cell r="C48">
            <v>1.076443057722309</v>
          </cell>
          <cell r="D48">
            <v>0.83082706766917291</v>
          </cell>
          <cell r="E48">
            <v>1.1342281879194631</v>
          </cell>
          <cell r="F48">
            <v>1.0790697674418606</v>
          </cell>
          <cell r="G48">
            <v>1.2954545454545454</v>
          </cell>
        </row>
        <row r="49">
          <cell r="A49">
            <v>35527</v>
          </cell>
          <cell r="B49">
            <v>1.0907590759075907</v>
          </cell>
          <cell r="C49">
            <v>1.0670826833073324</v>
          </cell>
          <cell r="D49">
            <v>0.82706766917293228</v>
          </cell>
          <cell r="E49">
            <v>1.1677852348993289</v>
          </cell>
          <cell r="F49">
            <v>1.1093023255813954</v>
          </cell>
          <cell r="G49">
            <v>1.2954545454545454</v>
          </cell>
        </row>
        <row r="50">
          <cell r="A50">
            <v>35528</v>
          </cell>
          <cell r="B50">
            <v>1.0907590759075907</v>
          </cell>
          <cell r="C50">
            <v>1.0686427457098284</v>
          </cell>
          <cell r="D50">
            <v>0.81578947368421051</v>
          </cell>
          <cell r="E50">
            <v>1.1610738255033557</v>
          </cell>
          <cell r="F50">
            <v>1.1418604651162791</v>
          </cell>
          <cell r="G50">
            <v>1.2840909090909092</v>
          </cell>
        </row>
        <row r="51">
          <cell r="A51">
            <v>35529</v>
          </cell>
          <cell r="B51">
            <v>1.0874587458745875</v>
          </cell>
          <cell r="C51">
            <v>1.0655226209048363</v>
          </cell>
          <cell r="D51">
            <v>0.83834586466165417</v>
          </cell>
          <cell r="E51">
            <v>1.1208053691275168</v>
          </cell>
          <cell r="F51">
            <v>1.1744186046511629</v>
          </cell>
          <cell r="G51">
            <v>1.3068181818181819</v>
          </cell>
        </row>
        <row r="52">
          <cell r="A52">
            <v>35530</v>
          </cell>
          <cell r="B52">
            <v>1.0891089108910892</v>
          </cell>
          <cell r="C52">
            <v>1.076443057722309</v>
          </cell>
          <cell r="D52">
            <v>0.83458646616541354</v>
          </cell>
          <cell r="E52">
            <v>1.1409395973154361</v>
          </cell>
          <cell r="F52">
            <v>1.1976744186046511</v>
          </cell>
          <cell r="G52">
            <v>1.2954545454545454</v>
          </cell>
        </row>
        <row r="53">
          <cell r="A53">
            <v>35531</v>
          </cell>
          <cell r="B53">
            <v>1.0577557755775577</v>
          </cell>
          <cell r="C53">
            <v>1.0436817472698907</v>
          </cell>
          <cell r="D53">
            <v>0.81203007518796988</v>
          </cell>
          <cell r="E53">
            <v>1.1140939597315436</v>
          </cell>
          <cell r="F53">
            <v>1.1232558139534883</v>
          </cell>
          <cell r="G53">
            <v>1.2840909090909092</v>
          </cell>
        </row>
        <row r="54">
          <cell r="A54">
            <v>35534</v>
          </cell>
          <cell r="B54">
            <v>1.0379537953795379</v>
          </cell>
          <cell r="C54">
            <v>1.0748829953198127</v>
          </cell>
          <cell r="D54">
            <v>0.82330827067669177</v>
          </cell>
          <cell r="E54">
            <v>1.1275167785234899</v>
          </cell>
          <cell r="F54">
            <v>1.1534883720930234</v>
          </cell>
          <cell r="G54">
            <v>1.2727272727272727</v>
          </cell>
        </row>
        <row r="55">
          <cell r="A55">
            <v>35535</v>
          </cell>
          <cell r="B55">
            <v>1.0742574257425743</v>
          </cell>
          <cell r="C55">
            <v>1.1045241809672386</v>
          </cell>
          <cell r="D55">
            <v>0.84586466165413532</v>
          </cell>
          <cell r="E55">
            <v>1.1476510067114094</v>
          </cell>
          <cell r="F55">
            <v>1.1767441860465115</v>
          </cell>
          <cell r="G55">
            <v>1.2727272727272727</v>
          </cell>
        </row>
        <row r="56">
          <cell r="A56">
            <v>35536</v>
          </cell>
          <cell r="B56">
            <v>1.1039603960396041</v>
          </cell>
          <cell r="C56">
            <v>1.1201248049921997</v>
          </cell>
          <cell r="D56">
            <v>0.86466165413533835</v>
          </cell>
          <cell r="E56">
            <v>1.1476510067114094</v>
          </cell>
          <cell r="F56">
            <v>1.1476744186046512</v>
          </cell>
          <cell r="G56">
            <v>1.2840909090909092</v>
          </cell>
        </row>
        <row r="57">
          <cell r="A57">
            <v>35537</v>
          </cell>
          <cell r="B57">
            <v>1.0990099009900991</v>
          </cell>
          <cell r="C57">
            <v>1.0982839313572543</v>
          </cell>
          <cell r="D57">
            <v>0.84962406015037595</v>
          </cell>
          <cell r="E57">
            <v>1.1409395973154361</v>
          </cell>
          <cell r="F57">
            <v>1.1627906976744187</v>
          </cell>
          <cell r="G57">
            <v>1.2840909090909092</v>
          </cell>
        </row>
        <row r="58">
          <cell r="A58">
            <v>35538</v>
          </cell>
          <cell r="B58">
            <v>1.0577557755775577</v>
          </cell>
          <cell r="C58">
            <v>1.0717628705148206</v>
          </cell>
          <cell r="D58">
            <v>0.80451127819548873</v>
          </cell>
          <cell r="E58">
            <v>1.080536912751678</v>
          </cell>
          <cell r="F58">
            <v>1.1232558139534883</v>
          </cell>
          <cell r="G58">
            <v>1.2840909090909092</v>
          </cell>
        </row>
        <row r="59">
          <cell r="A59">
            <v>35541</v>
          </cell>
          <cell r="B59">
            <v>1.0445544554455446</v>
          </cell>
          <cell r="C59">
            <v>1.0624024960998439</v>
          </cell>
          <cell r="D59">
            <v>0.77819548872180455</v>
          </cell>
          <cell r="E59">
            <v>1.0939597315436242</v>
          </cell>
          <cell r="F59">
            <v>1.1232558139534883</v>
          </cell>
          <cell r="G59">
            <v>1.2727272727272727</v>
          </cell>
        </row>
        <row r="60">
          <cell r="A60">
            <v>35542</v>
          </cell>
          <cell r="B60">
            <v>1.0297029702970297</v>
          </cell>
          <cell r="C60">
            <v>1.0702028081123245</v>
          </cell>
          <cell r="D60">
            <v>0.76691729323308266</v>
          </cell>
          <cell r="E60">
            <v>1.1073825503355705</v>
          </cell>
          <cell r="F60">
            <v>1.1418604651162791</v>
          </cell>
          <cell r="G60">
            <v>1.2727272727272727</v>
          </cell>
        </row>
        <row r="61">
          <cell r="A61">
            <v>35543</v>
          </cell>
          <cell r="B61">
            <v>1.0148514851485149</v>
          </cell>
          <cell r="C61">
            <v>1.0686427457098284</v>
          </cell>
          <cell r="D61">
            <v>0.75563909774436089</v>
          </cell>
          <cell r="E61">
            <v>1.1208053691275168</v>
          </cell>
          <cell r="F61">
            <v>1.1488372093023256</v>
          </cell>
          <cell r="G61">
            <v>1.2727272727272727</v>
          </cell>
        </row>
        <row r="62">
          <cell r="A62">
            <v>35544</v>
          </cell>
          <cell r="B62">
            <v>1.0198019801980198</v>
          </cell>
          <cell r="C62">
            <v>1.0530421216848673</v>
          </cell>
          <cell r="D62">
            <v>0.75939849624060152</v>
          </cell>
          <cell r="E62">
            <v>1.080536912751678</v>
          </cell>
          <cell r="F62">
            <v>1.1395348837209303</v>
          </cell>
          <cell r="G62">
            <v>1.2727272727272727</v>
          </cell>
        </row>
        <row r="63">
          <cell r="A63">
            <v>35545</v>
          </cell>
          <cell r="B63">
            <v>1.0156765676567656</v>
          </cell>
          <cell r="C63">
            <v>1.0483619344773791</v>
          </cell>
          <cell r="D63">
            <v>0.74060150375939848</v>
          </cell>
          <cell r="E63">
            <v>1.0939597315436242</v>
          </cell>
          <cell r="F63">
            <v>1.1046511627906976</v>
          </cell>
          <cell r="G63">
            <v>1.2727272727272727</v>
          </cell>
        </row>
        <row r="64">
          <cell r="A64">
            <v>35548</v>
          </cell>
          <cell r="B64">
            <v>1.0099009900990099</v>
          </cell>
          <cell r="C64">
            <v>1.0468018720748831</v>
          </cell>
          <cell r="D64">
            <v>0.73308270676691734</v>
          </cell>
          <cell r="E64">
            <v>1.087248322147651</v>
          </cell>
          <cell r="F64">
            <v>1.0976744186046512</v>
          </cell>
          <cell r="G64">
            <v>1.2613636363636365</v>
          </cell>
        </row>
        <row r="65">
          <cell r="A65">
            <v>35549</v>
          </cell>
          <cell r="B65">
            <v>1.033003300330033</v>
          </cell>
          <cell r="C65">
            <v>1.1185647425897036</v>
          </cell>
          <cell r="D65">
            <v>0.77067669172932329</v>
          </cell>
          <cell r="E65">
            <v>1.1543624161073827</v>
          </cell>
          <cell r="F65">
            <v>1.1674418604651162</v>
          </cell>
          <cell r="G65">
            <v>1.2613636363636365</v>
          </cell>
        </row>
        <row r="66">
          <cell r="A66">
            <v>35550</v>
          </cell>
          <cell r="B66">
            <v>1.0594059405940595</v>
          </cell>
          <cell r="C66">
            <v>1.1372854914196568</v>
          </cell>
          <cell r="D66">
            <v>0.81203007518796988</v>
          </cell>
          <cell r="E66">
            <v>1.1677852348993289</v>
          </cell>
          <cell r="F66">
            <v>1.2255813953488373</v>
          </cell>
          <cell r="G66">
            <v>1.2613636363636365</v>
          </cell>
        </row>
        <row r="67">
          <cell r="A67">
            <v>35551</v>
          </cell>
          <cell r="B67">
            <v>1.0148514851485149</v>
          </cell>
          <cell r="C67">
            <v>1.1216848673946958</v>
          </cell>
          <cell r="D67">
            <v>0.80451127819548873</v>
          </cell>
          <cell r="E67">
            <v>1.1610738255033557</v>
          </cell>
          <cell r="F67">
            <v>1.213953488372093</v>
          </cell>
          <cell r="G67">
            <v>1.2727272727272727</v>
          </cell>
        </row>
        <row r="68">
          <cell r="A68">
            <v>35552</v>
          </cell>
          <cell r="B68">
            <v>1.0181518151815181</v>
          </cell>
          <cell r="C68">
            <v>1.1216848673946958</v>
          </cell>
          <cell r="D68">
            <v>0.82330827067669177</v>
          </cell>
          <cell r="E68">
            <v>1.174496644295302</v>
          </cell>
          <cell r="F68">
            <v>1.2720930232558139</v>
          </cell>
          <cell r="G68">
            <v>1.2727272727272727</v>
          </cell>
        </row>
        <row r="69">
          <cell r="A69">
            <v>35555</v>
          </cell>
          <cell r="B69">
            <v>1.0396039603960396</v>
          </cell>
          <cell r="C69">
            <v>1.1310452418096724</v>
          </cell>
          <cell r="D69">
            <v>0.83458646616541354</v>
          </cell>
          <cell r="E69">
            <v>1.1543624161073827</v>
          </cell>
          <cell r="F69">
            <v>1.2</v>
          </cell>
          <cell r="G69">
            <v>1.2954545454545454</v>
          </cell>
        </row>
        <row r="70">
          <cell r="A70">
            <v>35556</v>
          </cell>
          <cell r="B70">
            <v>1.056930693069307</v>
          </cell>
          <cell r="C70">
            <v>1.1965678627145087</v>
          </cell>
          <cell r="D70">
            <v>0.81203007518796988</v>
          </cell>
          <cell r="E70">
            <v>1.1543624161073827</v>
          </cell>
          <cell r="F70">
            <v>1.2441860465116279</v>
          </cell>
          <cell r="G70">
            <v>1.2727272727272727</v>
          </cell>
        </row>
        <row r="71">
          <cell r="A71">
            <v>35557</v>
          </cell>
          <cell r="B71">
            <v>1.0627062706270627</v>
          </cell>
          <cell r="C71">
            <v>1.2059282371294853</v>
          </cell>
          <cell r="D71">
            <v>0.81203007518796988</v>
          </cell>
          <cell r="E71">
            <v>1.1610738255033557</v>
          </cell>
          <cell r="F71">
            <v>1.2511627906976743</v>
          </cell>
          <cell r="G71">
            <v>1.2840909090909092</v>
          </cell>
        </row>
        <row r="72">
          <cell r="A72">
            <v>35558</v>
          </cell>
          <cell r="B72">
            <v>1.0412541254125414</v>
          </cell>
          <cell r="C72">
            <v>1.2246489859594383</v>
          </cell>
          <cell r="D72">
            <v>0.80451127819548873</v>
          </cell>
          <cell r="E72">
            <v>1.1476510067114094</v>
          </cell>
          <cell r="F72">
            <v>1.2279069767441861</v>
          </cell>
          <cell r="G72">
            <v>1.2727272727272727</v>
          </cell>
        </row>
        <row r="73">
          <cell r="A73">
            <v>35559</v>
          </cell>
          <cell r="B73">
            <v>1.028052805280528</v>
          </cell>
          <cell r="C73">
            <v>1.2293291731669267</v>
          </cell>
          <cell r="D73">
            <v>0.81578947368421051</v>
          </cell>
          <cell r="E73">
            <v>1.1409395973154361</v>
          </cell>
          <cell r="F73">
            <v>1.2069767441860466</v>
          </cell>
          <cell r="G73">
            <v>1.2840909090909092</v>
          </cell>
        </row>
        <row r="74">
          <cell r="A74">
            <v>35562</v>
          </cell>
          <cell r="B74">
            <v>1.033003300330033</v>
          </cell>
          <cell r="C74">
            <v>1.2402496099843994</v>
          </cell>
          <cell r="D74">
            <v>0.83834586466165417</v>
          </cell>
          <cell r="E74">
            <v>1.174496644295302</v>
          </cell>
          <cell r="F74">
            <v>1.2279069767441861</v>
          </cell>
          <cell r="G74">
            <v>1.2840909090909092</v>
          </cell>
        </row>
        <row r="75">
          <cell r="A75">
            <v>35563</v>
          </cell>
          <cell r="B75">
            <v>0.98844884488448848</v>
          </cell>
          <cell r="C75">
            <v>1.2308892355694228</v>
          </cell>
          <cell r="D75">
            <v>0.83458646616541354</v>
          </cell>
          <cell r="E75">
            <v>1.2013422818791946</v>
          </cell>
          <cell r="F75">
            <v>1.2127906976744185</v>
          </cell>
          <cell r="G75">
            <v>1.2840909090909092</v>
          </cell>
        </row>
        <row r="76">
          <cell r="A76">
            <v>35564</v>
          </cell>
          <cell r="B76">
            <v>0.95379537953795379</v>
          </cell>
          <cell r="C76">
            <v>1.218408736349454</v>
          </cell>
          <cell r="D76">
            <v>0.83458646616541354</v>
          </cell>
          <cell r="E76">
            <v>1.1543624161073827</v>
          </cell>
          <cell r="F76">
            <v>1.1883720930232557</v>
          </cell>
          <cell r="G76">
            <v>1.2727272727272727</v>
          </cell>
        </row>
        <row r="77">
          <cell r="A77">
            <v>35565</v>
          </cell>
          <cell r="B77">
            <v>0.96039603960396036</v>
          </cell>
          <cell r="C77">
            <v>1.2090483619344774</v>
          </cell>
          <cell r="D77">
            <v>0.83834586466165417</v>
          </cell>
          <cell r="E77">
            <v>1.1610738255033557</v>
          </cell>
          <cell r="F77">
            <v>1.1744186046511629</v>
          </cell>
          <cell r="G77">
            <v>1.2840909090909092</v>
          </cell>
        </row>
        <row r="78">
          <cell r="A78">
            <v>35566</v>
          </cell>
          <cell r="B78">
            <v>0.97029702970297027</v>
          </cell>
          <cell r="C78">
            <v>1.1825273010920436</v>
          </cell>
          <cell r="D78">
            <v>0.83834586466165417</v>
          </cell>
          <cell r="E78">
            <v>1.1409395973154361</v>
          </cell>
          <cell r="F78">
            <v>1.1790697674418604</v>
          </cell>
          <cell r="G78">
            <v>1.2840909090909092</v>
          </cell>
        </row>
        <row r="79">
          <cell r="A79">
            <v>35569</v>
          </cell>
          <cell r="B79">
            <v>0.97854785478547857</v>
          </cell>
          <cell r="C79">
            <v>1.204368174726989</v>
          </cell>
          <cell r="D79">
            <v>0.84210526315789469</v>
          </cell>
          <cell r="E79">
            <v>1.1610738255033557</v>
          </cell>
          <cell r="F79">
            <v>1.2186046511627906</v>
          </cell>
          <cell r="G79">
            <v>1.2840909090909092</v>
          </cell>
        </row>
        <row r="80">
          <cell r="A80">
            <v>35570</v>
          </cell>
          <cell r="B80">
            <v>0.98679867986798675</v>
          </cell>
          <cell r="C80">
            <v>1.204368174726989</v>
          </cell>
          <cell r="D80">
            <v>0.83834586466165417</v>
          </cell>
          <cell r="E80">
            <v>1.1677852348993289</v>
          </cell>
          <cell r="F80">
            <v>1.2488372093023257</v>
          </cell>
          <cell r="G80">
            <v>1.2840909090909092</v>
          </cell>
        </row>
        <row r="81">
          <cell r="A81">
            <v>35571</v>
          </cell>
          <cell r="B81">
            <v>0.98514851485148514</v>
          </cell>
          <cell r="C81">
            <v>1.1778471138845554</v>
          </cell>
          <cell r="D81">
            <v>0.84586466165413532</v>
          </cell>
          <cell r="E81">
            <v>1.1409395973154361</v>
          </cell>
          <cell r="F81">
            <v>1.2244186046511627</v>
          </cell>
          <cell r="G81">
            <v>1.2840909090909092</v>
          </cell>
        </row>
        <row r="82">
          <cell r="A82">
            <v>35572</v>
          </cell>
          <cell r="B82">
            <v>1.0148514851485149</v>
          </cell>
          <cell r="C82">
            <v>1.1825273010920436</v>
          </cell>
          <cell r="D82">
            <v>0.84962406015037595</v>
          </cell>
          <cell r="E82">
            <v>1.1342281879194631</v>
          </cell>
          <cell r="F82">
            <v>1.2116279069767442</v>
          </cell>
          <cell r="G82">
            <v>1.3068181818181819</v>
          </cell>
        </row>
        <row r="83">
          <cell r="A83">
            <v>35573</v>
          </cell>
          <cell r="B83">
            <v>1.0066006600660067</v>
          </cell>
          <cell r="C83">
            <v>1.1887675507020281</v>
          </cell>
          <cell r="D83">
            <v>0.8571428571428571</v>
          </cell>
          <cell r="E83">
            <v>1.1677852348993289</v>
          </cell>
          <cell r="F83">
            <v>1.2116279069767442</v>
          </cell>
          <cell r="G83">
            <v>1.2954545454545454</v>
          </cell>
        </row>
        <row r="84">
          <cell r="A84">
            <v>35576</v>
          </cell>
          <cell r="B84">
            <v>1.0066006600660067</v>
          </cell>
          <cell r="C84">
            <v>1.1887675507020281</v>
          </cell>
          <cell r="D84">
            <v>0.8571428571428571</v>
          </cell>
          <cell r="E84">
            <v>1.1677852348993289</v>
          </cell>
          <cell r="F84">
            <v>1.2116279069767442</v>
          </cell>
          <cell r="G84">
            <v>1.2954545454545454</v>
          </cell>
        </row>
        <row r="85">
          <cell r="A85">
            <v>35577</v>
          </cell>
          <cell r="B85">
            <v>1.0066006600660067</v>
          </cell>
          <cell r="C85">
            <v>1.1903276131045242</v>
          </cell>
          <cell r="D85">
            <v>0.8721804511278195</v>
          </cell>
          <cell r="E85">
            <v>1.1543624161073827</v>
          </cell>
          <cell r="F85">
            <v>1.2232558139534884</v>
          </cell>
          <cell r="G85">
            <v>1.3068181818181819</v>
          </cell>
        </row>
        <row r="86">
          <cell r="A86">
            <v>35578</v>
          </cell>
          <cell r="B86">
            <v>1.0066006600660067</v>
          </cell>
          <cell r="C86">
            <v>1.1825273010920436</v>
          </cell>
          <cell r="D86">
            <v>0.88345864661654139</v>
          </cell>
          <cell r="E86">
            <v>1.1342281879194631</v>
          </cell>
          <cell r="F86">
            <v>1.2093023255813953</v>
          </cell>
          <cell r="G86">
            <v>1.3068181818181819</v>
          </cell>
        </row>
        <row r="87">
          <cell r="A87">
            <v>35579</v>
          </cell>
          <cell r="B87">
            <v>1.0297029702970297</v>
          </cell>
          <cell r="C87">
            <v>1.1965678627145087</v>
          </cell>
          <cell r="D87">
            <v>0.86842105263157898</v>
          </cell>
          <cell r="E87">
            <v>1.1543624161073827</v>
          </cell>
          <cell r="F87">
            <v>1.2116279069767442</v>
          </cell>
          <cell r="G87">
            <v>1.3068181818181819</v>
          </cell>
        </row>
        <row r="88">
          <cell r="A88">
            <v>35580</v>
          </cell>
          <cell r="B88">
            <v>1.0462046204620461</v>
          </cell>
          <cell r="C88">
            <v>1.2605304212168487</v>
          </cell>
          <cell r="D88">
            <v>0.89849624060150379</v>
          </cell>
          <cell r="E88">
            <v>1.2214765100671141</v>
          </cell>
          <cell r="F88">
            <v>1.3116279069767443</v>
          </cell>
          <cell r="G88">
            <v>1.3181818181818181</v>
          </cell>
        </row>
        <row r="89">
          <cell r="A89">
            <v>35583</v>
          </cell>
          <cell r="B89">
            <v>1.0511551155115511</v>
          </cell>
          <cell r="C89">
            <v>1.2480499219968799</v>
          </cell>
          <cell r="D89">
            <v>0.90225563909774431</v>
          </cell>
          <cell r="E89">
            <v>1.2483221476510067</v>
          </cell>
          <cell r="F89">
            <v>1.344186046511628</v>
          </cell>
          <cell r="G89">
            <v>1.3068181818181819</v>
          </cell>
        </row>
        <row r="90">
          <cell r="A90">
            <v>35584</v>
          </cell>
          <cell r="B90">
            <v>1.056105610561056</v>
          </cell>
          <cell r="C90">
            <v>1.2371294851794072</v>
          </cell>
          <cell r="D90">
            <v>0.92481203007518797</v>
          </cell>
          <cell r="E90">
            <v>1.2684563758389262</v>
          </cell>
          <cell r="F90">
            <v>1.35</v>
          </cell>
          <cell r="G90">
            <v>1.3068181818181819</v>
          </cell>
        </row>
        <row r="91">
          <cell r="A91">
            <v>35585</v>
          </cell>
          <cell r="B91">
            <v>1.0833333333333333</v>
          </cell>
          <cell r="C91">
            <v>1.2605304212168487</v>
          </cell>
          <cell r="D91">
            <v>0.9135338345864662</v>
          </cell>
          <cell r="E91">
            <v>1.2483221476510067</v>
          </cell>
          <cell r="F91">
            <v>1.3779069767441861</v>
          </cell>
          <cell r="G91">
            <v>1.3181818181818181</v>
          </cell>
        </row>
        <row r="92">
          <cell r="A92">
            <v>35586</v>
          </cell>
          <cell r="B92">
            <v>1.0891089108910892</v>
          </cell>
          <cell r="C92">
            <v>1.2854914196567864</v>
          </cell>
          <cell r="D92">
            <v>0.90977443609022557</v>
          </cell>
          <cell r="E92">
            <v>1.2550335570469799</v>
          </cell>
          <cell r="F92">
            <v>1.3395348837209302</v>
          </cell>
          <cell r="G92">
            <v>1.3068181818181819</v>
          </cell>
        </row>
        <row r="93">
          <cell r="A93">
            <v>35587</v>
          </cell>
          <cell r="B93">
            <v>1.0726072607260726</v>
          </cell>
          <cell r="C93">
            <v>1.313572542901716</v>
          </cell>
          <cell r="D93">
            <v>0.93233082706766912</v>
          </cell>
          <cell r="E93">
            <v>1.2416107382550337</v>
          </cell>
          <cell r="F93">
            <v>1.3162790697674418</v>
          </cell>
          <cell r="G93">
            <v>1.3068181818181819</v>
          </cell>
        </row>
        <row r="94">
          <cell r="A94">
            <v>35590</v>
          </cell>
          <cell r="B94">
            <v>1.0874587458745875</v>
          </cell>
          <cell r="C94">
            <v>1.3494539781591264</v>
          </cell>
          <cell r="D94">
            <v>0.94360902255639101</v>
          </cell>
          <cell r="E94">
            <v>1.2818791946308725</v>
          </cell>
          <cell r="F94">
            <v>1.3523255813953488</v>
          </cell>
          <cell r="G94">
            <v>1.3068181818181819</v>
          </cell>
        </row>
        <row r="95">
          <cell r="A95">
            <v>35591</v>
          </cell>
          <cell r="B95">
            <v>1.0808580858085808</v>
          </cell>
          <cell r="C95">
            <v>1.3416536661466458</v>
          </cell>
          <cell r="D95">
            <v>0.96240601503759393</v>
          </cell>
          <cell r="E95">
            <v>1.3020134228187918</v>
          </cell>
          <cell r="F95">
            <v>1.3383720930232559</v>
          </cell>
          <cell r="G95">
            <v>1.3295454545454546</v>
          </cell>
        </row>
        <row r="96">
          <cell r="A96">
            <v>35592</v>
          </cell>
          <cell r="B96">
            <v>1.1105610561056105</v>
          </cell>
          <cell r="C96">
            <v>1.3541341653666146</v>
          </cell>
          <cell r="D96">
            <v>0.98496240601503759</v>
          </cell>
          <cell r="E96">
            <v>1.2953020134228188</v>
          </cell>
          <cell r="F96">
            <v>1.3395348837209302</v>
          </cell>
          <cell r="G96">
            <v>1.3181818181818181</v>
          </cell>
        </row>
        <row r="97">
          <cell r="A97">
            <v>35593</v>
          </cell>
          <cell r="B97">
            <v>1.1468646864686469</v>
          </cell>
          <cell r="C97">
            <v>1.3884555382215289</v>
          </cell>
          <cell r="D97">
            <v>0.96992481203007519</v>
          </cell>
          <cell r="E97">
            <v>1.2818791946308725</v>
          </cell>
          <cell r="F97">
            <v>1.3209302325581396</v>
          </cell>
          <cell r="G97">
            <v>1.3181818181818181</v>
          </cell>
        </row>
        <row r="98">
          <cell r="A98">
            <v>35594</v>
          </cell>
          <cell r="B98">
            <v>1.1534653465346534</v>
          </cell>
          <cell r="C98">
            <v>1.4071762870514821</v>
          </cell>
          <cell r="D98">
            <v>0.97744360902255634</v>
          </cell>
          <cell r="E98">
            <v>1.3020134228187918</v>
          </cell>
          <cell r="F98">
            <v>1.3186046511627907</v>
          </cell>
          <cell r="G98">
            <v>1.3181818181818181</v>
          </cell>
        </row>
        <row r="99">
          <cell r="A99">
            <v>35597</v>
          </cell>
          <cell r="B99">
            <v>1.136138613861386</v>
          </cell>
          <cell r="C99">
            <v>1.3666146645865835</v>
          </cell>
          <cell r="D99">
            <v>0.96240601503759393</v>
          </cell>
          <cell r="E99">
            <v>1.2751677852348993</v>
          </cell>
          <cell r="F99">
            <v>1.2872093023255815</v>
          </cell>
          <cell r="G99">
            <v>1.3181818181818181</v>
          </cell>
        </row>
        <row r="100">
          <cell r="A100">
            <v>35598</v>
          </cell>
          <cell r="B100">
            <v>1.1303630363036303</v>
          </cell>
          <cell r="C100">
            <v>1.3650546021840875</v>
          </cell>
          <cell r="D100">
            <v>0.93984962406015038</v>
          </cell>
          <cell r="E100">
            <v>1.2818791946308725</v>
          </cell>
          <cell r="F100">
            <v>1.286046511627907</v>
          </cell>
          <cell r="G100">
            <v>1.3181818181818181</v>
          </cell>
        </row>
        <row r="101">
          <cell r="A101">
            <v>35599</v>
          </cell>
          <cell r="B101">
            <v>1.0973597359735974</v>
          </cell>
          <cell r="C101">
            <v>1.3338533541341653</v>
          </cell>
          <cell r="D101">
            <v>0.94360902255639101</v>
          </cell>
          <cell r="E101">
            <v>1.2751677852348993</v>
          </cell>
          <cell r="F101">
            <v>1.2790697674418605</v>
          </cell>
          <cell r="G101">
            <v>1.3181818181818181</v>
          </cell>
        </row>
        <row r="102">
          <cell r="A102">
            <v>35600</v>
          </cell>
          <cell r="B102">
            <v>1.1171617161716172</v>
          </cell>
          <cell r="C102">
            <v>1.3634945397815912</v>
          </cell>
          <cell r="D102">
            <v>0.97744360902255634</v>
          </cell>
          <cell r="E102">
            <v>1.2885906040268456</v>
          </cell>
          <cell r="F102">
            <v>1.3813953488372093</v>
          </cell>
          <cell r="G102">
            <v>1.3295454545454546</v>
          </cell>
        </row>
        <row r="103">
          <cell r="A103">
            <v>35601</v>
          </cell>
          <cell r="B103">
            <v>1.1320132013201321</v>
          </cell>
          <cell r="C103">
            <v>1.3494539781591264</v>
          </cell>
          <cell r="D103">
            <v>0.98496240601503759</v>
          </cell>
          <cell r="E103">
            <v>1.2751677852348993</v>
          </cell>
          <cell r="F103">
            <v>1.3651162790697675</v>
          </cell>
          <cell r="G103">
            <v>1.3295454545454546</v>
          </cell>
        </row>
        <row r="104">
          <cell r="A104">
            <v>35604</v>
          </cell>
          <cell r="B104">
            <v>1.1287128712871286</v>
          </cell>
          <cell r="C104">
            <v>1.3354134165366616</v>
          </cell>
          <cell r="D104">
            <v>0.97368421052631582</v>
          </cell>
          <cell r="E104">
            <v>1.2550335570469799</v>
          </cell>
          <cell r="F104">
            <v>1.3616279069767443</v>
          </cell>
          <cell r="G104">
            <v>1.3295454545454546</v>
          </cell>
        </row>
        <row r="105">
          <cell r="A105">
            <v>35605</v>
          </cell>
          <cell r="B105">
            <v>0.88118811881188119</v>
          </cell>
          <cell r="C105">
            <v>1.3494539781591264</v>
          </cell>
          <cell r="D105">
            <v>0.94736842105263153</v>
          </cell>
          <cell r="E105">
            <v>1.2483221476510067</v>
          </cell>
          <cell r="F105">
            <v>1.3651162790697675</v>
          </cell>
          <cell r="G105">
            <v>1.3295454545454546</v>
          </cell>
        </row>
        <row r="106">
          <cell r="A106">
            <v>35606</v>
          </cell>
          <cell r="B106">
            <v>0.92409240924092406</v>
          </cell>
          <cell r="C106">
            <v>1.3361934477379096</v>
          </cell>
          <cell r="D106">
            <v>0.94360902255639101</v>
          </cell>
          <cell r="E106">
            <v>1.2449664429530201</v>
          </cell>
          <cell r="F106">
            <v>1.3813953488372093</v>
          </cell>
          <cell r="G106">
            <v>1.3295454545454546</v>
          </cell>
        </row>
        <row r="107">
          <cell r="A107">
            <v>35607</v>
          </cell>
          <cell r="B107">
            <v>0.91171617161716167</v>
          </cell>
          <cell r="C107">
            <v>1.3299531981279251</v>
          </cell>
          <cell r="D107">
            <v>0.93609022556390975</v>
          </cell>
          <cell r="E107">
            <v>1.2315436241610738</v>
          </cell>
          <cell r="F107">
            <v>1.3744186046511628</v>
          </cell>
          <cell r="G107">
            <v>1.3238636363636365</v>
          </cell>
        </row>
        <row r="108">
          <cell r="A108">
            <v>35608</v>
          </cell>
          <cell r="B108">
            <v>0.83003300330033003</v>
          </cell>
          <cell r="C108">
            <v>1.2971918876755071</v>
          </cell>
          <cell r="D108">
            <v>0.93984962406015038</v>
          </cell>
          <cell r="E108">
            <v>1.2281879194630871</v>
          </cell>
          <cell r="F108">
            <v>1.3581395348837209</v>
          </cell>
          <cell r="G108">
            <v>1.3295454545454546</v>
          </cell>
        </row>
        <row r="109">
          <cell r="A109">
            <v>35611</v>
          </cell>
          <cell r="B109">
            <v>0.84323432343234328</v>
          </cell>
          <cell r="C109">
            <v>1.2776911076443058</v>
          </cell>
          <cell r="D109">
            <v>0.91165413533834583</v>
          </cell>
          <cell r="E109">
            <v>1.2416107382550337</v>
          </cell>
          <cell r="F109">
            <v>1.3348837209302327</v>
          </cell>
          <cell r="G109">
            <v>1.3295454545454546</v>
          </cell>
        </row>
        <row r="110">
          <cell r="A110">
            <v>35612</v>
          </cell>
          <cell r="B110">
            <v>0.84818481848184824</v>
          </cell>
          <cell r="C110">
            <v>1.2761310452418098</v>
          </cell>
          <cell r="D110">
            <v>0.9285714285714286</v>
          </cell>
          <cell r="E110">
            <v>1.238255033557047</v>
          </cell>
          <cell r="F110">
            <v>1.3837209302325582</v>
          </cell>
          <cell r="G110">
            <v>1.3295454545454546</v>
          </cell>
        </row>
        <row r="111">
          <cell r="A111">
            <v>35613</v>
          </cell>
          <cell r="B111">
            <v>0.8366336633663366</v>
          </cell>
          <cell r="C111">
            <v>1.2901716068642746</v>
          </cell>
          <cell r="D111">
            <v>0.9285714285714286</v>
          </cell>
          <cell r="E111">
            <v>1.2449664429530201</v>
          </cell>
          <cell r="F111">
            <v>1.4116279069767441</v>
          </cell>
          <cell r="G111">
            <v>1.3181818181818181</v>
          </cell>
        </row>
        <row r="112">
          <cell r="A112">
            <v>35614</v>
          </cell>
          <cell r="B112">
            <v>0.84570957095709576</v>
          </cell>
          <cell r="C112">
            <v>1.3151326053042123</v>
          </cell>
          <cell r="D112">
            <v>0.93421052631578949</v>
          </cell>
          <cell r="E112">
            <v>1.2348993288590604</v>
          </cell>
          <cell r="F112">
            <v>1.4290697674418604</v>
          </cell>
          <cell r="G112">
            <v>1.3125</v>
          </cell>
        </row>
        <row r="113">
          <cell r="A113">
            <v>35615</v>
          </cell>
          <cell r="B113">
            <v>0.84570957095709576</v>
          </cell>
          <cell r="C113">
            <v>1.3151326053042123</v>
          </cell>
          <cell r="D113">
            <v>0.93421052631578949</v>
          </cell>
          <cell r="E113">
            <v>1.2348993288590604</v>
          </cell>
          <cell r="F113">
            <v>1.4290697674418604</v>
          </cell>
          <cell r="G113">
            <v>1.3125</v>
          </cell>
        </row>
        <row r="114">
          <cell r="A114">
            <v>35618</v>
          </cell>
          <cell r="B114">
            <v>0.84158415841584155</v>
          </cell>
          <cell r="C114">
            <v>1.3018720748829953</v>
          </cell>
          <cell r="D114">
            <v>0.93984962406015038</v>
          </cell>
          <cell r="E114">
            <v>1.238255033557047</v>
          </cell>
          <cell r="F114">
            <v>1.4162790697674419</v>
          </cell>
          <cell r="G114">
            <v>1.3181818181818181</v>
          </cell>
        </row>
        <row r="115">
          <cell r="A115">
            <v>35619</v>
          </cell>
          <cell r="B115">
            <v>0.85808580858085803</v>
          </cell>
          <cell r="C115">
            <v>1.3112324492979719</v>
          </cell>
          <cell r="D115">
            <v>0.9285714285714286</v>
          </cell>
          <cell r="E115">
            <v>1.2315436241610738</v>
          </cell>
          <cell r="F115">
            <v>1.4953488372093022</v>
          </cell>
          <cell r="G115">
            <v>1.3181818181818181</v>
          </cell>
        </row>
        <row r="116">
          <cell r="A116">
            <v>35620</v>
          </cell>
          <cell r="B116">
            <v>0.86303630363036299</v>
          </cell>
          <cell r="C116">
            <v>1.2893915756630265</v>
          </cell>
          <cell r="D116">
            <v>0.90977443609022557</v>
          </cell>
          <cell r="E116">
            <v>1.2348993288590604</v>
          </cell>
          <cell r="F116">
            <v>1.4441860465116279</v>
          </cell>
          <cell r="G116">
            <v>1.3295454545454546</v>
          </cell>
        </row>
        <row r="117">
          <cell r="A117">
            <v>35621</v>
          </cell>
          <cell r="B117">
            <v>0.86138613861386137</v>
          </cell>
          <cell r="C117">
            <v>1.2901716068642746</v>
          </cell>
          <cell r="D117">
            <v>0.91917293233082709</v>
          </cell>
          <cell r="E117">
            <v>1.261744966442953</v>
          </cell>
          <cell r="F117">
            <v>1.4744186046511627</v>
          </cell>
          <cell r="G117">
            <v>1.3295454545454546</v>
          </cell>
        </row>
        <row r="118">
          <cell r="A118">
            <v>35622</v>
          </cell>
          <cell r="B118">
            <v>0.83333333333333337</v>
          </cell>
          <cell r="C118">
            <v>1.3096723868954758</v>
          </cell>
          <cell r="D118">
            <v>0.9135338345864662</v>
          </cell>
          <cell r="E118">
            <v>1.2751677852348993</v>
          </cell>
          <cell r="F118">
            <v>1.5069767441860464</v>
          </cell>
          <cell r="G118">
            <v>1.3181818181818181</v>
          </cell>
        </row>
        <row r="119">
          <cell r="A119">
            <v>35625</v>
          </cell>
          <cell r="B119">
            <v>0.84818481848184824</v>
          </cell>
          <cell r="C119">
            <v>1.3010920436817472</v>
          </cell>
          <cell r="D119">
            <v>0.92293233082706772</v>
          </cell>
          <cell r="E119">
            <v>1.261744966442953</v>
          </cell>
          <cell r="F119">
            <v>1.4697674418604652</v>
          </cell>
          <cell r="G119">
            <v>1.3295454545454546</v>
          </cell>
        </row>
        <row r="120">
          <cell r="A120">
            <v>35626</v>
          </cell>
          <cell r="B120">
            <v>0.85231023102310233</v>
          </cell>
          <cell r="C120">
            <v>1.3042121684867394</v>
          </cell>
          <cell r="D120">
            <v>0.93045112781954886</v>
          </cell>
          <cell r="E120">
            <v>1.2651006711409396</v>
          </cell>
          <cell r="F120">
            <v>1.5139534883720931</v>
          </cell>
          <cell r="G120">
            <v>1.3181818181818181</v>
          </cell>
        </row>
        <row r="121">
          <cell r="A121">
            <v>35627</v>
          </cell>
          <cell r="B121">
            <v>0.84983498349834985</v>
          </cell>
          <cell r="C121">
            <v>1.3424336973478939</v>
          </cell>
          <cell r="D121">
            <v>0.9135338345864662</v>
          </cell>
          <cell r="E121">
            <v>1.2885906040268456</v>
          </cell>
          <cell r="F121">
            <v>1.569767441860465</v>
          </cell>
          <cell r="G121">
            <v>1.2954545454545454</v>
          </cell>
        </row>
        <row r="122">
          <cell r="A122">
            <v>35628</v>
          </cell>
          <cell r="B122">
            <v>0.85313531353135319</v>
          </cell>
          <cell r="C122">
            <v>1.3338533541341653</v>
          </cell>
          <cell r="D122">
            <v>0.91541353383458646</v>
          </cell>
          <cell r="E122">
            <v>1.2684563758389262</v>
          </cell>
          <cell r="F122">
            <v>1.6069767441860465</v>
          </cell>
          <cell r="G122">
            <v>1.3068181818181819</v>
          </cell>
        </row>
        <row r="123">
          <cell r="A123">
            <v>35629</v>
          </cell>
          <cell r="B123">
            <v>0.84653465346534651</v>
          </cell>
          <cell r="C123">
            <v>1.3018720748829953</v>
          </cell>
          <cell r="D123">
            <v>0.91541353383458646</v>
          </cell>
          <cell r="E123">
            <v>1.2583892617449663</v>
          </cell>
          <cell r="F123">
            <v>1.6046511627906976</v>
          </cell>
          <cell r="G123">
            <v>1.2954545454545454</v>
          </cell>
        </row>
        <row r="124">
          <cell r="A124">
            <v>35632</v>
          </cell>
          <cell r="B124">
            <v>0.83993399339933994</v>
          </cell>
          <cell r="C124">
            <v>1.3252730109204369</v>
          </cell>
          <cell r="D124">
            <v>0.90037593984962405</v>
          </cell>
          <cell r="E124">
            <v>1.2483221476510067</v>
          </cell>
          <cell r="F124">
            <v>1.5488372093023255</v>
          </cell>
          <cell r="G124">
            <v>1.3125</v>
          </cell>
        </row>
        <row r="125">
          <cell r="A125">
            <v>35633</v>
          </cell>
          <cell r="B125">
            <v>0.84488448844884489</v>
          </cell>
          <cell r="C125">
            <v>1.3400936037441498</v>
          </cell>
          <cell r="D125">
            <v>0.90413533834586468</v>
          </cell>
          <cell r="E125">
            <v>1.2751677852348993</v>
          </cell>
          <cell r="F125">
            <v>1.5813953488372092</v>
          </cell>
          <cell r="G125">
            <v>1.3238636363636365</v>
          </cell>
        </row>
        <row r="126">
          <cell r="A126">
            <v>35634</v>
          </cell>
          <cell r="B126">
            <v>0.84158415841584155</v>
          </cell>
          <cell r="C126">
            <v>1.3837753510140405</v>
          </cell>
          <cell r="D126">
            <v>0.90601503759398494</v>
          </cell>
          <cell r="E126">
            <v>1.2483221476510067</v>
          </cell>
          <cell r="F126">
            <v>1.5930232558139534</v>
          </cell>
          <cell r="G126">
            <v>1.3238636363636365</v>
          </cell>
        </row>
        <row r="127">
          <cell r="A127">
            <v>35635</v>
          </cell>
          <cell r="B127">
            <v>0.86551155115511547</v>
          </cell>
          <cell r="C127">
            <v>1.43603744149766</v>
          </cell>
          <cell r="D127">
            <v>0.95676691729323304</v>
          </cell>
          <cell r="E127">
            <v>1.3154362416107384</v>
          </cell>
          <cell r="F127">
            <v>1.6279069767441861</v>
          </cell>
          <cell r="G127">
            <v>1.3238636363636365</v>
          </cell>
        </row>
        <row r="128">
          <cell r="A128">
            <v>35636</v>
          </cell>
          <cell r="B128">
            <v>0.86963696369636967</v>
          </cell>
          <cell r="C128">
            <v>1.4056162246489861</v>
          </cell>
          <cell r="D128">
            <v>0.9285714285714286</v>
          </cell>
          <cell r="E128">
            <v>1.2651006711409396</v>
          </cell>
          <cell r="F128">
            <v>1.5837209302325581</v>
          </cell>
          <cell r="G128">
            <v>1.3238636363636365</v>
          </cell>
        </row>
        <row r="129">
          <cell r="A129">
            <v>35639</v>
          </cell>
          <cell r="B129">
            <v>0.85643564356435642</v>
          </cell>
          <cell r="C129">
            <v>1.3759750390015602</v>
          </cell>
          <cell r="D129">
            <v>0.9285714285714286</v>
          </cell>
          <cell r="E129">
            <v>1.2416107382550337</v>
          </cell>
          <cell r="F129">
            <v>1.5418604651162791</v>
          </cell>
          <cell r="G129">
            <v>1.3181818181818181</v>
          </cell>
        </row>
        <row r="130">
          <cell r="A130">
            <v>35640</v>
          </cell>
          <cell r="B130">
            <v>0.8729372937293729</v>
          </cell>
          <cell r="C130">
            <v>1.4149765990639624</v>
          </cell>
          <cell r="D130">
            <v>0.94360902255639101</v>
          </cell>
          <cell r="E130">
            <v>1.2550335570469799</v>
          </cell>
          <cell r="F130">
            <v>1.5441860465116279</v>
          </cell>
          <cell r="G130">
            <v>1.3125</v>
          </cell>
        </row>
        <row r="131">
          <cell r="A131">
            <v>35641</v>
          </cell>
          <cell r="B131">
            <v>0.9455445544554455</v>
          </cell>
          <cell r="C131">
            <v>1.4266770670826834</v>
          </cell>
          <cell r="D131">
            <v>0.96804511278195493</v>
          </cell>
          <cell r="E131">
            <v>1.2751677852348993</v>
          </cell>
          <cell r="F131">
            <v>1.5767441860465117</v>
          </cell>
          <cell r="G131">
            <v>1.3181818181818181</v>
          </cell>
        </row>
        <row r="132">
          <cell r="A132">
            <v>35642</v>
          </cell>
          <cell r="B132">
            <v>0.93399339933993397</v>
          </cell>
          <cell r="C132">
            <v>1.421996879875195</v>
          </cell>
          <cell r="D132">
            <v>0.97368421052631582</v>
          </cell>
          <cell r="E132">
            <v>1.3087248322147651</v>
          </cell>
          <cell r="F132">
            <v>1.5639534883720929</v>
          </cell>
          <cell r="G132">
            <v>1.3181818181818181</v>
          </cell>
        </row>
        <row r="133">
          <cell r="A133">
            <v>35643</v>
          </cell>
          <cell r="B133">
            <v>0.8910891089108911</v>
          </cell>
          <cell r="C133">
            <v>1.422776911076443</v>
          </cell>
          <cell r="D133">
            <v>0.96240601503759393</v>
          </cell>
          <cell r="E133">
            <v>1.2852348993288591</v>
          </cell>
          <cell r="F133">
            <v>1.5488372093023255</v>
          </cell>
          <cell r="G133">
            <v>1.3181818181818181</v>
          </cell>
        </row>
        <row r="134">
          <cell r="A134">
            <v>35646</v>
          </cell>
          <cell r="B134">
            <v>0.90594059405940597</v>
          </cell>
          <cell r="C134">
            <v>1.4602184087363494</v>
          </cell>
          <cell r="D134">
            <v>0.99436090225563911</v>
          </cell>
          <cell r="E134">
            <v>1.3087248322147651</v>
          </cell>
          <cell r="F134">
            <v>1.5965116279069766</v>
          </cell>
          <cell r="G134">
            <v>1.3181818181818181</v>
          </cell>
        </row>
        <row r="135">
          <cell r="A135">
            <v>35647</v>
          </cell>
          <cell r="B135">
            <v>0.8952145214521452</v>
          </cell>
          <cell r="C135">
            <v>1.282371294851794</v>
          </cell>
          <cell r="D135">
            <v>0.97556390977443608</v>
          </cell>
          <cell r="E135">
            <v>1.2885906040268456</v>
          </cell>
          <cell r="F135">
            <v>1.527906976744186</v>
          </cell>
          <cell r="G135">
            <v>1.3238636363636365</v>
          </cell>
        </row>
        <row r="136">
          <cell r="A136">
            <v>35648</v>
          </cell>
          <cell r="B136">
            <v>0.8910891089108911</v>
          </cell>
          <cell r="C136">
            <v>1.2730109204368174</v>
          </cell>
          <cell r="D136">
            <v>0.94736842105263153</v>
          </cell>
          <cell r="E136">
            <v>1.3154362416107384</v>
          </cell>
          <cell r="F136">
            <v>1.4744186046511627</v>
          </cell>
          <cell r="G136">
            <v>1.3125</v>
          </cell>
        </row>
        <row r="137">
          <cell r="A137">
            <v>35649</v>
          </cell>
          <cell r="B137">
            <v>0.88778877887788776</v>
          </cell>
          <cell r="C137">
            <v>1.2074882995319813</v>
          </cell>
          <cell r="D137">
            <v>0.91165413533834583</v>
          </cell>
          <cell r="E137">
            <v>1.2751677852348993</v>
          </cell>
          <cell r="F137">
            <v>1.3767441860465117</v>
          </cell>
          <cell r="G137">
            <v>1.2954545454545454</v>
          </cell>
        </row>
        <row r="138">
          <cell r="A138">
            <v>35650</v>
          </cell>
          <cell r="B138">
            <v>0.91089108910891092</v>
          </cell>
          <cell r="C138">
            <v>1.218408736349454</v>
          </cell>
          <cell r="D138">
            <v>0.91729323308270672</v>
          </cell>
          <cell r="E138">
            <v>1.2583892617449663</v>
          </cell>
          <cell r="F138">
            <v>1.3767441860465117</v>
          </cell>
          <cell r="G138">
            <v>1.3125</v>
          </cell>
        </row>
        <row r="139">
          <cell r="A139">
            <v>35653</v>
          </cell>
          <cell r="B139">
            <v>0.91749174917491749</v>
          </cell>
          <cell r="C139">
            <v>1.2199687987519501</v>
          </cell>
          <cell r="D139">
            <v>0.9135338345864662</v>
          </cell>
          <cell r="E139">
            <v>1.2818791946308725</v>
          </cell>
          <cell r="F139">
            <v>1.3813953488372093</v>
          </cell>
          <cell r="G139">
            <v>1.3295454545454546</v>
          </cell>
        </row>
        <row r="140">
          <cell r="A140">
            <v>35654</v>
          </cell>
          <cell r="B140">
            <v>0.91254125412541254</v>
          </cell>
          <cell r="C140">
            <v>1.217628705148206</v>
          </cell>
          <cell r="D140">
            <v>0.90789473684210531</v>
          </cell>
          <cell r="E140">
            <v>1.2550335570469799</v>
          </cell>
          <cell r="F140">
            <v>1.386046511627907</v>
          </cell>
          <cell r="G140">
            <v>1.3295454545454546</v>
          </cell>
        </row>
        <row r="141">
          <cell r="A141">
            <v>35655</v>
          </cell>
          <cell r="B141">
            <v>0.93399339933993397</v>
          </cell>
          <cell r="C141">
            <v>1.2012480499219969</v>
          </cell>
          <cell r="D141">
            <v>0.9135338345864662</v>
          </cell>
          <cell r="E141">
            <v>1.2248322147651007</v>
          </cell>
          <cell r="F141">
            <v>1.3558139534883722</v>
          </cell>
          <cell r="G141">
            <v>1.3295454545454546</v>
          </cell>
        </row>
        <row r="142">
          <cell r="A142">
            <v>35656</v>
          </cell>
          <cell r="B142">
            <v>0.95132013201320131</v>
          </cell>
          <cell r="C142">
            <v>1.2082683307332294</v>
          </cell>
          <cell r="D142">
            <v>0.9135338345864662</v>
          </cell>
          <cell r="E142">
            <v>1.2483221476510067</v>
          </cell>
          <cell r="F142">
            <v>1.3953488372093024</v>
          </cell>
          <cell r="G142">
            <v>1.3295454545454546</v>
          </cell>
        </row>
        <row r="143">
          <cell r="A143">
            <v>35657</v>
          </cell>
          <cell r="B143">
            <v>0.94884488448844884</v>
          </cell>
          <cell r="C143">
            <v>1.1950078003120126</v>
          </cell>
          <cell r="D143">
            <v>0.90977443609022557</v>
          </cell>
          <cell r="E143">
            <v>1.2684563758389262</v>
          </cell>
          <cell r="F143">
            <v>1.4</v>
          </cell>
          <cell r="G143">
            <v>1.3295454545454546</v>
          </cell>
        </row>
        <row r="144">
          <cell r="A144">
            <v>35660</v>
          </cell>
          <cell r="B144">
            <v>0.9356435643564357</v>
          </cell>
          <cell r="C144">
            <v>1.1895475819032761</v>
          </cell>
          <cell r="D144">
            <v>0.90601503759398494</v>
          </cell>
          <cell r="E144">
            <v>1.2651006711409396</v>
          </cell>
          <cell r="F144">
            <v>1.413953488372093</v>
          </cell>
          <cell r="G144">
            <v>1.3352272727272727</v>
          </cell>
        </row>
        <row r="145">
          <cell r="A145">
            <v>35661</v>
          </cell>
          <cell r="B145">
            <v>0.94224422442244227</v>
          </cell>
          <cell r="C145">
            <v>1.1770670826833074</v>
          </cell>
          <cell r="D145">
            <v>0.92481203007518797</v>
          </cell>
          <cell r="E145">
            <v>1.2986577181208054</v>
          </cell>
          <cell r="F145">
            <v>1.4604651162790698</v>
          </cell>
          <cell r="G145">
            <v>1.3522727272727273</v>
          </cell>
        </row>
        <row r="146">
          <cell r="A146">
            <v>35662</v>
          </cell>
          <cell r="B146">
            <v>0.95049504950495045</v>
          </cell>
          <cell r="C146">
            <v>1.173166926677067</v>
          </cell>
          <cell r="D146">
            <v>0.9135338345864662</v>
          </cell>
          <cell r="E146">
            <v>1.2986577181208054</v>
          </cell>
          <cell r="F146">
            <v>1.4767441860465116</v>
          </cell>
          <cell r="G146">
            <v>1.3522727272727273</v>
          </cell>
        </row>
        <row r="147">
          <cell r="A147">
            <v>35663</v>
          </cell>
          <cell r="B147">
            <v>0.92904290429042902</v>
          </cell>
          <cell r="C147">
            <v>1.1669266770670828</v>
          </cell>
          <cell r="D147">
            <v>0.91165413533834583</v>
          </cell>
          <cell r="E147">
            <v>1.2684563758389262</v>
          </cell>
          <cell r="F147">
            <v>1.4279069767441861</v>
          </cell>
          <cell r="G147">
            <v>1.3522727272727273</v>
          </cell>
        </row>
        <row r="148">
          <cell r="A148">
            <v>35664</v>
          </cell>
          <cell r="B148">
            <v>0.93894389438943893</v>
          </cell>
          <cell r="C148">
            <v>1.1653666146645867</v>
          </cell>
          <cell r="D148">
            <v>0.93984962406015038</v>
          </cell>
          <cell r="E148">
            <v>1.261744966442953</v>
          </cell>
          <cell r="F148">
            <v>1.430232558139535</v>
          </cell>
          <cell r="G148">
            <v>1.3522727272727273</v>
          </cell>
        </row>
        <row r="149">
          <cell r="A149">
            <v>35667</v>
          </cell>
          <cell r="B149">
            <v>0.91584158415841588</v>
          </cell>
          <cell r="C149">
            <v>1.187207488299532</v>
          </cell>
          <cell r="D149">
            <v>0.94548872180451127</v>
          </cell>
          <cell r="E149">
            <v>1.2919463087248322</v>
          </cell>
          <cell r="F149">
            <v>1.4244186046511629</v>
          </cell>
          <cell r="G149">
            <v>1.3465909090909092</v>
          </cell>
        </row>
        <row r="150">
          <cell r="A150">
            <v>35668</v>
          </cell>
          <cell r="B150">
            <v>0.92409240924092406</v>
          </cell>
          <cell r="C150">
            <v>1.1981279251170047</v>
          </cell>
          <cell r="D150">
            <v>0.92669172932330823</v>
          </cell>
          <cell r="E150">
            <v>1.2953020134228188</v>
          </cell>
          <cell r="F150">
            <v>1.4162790697674419</v>
          </cell>
          <cell r="G150">
            <v>1.3465909090909092</v>
          </cell>
        </row>
        <row r="151">
          <cell r="A151">
            <v>35669</v>
          </cell>
          <cell r="B151">
            <v>0.91254125412541254</v>
          </cell>
          <cell r="C151">
            <v>1.2098283931357254</v>
          </cell>
          <cell r="D151">
            <v>0.94736842105263153</v>
          </cell>
          <cell r="E151">
            <v>1.2818791946308725</v>
          </cell>
          <cell r="F151">
            <v>1.3930232558139535</v>
          </cell>
          <cell r="G151">
            <v>1.3522727272727273</v>
          </cell>
        </row>
        <row r="152">
          <cell r="A152">
            <v>35670</v>
          </cell>
          <cell r="B152">
            <v>0.9092409240924092</v>
          </cell>
          <cell r="C152">
            <v>1.1989079563182528</v>
          </cell>
          <cell r="D152">
            <v>0.95864661654135341</v>
          </cell>
          <cell r="E152">
            <v>1.2785234899328859</v>
          </cell>
          <cell r="F152">
            <v>1.3651162790697675</v>
          </cell>
          <cell r="G152">
            <v>1.3522727272727273</v>
          </cell>
        </row>
        <row r="153">
          <cell r="A153">
            <v>35671</v>
          </cell>
          <cell r="B153">
            <v>0.90264026402640263</v>
          </cell>
          <cell r="C153">
            <v>1.1911076443057722</v>
          </cell>
          <cell r="D153">
            <v>0.95676691729323304</v>
          </cell>
          <cell r="E153">
            <v>1.2651006711409396</v>
          </cell>
          <cell r="F153">
            <v>1.3604651162790697</v>
          </cell>
          <cell r="G153">
            <v>1.3522727272727273</v>
          </cell>
        </row>
        <row r="154">
          <cell r="A154">
            <v>35674</v>
          </cell>
          <cell r="B154">
            <v>0.90264026402640263</v>
          </cell>
          <cell r="C154">
            <v>1.1911076443057722</v>
          </cell>
          <cell r="D154">
            <v>0.95676691729323304</v>
          </cell>
          <cell r="E154">
            <v>1.2651006711409396</v>
          </cell>
          <cell r="F154">
            <v>1.3604651162790697</v>
          </cell>
          <cell r="G154">
            <v>1.3522727272727273</v>
          </cell>
        </row>
        <row r="155">
          <cell r="A155">
            <v>35675</v>
          </cell>
          <cell r="B155">
            <v>0.94801980198019797</v>
          </cell>
          <cell r="C155">
            <v>1.2207488299531981</v>
          </cell>
          <cell r="D155">
            <v>0.97368421052631582</v>
          </cell>
          <cell r="E155">
            <v>1.2516778523489933</v>
          </cell>
          <cell r="F155">
            <v>1.3813953488372093</v>
          </cell>
          <cell r="G155">
            <v>1.3579545454545454</v>
          </cell>
        </row>
        <row r="156">
          <cell r="A156">
            <v>35676</v>
          </cell>
          <cell r="B156">
            <v>0.95049504950495045</v>
          </cell>
          <cell r="C156">
            <v>1.2394695787831513</v>
          </cell>
          <cell r="D156">
            <v>0.98872180451127822</v>
          </cell>
          <cell r="E156">
            <v>1.3087248322147651</v>
          </cell>
          <cell r="F156">
            <v>1.4075581395348837</v>
          </cell>
          <cell r="G156">
            <v>1.3636363636363635</v>
          </cell>
        </row>
        <row r="157">
          <cell r="A157">
            <v>35677</v>
          </cell>
          <cell r="B157">
            <v>0.94059405940594054</v>
          </cell>
          <cell r="C157">
            <v>1.2464898595943839</v>
          </cell>
          <cell r="D157">
            <v>0.97744360902255634</v>
          </cell>
          <cell r="E157">
            <v>1.2885906040268456</v>
          </cell>
          <cell r="F157">
            <v>1.4046511627906977</v>
          </cell>
          <cell r="G157">
            <v>1.3522727272727273</v>
          </cell>
        </row>
        <row r="158">
          <cell r="A158">
            <v>35678</v>
          </cell>
          <cell r="B158">
            <v>0.94884488448844884</v>
          </cell>
          <cell r="C158">
            <v>1.2636505460218408</v>
          </cell>
          <cell r="D158">
            <v>0.99812030075187974</v>
          </cell>
          <cell r="E158">
            <v>1.3120805369127517</v>
          </cell>
          <cell r="F158">
            <v>1.4395348837209303</v>
          </cell>
          <cell r="G158">
            <v>1.3522727272727273</v>
          </cell>
        </row>
        <row r="159">
          <cell r="A159">
            <v>35681</v>
          </cell>
          <cell r="B159">
            <v>0.94636963696369636</v>
          </cell>
          <cell r="C159">
            <v>1.2659906396255851</v>
          </cell>
          <cell r="D159">
            <v>0.99248120300751874</v>
          </cell>
          <cell r="E159">
            <v>1.2818791946308725</v>
          </cell>
          <cell r="F159">
            <v>1.4186046511627908</v>
          </cell>
          <cell r="G159">
            <v>1.3636363636363635</v>
          </cell>
        </row>
        <row r="160">
          <cell r="A160">
            <v>35682</v>
          </cell>
          <cell r="B160">
            <v>0.95049504950495045</v>
          </cell>
          <cell r="C160">
            <v>1.2730109204368174</v>
          </cell>
          <cell r="D160">
            <v>0.99624060150375937</v>
          </cell>
          <cell r="E160">
            <v>1.2953020134228188</v>
          </cell>
          <cell r="F160">
            <v>1.4209302325581394</v>
          </cell>
          <cell r="G160">
            <v>1.3579545454545454</v>
          </cell>
        </row>
        <row r="161">
          <cell r="A161">
            <v>35683</v>
          </cell>
          <cell r="B161">
            <v>0.95379537953795379</v>
          </cell>
          <cell r="C161">
            <v>1.2652106084243371</v>
          </cell>
          <cell r="D161">
            <v>0.99624060150375937</v>
          </cell>
          <cell r="E161">
            <v>1.2953020134228188</v>
          </cell>
          <cell r="F161">
            <v>1.4162790697674419</v>
          </cell>
          <cell r="G161">
            <v>1.3636363636363635</v>
          </cell>
        </row>
        <row r="162">
          <cell r="A162">
            <v>35684</v>
          </cell>
          <cell r="B162">
            <v>0.95049504950495045</v>
          </cell>
          <cell r="C162">
            <v>1.2480499219968799</v>
          </cell>
          <cell r="D162">
            <v>0.99060150375939848</v>
          </cell>
          <cell r="E162">
            <v>1.2785234899328859</v>
          </cell>
          <cell r="F162">
            <v>1.4395348837209303</v>
          </cell>
          <cell r="G162">
            <v>1.3579545454545454</v>
          </cell>
        </row>
        <row r="163">
          <cell r="A163">
            <v>35685</v>
          </cell>
          <cell r="B163">
            <v>0.98679867986798675</v>
          </cell>
          <cell r="C163">
            <v>1.2730109204368174</v>
          </cell>
          <cell r="D163">
            <v>1.013157894736842</v>
          </cell>
          <cell r="E163">
            <v>1.3389261744966443</v>
          </cell>
          <cell r="F163">
            <v>1.45</v>
          </cell>
          <cell r="G163">
            <v>1.3579545454545454</v>
          </cell>
        </row>
        <row r="164">
          <cell r="A164">
            <v>35688</v>
          </cell>
          <cell r="B164">
            <v>0.97689768976897695</v>
          </cell>
          <cell r="C164">
            <v>1.2862714508580344</v>
          </cell>
          <cell r="D164">
            <v>1.0018796992481203</v>
          </cell>
          <cell r="E164">
            <v>1.2885906040268456</v>
          </cell>
          <cell r="F164">
            <v>1.413953488372093</v>
          </cell>
          <cell r="G164">
            <v>1.3522727272727273</v>
          </cell>
        </row>
        <row r="165">
          <cell r="A165">
            <v>35689</v>
          </cell>
          <cell r="B165">
            <v>0.96534653465346532</v>
          </cell>
          <cell r="C165">
            <v>1.3213728549141965</v>
          </cell>
          <cell r="D165">
            <v>1.005639097744361</v>
          </cell>
          <cell r="E165">
            <v>1.3355704697986577</v>
          </cell>
          <cell r="F165">
            <v>1.4511627906976745</v>
          </cell>
          <cell r="G165">
            <v>1.3579545454545454</v>
          </cell>
        </row>
        <row r="166">
          <cell r="A166">
            <v>35690</v>
          </cell>
          <cell r="B166">
            <v>0.9636963696369637</v>
          </cell>
          <cell r="C166">
            <v>1.3237129485179406</v>
          </cell>
          <cell r="D166">
            <v>0.99436090225563911</v>
          </cell>
          <cell r="E166">
            <v>1.3355704697986577</v>
          </cell>
          <cell r="F166">
            <v>1.4279069767441861</v>
          </cell>
          <cell r="G166">
            <v>1.3636363636363635</v>
          </cell>
        </row>
        <row r="167">
          <cell r="A167">
            <v>35691</v>
          </cell>
          <cell r="B167">
            <v>0.96039603960396036</v>
          </cell>
          <cell r="C167">
            <v>1.3244929797191887</v>
          </cell>
          <cell r="D167">
            <v>1.0075187969924813</v>
          </cell>
          <cell r="E167">
            <v>1.3288590604026846</v>
          </cell>
          <cell r="F167">
            <v>1.430232558139535</v>
          </cell>
          <cell r="G167">
            <v>1.3636363636363635</v>
          </cell>
        </row>
        <row r="168">
          <cell r="A168">
            <v>35692</v>
          </cell>
          <cell r="B168">
            <v>0.96204620462046209</v>
          </cell>
          <cell r="C168">
            <v>1.3057722308892357</v>
          </cell>
          <cell r="D168">
            <v>1.0093984962406015</v>
          </cell>
          <cell r="E168">
            <v>1.3154362416107384</v>
          </cell>
          <cell r="F168">
            <v>1.4232558139534883</v>
          </cell>
          <cell r="G168">
            <v>1.3636363636363635</v>
          </cell>
        </row>
        <row r="169">
          <cell r="A169">
            <v>35695</v>
          </cell>
          <cell r="B169">
            <v>0.95709570957095713</v>
          </cell>
          <cell r="C169">
            <v>1.282371294851794</v>
          </cell>
          <cell r="D169">
            <v>1.0075187969924813</v>
          </cell>
          <cell r="E169">
            <v>1.3020134228187918</v>
          </cell>
          <cell r="F169">
            <v>1.4476744186046511</v>
          </cell>
          <cell r="G169">
            <v>1.3636363636363635</v>
          </cell>
        </row>
        <row r="170">
          <cell r="A170">
            <v>35696</v>
          </cell>
          <cell r="B170">
            <v>0.92574257425742579</v>
          </cell>
          <cell r="C170">
            <v>1.1692667706708268</v>
          </cell>
          <cell r="D170">
            <v>0.99812030075187974</v>
          </cell>
          <cell r="E170">
            <v>1.2785234899328859</v>
          </cell>
          <cell r="F170">
            <v>1.4313953488372093</v>
          </cell>
          <cell r="G170">
            <v>1.3636363636363635</v>
          </cell>
        </row>
        <row r="171">
          <cell r="A171">
            <v>35697</v>
          </cell>
          <cell r="B171">
            <v>0.92409240924092406</v>
          </cell>
          <cell r="C171">
            <v>1.1560062402496101</v>
          </cell>
          <cell r="D171">
            <v>0.98872180451127822</v>
          </cell>
          <cell r="E171">
            <v>1.2684563758389262</v>
          </cell>
          <cell r="F171">
            <v>1.4162790697674419</v>
          </cell>
          <cell r="G171">
            <v>1.3636363636363635</v>
          </cell>
        </row>
        <row r="172">
          <cell r="A172">
            <v>35698</v>
          </cell>
          <cell r="B172">
            <v>0.92079207920792083</v>
          </cell>
          <cell r="C172">
            <v>1.1248049921996879</v>
          </cell>
          <cell r="D172">
            <v>0.99436090225563911</v>
          </cell>
          <cell r="E172">
            <v>1.238255033557047</v>
          </cell>
          <cell r="F172">
            <v>1.3941860465116278</v>
          </cell>
          <cell r="G172">
            <v>1.3636363636363635</v>
          </cell>
        </row>
        <row r="173">
          <cell r="A173">
            <v>35699</v>
          </cell>
          <cell r="B173">
            <v>0.8952145214521452</v>
          </cell>
          <cell r="C173">
            <v>1.1294851794071763</v>
          </cell>
          <cell r="D173">
            <v>0.97556390977443608</v>
          </cell>
          <cell r="E173">
            <v>1.2550335570469799</v>
          </cell>
          <cell r="F173">
            <v>1.4511627906976745</v>
          </cell>
          <cell r="G173">
            <v>1.3636363636363635</v>
          </cell>
        </row>
        <row r="174">
          <cell r="A174">
            <v>35702</v>
          </cell>
          <cell r="B174">
            <v>0.88778877887788776</v>
          </cell>
          <cell r="C174">
            <v>1.0109204368174727</v>
          </cell>
          <cell r="D174">
            <v>0.96052631578947367</v>
          </cell>
          <cell r="E174">
            <v>1.2550335570469799</v>
          </cell>
          <cell r="F174">
            <v>1.4116279069767441</v>
          </cell>
          <cell r="G174">
            <v>1.3636363636363635</v>
          </cell>
        </row>
        <row r="175">
          <cell r="A175">
            <v>35703</v>
          </cell>
          <cell r="B175">
            <v>0.89933993399339929</v>
          </cell>
          <cell r="C175">
            <v>1.0163806552262091</v>
          </cell>
          <cell r="D175">
            <v>0.96240601503759393</v>
          </cell>
          <cell r="E175">
            <v>1.2785234899328859</v>
          </cell>
          <cell r="F175">
            <v>1.3930232558139535</v>
          </cell>
          <cell r="G175">
            <v>1.3636363636363635</v>
          </cell>
        </row>
        <row r="176">
          <cell r="A176">
            <v>35704</v>
          </cell>
          <cell r="B176">
            <v>0.88448844884488453</v>
          </cell>
          <cell r="C176">
            <v>0.99531981279251169</v>
          </cell>
          <cell r="D176">
            <v>0.97932330827067671</v>
          </cell>
          <cell r="E176">
            <v>1.2550335570469799</v>
          </cell>
          <cell r="F176">
            <v>1.336046511627907</v>
          </cell>
          <cell r="G176">
            <v>1.3636363636363635</v>
          </cell>
        </row>
        <row r="177">
          <cell r="A177">
            <v>35705</v>
          </cell>
          <cell r="B177">
            <v>0.88531353135313529</v>
          </cell>
          <cell r="C177">
            <v>0.97659906396255847</v>
          </cell>
          <cell r="D177">
            <v>0.96240601503759393</v>
          </cell>
          <cell r="E177">
            <v>1.1946308724832215</v>
          </cell>
          <cell r="F177">
            <v>1.3255813953488371</v>
          </cell>
          <cell r="G177">
            <v>1.3636363636363635</v>
          </cell>
        </row>
        <row r="178">
          <cell r="A178">
            <v>35706</v>
          </cell>
          <cell r="B178">
            <v>0.89603960396039606</v>
          </cell>
          <cell r="C178">
            <v>0.9726989079563183</v>
          </cell>
          <cell r="D178">
            <v>0.96240601503759393</v>
          </cell>
          <cell r="E178">
            <v>1.2516778523489933</v>
          </cell>
          <cell r="F178">
            <v>1.3720930232558139</v>
          </cell>
          <cell r="G178">
            <v>1.3636363636363635</v>
          </cell>
        </row>
        <row r="179">
          <cell r="A179">
            <v>35709</v>
          </cell>
          <cell r="B179">
            <v>0.90594059405940597</v>
          </cell>
          <cell r="C179">
            <v>0.9726989079563183</v>
          </cell>
          <cell r="D179">
            <v>0.95676691729323304</v>
          </cell>
          <cell r="E179">
            <v>1.2348993288590604</v>
          </cell>
          <cell r="F179">
            <v>1.3232558139534885</v>
          </cell>
          <cell r="G179">
            <v>1.3636363636363635</v>
          </cell>
        </row>
        <row r="180">
          <cell r="A180">
            <v>35710</v>
          </cell>
          <cell r="B180">
            <v>0.94059405940594054</v>
          </cell>
          <cell r="C180">
            <v>1.0015600624024961</v>
          </cell>
          <cell r="D180">
            <v>1.0037593984962405</v>
          </cell>
          <cell r="E180">
            <v>1.3154362416107384</v>
          </cell>
          <cell r="F180">
            <v>1.4267441860465115</v>
          </cell>
          <cell r="G180">
            <v>1.3636363636363635</v>
          </cell>
        </row>
        <row r="181">
          <cell r="A181">
            <v>35711</v>
          </cell>
          <cell r="B181">
            <v>0.92904290429042902</v>
          </cell>
          <cell r="C181">
            <v>0.98751950078003126</v>
          </cell>
          <cell r="D181">
            <v>0.99812030075187974</v>
          </cell>
          <cell r="E181">
            <v>1.2718120805369129</v>
          </cell>
          <cell r="F181">
            <v>1.4488372093023256</v>
          </cell>
          <cell r="G181">
            <v>1.3636363636363635</v>
          </cell>
        </row>
        <row r="182">
          <cell r="A182">
            <v>35712</v>
          </cell>
          <cell r="B182">
            <v>0.93234323432343236</v>
          </cell>
          <cell r="C182">
            <v>0.98595943837753508</v>
          </cell>
          <cell r="D182">
            <v>0.98308270676691734</v>
          </cell>
          <cell r="E182">
            <v>1.2785234899328859</v>
          </cell>
          <cell r="F182">
            <v>1.430232558139535</v>
          </cell>
          <cell r="G182">
            <v>1.3636363636363635</v>
          </cell>
        </row>
        <row r="183">
          <cell r="A183">
            <v>35713</v>
          </cell>
          <cell r="B183">
            <v>0.92079207920792083</v>
          </cell>
          <cell r="C183">
            <v>0.98049921996879874</v>
          </cell>
          <cell r="D183">
            <v>0.98308270676691734</v>
          </cell>
          <cell r="E183">
            <v>1.2651006711409396</v>
          </cell>
          <cell r="F183">
            <v>1.3720930232558139</v>
          </cell>
          <cell r="G183">
            <v>1.3636363636363635</v>
          </cell>
        </row>
        <row r="184">
          <cell r="A184">
            <v>35716</v>
          </cell>
          <cell r="B184">
            <v>0.91419141914191415</v>
          </cell>
          <cell r="C184">
            <v>0.99687987519500776</v>
          </cell>
          <cell r="D184">
            <v>0.98684210526315785</v>
          </cell>
          <cell r="E184">
            <v>1.2885906040268456</v>
          </cell>
          <cell r="F184">
            <v>1.4162790697674419</v>
          </cell>
          <cell r="G184">
            <v>1.3636363636363635</v>
          </cell>
        </row>
        <row r="185">
          <cell r="A185">
            <v>35717</v>
          </cell>
          <cell r="B185">
            <v>0.91914191419141911</v>
          </cell>
          <cell r="C185">
            <v>0.98985959438377535</v>
          </cell>
          <cell r="D185">
            <v>0.99248120300751874</v>
          </cell>
          <cell r="E185">
            <v>1.2818791946308725</v>
          </cell>
          <cell r="F185">
            <v>1.3767441860465117</v>
          </cell>
          <cell r="G185">
            <v>1.3636363636363635</v>
          </cell>
        </row>
        <row r="186">
          <cell r="A186">
            <v>35718</v>
          </cell>
          <cell r="B186">
            <v>0.91089108910891092</v>
          </cell>
          <cell r="C186">
            <v>0.98361934477379098</v>
          </cell>
          <cell r="D186">
            <v>0.98308270676691734</v>
          </cell>
          <cell r="E186">
            <v>1.2919463087248322</v>
          </cell>
          <cell r="F186">
            <v>1.3674418604651162</v>
          </cell>
          <cell r="G186">
            <v>1.3636363636363635</v>
          </cell>
        </row>
        <row r="187">
          <cell r="A187">
            <v>35719</v>
          </cell>
          <cell r="B187">
            <v>0.91419141914191415</v>
          </cell>
          <cell r="C187">
            <v>0.95865834633385338</v>
          </cell>
          <cell r="D187">
            <v>0.95864661654135341</v>
          </cell>
          <cell r="E187">
            <v>1.2651006711409396</v>
          </cell>
          <cell r="F187">
            <v>1.3465116279069766</v>
          </cell>
          <cell r="G187">
            <v>1.3636363636363635</v>
          </cell>
        </row>
        <row r="188">
          <cell r="A188">
            <v>35720</v>
          </cell>
          <cell r="B188">
            <v>0.90594059405940597</v>
          </cell>
          <cell r="C188">
            <v>0.93369734789391579</v>
          </cell>
          <cell r="D188">
            <v>0.96804511278195493</v>
          </cell>
          <cell r="E188">
            <v>1.2718120805369129</v>
          </cell>
          <cell r="F188">
            <v>1.3104651162790697</v>
          </cell>
          <cell r="G188">
            <v>1.3636363636363635</v>
          </cell>
        </row>
        <row r="189">
          <cell r="A189">
            <v>35723</v>
          </cell>
          <cell r="B189">
            <v>0.91584158415841588</v>
          </cell>
          <cell r="C189">
            <v>0.9430577223088924</v>
          </cell>
          <cell r="D189">
            <v>0.99624060150375937</v>
          </cell>
          <cell r="E189">
            <v>1.2986577181208054</v>
          </cell>
          <cell r="F189">
            <v>1.3511627906976744</v>
          </cell>
          <cell r="G189">
            <v>1.3636363636363635</v>
          </cell>
        </row>
        <row r="190">
          <cell r="A190">
            <v>35724</v>
          </cell>
          <cell r="B190">
            <v>0.94059405940594054</v>
          </cell>
          <cell r="C190">
            <v>0.96567862714508579</v>
          </cell>
          <cell r="D190">
            <v>0.98308270676691734</v>
          </cell>
          <cell r="E190">
            <v>1.3221476510067114</v>
          </cell>
          <cell r="F190">
            <v>1.3604651162790697</v>
          </cell>
          <cell r="G190">
            <v>1.3636363636363635</v>
          </cell>
        </row>
        <row r="191">
          <cell r="A191">
            <v>35725</v>
          </cell>
          <cell r="B191">
            <v>0.93151815181518149</v>
          </cell>
          <cell r="C191">
            <v>0.95865834633385338</v>
          </cell>
          <cell r="D191">
            <v>0.96992481203007519</v>
          </cell>
          <cell r="E191">
            <v>1.2818791946308725</v>
          </cell>
          <cell r="F191">
            <v>1.3627906976744186</v>
          </cell>
          <cell r="G191">
            <v>1.3636363636363635</v>
          </cell>
        </row>
        <row r="192">
          <cell r="A192">
            <v>35726</v>
          </cell>
          <cell r="B192">
            <v>0.93069306930693074</v>
          </cell>
          <cell r="C192">
            <v>0.95163806552262087</v>
          </cell>
          <cell r="D192">
            <v>0.96052631578947367</v>
          </cell>
          <cell r="E192">
            <v>1.2449664429530201</v>
          </cell>
          <cell r="F192">
            <v>1.3209302325581396</v>
          </cell>
          <cell r="G192">
            <v>1.3636363636363635</v>
          </cell>
        </row>
        <row r="193">
          <cell r="A193">
            <v>35727</v>
          </cell>
          <cell r="B193">
            <v>0.9092409240924092</v>
          </cell>
          <cell r="C193">
            <v>0.94071762870514819</v>
          </cell>
          <cell r="D193">
            <v>0.96240601503759393</v>
          </cell>
          <cell r="E193">
            <v>1.2147651006711409</v>
          </cell>
          <cell r="F193">
            <v>1.2790697674418605</v>
          </cell>
          <cell r="G193">
            <v>1.3636363636363635</v>
          </cell>
        </row>
        <row r="194">
          <cell r="A194">
            <v>35730</v>
          </cell>
          <cell r="B194">
            <v>0.83333333333333337</v>
          </cell>
          <cell r="C194">
            <v>0.86115444617784709</v>
          </cell>
          <cell r="D194">
            <v>0.89473684210526316</v>
          </cell>
          <cell r="E194">
            <v>1.1241610738255035</v>
          </cell>
          <cell r="F194">
            <v>0.4813953488372093</v>
          </cell>
          <cell r="G194">
            <v>1.3636363636363635</v>
          </cell>
        </row>
        <row r="195">
          <cell r="A195">
            <v>35731</v>
          </cell>
          <cell r="B195">
            <v>0.87458745874587462</v>
          </cell>
          <cell r="C195">
            <v>0.89781591263650551</v>
          </cell>
          <cell r="D195">
            <v>0.91917293233082709</v>
          </cell>
          <cell r="E195">
            <v>1.1543624161073827</v>
          </cell>
          <cell r="F195">
            <v>0.47209302325581393</v>
          </cell>
          <cell r="G195">
            <v>1.3636363636363635</v>
          </cell>
        </row>
        <row r="196">
          <cell r="A196">
            <v>35732</v>
          </cell>
          <cell r="B196">
            <v>0.85973597359735976</v>
          </cell>
          <cell r="C196">
            <v>0.90561622464898595</v>
          </cell>
          <cell r="D196">
            <v>0.90601503759398494</v>
          </cell>
          <cell r="E196">
            <v>1.1577181208053691</v>
          </cell>
          <cell r="F196">
            <v>0.5058139534883721</v>
          </cell>
          <cell r="G196">
            <v>1.3636363636363635</v>
          </cell>
        </row>
        <row r="197">
          <cell r="A197">
            <v>35733</v>
          </cell>
          <cell r="B197">
            <v>0.85313531353135319</v>
          </cell>
          <cell r="C197">
            <v>0.8931357254290172</v>
          </cell>
          <cell r="D197">
            <v>0.89097744360902253</v>
          </cell>
          <cell r="E197">
            <v>1.1208053691275168</v>
          </cell>
          <cell r="F197">
            <v>0.48023255813953486</v>
          </cell>
          <cell r="G197">
            <v>1.3636363636363635</v>
          </cell>
        </row>
        <row r="198">
          <cell r="A198">
            <v>35734</v>
          </cell>
          <cell r="B198">
            <v>0.8547854785478548</v>
          </cell>
          <cell r="C198">
            <v>0.88689547581903272</v>
          </cell>
          <cell r="D198">
            <v>0.86466165413533835</v>
          </cell>
          <cell r="E198">
            <v>1.1241610738255035</v>
          </cell>
          <cell r="F198">
            <v>0.48023255813953486</v>
          </cell>
          <cell r="G198">
            <v>1.3636363636363635</v>
          </cell>
        </row>
        <row r="199">
          <cell r="A199">
            <v>35737</v>
          </cell>
          <cell r="B199">
            <v>0.86138613861386137</v>
          </cell>
          <cell r="C199">
            <v>0.90717628705148201</v>
          </cell>
          <cell r="D199">
            <v>0.8778195488721805</v>
          </cell>
          <cell r="E199">
            <v>1.1677852348993289</v>
          </cell>
          <cell r="F199">
            <v>0.48372093023255813</v>
          </cell>
          <cell r="G199">
            <v>1.3636363636363635</v>
          </cell>
        </row>
        <row r="200">
          <cell r="A200">
            <v>35738</v>
          </cell>
          <cell r="B200">
            <v>0.85973597359735976</v>
          </cell>
          <cell r="C200">
            <v>0.92433697347893917</v>
          </cell>
          <cell r="D200">
            <v>0.88157894736842102</v>
          </cell>
          <cell r="E200">
            <v>1.1845637583892616</v>
          </cell>
          <cell r="F200">
            <v>0.47093023255813954</v>
          </cell>
          <cell r="G200">
            <v>1.3636363636363635</v>
          </cell>
        </row>
        <row r="201">
          <cell r="A201">
            <v>35739</v>
          </cell>
          <cell r="B201">
            <v>0.86138613861386137</v>
          </cell>
          <cell r="C201">
            <v>0.89937597503900157</v>
          </cell>
          <cell r="D201">
            <v>0.89473684210526316</v>
          </cell>
          <cell r="E201">
            <v>1.1845637583892616</v>
          </cell>
          <cell r="F201">
            <v>0.44418604651162791</v>
          </cell>
          <cell r="G201">
            <v>1.3636363636363635</v>
          </cell>
        </row>
        <row r="202">
          <cell r="A202">
            <v>35740</v>
          </cell>
          <cell r="B202">
            <v>0.90264026402640263</v>
          </cell>
          <cell r="C202">
            <v>0.90639625585023398</v>
          </cell>
          <cell r="D202">
            <v>0.89097744360902253</v>
          </cell>
          <cell r="E202">
            <v>1.2080536912751678</v>
          </cell>
          <cell r="F202">
            <v>0.45930232558139533</v>
          </cell>
          <cell r="G202">
            <v>1.3636363636363635</v>
          </cell>
        </row>
        <row r="203">
          <cell r="A203">
            <v>35741</v>
          </cell>
          <cell r="B203">
            <v>0.9273927392739274</v>
          </cell>
          <cell r="C203">
            <v>0.92667706708268327</v>
          </cell>
          <cell r="D203">
            <v>0.87593984962406013</v>
          </cell>
          <cell r="E203">
            <v>1.2013422818791946</v>
          </cell>
          <cell r="F203">
            <v>0.47325581395348837</v>
          </cell>
          <cell r="G203">
            <v>1.3636363636363635</v>
          </cell>
        </row>
        <row r="204">
          <cell r="A204">
            <v>35744</v>
          </cell>
          <cell r="B204">
            <v>0.94389438943894388</v>
          </cell>
          <cell r="C204">
            <v>0.94461778471138846</v>
          </cell>
          <cell r="D204">
            <v>0.89473684210526316</v>
          </cell>
          <cell r="E204">
            <v>1.2214765100671141</v>
          </cell>
          <cell r="F204">
            <v>0.46046511627906977</v>
          </cell>
          <cell r="G204">
            <v>1.3636363636363635</v>
          </cell>
        </row>
        <row r="205">
          <cell r="A205">
            <v>35745</v>
          </cell>
          <cell r="B205">
            <v>0.94884488448844884</v>
          </cell>
          <cell r="C205">
            <v>0.97191887675507016</v>
          </cell>
          <cell r="D205">
            <v>0.92105263157894735</v>
          </cell>
          <cell r="E205">
            <v>1.2214765100671141</v>
          </cell>
          <cell r="F205">
            <v>0.46395348837209305</v>
          </cell>
          <cell r="G205">
            <v>1.3636363636363635</v>
          </cell>
        </row>
        <row r="206">
          <cell r="A206">
            <v>35746</v>
          </cell>
          <cell r="B206">
            <v>0.9092409240924092</v>
          </cell>
          <cell r="C206">
            <v>0.96099843993759748</v>
          </cell>
          <cell r="D206">
            <v>0.90601503759398494</v>
          </cell>
          <cell r="E206">
            <v>1.1812080536912752</v>
          </cell>
          <cell r="F206">
            <v>0.44534883720930235</v>
          </cell>
          <cell r="G206">
            <v>1.3636363636363635</v>
          </cell>
        </row>
        <row r="207">
          <cell r="A207">
            <v>35747</v>
          </cell>
          <cell r="B207">
            <v>0.91254125412541254</v>
          </cell>
          <cell r="C207">
            <v>0.95865834633385338</v>
          </cell>
          <cell r="D207">
            <v>0.91541353383458646</v>
          </cell>
          <cell r="E207">
            <v>1.1644295302013423</v>
          </cell>
          <cell r="F207">
            <v>0.43604651162790697</v>
          </cell>
          <cell r="G207">
            <v>1.3636363636363635</v>
          </cell>
        </row>
        <row r="208">
          <cell r="A208">
            <v>35748</v>
          </cell>
          <cell r="B208">
            <v>0.89768976897689767</v>
          </cell>
          <cell r="C208">
            <v>0.96723868954758185</v>
          </cell>
          <cell r="D208">
            <v>0.89473684210526316</v>
          </cell>
          <cell r="E208">
            <v>1.1644295302013423</v>
          </cell>
          <cell r="F208">
            <v>0.46279069767441861</v>
          </cell>
          <cell r="G208">
            <v>1.3636363636363635</v>
          </cell>
        </row>
        <row r="209">
          <cell r="A209">
            <v>35751</v>
          </cell>
          <cell r="B209">
            <v>0.90429042904290424</v>
          </cell>
          <cell r="C209">
            <v>0.98595943837753508</v>
          </cell>
          <cell r="D209">
            <v>0.90601503759398494</v>
          </cell>
          <cell r="E209">
            <v>1.1946308724832215</v>
          </cell>
          <cell r="F209">
            <v>0.44883720930232557</v>
          </cell>
          <cell r="G209">
            <v>1.3636363636363635</v>
          </cell>
        </row>
        <row r="210">
          <cell r="A210">
            <v>35752</v>
          </cell>
          <cell r="B210">
            <v>0.89273927392739272</v>
          </cell>
          <cell r="C210">
            <v>0.9773790951638065</v>
          </cell>
          <cell r="D210">
            <v>0.89849624060150379</v>
          </cell>
          <cell r="E210">
            <v>1.1979865771812082</v>
          </cell>
          <cell r="F210">
            <v>0.4325581395348837</v>
          </cell>
          <cell r="G210">
            <v>1.3636363636363635</v>
          </cell>
        </row>
        <row r="211">
          <cell r="A211">
            <v>35753</v>
          </cell>
          <cell r="B211">
            <v>0.89603960396039606</v>
          </cell>
          <cell r="C211">
            <v>0.97581903276131043</v>
          </cell>
          <cell r="D211">
            <v>0.87969924812030076</v>
          </cell>
          <cell r="E211">
            <v>1.1711409395973154</v>
          </cell>
          <cell r="F211">
            <v>0.44069767441860463</v>
          </cell>
          <cell r="G211">
            <v>1.3636363636363635</v>
          </cell>
        </row>
        <row r="212">
          <cell r="A212">
            <v>35754</v>
          </cell>
          <cell r="B212">
            <v>0.87128712871287128</v>
          </cell>
          <cell r="C212">
            <v>0.9726989079563183</v>
          </cell>
          <cell r="D212">
            <v>0.90037593984962405</v>
          </cell>
          <cell r="E212">
            <v>1.1812080536912752</v>
          </cell>
          <cell r="F212">
            <v>0.4325581395348837</v>
          </cell>
          <cell r="G212">
            <v>1.3636363636363635</v>
          </cell>
        </row>
        <row r="213">
          <cell r="A213">
            <v>35755</v>
          </cell>
          <cell r="B213">
            <v>0.88613861386138615</v>
          </cell>
          <cell r="C213">
            <v>0.97035881435257409</v>
          </cell>
          <cell r="D213">
            <v>0.8928571428571429</v>
          </cell>
          <cell r="E213">
            <v>1.1912751677852349</v>
          </cell>
          <cell r="F213">
            <v>0.42674418604651165</v>
          </cell>
          <cell r="G213">
            <v>1.3636363636363635</v>
          </cell>
        </row>
        <row r="214">
          <cell r="A214">
            <v>35758</v>
          </cell>
          <cell r="B214">
            <v>0.86468646864686471</v>
          </cell>
          <cell r="C214">
            <v>0.94929797191887677</v>
          </cell>
          <cell r="D214">
            <v>0.8928571428571429</v>
          </cell>
          <cell r="E214">
            <v>1.174496644295302</v>
          </cell>
          <cell r="F214">
            <v>0.42441860465116277</v>
          </cell>
          <cell r="G214">
            <v>1.3636363636363635</v>
          </cell>
        </row>
        <row r="215">
          <cell r="A215">
            <v>35759</v>
          </cell>
          <cell r="B215">
            <v>0.68151815181518149</v>
          </cell>
          <cell r="C215">
            <v>0.93369734789391579</v>
          </cell>
          <cell r="D215">
            <v>0.88721804511278191</v>
          </cell>
          <cell r="E215">
            <v>1.1812080536912752</v>
          </cell>
          <cell r="F215">
            <v>0.42790697674418604</v>
          </cell>
          <cell r="G215">
            <v>1.3636363636363635</v>
          </cell>
        </row>
        <row r="216">
          <cell r="A216">
            <v>35760</v>
          </cell>
          <cell r="B216">
            <v>0.70792079207920788</v>
          </cell>
          <cell r="C216">
            <v>0.93447737909516382</v>
          </cell>
          <cell r="D216">
            <v>0.84774436090225569</v>
          </cell>
          <cell r="E216">
            <v>1.1845637583892616</v>
          </cell>
          <cell r="F216">
            <v>0.43604651162790697</v>
          </cell>
          <cell r="G216">
            <v>1.3636363636363635</v>
          </cell>
        </row>
        <row r="217">
          <cell r="A217">
            <v>35761</v>
          </cell>
          <cell r="B217">
            <v>0.70792079207920788</v>
          </cell>
          <cell r="C217">
            <v>0.93447737909516382</v>
          </cell>
          <cell r="D217">
            <v>0.84774436090225569</v>
          </cell>
          <cell r="E217">
            <v>1.1845637583892616</v>
          </cell>
          <cell r="F217">
            <v>0.43604651162790697</v>
          </cell>
          <cell r="G217">
            <v>1.3636363636363635</v>
          </cell>
        </row>
        <row r="218">
          <cell r="A218">
            <v>35762</v>
          </cell>
          <cell r="B218">
            <v>0.70957095709570961</v>
          </cell>
          <cell r="C218">
            <v>0.93603744149765988</v>
          </cell>
          <cell r="D218">
            <v>0.84398496240601506</v>
          </cell>
          <cell r="E218">
            <v>1.1912751677852349</v>
          </cell>
          <cell r="F218">
            <v>0.44418604651162791</v>
          </cell>
          <cell r="G218">
            <v>1.3636363636363635</v>
          </cell>
        </row>
        <row r="219">
          <cell r="A219">
            <v>35765</v>
          </cell>
          <cell r="B219">
            <v>0.72277227722772275</v>
          </cell>
          <cell r="C219">
            <v>0.96723868954758185</v>
          </cell>
          <cell r="D219">
            <v>0.85902255639097747</v>
          </cell>
          <cell r="E219">
            <v>1.2281879194630871</v>
          </cell>
          <cell r="F219">
            <v>0.45348837209302323</v>
          </cell>
          <cell r="G219">
            <v>1.3636363636363635</v>
          </cell>
        </row>
        <row r="220">
          <cell r="A220">
            <v>35766</v>
          </cell>
          <cell r="B220">
            <v>0.70132013201320131</v>
          </cell>
          <cell r="C220">
            <v>0.98283931357254295</v>
          </cell>
          <cell r="D220">
            <v>0.84586466165413532</v>
          </cell>
          <cell r="E220">
            <v>1.2080536912751678</v>
          </cell>
          <cell r="F220">
            <v>0.43720930232558142</v>
          </cell>
          <cell r="G220">
            <v>1.3636363636363635</v>
          </cell>
        </row>
        <row r="221">
          <cell r="A221">
            <v>35767</v>
          </cell>
          <cell r="B221">
            <v>0.71122112211221122</v>
          </cell>
          <cell r="C221">
            <v>1.0015600624024961</v>
          </cell>
          <cell r="D221">
            <v>0.84586466165413532</v>
          </cell>
          <cell r="E221">
            <v>1.1879194630872483</v>
          </cell>
          <cell r="F221">
            <v>0.44186046511627908</v>
          </cell>
          <cell r="G221">
            <v>1.3636363636363635</v>
          </cell>
        </row>
        <row r="222">
          <cell r="A222">
            <v>35768</v>
          </cell>
          <cell r="B222">
            <v>0.70709570957095713</v>
          </cell>
          <cell r="C222">
            <v>0.9929797191887676</v>
          </cell>
          <cell r="D222">
            <v>0.84210526315789469</v>
          </cell>
          <cell r="E222">
            <v>1.2483221476510067</v>
          </cell>
          <cell r="F222">
            <v>0.39302325581395348</v>
          </cell>
          <cell r="G222">
            <v>1.3636363636363635</v>
          </cell>
        </row>
        <row r="223">
          <cell r="A223">
            <v>35769</v>
          </cell>
          <cell r="B223">
            <v>0.71452145214521456</v>
          </cell>
          <cell r="C223">
            <v>0.99687987519500776</v>
          </cell>
          <cell r="D223">
            <v>0.84210526315789469</v>
          </cell>
          <cell r="E223">
            <v>1.2583892617449663</v>
          </cell>
          <cell r="F223">
            <v>0.413953488372093</v>
          </cell>
          <cell r="G223">
            <v>1.3636363636363635</v>
          </cell>
        </row>
        <row r="224">
          <cell r="A224">
            <v>35772</v>
          </cell>
          <cell r="B224">
            <v>0.72277227722772275</v>
          </cell>
          <cell r="C224">
            <v>0.98673946957878311</v>
          </cell>
          <cell r="D224">
            <v>0.82518796992481203</v>
          </cell>
          <cell r="E224">
            <v>1.2483221476510067</v>
          </cell>
          <cell r="F224">
            <v>0.39767441860465114</v>
          </cell>
          <cell r="G224">
            <v>1.3636363636363635</v>
          </cell>
        </row>
        <row r="225">
          <cell r="A225">
            <v>35773</v>
          </cell>
          <cell r="B225">
            <v>0.71617161716171618</v>
          </cell>
          <cell r="C225">
            <v>0.99219968798751945</v>
          </cell>
          <cell r="D225">
            <v>0.80639097744360899</v>
          </cell>
          <cell r="E225">
            <v>1.2751677852348993</v>
          </cell>
          <cell r="F225">
            <v>0.37325581395348839</v>
          </cell>
          <cell r="G225">
            <v>1.3636363636363635</v>
          </cell>
        </row>
        <row r="226">
          <cell r="A226">
            <v>35774</v>
          </cell>
          <cell r="B226">
            <v>0.70792079207920788</v>
          </cell>
          <cell r="C226">
            <v>0.98751950078003126</v>
          </cell>
          <cell r="D226">
            <v>0.76315789473684215</v>
          </cell>
          <cell r="E226">
            <v>1.1476510067114094</v>
          </cell>
          <cell r="F226">
            <v>0.31860465116279069</v>
          </cell>
          <cell r="G226">
            <v>1.3636363636363635</v>
          </cell>
        </row>
        <row r="227">
          <cell r="A227">
            <v>35775</v>
          </cell>
          <cell r="B227">
            <v>0.70709570957095713</v>
          </cell>
          <cell r="C227">
            <v>0.9750390015600624</v>
          </cell>
          <cell r="D227">
            <v>0.75939849624060152</v>
          </cell>
          <cell r="E227">
            <v>1.1275167785234899</v>
          </cell>
          <cell r="F227">
            <v>0.30813953488372092</v>
          </cell>
          <cell r="G227">
            <v>1.3636363636363635</v>
          </cell>
        </row>
        <row r="228">
          <cell r="A228">
            <v>35776</v>
          </cell>
          <cell r="B228">
            <v>0.70297029702970293</v>
          </cell>
          <cell r="C228">
            <v>0.98517940717628705</v>
          </cell>
          <cell r="D228">
            <v>0.75939849624060152</v>
          </cell>
          <cell r="E228">
            <v>1.1241610738255035</v>
          </cell>
          <cell r="F228">
            <v>0.28953488372093023</v>
          </cell>
          <cell r="G228">
            <v>1.3636363636363635</v>
          </cell>
        </row>
        <row r="229">
          <cell r="A229">
            <v>35779</v>
          </cell>
          <cell r="B229">
            <v>0.71122112211221122</v>
          </cell>
          <cell r="C229">
            <v>1.0031201248049921</v>
          </cell>
          <cell r="D229">
            <v>0.73684210526315785</v>
          </cell>
          <cell r="E229">
            <v>1.1174496644295302</v>
          </cell>
          <cell r="F229">
            <v>0.2930232558139535</v>
          </cell>
          <cell r="G229">
            <v>1.3636363636363635</v>
          </cell>
        </row>
        <row r="230">
          <cell r="A230">
            <v>35780</v>
          </cell>
          <cell r="B230">
            <v>0.71947194719471952</v>
          </cell>
          <cell r="C230">
            <v>0.99375975039001563</v>
          </cell>
          <cell r="D230">
            <v>0.73872180451127822</v>
          </cell>
          <cell r="E230">
            <v>1.0906040268456376</v>
          </cell>
          <cell r="F230">
            <v>0.30116279069767443</v>
          </cell>
          <cell r="G230">
            <v>1.3636363636363635</v>
          </cell>
        </row>
        <row r="231">
          <cell r="A231">
            <v>35781</v>
          </cell>
          <cell r="B231">
            <v>0.71782178217821779</v>
          </cell>
          <cell r="C231">
            <v>0.98439937597503901</v>
          </cell>
          <cell r="D231">
            <v>0.75375939849624063</v>
          </cell>
          <cell r="E231">
            <v>1.080536912751678</v>
          </cell>
          <cell r="F231">
            <v>0.3</v>
          </cell>
          <cell r="G231">
            <v>1.3636363636363635</v>
          </cell>
        </row>
        <row r="232">
          <cell r="A232">
            <v>35782</v>
          </cell>
          <cell r="B232">
            <v>0.71122112211221122</v>
          </cell>
          <cell r="C232">
            <v>0.86739469578783146</v>
          </cell>
          <cell r="D232">
            <v>0.71240601503759393</v>
          </cell>
          <cell r="E232">
            <v>1.0671140939597314</v>
          </cell>
          <cell r="F232">
            <v>0.27790697674418607</v>
          </cell>
          <cell r="G232">
            <v>1.3636363636363635</v>
          </cell>
        </row>
        <row r="233">
          <cell r="A233">
            <v>35783</v>
          </cell>
          <cell r="B233">
            <v>0.70379537953795379</v>
          </cell>
          <cell r="C233">
            <v>0.84789391575663031</v>
          </cell>
          <cell r="D233">
            <v>0.68045112781954886</v>
          </cell>
          <cell r="E233">
            <v>1.0503355704697988</v>
          </cell>
          <cell r="F233">
            <v>0.28255813953488373</v>
          </cell>
          <cell r="G233">
            <v>1.3636363636363635</v>
          </cell>
        </row>
        <row r="234">
          <cell r="A234">
            <v>35786</v>
          </cell>
          <cell r="B234">
            <v>0.71947194719471952</v>
          </cell>
          <cell r="C234">
            <v>0.8408736349453978</v>
          </cell>
          <cell r="D234">
            <v>0.68045112781954886</v>
          </cell>
          <cell r="E234">
            <v>1.0402684563758389</v>
          </cell>
          <cell r="F234">
            <v>0.28139534883720929</v>
          </cell>
          <cell r="G234">
            <v>1.3636363636363635</v>
          </cell>
        </row>
        <row r="235">
          <cell r="A235">
            <v>35787</v>
          </cell>
          <cell r="B235">
            <v>0.70627062706270627</v>
          </cell>
          <cell r="C235">
            <v>0.8408736349453978</v>
          </cell>
          <cell r="D235">
            <v>0.67669172932330823</v>
          </cell>
          <cell r="E235">
            <v>1.0201342281879195</v>
          </cell>
          <cell r="F235">
            <v>0.27209302325581397</v>
          </cell>
          <cell r="G235">
            <v>1.3636363636363635</v>
          </cell>
        </row>
        <row r="236">
          <cell r="A236">
            <v>35788</v>
          </cell>
          <cell r="B236">
            <v>0.70297029702970293</v>
          </cell>
          <cell r="C236">
            <v>0.83619344773790949</v>
          </cell>
          <cell r="D236">
            <v>0.68421052631578949</v>
          </cell>
          <cell r="E236">
            <v>1.0134228187919463</v>
          </cell>
          <cell r="F236">
            <v>0.26976744186046514</v>
          </cell>
          <cell r="G236">
            <v>1.3636363636363635</v>
          </cell>
        </row>
        <row r="237">
          <cell r="A237">
            <v>35789</v>
          </cell>
          <cell r="B237">
            <v>0.70297029702970293</v>
          </cell>
          <cell r="C237">
            <v>0.83619344773790949</v>
          </cell>
          <cell r="D237">
            <v>0.68421052631578949</v>
          </cell>
          <cell r="E237">
            <v>1.0134228187919463</v>
          </cell>
          <cell r="F237">
            <v>0.26976744186046514</v>
          </cell>
          <cell r="G237">
            <v>1.3636363636363635</v>
          </cell>
        </row>
        <row r="238">
          <cell r="A238">
            <v>35790</v>
          </cell>
          <cell r="B238">
            <v>0.70462046204620465</v>
          </cell>
          <cell r="C238">
            <v>0.8408736349453978</v>
          </cell>
          <cell r="D238">
            <v>0.68233082706766912</v>
          </cell>
          <cell r="E238">
            <v>1.0134228187919463</v>
          </cell>
          <cell r="F238">
            <v>0.2686046511627907</v>
          </cell>
          <cell r="G238">
            <v>1.3636363636363635</v>
          </cell>
        </row>
        <row r="239">
          <cell r="A239">
            <v>35793</v>
          </cell>
          <cell r="B239">
            <v>0.68976897689768979</v>
          </cell>
          <cell r="C239">
            <v>0.84165366614664583</v>
          </cell>
          <cell r="D239">
            <v>0.68045112781954886</v>
          </cell>
          <cell r="E239">
            <v>1.0335570469798658</v>
          </cell>
          <cell r="F239">
            <v>0.2686046511627907</v>
          </cell>
          <cell r="G239">
            <v>1.3636363636363635</v>
          </cell>
        </row>
        <row r="240">
          <cell r="A240">
            <v>35794</v>
          </cell>
          <cell r="B240">
            <v>0.69471947194719474</v>
          </cell>
          <cell r="C240">
            <v>0.87363494539781594</v>
          </cell>
          <cell r="D240">
            <v>0.6992481203007519</v>
          </cell>
          <cell r="E240">
            <v>1.080536912751678</v>
          </cell>
          <cell r="F240">
            <v>0.28837209302325584</v>
          </cell>
          <cell r="G240">
            <v>1.3636363636363635</v>
          </cell>
        </row>
        <row r="241">
          <cell r="A241">
            <v>35795</v>
          </cell>
          <cell r="B241">
            <v>0.6914191419141914</v>
          </cell>
          <cell r="C241">
            <v>0.88065522620904835</v>
          </cell>
          <cell r="D241">
            <v>0.66917293233082709</v>
          </cell>
          <cell r="E241">
            <v>1.1140939597315436</v>
          </cell>
          <cell r="F241">
            <v>0.28953488372093023</v>
          </cell>
          <cell r="G241">
            <v>1.3636363636363635</v>
          </cell>
        </row>
        <row r="242">
          <cell r="A242">
            <v>35796</v>
          </cell>
          <cell r="B242">
            <v>0.6914191419141914</v>
          </cell>
          <cell r="C242">
            <v>0.88065522620904835</v>
          </cell>
          <cell r="D242">
            <v>0.66917293233082709</v>
          </cell>
          <cell r="E242">
            <v>1.1140939597315436</v>
          </cell>
          <cell r="F242">
            <v>0.28953488372093023</v>
          </cell>
          <cell r="G242">
            <v>1.3636363636363635</v>
          </cell>
        </row>
        <row r="243">
          <cell r="A243">
            <v>35797</v>
          </cell>
          <cell r="B243">
            <v>0.69636963696369636</v>
          </cell>
          <cell r="C243">
            <v>0.87363494539781594</v>
          </cell>
          <cell r="D243">
            <v>0.69548872180451127</v>
          </cell>
          <cell r="E243">
            <v>1.1342281879194631</v>
          </cell>
          <cell r="F243">
            <v>0.31860465116279069</v>
          </cell>
          <cell r="G243">
            <v>1.3636363636363635</v>
          </cell>
        </row>
        <row r="244">
          <cell r="A244">
            <v>35800</v>
          </cell>
          <cell r="B244">
            <v>0.68811881188118806</v>
          </cell>
          <cell r="C244">
            <v>0.87831513260530425</v>
          </cell>
          <cell r="D244">
            <v>0.69548872180451127</v>
          </cell>
          <cell r="E244">
            <v>1.1409395973154361</v>
          </cell>
          <cell r="F244">
            <v>0.33953488372093021</v>
          </cell>
          <cell r="G244">
            <v>1.3636363636363635</v>
          </cell>
        </row>
        <row r="245">
          <cell r="A245">
            <v>35801</v>
          </cell>
          <cell r="B245">
            <v>0.66666666666666663</v>
          </cell>
          <cell r="C245">
            <v>0.9024960998439937</v>
          </cell>
          <cell r="D245">
            <v>0.69172932330827064</v>
          </cell>
          <cell r="E245">
            <v>1.1140939597315436</v>
          </cell>
          <cell r="F245">
            <v>0.32558139534883723</v>
          </cell>
          <cell r="G245">
            <v>1.3636363636363635</v>
          </cell>
        </row>
        <row r="246">
          <cell r="A246">
            <v>35802</v>
          </cell>
          <cell r="B246">
            <v>0.72607260726072609</v>
          </cell>
          <cell r="C246">
            <v>0.91107644305772228</v>
          </cell>
          <cell r="D246">
            <v>0.73308270676691734</v>
          </cell>
          <cell r="E246">
            <v>1.1677852348993289</v>
          </cell>
          <cell r="F246">
            <v>0.3174418604651163</v>
          </cell>
          <cell r="G246">
            <v>1.3636363636363635</v>
          </cell>
        </row>
        <row r="247">
          <cell r="A247">
            <v>35803</v>
          </cell>
          <cell r="B247">
            <v>0.68646864686468645</v>
          </cell>
          <cell r="C247">
            <v>0.88767550702028086</v>
          </cell>
          <cell r="D247">
            <v>0.74060150375939848</v>
          </cell>
          <cell r="E247">
            <v>1.1174496644295302</v>
          </cell>
          <cell r="F247">
            <v>0.30465116279069765</v>
          </cell>
          <cell r="G247">
            <v>1.3636363636363635</v>
          </cell>
        </row>
        <row r="248">
          <cell r="A248">
            <v>35804</v>
          </cell>
          <cell r="B248">
            <v>0.65841584158415845</v>
          </cell>
          <cell r="C248">
            <v>0.86895475819032764</v>
          </cell>
          <cell r="D248">
            <v>0.74060150375939848</v>
          </cell>
          <cell r="E248">
            <v>1.0536912751677852</v>
          </cell>
          <cell r="F248">
            <v>0.29186046511627906</v>
          </cell>
          <cell r="G248">
            <v>1.3636363636363635</v>
          </cell>
        </row>
        <row r="249">
          <cell r="A249">
            <v>35807</v>
          </cell>
          <cell r="B249">
            <v>0.65676567656765672</v>
          </cell>
          <cell r="C249">
            <v>0.87909516380655228</v>
          </cell>
          <cell r="D249">
            <v>0.74060150375939848</v>
          </cell>
          <cell r="E249">
            <v>1.0738255033557047</v>
          </cell>
          <cell r="F249">
            <v>0.28255813953488373</v>
          </cell>
          <cell r="G249">
            <v>1.3636363636363635</v>
          </cell>
        </row>
        <row r="250">
          <cell r="A250">
            <v>35808</v>
          </cell>
          <cell r="B250">
            <v>0.66666666666666663</v>
          </cell>
          <cell r="C250">
            <v>0.87753510140405622</v>
          </cell>
          <cell r="D250">
            <v>0.73684210526315785</v>
          </cell>
          <cell r="E250">
            <v>1.0604026845637584</v>
          </cell>
          <cell r="F250">
            <v>0.28720930232558139</v>
          </cell>
          <cell r="G250">
            <v>1.3636363636363635</v>
          </cell>
        </row>
        <row r="251">
          <cell r="A251">
            <v>35809</v>
          </cell>
          <cell r="B251">
            <v>0.68316831683168322</v>
          </cell>
          <cell r="C251">
            <v>0.87597503900156004</v>
          </cell>
          <cell r="D251">
            <v>0.72556390977443608</v>
          </cell>
          <cell r="E251">
            <v>1.0939597315436242</v>
          </cell>
          <cell r="F251">
            <v>0.29534883720930233</v>
          </cell>
          <cell r="G251">
            <v>1.3636363636363635</v>
          </cell>
        </row>
        <row r="252">
          <cell r="A252">
            <v>35810</v>
          </cell>
          <cell r="B252">
            <v>0.71287128712871284</v>
          </cell>
          <cell r="C252">
            <v>0.89235569422776906</v>
          </cell>
          <cell r="D252">
            <v>0.73496240601503759</v>
          </cell>
          <cell r="E252">
            <v>1.0704697986577181</v>
          </cell>
          <cell r="F252">
            <v>0.29418604651162789</v>
          </cell>
          <cell r="G252">
            <v>1.3636363636363635</v>
          </cell>
        </row>
        <row r="253">
          <cell r="A253">
            <v>35811</v>
          </cell>
          <cell r="B253">
            <v>0.7277227722772277</v>
          </cell>
          <cell r="C253">
            <v>0.89703588143525737</v>
          </cell>
          <cell r="D253">
            <v>0.75187969924812026</v>
          </cell>
          <cell r="E253">
            <v>1.0838926174496644</v>
          </cell>
          <cell r="F253">
            <v>0.29534883720930233</v>
          </cell>
          <cell r="G253">
            <v>1.3636363636363635</v>
          </cell>
        </row>
        <row r="254">
          <cell r="A254">
            <v>35814</v>
          </cell>
          <cell r="B254">
            <v>0.7277227722772277</v>
          </cell>
          <cell r="C254">
            <v>0.89703588143525737</v>
          </cell>
          <cell r="D254">
            <v>0.75187969924812026</v>
          </cell>
          <cell r="E254">
            <v>1.0838926174496644</v>
          </cell>
          <cell r="F254">
            <v>0.29534883720930233</v>
          </cell>
          <cell r="G254">
            <v>1.3636363636363635</v>
          </cell>
        </row>
        <row r="255">
          <cell r="A255">
            <v>35815</v>
          </cell>
          <cell r="B255">
            <v>0.73019801980198018</v>
          </cell>
          <cell r="C255">
            <v>0.90873634945397819</v>
          </cell>
          <cell r="D255">
            <v>0.77067669172932329</v>
          </cell>
          <cell r="E255">
            <v>1.0738255033557047</v>
          </cell>
          <cell r="F255">
            <v>0.27906976744186046</v>
          </cell>
          <cell r="G255">
            <v>1.3636363636363635</v>
          </cell>
        </row>
        <row r="256">
          <cell r="A256">
            <v>35816</v>
          </cell>
          <cell r="B256">
            <v>0.76567656765676573</v>
          </cell>
          <cell r="C256">
            <v>0.91575663026521059</v>
          </cell>
          <cell r="D256">
            <v>0.77631578947368418</v>
          </cell>
          <cell r="E256">
            <v>1.0704697986577181</v>
          </cell>
          <cell r="F256">
            <v>0.27209302325581397</v>
          </cell>
          <cell r="G256">
            <v>1.3636363636363635</v>
          </cell>
        </row>
        <row r="257">
          <cell r="A257">
            <v>35817</v>
          </cell>
          <cell r="B257">
            <v>0.7722772277227723</v>
          </cell>
          <cell r="C257">
            <v>0.92823712948517945</v>
          </cell>
          <cell r="D257">
            <v>0.77819548872180455</v>
          </cell>
          <cell r="E257">
            <v>1.063758389261745</v>
          </cell>
          <cell r="F257">
            <v>0.2744186046511628</v>
          </cell>
          <cell r="G257">
            <v>1.3636363636363635</v>
          </cell>
        </row>
        <row r="258">
          <cell r="A258">
            <v>35818</v>
          </cell>
          <cell r="B258">
            <v>0.77516501650165015</v>
          </cell>
          <cell r="C258">
            <v>0.92199687987519496</v>
          </cell>
          <cell r="D258">
            <v>0.75563909774436089</v>
          </cell>
          <cell r="E258">
            <v>1.0469798657718121</v>
          </cell>
          <cell r="F258">
            <v>0.27325581395348836</v>
          </cell>
          <cell r="G258">
            <v>1.3636363636363635</v>
          </cell>
        </row>
        <row r="259">
          <cell r="A259">
            <v>35821</v>
          </cell>
          <cell r="B259">
            <v>0.7722772277227723</v>
          </cell>
          <cell r="C259">
            <v>0.93447737909516382</v>
          </cell>
          <cell r="D259">
            <v>0.74812030075187974</v>
          </cell>
          <cell r="E259">
            <v>1.0604026845637584</v>
          </cell>
          <cell r="F259">
            <v>0.27093023255813953</v>
          </cell>
          <cell r="G259">
            <v>1.3636363636363635</v>
          </cell>
        </row>
        <row r="260">
          <cell r="A260">
            <v>35822</v>
          </cell>
          <cell r="B260">
            <v>0.78382838283828382</v>
          </cell>
          <cell r="C260">
            <v>0.94929797191887677</v>
          </cell>
          <cell r="D260">
            <v>0.75187969924812026</v>
          </cell>
          <cell r="E260">
            <v>1.0704697986577181</v>
          </cell>
          <cell r="F260">
            <v>0.2686046511627907</v>
          </cell>
          <cell r="G260">
            <v>1.3636363636363635</v>
          </cell>
        </row>
        <row r="261">
          <cell r="A261">
            <v>35823</v>
          </cell>
          <cell r="B261">
            <v>0.77557755775577553</v>
          </cell>
          <cell r="C261">
            <v>0.94149765990639622</v>
          </cell>
          <cell r="D261">
            <v>0.76879699248120303</v>
          </cell>
          <cell r="E261">
            <v>1.0771812080536913</v>
          </cell>
          <cell r="F261">
            <v>0.26279069767441859</v>
          </cell>
          <cell r="G261">
            <v>1.3636363636363635</v>
          </cell>
        </row>
        <row r="262">
          <cell r="A262">
            <v>35824</v>
          </cell>
          <cell r="B262">
            <v>0.75247524752475248</v>
          </cell>
          <cell r="C262">
            <v>0.93837753510140409</v>
          </cell>
          <cell r="D262">
            <v>0.78947368421052633</v>
          </cell>
          <cell r="E262">
            <v>1.080536912751678</v>
          </cell>
          <cell r="F262">
            <v>0.2686046511627907</v>
          </cell>
          <cell r="G262">
            <v>1.3636363636363635</v>
          </cell>
        </row>
        <row r="263">
          <cell r="A263">
            <v>35825</v>
          </cell>
          <cell r="B263">
            <v>0.76567656765676573</v>
          </cell>
          <cell r="C263">
            <v>0.91731669266770666</v>
          </cell>
          <cell r="D263">
            <v>0.78007518796992481</v>
          </cell>
          <cell r="E263">
            <v>1.0771812080536913</v>
          </cell>
          <cell r="F263">
            <v>0.32558139534883723</v>
          </cell>
          <cell r="G263">
            <v>1.3636363636363635</v>
          </cell>
        </row>
        <row r="264">
          <cell r="A264">
            <v>35828</v>
          </cell>
          <cell r="B264">
            <v>0.7722772277227723</v>
          </cell>
          <cell r="C264">
            <v>0.95709828393135721</v>
          </cell>
          <cell r="D264">
            <v>0.79135338345864659</v>
          </cell>
          <cell r="E264">
            <v>1.1073825503355705</v>
          </cell>
          <cell r="F264">
            <v>0.33023255813953489</v>
          </cell>
          <cell r="G264">
            <v>1.3636363636363635</v>
          </cell>
        </row>
        <row r="265">
          <cell r="A265">
            <v>35829</v>
          </cell>
          <cell r="B265">
            <v>0.78877887788778878</v>
          </cell>
          <cell r="C265">
            <v>0.95397815912636508</v>
          </cell>
          <cell r="D265">
            <v>0.77631578947368418</v>
          </cell>
          <cell r="E265">
            <v>1.0973154362416107</v>
          </cell>
          <cell r="F265">
            <v>0.30813953488372092</v>
          </cell>
          <cell r="G265">
            <v>1.3636363636363635</v>
          </cell>
        </row>
      </sheetData>
      <sheetData sheetId="1">
        <row r="4">
          <cell r="A4">
            <v>35464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04"/>
      <sheetName val="09"/>
      <sheetName val="10"/>
      <sheetName val="11"/>
      <sheetName val="Europe"/>
      <sheetName val="US"/>
      <sheetName val="Sheet3"/>
      <sheetName val="DIV Y"/>
      <sheetName val="NESTLE"/>
      <sheetName val="MktAss"/>
      <sheetName val="Stock Price"/>
      <sheetName val="Global Equity Indices"/>
      <sheetName val="company"/>
      <sheetName val="graphdialog"/>
      <sheetName val="Quarterly rates"/>
      <sheetName val="Sheet1"/>
      <sheetName val="Sheet2"/>
      <sheetName val="Prior Fund Raising MGD"/>
      <sheetName val="Summary"/>
      <sheetName val="Managed Accounts - Gross Tradin"/>
      <sheetName val="Managed Accounts"/>
      <sheetName val="Notice"/>
      <sheetName val="sales vol."/>
      <sheetName val="ps"/>
      <sheetName val="BASE FINAL"/>
      <sheetName val=""/>
      <sheetName val="Returns"/>
      <sheetName val="#REF"/>
      <sheetName val="Quarters"/>
      <sheetName val="oldSEG"/>
      <sheetName val="book1"/>
      <sheetName val="FTS Universe Inputs"/>
      <sheetName val="Rel.1Yr"/>
      <sheetName val="sandeep"/>
      <sheetName val="vedant"/>
      <sheetName val="swati"/>
      <sheetName val="nachiket"/>
      <sheetName val="kakde"/>
      <sheetName val="Curr"/>
      <sheetName val="Lists"/>
      <sheetName val="Series Description"/>
      <sheetName val="Economic Series Chart"/>
      <sheetName val="Series Values"/>
      <sheetName val="Admin"/>
      <sheetName val="FS ing"/>
      <sheetName val="Extra 2"/>
      <sheetName val="TB_ HSG"/>
      <sheetName val="TB"/>
      <sheetName val="FS"/>
      <sheetName val="AJE"/>
      <sheetName val="Consolidating BS-PL 2007"/>
      <sheetName val="SD AJE"/>
      <sheetName val="DN AJE"/>
      <sheetName val="AJES2"/>
      <sheetName val="AJES3"/>
      <sheetName val="EJE"/>
      <sheetName val="SD TB"/>
      <sheetName val="DN TB"/>
      <sheetName val="TBS2"/>
      <sheetName val="TBS3"/>
      <sheetName val="TBS4"/>
      <sheetName val="AJES4"/>
      <sheetName val="TB_LUXOR"/>
      <sheetName val="TB_EXEC - Done"/>
      <sheetName val="TB_GPS"/>
      <sheetName val="data"/>
      <sheetName val="P &amp;L"/>
      <sheetName val="Balance"/>
      <sheetName val="Situation"/>
      <sheetName val="DETBIL"/>
      <sheetName val="Aus-P"/>
      <sheetName val="SEC bridge"/>
      <sheetName val="EMC format"/>
      <sheetName val="Overview"/>
      <sheetName val="M A Private Placements"/>
      <sheetName val="Multiples"/>
      <sheetName val="Historical Volatility Co 1"/>
      <sheetName val="GL Profit Analysis"/>
      <sheetName val="Screening"/>
      <sheetName val="Aggregates"/>
      <sheetName val="Screen Criteria"/>
      <sheetName val="Consensus"/>
      <sheetName val="QA表（Ｂ）概要"/>
      <sheetName val="別紙3-1機能別ﾌﾞﾛｯｸ別原価目標"/>
      <sheetName val="別紙3-2Budget(機能、費目別)"/>
      <sheetName val="TM"/>
      <sheetName val="条件"/>
      <sheetName val="ACO"/>
      <sheetName val="wo Lan-hub MBOM"/>
      <sheetName val="wo Lan- Hub (2USB) function"/>
      <sheetName val="Intel Lan + AD1885 EBOM"/>
      <sheetName val="Intel Lan + AD1885 function"/>
      <sheetName val="Delhaize"/>
      <sheetName val="Route 1"/>
      <sheetName val="Summary 1-Ph1"/>
      <sheetName val="Summary 1-Ph1&amp;2"/>
      <sheetName val="Summary 4-Ph1&amp;2"/>
      <sheetName val="Input Sheet"/>
      <sheetName val="Revision Control"/>
      <sheetName val="Summary 1-All Phases"/>
      <sheetName val="Summary 4-All Phases"/>
      <sheetName val="Summary-Precomm-All Phases"/>
      <sheetName val="Summary 2-DONOTUSE"/>
      <sheetName val="Summary 3-DONOTUSE"/>
      <sheetName val="Labor-Peaker-Ph1"/>
      <sheetName val="Labor-Yr2"/>
      <sheetName val="Labor-Yr3+"/>
      <sheetName val="Labor-Peaker-Ph2"/>
      <sheetName val="Labor-CCGT-Ph1"/>
      <sheetName val="Routine O &amp; M-Peaker"/>
      <sheetName val="Routine O &amp; M-CCGT"/>
      <sheetName val="General Plant Operations-CCGT"/>
      <sheetName val="G&amp;A-Peaker"/>
      <sheetName val="MM Gas Turbine"/>
      <sheetName val="MM GT Spares"/>
      <sheetName val="Major Maint"/>
      <sheetName val="Major Maint-2"/>
      <sheetName val="Other Oper. Exp.(Ins,Taxes etc)"/>
      <sheetName val="Pre-Comm-CCGT"/>
      <sheetName val="Precomm LaborA-CCGT"/>
      <sheetName val="Precomm LaborB-CCGT"/>
      <sheetName val="Capital-CCGT"/>
      <sheetName val="Capital Sched"/>
      <sheetName val="Pre-Comm-Peaker"/>
      <sheetName val="Precomm LaborA-Peaker"/>
      <sheetName val="Precomm LaborB-Peaker"/>
      <sheetName val="Capital-Peaker"/>
      <sheetName val="Degradation-Starts"/>
      <sheetName val="Dispatch"/>
      <sheetName val="Asset Management"/>
      <sheetName val="AssetMgt Labor-Yrs1-30-CCGT"/>
      <sheetName val="Degradation-Hrs"/>
      <sheetName val="Summary 4-Ph1"/>
      <sheetName val="Summary-Precomm-Ph1"/>
      <sheetName val="Labor-CCGT-Ph2"/>
      <sheetName val="Routine O &amp; M-CCGT-Ph2"/>
      <sheetName val="General Plant Ops-CCGT-Ph2"/>
      <sheetName val="AssetMgt Labor-Yrs1-30-Ph3"/>
      <sheetName val="Regular&amp;Modified Outage Costs"/>
      <sheetName val="Questions &amp; Answers"/>
      <sheetName val="StartCost-VS-NormalStarts"/>
      <sheetName val="StartCost-VS-Ratio"/>
      <sheetName val="Regional Labor Coeff"/>
      <sheetName val="AssetMgt Labor-Yrs1-30-Peaker"/>
      <sheetName val="Topline"/>
      <sheetName val="GZ-Sum"/>
      <sheetName val="NA Wood Total I"/>
      <sheetName val="Inventory-FG by Submrkt + RM"/>
      <sheetName val="FX"/>
      <sheetName val="科技"/>
      <sheetName val="货龄分析表"/>
      <sheetName val="Sheet4"/>
      <sheetName val="SUPPLY"/>
      <sheetName val="jca"/>
      <sheetName val="原材料成本"/>
      <sheetName val="产品清单"/>
      <sheetName val="华润７月销售"/>
      <sheetName val="华润８月销售"/>
      <sheetName val="利润表"/>
      <sheetName val="2005"/>
      <sheetName val="YTD (2)"/>
      <sheetName val="pfc-sbu look"/>
      <sheetName val="资产负债表"/>
      <sheetName val="利润计划"/>
      <sheetName val="费用明细表"/>
      <sheetName val="产品毛利贡献"/>
      <sheetName val="生产成本"/>
      <sheetName val="总经办"/>
      <sheetName val="帐龄分析表"/>
      <sheetName val="应收应付"/>
      <sheetName val="销售及存货"/>
      <sheetName val="_x0000_૘"/>
      <sheetName val="Book1.xls"/>
      <sheetName val="A430"/>
      <sheetName val="Dongguan"/>
      <sheetName val="Salm2003"/>
      <sheetName val="Control"/>
      <sheetName val="TEMPLATE"/>
      <sheetName val="LoadCAP"/>
      <sheetName val="YE LOAD"/>
    </sheetNames>
    <sheetDataSet>
      <sheetData sheetId="0" refreshError="1">
        <row r="322">
          <cell r="C322" t="str">
            <v>Quality 1</v>
          </cell>
          <cell r="D322">
            <v>54</v>
          </cell>
        </row>
        <row r="323">
          <cell r="C323" t="str">
            <v>Quality 2</v>
          </cell>
          <cell r="D323">
            <v>37</v>
          </cell>
        </row>
        <row r="324">
          <cell r="C324" t="str">
            <v>Quality 3</v>
          </cell>
          <cell r="D324">
            <v>33</v>
          </cell>
        </row>
        <row r="325">
          <cell r="C325" t="str">
            <v>Quality 4</v>
          </cell>
          <cell r="D325">
            <v>173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SEG"/>
      <sheetName val="Quarters"/>
      <sheetName val="CUS Image"/>
      <sheetName val="SNAP"/>
      <sheetName val="IncStmt"/>
      <sheetName val="New Q Seg"/>
      <sheetName val="Q-Charts"/>
      <sheetName val="cashflow"/>
      <sheetName val="BalSht"/>
      <sheetName val="1Q"/>
      <sheetName val="2Q"/>
      <sheetName val="3Q"/>
      <sheetName val="4Q"/>
      <sheetName val="chart"/>
      <sheetName val="acquisitions"/>
      <sheetName val="PE-TREND"/>
      <sheetName val="Dairy Q"/>
      <sheetName val="Assets-roa"/>
      <sheetName val="vege"/>
      <sheetName val="Checks"/>
      <sheetName val="2Qx"/>
      <sheetName val="3Qx"/>
      <sheetName val="4Qx"/>
      <sheetName val="sales vol."/>
      <sheetName val="Total"/>
      <sheetName val="CAPEX"/>
      <sheetName val="BASE FINAL"/>
      <sheetName val="ps"/>
      <sheetName val="CUS_Image"/>
      <sheetName val="New_Q_Seg"/>
      <sheetName val="Dairy_Q"/>
      <sheetName val="sales_vol_"/>
      <sheetName val="CUS_Image1"/>
      <sheetName val="New_Q_Seg1"/>
      <sheetName val="Dairy_Q1"/>
      <sheetName val="sales_vol_1"/>
      <sheetName val="CUS_Image2"/>
      <sheetName val="New_Q_Seg2"/>
      <sheetName val="Dairy_Q2"/>
      <sheetName val="sales_vol_2"/>
      <sheetName val="Assumptions"/>
      <sheetName val="FootballField"/>
      <sheetName val="Drivers"/>
      <sheetName val="Comps Inputs"/>
      <sheetName val="MasterData"/>
      <sheetName val="Dean"/>
    </sheetNames>
    <sheetDataSet>
      <sheetData sheetId="0" refreshError="1">
        <row r="16">
          <cell r="M16">
            <v>2052532</v>
          </cell>
        </row>
        <row r="17">
          <cell r="M17" t="str">
            <v xml:space="preserve">--  </v>
          </cell>
        </row>
        <row r="18">
          <cell r="M18">
            <v>348695</v>
          </cell>
        </row>
        <row r="19">
          <cell r="M19">
            <v>334606</v>
          </cell>
        </row>
        <row r="23">
          <cell r="M23">
            <v>114084</v>
          </cell>
        </row>
        <row r="24">
          <cell r="M24" t="str">
            <v xml:space="preserve">--  </v>
          </cell>
        </row>
        <row r="25">
          <cell r="M25">
            <v>37054</v>
          </cell>
        </row>
        <row r="26">
          <cell r="M26">
            <v>52187</v>
          </cell>
        </row>
      </sheetData>
      <sheetData sheetId="1" refreshError="1">
        <row r="6">
          <cell r="G6">
            <v>2.0099999999999998</v>
          </cell>
        </row>
        <row r="17">
          <cell r="B17" t="str">
            <v>Dairy</v>
          </cell>
        </row>
        <row r="18">
          <cell r="B18" t="str">
            <v>Vegetables</v>
          </cell>
        </row>
        <row r="19">
          <cell r="B19" t="str">
            <v>Pickles</v>
          </cell>
        </row>
        <row r="20">
          <cell r="B20" t="str">
            <v>Specialty</v>
          </cell>
        </row>
        <row r="24">
          <cell r="D24">
            <v>19577</v>
          </cell>
          <cell r="E24">
            <v>16975</v>
          </cell>
          <cell r="F24">
            <v>15433</v>
          </cell>
          <cell r="G24">
            <v>25257</v>
          </cell>
          <cell r="H24">
            <v>20341</v>
          </cell>
          <cell r="I24">
            <v>19162</v>
          </cell>
          <cell r="J24">
            <v>13525</v>
          </cell>
          <cell r="K24">
            <v>21022</v>
          </cell>
          <cell r="L24">
            <v>26120</v>
          </cell>
          <cell r="M24">
            <v>16600</v>
          </cell>
          <cell r="N24">
            <v>26959</v>
          </cell>
          <cell r="O24">
            <v>34085</v>
          </cell>
          <cell r="T24">
            <v>32413</v>
          </cell>
        </row>
        <row r="25">
          <cell r="D25">
            <v>5.2746015152658178E-2</v>
          </cell>
          <cell r="E25">
            <v>4.5288767585248267E-2</v>
          </cell>
          <cell r="F25">
            <v>4.0813034360380709E-2</v>
          </cell>
          <cell r="G25">
            <v>6.4853330868305914E-2</v>
          </cell>
          <cell r="H25">
            <v>5.2121128261894516E-2</v>
          </cell>
          <cell r="I25">
            <v>4.824026987563567E-2</v>
          </cell>
          <cell r="J25">
            <v>3.3052377938362507E-2</v>
          </cell>
          <cell r="K25">
            <v>5.0706372427234116E-2</v>
          </cell>
          <cell r="L25">
            <v>6.0423659610299781E-2</v>
          </cell>
          <cell r="M25">
            <v>3.6697166580818875E-2</v>
          </cell>
          <cell r="N25">
            <v>6.0838226599206548E-2</v>
          </cell>
          <cell r="O25">
            <v>7.4081077321649022E-2</v>
          </cell>
          <cell r="T25">
            <v>7.108706427289993E-2</v>
          </cell>
          <cell r="X25">
            <v>4.9876853904997201E-2</v>
          </cell>
          <cell r="Y25">
            <v>4.0519339786667961E-2</v>
          </cell>
          <cell r="Z25">
            <v>8.3775968371771117E-3</v>
          </cell>
          <cell r="AA25">
            <v>4.4640884819585468E-2</v>
          </cell>
        </row>
        <row r="26">
          <cell r="H26">
            <v>2647</v>
          </cell>
          <cell r="I26">
            <v>9614</v>
          </cell>
          <cell r="J26">
            <v>-547</v>
          </cell>
          <cell r="K26">
            <v>-5990</v>
          </cell>
          <cell r="L26">
            <v>956</v>
          </cell>
          <cell r="M26">
            <v>11531</v>
          </cell>
          <cell r="N26">
            <v>8509</v>
          </cell>
          <cell r="O26">
            <v>10412</v>
          </cell>
          <cell r="T26">
            <v>0</v>
          </cell>
        </row>
        <row r="27">
          <cell r="H27">
            <v>2.2803239145416952E-2</v>
          </cell>
          <cell r="I27">
            <v>5.9517250345130716E-2</v>
          </cell>
          <cell r="J27">
            <v>-3.7334061358905231E-3</v>
          </cell>
          <cell r="K27">
            <v>-4.0033951999358386E-2</v>
          </cell>
          <cell r="L27">
            <v>8.3634423088699734E-3</v>
          </cell>
          <cell r="M27">
            <v>7.544244168929308E-2</v>
          </cell>
          <cell r="N27">
            <v>5.931890271532643E-2</v>
          </cell>
          <cell r="O27">
            <v>7.0730332117358546E-2</v>
          </cell>
          <cell r="T27" t="str">
            <v>--</v>
          </cell>
        </row>
        <row r="28">
          <cell r="H28">
            <v>4752</v>
          </cell>
          <cell r="I28">
            <v>4926</v>
          </cell>
          <cell r="J28">
            <v>4859</v>
          </cell>
          <cell r="K28">
            <v>9466</v>
          </cell>
          <cell r="L28">
            <v>7934</v>
          </cell>
          <cell r="M28">
            <v>8967</v>
          </cell>
          <cell r="N28">
            <v>7817</v>
          </cell>
          <cell r="O28">
            <v>11256</v>
          </cell>
          <cell r="T28">
            <v>9322</v>
          </cell>
        </row>
        <row r="29">
          <cell r="H29">
            <v>5.0670704399564948E-2</v>
          </cell>
          <cell r="I29">
            <v>5.6769464804314759E-2</v>
          </cell>
          <cell r="J29">
            <v>5.5185807741232058E-2</v>
          </cell>
          <cell r="K29">
            <v>9.0487616025083401E-2</v>
          </cell>
          <cell r="L29">
            <v>8.2776896753192553E-2</v>
          </cell>
          <cell r="M29">
            <v>0.10088429863642501</v>
          </cell>
          <cell r="N29">
            <v>9.4617330573610756E-2</v>
          </cell>
          <cell r="O29">
            <v>0.10877884726893193</v>
          </cell>
          <cell r="T29">
            <v>0.10305107229714791</v>
          </cell>
        </row>
        <row r="30">
          <cell r="H30">
            <v>6473</v>
          </cell>
          <cell r="I30">
            <v>6078</v>
          </cell>
          <cell r="J30">
            <v>6245</v>
          </cell>
          <cell r="K30">
            <v>7940</v>
          </cell>
          <cell r="L30">
            <v>8431</v>
          </cell>
          <cell r="M30">
            <v>9983</v>
          </cell>
          <cell r="N30">
            <v>9047</v>
          </cell>
          <cell r="O30">
            <v>9224</v>
          </cell>
          <cell r="T30">
            <v>10993</v>
          </cell>
        </row>
        <row r="31">
          <cell r="H31">
            <v>0.12598532474357227</v>
          </cell>
          <cell r="I31">
            <v>0.10158273862249929</v>
          </cell>
          <cell r="J31">
            <v>8.4148543401514536E-2</v>
          </cell>
          <cell r="K31">
            <v>0.11244547668951453</v>
          </cell>
          <cell r="L31">
            <v>0.12468942262186465</v>
          </cell>
          <cell r="M31">
            <v>0.12228523831105993</v>
          </cell>
          <cell r="N31">
            <v>0.11931578392065836</v>
          </cell>
          <cell r="O31">
            <v>0.12010573054336646</v>
          </cell>
          <cell r="T31">
            <v>0.14969904948661383</v>
          </cell>
        </row>
        <row r="39">
          <cell r="D39">
            <v>141410</v>
          </cell>
          <cell r="E39">
            <v>157969</v>
          </cell>
          <cell r="F39">
            <v>154794</v>
          </cell>
          <cell r="G39">
            <v>170910</v>
          </cell>
          <cell r="H39">
            <v>148685</v>
          </cell>
          <cell r="I39">
            <v>158266</v>
          </cell>
          <cell r="J39">
            <v>145801</v>
          </cell>
          <cell r="K39">
            <v>149871</v>
          </cell>
          <cell r="L39">
            <v>159893</v>
          </cell>
          <cell r="M39">
            <v>170984</v>
          </cell>
          <cell r="N39">
            <v>173861</v>
          </cell>
          <cell r="O39">
            <v>196692</v>
          </cell>
          <cell r="T39">
            <v>150101</v>
          </cell>
        </row>
        <row r="40">
          <cell r="D40">
            <v>108657</v>
          </cell>
          <cell r="E40">
            <v>118546</v>
          </cell>
          <cell r="F40">
            <v>119700</v>
          </cell>
          <cell r="G40">
            <v>121077</v>
          </cell>
          <cell r="H40">
            <v>120487</v>
          </cell>
          <cell r="I40">
            <v>124293</v>
          </cell>
          <cell r="J40">
            <v>127260</v>
          </cell>
          <cell r="K40">
            <v>123013</v>
          </cell>
          <cell r="L40">
            <v>123812</v>
          </cell>
          <cell r="M40">
            <v>132301</v>
          </cell>
          <cell r="N40">
            <v>132681</v>
          </cell>
          <cell r="O40">
            <v>142557</v>
          </cell>
          <cell r="T40">
            <v>106934</v>
          </cell>
        </row>
        <row r="41">
          <cell r="D41">
            <v>32753</v>
          </cell>
          <cell r="E41">
            <v>39423</v>
          </cell>
          <cell r="F41">
            <v>35094</v>
          </cell>
          <cell r="G41">
            <v>49833</v>
          </cell>
          <cell r="H41">
            <v>28198</v>
          </cell>
          <cell r="I41">
            <v>33973</v>
          </cell>
          <cell r="J41">
            <v>18541</v>
          </cell>
          <cell r="K41">
            <v>26858</v>
          </cell>
          <cell r="L41">
            <v>36081</v>
          </cell>
          <cell r="M41">
            <v>38683</v>
          </cell>
          <cell r="N41">
            <v>41180</v>
          </cell>
          <cell r="O41">
            <v>54135</v>
          </cell>
          <cell r="T41">
            <v>43167</v>
          </cell>
        </row>
        <row r="60">
          <cell r="D60">
            <v>0.23020334275895638</v>
          </cell>
          <cell r="E60">
            <v>0.23831858887708796</v>
          </cell>
          <cell r="F60">
            <v>0.23246007253395806</v>
          </cell>
          <cell r="G60">
            <v>0.24872081448753994</v>
          </cell>
          <cell r="H60">
            <v>0.2282177419973753</v>
          </cell>
          <cell r="I60">
            <v>0.22437684126358531</v>
          </cell>
          <cell r="J60">
            <v>0.20307224754030775</v>
          </cell>
          <cell r="K60">
            <v>0.20268477433262694</v>
          </cell>
          <cell r="L60">
            <v>0.22518491603431862</v>
          </cell>
          <cell r="M60">
            <v>0.22042059153015855</v>
          </cell>
          <cell r="N60">
            <v>0.23336671087177119</v>
          </cell>
          <cell r="O60">
            <v>0.24974034581620294</v>
          </cell>
          <cell r="T60">
            <v>0.24215462946232674</v>
          </cell>
        </row>
        <row r="61">
          <cell r="D61">
            <v>0.17688426995375095</v>
          </cell>
          <cell r="E61">
            <v>0.17884341508158733</v>
          </cell>
          <cell r="F61">
            <v>0.17975806996598562</v>
          </cell>
          <cell r="G61">
            <v>0.17620016415486439</v>
          </cell>
          <cell r="H61">
            <v>0.18493641645114006</v>
          </cell>
          <cell r="I61">
            <v>0.17621264662766992</v>
          </cell>
          <cell r="J61">
            <v>0.1772482645659465</v>
          </cell>
          <cell r="K61">
            <v>0.16636215241760871</v>
          </cell>
          <cell r="L61">
            <v>0.1743703278069775</v>
          </cell>
          <cell r="M61">
            <v>0.17055317854320584</v>
          </cell>
          <cell r="N61">
            <v>0.17809243341046854</v>
          </cell>
          <cell r="O61">
            <v>0.18100499501006875</v>
          </cell>
          <cell r="T61">
            <v>0.1725142613768359</v>
          </cell>
        </row>
        <row r="62">
          <cell r="D62">
            <v>5.3319072805205418E-2</v>
          </cell>
          <cell r="E62">
            <v>5.947517379550063E-2</v>
          </cell>
          <cell r="F62">
            <v>5.2702002567972431E-2</v>
          </cell>
          <cell r="G62">
            <v>7.2520650332675546E-2</v>
          </cell>
          <cell r="H62">
            <v>4.3281325546235254E-2</v>
          </cell>
          <cell r="I62">
            <v>4.8164194635915376E-2</v>
          </cell>
          <cell r="J62">
            <v>2.5823982974361261E-2</v>
          </cell>
          <cell r="K62">
            <v>3.6322621915018213E-2</v>
          </cell>
          <cell r="L62">
            <v>5.0814588227341098E-2</v>
          </cell>
          <cell r="M62">
            <v>4.9867412986952714E-2</v>
          </cell>
          <cell r="N62">
            <v>5.5274277461302639E-2</v>
          </cell>
          <cell r="O62">
            <v>6.8735350806134188E-2</v>
          </cell>
          <cell r="T62">
            <v>6.9640368085490817E-2</v>
          </cell>
        </row>
        <row r="110">
          <cell r="F110">
            <v>1877142</v>
          </cell>
          <cell r="G110">
            <v>116095</v>
          </cell>
        </row>
        <row r="111">
          <cell r="F111">
            <v>541071</v>
          </cell>
          <cell r="G111">
            <v>34154</v>
          </cell>
        </row>
        <row r="112">
          <cell r="F112">
            <v>348934</v>
          </cell>
          <cell r="G112">
            <v>36904</v>
          </cell>
        </row>
        <row r="113">
          <cell r="F113">
            <v>324467</v>
          </cell>
          <cell r="G113">
            <v>46990</v>
          </cell>
        </row>
      </sheetData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-Assets"/>
      <sheetName val="Trabalhos Assets"/>
      <sheetName val="Imob custo"/>
      <sheetName val="Imob dep"/>
      <sheetName val="RLP"/>
      <sheetName val="Abertura ASTEC - Provisão"/>
      <sheetName val="Links"/>
      <sheetName val="Lead"/>
      <sheetName val="4º"/>
      <sheetName val="AREAINDEX"/>
      <sheetName val="Pgto em aberto manaus "/>
      <sheetName val="Profissionais - categoria"/>
      <sheetName val="Checklist"/>
      <sheetName val="BANCO DE DADOS"/>
      <sheetName val="Financeiro"/>
      <sheetName val="Base Consumo"/>
      <sheetName val="Base"/>
      <sheetName val="Imob_custo"/>
      <sheetName val="Imob_dep"/>
      <sheetName val="Tabela suspensa"/>
      <sheetName val="Plan1"/>
      <sheetName val="Tabelas e Gráficos"/>
      <sheetName val="france"/>
      <sheetName val="italy"/>
      <sheetName val="uk"/>
      <sheetName val="netherlands"/>
      <sheetName val="Gráficos Macro"/>
      <sheetName val="apoio"/>
      <sheetName val="Plano de Contas"/>
      <sheetName val="BKB"/>
      <sheetName val="DFS Históricas"/>
      <sheetName val="H05 - CSLL"/>
      <sheetName val="Receita Preparatórios"/>
      <sheetName val="Receita IE Digital"/>
      <sheetName val="Receita EdCorp"/>
      <sheetName val="Receita  Canais"/>
      <sheetName val="Receita Cursos Livres"/>
      <sheetName val="Resumo"/>
      <sheetName val="Resumo Reunião"/>
      <sheetName val="Resumo_Meta Desafio"/>
      <sheetName val="Resumo Historico (Oficial)"/>
      <sheetName val="EDTECH"/>
      <sheetName val="Edtech Preparatórios"/>
      <sheetName val="Casa_Concurso"/>
      <sheetName val="MBA Certificações"/>
      <sheetName val="Edtech IE Digital"/>
      <sheetName val="POS"/>
      <sheetName val="Extensão"/>
      <sheetName val="Novos Negócios"/>
      <sheetName val="Edtech EdCorp"/>
      <sheetName val="Ciatech"/>
      <sheetName val="WebAula"/>
      <sheetName val="Edtech Canais"/>
      <sheetName val="Cresça"/>
      <sheetName val="Edtech Cursos Livres"/>
      <sheetName val="Portal"/>
      <sheetName val="UPFY"/>
      <sheetName val="Cursos"/>
      <sheetName val="Gestão"/>
      <sheetName val="Base Despesa BP19"/>
      <sheetName val="Base Despesa 19"/>
      <sheetName val="Contas - 2018"/>
      <sheetName val="CC - 2019"/>
      <sheetName val="Eliminação Cresça e Portal"/>
      <sheetName val="Critérios"/>
      <sheetName val="Edtech 1 - Corporativo"/>
      <sheetName val="Edtech 2 - Edcorp"/>
      <sheetName val="Edtech 3 - IE Digital"/>
      <sheetName val="Edtech 4 - Preparatórios"/>
      <sheetName val="Edtech 5 - Canais"/>
      <sheetName val="Edtech 6 - Cursos Livres"/>
      <sheetName val="icatu"/>
      <sheetName val="Análise de Variação BS"/>
      <sheetName val="Análise de Variação IS"/>
      <sheetName val="IF"/>
      <sheetName val="21 - CMD"/>
      <sheetName val="Balancetes"/>
      <sheetName val="UpFront"/>
      <sheetName val="Calendário de Reuniões"/>
      <sheetName val="M13_Diferido"/>
      <sheetName val="A07_Diferido"/>
      <sheetName val="Corporative Expenses (2)"/>
      <sheetName val="DENT (2)"/>
      <sheetName val="IMP (2)"/>
      <sheetName val="Revenues (2)"/>
      <sheetName val="COGS (2)"/>
      <sheetName val="Base Case"/>
      <sheetName val="Base Df's"/>
      <sheetName val="CPFL FS 字段匹配"/>
      <sheetName val="GlobalVariables"/>
      <sheetName val="Consolidated"/>
      <sheetName val="menu"/>
      <sheetName val="Control Panel"/>
      <sheetName val="Cover"/>
      <sheetName val="Copertina"/>
      <sheetName val="Previsión"/>
      <sheetName val="BaseProcv"/>
      <sheetName val="Feriados"/>
      <sheetName val="Keys"/>
      <sheetName val="Matriz Hedge"/>
      <sheetName val="Hedge"/>
      <sheetName val="Previsão Hedge"/>
      <sheetName val="Estatísticas"/>
      <sheetName val="Mapa de Risco"/>
      <sheetName val="Dolarizado Nacional"/>
      <sheetName val="Hedge x CP"/>
      <sheetName val="Pendentes Transitória"/>
      <sheetName val="HEDGE AJUSTE PJ"/>
      <sheetName val="indices"/>
      <sheetName val="Visão FINANCEIRAS"/>
      <sheetName val="Governo Mensal por PEP"/>
      <sheetName val="Governo Completo"/>
      <sheetName val="Bancos Bloomberg"/>
      <sheetName val="De Para (cambio)"/>
      <sheetName val="GRAFICOS PPT"/>
      <sheetName val="Status"/>
      <sheetName val="05-RA"/>
      <sheetName val="05-Jurídico"/>
      <sheetName val="08-ES"/>
      <sheetName val="08-Jurídico"/>
      <sheetName val="Worksheet in  Analise do Ativo "/>
      <sheetName val="JAN-04"/>
      <sheetName val="Consolidado"/>
      <sheetName val="_BANCO DE DADOS"/>
      <sheetName val="CHILE CLP"/>
      <sheetName val="ARGENTINA ARS"/>
      <sheetName val="PERU SOLES"/>
      <sheetName val="COLOMBIA COL"/>
      <sheetName val="a) Análise de Variação BS"/>
      <sheetName val="b) Análise de Variação IS"/>
      <sheetName val="c) Indices Financeiros"/>
      <sheetName val="Painel de controle"/>
      <sheetName val="Trabalhos_Assets"/>
      <sheetName val="Sheet1"/>
      <sheetName val="PARAMETROS"/>
      <sheetName val="Lista"/>
      <sheetName val="PSS_10"/>
      <sheetName val="Results Template 2018"/>
      <sheetName val="Base Alunado"/>
      <sheetName val="Stock Price"/>
      <sheetName val="inputs"/>
      <sheetName val="comp&quot;b&quot;"/>
      <sheetName val="Assina"/>
      <sheetName val="fornecedores"/>
      <sheetName val="Receitas"/>
      <sheetName val="IR"/>
      <sheetName val="FLUXO"/>
      <sheetName val="Revenue"/>
      <sheetName val="Base Exportação 2022"/>
      <sheetName val="DRE Budget Cristar"/>
      <sheetName val="Financials_Cristar (BRL)"/>
      <sheetName val="E&amp;P Entity Tracker - Sch M"/>
      <sheetName val="Filing Periods"/>
      <sheetName val="8858 FIling Period Mapping"/>
      <sheetName val="JAN-07"/>
      <sheetName val="Assumptions"/>
      <sheetName val="CF"/>
      <sheetName val="Graficos Rig"/>
      <sheetName val="Current Portfolio"/>
      <sheetName val="OffShore Portfolio"/>
      <sheetName val="Consolidated Cash Flow"/>
      <sheetName val="Graficos Guanambi"/>
    </sheetNames>
    <sheetDataSet>
      <sheetData sheetId="0" refreshError="1"/>
      <sheetData sheetId="1" refreshError="1"/>
      <sheetData sheetId="2" refreshError="1">
        <row r="35">
          <cell r="M35">
            <v>10352.999999999998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35">
          <cell r="M35">
            <v>10352.999999999998</v>
          </cell>
        </row>
      </sheetData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35">
          <cell r="M35">
            <v>0</v>
          </cell>
        </row>
      </sheetData>
      <sheetData sheetId="33">
        <row r="35">
          <cell r="M35">
            <v>0</v>
          </cell>
        </row>
      </sheetData>
      <sheetData sheetId="34">
        <row r="35">
          <cell r="M35"/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 refreshError="1"/>
      <sheetData sheetId="134" refreshError="1"/>
      <sheetData sheetId="135" refreshError="1"/>
      <sheetData sheetId="136" refreshError="1"/>
      <sheetData sheetId="137">
        <row r="35">
          <cell r="M35" t="b">
            <v>1</v>
          </cell>
        </row>
      </sheetData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vol."/>
      <sheetName val="bt"/>
      <sheetName val="concert"/>
      <sheetName val="tld"/>
      <sheetName val="dt"/>
      <sheetName val="ft"/>
      <sheetName val="ote"/>
      <sheetName val="kpn"/>
      <sheetName val="kpnex"/>
      <sheetName val="tit"/>
      <sheetName val="titr"/>
      <sheetName val="TI"/>
      <sheetName val="TI2"/>
      <sheetName val="STETgrp"/>
      <sheetName val="tef"/>
      <sheetName val="tefc"/>
      <sheetName val="telia"/>
      <sheetName val="swiss"/>
      <sheetName val="ptco"/>
      <sheetName val="Valuation"/>
      <sheetName val="inputs"/>
      <sheetName val="Gráfico"/>
      <sheetName val="DRE Brasil"/>
      <sheetName val="CUS Image"/>
      <sheetName val="EuroInputs"/>
      <sheetName val="oldSEG"/>
      <sheetName val="Quarters"/>
      <sheetName val="BASE FINAL"/>
      <sheetName val="Carteira de Clientes"/>
      <sheetName val="Aberturas 2015"/>
      <sheetName val="06. Gráficos"/>
      <sheetName val="Projeçõ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economia"/>
      <sheetName val="DRE &amp; BS"/>
      <sheetName val="DREs"/>
      <sheetName val="REVENUES"/>
      <sheetName val="TAX"/>
      <sheetName val="COSTS"/>
      <sheetName val="EXPENSES"/>
      <sheetName val="PPE&amp;CAPEX"/>
      <sheetName val="FINANC"/>
      <sheetName val="AJUSTES"/>
      <sheetName val="IR"/>
      <sheetName val="WACC (R$) - real"/>
      <sheetName val="DCF"/>
      <sheetName val="PPS FCF"/>
      <sheetName val="PPS DRE"/>
      <sheetName val="PPS BP"/>
      <sheetName val="Gráf1"/>
      <sheetName val="Gráf2"/>
      <sheetName val="Gráf3"/>
      <sheetName val="Gráf4"/>
      <sheetName val="Gráf5"/>
      <sheetName val="Gráf6"/>
      <sheetName val="Gráf7"/>
      <sheetName val="Gráf8"/>
      <sheetName val="Gráf9"/>
      <sheetName val="Gráf10"/>
      <sheetName val="Gráf11"/>
      <sheetName val="Gráf12"/>
      <sheetName val="Gráf13"/>
      <sheetName val="Gráf14"/>
      <sheetName val="Múltiplos (Dados)"/>
    </sheetNames>
    <sheetDataSet>
      <sheetData sheetId="0"/>
      <sheetData sheetId="1">
        <row r="10">
          <cell r="F10">
            <v>201309198.26472193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CVM"/>
      <sheetName val="Contas novas"/>
      <sheetName val="Consolidado - 31.12.2022"/>
      <sheetName val="BP"/>
      <sheetName val="DRE"/>
      <sheetName val="DRE - Trim"/>
      <sheetName val="DRE 3T22"/>
      <sheetName val="DRA "/>
      <sheetName val="DRA - Trim"/>
      <sheetName val="DRA - 1T22"/>
      <sheetName val="Mapa DFC (Controladora)"/>
      <sheetName val="RA(trim)"/>
      <sheetName val="Mapa DFC (Consolidado)"/>
      <sheetName val="DMPL"/>
      <sheetName val="0"/>
      <sheetName val="DFC"/>
      <sheetName val="DVA"/>
      <sheetName val="1"/>
      <sheetName val="2"/>
      <sheetName val="5"/>
      <sheetName val="5.1"/>
      <sheetName val="6"/>
      <sheetName val="7"/>
      <sheetName val="8"/>
      <sheetName val="9"/>
      <sheetName val="10"/>
      <sheetName val="11"/>
      <sheetName val="12"/>
      <sheetName val="12.1"/>
      <sheetName val="13"/>
      <sheetName val="14"/>
      <sheetName val="14. base minoritários"/>
      <sheetName val="14.1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2.1"/>
      <sheetName val="25"/>
      <sheetName val="26"/>
      <sheetName val="27"/>
      <sheetName val="28"/>
      <sheetName val="29"/>
      <sheetName val="30"/>
      <sheetName val="31"/>
      <sheetName val="32"/>
    </sheetNames>
    <sheetDataSet>
      <sheetData sheetId="0">
        <row r="4">
          <cell r="G4" t="str">
            <v>DF</v>
          </cell>
        </row>
        <row r="5">
          <cell r="G5" t="str">
            <v>Caixa e equivalentes de caixa</v>
          </cell>
        </row>
        <row r="6">
          <cell r="G6" t="str">
            <v>Caixa e equivalentes de caixa</v>
          </cell>
        </row>
        <row r="7">
          <cell r="G7" t="str">
            <v>Caixa e equivalentes de caixa</v>
          </cell>
        </row>
        <row r="8">
          <cell r="G8" t="str">
            <v>Caixa e equivalentes de caixa</v>
          </cell>
        </row>
        <row r="9">
          <cell r="G9" t="str">
            <v>Caixa e equivalentes de caixa</v>
          </cell>
        </row>
        <row r="10">
          <cell r="G10" t="str">
            <v>Caixa e equivalentes de caixa</v>
          </cell>
        </row>
        <row r="11">
          <cell r="G11" t="str">
            <v>Caixa e equivalentes de caixa</v>
          </cell>
        </row>
        <row r="12">
          <cell r="G12" t="str">
            <v>Caixa e equivalentes de caixa</v>
          </cell>
        </row>
        <row r="13">
          <cell r="G13" t="str">
            <v>Caixa e equivalentes de caixa</v>
          </cell>
        </row>
        <row r="14">
          <cell r="G14" t="str">
            <v>Caixa e equivalentes de caixa</v>
          </cell>
        </row>
        <row r="15">
          <cell r="G15" t="str">
            <v>Caixa e equivalentes de caixa</v>
          </cell>
        </row>
        <row r="16">
          <cell r="G16" t="str">
            <v>Caixa e equivalentes de caixa</v>
          </cell>
        </row>
        <row r="17">
          <cell r="G17" t="str">
            <v>Caixa e equivalentes de caixa</v>
          </cell>
        </row>
        <row r="18">
          <cell r="G18" t="str">
            <v>Caixa e equivalentes de caixa</v>
          </cell>
        </row>
        <row r="19">
          <cell r="G19" t="str">
            <v>Caixa e equivalentes de caixa</v>
          </cell>
        </row>
        <row r="20">
          <cell r="G20" t="str">
            <v>Caixa e equivalentes de caixa</v>
          </cell>
        </row>
        <row r="21">
          <cell r="G21" t="str">
            <v>Caixa e equivalentes de caixa</v>
          </cell>
        </row>
        <row r="22">
          <cell r="G22" t="str">
            <v>Caixa e equivalentes de caixa</v>
          </cell>
        </row>
        <row r="23">
          <cell r="G23" t="str">
            <v>Caixa e equivalentes de caixa</v>
          </cell>
        </row>
        <row r="24">
          <cell r="G24" t="str">
            <v>Caixa e equivalentes de caixa</v>
          </cell>
        </row>
        <row r="25">
          <cell r="G25" t="str">
            <v>Caixa e equivalentes de caixa</v>
          </cell>
        </row>
        <row r="26">
          <cell r="G26" t="str">
            <v>Caixa e equivalentes de caixa</v>
          </cell>
        </row>
        <row r="27">
          <cell r="G27" t="str">
            <v>Caixa e equivalentes de caixa</v>
          </cell>
        </row>
        <row r="28">
          <cell r="G28" t="str">
            <v>Caixa e equivalentes de caixa</v>
          </cell>
        </row>
        <row r="29">
          <cell r="G29" t="str">
            <v>Caixa e equivalentes de caixa</v>
          </cell>
        </row>
        <row r="30">
          <cell r="G30" t="str">
            <v>Caixa e equivalentes de caixa</v>
          </cell>
        </row>
        <row r="31">
          <cell r="G31" t="str">
            <v>Caixa e equivalentes de caixa</v>
          </cell>
        </row>
        <row r="32">
          <cell r="G32" t="str">
            <v>Caixa e equivalentes de caixa</v>
          </cell>
        </row>
        <row r="33">
          <cell r="G33" t="str">
            <v>Caixa e equivalentes de caixa</v>
          </cell>
        </row>
        <row r="34">
          <cell r="G34" t="str">
            <v>Caixa e equivalentes de caixa</v>
          </cell>
        </row>
        <row r="35">
          <cell r="G35" t="str">
            <v>Caixa e equivalentes de caixa</v>
          </cell>
        </row>
        <row r="36">
          <cell r="G36" t="str">
            <v>Caixa e equivalentes de caixa</v>
          </cell>
        </row>
        <row r="37">
          <cell r="G37" t="str">
            <v>Caixa e equivalentes de caixa</v>
          </cell>
        </row>
        <row r="38">
          <cell r="G38" t="str">
            <v>Caixa e equivalentes de caixa</v>
          </cell>
        </row>
        <row r="39">
          <cell r="G39" t="str">
            <v>Caixa e equivalentes de caixa</v>
          </cell>
        </row>
        <row r="40">
          <cell r="G40" t="str">
            <v>Caixa e equivalentes de caixa</v>
          </cell>
        </row>
        <row r="41">
          <cell r="G41" t="str">
            <v>Caixa e equivalentes de caixa</v>
          </cell>
        </row>
        <row r="42">
          <cell r="G42" t="str">
            <v>Caixa e equivalentes de caixa</v>
          </cell>
        </row>
        <row r="43">
          <cell r="G43" t="str">
            <v>Caixa e equivalentes de caixa</v>
          </cell>
        </row>
        <row r="44">
          <cell r="G44" t="str">
            <v>Caixa e equivalentes de caixa</v>
          </cell>
        </row>
        <row r="45">
          <cell r="G45" t="str">
            <v>Caixa e equivalentes de caixa</v>
          </cell>
        </row>
        <row r="46">
          <cell r="G46" t="str">
            <v>Caixa e equivalentes de caixa</v>
          </cell>
        </row>
        <row r="47">
          <cell r="G47" t="str">
            <v>Caixa e equivalentes de caixa</v>
          </cell>
        </row>
        <row r="48">
          <cell r="G48" t="str">
            <v>Caixa e equivalentes de caixa</v>
          </cell>
        </row>
        <row r="49">
          <cell r="G49" t="str">
            <v>Caixa e equivalentes de caixa</v>
          </cell>
        </row>
        <row r="50">
          <cell r="G50" t="str">
            <v>Caixa e equivalentes de caixa</v>
          </cell>
        </row>
        <row r="51">
          <cell r="G51" t="str">
            <v>Caixa e equivalentes de caixa</v>
          </cell>
        </row>
        <row r="52">
          <cell r="G52" t="str">
            <v>Caixa e equivalentes de caixa</v>
          </cell>
        </row>
        <row r="53">
          <cell r="G53" t="str">
            <v>Caixa e equivalentes de caixa</v>
          </cell>
        </row>
        <row r="54">
          <cell r="G54" t="str">
            <v>Caixa e equivalentes de caixa</v>
          </cell>
        </row>
        <row r="55">
          <cell r="G55" t="str">
            <v>Caixa e equivalentes de caixa</v>
          </cell>
        </row>
        <row r="56">
          <cell r="G56" t="str">
            <v>Caixa e equivalentes de caixa</v>
          </cell>
        </row>
        <row r="57">
          <cell r="G57" t="str">
            <v>Caixa e equivalentes de caixa</v>
          </cell>
        </row>
        <row r="58">
          <cell r="G58" t="str">
            <v>Caixa e equivalentes de caixa</v>
          </cell>
        </row>
        <row r="59">
          <cell r="G59" t="str">
            <v>Caixa e equivalentes de caixa</v>
          </cell>
        </row>
        <row r="60">
          <cell r="G60" t="str">
            <v>Caixa e equivalentes de caixa</v>
          </cell>
        </row>
        <row r="61">
          <cell r="G61" t="str">
            <v>Caixa e equivalentes de caixa</v>
          </cell>
        </row>
        <row r="62">
          <cell r="G62" t="str">
            <v>Caixa e equivalentes de caixa</v>
          </cell>
        </row>
        <row r="63">
          <cell r="G63" t="str">
            <v>Caixa e equivalentes de caixa</v>
          </cell>
        </row>
        <row r="64">
          <cell r="G64" t="str">
            <v>Caixa e equivalentes de caixa</v>
          </cell>
        </row>
        <row r="65">
          <cell r="G65" t="str">
            <v>Caixa e equivalentes de caixa</v>
          </cell>
        </row>
        <row r="66">
          <cell r="G66" t="str">
            <v>Caixa e equivalentes de caixa</v>
          </cell>
        </row>
        <row r="67">
          <cell r="G67" t="str">
            <v>Caixa e equivalentes de caixa</v>
          </cell>
        </row>
        <row r="68">
          <cell r="G68" t="str">
            <v>Caixa e equivalentes de caixa</v>
          </cell>
        </row>
        <row r="69">
          <cell r="G69" t="str">
            <v>Caixa e equivalentes de caixa</v>
          </cell>
        </row>
        <row r="70">
          <cell r="G70" t="str">
            <v>Caixa e equivalentes de caixa</v>
          </cell>
        </row>
        <row r="71">
          <cell r="G71" t="str">
            <v>Caixa e equivalentes de caixa</v>
          </cell>
        </row>
        <row r="72">
          <cell r="G72" t="str">
            <v>Caixa e equivalentes de caixa</v>
          </cell>
        </row>
        <row r="73">
          <cell r="G73" t="str">
            <v>Caixa e equivalentes de caixa</v>
          </cell>
        </row>
        <row r="74">
          <cell r="G74" t="str">
            <v>Caixa e equivalentes de caixa</v>
          </cell>
        </row>
        <row r="75">
          <cell r="G75" t="str">
            <v>Caixa e equivalentes de caixa</v>
          </cell>
        </row>
        <row r="76">
          <cell r="G76" t="str">
            <v>Caixa e equivalentes de caixa</v>
          </cell>
        </row>
        <row r="77">
          <cell r="G77" t="str">
            <v>Caixa e equivalentes de caixa</v>
          </cell>
        </row>
        <row r="78">
          <cell r="G78" t="str">
            <v>Caixa e equivalentes de caixa</v>
          </cell>
        </row>
        <row r="79">
          <cell r="G79" t="str">
            <v>Caixa e equivalentes de caixa</v>
          </cell>
        </row>
        <row r="80">
          <cell r="G80" t="str">
            <v>Caixa e equivalentes de caixa</v>
          </cell>
        </row>
        <row r="81">
          <cell r="G81" t="str">
            <v>Caixa e equivalentes de caixa</v>
          </cell>
        </row>
        <row r="82">
          <cell r="G82" t="str">
            <v>Caixa e equivalentes de caixa</v>
          </cell>
        </row>
        <row r="83">
          <cell r="G83" t="str">
            <v>Caixa e equivalentes de caixa</v>
          </cell>
        </row>
        <row r="84">
          <cell r="G84" t="str">
            <v>Caixa e equivalentes de caixa</v>
          </cell>
        </row>
        <row r="85">
          <cell r="G85" t="str">
            <v>Caixa e equivalentes de caixa</v>
          </cell>
        </row>
        <row r="86">
          <cell r="G86" t="str">
            <v>Caixa e equivalentes de caixa</v>
          </cell>
        </row>
        <row r="87">
          <cell r="G87" t="str">
            <v>Caixa e equivalentes de caixa</v>
          </cell>
        </row>
        <row r="88">
          <cell r="G88" t="str">
            <v>Caixa e equivalentes de caixa</v>
          </cell>
        </row>
        <row r="89">
          <cell r="G89" t="str">
            <v>Caixa e equivalentes de caixa</v>
          </cell>
        </row>
        <row r="90">
          <cell r="G90" t="str">
            <v>Caixa e equivalentes de caixa</v>
          </cell>
        </row>
        <row r="91">
          <cell r="G91" t="str">
            <v>Caixa e equivalentes de caixa</v>
          </cell>
        </row>
        <row r="92">
          <cell r="G92" t="str">
            <v>Caixa e equivalentes de caixa</v>
          </cell>
        </row>
        <row r="93">
          <cell r="G93" t="str">
            <v>Caixa e equivalentes de caixa</v>
          </cell>
        </row>
        <row r="94">
          <cell r="G94" t="str">
            <v>Caixa e equivalentes de caixa</v>
          </cell>
        </row>
        <row r="95">
          <cell r="G95" t="str">
            <v>Caixa e equivalentes de caixa</v>
          </cell>
        </row>
        <row r="96">
          <cell r="G96" t="str">
            <v>Caixa e equivalentes de caixa</v>
          </cell>
        </row>
        <row r="97">
          <cell r="G97" t="str">
            <v>Caixa e equivalentes de caixa</v>
          </cell>
        </row>
        <row r="98">
          <cell r="G98" t="str">
            <v>Caixa e equivalentes de caixa</v>
          </cell>
        </row>
        <row r="99">
          <cell r="G99" t="str">
            <v>Caixa e equivalentes de caixa</v>
          </cell>
        </row>
        <row r="100">
          <cell r="G100" t="str">
            <v>Caixa e equivalentes de caixa</v>
          </cell>
        </row>
        <row r="101">
          <cell r="G101" t="str">
            <v>Caixa e equivalentes de caixa</v>
          </cell>
        </row>
        <row r="102">
          <cell r="G102" t="str">
            <v>Caixa e equivalentes de caixa</v>
          </cell>
        </row>
        <row r="103">
          <cell r="G103" t="str">
            <v>Caixa e equivalentes de caixa</v>
          </cell>
        </row>
        <row r="104">
          <cell r="G104" t="str">
            <v>Caixa e equivalentes de caixa</v>
          </cell>
        </row>
        <row r="105">
          <cell r="G105" t="str">
            <v>Caixa e equivalentes de caixa</v>
          </cell>
        </row>
        <row r="106">
          <cell r="G106" t="str">
            <v>Caixa e equivalentes de caixa</v>
          </cell>
        </row>
        <row r="107">
          <cell r="G107" t="str">
            <v>Caixa e equivalentes de caixa</v>
          </cell>
        </row>
        <row r="108">
          <cell r="G108" t="str">
            <v>Caixa e equivalentes de caixa</v>
          </cell>
        </row>
        <row r="109">
          <cell r="G109" t="str">
            <v>Caixa e equivalentes de caixa</v>
          </cell>
        </row>
        <row r="110">
          <cell r="G110" t="str">
            <v>Caixa e equivalentes de caixa</v>
          </cell>
        </row>
        <row r="111">
          <cell r="G111" t="str">
            <v>Caixa e equivalentes de caixa</v>
          </cell>
        </row>
        <row r="112">
          <cell r="G112" t="str">
            <v>Caixa e equivalentes de caixa</v>
          </cell>
        </row>
        <row r="113">
          <cell r="G113" t="str">
            <v>Caixa e equivalentes de caixa</v>
          </cell>
        </row>
        <row r="114">
          <cell r="G114" t="str">
            <v>Caixa e equivalentes de caixa</v>
          </cell>
        </row>
        <row r="115">
          <cell r="G115" t="str">
            <v>Caixa e equivalentes de caixa</v>
          </cell>
        </row>
        <row r="116">
          <cell r="G116" t="str">
            <v>Caixa e equivalentes de caixa</v>
          </cell>
        </row>
        <row r="117">
          <cell r="G117" t="str">
            <v>Caixa e equivalentes de caixa</v>
          </cell>
        </row>
        <row r="118">
          <cell r="G118" t="str">
            <v>Caixa e equivalentes de caixa</v>
          </cell>
        </row>
        <row r="119">
          <cell r="G119" t="str">
            <v>Caixa e equivalentes de caixa</v>
          </cell>
        </row>
        <row r="120">
          <cell r="G120" t="str">
            <v>Caixa e equivalentes de caixa</v>
          </cell>
        </row>
        <row r="121">
          <cell r="G121" t="str">
            <v>Caixa e equivalentes de caixa</v>
          </cell>
        </row>
        <row r="122">
          <cell r="G122" t="str">
            <v>Caixa e equivalentes de caixa</v>
          </cell>
        </row>
        <row r="123">
          <cell r="G123" t="str">
            <v>Caixa e equivalentes de caixa</v>
          </cell>
        </row>
        <row r="124">
          <cell r="G124" t="str">
            <v>Caixa e equivalentes de caixa</v>
          </cell>
        </row>
        <row r="125">
          <cell r="G125" t="str">
            <v>Caixa e equivalentes de caixa</v>
          </cell>
        </row>
        <row r="126">
          <cell r="G126" t="str">
            <v>Caixa e equivalentes de caixa</v>
          </cell>
        </row>
        <row r="127">
          <cell r="G127" t="str">
            <v>Caixa e equivalentes de caixa</v>
          </cell>
        </row>
        <row r="128">
          <cell r="G128" t="str">
            <v>Caixa e equivalentes de caixa</v>
          </cell>
        </row>
        <row r="129">
          <cell r="G129" t="str">
            <v>Caixa e equivalentes de caixa</v>
          </cell>
        </row>
        <row r="130">
          <cell r="G130" t="str">
            <v>Caixa e equivalentes de caixa</v>
          </cell>
        </row>
        <row r="131">
          <cell r="G131" t="str">
            <v>Caixa e equivalentes de caixa</v>
          </cell>
        </row>
        <row r="132">
          <cell r="G132" t="str">
            <v>Caixa e equivalentes de caixa</v>
          </cell>
        </row>
        <row r="133">
          <cell r="G133" t="str">
            <v>Caixa e equivalentes de caixa</v>
          </cell>
        </row>
        <row r="134">
          <cell r="G134" t="str">
            <v>Caixa e equivalentes de caixa</v>
          </cell>
        </row>
        <row r="135">
          <cell r="G135" t="str">
            <v>Caixa e equivalentes de caixa</v>
          </cell>
        </row>
        <row r="136">
          <cell r="G136" t="str">
            <v>Caixa e equivalentes de caixa</v>
          </cell>
        </row>
        <row r="137">
          <cell r="G137" t="str">
            <v>Caixa e equivalentes de caixa</v>
          </cell>
        </row>
        <row r="138">
          <cell r="G138" t="str">
            <v>Caixa e equivalentes de caixa</v>
          </cell>
        </row>
        <row r="139">
          <cell r="G139" t="str">
            <v>Caixa e equivalentes de caixa</v>
          </cell>
        </row>
        <row r="140">
          <cell r="G140" t="str">
            <v>Caixa e equivalentes de caixa</v>
          </cell>
        </row>
        <row r="141">
          <cell r="G141" t="str">
            <v>Caixa e equivalentes de caixa</v>
          </cell>
        </row>
        <row r="142">
          <cell r="G142" t="str">
            <v>Caixa e equivalentes de caixa</v>
          </cell>
        </row>
        <row r="143">
          <cell r="G143" t="str">
            <v>Caixa e equivalentes de caixa</v>
          </cell>
        </row>
        <row r="144">
          <cell r="G144" t="str">
            <v>Caixa e equivalentes de caixa</v>
          </cell>
        </row>
        <row r="145">
          <cell r="G145" t="str">
            <v>Caixa e equivalentes de caixa</v>
          </cell>
        </row>
        <row r="146">
          <cell r="G146" t="str">
            <v>Caixa e equivalentes de caixa</v>
          </cell>
        </row>
        <row r="147">
          <cell r="G147" t="str">
            <v>Caixa e equivalentes de caixa</v>
          </cell>
        </row>
        <row r="148">
          <cell r="G148" t="str">
            <v>Caixa e equivalentes de caixa</v>
          </cell>
        </row>
        <row r="149">
          <cell r="G149" t="str">
            <v>Caixa e equivalentes de caixa</v>
          </cell>
        </row>
        <row r="150">
          <cell r="G150" t="str">
            <v>Caixa e equivalentes de caixa</v>
          </cell>
        </row>
        <row r="151">
          <cell r="G151" t="str">
            <v>Caixa e equivalentes de caixa</v>
          </cell>
        </row>
        <row r="152">
          <cell r="G152" t="str">
            <v>Caixa e equivalentes de caixa</v>
          </cell>
        </row>
        <row r="153">
          <cell r="G153" t="str">
            <v>Caixa e equivalentes de caixa</v>
          </cell>
        </row>
        <row r="154">
          <cell r="G154" t="str">
            <v>Caixa e equivalentes de caixa</v>
          </cell>
        </row>
        <row r="155">
          <cell r="G155" t="str">
            <v>Caixa e equivalentes de caixa</v>
          </cell>
        </row>
        <row r="156">
          <cell r="G156" t="str">
            <v>Caixa e equivalentes de caixa</v>
          </cell>
        </row>
        <row r="157">
          <cell r="G157" t="str">
            <v>Caixa e equivalentes de caixa</v>
          </cell>
        </row>
        <row r="158">
          <cell r="G158" t="str">
            <v>Caixa e equivalentes de caixa</v>
          </cell>
        </row>
        <row r="159">
          <cell r="G159" t="str">
            <v>Caixa e equivalentes de caixa</v>
          </cell>
        </row>
        <row r="160">
          <cell r="G160" t="str">
            <v>Caixa e equivalentes de caixa</v>
          </cell>
        </row>
        <row r="161">
          <cell r="G161" t="str">
            <v>Caixa e equivalentes de caixa</v>
          </cell>
        </row>
        <row r="162">
          <cell r="G162" t="str">
            <v>Caixa e equivalentes de caixa</v>
          </cell>
        </row>
        <row r="163">
          <cell r="G163" t="str">
            <v>Caixa e equivalentes de caixa</v>
          </cell>
        </row>
        <row r="164">
          <cell r="G164" t="str">
            <v>Caixa e equivalentes de caixa</v>
          </cell>
        </row>
        <row r="165">
          <cell r="G165" t="str">
            <v>Caixa e equivalentes de caixa</v>
          </cell>
        </row>
        <row r="166">
          <cell r="G166" t="str">
            <v>Caixa e equivalentes de caixa</v>
          </cell>
        </row>
        <row r="167">
          <cell r="G167" t="str">
            <v>Caixa e equivalentes de caixa</v>
          </cell>
        </row>
        <row r="168">
          <cell r="G168" t="str">
            <v>Caixa e equivalentes de caixa</v>
          </cell>
        </row>
        <row r="169">
          <cell r="G169" t="str">
            <v>Caixa e equivalentes de caixa</v>
          </cell>
        </row>
        <row r="170">
          <cell r="G170" t="str">
            <v>Caixa e equivalentes de caixa</v>
          </cell>
        </row>
        <row r="171">
          <cell r="G171" t="str">
            <v>Caixa e equivalentes de caixa</v>
          </cell>
        </row>
        <row r="172">
          <cell r="G172" t="str">
            <v>Caixa e equivalentes de caixa</v>
          </cell>
        </row>
        <row r="173">
          <cell r="G173" t="str">
            <v>Caixa e equivalentes de caixa</v>
          </cell>
        </row>
        <row r="174">
          <cell r="G174" t="str">
            <v>Caixa e equivalentes de caixa</v>
          </cell>
        </row>
        <row r="175">
          <cell r="G175" t="str">
            <v>Caixa e equivalentes de caixa</v>
          </cell>
        </row>
        <row r="176">
          <cell r="G176" t="str">
            <v>Caixa e equivalentes de caixa</v>
          </cell>
        </row>
        <row r="177">
          <cell r="G177" t="str">
            <v>Caixa e equivalentes de caixa</v>
          </cell>
        </row>
        <row r="178">
          <cell r="G178" t="str">
            <v>Caixa e equivalentes de caixa</v>
          </cell>
        </row>
        <row r="179">
          <cell r="G179" t="str">
            <v>Caixa e equivalentes de caixa</v>
          </cell>
        </row>
        <row r="180">
          <cell r="G180" t="str">
            <v>Caixa e equivalentes de caixa</v>
          </cell>
        </row>
        <row r="181">
          <cell r="G181" t="str">
            <v>Caixa e equivalentes de caixa</v>
          </cell>
        </row>
        <row r="182">
          <cell r="G182" t="str">
            <v>Caixa e equivalentes de caixa</v>
          </cell>
        </row>
        <row r="183">
          <cell r="G183" t="str">
            <v>Caixa e equivalentes de caixa</v>
          </cell>
        </row>
        <row r="184">
          <cell r="G184" t="str">
            <v>Caixa e equivalentes de caixa</v>
          </cell>
        </row>
        <row r="185">
          <cell r="G185" t="str">
            <v>Caixa e equivalentes de caixa</v>
          </cell>
        </row>
        <row r="186">
          <cell r="G186" t="str">
            <v>Caixa e equivalentes de caixa</v>
          </cell>
        </row>
        <row r="187">
          <cell r="G187" t="str">
            <v>Caixa e equivalentes de caixa</v>
          </cell>
        </row>
        <row r="188">
          <cell r="G188" t="str">
            <v>Caixa e equivalentes de caixa</v>
          </cell>
        </row>
        <row r="189">
          <cell r="G189" t="str">
            <v>Caixa e equivalentes de caixa</v>
          </cell>
        </row>
        <row r="190">
          <cell r="G190" t="str">
            <v>Caixa e equivalentes de caixa</v>
          </cell>
        </row>
        <row r="191">
          <cell r="G191" t="str">
            <v>Caixa e equivalentes de caixa</v>
          </cell>
        </row>
        <row r="192">
          <cell r="G192" t="str">
            <v>Caixa e equivalentes de caixa</v>
          </cell>
        </row>
        <row r="193">
          <cell r="G193" t="str">
            <v>Caixa e equivalentes de caixa</v>
          </cell>
        </row>
        <row r="194">
          <cell r="G194" t="str">
            <v>Caixa e equivalentes de caixa</v>
          </cell>
        </row>
        <row r="195">
          <cell r="G195" t="str">
            <v>Caixa e equivalentes de caixa</v>
          </cell>
        </row>
        <row r="196">
          <cell r="G196" t="str">
            <v>Caixa e equivalentes de caixa</v>
          </cell>
        </row>
        <row r="197">
          <cell r="G197" t="str">
            <v>Caixa e equivalentes de caixa</v>
          </cell>
        </row>
        <row r="198">
          <cell r="G198" t="str">
            <v>Caixa e equivalentes de caixa</v>
          </cell>
        </row>
        <row r="199">
          <cell r="G199" t="str">
            <v>Caixa e equivalentes de caixa</v>
          </cell>
        </row>
        <row r="200">
          <cell r="G200" t="str">
            <v>Caixa e equivalentes de caixa</v>
          </cell>
        </row>
        <row r="201">
          <cell r="G201" t="str">
            <v>Caixa e equivalentes de caixa</v>
          </cell>
        </row>
        <row r="202">
          <cell r="G202" t="str">
            <v>Caixa e equivalentes de caixa</v>
          </cell>
        </row>
        <row r="203">
          <cell r="G203" t="str">
            <v>Caixa e equivalentes de caixa</v>
          </cell>
        </row>
        <row r="204">
          <cell r="G204" t="str">
            <v>Caixa e equivalentes de caixa</v>
          </cell>
        </row>
        <row r="205">
          <cell r="G205" t="str">
            <v>Caixa e equivalentes de caixa</v>
          </cell>
        </row>
        <row r="206">
          <cell r="G206" t="str">
            <v>Caixa e equivalentes de caixa</v>
          </cell>
        </row>
        <row r="207">
          <cell r="G207" t="str">
            <v>Caixa e equivalentes de caixa</v>
          </cell>
        </row>
        <row r="208">
          <cell r="G208" t="str">
            <v>Caixa e equivalentes de caixa</v>
          </cell>
        </row>
        <row r="209">
          <cell r="G209" t="str">
            <v>Caixa e equivalentes de caixa</v>
          </cell>
        </row>
        <row r="210">
          <cell r="G210" t="str">
            <v>Caixa e equivalentes de caixa</v>
          </cell>
        </row>
        <row r="211">
          <cell r="G211" t="str">
            <v>Caixa e equivalentes de caixa</v>
          </cell>
        </row>
        <row r="212">
          <cell r="G212" t="str">
            <v>Caixa e equivalentes de caixa</v>
          </cell>
        </row>
        <row r="213">
          <cell r="G213" t="str">
            <v>Caixa e equivalentes de caixa</v>
          </cell>
        </row>
        <row r="214">
          <cell r="G214" t="str">
            <v>Caixa e equivalentes de caixa</v>
          </cell>
        </row>
        <row r="215">
          <cell r="G215" t="str">
            <v>Caixa e equivalentes de caixa</v>
          </cell>
        </row>
        <row r="216">
          <cell r="G216" t="str">
            <v>Caixa e equivalentes de caixa</v>
          </cell>
        </row>
        <row r="217">
          <cell r="G217" t="str">
            <v>Caixa e equivalentes de caixa</v>
          </cell>
        </row>
        <row r="218">
          <cell r="G218" t="str">
            <v>Caixa e equivalentes de caixa</v>
          </cell>
        </row>
        <row r="219">
          <cell r="G219" t="str">
            <v>Caixa e equivalentes de caixa</v>
          </cell>
        </row>
        <row r="220">
          <cell r="G220" t="str">
            <v>Caixa e equivalentes de caixa</v>
          </cell>
        </row>
        <row r="221">
          <cell r="G221" t="str">
            <v>Caixa e equivalentes de caixa</v>
          </cell>
        </row>
        <row r="222">
          <cell r="G222" t="str">
            <v>Caixa e equivalentes de caixa</v>
          </cell>
        </row>
        <row r="223">
          <cell r="G223" t="str">
            <v>Caixa e equivalentes de caixa</v>
          </cell>
        </row>
        <row r="224">
          <cell r="G224" t="str">
            <v>Caixa e equivalentes de caixa</v>
          </cell>
        </row>
        <row r="225">
          <cell r="G225" t="str">
            <v>Contas a receber</v>
          </cell>
        </row>
        <row r="226">
          <cell r="G226" t="str">
            <v>Contas a receber</v>
          </cell>
        </row>
        <row r="227">
          <cell r="G227" t="str">
            <v>Contas a receber</v>
          </cell>
        </row>
        <row r="228">
          <cell r="G228" t="str">
            <v>Contas a receber</v>
          </cell>
        </row>
        <row r="229">
          <cell r="G229" t="str">
            <v>Contas a receber</v>
          </cell>
        </row>
        <row r="230">
          <cell r="G230" t="str">
            <v>Contas a receber</v>
          </cell>
        </row>
        <row r="231">
          <cell r="G231" t="str">
            <v>Contas a receber</v>
          </cell>
        </row>
        <row r="232">
          <cell r="G232" t="str">
            <v>Contas a receber</v>
          </cell>
        </row>
        <row r="233">
          <cell r="G233" t="str">
            <v>Contas a receber</v>
          </cell>
        </row>
        <row r="234">
          <cell r="G234" t="str">
            <v>Contas a receber</v>
          </cell>
        </row>
        <row r="235">
          <cell r="G235" t="str">
            <v>Contas a receber</v>
          </cell>
        </row>
        <row r="236">
          <cell r="G236" t="str">
            <v>Contas a receber</v>
          </cell>
        </row>
        <row r="237">
          <cell r="G237" t="str">
            <v>Contas a receber</v>
          </cell>
        </row>
        <row r="238">
          <cell r="G238" t="str">
            <v>Contas a receber</v>
          </cell>
        </row>
        <row r="239">
          <cell r="G239" t="str">
            <v>Contas a receber</v>
          </cell>
        </row>
        <row r="240">
          <cell r="G240" t="str">
            <v>Contas a receber</v>
          </cell>
        </row>
        <row r="241">
          <cell r="G241" t="str">
            <v>Contas a receber</v>
          </cell>
        </row>
        <row r="242">
          <cell r="G242" t="str">
            <v>Contas a receber</v>
          </cell>
        </row>
        <row r="243">
          <cell r="G243" t="str">
            <v>Contas a receber</v>
          </cell>
        </row>
        <row r="244">
          <cell r="G244" t="str">
            <v>Contas a receber</v>
          </cell>
        </row>
        <row r="245">
          <cell r="G245" t="str">
            <v>Contas a receber</v>
          </cell>
        </row>
        <row r="246">
          <cell r="G246" t="str">
            <v>Contas a receber</v>
          </cell>
        </row>
        <row r="247">
          <cell r="G247" t="str">
            <v>Contas a receber</v>
          </cell>
        </row>
        <row r="248">
          <cell r="G248" t="str">
            <v>Contas a receber</v>
          </cell>
        </row>
        <row r="249">
          <cell r="G249" t="str">
            <v>Contas a receber</v>
          </cell>
        </row>
        <row r="250">
          <cell r="G250" t="str">
            <v>Contas a receber</v>
          </cell>
        </row>
        <row r="251">
          <cell r="G251" t="str">
            <v>Contas a receber</v>
          </cell>
        </row>
        <row r="252">
          <cell r="G252" t="str">
            <v>Contas a receber</v>
          </cell>
        </row>
        <row r="253">
          <cell r="G253" t="str">
            <v>Contas a receber</v>
          </cell>
        </row>
        <row r="254">
          <cell r="G254" t="str">
            <v>Outros ativos</v>
          </cell>
        </row>
        <row r="255">
          <cell r="G255" t="str">
            <v>Outros ativos</v>
          </cell>
        </row>
        <row r="256">
          <cell r="G256" t="str">
            <v>Outros ativos</v>
          </cell>
        </row>
        <row r="257">
          <cell r="G257" t="str">
            <v>Outros ativos</v>
          </cell>
        </row>
        <row r="258">
          <cell r="G258" t="str">
            <v>Outros ativos</v>
          </cell>
        </row>
        <row r="259">
          <cell r="G259" t="str">
            <v>Outros ativos</v>
          </cell>
        </row>
        <row r="260">
          <cell r="G260" t="str">
            <v>Outros ativos</v>
          </cell>
        </row>
        <row r="261">
          <cell r="G261" t="str">
            <v>Outros ativos</v>
          </cell>
        </row>
        <row r="262">
          <cell r="G262" t="str">
            <v>Outros ativos</v>
          </cell>
        </row>
        <row r="263">
          <cell r="G263" t="str">
            <v>Outros ativos</v>
          </cell>
        </row>
        <row r="264">
          <cell r="G264" t="str">
            <v>Outros ativos</v>
          </cell>
        </row>
        <row r="265">
          <cell r="G265" t="str">
            <v>Outros ativos</v>
          </cell>
        </row>
        <row r="266">
          <cell r="G266" t="str">
            <v>Outros ativos</v>
          </cell>
        </row>
        <row r="267">
          <cell r="G267" t="str">
            <v>Outros ativos</v>
          </cell>
        </row>
        <row r="268">
          <cell r="G268" t="str">
            <v>Outros ativos</v>
          </cell>
        </row>
        <row r="269">
          <cell r="G269" t="str">
            <v>Outros ativos</v>
          </cell>
        </row>
        <row r="270">
          <cell r="G270" t="str">
            <v>Outros ativos</v>
          </cell>
        </row>
        <row r="271">
          <cell r="G271" t="str">
            <v>Outros ativos</v>
          </cell>
        </row>
        <row r="272">
          <cell r="G272" t="str">
            <v>Outros ativos</v>
          </cell>
        </row>
        <row r="273">
          <cell r="G273" t="str">
            <v>Outros ativos</v>
          </cell>
        </row>
        <row r="274">
          <cell r="G274" t="str">
            <v>Outros ativos</v>
          </cell>
        </row>
        <row r="275">
          <cell r="G275" t="str">
            <v>Outros ativos</v>
          </cell>
        </row>
        <row r="276">
          <cell r="G276" t="str">
            <v>Tributos a compensar</v>
          </cell>
        </row>
        <row r="277">
          <cell r="G277" t="str">
            <v>Imposto de renda e contribuição social a compensar</v>
          </cell>
        </row>
        <row r="278">
          <cell r="G278" t="str">
            <v>Tributos a compensar</v>
          </cell>
        </row>
        <row r="279">
          <cell r="G279" t="str">
            <v>Imposto de renda e contribuição social a compensar</v>
          </cell>
        </row>
        <row r="280">
          <cell r="G280" t="str">
            <v>Tributos a compensar</v>
          </cell>
        </row>
        <row r="281">
          <cell r="G281" t="str">
            <v>Tributos a compensar</v>
          </cell>
        </row>
        <row r="282">
          <cell r="G282" t="str">
            <v>Tributos a compensar</v>
          </cell>
        </row>
        <row r="283">
          <cell r="G283" t="str">
            <v>Tributos a compensar</v>
          </cell>
        </row>
        <row r="284">
          <cell r="G284" t="str">
            <v>Tributos a compensar</v>
          </cell>
        </row>
        <row r="285">
          <cell r="G285" t="str">
            <v>Tributos a compensar</v>
          </cell>
        </row>
        <row r="286">
          <cell r="G286" t="str">
            <v>Tributos a compensar</v>
          </cell>
        </row>
        <row r="287">
          <cell r="G287" t="str">
            <v>Tributos a compensar</v>
          </cell>
        </row>
        <row r="288">
          <cell r="G288" t="str">
            <v>Tributos a compensar</v>
          </cell>
        </row>
        <row r="289">
          <cell r="G289" t="str">
            <v>Tributos a compensar</v>
          </cell>
        </row>
        <row r="290">
          <cell r="G290" t="str">
            <v>Tributos a compensar</v>
          </cell>
        </row>
        <row r="291">
          <cell r="G291" t="str">
            <v>Tributos a compensar</v>
          </cell>
        </row>
        <row r="292">
          <cell r="G292" t="str">
            <v>Tributos a compensar</v>
          </cell>
        </row>
        <row r="293">
          <cell r="G293" t="str">
            <v>Tributos a compensar</v>
          </cell>
        </row>
        <row r="294">
          <cell r="G294" t="str">
            <v>Tributos a compensar</v>
          </cell>
        </row>
        <row r="295">
          <cell r="G295" t="str">
            <v>Tributos a compensar</v>
          </cell>
        </row>
        <row r="296">
          <cell r="G296" t="str">
            <v>Tributos a compensar</v>
          </cell>
        </row>
        <row r="297">
          <cell r="G297" t="str">
            <v>Tributos a compensar</v>
          </cell>
        </row>
        <row r="298">
          <cell r="G298" t="str">
            <v>Tributos a compensar</v>
          </cell>
        </row>
        <row r="299">
          <cell r="G299" t="str">
            <v>Tributos a compensar</v>
          </cell>
        </row>
        <row r="300">
          <cell r="G300" t="str">
            <v>Tributos a compensar</v>
          </cell>
        </row>
        <row r="301">
          <cell r="G301" t="str">
            <v>Tributos a compensar</v>
          </cell>
        </row>
        <row r="302">
          <cell r="G302" t="str">
            <v>Tributos a compensar</v>
          </cell>
        </row>
        <row r="303">
          <cell r="G303" t="str">
            <v>Tributos a compensar</v>
          </cell>
        </row>
        <row r="304">
          <cell r="G304" t="str">
            <v>Tributos a compensar</v>
          </cell>
        </row>
        <row r="305">
          <cell r="G305" t="str">
            <v>Tributos a compensar</v>
          </cell>
        </row>
        <row r="306">
          <cell r="G306" t="str">
            <v>Tributos a compensar</v>
          </cell>
        </row>
        <row r="307">
          <cell r="G307" t="str">
            <v>Tributos a compensar</v>
          </cell>
        </row>
        <row r="308">
          <cell r="G308" t="str">
            <v>Tributos a compensar</v>
          </cell>
        </row>
        <row r="309">
          <cell r="G309" t="str">
            <v>Tributos a compensar</v>
          </cell>
        </row>
        <row r="310">
          <cell r="G310" t="str">
            <v>Tributos a compensar</v>
          </cell>
        </row>
        <row r="311">
          <cell r="G311" t="str">
            <v>Tributos a compensar</v>
          </cell>
        </row>
        <row r="312">
          <cell r="G312" t="str">
            <v>Tributos a compensar</v>
          </cell>
        </row>
        <row r="313">
          <cell r="G313" t="str">
            <v>Tributos a compensar</v>
          </cell>
        </row>
        <row r="314">
          <cell r="G314" t="str">
            <v>Tributos a compensar</v>
          </cell>
        </row>
        <row r="315">
          <cell r="G315" t="str">
            <v>Tributos a compensar</v>
          </cell>
        </row>
        <row r="316">
          <cell r="G316" t="str">
            <v>Tributos a compensar</v>
          </cell>
        </row>
        <row r="317">
          <cell r="G317" t="str">
            <v>Tributos a compensar</v>
          </cell>
        </row>
        <row r="318">
          <cell r="G318" t="str">
            <v>Tributos a compensar</v>
          </cell>
        </row>
        <row r="319">
          <cell r="G319" t="str">
            <v>Tributos a compensar</v>
          </cell>
        </row>
        <row r="320">
          <cell r="G320" t="str">
            <v>Tributos a compensar</v>
          </cell>
        </row>
        <row r="321">
          <cell r="G321" t="str">
            <v>Imposto de renda e contribuição social a compensar</v>
          </cell>
        </row>
        <row r="322">
          <cell r="G322" t="str">
            <v>Tributos a compensar</v>
          </cell>
        </row>
        <row r="323">
          <cell r="G323" t="str">
            <v>Tributos a compensar</v>
          </cell>
        </row>
        <row r="324">
          <cell r="G324" t="str">
            <v>Tributos a compensar</v>
          </cell>
        </row>
        <row r="325">
          <cell r="G325" t="str">
            <v>Tributos a compensar</v>
          </cell>
        </row>
        <row r="326">
          <cell r="G326" t="str">
            <v>Outros ativos</v>
          </cell>
        </row>
        <row r="327">
          <cell r="G327" t="str">
            <v>Instrumentos financeiros derivativos</v>
          </cell>
        </row>
        <row r="328">
          <cell r="G328" t="str">
            <v>Outros ativos</v>
          </cell>
        </row>
        <row r="329">
          <cell r="G329" t="str">
            <v>Estoques</v>
          </cell>
        </row>
        <row r="330">
          <cell r="G330" t="str">
            <v>Estoques</v>
          </cell>
        </row>
        <row r="331">
          <cell r="G331" t="str">
            <v>Estoques</v>
          </cell>
        </row>
        <row r="332">
          <cell r="G332" t="str">
            <v>Estoques</v>
          </cell>
        </row>
        <row r="333">
          <cell r="G333" t="str">
            <v>Estoques</v>
          </cell>
        </row>
        <row r="334">
          <cell r="G334" t="str">
            <v>Estoques</v>
          </cell>
        </row>
        <row r="335">
          <cell r="G335" t="str">
            <v>Estoques</v>
          </cell>
        </row>
        <row r="336">
          <cell r="G336" t="str">
            <v>Estoques</v>
          </cell>
        </row>
        <row r="337">
          <cell r="G337" t="str">
            <v>Estoques</v>
          </cell>
        </row>
        <row r="338">
          <cell r="G338" t="str">
            <v>Estoques</v>
          </cell>
        </row>
        <row r="339">
          <cell r="G339" t="str">
            <v>Estoques</v>
          </cell>
        </row>
        <row r="340">
          <cell r="G340" t="str">
            <v>Estoques</v>
          </cell>
        </row>
        <row r="341">
          <cell r="G341" t="str">
            <v>Estoques</v>
          </cell>
        </row>
        <row r="342">
          <cell r="G342" t="str">
            <v>Estoques</v>
          </cell>
        </row>
        <row r="343">
          <cell r="G343" t="str">
            <v>Estoques</v>
          </cell>
        </row>
        <row r="344">
          <cell r="G344" t="str">
            <v>Estoques</v>
          </cell>
        </row>
        <row r="345">
          <cell r="G345" t="str">
            <v>Estoques</v>
          </cell>
        </row>
        <row r="346">
          <cell r="G346" t="str">
            <v>Estoques</v>
          </cell>
        </row>
        <row r="347">
          <cell r="G347" t="str">
            <v>Estoques</v>
          </cell>
        </row>
        <row r="348">
          <cell r="G348" t="str">
            <v>Estoques</v>
          </cell>
        </row>
        <row r="349">
          <cell r="G349" t="str">
            <v>Estoques</v>
          </cell>
        </row>
        <row r="350">
          <cell r="G350" t="str">
            <v>Estoques</v>
          </cell>
        </row>
        <row r="351">
          <cell r="G351" t="str">
            <v>Estoques</v>
          </cell>
        </row>
        <row r="352">
          <cell r="G352" t="str">
            <v>Estoques</v>
          </cell>
        </row>
        <row r="353">
          <cell r="G353" t="str">
            <v>Estoques</v>
          </cell>
        </row>
        <row r="354">
          <cell r="G354" t="str">
            <v>Estoques</v>
          </cell>
        </row>
        <row r="355">
          <cell r="G355" t="str">
            <v>Estoques</v>
          </cell>
        </row>
        <row r="356">
          <cell r="G356" t="str">
            <v>Estoques</v>
          </cell>
        </row>
        <row r="357">
          <cell r="G357" t="str">
            <v>Estoques</v>
          </cell>
        </row>
        <row r="358">
          <cell r="G358" t="str">
            <v>Estoques</v>
          </cell>
        </row>
        <row r="359">
          <cell r="G359" t="str">
            <v>Estoques</v>
          </cell>
        </row>
        <row r="360">
          <cell r="G360" t="str">
            <v>Estoques</v>
          </cell>
        </row>
        <row r="361">
          <cell r="G361" t="str">
            <v>Estoques</v>
          </cell>
        </row>
        <row r="362">
          <cell r="G362" t="str">
            <v>Estoques</v>
          </cell>
        </row>
        <row r="363">
          <cell r="G363" t="str">
            <v>Estoques</v>
          </cell>
        </row>
        <row r="364">
          <cell r="G364" t="str">
            <v>Estoques</v>
          </cell>
        </row>
        <row r="365">
          <cell r="G365" t="str">
            <v>Estoques</v>
          </cell>
        </row>
        <row r="366">
          <cell r="G366" t="str">
            <v>Estoques</v>
          </cell>
        </row>
        <row r="367">
          <cell r="G367" t="str">
            <v>Outros ativos</v>
          </cell>
        </row>
        <row r="368">
          <cell r="G368" t="str">
            <v>Outros ativos</v>
          </cell>
        </row>
        <row r="369">
          <cell r="G369" t="str">
            <v>Outros ativos</v>
          </cell>
        </row>
        <row r="370">
          <cell r="G370" t="str">
            <v>Outros ativos</v>
          </cell>
        </row>
        <row r="371">
          <cell r="G371" t="str">
            <v>Outros ativos</v>
          </cell>
        </row>
        <row r="372">
          <cell r="G372" t="str">
            <v>Outros ativos</v>
          </cell>
        </row>
        <row r="373">
          <cell r="G373" t="str">
            <v>Outros ativos</v>
          </cell>
        </row>
        <row r="374">
          <cell r="G374" t="str">
            <v>Empréstimos</v>
          </cell>
        </row>
        <row r="375">
          <cell r="G375" t="str">
            <v>Mutuos a Receber</v>
          </cell>
        </row>
        <row r="376">
          <cell r="G376" t="str">
            <v>Mutuos a Receber</v>
          </cell>
        </row>
        <row r="377">
          <cell r="G377" t="str">
            <v>Mutuos a Receber</v>
          </cell>
        </row>
        <row r="378">
          <cell r="G378" t="str">
            <v>Partes Relacionadas - outras contas a pagar</v>
          </cell>
        </row>
        <row r="379">
          <cell r="G379" t="str">
            <v>Outros ativos</v>
          </cell>
        </row>
        <row r="380">
          <cell r="G380" t="str">
            <v>Contas a receber</v>
          </cell>
        </row>
        <row r="381">
          <cell r="G381" t="str">
            <v>Outros ativos</v>
          </cell>
        </row>
        <row r="382">
          <cell r="G382" t="str">
            <v>Caixa e equivalentes de caixa</v>
          </cell>
        </row>
        <row r="383">
          <cell r="G383" t="str">
            <v>Caixa e equivalentes de caixa</v>
          </cell>
        </row>
        <row r="384">
          <cell r="G384" t="str">
            <v>Caixa e equivalentes de caixa</v>
          </cell>
        </row>
        <row r="385">
          <cell r="G385" t="str">
            <v>Investimentos</v>
          </cell>
        </row>
        <row r="386">
          <cell r="G386" t="str">
            <v>Dividendos a receber</v>
          </cell>
        </row>
        <row r="387">
          <cell r="G387" t="str">
            <v>Juros sobre capital próprio</v>
          </cell>
        </row>
        <row r="388">
          <cell r="G388" t="str">
            <v>Depósitos judiciais</v>
          </cell>
        </row>
        <row r="389">
          <cell r="G389" t="str">
            <v>Depósitos judiciais</v>
          </cell>
        </row>
        <row r="390">
          <cell r="G390" t="str">
            <v>Depósitos judiciais</v>
          </cell>
        </row>
        <row r="391">
          <cell r="G391" t="str">
            <v>Depósitos judiciais</v>
          </cell>
        </row>
        <row r="392">
          <cell r="G392" t="str">
            <v>Depósitos judiciais</v>
          </cell>
        </row>
        <row r="393">
          <cell r="G393" t="str">
            <v>Depósitos judiciais</v>
          </cell>
        </row>
        <row r="394">
          <cell r="G394" t="str">
            <v>Depósitos judiciais</v>
          </cell>
        </row>
        <row r="395">
          <cell r="G395" t="str">
            <v>Outros ativos</v>
          </cell>
        </row>
        <row r="396">
          <cell r="G396" t="str">
            <v>Outros ativos</v>
          </cell>
        </row>
        <row r="397">
          <cell r="G397" t="str">
            <v>Depósitos judiciais</v>
          </cell>
        </row>
        <row r="398">
          <cell r="G398" t="str">
            <v>Depósitos judiciais</v>
          </cell>
        </row>
        <row r="399">
          <cell r="G399" t="str">
            <v>Outros ativos</v>
          </cell>
        </row>
        <row r="400">
          <cell r="G400" t="str">
            <v>Tributos a compensar</v>
          </cell>
        </row>
        <row r="401">
          <cell r="G401" t="str">
            <v>Tributos a compensar</v>
          </cell>
        </row>
        <row r="402">
          <cell r="G402" t="str">
            <v>Tributos a compensar</v>
          </cell>
        </row>
        <row r="403">
          <cell r="G403" t="str">
            <v>Tributos a compensar</v>
          </cell>
        </row>
        <row r="404">
          <cell r="G404" t="str">
            <v>Tributos a compensar</v>
          </cell>
        </row>
        <row r="405">
          <cell r="G405" t="str">
            <v>Tributos a compensar</v>
          </cell>
        </row>
        <row r="406">
          <cell r="G406" t="str">
            <v>Tributos a compensar</v>
          </cell>
        </row>
        <row r="407">
          <cell r="G407" t="str">
            <v>Imposto de renda e contribuição social a compensar</v>
          </cell>
        </row>
        <row r="408">
          <cell r="G408" t="str">
            <v>Tributos a compensar</v>
          </cell>
        </row>
        <row r="409">
          <cell r="G409" t="str">
            <v>Tributos a compensar</v>
          </cell>
        </row>
        <row r="410">
          <cell r="G410" t="str">
            <v>Tributos a compensar</v>
          </cell>
        </row>
        <row r="411">
          <cell r="G411" t="str">
            <v>Imposto de renda e contribuição social diferidos</v>
          </cell>
        </row>
        <row r="412">
          <cell r="G412" t="str">
            <v>Imposto de renda e contribuição social diferidos</v>
          </cell>
        </row>
        <row r="413">
          <cell r="G413" t="str">
            <v>Investimentos</v>
          </cell>
        </row>
        <row r="414">
          <cell r="G414" t="str">
            <v>Outros ativos</v>
          </cell>
        </row>
        <row r="415">
          <cell r="G415" t="str">
            <v>Investimentos</v>
          </cell>
        </row>
        <row r="416">
          <cell r="G416" t="str">
            <v>Investimentos</v>
          </cell>
        </row>
        <row r="417">
          <cell r="G417" t="str">
            <v>Investimentos</v>
          </cell>
        </row>
        <row r="418">
          <cell r="G418" t="str">
            <v>Investimentos</v>
          </cell>
        </row>
        <row r="419">
          <cell r="G419" t="str">
            <v>Investimentos</v>
          </cell>
        </row>
        <row r="420">
          <cell r="G420" t="str">
            <v>Investimentos</v>
          </cell>
        </row>
        <row r="421">
          <cell r="G421" t="str">
            <v>Investimentos</v>
          </cell>
        </row>
        <row r="422">
          <cell r="G422" t="str">
            <v>Investimentos</v>
          </cell>
        </row>
        <row r="423">
          <cell r="G423" t="str">
            <v>Investimentos</v>
          </cell>
        </row>
        <row r="424">
          <cell r="G424" t="str">
            <v>Investimentos</v>
          </cell>
        </row>
        <row r="425">
          <cell r="G425" t="str">
            <v>Investimentos</v>
          </cell>
        </row>
        <row r="426">
          <cell r="G426" t="str">
            <v>Investimentos</v>
          </cell>
        </row>
        <row r="427">
          <cell r="G427" t="str">
            <v>Investimentos</v>
          </cell>
        </row>
        <row r="428">
          <cell r="G428" t="str">
            <v>Investimentos</v>
          </cell>
        </row>
        <row r="429">
          <cell r="G429" t="str">
            <v>Investimentos</v>
          </cell>
        </row>
        <row r="430">
          <cell r="G430" t="str">
            <v>Investimentos</v>
          </cell>
        </row>
        <row r="431">
          <cell r="G431" t="str">
            <v>Investimentos</v>
          </cell>
        </row>
        <row r="432">
          <cell r="G432" t="str">
            <v>Investimentos</v>
          </cell>
        </row>
        <row r="433">
          <cell r="G433" t="str">
            <v>Investimentos</v>
          </cell>
        </row>
        <row r="434">
          <cell r="G434" t="str">
            <v>Investimentos</v>
          </cell>
        </row>
        <row r="435">
          <cell r="G435" t="str">
            <v>Investimentos</v>
          </cell>
        </row>
        <row r="436">
          <cell r="G436" t="str">
            <v>Investimentos</v>
          </cell>
        </row>
        <row r="437">
          <cell r="G437" t="str">
            <v>Investimentos</v>
          </cell>
        </row>
        <row r="438">
          <cell r="G438" t="str">
            <v>Investimentos</v>
          </cell>
        </row>
        <row r="439">
          <cell r="G439" t="str">
            <v>Investimentos</v>
          </cell>
        </row>
        <row r="440">
          <cell r="G440" t="str">
            <v>Investimentos</v>
          </cell>
        </row>
        <row r="441">
          <cell r="G441" t="str">
            <v>Investimentos</v>
          </cell>
        </row>
        <row r="442">
          <cell r="G442" t="str">
            <v>Outros ativos</v>
          </cell>
        </row>
        <row r="443">
          <cell r="G443" t="str">
            <v>Investimentos</v>
          </cell>
        </row>
        <row r="444">
          <cell r="G444" t="str">
            <v>Intangível</v>
          </cell>
        </row>
        <row r="445">
          <cell r="G445" t="str">
            <v>Intangível</v>
          </cell>
        </row>
        <row r="446">
          <cell r="G446" t="str">
            <v>Intangível</v>
          </cell>
        </row>
        <row r="447">
          <cell r="G447" t="str">
            <v>Intangível</v>
          </cell>
        </row>
        <row r="448">
          <cell r="G448" t="str">
            <v>Intangível</v>
          </cell>
        </row>
        <row r="449">
          <cell r="G449" t="str">
            <v>Intangível</v>
          </cell>
        </row>
        <row r="450">
          <cell r="G450" t="str">
            <v>Outros ativos</v>
          </cell>
        </row>
        <row r="451">
          <cell r="G451" t="str">
            <v>Investimentos</v>
          </cell>
        </row>
        <row r="452">
          <cell r="G452" t="str">
            <v>Investimentos</v>
          </cell>
        </row>
        <row r="453">
          <cell r="G453" t="str">
            <v>Outros ativos</v>
          </cell>
        </row>
        <row r="454">
          <cell r="G454" t="str">
            <v>Caixa e equivalentes de caixa</v>
          </cell>
        </row>
        <row r="455">
          <cell r="G455" t="str">
            <v>Outros ativos</v>
          </cell>
        </row>
        <row r="456">
          <cell r="G456" t="str">
            <v>Imobilizado</v>
          </cell>
        </row>
        <row r="457">
          <cell r="G457" t="str">
            <v>Imobilizado</v>
          </cell>
        </row>
        <row r="458">
          <cell r="G458" t="str">
            <v>Imobilizado</v>
          </cell>
        </row>
        <row r="459">
          <cell r="G459" t="str">
            <v>Imobilizado</v>
          </cell>
        </row>
        <row r="460">
          <cell r="G460" t="str">
            <v>Imobilizado</v>
          </cell>
        </row>
        <row r="461">
          <cell r="G461" t="str">
            <v>Imobilizado</v>
          </cell>
        </row>
        <row r="462">
          <cell r="G462" t="str">
            <v>Imobilizado</v>
          </cell>
        </row>
        <row r="463">
          <cell r="G463" t="str">
            <v>Imobilizado</v>
          </cell>
        </row>
        <row r="464">
          <cell r="G464" t="str">
            <v>Imobilizado</v>
          </cell>
        </row>
        <row r="465">
          <cell r="G465" t="str">
            <v>Imobilizado</v>
          </cell>
        </row>
        <row r="466">
          <cell r="G466" t="str">
            <v>Imobilizado</v>
          </cell>
        </row>
        <row r="467">
          <cell r="G467" t="str">
            <v>Imobilizado</v>
          </cell>
        </row>
        <row r="468">
          <cell r="G468" t="str">
            <v>Imobilizado</v>
          </cell>
        </row>
        <row r="469">
          <cell r="G469" t="str">
            <v>Imobilizado</v>
          </cell>
        </row>
        <row r="470">
          <cell r="G470" t="str">
            <v>Imobilizado</v>
          </cell>
        </row>
        <row r="471">
          <cell r="G471" t="str">
            <v>Imobilizado</v>
          </cell>
        </row>
        <row r="472">
          <cell r="G472" t="str">
            <v>Imobilizado</v>
          </cell>
        </row>
        <row r="473">
          <cell r="G473" t="str">
            <v>Imobilizado</v>
          </cell>
        </row>
        <row r="474">
          <cell r="G474" t="str">
            <v>Imobilizado</v>
          </cell>
        </row>
        <row r="475">
          <cell r="G475" t="str">
            <v>Imobilizado</v>
          </cell>
        </row>
        <row r="476">
          <cell r="G476" t="str">
            <v>Imobilizado</v>
          </cell>
        </row>
        <row r="477">
          <cell r="G477" t="str">
            <v>Imobilizado</v>
          </cell>
        </row>
        <row r="478">
          <cell r="G478" t="str">
            <v>Imobilizado</v>
          </cell>
        </row>
        <row r="479">
          <cell r="G479" t="str">
            <v>Imobilizado</v>
          </cell>
        </row>
        <row r="480">
          <cell r="G480" t="str">
            <v>Imobilizado</v>
          </cell>
        </row>
        <row r="481">
          <cell r="G481" t="str">
            <v>Imobilizado</v>
          </cell>
        </row>
        <row r="482">
          <cell r="G482" t="str">
            <v>Imobilizado</v>
          </cell>
        </row>
        <row r="483">
          <cell r="G483" t="str">
            <v>Imobilizado</v>
          </cell>
        </row>
        <row r="484">
          <cell r="G484" t="str">
            <v>Imobilizado</v>
          </cell>
        </row>
        <row r="485">
          <cell r="G485" t="str">
            <v>Imobilizado</v>
          </cell>
        </row>
        <row r="486">
          <cell r="G486" t="str">
            <v>Imobilizado</v>
          </cell>
        </row>
        <row r="487">
          <cell r="G487" t="str">
            <v>Imobilizado</v>
          </cell>
        </row>
        <row r="488">
          <cell r="G488" t="str">
            <v>Imobilizado</v>
          </cell>
        </row>
        <row r="489">
          <cell r="G489" t="str">
            <v>Imobilizado</v>
          </cell>
        </row>
        <row r="490">
          <cell r="G490" t="str">
            <v>Imobilizado</v>
          </cell>
        </row>
        <row r="491">
          <cell r="G491" t="str">
            <v>Imobilizado</v>
          </cell>
        </row>
        <row r="492">
          <cell r="G492" t="str">
            <v>Imobilizado</v>
          </cell>
        </row>
        <row r="493">
          <cell r="G493" t="str">
            <v>Imobilizado</v>
          </cell>
        </row>
        <row r="494">
          <cell r="G494" t="str">
            <v>Imobilizado</v>
          </cell>
        </row>
        <row r="495">
          <cell r="G495" t="str">
            <v>Imobilizado</v>
          </cell>
        </row>
        <row r="496">
          <cell r="G496" t="str">
            <v>Imobilizado</v>
          </cell>
        </row>
        <row r="497">
          <cell r="G497" t="str">
            <v>Imobilizado</v>
          </cell>
        </row>
        <row r="498">
          <cell r="G498" t="str">
            <v>Imobilizado</v>
          </cell>
        </row>
        <row r="499">
          <cell r="G499" t="str">
            <v>Imobilizado</v>
          </cell>
        </row>
        <row r="500">
          <cell r="G500" t="str">
            <v>Imobilizado</v>
          </cell>
        </row>
        <row r="501">
          <cell r="G501" t="str">
            <v>Imobilizado</v>
          </cell>
        </row>
        <row r="502">
          <cell r="G502" t="str">
            <v>Intangível</v>
          </cell>
        </row>
        <row r="503">
          <cell r="G503" t="str">
            <v>Intangível</v>
          </cell>
        </row>
        <row r="504">
          <cell r="G504" t="str">
            <v>Intangível</v>
          </cell>
        </row>
        <row r="505">
          <cell r="G505" t="str">
            <v>Intangível</v>
          </cell>
        </row>
        <row r="506">
          <cell r="G506" t="str">
            <v>Intangível</v>
          </cell>
        </row>
        <row r="507">
          <cell r="G507" t="str">
            <v>Intangível</v>
          </cell>
        </row>
        <row r="508">
          <cell r="G508" t="str">
            <v>Intangível</v>
          </cell>
        </row>
        <row r="509">
          <cell r="G509" t="str">
            <v>Intangível</v>
          </cell>
        </row>
        <row r="510">
          <cell r="G510" t="str">
            <v>Intangível</v>
          </cell>
        </row>
        <row r="511">
          <cell r="G511" t="str">
            <v>Intangível</v>
          </cell>
        </row>
        <row r="512">
          <cell r="G512" t="str">
            <v>Intangível</v>
          </cell>
        </row>
        <row r="513">
          <cell r="G513" t="str">
            <v>Intangível</v>
          </cell>
        </row>
        <row r="514">
          <cell r="G514" t="str">
            <v>Intangível</v>
          </cell>
        </row>
        <row r="515">
          <cell r="G515" t="str">
            <v>Intangível</v>
          </cell>
        </row>
        <row r="516">
          <cell r="G516" t="str">
            <v>Intangível</v>
          </cell>
        </row>
        <row r="517">
          <cell r="G517" t="str">
            <v>Intangível</v>
          </cell>
        </row>
        <row r="518">
          <cell r="G518" t="str">
            <v>Intangível</v>
          </cell>
        </row>
        <row r="519">
          <cell r="G519" t="str">
            <v>Intangível</v>
          </cell>
        </row>
        <row r="520">
          <cell r="G520" t="str">
            <v>Intangível</v>
          </cell>
        </row>
        <row r="521">
          <cell r="G521" t="str">
            <v>Intangível</v>
          </cell>
        </row>
        <row r="522">
          <cell r="G522" t="str">
            <v>Intangível</v>
          </cell>
        </row>
        <row r="523">
          <cell r="G523" t="str">
            <v>Intangível</v>
          </cell>
        </row>
        <row r="524">
          <cell r="G524" t="str">
            <v>Intangível</v>
          </cell>
        </row>
        <row r="525">
          <cell r="G525" t="str">
            <v>Intangível</v>
          </cell>
        </row>
        <row r="526">
          <cell r="G526" t="str">
            <v>Intangível</v>
          </cell>
        </row>
        <row r="527">
          <cell r="G527" t="str">
            <v>Intangível</v>
          </cell>
        </row>
        <row r="528">
          <cell r="G528" t="str">
            <v>Intangível</v>
          </cell>
        </row>
        <row r="529">
          <cell r="G529" t="str">
            <v>Intangível</v>
          </cell>
        </row>
        <row r="530">
          <cell r="G530" t="str">
            <v>Intangível</v>
          </cell>
        </row>
        <row r="531">
          <cell r="G531" t="str">
            <v>Direito de uso</v>
          </cell>
        </row>
        <row r="532">
          <cell r="G532" t="str">
            <v>Direito de uso</v>
          </cell>
        </row>
        <row r="533">
          <cell r="G533" t="str">
            <v>Imobilizado</v>
          </cell>
        </row>
        <row r="534">
          <cell r="G534" t="str">
            <v>Direito de uso</v>
          </cell>
        </row>
        <row r="535">
          <cell r="G535" t="str">
            <v>Direito de uso</v>
          </cell>
        </row>
        <row r="536">
          <cell r="G536" t="str">
            <v>Direito de uso</v>
          </cell>
        </row>
        <row r="537">
          <cell r="G537" t="str">
            <v>Direito de uso</v>
          </cell>
        </row>
        <row r="538">
          <cell r="G538" t="str">
            <v>Imobilizado</v>
          </cell>
        </row>
        <row r="539">
          <cell r="G539" t="str">
            <v>Direito de uso</v>
          </cell>
        </row>
        <row r="540">
          <cell r="G540" t="str">
            <v>Direito de uso</v>
          </cell>
        </row>
        <row r="541">
          <cell r="G541" t="str">
            <v>Imobilizado</v>
          </cell>
        </row>
        <row r="542">
          <cell r="G542" t="str">
            <v>Empréstimos e financiamentos</v>
          </cell>
        </row>
        <row r="543">
          <cell r="G543" t="str">
            <v>Empréstimos e financiamentos</v>
          </cell>
        </row>
        <row r="544">
          <cell r="G544" t="str">
            <v>Empréstimos e financiamentos</v>
          </cell>
        </row>
        <row r="545">
          <cell r="G545" t="str">
            <v>Empréstimos e financiamentos</v>
          </cell>
        </row>
        <row r="546">
          <cell r="G546" t="str">
            <v>Empréstimos e financiamentos</v>
          </cell>
        </row>
        <row r="547">
          <cell r="G547" t="str">
            <v>Empréstimos e financiamentos</v>
          </cell>
        </row>
        <row r="548">
          <cell r="G548" t="str">
            <v>Empréstimos e financiamentos</v>
          </cell>
        </row>
        <row r="549">
          <cell r="G549" t="str">
            <v>Empréstimos e financiamentos</v>
          </cell>
        </row>
        <row r="550">
          <cell r="G550" t="str">
            <v>Empréstimos e financiamentos</v>
          </cell>
        </row>
        <row r="551">
          <cell r="G551" t="str">
            <v>Empréstimos e financiamentos</v>
          </cell>
        </row>
        <row r="552">
          <cell r="G552" t="str">
            <v>Empréstimos e financiamentos</v>
          </cell>
        </row>
        <row r="553">
          <cell r="G553" t="str">
            <v>Debêntures</v>
          </cell>
        </row>
        <row r="554">
          <cell r="G554" t="str">
            <v>Debêntures</v>
          </cell>
        </row>
        <row r="555">
          <cell r="G555" t="str">
            <v>Partes Relacionadas - outras contas a pagar</v>
          </cell>
        </row>
        <row r="556">
          <cell r="G556" t="str">
            <v>Fornecedores</v>
          </cell>
        </row>
        <row r="557">
          <cell r="G557" t="str">
            <v>Fornecedores</v>
          </cell>
        </row>
        <row r="558">
          <cell r="G558" t="str">
            <v>Fornecedores</v>
          </cell>
        </row>
        <row r="559">
          <cell r="G559" t="str">
            <v>Fornecedores</v>
          </cell>
        </row>
        <row r="560">
          <cell r="G560" t="str">
            <v>Fornecedores</v>
          </cell>
        </row>
        <row r="561">
          <cell r="G561" t="str">
            <v>Fornecedores</v>
          </cell>
        </row>
        <row r="562">
          <cell r="G562" t="str">
            <v>Fornecedores</v>
          </cell>
        </row>
        <row r="563">
          <cell r="G563" t="str">
            <v>Fornecedores</v>
          </cell>
        </row>
        <row r="564">
          <cell r="G564" t="str">
            <v>Fornecedores</v>
          </cell>
        </row>
        <row r="565">
          <cell r="G565" t="str">
            <v>Fornecedores</v>
          </cell>
        </row>
        <row r="566">
          <cell r="G566" t="str">
            <v>Fornecedores</v>
          </cell>
        </row>
        <row r="567">
          <cell r="G567" t="str">
            <v>Fornecedores</v>
          </cell>
        </row>
        <row r="568">
          <cell r="G568" t="str">
            <v>Fornecedores</v>
          </cell>
        </row>
        <row r="569">
          <cell r="G569" t="str">
            <v>Fornecedores</v>
          </cell>
        </row>
        <row r="570">
          <cell r="G570" t="str">
            <v>Fornecedores</v>
          </cell>
        </row>
        <row r="571">
          <cell r="G571" t="str">
            <v>Fornecedores</v>
          </cell>
        </row>
        <row r="572">
          <cell r="G572" t="str">
            <v>Fornecedores</v>
          </cell>
        </row>
        <row r="573">
          <cell r="G573" t="str">
            <v>Fornecedores</v>
          </cell>
        </row>
        <row r="574">
          <cell r="G574" t="str">
            <v>Arrendamentos a pagar</v>
          </cell>
        </row>
        <row r="575">
          <cell r="G575" t="str">
            <v>Fornecedores</v>
          </cell>
        </row>
        <row r="576">
          <cell r="G576" t="str">
            <v>Arrendamentos a pagar</v>
          </cell>
        </row>
        <row r="577">
          <cell r="G577" t="str">
            <v>Arrendamentos a pagar</v>
          </cell>
        </row>
        <row r="578">
          <cell r="G578" t="str">
            <v>Arrendamentos a pagar</v>
          </cell>
        </row>
        <row r="579">
          <cell r="G579" t="str">
            <v>Arrendamentos a pagar</v>
          </cell>
        </row>
        <row r="580">
          <cell r="G580" t="str">
            <v>Arrendamentos a pagar</v>
          </cell>
        </row>
        <row r="581">
          <cell r="G581" t="str">
            <v>Outros passivos</v>
          </cell>
        </row>
        <row r="582">
          <cell r="G582" t="str">
            <v>Outras contas a pagar</v>
          </cell>
        </row>
        <row r="583">
          <cell r="G583" t="str">
            <v>Outras contas a pagar</v>
          </cell>
        </row>
        <row r="584">
          <cell r="G584" t="str">
            <v>Outros passivos</v>
          </cell>
        </row>
        <row r="585">
          <cell r="G585" t="str">
            <v>Partes Relacionadas - outras contas a pagar</v>
          </cell>
        </row>
        <row r="586">
          <cell r="G586" t="str">
            <v>Outras contas a pagar</v>
          </cell>
        </row>
        <row r="587">
          <cell r="G587" t="str">
            <v>Outras contas a pagar</v>
          </cell>
        </row>
        <row r="588">
          <cell r="G588" t="str">
            <v>Outras contas a pagar</v>
          </cell>
        </row>
        <row r="589">
          <cell r="G589" t="str">
            <v>Outros passivos</v>
          </cell>
        </row>
        <row r="590">
          <cell r="G590" t="str">
            <v>Outras contas a pagar</v>
          </cell>
        </row>
        <row r="591">
          <cell r="G591" t="str">
            <v>Outras contas a pagar</v>
          </cell>
        </row>
        <row r="592">
          <cell r="G592" t="str">
            <v>Outros passivos</v>
          </cell>
        </row>
        <row r="593">
          <cell r="G593" t="str">
            <v>Outros passivos</v>
          </cell>
        </row>
        <row r="594">
          <cell r="G594" t="str">
            <v>Outras contas a pagar</v>
          </cell>
        </row>
        <row r="595">
          <cell r="G595" t="str">
            <v>Outros passivos</v>
          </cell>
        </row>
        <row r="596">
          <cell r="G596" t="str">
            <v>Outros passivos</v>
          </cell>
        </row>
        <row r="597">
          <cell r="G597" t="str">
            <v>Outras contas a pagar</v>
          </cell>
        </row>
        <row r="598">
          <cell r="G598" t="str">
            <v>Outras contas a pagar</v>
          </cell>
        </row>
        <row r="599">
          <cell r="G599" t="str">
            <v>Outros passivos</v>
          </cell>
        </row>
        <row r="600">
          <cell r="G600" t="str">
            <v>Outras contas a pagar</v>
          </cell>
        </row>
        <row r="601">
          <cell r="G601" t="str">
            <v>Outras contas a pagar</v>
          </cell>
        </row>
        <row r="602">
          <cell r="G602" t="str">
            <v>Contas a receber</v>
          </cell>
        </row>
        <row r="603">
          <cell r="G603" t="str">
            <v>Contas a receber</v>
          </cell>
        </row>
        <row r="604">
          <cell r="G604" t="str">
            <v>Outros passivos</v>
          </cell>
        </row>
        <row r="605">
          <cell r="G605" t="str">
            <v>Outros passivos</v>
          </cell>
        </row>
        <row r="606">
          <cell r="G606" t="str">
            <v>Outras contas a pagar</v>
          </cell>
        </row>
        <row r="607">
          <cell r="G607" t="str">
            <v>Outras contas a pagar</v>
          </cell>
        </row>
        <row r="608">
          <cell r="G608" t="str">
            <v>Outras contas a pagar</v>
          </cell>
        </row>
        <row r="609">
          <cell r="G609" t="str">
            <v>Outras contas a pagar</v>
          </cell>
        </row>
        <row r="610">
          <cell r="G610" t="str">
            <v>Outras contas a pagar</v>
          </cell>
        </row>
        <row r="611">
          <cell r="G611" t="str">
            <v>Outras contas a pagar</v>
          </cell>
        </row>
        <row r="612">
          <cell r="G612" t="str">
            <v>Partes Relacionadas - outras contas a pagar</v>
          </cell>
        </row>
        <row r="613">
          <cell r="G613" t="str">
            <v>Outras contas a pagar</v>
          </cell>
        </row>
        <row r="614">
          <cell r="G614" t="str">
            <v>Outras contas a pagar</v>
          </cell>
        </row>
        <row r="615">
          <cell r="G615" t="str">
            <v>Outras contas a pagar</v>
          </cell>
        </row>
        <row r="616">
          <cell r="G616" t="str">
            <v>Outras contas a pagar</v>
          </cell>
        </row>
        <row r="617">
          <cell r="G617" t="str">
            <v>Outras contas a pagar</v>
          </cell>
        </row>
        <row r="618">
          <cell r="G618" t="str">
            <v>Outros passivos</v>
          </cell>
        </row>
        <row r="619">
          <cell r="G619" t="str">
            <v>Outros passivos</v>
          </cell>
        </row>
        <row r="620">
          <cell r="G620" t="str">
            <v>Outros passivos</v>
          </cell>
        </row>
        <row r="621">
          <cell r="G621" t="str">
            <v>Outros passivos</v>
          </cell>
        </row>
        <row r="622">
          <cell r="G622" t="str">
            <v>Outros passivos</v>
          </cell>
        </row>
        <row r="623">
          <cell r="G623" t="str">
            <v>Outros passivos</v>
          </cell>
        </row>
        <row r="624">
          <cell r="G624" t="str">
            <v>Outros passivos</v>
          </cell>
        </row>
        <row r="625">
          <cell r="G625" t="str">
            <v>Outros passivos</v>
          </cell>
        </row>
        <row r="626">
          <cell r="G626" t="str">
            <v>Imposto de renda e contribuição social a recolher</v>
          </cell>
        </row>
        <row r="627">
          <cell r="G627" t="str">
            <v>Imposto de renda e contribuição social a recolher</v>
          </cell>
        </row>
        <row r="628">
          <cell r="G628" t="str">
            <v>Obrigações tributárias</v>
          </cell>
        </row>
        <row r="629">
          <cell r="G629" t="str">
            <v>Obrigações tributárias</v>
          </cell>
        </row>
        <row r="630">
          <cell r="G630" t="str">
            <v>Obrigações tributárias</v>
          </cell>
        </row>
        <row r="631">
          <cell r="G631" t="str">
            <v>Obrigações tributárias</v>
          </cell>
        </row>
        <row r="632">
          <cell r="G632" t="str">
            <v>Obrigações tributárias</v>
          </cell>
        </row>
        <row r="633">
          <cell r="G633" t="str">
            <v>Obrigações tributárias</v>
          </cell>
        </row>
        <row r="634">
          <cell r="G634" t="str">
            <v>Obrigações tributárias</v>
          </cell>
        </row>
        <row r="635">
          <cell r="G635" t="str">
            <v>Obrigações tributárias</v>
          </cell>
        </row>
        <row r="636">
          <cell r="G636" t="str">
            <v>Obrigações tributárias</v>
          </cell>
        </row>
        <row r="637">
          <cell r="G637" t="str">
            <v>Obrigações tributárias</v>
          </cell>
        </row>
        <row r="638">
          <cell r="G638" t="str">
            <v>Obrigações tributárias</v>
          </cell>
        </row>
        <row r="639">
          <cell r="G639" t="str">
            <v>Obrigações tributárias</v>
          </cell>
        </row>
        <row r="640">
          <cell r="G640" t="str">
            <v>Obrigações tributárias</v>
          </cell>
        </row>
        <row r="641">
          <cell r="G641" t="str">
            <v>Obrigações tributárias</v>
          </cell>
        </row>
        <row r="642">
          <cell r="G642" t="str">
            <v>Obrigações tributárias</v>
          </cell>
        </row>
        <row r="643">
          <cell r="G643" t="str">
            <v>Obrigações tributárias</v>
          </cell>
        </row>
        <row r="644">
          <cell r="G644" t="str">
            <v>Obrigações tributárias</v>
          </cell>
        </row>
        <row r="645">
          <cell r="G645" t="str">
            <v>Obrigações tributárias</v>
          </cell>
        </row>
        <row r="646">
          <cell r="G646" t="str">
            <v>Obrigações tributárias</v>
          </cell>
        </row>
        <row r="647">
          <cell r="G647" t="str">
            <v>Obrigações tributárias</v>
          </cell>
        </row>
        <row r="648">
          <cell r="G648" t="str">
            <v>Obrigações tributárias</v>
          </cell>
        </row>
        <row r="649">
          <cell r="G649" t="str">
            <v>Obrigações tributárias</v>
          </cell>
        </row>
        <row r="650">
          <cell r="G650" t="str">
            <v>Obrigações tributárias</v>
          </cell>
        </row>
        <row r="651">
          <cell r="G651" t="str">
            <v>Obrigações tributárias</v>
          </cell>
        </row>
        <row r="652">
          <cell r="G652" t="str">
            <v>Obrigações tributárias</v>
          </cell>
        </row>
        <row r="653">
          <cell r="G653" t="str">
            <v>Obrigações tributárias</v>
          </cell>
        </row>
        <row r="654">
          <cell r="G654" t="str">
            <v>Impostos parcelados</v>
          </cell>
        </row>
        <row r="655">
          <cell r="G655" t="str">
            <v>Impostos parcelados</v>
          </cell>
        </row>
        <row r="656">
          <cell r="G656" t="str">
            <v>Impostos parcelados</v>
          </cell>
        </row>
        <row r="657">
          <cell r="G657" t="str">
            <v>Impostos parcelados</v>
          </cell>
        </row>
        <row r="658">
          <cell r="G658" t="str">
            <v>Impostos parcelados</v>
          </cell>
        </row>
        <row r="659">
          <cell r="G659" t="str">
            <v>Impostos parcelados</v>
          </cell>
        </row>
        <row r="660">
          <cell r="G660" t="str">
            <v>Impostos parcelados</v>
          </cell>
        </row>
        <row r="661">
          <cell r="G661" t="str">
            <v>Impostos parcelados</v>
          </cell>
        </row>
        <row r="662">
          <cell r="G662" t="str">
            <v>Impostos parcelados</v>
          </cell>
        </row>
        <row r="663">
          <cell r="G663" t="str">
            <v>Impostos parcelados</v>
          </cell>
        </row>
        <row r="664">
          <cell r="G664" t="str">
            <v>Impostos parcelados</v>
          </cell>
        </row>
        <row r="665">
          <cell r="G665" t="str">
            <v>Impostos parcelados</v>
          </cell>
        </row>
        <row r="666">
          <cell r="G666" t="str">
            <v>Impostos parcelados</v>
          </cell>
        </row>
        <row r="667">
          <cell r="G667" t="str">
            <v>Impostos parcelados</v>
          </cell>
        </row>
        <row r="668">
          <cell r="G668" t="str">
            <v>Impostos parcelados</v>
          </cell>
        </row>
        <row r="669">
          <cell r="G669" t="str">
            <v>Impostos parcelados</v>
          </cell>
        </row>
        <row r="670">
          <cell r="G670" t="str">
            <v>Impostos parcelados</v>
          </cell>
        </row>
        <row r="671">
          <cell r="G671" t="str">
            <v>Impostos parcelados</v>
          </cell>
        </row>
        <row r="672">
          <cell r="G672" t="str">
            <v>Impostos parcelados</v>
          </cell>
        </row>
        <row r="673">
          <cell r="G673" t="str">
            <v>Obrigações trabalhistas e previdenciárias</v>
          </cell>
        </row>
        <row r="674">
          <cell r="G674" t="str">
            <v>Obrigações trabalhistas e previdenciárias</v>
          </cell>
        </row>
        <row r="675">
          <cell r="G675" t="str">
            <v>Obrigações trabalhistas e previdenciárias</v>
          </cell>
        </row>
        <row r="676">
          <cell r="G676" t="str">
            <v>Obrigações trabalhistas e previdenciárias</v>
          </cell>
        </row>
        <row r="677">
          <cell r="G677" t="str">
            <v>Obrigações trabalhistas e previdenciárias</v>
          </cell>
        </row>
        <row r="678">
          <cell r="G678" t="str">
            <v>Obrigações trabalhistas e previdenciárias</v>
          </cell>
        </row>
        <row r="679">
          <cell r="G679" t="str">
            <v>Obrigações trabalhistas e previdenciárias</v>
          </cell>
        </row>
        <row r="680">
          <cell r="G680" t="str">
            <v>Obrigações trabalhistas e previdenciárias</v>
          </cell>
        </row>
        <row r="681">
          <cell r="G681" t="str">
            <v>Obrigações trabalhistas e previdenciárias</v>
          </cell>
        </row>
        <row r="682">
          <cell r="G682" t="str">
            <v>Obrigações trabalhistas e previdenciárias</v>
          </cell>
        </row>
        <row r="683">
          <cell r="G683" t="str">
            <v>Obrigações trabalhistas e previdenciárias</v>
          </cell>
        </row>
        <row r="684">
          <cell r="G684" t="str">
            <v>Obrigações trabalhistas e previdenciárias</v>
          </cell>
        </row>
        <row r="685">
          <cell r="G685" t="str">
            <v>Obrigações trabalhistas e previdenciárias</v>
          </cell>
        </row>
        <row r="686">
          <cell r="G686" t="str">
            <v>Obrigações trabalhistas e previdenciárias</v>
          </cell>
        </row>
        <row r="687">
          <cell r="G687" t="str">
            <v>Obrigações trabalhistas e previdenciárias</v>
          </cell>
        </row>
        <row r="688">
          <cell r="G688" t="str">
            <v>Obrigações trabalhistas e previdenciárias</v>
          </cell>
        </row>
        <row r="689">
          <cell r="G689" t="str">
            <v>Obrigações trabalhistas e previdenciárias</v>
          </cell>
        </row>
        <row r="690">
          <cell r="G690" t="str">
            <v>Obrigações trabalhistas e previdenciárias</v>
          </cell>
        </row>
        <row r="691">
          <cell r="G691" t="str">
            <v>Obrigações trabalhistas e previdenciárias</v>
          </cell>
        </row>
        <row r="692">
          <cell r="G692" t="str">
            <v>Obrigações trabalhistas e previdenciárias</v>
          </cell>
        </row>
        <row r="693">
          <cell r="G693" t="str">
            <v>Obrigações trabalhistas e previdenciárias</v>
          </cell>
        </row>
        <row r="694">
          <cell r="G694" t="str">
            <v>Obrigações trabalhistas e previdenciárias</v>
          </cell>
        </row>
        <row r="695">
          <cell r="G695" t="str">
            <v>Obrigações trabalhistas e previdenciárias</v>
          </cell>
        </row>
        <row r="696">
          <cell r="G696" t="str">
            <v>Imposto de renda e contribuição social a recolher</v>
          </cell>
        </row>
        <row r="697">
          <cell r="G697" t="str">
            <v>Imposto de renda e contribuição social a recolher</v>
          </cell>
        </row>
        <row r="698">
          <cell r="G698" t="str">
            <v>Dividendos a Pagar</v>
          </cell>
        </row>
        <row r="699">
          <cell r="G699" t="str">
            <v>Juros sobre capital próprio</v>
          </cell>
        </row>
        <row r="700">
          <cell r="G700" t="str">
            <v>Outras contas a pagar</v>
          </cell>
        </row>
        <row r="701">
          <cell r="G701" t="str">
            <v>Outras contas a pagar</v>
          </cell>
        </row>
        <row r="702">
          <cell r="G702" t="str">
            <v>Outras contas a pagar</v>
          </cell>
        </row>
        <row r="703">
          <cell r="G703" t="str">
            <v>Outras contas a pagar</v>
          </cell>
        </row>
        <row r="704">
          <cell r="G704" t="str">
            <v>Empréstimos e financiamentos</v>
          </cell>
        </row>
        <row r="705">
          <cell r="G705" t="str">
            <v>Empréstimos e financiamentos</v>
          </cell>
        </row>
        <row r="706">
          <cell r="G706" t="str">
            <v>Empréstimos e financiamentos</v>
          </cell>
        </row>
        <row r="707">
          <cell r="G707" t="str">
            <v>Empréstimos e financiamentos</v>
          </cell>
        </row>
        <row r="708">
          <cell r="G708" t="str">
            <v>Debêntures</v>
          </cell>
        </row>
        <row r="709">
          <cell r="G709" t="str">
            <v>Empréstimos e financiamentos</v>
          </cell>
        </row>
        <row r="710">
          <cell r="G710" t="str">
            <v>Empréstimos e financiamentos</v>
          </cell>
        </row>
        <row r="711">
          <cell r="G711" t="str">
            <v>Empréstimos e financiamentos</v>
          </cell>
        </row>
        <row r="712">
          <cell r="G712" t="str">
            <v>Empréstimos e financiamentos</v>
          </cell>
        </row>
        <row r="713">
          <cell r="G713" t="str">
            <v>Empréstimos e financiamentos</v>
          </cell>
        </row>
        <row r="714">
          <cell r="G714" t="str">
            <v>Empréstimos e financiamentos</v>
          </cell>
        </row>
        <row r="715">
          <cell r="G715" t="str">
            <v>Debêntures</v>
          </cell>
        </row>
        <row r="716">
          <cell r="G716" t="str">
            <v>Outros passivos</v>
          </cell>
        </row>
        <row r="717">
          <cell r="G717" t="str">
            <v>Outros passivos</v>
          </cell>
        </row>
        <row r="718">
          <cell r="G718" t="str">
            <v>Arrendamentos a pagar</v>
          </cell>
        </row>
        <row r="719">
          <cell r="G719" t="str">
            <v>Arrendamentos a pagar</v>
          </cell>
        </row>
        <row r="720">
          <cell r="G720" t="str">
            <v>Arrendamentos a pagar</v>
          </cell>
        </row>
        <row r="721">
          <cell r="G721" t="str">
            <v>Fornecedores</v>
          </cell>
        </row>
        <row r="722">
          <cell r="G722" t="str">
            <v>Fornecedores</v>
          </cell>
        </row>
        <row r="723">
          <cell r="G723" t="str">
            <v>Outras contas a pagar</v>
          </cell>
        </row>
        <row r="724">
          <cell r="G724" t="str">
            <v>Outras contas a pagar</v>
          </cell>
        </row>
        <row r="725">
          <cell r="G725" t="str">
            <v>Outras contas a pagar</v>
          </cell>
        </row>
        <row r="726">
          <cell r="G726" t="str">
            <v>Adiantamento para futuro aumento de capital</v>
          </cell>
        </row>
        <row r="727">
          <cell r="G727" t="str">
            <v>Passivos a descoberto em controladas</v>
          </cell>
        </row>
        <row r="728">
          <cell r="G728" t="str">
            <v>Passivos a descoberto em controladas</v>
          </cell>
        </row>
        <row r="729">
          <cell r="G729" t="str">
            <v>Passivos a descoberto em controladas</v>
          </cell>
        </row>
        <row r="730">
          <cell r="G730" t="str">
            <v>Passivos a descoberto em controladas</v>
          </cell>
        </row>
        <row r="731">
          <cell r="G731" t="str">
            <v>Passivos a descoberto em controladas</v>
          </cell>
        </row>
        <row r="732">
          <cell r="G732" t="str">
            <v>Passivos a descoberto em controladas</v>
          </cell>
        </row>
        <row r="733">
          <cell r="G733" t="str">
            <v>Passivos a descoberto em controladas</v>
          </cell>
        </row>
        <row r="734">
          <cell r="G734" t="str">
            <v>Passivos a descoberto em controladas</v>
          </cell>
        </row>
        <row r="735">
          <cell r="G735" t="str">
            <v>Passivos a descoberto em controladas</v>
          </cell>
        </row>
        <row r="736">
          <cell r="G736" t="str">
            <v>Outros passivos</v>
          </cell>
        </row>
        <row r="737">
          <cell r="G737" t="str">
            <v>Outras contas a pagar</v>
          </cell>
        </row>
        <row r="738">
          <cell r="G738" t="str">
            <v>Impostos parcelados</v>
          </cell>
        </row>
        <row r="739">
          <cell r="G739" t="str">
            <v>Impostos parcelados</v>
          </cell>
        </row>
        <row r="740">
          <cell r="G740" t="str">
            <v>Impostos parcelados</v>
          </cell>
        </row>
        <row r="741">
          <cell r="G741" t="str">
            <v>Impostos parcelados</v>
          </cell>
        </row>
        <row r="742">
          <cell r="G742" t="str">
            <v>Impostos parcelados</v>
          </cell>
        </row>
        <row r="743">
          <cell r="G743" t="str">
            <v>Impostos parcelados</v>
          </cell>
        </row>
        <row r="744">
          <cell r="G744" t="str">
            <v>Impostos parcelados</v>
          </cell>
        </row>
        <row r="745">
          <cell r="G745" t="str">
            <v>Impostos parcelados</v>
          </cell>
        </row>
        <row r="746">
          <cell r="G746" t="str">
            <v>Impostos parcelados</v>
          </cell>
        </row>
        <row r="747">
          <cell r="G747" t="str">
            <v>Impostos parcelados</v>
          </cell>
        </row>
        <row r="748">
          <cell r="G748" t="str">
            <v>Impostos parcelados</v>
          </cell>
        </row>
        <row r="749">
          <cell r="G749" t="str">
            <v>Impostos parcelados</v>
          </cell>
        </row>
        <row r="750">
          <cell r="G750" t="str">
            <v>Impostos parcelados</v>
          </cell>
        </row>
        <row r="751">
          <cell r="G751" t="str">
            <v>Impostos parcelados</v>
          </cell>
        </row>
        <row r="752">
          <cell r="G752" t="str">
            <v>Impostos parcelados</v>
          </cell>
        </row>
        <row r="753">
          <cell r="G753" t="str">
            <v>Impostos parcelados</v>
          </cell>
        </row>
        <row r="754">
          <cell r="G754" t="str">
            <v>Impostos parcelados</v>
          </cell>
        </row>
        <row r="755">
          <cell r="G755" t="str">
            <v>Impostos parcelados</v>
          </cell>
        </row>
        <row r="756">
          <cell r="G756" t="str">
            <v>Impostos parcelados</v>
          </cell>
        </row>
        <row r="757">
          <cell r="G757" t="str">
            <v>Provisão para riscos administrativos e judiciais</v>
          </cell>
        </row>
        <row r="758">
          <cell r="G758" t="str">
            <v>Provisão para riscos administrativos e judiciais</v>
          </cell>
        </row>
        <row r="759">
          <cell r="G759" t="str">
            <v>Provisão para riscos administrativos e judiciais</v>
          </cell>
        </row>
        <row r="760">
          <cell r="G760" t="str">
            <v>Provisão para riscos administrativos e judiciais</v>
          </cell>
        </row>
        <row r="761">
          <cell r="G761" t="str">
            <v>Provisão para riscos administrativos e judiciais</v>
          </cell>
        </row>
        <row r="762">
          <cell r="G762" t="str">
            <v>Provisão para riscos administrativos e judiciais</v>
          </cell>
        </row>
        <row r="763">
          <cell r="G763" t="str">
            <v>Provisão para riscos administrativos e judiciais</v>
          </cell>
        </row>
        <row r="764">
          <cell r="G764" t="str">
            <v>Provisão para riscos administrativos e judiciais</v>
          </cell>
        </row>
        <row r="765">
          <cell r="G765" t="str">
            <v>Imposto de renda e contribuição social diferidos</v>
          </cell>
        </row>
        <row r="766">
          <cell r="G766" t="str">
            <v>Imposto de renda e contribuição social diferidos</v>
          </cell>
        </row>
        <row r="767">
          <cell r="G767" t="str">
            <v>Outras contas a pagar</v>
          </cell>
        </row>
        <row r="768">
          <cell r="G768" t="str">
            <v>Capital social</v>
          </cell>
        </row>
        <row r="769">
          <cell r="G769" t="str">
            <v>Capital social</v>
          </cell>
        </row>
        <row r="770">
          <cell r="G770" t="str">
            <v>Reservas de capital</v>
          </cell>
        </row>
        <row r="771">
          <cell r="G771" t="str">
            <v>Reservas de capital</v>
          </cell>
        </row>
        <row r="772">
          <cell r="G772" t="str">
            <v>Reservas de capital</v>
          </cell>
        </row>
        <row r="773">
          <cell r="G773" t="str">
            <v>Reservas de capital</v>
          </cell>
        </row>
        <row r="774">
          <cell r="G774" t="str">
            <v>Reservas de capital</v>
          </cell>
        </row>
        <row r="775">
          <cell r="G775" t="str">
            <v>Reservas de capital</v>
          </cell>
        </row>
        <row r="776">
          <cell r="G776" t="str">
            <v>Reservas de capital</v>
          </cell>
        </row>
        <row r="777">
          <cell r="G777" t="str">
            <v>Reservas de Lucros</v>
          </cell>
        </row>
        <row r="778">
          <cell r="G778" t="str">
            <v>Reservas de Lucros</v>
          </cell>
        </row>
        <row r="779">
          <cell r="G779" t="str">
            <v>Reservas de Lucros</v>
          </cell>
        </row>
        <row r="780">
          <cell r="G780" t="str">
            <v>Reservas de lucros</v>
          </cell>
        </row>
        <row r="781">
          <cell r="G781" t="str">
            <v>Reservas de lucros</v>
          </cell>
        </row>
        <row r="782">
          <cell r="G782" t="str">
            <v>Reservas de lucros</v>
          </cell>
        </row>
        <row r="783">
          <cell r="G783" t="str">
            <v>Ajuste de avaliação patrimonial</v>
          </cell>
        </row>
        <row r="784">
          <cell r="G784" t="str">
            <v>Reservas de Lucros</v>
          </cell>
        </row>
        <row r="785">
          <cell r="G785" t="str">
            <v xml:space="preserve">Outras receitas (despesas) operacionais liquidas </v>
          </cell>
        </row>
        <row r="786">
          <cell r="G786" t="str">
            <v>Reservas de lucros</v>
          </cell>
        </row>
        <row r="787">
          <cell r="G787" t="str">
            <v>Reservas de lucros</v>
          </cell>
        </row>
        <row r="788">
          <cell r="G788" t="str">
            <v>Antecipação de lucros do exercício</v>
          </cell>
        </row>
        <row r="789">
          <cell r="G789" t="str">
            <v>Adiantamento para futuro aumento de capital</v>
          </cell>
        </row>
        <row r="790">
          <cell r="G790" t="str">
            <v>Transitória</v>
          </cell>
        </row>
        <row r="791">
          <cell r="G791" t="str">
            <v>Transitória</v>
          </cell>
        </row>
        <row r="792">
          <cell r="G792" t="str">
            <v>Transitória</v>
          </cell>
        </row>
        <row r="793">
          <cell r="G793" t="str">
            <v>Transitória</v>
          </cell>
        </row>
        <row r="794">
          <cell r="G794" t="str">
            <v>Transitória</v>
          </cell>
        </row>
        <row r="795">
          <cell r="G795" t="str">
            <v>Transitória</v>
          </cell>
        </row>
        <row r="796">
          <cell r="G796" t="str">
            <v>Transitória</v>
          </cell>
        </row>
        <row r="797">
          <cell r="G797" t="str">
            <v>Transitória</v>
          </cell>
        </row>
        <row r="798">
          <cell r="G798" t="str">
            <v>Transitória</v>
          </cell>
        </row>
        <row r="799">
          <cell r="G799" t="str">
            <v>Transitória</v>
          </cell>
        </row>
        <row r="800">
          <cell r="G800" t="str">
            <v>Transitória</v>
          </cell>
        </row>
        <row r="801">
          <cell r="G801" t="str">
            <v>Transitória</v>
          </cell>
        </row>
        <row r="802">
          <cell r="G802" t="str">
            <v>Transitória</v>
          </cell>
        </row>
        <row r="803">
          <cell r="G803" t="str">
            <v>Transitória</v>
          </cell>
        </row>
        <row r="804">
          <cell r="G804" t="str">
            <v>Transitória</v>
          </cell>
        </row>
        <row r="805">
          <cell r="G805" t="str">
            <v>Transitória</v>
          </cell>
        </row>
        <row r="806">
          <cell r="G806" t="str">
            <v>Transitória</v>
          </cell>
        </row>
        <row r="807">
          <cell r="G807" t="str">
            <v>Transitória</v>
          </cell>
        </row>
        <row r="808">
          <cell r="G808" t="str">
            <v>Transitória</v>
          </cell>
        </row>
        <row r="809">
          <cell r="G809" t="str">
            <v>Contas a receber</v>
          </cell>
        </row>
        <row r="810">
          <cell r="G810" t="str">
            <v>Transitória</v>
          </cell>
        </row>
        <row r="812">
          <cell r="G812" t="str">
            <v>Receitas líquidas</v>
          </cell>
        </row>
        <row r="813">
          <cell r="G813" t="str">
            <v>Receitas líquidas</v>
          </cell>
        </row>
        <row r="814">
          <cell r="G814" t="str">
            <v>Receitas líquidas</v>
          </cell>
        </row>
        <row r="815">
          <cell r="G815" t="str">
            <v>Receitas líquidas</v>
          </cell>
        </row>
        <row r="816">
          <cell r="G816" t="str">
            <v>Receitas líquidas</v>
          </cell>
        </row>
        <row r="817">
          <cell r="G817" t="str">
            <v>Receitas líquidas</v>
          </cell>
        </row>
        <row r="818">
          <cell r="G818" t="str">
            <v>Receitas líquidas</v>
          </cell>
        </row>
        <row r="819">
          <cell r="G819" t="str">
            <v>Receitas líquidas</v>
          </cell>
        </row>
        <row r="820">
          <cell r="G820" t="str">
            <v>Receitas líquidas</v>
          </cell>
        </row>
        <row r="821">
          <cell r="G821" t="str">
            <v>Receitas líquidas</v>
          </cell>
        </row>
        <row r="822">
          <cell r="G822" t="str">
            <v>Receitas líquidas</v>
          </cell>
        </row>
        <row r="823">
          <cell r="G823" t="str">
            <v>Receitas líquidas</v>
          </cell>
        </row>
        <row r="824">
          <cell r="G824" t="str">
            <v>Receitas líquidas</v>
          </cell>
        </row>
        <row r="825">
          <cell r="G825" t="str">
            <v>Receitas líquidas</v>
          </cell>
        </row>
        <row r="826">
          <cell r="G826" t="str">
            <v>Receitas líquidas</v>
          </cell>
        </row>
        <row r="827">
          <cell r="G827" t="str">
            <v>Receitas líquidas</v>
          </cell>
        </row>
        <row r="828">
          <cell r="G828" t="str">
            <v>Receitas líquidas</v>
          </cell>
        </row>
        <row r="829">
          <cell r="G829" t="str">
            <v>Receitas líquidas</v>
          </cell>
        </row>
        <row r="830">
          <cell r="G830" t="str">
            <v>Receitas líquidas</v>
          </cell>
        </row>
        <row r="831">
          <cell r="G831" t="str">
            <v>Receitas líquidas</v>
          </cell>
        </row>
        <row r="832">
          <cell r="G832" t="str">
            <v>Receitas líquidas</v>
          </cell>
        </row>
        <row r="833">
          <cell r="G833" t="str">
            <v>Receitas líquidas</v>
          </cell>
        </row>
        <row r="834">
          <cell r="G834" t="str">
            <v>Receitas líquidas</v>
          </cell>
        </row>
        <row r="835">
          <cell r="G835" t="str">
            <v>Receitas líquidas</v>
          </cell>
        </row>
        <row r="836">
          <cell r="G836" t="str">
            <v>Receitas líquidas</v>
          </cell>
        </row>
        <row r="837">
          <cell r="G837" t="str">
            <v>Receitas líquidas</v>
          </cell>
        </row>
        <row r="838">
          <cell r="G838" t="str">
            <v>Receitas líquidas</v>
          </cell>
        </row>
        <row r="839">
          <cell r="G839" t="str">
            <v>Receitas líquidas</v>
          </cell>
        </row>
        <row r="840">
          <cell r="G840" t="str">
            <v>Receitas líquidas</v>
          </cell>
        </row>
        <row r="841">
          <cell r="G841" t="str">
            <v>Receitas líquidas</v>
          </cell>
        </row>
        <row r="842">
          <cell r="G842" t="str">
            <v>Receitas líquidas</v>
          </cell>
        </row>
        <row r="843">
          <cell r="G843" t="str">
            <v>Receitas líquidas</v>
          </cell>
        </row>
        <row r="844">
          <cell r="G844" t="str">
            <v>Receitas líquidas</v>
          </cell>
        </row>
        <row r="845">
          <cell r="G845" t="str">
            <v>Receitas líquidas</v>
          </cell>
        </row>
        <row r="846">
          <cell r="G846" t="str">
            <v>Receitas líquidas</v>
          </cell>
        </row>
        <row r="847">
          <cell r="G847" t="str">
            <v>Receitas líquidas</v>
          </cell>
        </row>
        <row r="848">
          <cell r="G848" t="str">
            <v>Receitas líquidas</v>
          </cell>
        </row>
        <row r="849">
          <cell r="G849" t="str">
            <v>Receitas líquidas</v>
          </cell>
        </row>
        <row r="850">
          <cell r="G850" t="str">
            <v>Receitas líquidas</v>
          </cell>
        </row>
        <row r="851">
          <cell r="G851" t="str">
            <v>Receitas líquidas</v>
          </cell>
        </row>
        <row r="852">
          <cell r="G852" t="str">
            <v>Receitas líquidas</v>
          </cell>
        </row>
        <row r="853">
          <cell r="G853" t="str">
            <v>Receitas líquidas</v>
          </cell>
        </row>
        <row r="854">
          <cell r="G854" t="str">
            <v>Receitas líquidas</v>
          </cell>
        </row>
        <row r="855">
          <cell r="G855" t="str">
            <v>Receitas líquidas</v>
          </cell>
        </row>
        <row r="856">
          <cell r="G856" t="str">
            <v>Receitas líquidas</v>
          </cell>
        </row>
        <row r="857">
          <cell r="G857" t="str">
            <v>Receitas líquidas</v>
          </cell>
        </row>
        <row r="858">
          <cell r="G858" t="str">
            <v>Receitas líquidas</v>
          </cell>
        </row>
        <row r="859">
          <cell r="G859" t="str">
            <v>Receitas líquidas</v>
          </cell>
        </row>
        <row r="860">
          <cell r="G860" t="str">
            <v>Receitas líquidas</v>
          </cell>
        </row>
        <row r="861">
          <cell r="G861" t="str">
            <v>Receitas líquidas</v>
          </cell>
        </row>
        <row r="862">
          <cell r="G862" t="str">
            <v>Receitas líquidas</v>
          </cell>
        </row>
        <row r="863">
          <cell r="G863" t="str">
            <v>Receitas líquidas</v>
          </cell>
        </row>
        <row r="864">
          <cell r="G864" t="str">
            <v>Receitas líquidas</v>
          </cell>
        </row>
        <row r="865">
          <cell r="G865" t="str">
            <v>Receitas líquidas</v>
          </cell>
        </row>
        <row r="866">
          <cell r="G866" t="str">
            <v>Receitas líquidas</v>
          </cell>
        </row>
        <row r="867">
          <cell r="G867" t="str">
            <v>Receitas líquidas</v>
          </cell>
        </row>
        <row r="868">
          <cell r="G868" t="str">
            <v>Receitas líquidas</v>
          </cell>
        </row>
        <row r="869">
          <cell r="G869" t="str">
            <v>Receitas líquidas</v>
          </cell>
        </row>
        <row r="870">
          <cell r="G870" t="str">
            <v>Receitas líquidas</v>
          </cell>
        </row>
        <row r="871">
          <cell r="G871" t="str">
            <v>Receitas líquidas</v>
          </cell>
        </row>
        <row r="872">
          <cell r="G872" t="str">
            <v>Receitas líquidas</v>
          </cell>
        </row>
        <row r="873">
          <cell r="G873" t="str">
            <v>Receitas líquidas</v>
          </cell>
        </row>
        <row r="874">
          <cell r="G874" t="str">
            <v>Receitas líquidas</v>
          </cell>
        </row>
        <row r="875">
          <cell r="G875" t="str">
            <v>Receitas líquidas</v>
          </cell>
        </row>
        <row r="876">
          <cell r="G876" t="str">
            <v>Receitas líquidas</v>
          </cell>
        </row>
        <row r="877">
          <cell r="G877" t="str">
            <v>Receitas líquidas</v>
          </cell>
        </row>
        <row r="878">
          <cell r="G878" t="str">
            <v>Receitas líquidas</v>
          </cell>
        </row>
        <row r="879">
          <cell r="G879" t="str">
            <v>Receitas líquidas</v>
          </cell>
        </row>
        <row r="880">
          <cell r="G880" t="str">
            <v>Receitas líquidas</v>
          </cell>
        </row>
        <row r="881">
          <cell r="G881" t="str">
            <v>Receitas líquidas</v>
          </cell>
        </row>
        <row r="882">
          <cell r="G882" t="str">
            <v>Receitas líquidas</v>
          </cell>
        </row>
        <row r="883">
          <cell r="G883" t="str">
            <v>Receitas líquidas</v>
          </cell>
        </row>
        <row r="884">
          <cell r="G884" t="str">
            <v>Receitas líquidas</v>
          </cell>
        </row>
        <row r="885">
          <cell r="G885" t="str">
            <v>Receitas líquidas</v>
          </cell>
        </row>
        <row r="886">
          <cell r="G886" t="str">
            <v>Receitas líquidas</v>
          </cell>
        </row>
        <row r="887">
          <cell r="G887" t="str">
            <v>Receitas líquidas</v>
          </cell>
        </row>
        <row r="888">
          <cell r="G888" t="str">
            <v>Receitas líquidas</v>
          </cell>
        </row>
        <row r="889">
          <cell r="G889" t="str">
            <v>Receitas líquidas</v>
          </cell>
        </row>
        <row r="890">
          <cell r="G890" t="str">
            <v>Receitas líquidas</v>
          </cell>
        </row>
        <row r="891">
          <cell r="G891" t="str">
            <v>Receitas líquidas</v>
          </cell>
        </row>
        <row r="892">
          <cell r="G892" t="str">
            <v>Receitas líquidas</v>
          </cell>
        </row>
        <row r="893">
          <cell r="G893" t="str">
            <v>Receitas líquidas</v>
          </cell>
        </row>
        <row r="894">
          <cell r="G894" t="str">
            <v>Receitas líquidas</v>
          </cell>
        </row>
        <row r="895">
          <cell r="G895" t="str">
            <v>Receitas líquidas</v>
          </cell>
        </row>
        <row r="896">
          <cell r="G896" t="str">
            <v>Receitas líquidas</v>
          </cell>
        </row>
        <row r="897">
          <cell r="G897" t="str">
            <v>Receitas líquidas</v>
          </cell>
        </row>
        <row r="898">
          <cell r="G898" t="str">
            <v>Receitas líquidas</v>
          </cell>
        </row>
        <row r="899">
          <cell r="G899" t="str">
            <v>Receitas líquidas</v>
          </cell>
        </row>
        <row r="900">
          <cell r="G900" t="str">
            <v>Receitas líquidas</v>
          </cell>
        </row>
        <row r="901">
          <cell r="G901" t="str">
            <v>Receitas líquidas</v>
          </cell>
        </row>
        <row r="902">
          <cell r="G902" t="str">
            <v>Receitas líquidas</v>
          </cell>
        </row>
        <row r="903">
          <cell r="G903" t="str">
            <v>Receitas líquidas</v>
          </cell>
        </row>
        <row r="904">
          <cell r="G904" t="str">
            <v>Receitas líquidas</v>
          </cell>
        </row>
        <row r="905">
          <cell r="G905" t="str">
            <v>Receitas líquidas</v>
          </cell>
        </row>
        <row r="906">
          <cell r="G906" t="str">
            <v>Receitas líquidas</v>
          </cell>
        </row>
        <row r="907">
          <cell r="G907" t="str">
            <v>Receitas líquidas</v>
          </cell>
        </row>
        <row r="908">
          <cell r="G908" t="str">
            <v>Receitas líquidas</v>
          </cell>
        </row>
        <row r="909">
          <cell r="G909" t="str">
            <v>Receitas líquidas</v>
          </cell>
        </row>
        <row r="910">
          <cell r="G910" t="str">
            <v>Receitas líquidas</v>
          </cell>
        </row>
        <row r="911">
          <cell r="G911" t="str">
            <v>Receitas líquidas</v>
          </cell>
        </row>
        <row r="912">
          <cell r="G912" t="str">
            <v>Receitas líquidas</v>
          </cell>
        </row>
        <row r="913">
          <cell r="G913" t="str">
            <v>Custo das vendas e dos serviços prestados</v>
          </cell>
        </row>
        <row r="914">
          <cell r="G914" t="str">
            <v>Custo das vendas e dos serviços prestados</v>
          </cell>
        </row>
        <row r="915">
          <cell r="G915" t="str">
            <v>Custo das vendas e dos serviços prestados</v>
          </cell>
        </row>
        <row r="916">
          <cell r="G916" t="str">
            <v>Custo das vendas e dos serviços prestados</v>
          </cell>
        </row>
        <row r="917">
          <cell r="G917" t="str">
            <v>Custo das vendas e dos serviços prestados</v>
          </cell>
        </row>
        <row r="918">
          <cell r="G918" t="str">
            <v>Custo das vendas e dos serviços prestados</v>
          </cell>
        </row>
        <row r="919">
          <cell r="G919" t="str">
            <v>Custo das vendas e dos serviços prestados</v>
          </cell>
        </row>
        <row r="920">
          <cell r="G920" t="str">
            <v>Custo das vendas e dos serviços prestados</v>
          </cell>
        </row>
        <row r="921">
          <cell r="G921" t="str">
            <v>Custo das vendas e dos serviços prestados</v>
          </cell>
        </row>
        <row r="922">
          <cell r="G922" t="str">
            <v>Custo das vendas e dos serviços prestados</v>
          </cell>
        </row>
        <row r="923">
          <cell r="G923" t="str">
            <v>Custo das vendas e dos serviços prestados</v>
          </cell>
        </row>
        <row r="924">
          <cell r="G924" t="str">
            <v>Custo das vendas e dos serviços prestados</v>
          </cell>
        </row>
        <row r="925">
          <cell r="G925" t="str">
            <v>Custo das vendas e dos serviços prestados</v>
          </cell>
        </row>
        <row r="926">
          <cell r="G926" t="str">
            <v>Custo das vendas e dos serviços prestados</v>
          </cell>
        </row>
        <row r="927">
          <cell r="G927" t="str">
            <v>Custo das vendas e dos serviços prestados</v>
          </cell>
        </row>
        <row r="928">
          <cell r="G928" t="str">
            <v>Custo das vendas e dos serviços prestados</v>
          </cell>
        </row>
        <row r="929">
          <cell r="G929" t="str">
            <v>Custo das vendas e dos serviços prestados</v>
          </cell>
        </row>
        <row r="930">
          <cell r="G930" t="str">
            <v>Custo das vendas e dos serviços prestados</v>
          </cell>
        </row>
        <row r="931">
          <cell r="G931" t="str">
            <v>Custo das vendas e dos serviços prestados</v>
          </cell>
        </row>
        <row r="932">
          <cell r="G932" t="str">
            <v>Custo das vendas e dos serviços prestados</v>
          </cell>
        </row>
        <row r="933">
          <cell r="G933" t="str">
            <v>Custo das vendas e dos serviços prestados</v>
          </cell>
        </row>
        <row r="934">
          <cell r="G934" t="str">
            <v>Custo das vendas e dos serviços prestados</v>
          </cell>
        </row>
        <row r="935">
          <cell r="G935" t="str">
            <v>Custo das vendas e dos serviços prestados</v>
          </cell>
        </row>
        <row r="936">
          <cell r="G936" t="str">
            <v>Custo das vendas e dos serviços prestados</v>
          </cell>
        </row>
        <row r="937">
          <cell r="G937" t="str">
            <v>Custo das vendas e dos serviços prestados</v>
          </cell>
        </row>
        <row r="938">
          <cell r="G938" t="str">
            <v>Custo das vendas e dos serviços prestados</v>
          </cell>
        </row>
        <row r="939">
          <cell r="G939" t="str">
            <v>Custo das vendas e dos serviços prestados</v>
          </cell>
        </row>
        <row r="940">
          <cell r="G940" t="str">
            <v>Custo das vendas e dos serviços prestados</v>
          </cell>
        </row>
        <row r="941">
          <cell r="G941" t="str">
            <v>Custo das vendas e dos serviços prestados</v>
          </cell>
        </row>
        <row r="942">
          <cell r="G942" t="str">
            <v>Custo das vendas e dos serviços prestados</v>
          </cell>
        </row>
        <row r="943">
          <cell r="G943" t="str">
            <v>Custo das vendas e dos serviços prestados</v>
          </cell>
        </row>
        <row r="944">
          <cell r="G944" t="str">
            <v>Custo das vendas e dos serviços prestados</v>
          </cell>
        </row>
        <row r="945">
          <cell r="G945" t="str">
            <v>Custo das vendas e dos serviços prestados</v>
          </cell>
        </row>
        <row r="946">
          <cell r="G946" t="str">
            <v>Custo das vendas e dos serviços prestados</v>
          </cell>
        </row>
        <row r="947">
          <cell r="G947" t="str">
            <v>Custo das vendas e dos serviços prestados</v>
          </cell>
        </row>
        <row r="948">
          <cell r="G948" t="str">
            <v>Custo das vendas e dos serviços prestados</v>
          </cell>
        </row>
        <row r="949">
          <cell r="G949" t="str">
            <v>Custo das vendas e dos serviços prestados</v>
          </cell>
        </row>
        <row r="950">
          <cell r="G950" t="str">
            <v>Custo das vendas e dos serviços prestados</v>
          </cell>
        </row>
        <row r="951">
          <cell r="G951" t="str">
            <v>Custo das vendas e dos serviços prestados</v>
          </cell>
        </row>
        <row r="952">
          <cell r="G952" t="str">
            <v>Custo das vendas e dos serviços prestados</v>
          </cell>
        </row>
        <row r="953">
          <cell r="G953" t="str">
            <v>Custo das vendas e dos serviços prestados</v>
          </cell>
        </row>
        <row r="954">
          <cell r="G954" t="str">
            <v>Custo das vendas e dos serviços prestados</v>
          </cell>
        </row>
        <row r="955">
          <cell r="G955" t="str">
            <v>Custo das vendas e dos serviços prestados</v>
          </cell>
        </row>
        <row r="956">
          <cell r="G956" t="str">
            <v>Custo das vendas e dos serviços prestados</v>
          </cell>
        </row>
        <row r="957">
          <cell r="G957" t="str">
            <v>Custo das vendas e dos serviços prestados</v>
          </cell>
        </row>
        <row r="958">
          <cell r="G958" t="str">
            <v>Custo das vendas e dos serviços prestados</v>
          </cell>
        </row>
        <row r="959">
          <cell r="G959" t="str">
            <v>Custo das vendas e dos serviços prestados</v>
          </cell>
        </row>
        <row r="960">
          <cell r="G960" t="str">
            <v>Custo das vendas e dos serviços prestados</v>
          </cell>
        </row>
        <row r="961">
          <cell r="G961" t="str">
            <v>Custo das vendas e dos serviços prestados</v>
          </cell>
        </row>
        <row r="962">
          <cell r="G962" t="str">
            <v>Custo das vendas e dos serviços prestados</v>
          </cell>
        </row>
        <row r="963">
          <cell r="G963" t="str">
            <v>Custo das vendas e dos serviços prestados</v>
          </cell>
        </row>
        <row r="964">
          <cell r="G964" t="str">
            <v>Custo das vendas e dos serviços prestados</v>
          </cell>
        </row>
        <row r="965">
          <cell r="G965" t="str">
            <v>Custo das vendas e dos serviços prestados</v>
          </cell>
        </row>
        <row r="966">
          <cell r="G966" t="str">
            <v>Custo das vendas e dos serviços prestados</v>
          </cell>
        </row>
        <row r="967">
          <cell r="G967" t="str">
            <v>Custo das vendas e dos serviços prestados</v>
          </cell>
        </row>
        <row r="968">
          <cell r="G968" t="str">
            <v>Custo das vendas e dos serviços prestados</v>
          </cell>
        </row>
        <row r="969">
          <cell r="G969" t="str">
            <v>Desp. ADM e Venda</v>
          </cell>
        </row>
        <row r="970">
          <cell r="G970" t="str">
            <v>Desp. ADM e Venda</v>
          </cell>
        </row>
        <row r="971">
          <cell r="G971" t="str">
            <v>Desp. ADM e Venda</v>
          </cell>
        </row>
        <row r="972">
          <cell r="G972" t="str">
            <v>Desp. ADM e Venda</v>
          </cell>
        </row>
        <row r="973">
          <cell r="G973" t="str">
            <v>Desp. ADM e Venda</v>
          </cell>
        </row>
        <row r="974">
          <cell r="G974" t="str">
            <v>Desp. ADM e Venda</v>
          </cell>
        </row>
        <row r="975">
          <cell r="G975" t="str">
            <v>Desp. ADM e Venda</v>
          </cell>
        </row>
        <row r="976">
          <cell r="G976" t="str">
            <v>Desp. ADM e Venda</v>
          </cell>
        </row>
        <row r="977">
          <cell r="G977" t="str">
            <v>Desp. ADM e Venda</v>
          </cell>
        </row>
        <row r="978">
          <cell r="G978" t="str">
            <v>Desp. ADM e Venda</v>
          </cell>
        </row>
        <row r="979">
          <cell r="G979" t="str">
            <v>Desp. ADM e Venda</v>
          </cell>
        </row>
        <row r="980">
          <cell r="G980" t="str">
            <v>Desp. ADM e Venda</v>
          </cell>
        </row>
        <row r="981">
          <cell r="G981" t="str">
            <v>Desp. ADM e Venda</v>
          </cell>
        </row>
        <row r="982">
          <cell r="G982" t="str">
            <v>Desp. ADM e Venda</v>
          </cell>
        </row>
        <row r="983">
          <cell r="G983" t="str">
            <v>Desp. ADM e Venda</v>
          </cell>
        </row>
        <row r="984">
          <cell r="G984" t="str">
            <v>Desp. ADM e Venda</v>
          </cell>
        </row>
        <row r="985">
          <cell r="G985" t="str">
            <v>Desp. ADM e Venda</v>
          </cell>
        </row>
        <row r="986">
          <cell r="G986" t="str">
            <v>Desp. ADM e Venda</v>
          </cell>
        </row>
        <row r="987">
          <cell r="G987" t="str">
            <v>Desp. ADM e Venda</v>
          </cell>
        </row>
        <row r="988">
          <cell r="G988" t="str">
            <v>Desp. ADM e Venda</v>
          </cell>
        </row>
        <row r="989">
          <cell r="G989" t="str">
            <v>Desp. ADM e Venda</v>
          </cell>
        </row>
        <row r="990">
          <cell r="G990" t="str">
            <v>Desp. ADM e Venda</v>
          </cell>
        </row>
        <row r="991">
          <cell r="G991" t="str">
            <v>Desp. ADM e Venda</v>
          </cell>
        </row>
        <row r="992">
          <cell r="G992" t="str">
            <v>Desp. ADM e Venda</v>
          </cell>
        </row>
        <row r="993">
          <cell r="G993" t="str">
            <v>Desp. ADM e Venda</v>
          </cell>
        </row>
        <row r="994">
          <cell r="G994" t="str">
            <v>Desp. ADM e Venda</v>
          </cell>
        </row>
        <row r="995">
          <cell r="G995" t="str">
            <v>Desp. ADM e Venda</v>
          </cell>
        </row>
        <row r="996">
          <cell r="G996" t="str">
            <v>Desp. ADM e Venda</v>
          </cell>
        </row>
        <row r="997">
          <cell r="G997" t="str">
            <v>Desp. ADM e Venda</v>
          </cell>
        </row>
        <row r="998">
          <cell r="G998" t="str">
            <v>Desp. ADM e Venda</v>
          </cell>
        </row>
        <row r="999">
          <cell r="G999" t="str">
            <v>Desp. ADM e Venda</v>
          </cell>
        </row>
        <row r="1000">
          <cell r="G1000" t="str">
            <v>Desp. ADM e Venda</v>
          </cell>
        </row>
        <row r="1001">
          <cell r="G1001" t="str">
            <v>Desp. ADM e Venda</v>
          </cell>
        </row>
        <row r="1002">
          <cell r="G1002" t="str">
            <v>Desp. ADM e Venda</v>
          </cell>
        </row>
        <row r="1003">
          <cell r="G1003" t="str">
            <v>Desp. ADM e Venda</v>
          </cell>
        </row>
        <row r="1004">
          <cell r="G1004" t="str">
            <v>Desp. ADM e Venda</v>
          </cell>
        </row>
        <row r="1005">
          <cell r="G1005" t="str">
            <v>Desp. ADM e Venda</v>
          </cell>
        </row>
        <row r="1006">
          <cell r="G1006" t="str">
            <v>Desp. ADM e Venda</v>
          </cell>
        </row>
        <row r="1007">
          <cell r="G1007" t="str">
            <v>Desp. ADM e Venda</v>
          </cell>
        </row>
        <row r="1008">
          <cell r="G1008" t="str">
            <v>Desp. ADM e Venda</v>
          </cell>
        </row>
        <row r="1009">
          <cell r="G1009" t="str">
            <v>Desp. ADM e Venda</v>
          </cell>
        </row>
        <row r="1010">
          <cell r="G1010" t="str">
            <v>Desp. ADM e Venda</v>
          </cell>
        </row>
        <row r="1011">
          <cell r="G1011" t="str">
            <v>Desp. ADM e Venda</v>
          </cell>
        </row>
        <row r="1012">
          <cell r="G1012" t="str">
            <v>Desp. ADM e Venda</v>
          </cell>
        </row>
        <row r="1013">
          <cell r="G1013" t="str">
            <v>Desp. ADM e Venda</v>
          </cell>
        </row>
        <row r="1014">
          <cell r="G1014" t="str">
            <v>Desp. ADM e Venda</v>
          </cell>
        </row>
        <row r="1015">
          <cell r="G1015" t="str">
            <v>Desp. ADM e Venda</v>
          </cell>
        </row>
        <row r="1016">
          <cell r="G1016" t="str">
            <v>Desp. ADM e Venda</v>
          </cell>
        </row>
        <row r="1017">
          <cell r="G1017" t="str">
            <v>Desp. ADM e Venda</v>
          </cell>
        </row>
        <row r="1018">
          <cell r="G1018" t="str">
            <v>Desp. ADM e Venda</v>
          </cell>
        </row>
        <row r="1019">
          <cell r="G1019" t="str">
            <v>Desp. ADM e Venda</v>
          </cell>
        </row>
        <row r="1020">
          <cell r="G1020" t="str">
            <v>Desp. ADM e Venda</v>
          </cell>
        </row>
        <row r="1021">
          <cell r="G1021" t="str">
            <v>Desp. ADM e Venda</v>
          </cell>
        </row>
        <row r="1022">
          <cell r="G1022" t="str">
            <v>Desp. ADM e Venda</v>
          </cell>
        </row>
        <row r="1023">
          <cell r="G1023" t="str">
            <v>Desp. ADM e Venda</v>
          </cell>
        </row>
        <row r="1024">
          <cell r="G1024" t="str">
            <v>Desp. ADM e Venda</v>
          </cell>
        </row>
        <row r="1025">
          <cell r="G1025" t="str">
            <v>Desp. ADM e Venda</v>
          </cell>
        </row>
        <row r="1026">
          <cell r="G1026" t="str">
            <v>Desp. ADM e Venda</v>
          </cell>
        </row>
        <row r="1027">
          <cell r="G1027" t="str">
            <v>Desp. ADM e Venda</v>
          </cell>
        </row>
        <row r="1028">
          <cell r="G1028" t="str">
            <v>Desp. ADM e Venda</v>
          </cell>
        </row>
        <row r="1029">
          <cell r="G1029" t="str">
            <v>Desp. ADM e Venda</v>
          </cell>
        </row>
        <row r="1030">
          <cell r="G1030" t="str">
            <v>Desp. ADM e Venda</v>
          </cell>
        </row>
        <row r="1031">
          <cell r="G1031" t="str">
            <v>Desp. ADM e Venda</v>
          </cell>
        </row>
        <row r="1032">
          <cell r="G1032" t="str">
            <v>Desp. ADM e Venda</v>
          </cell>
        </row>
        <row r="1033">
          <cell r="G1033" t="str">
            <v>Desp. ADM e Venda</v>
          </cell>
        </row>
        <row r="1034">
          <cell r="G1034" t="str">
            <v>Desp. ADM e Venda</v>
          </cell>
        </row>
        <row r="1035">
          <cell r="G1035" t="str">
            <v>Desp. ADM e Venda</v>
          </cell>
        </row>
        <row r="1036">
          <cell r="G1036" t="str">
            <v>Desp. ADM e Venda</v>
          </cell>
        </row>
        <row r="1037">
          <cell r="G1037" t="str">
            <v>Desp. ADM e Venda</v>
          </cell>
        </row>
        <row r="1038">
          <cell r="G1038" t="str">
            <v>Desp. ADM e Venda</v>
          </cell>
        </row>
        <row r="1039">
          <cell r="G1039" t="str">
            <v>Desp. ADM e Venda</v>
          </cell>
        </row>
        <row r="1040">
          <cell r="G1040" t="str">
            <v>Desp. ADM e Venda</v>
          </cell>
        </row>
        <row r="1041">
          <cell r="G1041" t="str">
            <v>Desp. ADM e Venda</v>
          </cell>
        </row>
        <row r="1042">
          <cell r="G1042" t="str">
            <v>Desp. ADM e Venda</v>
          </cell>
        </row>
        <row r="1043">
          <cell r="G1043" t="str">
            <v>Desp. ADM e Venda</v>
          </cell>
        </row>
        <row r="1044">
          <cell r="G1044" t="str">
            <v>Desp. ADM e Venda</v>
          </cell>
        </row>
        <row r="1045">
          <cell r="G1045" t="str">
            <v>Desp. ADM e Venda</v>
          </cell>
        </row>
        <row r="1046">
          <cell r="G1046" t="str">
            <v>Desp. ADM e Venda</v>
          </cell>
        </row>
        <row r="1047">
          <cell r="G1047" t="str">
            <v>Desp. ADM e Venda</v>
          </cell>
        </row>
        <row r="1048">
          <cell r="G1048" t="str">
            <v>Desp. ADM e Venda</v>
          </cell>
        </row>
        <row r="1049">
          <cell r="G1049" t="str">
            <v>Desp. ADM e Venda</v>
          </cell>
        </row>
        <row r="1050">
          <cell r="G1050" t="str">
            <v>Desp. ADM e Venda</v>
          </cell>
        </row>
        <row r="1051">
          <cell r="G1051" t="str">
            <v>Desp. ADM e Venda</v>
          </cell>
        </row>
        <row r="1052">
          <cell r="G1052" t="str">
            <v>Desp. ADM e Venda</v>
          </cell>
        </row>
        <row r="1053">
          <cell r="G1053" t="str">
            <v>Desp. ADM e Venda</v>
          </cell>
        </row>
        <row r="1054">
          <cell r="G1054" t="str">
            <v>Desp. ADM e Venda</v>
          </cell>
        </row>
        <row r="1055">
          <cell r="G1055" t="str">
            <v>Desp. ADM e Venda</v>
          </cell>
        </row>
        <row r="1056">
          <cell r="G1056" t="str">
            <v>Desp. ADM e Venda</v>
          </cell>
        </row>
        <row r="1057">
          <cell r="G1057" t="str">
            <v>Desp. ADM e Venda</v>
          </cell>
        </row>
        <row r="1058">
          <cell r="G1058" t="str">
            <v>Desp. ADM e Venda</v>
          </cell>
        </row>
        <row r="1059">
          <cell r="G1059" t="str">
            <v>Desp. ADM e Venda</v>
          </cell>
        </row>
        <row r="1060">
          <cell r="G1060" t="str">
            <v>Desp. ADM e Venda</v>
          </cell>
        </row>
        <row r="1061">
          <cell r="G1061" t="str">
            <v>Desp. ADM e Venda</v>
          </cell>
        </row>
        <row r="1062">
          <cell r="G1062" t="str">
            <v>Desp. ADM e Venda</v>
          </cell>
        </row>
        <row r="1063">
          <cell r="G1063" t="str">
            <v>Desp. ADM e Venda</v>
          </cell>
        </row>
        <row r="1064">
          <cell r="G1064" t="str">
            <v>Desp. ADM e Venda</v>
          </cell>
        </row>
        <row r="1065">
          <cell r="G1065" t="str">
            <v>Desp. ADM e Venda</v>
          </cell>
        </row>
        <row r="1066">
          <cell r="G1066" t="str">
            <v>Desp. ADM e Venda</v>
          </cell>
        </row>
        <row r="1067">
          <cell r="G1067" t="str">
            <v>Desp. ADM e Venda</v>
          </cell>
        </row>
        <row r="1068">
          <cell r="G1068" t="str">
            <v>Desp. ADM e Venda</v>
          </cell>
        </row>
        <row r="1069">
          <cell r="G1069" t="str">
            <v>Desp. ADM e Venda</v>
          </cell>
        </row>
        <row r="1070">
          <cell r="G1070" t="str">
            <v>Desp. ADM e Venda</v>
          </cell>
        </row>
        <row r="1071">
          <cell r="G1071" t="str">
            <v>Desp. ADM e Venda</v>
          </cell>
        </row>
        <row r="1072">
          <cell r="G1072" t="str">
            <v>Desp. ADM e Venda</v>
          </cell>
        </row>
        <row r="1073">
          <cell r="G1073" t="str">
            <v>Desp. ADM e Venda</v>
          </cell>
        </row>
        <row r="1074">
          <cell r="G1074" t="str">
            <v>Desp. ADM e Venda</v>
          </cell>
        </row>
        <row r="1075">
          <cell r="G1075" t="str">
            <v>Desp. ADM e Venda</v>
          </cell>
        </row>
        <row r="1076">
          <cell r="G1076" t="str">
            <v>Desp. ADM e Venda</v>
          </cell>
        </row>
        <row r="1077">
          <cell r="G1077" t="str">
            <v>Desp. ADM e Venda</v>
          </cell>
        </row>
        <row r="1078">
          <cell r="G1078" t="str">
            <v>Desp. ADM e Venda</v>
          </cell>
        </row>
        <row r="1079">
          <cell r="G1079" t="str">
            <v>Desp. ADM e Venda</v>
          </cell>
        </row>
        <row r="1080">
          <cell r="G1080" t="str">
            <v>Desp. ADM e Venda</v>
          </cell>
        </row>
        <row r="1081">
          <cell r="G1081" t="str">
            <v>Desp. ADM e Venda</v>
          </cell>
        </row>
        <row r="1082">
          <cell r="G1082" t="str">
            <v>Desp. ADM e Venda</v>
          </cell>
        </row>
        <row r="1083">
          <cell r="G1083" t="str">
            <v>Desp. ADM e Venda</v>
          </cell>
        </row>
        <row r="1084">
          <cell r="G1084" t="str">
            <v>Desp. ADM e Venda</v>
          </cell>
        </row>
        <row r="1085">
          <cell r="G1085" t="str">
            <v>Desp. ADM e Venda</v>
          </cell>
        </row>
        <row r="1086">
          <cell r="G1086" t="str">
            <v>Desp. ADM e Venda</v>
          </cell>
        </row>
        <row r="1087">
          <cell r="G1087" t="str">
            <v>Desp. ADM e Venda</v>
          </cell>
        </row>
        <row r="1088">
          <cell r="G1088" t="str">
            <v>Desp. ADM e Venda</v>
          </cell>
        </row>
        <row r="1089">
          <cell r="G1089" t="str">
            <v>Desp. ADM e Venda</v>
          </cell>
        </row>
        <row r="1090">
          <cell r="G1090" t="str">
            <v>Desp. ADM e Venda</v>
          </cell>
        </row>
        <row r="1091">
          <cell r="G1091" t="str">
            <v>Desp. ADM e Venda</v>
          </cell>
        </row>
        <row r="1092">
          <cell r="G1092" t="str">
            <v>Desp. ADM e Venda</v>
          </cell>
        </row>
        <row r="1093">
          <cell r="G1093" t="str">
            <v>Desp. ADM e Venda</v>
          </cell>
        </row>
        <row r="1094">
          <cell r="G1094" t="str">
            <v>Desp. ADM e Venda</v>
          </cell>
        </row>
        <row r="1095">
          <cell r="G1095" t="str">
            <v>Desp. ADM e Venda</v>
          </cell>
        </row>
        <row r="1096">
          <cell r="G1096" t="str">
            <v>Desp. ADM e Venda</v>
          </cell>
        </row>
        <row r="1097">
          <cell r="G1097" t="str">
            <v>Desp. ADM e Venda</v>
          </cell>
        </row>
        <row r="1098">
          <cell r="G1098" t="str">
            <v>Desp. ADM e Venda</v>
          </cell>
        </row>
        <row r="1099">
          <cell r="G1099" t="str">
            <v>Desp. ADM e Venda</v>
          </cell>
        </row>
        <row r="1100">
          <cell r="G1100" t="str">
            <v>Desp. ADM e Venda</v>
          </cell>
        </row>
        <row r="1101">
          <cell r="G1101" t="str">
            <v>Desp. ADM e Venda</v>
          </cell>
        </row>
        <row r="1102">
          <cell r="G1102" t="str">
            <v>Desp. ADM e Venda</v>
          </cell>
        </row>
        <row r="1103">
          <cell r="G1103" t="str">
            <v>Desp. ADM e Venda</v>
          </cell>
        </row>
        <row r="1104">
          <cell r="G1104" t="str">
            <v>Desp. ADM e Venda</v>
          </cell>
        </row>
        <row r="1105">
          <cell r="G1105" t="str">
            <v>Desp. ADM e Venda</v>
          </cell>
        </row>
        <row r="1106">
          <cell r="G1106" t="str">
            <v>Desp. ADM e Venda</v>
          </cell>
        </row>
        <row r="1107">
          <cell r="G1107" t="str">
            <v>Desp. ADM e Venda</v>
          </cell>
        </row>
        <row r="1108">
          <cell r="G1108" t="str">
            <v>Desp. ADM e Venda</v>
          </cell>
        </row>
        <row r="1109">
          <cell r="G1109" t="str">
            <v>Desp. ADM e Venda</v>
          </cell>
        </row>
        <row r="1110">
          <cell r="G1110" t="str">
            <v>Desp. ADM e Venda</v>
          </cell>
        </row>
        <row r="1111">
          <cell r="G1111" t="str">
            <v>Desp. ADM e Venda</v>
          </cell>
        </row>
        <row r="1112">
          <cell r="G1112" t="str">
            <v>Desp. ADM e Venda</v>
          </cell>
        </row>
        <row r="1113">
          <cell r="G1113" t="str">
            <v>Desp. ADM e Venda</v>
          </cell>
        </row>
        <row r="1114">
          <cell r="G1114" t="str">
            <v>Desp. ADM e Venda</v>
          </cell>
        </row>
        <row r="1115">
          <cell r="G1115" t="str">
            <v>Desp. ADM e Venda</v>
          </cell>
        </row>
        <row r="1116">
          <cell r="G1116" t="str">
            <v>Desp. ADM e Venda</v>
          </cell>
        </row>
        <row r="1117">
          <cell r="G1117" t="str">
            <v>Desp. ADM e Venda</v>
          </cell>
        </row>
        <row r="1118">
          <cell r="G1118" t="str">
            <v>Desp. ADM e Venda</v>
          </cell>
        </row>
        <row r="1119">
          <cell r="G1119" t="str">
            <v>Desp. ADM e Venda</v>
          </cell>
        </row>
        <row r="1120">
          <cell r="G1120" t="str">
            <v>Desp. ADM e Venda</v>
          </cell>
        </row>
        <row r="1121">
          <cell r="G1121" t="str">
            <v>Desp. ADM e Venda</v>
          </cell>
        </row>
        <row r="1122">
          <cell r="G1122" t="str">
            <v>Desp. ADM e Venda</v>
          </cell>
        </row>
        <row r="1123">
          <cell r="G1123" t="str">
            <v>Desp. ADM e Venda</v>
          </cell>
        </row>
        <row r="1124">
          <cell r="G1124" t="str">
            <v>Desp. ADM e Venda</v>
          </cell>
        </row>
        <row r="1125">
          <cell r="G1125" t="str">
            <v>Desp. ADM e Venda</v>
          </cell>
        </row>
        <row r="1126">
          <cell r="G1126" t="str">
            <v>Desp. ADM e Venda</v>
          </cell>
        </row>
        <row r="1127">
          <cell r="G1127" t="str">
            <v>Desp. ADM e Venda</v>
          </cell>
        </row>
        <row r="1128">
          <cell r="G1128" t="str">
            <v>Desp. ADM e Venda</v>
          </cell>
        </row>
        <row r="1129">
          <cell r="G1129" t="str">
            <v>Desp. ADM e Venda</v>
          </cell>
        </row>
        <row r="1130">
          <cell r="G1130" t="str">
            <v>Desp. ADM e Venda</v>
          </cell>
        </row>
        <row r="1131">
          <cell r="G1131" t="str">
            <v>Desp. ADM e Venda</v>
          </cell>
        </row>
        <row r="1132">
          <cell r="G1132" t="str">
            <v>Desp. ADM e Venda</v>
          </cell>
        </row>
        <row r="1133">
          <cell r="G1133" t="str">
            <v>Desp. ADM e Venda</v>
          </cell>
        </row>
        <row r="1134">
          <cell r="G1134" t="str">
            <v>Desp. ADM e Venda</v>
          </cell>
        </row>
        <row r="1135">
          <cell r="G1135" t="str">
            <v>Desp. ADM e Venda</v>
          </cell>
        </row>
        <row r="1136">
          <cell r="G1136" t="str">
            <v>Desp. ADM e Venda</v>
          </cell>
        </row>
        <row r="1137">
          <cell r="G1137" t="str">
            <v>Desp. ADM e Venda</v>
          </cell>
        </row>
        <row r="1138">
          <cell r="G1138" t="str">
            <v>Desp. ADM e Venda</v>
          </cell>
        </row>
        <row r="1139">
          <cell r="G1139" t="str">
            <v>Desp. ADM e Venda</v>
          </cell>
        </row>
        <row r="1140">
          <cell r="G1140" t="str">
            <v>Desp. ADM e Venda</v>
          </cell>
        </row>
        <row r="1141">
          <cell r="G1141" t="str">
            <v>Desp. ADM e Venda</v>
          </cell>
        </row>
        <row r="1142">
          <cell r="G1142" t="str">
            <v>Desp. ADM e Venda</v>
          </cell>
        </row>
        <row r="1143">
          <cell r="G1143" t="str">
            <v>Desp. ADM e Venda</v>
          </cell>
        </row>
        <row r="1144">
          <cell r="G1144" t="str">
            <v>Desp. ADM e Venda</v>
          </cell>
        </row>
        <row r="1145">
          <cell r="G1145" t="str">
            <v>Desp. ADM e Venda</v>
          </cell>
        </row>
        <row r="1146">
          <cell r="G1146" t="str">
            <v>Desp. ADM e Venda</v>
          </cell>
        </row>
        <row r="1147">
          <cell r="G1147" t="str">
            <v>Desp. ADM e Venda</v>
          </cell>
        </row>
        <row r="1148">
          <cell r="G1148" t="str">
            <v>Desp. ADM e Venda</v>
          </cell>
        </row>
        <row r="1149">
          <cell r="G1149" t="str">
            <v>Desp. ADM e Venda</v>
          </cell>
        </row>
        <row r="1150">
          <cell r="G1150" t="str">
            <v>Desp. ADM e Venda</v>
          </cell>
        </row>
        <row r="1151">
          <cell r="G1151" t="str">
            <v>Desp. ADM e Venda</v>
          </cell>
        </row>
        <row r="1152">
          <cell r="G1152" t="str">
            <v>Desp. ADM e Venda</v>
          </cell>
        </row>
        <row r="1153">
          <cell r="G1153" t="str">
            <v>Desp. ADM e Venda</v>
          </cell>
        </row>
        <row r="1154">
          <cell r="G1154" t="str">
            <v>Desp. ADM e Venda</v>
          </cell>
        </row>
        <row r="1155">
          <cell r="G1155" t="str">
            <v>Desp. ADM e Venda</v>
          </cell>
        </row>
        <row r="1156">
          <cell r="G1156" t="str">
            <v>Desp. ADM e Venda</v>
          </cell>
        </row>
        <row r="1157">
          <cell r="G1157" t="str">
            <v>Desp. ADM e Venda</v>
          </cell>
        </row>
        <row r="1158">
          <cell r="G1158" t="str">
            <v>Desp. ADM e Venda</v>
          </cell>
        </row>
        <row r="1159">
          <cell r="G1159" t="str">
            <v>Desp. ADM e Venda</v>
          </cell>
        </row>
        <row r="1160">
          <cell r="G1160" t="str">
            <v>Desp. ADM e Venda</v>
          </cell>
        </row>
        <row r="1161">
          <cell r="G1161" t="str">
            <v>Desp. ADM e Venda</v>
          </cell>
        </row>
        <row r="1162">
          <cell r="G1162" t="str">
            <v>Desp. ADM e Venda</v>
          </cell>
        </row>
        <row r="1163">
          <cell r="G1163" t="str">
            <v>Desp. ADM e Venda</v>
          </cell>
        </row>
        <row r="1164">
          <cell r="G1164" t="str">
            <v>Desp. ADM e Venda</v>
          </cell>
        </row>
        <row r="1165">
          <cell r="G1165" t="str">
            <v>Desp. ADM e Venda</v>
          </cell>
        </row>
        <row r="1166">
          <cell r="G1166" t="str">
            <v>Desp. ADM e Venda</v>
          </cell>
        </row>
        <row r="1167">
          <cell r="G1167" t="str">
            <v>Desp. ADM e Venda</v>
          </cell>
        </row>
        <row r="1168">
          <cell r="G1168" t="str">
            <v>Desp. ADM e Venda</v>
          </cell>
        </row>
        <row r="1169">
          <cell r="G1169" t="str">
            <v>Desp. ADM e Venda</v>
          </cell>
        </row>
        <row r="1170">
          <cell r="G1170" t="str">
            <v>Desp. ADM e Venda</v>
          </cell>
        </row>
        <row r="1171">
          <cell r="G1171" t="str">
            <v>Desp. ADM e Venda</v>
          </cell>
        </row>
        <row r="1172">
          <cell r="G1172" t="str">
            <v>Desp. ADM e Venda</v>
          </cell>
        </row>
        <row r="1173">
          <cell r="G1173" t="str">
            <v>Desp. ADM e Venda</v>
          </cell>
        </row>
        <row r="1174">
          <cell r="G1174" t="str">
            <v>Desp. ADM e Venda</v>
          </cell>
        </row>
        <row r="1175">
          <cell r="G1175" t="str">
            <v>Desp. ADM e Venda</v>
          </cell>
        </row>
        <row r="1176">
          <cell r="G1176" t="str">
            <v>Desp. ADM e Venda</v>
          </cell>
        </row>
        <row r="1177">
          <cell r="G1177" t="str">
            <v>Desp. ADM e Venda</v>
          </cell>
        </row>
        <row r="1178">
          <cell r="G1178" t="str">
            <v>Desp. ADM e Venda</v>
          </cell>
        </row>
        <row r="1179">
          <cell r="G1179" t="str">
            <v>Desp. ADM e Venda</v>
          </cell>
        </row>
        <row r="1180">
          <cell r="G1180" t="str">
            <v>Desp. ADM e Venda</v>
          </cell>
        </row>
        <row r="1181">
          <cell r="G1181" t="str">
            <v>Desp. ADM e Venda</v>
          </cell>
        </row>
        <row r="1182">
          <cell r="G1182" t="str">
            <v>Desp. ADM e Venda</v>
          </cell>
        </row>
        <row r="1183">
          <cell r="G1183" t="str">
            <v>Desp. ADM e Venda</v>
          </cell>
        </row>
        <row r="1184">
          <cell r="G1184" t="str">
            <v>Desp. ADM e Venda</v>
          </cell>
        </row>
        <row r="1185">
          <cell r="G1185" t="str">
            <v>Desp. ADM e Venda</v>
          </cell>
        </row>
        <row r="1186">
          <cell r="G1186" t="str">
            <v>Desp. ADM e Venda</v>
          </cell>
        </row>
        <row r="1187">
          <cell r="G1187" t="str">
            <v>Desp. ADM e Venda</v>
          </cell>
        </row>
        <row r="1188">
          <cell r="G1188" t="str">
            <v>Desp. ADM e Venda</v>
          </cell>
        </row>
        <row r="1189">
          <cell r="G1189" t="str">
            <v>Desp. ADM e Venda</v>
          </cell>
        </row>
        <row r="1190">
          <cell r="G1190" t="str">
            <v>Desp. ADM e Venda</v>
          </cell>
        </row>
        <row r="1191">
          <cell r="G1191" t="str">
            <v>Desp. ADM e Venda</v>
          </cell>
        </row>
        <row r="1192">
          <cell r="G1192" t="str">
            <v>Desp. ADM e Venda</v>
          </cell>
        </row>
        <row r="1193">
          <cell r="G1193" t="str">
            <v>Desp. ADM e Venda</v>
          </cell>
        </row>
        <row r="1194">
          <cell r="G1194" t="str">
            <v>Desp. ADM e Venda</v>
          </cell>
        </row>
        <row r="1195">
          <cell r="G1195" t="str">
            <v>Desp. ADM e Venda</v>
          </cell>
        </row>
        <row r="1196">
          <cell r="G1196" t="str">
            <v>Desp. ADM e Venda</v>
          </cell>
        </row>
        <row r="1197">
          <cell r="G1197" t="str">
            <v>Desp. ADM e Venda</v>
          </cell>
        </row>
        <row r="1198">
          <cell r="G1198" t="str">
            <v>Desp. ADM e Venda</v>
          </cell>
        </row>
        <row r="1199">
          <cell r="G1199" t="str">
            <v>Desp. ADM e Venda</v>
          </cell>
        </row>
        <row r="1200">
          <cell r="G1200" t="str">
            <v>Desp. ADM e Venda</v>
          </cell>
        </row>
        <row r="1201">
          <cell r="G1201" t="str">
            <v>Desp. ADM e Venda</v>
          </cell>
        </row>
        <row r="1202">
          <cell r="G1202" t="str">
            <v>Desp. ADM e Venda</v>
          </cell>
        </row>
        <row r="1203">
          <cell r="G1203" t="str">
            <v>Desp. ADM e Venda</v>
          </cell>
        </row>
        <row r="1204">
          <cell r="G1204" t="str">
            <v>Desp. ADM e Venda</v>
          </cell>
        </row>
        <row r="1205">
          <cell r="G1205" t="str">
            <v>Desp. ADM e Venda</v>
          </cell>
        </row>
        <row r="1206">
          <cell r="G1206" t="str">
            <v>Desp. ADM e Venda</v>
          </cell>
        </row>
        <row r="1207">
          <cell r="G1207" t="str">
            <v>Desp. ADM e Venda</v>
          </cell>
        </row>
        <row r="1208">
          <cell r="G1208" t="str">
            <v>Desp. ADM e Venda</v>
          </cell>
        </row>
        <row r="1209">
          <cell r="G1209" t="str">
            <v>Desp. ADM e Venda</v>
          </cell>
        </row>
        <row r="1210">
          <cell r="G1210" t="str">
            <v>Desp. ADM e Venda</v>
          </cell>
        </row>
        <row r="1211">
          <cell r="G1211" t="str">
            <v>Desp. ADM e Venda</v>
          </cell>
        </row>
        <row r="1212">
          <cell r="G1212" t="str">
            <v>Desp. ADM e Venda</v>
          </cell>
        </row>
        <row r="1213">
          <cell r="G1213" t="str">
            <v>Desp. ADM e Venda</v>
          </cell>
        </row>
        <row r="1214">
          <cell r="G1214" t="str">
            <v>Desp. ADM e Venda</v>
          </cell>
        </row>
        <row r="1215">
          <cell r="G1215" t="str">
            <v>Desp. ADM e Venda</v>
          </cell>
        </row>
        <row r="1216">
          <cell r="G1216" t="str">
            <v>Desp. ADM e Venda</v>
          </cell>
        </row>
        <row r="1217">
          <cell r="G1217" t="str">
            <v>Desp. ADM e Venda</v>
          </cell>
        </row>
        <row r="1218">
          <cell r="G1218" t="str">
            <v>Desp. ADM e Venda</v>
          </cell>
        </row>
        <row r="1219">
          <cell r="G1219" t="str">
            <v>Desp. ADM e Venda</v>
          </cell>
        </row>
        <row r="1220">
          <cell r="G1220" t="str">
            <v>Desp. ADM e Venda</v>
          </cell>
        </row>
        <row r="1221">
          <cell r="G1221" t="str">
            <v>Desp. ADM e Venda</v>
          </cell>
        </row>
        <row r="1222">
          <cell r="G1222" t="str">
            <v>Desp. ADM e Venda</v>
          </cell>
        </row>
        <row r="1223">
          <cell r="G1223" t="str">
            <v>Desp. ADM e Venda</v>
          </cell>
        </row>
        <row r="1224">
          <cell r="G1224" t="str">
            <v>Desp. ADM e Venda</v>
          </cell>
        </row>
        <row r="1225">
          <cell r="G1225" t="str">
            <v>Desp. ADM e Venda</v>
          </cell>
        </row>
        <row r="1226">
          <cell r="G1226" t="str">
            <v>Desp. ADM e Venda</v>
          </cell>
        </row>
        <row r="1227">
          <cell r="G1227" t="str">
            <v>Desp. ADM e Venda</v>
          </cell>
        </row>
        <row r="1228">
          <cell r="G1228" t="str">
            <v>Desp. ADM e Venda</v>
          </cell>
        </row>
        <row r="1229">
          <cell r="G1229" t="str">
            <v>Desp. ADM e Venda</v>
          </cell>
        </row>
        <row r="1230">
          <cell r="G1230" t="str">
            <v>Perda por redução ao valor recuperável de contas a receber</v>
          </cell>
        </row>
        <row r="1231">
          <cell r="G1231" t="str">
            <v>Desp. ADM e Venda</v>
          </cell>
        </row>
        <row r="1232">
          <cell r="G1232" t="str">
            <v>Desp. ADM e Venda</v>
          </cell>
        </row>
        <row r="1233">
          <cell r="G1233" t="str">
            <v>Desp. ADM e Venda</v>
          </cell>
        </row>
        <row r="1234">
          <cell r="G1234" t="str">
            <v>Desp. ADM e Venda</v>
          </cell>
        </row>
        <row r="1235">
          <cell r="G1235" t="str">
            <v>Desp. ADM e Venda</v>
          </cell>
        </row>
        <row r="1236">
          <cell r="G1236" t="str">
            <v>Desp. ADM e Venda</v>
          </cell>
        </row>
        <row r="1237">
          <cell r="G1237" t="str">
            <v>Desp. ADM e Venda</v>
          </cell>
        </row>
        <row r="1238">
          <cell r="G1238" t="str">
            <v>Desp. ADM e Venda</v>
          </cell>
        </row>
        <row r="1239">
          <cell r="G1239" t="str">
            <v>Desp. ADM e Venda</v>
          </cell>
        </row>
        <row r="1240">
          <cell r="G1240" t="str">
            <v>Desp. ADM e Venda</v>
          </cell>
        </row>
        <row r="1241">
          <cell r="G1241" t="str">
            <v>Desp. ADM e Venda</v>
          </cell>
        </row>
        <row r="1242">
          <cell r="G1242" t="str">
            <v>Desp. ADM e Venda</v>
          </cell>
        </row>
        <row r="1243">
          <cell r="G1243" t="str">
            <v>Desp. ADM e Venda</v>
          </cell>
        </row>
        <row r="1244">
          <cell r="G1244" t="str">
            <v>Desp. ADM e Venda</v>
          </cell>
        </row>
        <row r="1245">
          <cell r="G1245" t="str">
            <v>Desp. ADM e Venda</v>
          </cell>
        </row>
        <row r="1246">
          <cell r="G1246" t="str">
            <v>Desp. ADM e Venda</v>
          </cell>
        </row>
        <row r="1247">
          <cell r="G1247" t="str">
            <v>Desp. ADM e Venda</v>
          </cell>
        </row>
        <row r="1248">
          <cell r="G1248" t="str">
            <v>Desp. ADM e Venda</v>
          </cell>
        </row>
        <row r="1249">
          <cell r="G1249" t="str">
            <v>Desp. ADM e Venda</v>
          </cell>
        </row>
        <row r="1250">
          <cell r="G1250" t="str">
            <v>Desp. ADM e Venda</v>
          </cell>
        </row>
        <row r="1251">
          <cell r="G1251" t="str">
            <v>Desp. ADM e Venda</v>
          </cell>
        </row>
        <row r="1252">
          <cell r="G1252" t="str">
            <v>Desp. ADM e Venda</v>
          </cell>
        </row>
        <row r="1253">
          <cell r="G1253" t="str">
            <v>Perda por redução ao valor recuperável de contas a receber</v>
          </cell>
        </row>
        <row r="1254">
          <cell r="G1254" t="str">
            <v>Desp. ADM e Venda</v>
          </cell>
        </row>
        <row r="1255">
          <cell r="G1255" t="str">
            <v>Desp. ADM e Venda</v>
          </cell>
        </row>
        <row r="1256">
          <cell r="G1256" t="str">
            <v>Desp. ADM e Venda</v>
          </cell>
        </row>
        <row r="1257">
          <cell r="G1257" t="str">
            <v>Desp. ADM e Venda</v>
          </cell>
        </row>
        <row r="1258">
          <cell r="G1258" t="str">
            <v>Desp. ADM e Venda</v>
          </cell>
        </row>
        <row r="1259">
          <cell r="G1259" t="str">
            <v>Desp. ADM e Venda</v>
          </cell>
        </row>
        <row r="1260">
          <cell r="G1260" t="str">
            <v>Desp. ADM e Venda</v>
          </cell>
        </row>
        <row r="1261">
          <cell r="G1261" t="str">
            <v>Desp. ADM e Venda</v>
          </cell>
        </row>
        <row r="1262">
          <cell r="G1262" t="str">
            <v>Desp. ADM e Venda</v>
          </cell>
        </row>
        <row r="1263">
          <cell r="G1263" t="str">
            <v>Desp. ADM e Venda</v>
          </cell>
        </row>
        <row r="1264">
          <cell r="G1264" t="str">
            <v>Desp. ADM e Venda</v>
          </cell>
        </row>
        <row r="1265">
          <cell r="G1265" t="str">
            <v>Desp. ADM e Venda</v>
          </cell>
        </row>
        <row r="1266">
          <cell r="G1266" t="str">
            <v>Desp. ADM e Venda</v>
          </cell>
        </row>
        <row r="1267">
          <cell r="G1267" t="str">
            <v>Desp. ADM e Venda</v>
          </cell>
        </row>
        <row r="1268">
          <cell r="G1268" t="str">
            <v>Desp. ADM e Venda</v>
          </cell>
        </row>
        <row r="1269">
          <cell r="G1269" t="str">
            <v>Desp. ADM e Venda</v>
          </cell>
        </row>
        <row r="1270">
          <cell r="G1270" t="str">
            <v>Desp. ADM e Venda</v>
          </cell>
        </row>
        <row r="1271">
          <cell r="G1271" t="str">
            <v>Desp. ADM e Venda</v>
          </cell>
        </row>
        <row r="1272">
          <cell r="G1272" t="str">
            <v>Desp. ADM e Venda</v>
          </cell>
        </row>
        <row r="1273">
          <cell r="G1273" t="str">
            <v>Desp. ADM e Venda</v>
          </cell>
        </row>
        <row r="1274">
          <cell r="G1274" t="str">
            <v>Desp. ADM e Venda</v>
          </cell>
        </row>
        <row r="1275">
          <cell r="G1275" t="str">
            <v>Desp. ADM e Venda</v>
          </cell>
        </row>
        <row r="1276">
          <cell r="G1276" t="str">
            <v>Desp. ADM e Venda</v>
          </cell>
        </row>
        <row r="1277">
          <cell r="G1277" t="str">
            <v>Desp. ADM e Venda</v>
          </cell>
        </row>
        <row r="1278">
          <cell r="G1278" t="str">
            <v>Desp. ADM e Venda</v>
          </cell>
        </row>
        <row r="1279">
          <cell r="G1279" t="str">
            <v>Desp. ADM e Venda</v>
          </cell>
        </row>
        <row r="1280">
          <cell r="G1280" t="str">
            <v>Desp. ADM e Venda</v>
          </cell>
        </row>
        <row r="1281">
          <cell r="G1281" t="str">
            <v xml:space="preserve">Outras receitas (despesas) operacionais liquidas </v>
          </cell>
        </row>
        <row r="1282">
          <cell r="G1282" t="str">
            <v xml:space="preserve">Outras receitas (despesas) operacionais liquidas </v>
          </cell>
        </row>
        <row r="1283">
          <cell r="G1283" t="str">
            <v xml:space="preserve">Outras receitas (despesas) operacionais liquidas </v>
          </cell>
        </row>
        <row r="1284">
          <cell r="G1284" t="str">
            <v xml:space="preserve">Outras receitas (despesas) operacionais liquidas </v>
          </cell>
        </row>
        <row r="1285">
          <cell r="G1285" t="str">
            <v xml:space="preserve">Outras receitas (despesas) operacionais liquidas </v>
          </cell>
        </row>
        <row r="1286">
          <cell r="G1286" t="str">
            <v xml:space="preserve">Outras receitas (despesas) operacionais liquidas </v>
          </cell>
        </row>
        <row r="1287">
          <cell r="G1287" t="str">
            <v xml:space="preserve">Outras receitas (despesas) operacionais liquidas </v>
          </cell>
        </row>
        <row r="1288">
          <cell r="G1288" t="str">
            <v xml:space="preserve">Outras receitas (despesas) operacionais liquidas </v>
          </cell>
        </row>
        <row r="1289">
          <cell r="G1289" t="str">
            <v xml:space="preserve">Outras receitas (despesas) operacionais liquidas </v>
          </cell>
        </row>
        <row r="1290">
          <cell r="G1290" t="str">
            <v xml:space="preserve">Outras receitas (despesas) operacionais liquidas </v>
          </cell>
        </row>
        <row r="1291">
          <cell r="G1291" t="str">
            <v xml:space="preserve">Outras receitas (despesas) operacionais liquidas </v>
          </cell>
        </row>
        <row r="1292">
          <cell r="G1292" t="str">
            <v xml:space="preserve">Outras receitas (despesas) operacionais liquidas </v>
          </cell>
        </row>
        <row r="1293">
          <cell r="G1293" t="str">
            <v xml:space="preserve">Outras receitas (despesas) operacionais liquidas </v>
          </cell>
        </row>
        <row r="1294">
          <cell r="G1294" t="str">
            <v xml:space="preserve">Outras receitas (despesas) operacionais liquidas </v>
          </cell>
        </row>
        <row r="1295">
          <cell r="G1295" t="str">
            <v xml:space="preserve">Outras receitas (despesas) operacionais liquidas </v>
          </cell>
        </row>
        <row r="1296">
          <cell r="G1296" t="str">
            <v xml:space="preserve">Outras receitas (despesas) operacionais liquidas </v>
          </cell>
        </row>
        <row r="1297">
          <cell r="G1297" t="str">
            <v xml:space="preserve">Outras receitas (despesas) operacionais liquidas </v>
          </cell>
        </row>
        <row r="1298">
          <cell r="G1298" t="str">
            <v xml:space="preserve">Outras receitas (despesas) operacionais liquidas </v>
          </cell>
        </row>
        <row r="1299">
          <cell r="G1299" t="str">
            <v xml:space="preserve">Outras receitas (despesas) operacionais liquidas </v>
          </cell>
        </row>
        <row r="1300">
          <cell r="G1300" t="str">
            <v xml:space="preserve">Outras receitas (despesas) operacionais liquidas </v>
          </cell>
        </row>
        <row r="1301">
          <cell r="G1301" t="str">
            <v xml:space="preserve">Outras receitas (despesas) operacionais liquidas </v>
          </cell>
        </row>
        <row r="1302">
          <cell r="G1302" t="str">
            <v xml:space="preserve">Outras receitas (despesas) operacionais liquidas </v>
          </cell>
        </row>
        <row r="1303">
          <cell r="G1303" t="str">
            <v xml:space="preserve">Outras receitas (despesas) operacionais liquidas </v>
          </cell>
        </row>
        <row r="1304">
          <cell r="G1304" t="str">
            <v xml:space="preserve">Outras receitas (despesas) operacionais liquidas </v>
          </cell>
        </row>
        <row r="1305">
          <cell r="G1305" t="str">
            <v xml:space="preserve">Outras receitas (despesas) operacionais liquidas </v>
          </cell>
        </row>
        <row r="1306">
          <cell r="G1306" t="str">
            <v xml:space="preserve">Outras receitas (despesas) operacionais liquidas </v>
          </cell>
        </row>
        <row r="1307">
          <cell r="G1307" t="str">
            <v xml:space="preserve">Outras receitas (despesas) operacionais liquidas </v>
          </cell>
        </row>
        <row r="1308">
          <cell r="G1308" t="str">
            <v>Resultado com equivalência patrimonial</v>
          </cell>
        </row>
        <row r="1309">
          <cell r="G1309" t="str">
            <v>Resultado com equivalência patrimonial</v>
          </cell>
        </row>
        <row r="1310">
          <cell r="G1310" t="str">
            <v>Resultado com equivalência patrimonial</v>
          </cell>
        </row>
        <row r="1311">
          <cell r="G1311" t="str">
            <v>Resultado com equivalência patrimonial</v>
          </cell>
        </row>
        <row r="1312">
          <cell r="G1312" t="str">
            <v>Resultado com equivalência patrimonial</v>
          </cell>
        </row>
        <row r="1313">
          <cell r="G1313" t="str">
            <v>Resultado com equivalência patrimonial</v>
          </cell>
        </row>
        <row r="1314">
          <cell r="G1314" t="str">
            <v>Resultado com equivalência patrimonial</v>
          </cell>
        </row>
        <row r="1315">
          <cell r="G1315" t="str">
            <v>Resultado com equivalência patrimonial</v>
          </cell>
        </row>
        <row r="1316">
          <cell r="G1316" t="str">
            <v>Resultado com equivalência patrimonial</v>
          </cell>
        </row>
        <row r="1317">
          <cell r="G1317" t="str">
            <v>Resultado com equivalência patrimonial</v>
          </cell>
        </row>
        <row r="1318">
          <cell r="G1318" t="str">
            <v>Resultado com equivalência patrimonial</v>
          </cell>
        </row>
        <row r="1319">
          <cell r="G1319" t="str">
            <v>Resultado com equivalência patrimonial</v>
          </cell>
        </row>
        <row r="1320">
          <cell r="G1320" t="str">
            <v>Despesas Financeiras</v>
          </cell>
        </row>
        <row r="1321">
          <cell r="G1321" t="str">
            <v>Despesas Financeiras</v>
          </cell>
        </row>
        <row r="1322">
          <cell r="G1322" t="str">
            <v>Despesas Financeiras</v>
          </cell>
        </row>
        <row r="1323">
          <cell r="G1323" t="str">
            <v>Despesas Financeiras</v>
          </cell>
        </row>
        <row r="1324">
          <cell r="G1324" t="str">
            <v>Despesas Financeiras</v>
          </cell>
        </row>
        <row r="1325">
          <cell r="G1325" t="str">
            <v>Despesas Financeiras</v>
          </cell>
        </row>
        <row r="1326">
          <cell r="G1326" t="str">
            <v>Despesas Financeiras</v>
          </cell>
        </row>
        <row r="1327">
          <cell r="G1327" t="str">
            <v>Despesas Financeiras</v>
          </cell>
        </row>
        <row r="1328">
          <cell r="G1328" t="str">
            <v>Despesas Financeiras</v>
          </cell>
        </row>
        <row r="1329">
          <cell r="G1329" t="str">
            <v>Despesas Financeiras</v>
          </cell>
        </row>
        <row r="1330">
          <cell r="G1330" t="str">
            <v>Despesas Financeiras</v>
          </cell>
        </row>
        <row r="1331">
          <cell r="G1331" t="str">
            <v>Despesas Financeiras</v>
          </cell>
        </row>
        <row r="1332">
          <cell r="G1332" t="str">
            <v>Despesas Financeiras</v>
          </cell>
        </row>
        <row r="1333">
          <cell r="G1333" t="str">
            <v>Despesas Financeiras</v>
          </cell>
        </row>
        <row r="1334">
          <cell r="G1334" t="str">
            <v>Despesas Financeiras</v>
          </cell>
        </row>
        <row r="1335">
          <cell r="G1335" t="str">
            <v>Despesas Financeiras</v>
          </cell>
        </row>
        <row r="1336">
          <cell r="G1336" t="str">
            <v>Despesas Financeiras</v>
          </cell>
        </row>
        <row r="1337">
          <cell r="G1337" t="str">
            <v>Despesas Financeiras</v>
          </cell>
        </row>
        <row r="1338">
          <cell r="G1338" t="str">
            <v>Despesas Financeiras</v>
          </cell>
        </row>
        <row r="1339">
          <cell r="G1339" t="str">
            <v>Despesas Financeiras</v>
          </cell>
        </row>
        <row r="1340">
          <cell r="G1340" t="str">
            <v>Despesas Financeiras</v>
          </cell>
        </row>
        <row r="1341">
          <cell r="G1341" t="str">
            <v>Despesas Financeiras</v>
          </cell>
        </row>
        <row r="1342">
          <cell r="G1342" t="str">
            <v>Despesas Financeiras</v>
          </cell>
        </row>
        <row r="1343">
          <cell r="G1343" t="str">
            <v>Despesas Financeiras</v>
          </cell>
        </row>
        <row r="1344">
          <cell r="G1344" t="str">
            <v>Despesas Financeiras</v>
          </cell>
        </row>
        <row r="1345">
          <cell r="G1345" t="str">
            <v>Despesas Financeiras</v>
          </cell>
        </row>
        <row r="1346">
          <cell r="G1346" t="str">
            <v>Despesas Financeiras</v>
          </cell>
        </row>
        <row r="1347">
          <cell r="G1347" t="str">
            <v>Despesas Financeiras</v>
          </cell>
        </row>
        <row r="1348">
          <cell r="G1348" t="str">
            <v>Despesas Financeiras</v>
          </cell>
        </row>
        <row r="1349">
          <cell r="G1349" t="str">
            <v>Despesas Financeiras</v>
          </cell>
        </row>
        <row r="1350">
          <cell r="G1350" t="str">
            <v>Despesas Financeiras</v>
          </cell>
        </row>
        <row r="1351">
          <cell r="G1351" t="str">
            <v>Despesas Financeiras</v>
          </cell>
        </row>
        <row r="1352">
          <cell r="G1352" t="str">
            <v>Despesas Financeiras</v>
          </cell>
        </row>
        <row r="1353">
          <cell r="G1353" t="str">
            <v>Despesas Financeiras</v>
          </cell>
        </row>
        <row r="1354">
          <cell r="G1354" t="str">
            <v>Despesas Financeiras</v>
          </cell>
        </row>
        <row r="1355">
          <cell r="G1355" t="str">
            <v>Despesas Financeiras</v>
          </cell>
        </row>
        <row r="1356">
          <cell r="G1356" t="str">
            <v>Receitas financeiras</v>
          </cell>
        </row>
        <row r="1357">
          <cell r="G1357" t="str">
            <v>Receitas financeiras</v>
          </cell>
        </row>
        <row r="1358">
          <cell r="G1358" t="str">
            <v>Receitas financeiras</v>
          </cell>
        </row>
        <row r="1359">
          <cell r="G1359" t="str">
            <v>Receitas financeiras</v>
          </cell>
        </row>
        <row r="1360">
          <cell r="G1360" t="str">
            <v>Receitas financeiras</v>
          </cell>
        </row>
        <row r="1361">
          <cell r="G1361" t="str">
            <v>Receitas financeiras</v>
          </cell>
        </row>
        <row r="1362">
          <cell r="G1362" t="str">
            <v>Receitas financeiras</v>
          </cell>
        </row>
        <row r="1363">
          <cell r="G1363" t="str">
            <v>Receitas financeiras</v>
          </cell>
        </row>
        <row r="1364">
          <cell r="G1364" t="str">
            <v>Receitas financeiras</v>
          </cell>
        </row>
        <row r="1365">
          <cell r="G1365" t="str">
            <v>Receitas financeiras</v>
          </cell>
        </row>
        <row r="1366">
          <cell r="G1366" t="str">
            <v>Receitas financeiras</v>
          </cell>
        </row>
        <row r="1367">
          <cell r="G1367" t="str">
            <v>Receitas financeiras</v>
          </cell>
        </row>
        <row r="1368">
          <cell r="G1368" t="str">
            <v>Receitas financeiras</v>
          </cell>
        </row>
        <row r="1369">
          <cell r="G1369" t="str">
            <v>Receitas financeiras</v>
          </cell>
        </row>
        <row r="1370">
          <cell r="G1370" t="str">
            <v>Despesas financeiras</v>
          </cell>
        </row>
        <row r="1371">
          <cell r="G1371" t="str">
            <v>Despesas financeiras</v>
          </cell>
        </row>
        <row r="1372">
          <cell r="G1372" t="str">
            <v>Receitas financeiras</v>
          </cell>
        </row>
        <row r="1373">
          <cell r="G1373" t="str">
            <v>Receitas financeiras</v>
          </cell>
        </row>
        <row r="1374">
          <cell r="G1374" t="str">
            <v>Receitas financeiras</v>
          </cell>
        </row>
        <row r="1375">
          <cell r="G1375" t="str">
            <v>Receitas financeiras</v>
          </cell>
        </row>
        <row r="1376">
          <cell r="G1376" t="str">
            <v>Despesas Financeiras</v>
          </cell>
        </row>
        <row r="1377">
          <cell r="G1377" t="str">
            <v>Receitas financeiras</v>
          </cell>
        </row>
        <row r="1378">
          <cell r="G1378" t="str">
            <v>Imposto de renda e contribuição social  - Corrente</v>
          </cell>
        </row>
        <row r="1379">
          <cell r="G1379" t="str">
            <v>Imposto de renda e contribuição social  - Corrente</v>
          </cell>
        </row>
        <row r="1380">
          <cell r="G1380" t="str">
            <v>Imposto de renda e contribuição social  - Diferido</v>
          </cell>
        </row>
        <row r="1381">
          <cell r="G1381" t="str">
            <v>Imposto de renda e contribuição social  - Diferido</v>
          </cell>
        </row>
        <row r="1382">
          <cell r="G1382" t="str">
            <v>Imposto de renda e contribuição social  - Diferido</v>
          </cell>
        </row>
        <row r="1383">
          <cell r="G1383" t="str">
            <v>Imposto de renda e contribuição social  - Diferido</v>
          </cell>
        </row>
        <row r="1384">
          <cell r="G1384" t="str">
            <v>Resultado</v>
          </cell>
        </row>
        <row r="1385">
          <cell r="G1385" t="str">
            <v>Resultado</v>
          </cell>
        </row>
        <row r="1386">
          <cell r="G1386" t="str">
            <v>Resultado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justes AZZAS"/>
      <sheetName val="DRE Gerencial"/>
      <sheetName val="DRE Canais"/>
      <sheetName val="Árvore LL"/>
      <sheetName val="SG&amp;A-ROL"/>
      <sheetName val="Comparativo BUs"/>
      <sheetName val="DRE Analítico BUs"/>
      <sheetName val="DRE Analítico"/>
      <sheetName val="DRE Marcas"/>
      <sheetName val="DRE Mensal"/>
      <sheetName val="DRE MI-ME"/>
      <sheetName val="Destaque Marcas"/>
      <sheetName val="Impacto Negócios"/>
      <sheetName val="Mg Ebitda Marca~Canal"/>
      <sheetName val="Impacto Marcas"/>
      <sheetName val="Canal~Marca"/>
      <sheetName val="Impacto Marca~Canal"/>
      <sheetName val="Marca~Canal"/>
      <sheetName val="ROB Earnings"/>
      <sheetName val="Gráficos ROB"/>
      <sheetName val="ROB Marca-Canal"/>
      <sheetName val="ROB Canal-Marca"/>
      <sheetName val="Devoluções Marca-Canal"/>
      <sheetName val="Mg Bruta Impacto Ebitda"/>
      <sheetName val="Mg Bruta Canal-Marca"/>
      <sheetName val="Mg Bruta Impacto Canal"/>
      <sheetName val="Mg Bruta Impacto Bu's"/>
      <sheetName val="Mg Bruta Impacto Bu's (2)"/>
      <sheetName val="Mg Bruta Impacto Marca"/>
      <sheetName val="Mg Bruta Marca-Canal"/>
      <sheetName val="Gráfico MB"/>
      <sheetName val="TD_DRE"/>
      <sheetName val="TD_ANALITICO"/>
      <sheetName val="TD_MG_BRUTA"/>
      <sheetName val="TD_ROB"/>
      <sheetName val="TD_SG&amp;A_ROL"/>
      <sheetName val="TD_EBITDA"/>
      <sheetName val="TD_MG_EBITDA"/>
      <sheetName val="TD_MARCA_CANAL"/>
      <sheetName val="TD_DRE_MENS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2">
          <cell r="C52" t="str">
            <v>Corp AR&amp;CO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2">
          <cell r="FF12" t="str">
            <v>AB</v>
          </cell>
        </row>
        <row r="13">
          <cell r="FF13" t="str">
            <v>Alme</v>
          </cell>
        </row>
        <row r="14">
          <cell r="FF14" t="str">
            <v>Anacapri</v>
          </cell>
        </row>
        <row r="15">
          <cell r="FF15" t="str">
            <v>Animale</v>
          </cell>
        </row>
        <row r="16">
          <cell r="FF16" t="str">
            <v>Arezzo</v>
          </cell>
        </row>
      </sheetData>
      <sheetData sheetId="35"/>
      <sheetData sheetId="36"/>
      <sheetData sheetId="37"/>
      <sheetData sheetId="38"/>
      <sheetData sheetId="3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justes AZZAS"/>
      <sheetName val="DRE Gerencial"/>
      <sheetName val="DRE Conselho"/>
      <sheetName val="DRE BU's"/>
      <sheetName val="DRE Canais"/>
      <sheetName val="Árvore LL"/>
      <sheetName val="DRE RI"/>
      <sheetName val="MARCA_SG&amp;A"/>
      <sheetName val="BU_MARCAS"/>
      <sheetName val="BU_SG&amp;A"/>
      <sheetName val="CANAL"/>
      <sheetName val="BU_CAPEX"/>
      <sheetName val="BASE_CAPEX"/>
      <sheetName val="BU_PONTE"/>
      <sheetName val="Devoluções Marca-Canal"/>
      <sheetName val="DEVOLUÇÕES_MARCAS"/>
      <sheetName val="SG&amp;A-ROL"/>
      <sheetName val="DRE Analítico BUs"/>
      <sheetName val="DRE Analítico"/>
      <sheetName val="DRE Marcas"/>
      <sheetName val="DRE MI-ME"/>
      <sheetName val="DRE Mensal"/>
      <sheetName val="Destaque BU's"/>
      <sheetName val="Impacto Negócios"/>
      <sheetName val="Mg Ebitda Marca~Canal"/>
      <sheetName val="Impacto Marca~Canal"/>
      <sheetName val="Impacto Marcas"/>
      <sheetName val="Canal~Marca"/>
      <sheetName val="Marca~Canal"/>
      <sheetName val="ROB Earnings"/>
      <sheetName val="Gráficos ROB"/>
      <sheetName val="ROB Marca-Canal"/>
      <sheetName val="ROB Canal-Marca"/>
      <sheetName val="Mg Bruta Impacto Ebitda"/>
      <sheetName val="Mg Bruta Impacto Bu's (2)"/>
      <sheetName val="Pontes Mg Bruta"/>
      <sheetName val="Mg Bruta Impacto Bu's"/>
      <sheetName val="Mg Bruta Impacto Canal"/>
      <sheetName val="Mg Bruta Impacto Marca"/>
      <sheetName val="Mg Bruta Canal-Marca"/>
      <sheetName val="Mg Bruta Marca-Canal"/>
      <sheetName val="Gráfico MB"/>
      <sheetName val="TD_DRE"/>
      <sheetName val="TD_ANALITICO"/>
      <sheetName val="TD_MG_BRUTA"/>
      <sheetName val="TD_ROB"/>
      <sheetName val="TD_SG&amp;A_ROL"/>
      <sheetName val="TD_EBITDA"/>
      <sheetName val="TD_MG_EBITDA"/>
      <sheetName val="TD_MARCA_CANAL"/>
      <sheetName val="TD_DRE_MENSAL"/>
      <sheetName val="DE_PA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>
        <row r="2">
          <cell r="BG2" t="str">
            <v>Shoes &amp; Bags</v>
          </cell>
        </row>
        <row r="3">
          <cell r="BG3" t="str">
            <v>F&amp;L Men</v>
          </cell>
        </row>
        <row r="4">
          <cell r="BG4" t="str">
            <v>Basic</v>
          </cell>
        </row>
        <row r="5">
          <cell r="BG5" t="str">
            <v>F&amp;L Women</v>
          </cell>
        </row>
        <row r="6">
          <cell r="BG6" t="str">
            <v>Plataforma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Mapa de Imobilizado (Resumo)"/>
      <sheetName val="Teste Depreciação Final"/>
      <sheetName val="Sel. Custo Inicial"/>
      <sheetName val="Seleção Adições"/>
      <sheetName val="Log. Saldo Inicial"/>
      <sheetName val="Log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OS"/>
      <sheetName val="bd"/>
    </sheetNames>
    <sheetDataSet>
      <sheetData sheetId="0" refreshError="1"/>
      <sheetData sheetId="1" refreshError="1">
        <row r="2">
          <cell r="L2" t="str">
            <v>Código</v>
          </cell>
          <cell r="M2" t="str">
            <v>contrato</v>
          </cell>
        </row>
        <row r="3">
          <cell r="L3">
            <v>0</v>
          </cell>
          <cell r="M3">
            <v>0</v>
          </cell>
        </row>
        <row r="4">
          <cell r="L4">
            <v>0</v>
          </cell>
          <cell r="M4">
            <v>0</v>
          </cell>
        </row>
        <row r="5">
          <cell r="L5">
            <v>0</v>
          </cell>
          <cell r="M5">
            <v>0</v>
          </cell>
        </row>
        <row r="6">
          <cell r="L6">
            <v>0</v>
          </cell>
          <cell r="M6">
            <v>0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_R$"/>
      <sheetName val="Report_US$"/>
      <sheetName val="GRAPHS"/>
      <sheetName val="Prem-IS"/>
      <sheetName val="Prem-BS"/>
      <sheetName val="Anual_R$"/>
      <sheetName val="Anual_US$"/>
      <sheetName val="multiples"/>
      <sheetName val="WACC"/>
      <sheetName val="dados"/>
      <sheetName val="Celular"/>
      <sheetName val="tabela1"/>
      <sheetName val="tabela2"/>
      <sheetName val="tabela3"/>
      <sheetName val="tabela4"/>
      <sheetName val="market"/>
      <sheetName val="results"/>
      <sheetName val="CPU"/>
      <sheetName val="GerRel"/>
      <sheetName val="Composições"/>
      <sheetName val="Insumos"/>
      <sheetName val="Serviços"/>
      <sheetName val="Configuration"/>
      <sheetName val="Funding"/>
      <sheetName val="Macroeconomics"/>
      <sheetName val="BUDGET"/>
      <sheetName val="DO NOT USE PRINT! Macro Data"/>
      <sheetName val="Sheet1"/>
      <sheetName val="Control"/>
      <sheetName val="Profit &amp; Loss"/>
      <sheetName val="Project Enigma Valuation V01  "/>
      <sheetName val="gráfico"/>
      <sheetName val="Economias SANSYS"/>
      <sheetName val="9.1 - GERAL - Comex"/>
      <sheetName val="BRP_1Q01"/>
      <sheetName val="RBE ACT mi"/>
      <sheetName val="Constants"/>
      <sheetName val="POP cost"/>
      <sheetName val="Brazil Sovereign"/>
      <sheetName val="validaciones"/>
      <sheetName val="fluxo de caixa"/>
      <sheetName val="Ptax"/>
      <sheetName val="Apo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12">
          <cell r="E12" t="str">
            <v>a=blpH(E10,"EQY_WEIGHTED_AVG_PX,PX_LAST,PX_VOLUME","1/1/1998"," ",0,TRUE,"D","C","C",TRUE,1296,4)</v>
          </cell>
          <cell r="J12" t="str">
            <v>a=blpH(J10,"EQY_WEIGHTED_AVG_PX,PX_LAST,PX_VOLUME","1/1/1998"," ",0,TRUE,"D","C","C",TRUE,1296,4)</v>
          </cell>
          <cell r="O12" t="str">
            <v>a=blpH(O10,"EQY_WEIGHTED_AVG_PX,PX_LAST,PX_VOLUME","1/1/1998"," ",0,TRUE,"D","C","C",TRUE,1296,4)</v>
          </cell>
          <cell r="T12" t="str">
            <v>a=blpH(T10,"EQY_WEIGHTED_AVG_PX,PX_LAST,PX_VOLUME","1/1/1998"," ",0,TRUE,"D","C","C",TRUE,1296,4)</v>
          </cell>
          <cell r="Y12" t="str">
            <v>a=blpH(Y10,"EQY_WEIGHTED_AVG_PX,PX_LAST,PX_VOLUME","1/1/1998"," ",0,TRUE,"D","C","C",TRUE,1296,4)</v>
          </cell>
          <cell r="AD12" t="str">
            <v>a=blpH(AD10,"EQY_WEIGHTED_AVG_PX,PX_LAST,PX_VOLUME","1/1/1998"," ",0,TRUE,"D","C","C",TRUE,1296,4)</v>
          </cell>
          <cell r="AI12" t="str">
            <v>a=blpH(AI10,"EQY_WEIGHTED_AVG_PX,PX_LAST,PX_VOLUME","1/1/1998"," ",0,TRUE,"D","C","C",TRUE,1296,4)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guide"/>
      <sheetName val="base"/>
      <sheetName val="daily"/>
      <sheetName val="VALUATE AND PRINT"/>
      <sheetName val="summary"/>
      <sheetName val="equity income"/>
      <sheetName val="valuation stakes"/>
      <sheetName val="Terniun stakes"/>
      <sheetName val="USIMINAS PARENT COMPANY"/>
      <sheetName val="COSIPA"/>
      <sheetName val="steel price "/>
      <sheetName val="Parent CO price"/>
      <sheetName val="Cosipa price"/>
      <sheetName val="COGs"/>
      <sheetName val="DCF"/>
      <sheetName val="WACC"/>
      <sheetName val="capacity"/>
      <sheetName val="shipments proj"/>
      <sheetName val="capex"/>
      <sheetName val="capex valuation"/>
      <sheetName val="resumo_US$"/>
      <sheetName val="resumo"/>
      <sheetName val="Compair"/>
      <sheetName val="Consol Debt"/>
      <sheetName val="Cosipa debt"/>
      <sheetName val="calc_financ"/>
      <sheetName val="calc_financ_parent_CO"/>
      <sheetName val="Cosipa flow"/>
      <sheetName val="IR_CS"/>
      <sheetName val="historical valuation"/>
      <sheetName val="historical"/>
      <sheetName val="pension liability"/>
      <sheetName val="COGs breakdown"/>
      <sheetName val="COGs (2)"/>
      <sheetName val="shareholders comp"/>
      <sheetName val="USIMINAS CONSOLIDATED"/>
      <sheetName val="Control"/>
      <sheetName val="Frontpage"/>
      <sheetName val="Dicionários"/>
      <sheetName val="Casa de Pedra WACC"/>
      <sheetName val="Update"/>
      <sheetName val="China imp_exp"/>
      <sheetName val="GDP forecast"/>
      <sheetName val="Usiminas multiple"/>
      <sheetName val="China"/>
      <sheetName val="Steel long term"/>
      <sheetName val="Gerdau leverage"/>
      <sheetName val="iron ore"/>
      <sheetName val="steel biz (2)"/>
      <sheetName val="business breakdown"/>
      <sheetName val="graph_main"/>
      <sheetName val="Base_Mar"/>
      <sheetName val="Suporte"/>
      <sheetName val="Imobilizado"/>
      <sheetName val="Suporte_Painel_Renta"/>
      <sheetName val="Dados"/>
      <sheetName val="View_Suporte_Estrutura"/>
      <sheetName val="Business_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jas"/>
      <sheetName val="Graf Cont"/>
      <sheetName val="Gráf EBITDA"/>
      <sheetName val="Gráf MC"/>
      <sheetName val="Graf Cont Tri"/>
      <sheetName val="Gráf EBITDA Tri"/>
      <sheetName val="Gráf MC Tri"/>
      <sheetName val="Graf Cont Ano"/>
      <sheetName val="Gráf EBITDA Ano"/>
      <sheetName val="Input"/>
      <sheetName val="Modelo de Projeção"/>
      <sheetName val="Input CPV"/>
      <sheetName val="Mes a mes"/>
      <sheetName val="Loja Web"/>
      <sheetName val="Roy_Fundo_OV"/>
      <sheetName val="Padrão&amp;Rep"/>
      <sheetName val="Base comple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CRYSTAL_PERSIST"/>
      <sheetName val="CPV Médio"/>
      <sheetName val="CL"/>
      <sheetName val="filtros"/>
      <sheetName val="Imput despesa"/>
      <sheetName val="AV"/>
      <sheetName val="AH"/>
      <sheetName val="Acumulado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sing BP"/>
      <sheetName val="Leasing"/>
      <sheetName val="Leasing.xlsx"/>
    </sheetNames>
    <definedNames>
      <definedName name="Change" refersTo="#REF!"/>
      <definedName name="Change2" refersTo="#REF!"/>
      <definedName name="Change3" refersTo="#REF!"/>
      <definedName name="Change4" refersTo="#REF!"/>
      <definedName name="ChangeRange" refersTo="#REF!"/>
      <definedName name="ChangeRange2" refersTo="#REF!"/>
      <definedName name="RangeChange" refersTo="#REF!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CVM"/>
      <sheetName val="Consolidado - 30.06.2022"/>
      <sheetName val="BP"/>
      <sheetName val="DRE"/>
      <sheetName val="DRE - Trim"/>
      <sheetName val="Resultado Março"/>
      <sheetName val="Sheet1"/>
      <sheetName val="MAPAS"/>
      <sheetName val="DRA "/>
      <sheetName val="DRA - Trim"/>
      <sheetName val="DRA - Março 2022"/>
      <sheetName val="DMPL"/>
      <sheetName val="DFC"/>
      <sheetName val="DVA"/>
      <sheetName val="Mapa DFC (Consolidado)"/>
      <sheetName val="Mapa DFC (Controladora)"/>
      <sheetName val="Ajustes BP 2019"/>
      <sheetName val="Ajustes BP 2020"/>
      <sheetName val="Ajustes DRE 2020"/>
      <sheetName val="Resumo ajustes 2019x2020"/>
      <sheetName val="3 - Aquisição NWB"/>
      <sheetName val="Ajustes DVA 2020"/>
      <sheetName val="RA(trim)"/>
      <sheetName val="1.a"/>
      <sheetName val="7.1"/>
      <sheetName val="7. BP"/>
      <sheetName val="7. DRE "/>
      <sheetName val="7.2"/>
      <sheetName val="7. DFC"/>
      <sheetName val="7.3"/>
      <sheetName val="7. DVA"/>
      <sheetName val="7.4"/>
      <sheetName val="3"/>
      <sheetName val="4"/>
      <sheetName val="5"/>
      <sheetName val="6"/>
      <sheetName val="7"/>
      <sheetName val="8"/>
      <sheetName val="9"/>
      <sheetName val="10"/>
      <sheetName val="10.1"/>
      <sheetName val="11"/>
      <sheetName val="Mapa contencioso"/>
      <sheetName val="12"/>
      <sheetName val="12.1"/>
      <sheetName val="13"/>
      <sheetName val="Mapa Imobilizado"/>
      <sheetName val="14"/>
      <sheetName val="Mapa arrendamento"/>
      <sheetName val="Mapa Intangível"/>
      <sheetName val="15"/>
      <sheetName val="16"/>
      <sheetName val="17"/>
      <sheetName val="18"/>
      <sheetName val="19"/>
      <sheetName val="20"/>
      <sheetName val="21"/>
      <sheetName val="21.1"/>
      <sheetName val="22"/>
      <sheetName val="23"/>
      <sheetName val="24"/>
      <sheetName val="25"/>
      <sheetName val="26"/>
      <sheetName val="27"/>
      <sheetName val="28"/>
      <sheetName val="29"/>
      <sheetName val="29.1"/>
      <sheetName val="30"/>
    </sheetNames>
    <sheetDataSet>
      <sheetData sheetId="0">
        <row r="1">
          <cell r="L1">
            <v>3.4014860093593596E-3</v>
          </cell>
        </row>
        <row r="2">
          <cell r="L2">
            <v>3.4014860093593597</v>
          </cell>
        </row>
        <row r="3">
          <cell r="L3" t="str">
            <v>Consolidado
CORRENTE</v>
          </cell>
        </row>
        <row r="4">
          <cell r="L4" t="str">
            <v>Corrente - Consolidado</v>
          </cell>
        </row>
        <row r="5">
          <cell r="L5">
            <v>19843.54</v>
          </cell>
        </row>
        <row r="6">
          <cell r="L6">
            <v>122520</v>
          </cell>
        </row>
        <row r="7">
          <cell r="L7">
            <v>1413652.9</v>
          </cell>
        </row>
        <row r="8">
          <cell r="L8">
            <v>321967.84999999998</v>
          </cell>
        </row>
        <row r="9">
          <cell r="L9">
            <v>0</v>
          </cell>
        </row>
        <row r="10">
          <cell r="L10">
            <v>298308.37</v>
          </cell>
        </row>
        <row r="11">
          <cell r="L11">
            <v>1068644.3900000001</v>
          </cell>
        </row>
        <row r="12">
          <cell r="L12">
            <v>0</v>
          </cell>
        </row>
        <row r="13">
          <cell r="L13">
            <v>0</v>
          </cell>
        </row>
        <row r="14">
          <cell r="L14">
            <v>70918.94</v>
          </cell>
        </row>
        <row r="15">
          <cell r="L15">
            <v>0</v>
          </cell>
        </row>
        <row r="16">
          <cell r="L16">
            <v>0</v>
          </cell>
        </row>
        <row r="17">
          <cell r="L17">
            <v>0</v>
          </cell>
        </row>
        <row r="18">
          <cell r="L18">
            <v>0</v>
          </cell>
        </row>
        <row r="19">
          <cell r="L19">
            <v>0</v>
          </cell>
        </row>
        <row r="20">
          <cell r="L20">
            <v>0</v>
          </cell>
        </row>
        <row r="21">
          <cell r="L21">
            <v>0</v>
          </cell>
        </row>
        <row r="22">
          <cell r="L22">
            <v>0</v>
          </cell>
        </row>
        <row r="23">
          <cell r="L23">
            <v>27328775.110001061</v>
          </cell>
        </row>
        <row r="24">
          <cell r="L24">
            <v>0</v>
          </cell>
        </row>
        <row r="25">
          <cell r="L25">
            <v>0</v>
          </cell>
        </row>
        <row r="26">
          <cell r="L26">
            <v>0</v>
          </cell>
        </row>
        <row r="27">
          <cell r="L27">
            <v>0</v>
          </cell>
        </row>
        <row r="28">
          <cell r="L28">
            <v>0</v>
          </cell>
        </row>
        <row r="29">
          <cell r="L29">
            <v>0</v>
          </cell>
        </row>
        <row r="30">
          <cell r="L30">
            <v>0</v>
          </cell>
        </row>
        <row r="31">
          <cell r="L31">
            <v>0</v>
          </cell>
        </row>
        <row r="32">
          <cell r="L32">
            <v>0</v>
          </cell>
        </row>
        <row r="33">
          <cell r="L33">
            <v>0</v>
          </cell>
        </row>
        <row r="34">
          <cell r="L34">
            <v>0</v>
          </cell>
        </row>
        <row r="35">
          <cell r="L35">
            <v>0</v>
          </cell>
        </row>
        <row r="36">
          <cell r="L36">
            <v>0</v>
          </cell>
        </row>
        <row r="37">
          <cell r="L37">
            <v>0</v>
          </cell>
        </row>
        <row r="38">
          <cell r="L38">
            <v>0</v>
          </cell>
        </row>
        <row r="39">
          <cell r="L39">
            <v>0</v>
          </cell>
        </row>
        <row r="40">
          <cell r="L40">
            <v>0</v>
          </cell>
        </row>
        <row r="41">
          <cell r="L41">
            <v>0</v>
          </cell>
        </row>
        <row r="42">
          <cell r="L42">
            <v>0</v>
          </cell>
        </row>
        <row r="43">
          <cell r="L43">
            <v>0</v>
          </cell>
        </row>
        <row r="44">
          <cell r="L44">
            <v>0</v>
          </cell>
        </row>
        <row r="45">
          <cell r="L45">
            <v>143596.6</v>
          </cell>
        </row>
        <row r="46">
          <cell r="L46">
            <v>861388.93</v>
          </cell>
        </row>
        <row r="47">
          <cell r="L47">
            <v>0</v>
          </cell>
        </row>
        <row r="48">
          <cell r="L48">
            <v>0</v>
          </cell>
        </row>
        <row r="49">
          <cell r="L49">
            <v>0</v>
          </cell>
        </row>
        <row r="50">
          <cell r="L50">
            <v>0</v>
          </cell>
        </row>
        <row r="51">
          <cell r="L51">
            <v>51948.989999992576</v>
          </cell>
        </row>
        <row r="52">
          <cell r="L52">
            <v>0</v>
          </cell>
        </row>
        <row r="53">
          <cell r="L53">
            <v>0</v>
          </cell>
        </row>
        <row r="54">
          <cell r="L54">
            <v>0</v>
          </cell>
        </row>
        <row r="55">
          <cell r="L55">
            <v>0</v>
          </cell>
        </row>
        <row r="56">
          <cell r="L56">
            <v>0</v>
          </cell>
        </row>
        <row r="57">
          <cell r="L57">
            <v>0</v>
          </cell>
        </row>
        <row r="58">
          <cell r="L58">
            <v>0</v>
          </cell>
        </row>
        <row r="59">
          <cell r="L59">
            <v>0</v>
          </cell>
        </row>
        <row r="60">
          <cell r="L60">
            <v>0</v>
          </cell>
        </row>
        <row r="61">
          <cell r="L61">
            <v>0</v>
          </cell>
        </row>
        <row r="62">
          <cell r="L62">
            <v>0</v>
          </cell>
        </row>
        <row r="63">
          <cell r="L63">
            <v>0</v>
          </cell>
        </row>
        <row r="64">
          <cell r="L64">
            <v>0</v>
          </cell>
        </row>
        <row r="65">
          <cell r="L65">
            <v>0</v>
          </cell>
        </row>
        <row r="66">
          <cell r="L66">
            <v>2021435.11</v>
          </cell>
        </row>
        <row r="67">
          <cell r="L67">
            <v>0</v>
          </cell>
        </row>
        <row r="68">
          <cell r="L68">
            <v>0</v>
          </cell>
        </row>
        <row r="69">
          <cell r="L69">
            <v>0</v>
          </cell>
        </row>
        <row r="70">
          <cell r="L70">
            <v>0</v>
          </cell>
        </row>
        <row r="71">
          <cell r="L71">
            <v>0</v>
          </cell>
        </row>
        <row r="72">
          <cell r="L72">
            <v>0</v>
          </cell>
        </row>
        <row r="73">
          <cell r="L73">
            <v>0</v>
          </cell>
        </row>
        <row r="74">
          <cell r="L74">
            <v>0</v>
          </cell>
        </row>
        <row r="75">
          <cell r="L75">
            <v>0</v>
          </cell>
        </row>
        <row r="76">
          <cell r="L76">
            <v>0</v>
          </cell>
        </row>
        <row r="77">
          <cell r="L77">
            <v>0</v>
          </cell>
        </row>
        <row r="78">
          <cell r="L78">
            <v>3112.4</v>
          </cell>
        </row>
        <row r="79">
          <cell r="L79">
            <v>0</v>
          </cell>
        </row>
        <row r="80">
          <cell r="L80">
            <v>0</v>
          </cell>
        </row>
        <row r="81">
          <cell r="L81">
            <v>0</v>
          </cell>
        </row>
        <row r="82">
          <cell r="L82">
            <v>0</v>
          </cell>
        </row>
        <row r="83">
          <cell r="L83">
            <v>0</v>
          </cell>
        </row>
        <row r="84">
          <cell r="L84">
            <v>0</v>
          </cell>
        </row>
        <row r="85">
          <cell r="L85">
            <v>0</v>
          </cell>
        </row>
        <row r="86">
          <cell r="L86">
            <v>0</v>
          </cell>
        </row>
        <row r="87">
          <cell r="L87">
            <v>11117.94</v>
          </cell>
        </row>
        <row r="88">
          <cell r="L88">
            <v>0</v>
          </cell>
        </row>
        <row r="89">
          <cell r="L89">
            <v>0</v>
          </cell>
        </row>
        <row r="90">
          <cell r="L90">
            <v>0</v>
          </cell>
        </row>
        <row r="91">
          <cell r="L91">
            <v>0</v>
          </cell>
        </row>
        <row r="92">
          <cell r="L92">
            <v>0</v>
          </cell>
        </row>
        <row r="93">
          <cell r="L93">
            <v>155299.43</v>
          </cell>
        </row>
        <row r="94">
          <cell r="L94">
            <v>0</v>
          </cell>
        </row>
        <row r="95">
          <cell r="L95">
            <v>0</v>
          </cell>
        </row>
        <row r="96">
          <cell r="L96">
            <v>0</v>
          </cell>
        </row>
        <row r="97">
          <cell r="L97">
            <v>8114.43</v>
          </cell>
        </row>
        <row r="98">
          <cell r="L98">
            <v>0</v>
          </cell>
        </row>
        <row r="99">
          <cell r="L99">
            <v>0</v>
          </cell>
        </row>
        <row r="100">
          <cell r="L100">
            <v>80855.14</v>
          </cell>
        </row>
        <row r="101">
          <cell r="L101">
            <v>0</v>
          </cell>
        </row>
        <row r="102">
          <cell r="L102">
            <v>2.4500000000000002</v>
          </cell>
        </row>
        <row r="103">
          <cell r="L103">
            <v>0</v>
          </cell>
        </row>
        <row r="104">
          <cell r="L104">
            <v>0</v>
          </cell>
        </row>
        <row r="105">
          <cell r="L105">
            <v>610.79999999999995</v>
          </cell>
        </row>
        <row r="106">
          <cell r="L106">
            <v>0</v>
          </cell>
        </row>
        <row r="107">
          <cell r="L107">
            <v>0</v>
          </cell>
        </row>
        <row r="108">
          <cell r="L108">
            <v>0</v>
          </cell>
        </row>
        <row r="109">
          <cell r="L109">
            <v>0</v>
          </cell>
        </row>
        <row r="110">
          <cell r="L110">
            <v>0</v>
          </cell>
        </row>
        <row r="111">
          <cell r="L111">
            <v>0</v>
          </cell>
        </row>
        <row r="112">
          <cell r="L112">
            <v>0</v>
          </cell>
        </row>
        <row r="113">
          <cell r="L113">
            <v>0</v>
          </cell>
        </row>
        <row r="114">
          <cell r="L114">
            <v>0</v>
          </cell>
        </row>
        <row r="115">
          <cell r="L115">
            <v>0</v>
          </cell>
        </row>
        <row r="116">
          <cell r="L116">
            <v>0</v>
          </cell>
        </row>
        <row r="117">
          <cell r="L117">
            <v>0</v>
          </cell>
        </row>
        <row r="118">
          <cell r="L118">
            <v>0</v>
          </cell>
        </row>
        <row r="119">
          <cell r="L119">
            <v>0</v>
          </cell>
        </row>
        <row r="120">
          <cell r="L120">
            <v>0</v>
          </cell>
        </row>
        <row r="121">
          <cell r="L121">
            <v>0</v>
          </cell>
        </row>
        <row r="122">
          <cell r="L122">
            <v>0</v>
          </cell>
        </row>
        <row r="123">
          <cell r="L123">
            <v>0</v>
          </cell>
        </row>
        <row r="124">
          <cell r="L124">
            <v>0</v>
          </cell>
        </row>
        <row r="125">
          <cell r="L125">
            <v>0</v>
          </cell>
        </row>
        <row r="126">
          <cell r="L126">
            <v>604.9</v>
          </cell>
        </row>
        <row r="127">
          <cell r="L127">
            <v>0</v>
          </cell>
        </row>
        <row r="128">
          <cell r="L128">
            <v>0</v>
          </cell>
        </row>
        <row r="129">
          <cell r="L129">
            <v>0</v>
          </cell>
        </row>
        <row r="130">
          <cell r="L130">
            <v>0</v>
          </cell>
        </row>
        <row r="131">
          <cell r="L131">
            <v>0</v>
          </cell>
        </row>
        <row r="132">
          <cell r="L132">
            <v>0</v>
          </cell>
        </row>
        <row r="133">
          <cell r="L133">
            <v>0</v>
          </cell>
        </row>
        <row r="134">
          <cell r="L134">
            <v>0</v>
          </cell>
        </row>
        <row r="135">
          <cell r="L135">
            <v>26550.76</v>
          </cell>
        </row>
        <row r="136">
          <cell r="L136">
            <v>0</v>
          </cell>
        </row>
        <row r="137">
          <cell r="L137">
            <v>0</v>
          </cell>
        </row>
        <row r="138">
          <cell r="L138">
            <v>0</v>
          </cell>
        </row>
        <row r="139">
          <cell r="L139">
            <v>0</v>
          </cell>
        </row>
        <row r="140">
          <cell r="L140">
            <v>0</v>
          </cell>
        </row>
        <row r="141">
          <cell r="L141">
            <v>0</v>
          </cell>
        </row>
        <row r="142">
          <cell r="L142">
            <v>0</v>
          </cell>
        </row>
        <row r="143">
          <cell r="L143">
            <v>0</v>
          </cell>
        </row>
        <row r="144">
          <cell r="L144">
            <v>0</v>
          </cell>
        </row>
        <row r="145">
          <cell r="L145">
            <v>0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8632.56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37582.54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17116.670000000002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705.91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54642.87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7122497.0700000012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23758.51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4079.01</v>
          </cell>
        </row>
        <row r="188">
          <cell r="L188">
            <v>4891.84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109207.66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3228.98</v>
          </cell>
        </row>
        <row r="196">
          <cell r="L196">
            <v>937.77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3074.45</v>
          </cell>
        </row>
        <row r="201">
          <cell r="L201">
            <v>0</v>
          </cell>
        </row>
        <row r="202">
          <cell r="L202">
            <v>0</v>
          </cell>
        </row>
        <row r="203">
          <cell r="L203">
            <v>47.98</v>
          </cell>
        </row>
        <row r="204">
          <cell r="L204">
            <v>0</v>
          </cell>
        </row>
        <row r="205">
          <cell r="L205">
            <v>0</v>
          </cell>
        </row>
        <row r="206">
          <cell r="L206">
            <v>0</v>
          </cell>
        </row>
        <row r="207">
          <cell r="L207">
            <v>0</v>
          </cell>
        </row>
        <row r="208">
          <cell r="L208">
            <v>0</v>
          </cell>
        </row>
        <row r="209">
          <cell r="L209">
            <v>-10</v>
          </cell>
        </row>
        <row r="210">
          <cell r="L210">
            <v>0</v>
          </cell>
        </row>
        <row r="211">
          <cell r="L211">
            <v>0</v>
          </cell>
        </row>
        <row r="212">
          <cell r="L212">
            <v>365767323.58000022</v>
          </cell>
        </row>
        <row r="213">
          <cell r="L213">
            <v>0</v>
          </cell>
        </row>
        <row r="214">
          <cell r="L214">
            <v>702085069.62</v>
          </cell>
        </row>
        <row r="215">
          <cell r="L215">
            <v>0</v>
          </cell>
        </row>
        <row r="216">
          <cell r="L216">
            <v>0</v>
          </cell>
        </row>
        <row r="217">
          <cell r="L217">
            <v>0</v>
          </cell>
        </row>
        <row r="218">
          <cell r="L218">
            <v>0</v>
          </cell>
        </row>
        <row r="219">
          <cell r="L219">
            <v>0</v>
          </cell>
        </row>
        <row r="220">
          <cell r="L220">
            <v>0</v>
          </cell>
        </row>
        <row r="221">
          <cell r="L221">
            <v>0</v>
          </cell>
        </row>
        <row r="222">
          <cell r="L222">
            <v>0</v>
          </cell>
        </row>
        <row r="223">
          <cell r="L223">
            <v>191837954.05999982</v>
          </cell>
        </row>
        <row r="224">
          <cell r="L224">
            <v>399475586.07999992</v>
          </cell>
        </row>
        <row r="225">
          <cell r="L225">
            <v>4582699.2200000007</v>
          </cell>
        </row>
        <row r="226">
          <cell r="L226">
            <v>-283125.40999999997</v>
          </cell>
        </row>
        <row r="227">
          <cell r="L227">
            <v>396056.19</v>
          </cell>
        </row>
        <row r="228">
          <cell r="L228">
            <v>50070.94</v>
          </cell>
        </row>
        <row r="229">
          <cell r="L229">
            <v>-1333440.6199999999</v>
          </cell>
        </row>
        <row r="230">
          <cell r="L230">
            <v>2013588.64</v>
          </cell>
        </row>
        <row r="231">
          <cell r="L231">
            <v>2866672.31</v>
          </cell>
        </row>
        <row r="232">
          <cell r="L232">
            <v>26372.6</v>
          </cell>
        </row>
        <row r="233">
          <cell r="L233">
            <v>-146060.04</v>
          </cell>
        </row>
        <row r="234">
          <cell r="L234">
            <v>-1367854.3999999985</v>
          </cell>
        </row>
        <row r="235">
          <cell r="L235">
            <v>56.98</v>
          </cell>
        </row>
        <row r="236">
          <cell r="L236">
            <v>4419.38</v>
          </cell>
        </row>
        <row r="237">
          <cell r="L237">
            <v>339.76</v>
          </cell>
        </row>
        <row r="238">
          <cell r="L238">
            <v>4172.43</v>
          </cell>
        </row>
        <row r="239">
          <cell r="L239">
            <v>0</v>
          </cell>
        </row>
        <row r="240">
          <cell r="L240">
            <v>-11404230.550000027</v>
          </cell>
        </row>
        <row r="241">
          <cell r="L241">
            <v>0</v>
          </cell>
        </row>
        <row r="242">
          <cell r="L242">
            <v>3588.6</v>
          </cell>
        </row>
        <row r="243">
          <cell r="L243">
            <v>0</v>
          </cell>
        </row>
        <row r="244">
          <cell r="L244">
            <v>7935182.4499999844</v>
          </cell>
        </row>
        <row r="245">
          <cell r="L245">
            <v>353121.13</v>
          </cell>
        </row>
        <row r="246">
          <cell r="L246">
            <v>-41376.699999999997</v>
          </cell>
        </row>
        <row r="247">
          <cell r="L247">
            <v>0</v>
          </cell>
        </row>
        <row r="248">
          <cell r="L248">
            <v>0</v>
          </cell>
        </row>
        <row r="249">
          <cell r="L249">
            <v>2794549.1799999992</v>
          </cell>
        </row>
        <row r="250">
          <cell r="L250">
            <v>0</v>
          </cell>
        </row>
        <row r="251">
          <cell r="L251">
            <v>2694846.9</v>
          </cell>
        </row>
        <row r="252">
          <cell r="L252">
            <v>0</v>
          </cell>
        </row>
        <row r="253">
          <cell r="L253">
            <v>295768.61999999906</v>
          </cell>
        </row>
        <row r="254">
          <cell r="L254">
            <v>763315.99</v>
          </cell>
        </row>
        <row r="255">
          <cell r="L255">
            <v>30015.43</v>
          </cell>
        </row>
        <row r="256">
          <cell r="L256">
            <v>0</v>
          </cell>
        </row>
        <row r="257">
          <cell r="L257">
            <v>0</v>
          </cell>
        </row>
        <row r="258">
          <cell r="L258">
            <v>34347519.770000003</v>
          </cell>
        </row>
        <row r="259">
          <cell r="L259">
            <v>604739.07999999996</v>
          </cell>
        </row>
        <row r="260">
          <cell r="L260">
            <v>0</v>
          </cell>
        </row>
        <row r="261">
          <cell r="L261">
            <v>0</v>
          </cell>
        </row>
        <row r="262">
          <cell r="L262">
            <v>138456.64000000001</v>
          </cell>
        </row>
        <row r="263">
          <cell r="L263">
            <v>0</v>
          </cell>
        </row>
        <row r="264">
          <cell r="L264">
            <v>187242649.12673718</v>
          </cell>
        </row>
        <row r="265">
          <cell r="L265">
            <v>2690769.85</v>
          </cell>
        </row>
        <row r="266">
          <cell r="L266">
            <v>61767241.040086418</v>
          </cell>
        </row>
        <row r="267">
          <cell r="L267">
            <v>7570817.379999998</v>
          </cell>
        </row>
        <row r="268">
          <cell r="L268">
            <v>7286707.8899999987</v>
          </cell>
        </row>
        <row r="269">
          <cell r="L269">
            <v>9998.73</v>
          </cell>
        </row>
        <row r="270">
          <cell r="L270">
            <v>41782402.719554767</v>
          </cell>
        </row>
        <row r="271">
          <cell r="L271">
            <v>0</v>
          </cell>
        </row>
        <row r="272">
          <cell r="L272">
            <v>12753510.210000001</v>
          </cell>
        </row>
        <row r="273">
          <cell r="L273">
            <v>313.89999999999998</v>
          </cell>
        </row>
        <row r="274">
          <cell r="L274">
            <v>0</v>
          </cell>
        </row>
        <row r="275">
          <cell r="L275">
            <v>0</v>
          </cell>
        </row>
        <row r="276">
          <cell r="L276">
            <v>0</v>
          </cell>
        </row>
        <row r="277">
          <cell r="L277">
            <v>0.54</v>
          </cell>
        </row>
        <row r="278">
          <cell r="L278">
            <v>0</v>
          </cell>
        </row>
        <row r="279">
          <cell r="L279">
            <v>0</v>
          </cell>
        </row>
        <row r="280">
          <cell r="L280">
            <v>6402.72</v>
          </cell>
        </row>
        <row r="281">
          <cell r="L281">
            <v>1464519.8299999745</v>
          </cell>
        </row>
        <row r="282">
          <cell r="L282">
            <v>0</v>
          </cell>
        </row>
        <row r="283">
          <cell r="L283">
            <v>0</v>
          </cell>
        </row>
        <row r="284">
          <cell r="L284">
            <v>0</v>
          </cell>
        </row>
        <row r="285">
          <cell r="L285">
            <v>0</v>
          </cell>
        </row>
        <row r="286">
          <cell r="L286">
            <v>5594564.9399999995</v>
          </cell>
        </row>
        <row r="287">
          <cell r="L287">
            <v>38838167.020000003</v>
          </cell>
        </row>
        <row r="288">
          <cell r="L288">
            <v>0</v>
          </cell>
        </row>
        <row r="289">
          <cell r="L289">
            <v>0</v>
          </cell>
        </row>
        <row r="290">
          <cell r="L290">
            <v>0</v>
          </cell>
        </row>
        <row r="291">
          <cell r="L291">
            <v>0</v>
          </cell>
        </row>
        <row r="292">
          <cell r="L292">
            <v>0</v>
          </cell>
        </row>
        <row r="293">
          <cell r="L293">
            <v>0</v>
          </cell>
        </row>
        <row r="294">
          <cell r="L294">
            <v>0</v>
          </cell>
        </row>
        <row r="295">
          <cell r="L295">
            <v>0</v>
          </cell>
        </row>
        <row r="296">
          <cell r="L296">
            <v>0</v>
          </cell>
        </row>
        <row r="297">
          <cell r="L297">
            <v>0</v>
          </cell>
        </row>
        <row r="298">
          <cell r="L298">
            <v>0</v>
          </cell>
        </row>
        <row r="299">
          <cell r="L299">
            <v>0</v>
          </cell>
        </row>
        <row r="300">
          <cell r="L300">
            <v>294175.64</v>
          </cell>
        </row>
        <row r="301">
          <cell r="L301">
            <v>1354717.23</v>
          </cell>
        </row>
        <row r="302">
          <cell r="L302">
            <v>340733.74</v>
          </cell>
        </row>
        <row r="303">
          <cell r="L303">
            <v>-340733.74</v>
          </cell>
        </row>
        <row r="304">
          <cell r="L304">
            <v>109790941.27</v>
          </cell>
        </row>
        <row r="305">
          <cell r="L305">
            <v>0</v>
          </cell>
        </row>
        <row r="306">
          <cell r="L306">
            <v>0</v>
          </cell>
        </row>
        <row r="307">
          <cell r="L307">
            <v>0</v>
          </cell>
        </row>
        <row r="308">
          <cell r="L308">
            <v>2996119.38</v>
          </cell>
        </row>
        <row r="309">
          <cell r="L309">
            <v>4227916.66</v>
          </cell>
        </row>
        <row r="310">
          <cell r="L310">
            <v>0</v>
          </cell>
        </row>
        <row r="311">
          <cell r="L311">
            <v>-66577716.49000001</v>
          </cell>
        </row>
        <row r="312">
          <cell r="L312">
            <v>0</v>
          </cell>
        </row>
        <row r="313">
          <cell r="L313">
            <v>0</v>
          </cell>
        </row>
        <row r="314">
          <cell r="L314">
            <v>0</v>
          </cell>
        </row>
        <row r="315">
          <cell r="L315">
            <v>663762401.92999995</v>
          </cell>
        </row>
        <row r="316">
          <cell r="L316">
            <v>332652871.72882366</v>
          </cell>
        </row>
        <row r="317">
          <cell r="L317">
            <v>-23343467.829999998</v>
          </cell>
        </row>
        <row r="318">
          <cell r="L318">
            <v>-39849171.960000001</v>
          </cell>
        </row>
        <row r="319">
          <cell r="L319">
            <v>12727362.58</v>
          </cell>
        </row>
        <row r="320">
          <cell r="L320">
            <v>-1408306049.5172737</v>
          </cell>
        </row>
        <row r="321">
          <cell r="L321">
            <v>1683353761.9799991</v>
          </cell>
        </row>
        <row r="322">
          <cell r="L322">
            <v>8062276.8899999997</v>
          </cell>
        </row>
        <row r="323">
          <cell r="L323">
            <v>0</v>
          </cell>
        </row>
        <row r="324">
          <cell r="L324">
            <v>-4736.8600000000006</v>
          </cell>
        </row>
        <row r="325">
          <cell r="L325">
            <v>25107401.384797346</v>
          </cell>
        </row>
        <row r="326">
          <cell r="L326">
            <v>0</v>
          </cell>
        </row>
        <row r="327">
          <cell r="L327">
            <v>-15647059.149999997</v>
          </cell>
        </row>
        <row r="328">
          <cell r="L328">
            <v>0</v>
          </cell>
        </row>
        <row r="329">
          <cell r="L329">
            <v>0</v>
          </cell>
        </row>
        <row r="330">
          <cell r="L330">
            <v>0</v>
          </cell>
        </row>
        <row r="331">
          <cell r="L331">
            <v>0</v>
          </cell>
        </row>
        <row r="332">
          <cell r="L332">
            <v>1216986.42</v>
          </cell>
        </row>
        <row r="333">
          <cell r="L333">
            <v>225330.02</v>
          </cell>
        </row>
        <row r="334">
          <cell r="L334">
            <v>1172592.3199999966</v>
          </cell>
        </row>
        <row r="335">
          <cell r="L335">
            <v>0</v>
          </cell>
        </row>
        <row r="336">
          <cell r="L336">
            <v>0</v>
          </cell>
        </row>
        <row r="337">
          <cell r="L337">
            <v>9780215.3900000006</v>
          </cell>
        </row>
        <row r="338">
          <cell r="L338">
            <v>137708556.83999994</v>
          </cell>
        </row>
        <row r="339">
          <cell r="L339">
            <v>0</v>
          </cell>
        </row>
        <row r="340">
          <cell r="L340">
            <v>0</v>
          </cell>
        </row>
        <row r="341">
          <cell r="L341">
            <v>1085444501</v>
          </cell>
        </row>
        <row r="342">
          <cell r="L342">
            <v>-1085715288.8499999</v>
          </cell>
        </row>
        <row r="343">
          <cell r="L343">
            <v>270787.84999999998</v>
          </cell>
        </row>
        <row r="344">
          <cell r="L344">
            <v>10559194.370000001</v>
          </cell>
        </row>
        <row r="345">
          <cell r="L345">
            <v>0</v>
          </cell>
        </row>
        <row r="346">
          <cell r="L346">
            <v>-211860.39</v>
          </cell>
        </row>
        <row r="347">
          <cell r="L347">
            <v>2253599.7515991121</v>
          </cell>
        </row>
        <row r="348">
          <cell r="L348">
            <v>0</v>
          </cell>
        </row>
        <row r="349">
          <cell r="L349">
            <v>0</v>
          </cell>
        </row>
        <row r="350">
          <cell r="L350">
            <v>10096775.49</v>
          </cell>
        </row>
        <row r="351">
          <cell r="L351">
            <v>0</v>
          </cell>
        </row>
        <row r="352">
          <cell r="L352">
            <v>15281319.309999999</v>
          </cell>
        </row>
        <row r="353">
          <cell r="L353">
            <v>-5281319.3099999996</v>
          </cell>
        </row>
        <row r="354">
          <cell r="L354">
            <v>0</v>
          </cell>
        </row>
        <row r="355">
          <cell r="L355">
            <v>0</v>
          </cell>
        </row>
        <row r="356">
          <cell r="L356">
            <v>0</v>
          </cell>
        </row>
        <row r="357">
          <cell r="L357">
            <v>0</v>
          </cell>
        </row>
        <row r="358">
          <cell r="L358">
            <v>0</v>
          </cell>
        </row>
        <row r="359">
          <cell r="L359">
            <v>0</v>
          </cell>
        </row>
        <row r="360">
          <cell r="L360">
            <v>0</v>
          </cell>
        </row>
        <row r="361">
          <cell r="L361">
            <v>0</v>
          </cell>
        </row>
        <row r="362">
          <cell r="L362">
            <v>0</v>
          </cell>
        </row>
        <row r="363">
          <cell r="L363">
            <v>4430174.5599999996</v>
          </cell>
        </row>
        <row r="364">
          <cell r="L364">
            <v>117026694.31999999</v>
          </cell>
        </row>
        <row r="365">
          <cell r="L365">
            <v>2538488.6800000006</v>
          </cell>
        </row>
        <row r="366">
          <cell r="L366">
            <v>2126486.77</v>
          </cell>
        </row>
        <row r="367">
          <cell r="L367">
            <v>732.04</v>
          </cell>
        </row>
        <row r="368">
          <cell r="L368">
            <v>0</v>
          </cell>
        </row>
        <row r="369">
          <cell r="L369">
            <v>-103654.93000000002</v>
          </cell>
        </row>
        <row r="370">
          <cell r="L370">
            <v>6794351.1900000004</v>
          </cell>
        </row>
        <row r="371">
          <cell r="L371">
            <v>27946138.709999986</v>
          </cell>
        </row>
        <row r="372">
          <cell r="L372">
            <v>3711482.23</v>
          </cell>
        </row>
        <row r="373">
          <cell r="L373">
            <v>38020892.119999997</v>
          </cell>
        </row>
        <row r="374">
          <cell r="L374">
            <v>0</v>
          </cell>
        </row>
        <row r="375">
          <cell r="L375">
            <v>338080063.4000001</v>
          </cell>
        </row>
        <row r="376">
          <cell r="L376">
            <v>78261042.450000018</v>
          </cell>
        </row>
        <row r="377">
          <cell r="L377">
            <v>12505309.619999999</v>
          </cell>
        </row>
        <row r="378">
          <cell r="L378">
            <v>0</v>
          </cell>
        </row>
        <row r="379">
          <cell r="L379">
            <v>0</v>
          </cell>
        </row>
        <row r="380">
          <cell r="L380">
            <v>-76140549.75</v>
          </cell>
        </row>
        <row r="381">
          <cell r="L381">
            <v>119140457.02000001</v>
          </cell>
        </row>
        <row r="382">
          <cell r="L382">
            <v>0</v>
          </cell>
        </row>
        <row r="383">
          <cell r="L383">
            <v>0</v>
          </cell>
        </row>
        <row r="384">
          <cell r="L384">
            <v>0</v>
          </cell>
        </row>
        <row r="385">
          <cell r="L385">
            <v>658933739.2997297</v>
          </cell>
        </row>
        <row r="386">
          <cell r="L386">
            <v>148984884.71870273</v>
          </cell>
        </row>
        <row r="387">
          <cell r="L387">
            <v>0</v>
          </cell>
        </row>
        <row r="388">
          <cell r="L388">
            <v>0</v>
          </cell>
        </row>
        <row r="389">
          <cell r="L389">
            <v>0</v>
          </cell>
        </row>
        <row r="390">
          <cell r="L390">
            <v>0</v>
          </cell>
        </row>
        <row r="391">
          <cell r="L391">
            <v>0</v>
          </cell>
        </row>
        <row r="392">
          <cell r="L392">
            <v>0</v>
          </cell>
        </row>
        <row r="393">
          <cell r="L393">
            <v>0</v>
          </cell>
        </row>
        <row r="394">
          <cell r="L394">
            <v>0</v>
          </cell>
        </row>
        <row r="395">
          <cell r="L395">
            <v>0</v>
          </cell>
        </row>
        <row r="396">
          <cell r="L396">
            <v>0</v>
          </cell>
        </row>
        <row r="397">
          <cell r="L397">
            <v>0</v>
          </cell>
        </row>
        <row r="398">
          <cell r="L398">
            <v>0</v>
          </cell>
        </row>
        <row r="399">
          <cell r="L399">
            <v>0</v>
          </cell>
        </row>
        <row r="400">
          <cell r="L400">
            <v>0</v>
          </cell>
        </row>
        <row r="401">
          <cell r="L401">
            <v>0</v>
          </cell>
        </row>
        <row r="402">
          <cell r="L402">
            <v>0</v>
          </cell>
        </row>
        <row r="403">
          <cell r="L403">
            <v>0</v>
          </cell>
        </row>
        <row r="404">
          <cell r="L404">
            <v>0</v>
          </cell>
        </row>
        <row r="405">
          <cell r="L405">
            <v>0</v>
          </cell>
        </row>
        <row r="406">
          <cell r="L406">
            <v>0</v>
          </cell>
        </row>
        <row r="407">
          <cell r="L407">
            <v>0</v>
          </cell>
        </row>
        <row r="408">
          <cell r="L408">
            <v>0</v>
          </cell>
        </row>
        <row r="409">
          <cell r="L409">
            <v>0</v>
          </cell>
        </row>
        <row r="410">
          <cell r="L410">
            <v>0</v>
          </cell>
        </row>
        <row r="411">
          <cell r="L411">
            <v>0</v>
          </cell>
        </row>
        <row r="412">
          <cell r="L412">
            <v>0</v>
          </cell>
        </row>
        <row r="413">
          <cell r="L413">
            <v>0</v>
          </cell>
        </row>
        <row r="414">
          <cell r="L414">
            <v>1728274.22</v>
          </cell>
        </row>
        <row r="415">
          <cell r="L415">
            <v>0</v>
          </cell>
        </row>
        <row r="416">
          <cell r="L416">
            <v>0</v>
          </cell>
        </row>
        <row r="417">
          <cell r="L417">
            <v>2813961.95</v>
          </cell>
        </row>
        <row r="418">
          <cell r="L418">
            <v>0</v>
          </cell>
        </row>
        <row r="419">
          <cell r="L419">
            <v>33823003.109999999</v>
          </cell>
        </row>
        <row r="420">
          <cell r="L420">
            <v>0</v>
          </cell>
        </row>
        <row r="421">
          <cell r="L421">
            <v>0</v>
          </cell>
        </row>
        <row r="422">
          <cell r="L422">
            <v>323523.13</v>
          </cell>
        </row>
        <row r="423">
          <cell r="L423">
            <v>0</v>
          </cell>
        </row>
        <row r="424">
          <cell r="L424">
            <v>7249817.2800000003</v>
          </cell>
        </row>
        <row r="425">
          <cell r="L425">
            <v>0</v>
          </cell>
        </row>
        <row r="426">
          <cell r="L426">
            <v>416268.16000000003</v>
          </cell>
        </row>
        <row r="427">
          <cell r="L427">
            <v>179861878.59999999</v>
          </cell>
        </row>
        <row r="428">
          <cell r="L428">
            <v>66258344.430000007</v>
          </cell>
        </row>
        <row r="429">
          <cell r="L429">
            <v>238393305.85999998</v>
          </cell>
        </row>
        <row r="430">
          <cell r="L430">
            <v>2727390.14</v>
          </cell>
        </row>
        <row r="431">
          <cell r="L431">
            <v>4837669.8499999996</v>
          </cell>
        </row>
        <row r="432">
          <cell r="L432">
            <v>0</v>
          </cell>
        </row>
        <row r="433">
          <cell r="L433">
            <v>0</v>
          </cell>
        </row>
        <row r="434">
          <cell r="L434">
            <v>504976825.69000006</v>
          </cell>
        </row>
        <row r="435">
          <cell r="L435">
            <v>1994174.96</v>
          </cell>
        </row>
        <row r="436">
          <cell r="L436">
            <v>0</v>
          </cell>
        </row>
        <row r="437">
          <cell r="L437">
            <v>0</v>
          </cell>
        </row>
        <row r="438">
          <cell r="L438">
            <v>0</v>
          </cell>
        </row>
        <row r="439">
          <cell r="L439">
            <v>155889206.51000002</v>
          </cell>
        </row>
        <row r="440">
          <cell r="L440">
            <v>0</v>
          </cell>
        </row>
        <row r="441">
          <cell r="L441">
            <v>-40403.35</v>
          </cell>
        </row>
        <row r="442">
          <cell r="L442">
            <v>-125279425.11000001</v>
          </cell>
        </row>
        <row r="443">
          <cell r="L443">
            <v>-49718822.530000001</v>
          </cell>
        </row>
        <row r="444">
          <cell r="L444">
            <v>-122452135.53999999</v>
          </cell>
        </row>
        <row r="445">
          <cell r="L445">
            <v>-2716305.92</v>
          </cell>
        </row>
        <row r="446">
          <cell r="L446">
            <v>0</v>
          </cell>
        </row>
        <row r="447">
          <cell r="L447">
            <v>0</v>
          </cell>
        </row>
        <row r="448">
          <cell r="L448">
            <v>-434698354.94</v>
          </cell>
        </row>
        <row r="449">
          <cell r="L449">
            <v>0</v>
          </cell>
        </row>
        <row r="450">
          <cell r="L450">
            <v>0</v>
          </cell>
        </row>
        <row r="451">
          <cell r="L451">
            <v>-1994174.96</v>
          </cell>
        </row>
        <row r="452">
          <cell r="L452">
            <v>-74384736.199999988</v>
          </cell>
        </row>
        <row r="453">
          <cell r="L453">
            <v>34308081.130000003</v>
          </cell>
        </row>
        <row r="454">
          <cell r="L454">
            <v>0</v>
          </cell>
        </row>
        <row r="455">
          <cell r="L455">
            <v>0</v>
          </cell>
        </row>
        <row r="456">
          <cell r="L456">
            <v>0</v>
          </cell>
        </row>
        <row r="457">
          <cell r="L457">
            <v>56828.72</v>
          </cell>
        </row>
        <row r="458">
          <cell r="L458">
            <v>308596.88</v>
          </cell>
        </row>
        <row r="459">
          <cell r="L459">
            <v>643906</v>
          </cell>
        </row>
        <row r="460">
          <cell r="L460">
            <v>0</v>
          </cell>
        </row>
        <row r="461">
          <cell r="L461">
            <v>18767471.440000001</v>
          </cell>
        </row>
        <row r="462">
          <cell r="L462">
            <v>0</v>
          </cell>
        </row>
        <row r="463">
          <cell r="L463">
            <v>0</v>
          </cell>
        </row>
        <row r="464">
          <cell r="L464">
            <v>-56828.72</v>
          </cell>
        </row>
        <row r="465">
          <cell r="L465">
            <v>-312377.7</v>
          </cell>
        </row>
        <row r="466">
          <cell r="L466">
            <v>-648734.76</v>
          </cell>
        </row>
        <row r="467">
          <cell r="L467">
            <v>0</v>
          </cell>
        </row>
        <row r="468">
          <cell r="L468">
            <v>-9396319.0299999993</v>
          </cell>
        </row>
        <row r="469">
          <cell r="L469">
            <v>0</v>
          </cell>
        </row>
        <row r="470">
          <cell r="L470">
            <v>0</v>
          </cell>
        </row>
        <row r="471">
          <cell r="L471">
            <v>14106444</v>
          </cell>
        </row>
        <row r="472">
          <cell r="L472">
            <v>0</v>
          </cell>
        </row>
        <row r="473">
          <cell r="L473">
            <v>367987393.12000006</v>
          </cell>
        </row>
        <row r="474">
          <cell r="L474">
            <v>5577488.7200000007</v>
          </cell>
        </row>
        <row r="475">
          <cell r="L475">
            <v>57430020.460000001</v>
          </cell>
        </row>
        <row r="476">
          <cell r="L476">
            <v>0</v>
          </cell>
        </row>
        <row r="477">
          <cell r="L477">
            <v>138723988.80000001</v>
          </cell>
        </row>
        <row r="478">
          <cell r="L478">
            <v>39181981.609793253</v>
          </cell>
        </row>
        <row r="479">
          <cell r="L479">
            <v>1673562.12</v>
          </cell>
        </row>
        <row r="480">
          <cell r="L480">
            <v>10068772.09</v>
          </cell>
        </row>
        <row r="481">
          <cell r="L481">
            <v>997300.13</v>
          </cell>
        </row>
        <row r="482">
          <cell r="L482">
            <v>10097969.359999999</v>
          </cell>
        </row>
        <row r="483">
          <cell r="L483">
            <v>-10606668.890000001</v>
          </cell>
        </row>
        <row r="484">
          <cell r="L484">
            <v>0</v>
          </cell>
        </row>
        <row r="485">
          <cell r="L485">
            <v>-200121256.90000001</v>
          </cell>
        </row>
        <row r="486">
          <cell r="L486">
            <v>-42557.32</v>
          </cell>
        </row>
        <row r="487">
          <cell r="L487">
            <v>0</v>
          </cell>
        </row>
        <row r="488">
          <cell r="L488">
            <v>0</v>
          </cell>
        </row>
        <row r="489">
          <cell r="L489">
            <v>0</v>
          </cell>
        </row>
        <row r="490">
          <cell r="L490">
            <v>0</v>
          </cell>
        </row>
        <row r="491">
          <cell r="L491">
            <v>0</v>
          </cell>
        </row>
        <row r="492">
          <cell r="L492">
            <v>0</v>
          </cell>
        </row>
        <row r="493">
          <cell r="L493">
            <v>0</v>
          </cell>
        </row>
        <row r="494">
          <cell r="L494">
            <v>0</v>
          </cell>
        </row>
        <row r="495">
          <cell r="L495">
            <v>0</v>
          </cell>
        </row>
        <row r="496">
          <cell r="L496">
            <v>0</v>
          </cell>
        </row>
        <row r="497">
          <cell r="L497">
            <v>1905636570.3399999</v>
          </cell>
        </row>
        <row r="498">
          <cell r="L498">
            <v>-1.2399999999999998</v>
          </cell>
        </row>
        <row r="499">
          <cell r="L499">
            <v>86417071.930000007</v>
          </cell>
        </row>
        <row r="500">
          <cell r="L500">
            <v>13292092.810000001</v>
          </cell>
        </row>
        <row r="501">
          <cell r="L501">
            <v>14585436.59</v>
          </cell>
        </row>
        <row r="502">
          <cell r="L502">
            <v>0</v>
          </cell>
        </row>
        <row r="503">
          <cell r="L503">
            <v>-539151884.83000004</v>
          </cell>
        </row>
        <row r="504">
          <cell r="L504">
            <v>-7189141.9199999999</v>
          </cell>
        </row>
        <row r="505">
          <cell r="L505">
            <v>-4002677.63</v>
          </cell>
        </row>
        <row r="506">
          <cell r="L506">
            <v>-410851.74</v>
          </cell>
        </row>
        <row r="507">
          <cell r="L507">
            <v>-7034826.9500000002</v>
          </cell>
        </row>
        <row r="508">
          <cell r="L508">
            <v>-78575696.739999995</v>
          </cell>
        </row>
        <row r="509">
          <cell r="L509">
            <v>0</v>
          </cell>
        </row>
        <row r="510">
          <cell r="L510">
            <v>0</v>
          </cell>
        </row>
        <row r="511">
          <cell r="L511">
            <v>0</v>
          </cell>
        </row>
        <row r="512">
          <cell r="L512">
            <v>0</v>
          </cell>
        </row>
        <row r="513">
          <cell r="L513">
            <v>0</v>
          </cell>
        </row>
        <row r="514">
          <cell r="L514">
            <v>0</v>
          </cell>
        </row>
        <row r="515">
          <cell r="L515">
            <v>-8992112.9100000001</v>
          </cell>
        </row>
        <row r="516">
          <cell r="L516">
            <v>0</v>
          </cell>
        </row>
        <row r="517">
          <cell r="L517">
            <v>1176646.97</v>
          </cell>
        </row>
        <row r="518">
          <cell r="L518">
            <v>0</v>
          </cell>
        </row>
        <row r="519">
          <cell r="L519">
            <v>-192287286.43000001</v>
          </cell>
        </row>
        <row r="520">
          <cell r="L520">
            <v>2813664.76</v>
          </cell>
        </row>
        <row r="521">
          <cell r="L521">
            <v>0</v>
          </cell>
        </row>
        <row r="522">
          <cell r="L522">
            <v>-890316095.6400001</v>
          </cell>
        </row>
        <row r="523">
          <cell r="L523">
            <v>-54301914.51000011</v>
          </cell>
        </row>
        <row r="524">
          <cell r="L524">
            <v>0</v>
          </cell>
        </row>
        <row r="525">
          <cell r="L525">
            <v>0</v>
          </cell>
        </row>
        <row r="526">
          <cell r="L526">
            <v>1519862.01</v>
          </cell>
        </row>
        <row r="527">
          <cell r="L527">
            <v>0</v>
          </cell>
        </row>
        <row r="528">
          <cell r="L528">
            <v>0</v>
          </cell>
        </row>
        <row r="529">
          <cell r="L529">
            <v>-1067858.97</v>
          </cell>
        </row>
        <row r="530">
          <cell r="L530">
            <v>-2382729.79</v>
          </cell>
        </row>
        <row r="531">
          <cell r="L531">
            <v>-2562450.15</v>
          </cell>
        </row>
        <row r="532">
          <cell r="L532">
            <v>-42337854.329999998</v>
          </cell>
        </row>
        <row r="533">
          <cell r="L533">
            <v>-75.28</v>
          </cell>
        </row>
        <row r="534">
          <cell r="L534">
            <v>-4938134.13</v>
          </cell>
        </row>
        <row r="535">
          <cell r="L535">
            <v>-7684787.8100000005</v>
          </cell>
        </row>
        <row r="536">
          <cell r="L536">
            <v>-4274764.0599999996</v>
          </cell>
        </row>
        <row r="537">
          <cell r="L537">
            <v>2036089.3</v>
          </cell>
        </row>
        <row r="538">
          <cell r="L538">
            <v>-24933994.379999995</v>
          </cell>
        </row>
        <row r="539">
          <cell r="L539">
            <v>-5669980.4899999984</v>
          </cell>
        </row>
        <row r="540">
          <cell r="L540">
            <v>-770497099.53999996</v>
          </cell>
        </row>
        <row r="541">
          <cell r="L541">
            <v>1082444.5499999961</v>
          </cell>
        </row>
        <row r="542">
          <cell r="L542">
            <v>14527245.509999998</v>
          </cell>
        </row>
        <row r="543">
          <cell r="L543">
            <v>725523086.08000004</v>
          </cell>
        </row>
        <row r="544">
          <cell r="L544">
            <v>12410760.73</v>
          </cell>
        </row>
        <row r="545">
          <cell r="L545">
            <v>-2725646.3799999994</v>
          </cell>
        </row>
        <row r="546">
          <cell r="L546">
            <v>0</v>
          </cell>
        </row>
        <row r="547">
          <cell r="L547">
            <v>0</v>
          </cell>
        </row>
        <row r="548">
          <cell r="L548">
            <v>-4564818.1000000006</v>
          </cell>
        </row>
        <row r="549">
          <cell r="L549">
            <v>0</v>
          </cell>
        </row>
        <row r="550">
          <cell r="L550">
            <v>0</v>
          </cell>
        </row>
        <row r="551">
          <cell r="L551">
            <v>0</v>
          </cell>
        </row>
        <row r="552">
          <cell r="L552">
            <v>0</v>
          </cell>
        </row>
        <row r="553">
          <cell r="L553">
            <v>0</v>
          </cell>
        </row>
        <row r="554">
          <cell r="L554">
            <v>0</v>
          </cell>
        </row>
        <row r="555">
          <cell r="L555">
            <v>0</v>
          </cell>
        </row>
        <row r="556">
          <cell r="L556">
            <v>830197.99</v>
          </cell>
        </row>
        <row r="557">
          <cell r="L557">
            <v>-3830100.55</v>
          </cell>
        </row>
        <row r="558">
          <cell r="L558">
            <v>0</v>
          </cell>
        </row>
        <row r="559">
          <cell r="L559">
            <v>32115420.370000001</v>
          </cell>
        </row>
        <row r="560">
          <cell r="L560">
            <v>-11858981.75</v>
          </cell>
        </row>
        <row r="561">
          <cell r="L561">
            <v>0</v>
          </cell>
        </row>
        <row r="562">
          <cell r="L562">
            <v>0</v>
          </cell>
        </row>
        <row r="563">
          <cell r="L563">
            <v>-13878973.380000001</v>
          </cell>
        </row>
        <row r="564">
          <cell r="L564">
            <v>0</v>
          </cell>
        </row>
        <row r="565">
          <cell r="L565">
            <v>0</v>
          </cell>
        </row>
        <row r="566">
          <cell r="L566">
            <v>0</v>
          </cell>
        </row>
        <row r="567">
          <cell r="L567">
            <v>-3869343.16</v>
          </cell>
        </row>
        <row r="568">
          <cell r="L568">
            <v>-2214999.98</v>
          </cell>
        </row>
        <row r="569">
          <cell r="L569">
            <v>-21.44</v>
          </cell>
        </row>
        <row r="570">
          <cell r="L570">
            <v>0</v>
          </cell>
        </row>
        <row r="571">
          <cell r="L571">
            <v>0</v>
          </cell>
        </row>
        <row r="572">
          <cell r="L572">
            <v>0</v>
          </cell>
        </row>
        <row r="573">
          <cell r="L573">
            <v>0</v>
          </cell>
        </row>
        <row r="574">
          <cell r="L574">
            <v>-53718107.63000001</v>
          </cell>
        </row>
        <row r="575">
          <cell r="L575">
            <v>-37544195.179999977</v>
          </cell>
        </row>
        <row r="576">
          <cell r="L576">
            <v>-862249.12</v>
          </cell>
        </row>
        <row r="577">
          <cell r="L577">
            <v>0</v>
          </cell>
        </row>
        <row r="578">
          <cell r="L578">
            <v>-17246311.120000001</v>
          </cell>
        </row>
        <row r="579">
          <cell r="L579">
            <v>0</v>
          </cell>
        </row>
        <row r="580">
          <cell r="L580">
            <v>0</v>
          </cell>
        </row>
        <row r="581">
          <cell r="L581">
            <v>0.02</v>
          </cell>
        </row>
        <row r="582">
          <cell r="L582">
            <v>-4824.51</v>
          </cell>
        </row>
        <row r="583">
          <cell r="L583">
            <v>-18491892.499999993</v>
          </cell>
        </row>
        <row r="584">
          <cell r="L584">
            <v>-71381.039999999994</v>
          </cell>
        </row>
        <row r="585">
          <cell r="L585">
            <v>-90499.660000001793</v>
          </cell>
        </row>
        <row r="586">
          <cell r="L586">
            <v>-414236.23</v>
          </cell>
        </row>
        <row r="587">
          <cell r="L587">
            <v>-41664222.460000053</v>
          </cell>
        </row>
        <row r="588">
          <cell r="L588">
            <v>-2319385.7299999995</v>
          </cell>
        </row>
        <row r="589">
          <cell r="L589">
            <v>-1197642.9800000007</v>
          </cell>
        </row>
        <row r="590">
          <cell r="L590">
            <v>-1060666.3100000008</v>
          </cell>
        </row>
        <row r="591">
          <cell r="L591">
            <v>2605403.1600000025</v>
          </cell>
        </row>
        <row r="592">
          <cell r="L592">
            <v>0</v>
          </cell>
        </row>
        <row r="593">
          <cell r="L593">
            <v>-169069.25</v>
          </cell>
        </row>
        <row r="594">
          <cell r="L594">
            <v>-4705195.7600000007</v>
          </cell>
        </row>
        <row r="595">
          <cell r="L595">
            <v>0</v>
          </cell>
        </row>
        <row r="596">
          <cell r="L596">
            <v>0</v>
          </cell>
        </row>
        <row r="597">
          <cell r="L597">
            <v>-2040381.9700000002</v>
          </cell>
        </row>
        <row r="598">
          <cell r="L598">
            <v>0</v>
          </cell>
        </row>
        <row r="599">
          <cell r="L599">
            <v>0</v>
          </cell>
        </row>
        <row r="600">
          <cell r="L600">
            <v>0</v>
          </cell>
        </row>
        <row r="601">
          <cell r="L601">
            <v>0</v>
          </cell>
        </row>
        <row r="602">
          <cell r="L602">
            <v>0</v>
          </cell>
        </row>
        <row r="603">
          <cell r="L603">
            <v>0</v>
          </cell>
        </row>
        <row r="604">
          <cell r="L604">
            <v>0</v>
          </cell>
        </row>
        <row r="605">
          <cell r="L605">
            <v>-12943203.810000001</v>
          </cell>
        </row>
        <row r="606">
          <cell r="L606">
            <v>-509284.85</v>
          </cell>
        </row>
        <row r="607">
          <cell r="L607">
            <v>-288.33</v>
          </cell>
        </row>
        <row r="608">
          <cell r="L608">
            <v>0</v>
          </cell>
        </row>
        <row r="609">
          <cell r="L609">
            <v>-4601396.5299999993</v>
          </cell>
        </row>
        <row r="610">
          <cell r="L610">
            <v>-19.2</v>
          </cell>
        </row>
        <row r="611">
          <cell r="L611">
            <v>-36097330.960000001</v>
          </cell>
        </row>
        <row r="612">
          <cell r="L612">
            <v>-3561487.37</v>
          </cell>
        </row>
        <row r="613">
          <cell r="L613">
            <v>-8897279.0899999999</v>
          </cell>
        </row>
        <row r="614">
          <cell r="L614">
            <v>0</v>
          </cell>
        </row>
        <row r="615">
          <cell r="L615">
            <v>-820732.19</v>
          </cell>
        </row>
        <row r="616">
          <cell r="L616">
            <v>0</v>
          </cell>
        </row>
        <row r="617">
          <cell r="L617">
            <v>-3053836.44</v>
          </cell>
        </row>
        <row r="618">
          <cell r="L618">
            <v>0</v>
          </cell>
        </row>
        <row r="619">
          <cell r="L619">
            <v>-1692907.1199999999</v>
          </cell>
        </row>
        <row r="620">
          <cell r="L620">
            <v>0</v>
          </cell>
        </row>
        <row r="621">
          <cell r="L621">
            <v>0</v>
          </cell>
        </row>
        <row r="622">
          <cell r="L622">
            <v>-503368.16</v>
          </cell>
        </row>
        <row r="623">
          <cell r="L623">
            <v>0</v>
          </cell>
        </row>
        <row r="624">
          <cell r="L624">
            <v>0</v>
          </cell>
        </row>
        <row r="625">
          <cell r="L625">
            <v>-0.01</v>
          </cell>
        </row>
        <row r="626">
          <cell r="L626">
            <v>0</v>
          </cell>
        </row>
        <row r="627">
          <cell r="L627">
            <v>0</v>
          </cell>
        </row>
        <row r="628">
          <cell r="L628">
            <v>0</v>
          </cell>
        </row>
        <row r="629">
          <cell r="L629">
            <v>0</v>
          </cell>
        </row>
        <row r="630">
          <cell r="L630">
            <v>-19281645.48</v>
          </cell>
        </row>
        <row r="631">
          <cell r="L631">
            <v>-37427039.210000001</v>
          </cell>
        </row>
        <row r="632">
          <cell r="L632">
            <v>-124279.05000000002</v>
          </cell>
        </row>
        <row r="633">
          <cell r="L633">
            <v>0</v>
          </cell>
        </row>
        <row r="634">
          <cell r="L634">
            <v>800675.37999999977</v>
          </cell>
        </row>
        <row r="635">
          <cell r="L635">
            <v>-1078.68</v>
          </cell>
        </row>
        <row r="636">
          <cell r="L636">
            <v>-1066158.1299999999</v>
          </cell>
        </row>
        <row r="637">
          <cell r="L637">
            <v>-769159.06000000029</v>
          </cell>
        </row>
        <row r="638">
          <cell r="L638">
            <v>-19466562.099999998</v>
          </cell>
        </row>
        <row r="639">
          <cell r="L639">
            <v>-2292432.7300000014</v>
          </cell>
        </row>
        <row r="640">
          <cell r="L640">
            <v>-3276473.2600000002</v>
          </cell>
        </row>
        <row r="641">
          <cell r="L641">
            <v>770801.73</v>
          </cell>
        </row>
        <row r="642">
          <cell r="L642">
            <v>-53628.900000000016</v>
          </cell>
        </row>
        <row r="643">
          <cell r="L643">
            <v>14177.25</v>
          </cell>
        </row>
        <row r="644">
          <cell r="L644">
            <v>-400135.01</v>
          </cell>
        </row>
        <row r="645">
          <cell r="L645">
            <v>-814425.84</v>
          </cell>
        </row>
        <row r="646">
          <cell r="L646">
            <v>-40512797.800000012</v>
          </cell>
        </row>
        <row r="647">
          <cell r="L647">
            <v>-8952449.2000000011</v>
          </cell>
        </row>
        <row r="648">
          <cell r="L648">
            <v>-3487617.16</v>
          </cell>
        </row>
        <row r="649">
          <cell r="L649">
            <v>-15152608.859999998</v>
          </cell>
        </row>
        <row r="650">
          <cell r="L650">
            <v>-3379531.0500000003</v>
          </cell>
        </row>
        <row r="651">
          <cell r="L651">
            <v>-1061858.79</v>
          </cell>
        </row>
        <row r="652">
          <cell r="L652">
            <v>-8054941.9500000002</v>
          </cell>
        </row>
        <row r="653">
          <cell r="L653">
            <v>-2908419.09</v>
          </cell>
        </row>
        <row r="654">
          <cell r="L654">
            <v>-203.42000000178814</v>
          </cell>
        </row>
        <row r="655">
          <cell r="L655">
            <v>0</v>
          </cell>
        </row>
        <row r="656">
          <cell r="L656">
            <v>0</v>
          </cell>
        </row>
        <row r="657">
          <cell r="L657">
            <v>0</v>
          </cell>
        </row>
        <row r="658">
          <cell r="L658">
            <v>0</v>
          </cell>
        </row>
        <row r="659">
          <cell r="L659">
            <v>-78774970.179999992</v>
          </cell>
        </row>
        <row r="660">
          <cell r="L660">
            <v>0</v>
          </cell>
        </row>
        <row r="661">
          <cell r="L661">
            <v>0</v>
          </cell>
        </row>
        <row r="662">
          <cell r="L662">
            <v>0</v>
          </cell>
        </row>
        <row r="663">
          <cell r="L663">
            <v>-776666666.65999997</v>
          </cell>
        </row>
        <row r="664">
          <cell r="L664">
            <v>0</v>
          </cell>
        </row>
        <row r="665">
          <cell r="L665">
            <v>-8372698.8099999996</v>
          </cell>
        </row>
        <row r="666">
          <cell r="L666">
            <v>0</v>
          </cell>
        </row>
        <row r="667">
          <cell r="L667">
            <v>0</v>
          </cell>
        </row>
        <row r="668">
          <cell r="L668">
            <v>588323.49</v>
          </cell>
        </row>
        <row r="669">
          <cell r="L669">
            <v>0</v>
          </cell>
        </row>
        <row r="670">
          <cell r="L670">
            <v>4073803.61</v>
          </cell>
        </row>
        <row r="671">
          <cell r="L671">
            <v>0</v>
          </cell>
        </row>
        <row r="672">
          <cell r="L672">
            <v>-2161422541.3399997</v>
          </cell>
        </row>
        <row r="673">
          <cell r="L673">
            <v>634767512.20999992</v>
          </cell>
        </row>
        <row r="674">
          <cell r="L674">
            <v>0</v>
          </cell>
        </row>
        <row r="675">
          <cell r="L675">
            <v>0</v>
          </cell>
        </row>
        <row r="676">
          <cell r="L676">
            <v>0</v>
          </cell>
        </row>
        <row r="677">
          <cell r="L677">
            <v>0</v>
          </cell>
        </row>
        <row r="678">
          <cell r="L678">
            <v>0</v>
          </cell>
        </row>
        <row r="679">
          <cell r="L679">
            <v>0</v>
          </cell>
        </row>
        <row r="680">
          <cell r="L680">
            <v>0</v>
          </cell>
        </row>
        <row r="681">
          <cell r="L681">
            <v>0</v>
          </cell>
        </row>
        <row r="682">
          <cell r="L682">
            <v>0</v>
          </cell>
        </row>
        <row r="683">
          <cell r="L683">
            <v>0</v>
          </cell>
        </row>
        <row r="684">
          <cell r="L684">
            <v>0</v>
          </cell>
        </row>
        <row r="685">
          <cell r="L685">
            <v>0</v>
          </cell>
        </row>
        <row r="686">
          <cell r="L686">
            <v>0</v>
          </cell>
        </row>
        <row r="687">
          <cell r="L687">
            <v>0</v>
          </cell>
        </row>
        <row r="688">
          <cell r="L688">
            <v>0</v>
          </cell>
        </row>
        <row r="689">
          <cell r="L689">
            <v>-115120209.25</v>
          </cell>
        </row>
        <row r="690">
          <cell r="L690">
            <v>-158969803.53</v>
          </cell>
        </row>
        <row r="691">
          <cell r="L691">
            <v>-297074450.46999997</v>
          </cell>
        </row>
        <row r="692">
          <cell r="L692">
            <v>-1314602.6000000001</v>
          </cell>
        </row>
        <row r="693">
          <cell r="L693">
            <v>-7153851.3200000003</v>
          </cell>
        </row>
        <row r="694">
          <cell r="L694">
            <v>0</v>
          </cell>
        </row>
        <row r="695">
          <cell r="L695">
            <v>0</v>
          </cell>
        </row>
        <row r="696">
          <cell r="L696">
            <v>0</v>
          </cell>
        </row>
        <row r="697">
          <cell r="L697">
            <v>-440982.33</v>
          </cell>
        </row>
        <row r="698">
          <cell r="L698">
            <v>0</v>
          </cell>
        </row>
        <row r="699">
          <cell r="L699">
            <v>0</v>
          </cell>
        </row>
        <row r="700">
          <cell r="L700">
            <v>0</v>
          </cell>
        </row>
        <row r="701">
          <cell r="L701">
            <v>-545138.43999999994</v>
          </cell>
        </row>
        <row r="702">
          <cell r="L702">
            <v>0</v>
          </cell>
        </row>
        <row r="703">
          <cell r="L703">
            <v>0</v>
          </cell>
        </row>
        <row r="704">
          <cell r="L704">
            <v>0</v>
          </cell>
        </row>
        <row r="705">
          <cell r="L705">
            <v>0</v>
          </cell>
        </row>
        <row r="706">
          <cell r="L706">
            <v>0</v>
          </cell>
        </row>
        <row r="707">
          <cell r="L707">
            <v>0</v>
          </cell>
        </row>
        <row r="708">
          <cell r="L708">
            <v>0</v>
          </cell>
        </row>
        <row r="709">
          <cell r="L709">
            <v>232472039.40000001</v>
          </cell>
        </row>
        <row r="710">
          <cell r="L710">
            <v>-25307025.279200006</v>
          </cell>
        </row>
        <row r="711">
          <cell r="L711">
            <v>-351109787.95824248</v>
          </cell>
        </row>
        <row r="712">
          <cell r="L712">
            <v>-3627286.3699999996</v>
          </cell>
        </row>
        <row r="713">
          <cell r="L713">
            <v>0</v>
          </cell>
        </row>
        <row r="714">
          <cell r="L714">
            <v>0</v>
          </cell>
        </row>
        <row r="715">
          <cell r="L715">
            <v>-8473560.9100000001</v>
          </cell>
        </row>
        <row r="716">
          <cell r="L716">
            <v>-1602079.07</v>
          </cell>
        </row>
        <row r="717">
          <cell r="L717">
            <v>-235703360.66999999</v>
          </cell>
        </row>
        <row r="718">
          <cell r="L718">
            <v>-5136820.9399999995</v>
          </cell>
        </row>
        <row r="719">
          <cell r="L719">
            <v>-1849255.54</v>
          </cell>
        </row>
        <row r="720">
          <cell r="L720">
            <v>0</v>
          </cell>
        </row>
        <row r="721">
          <cell r="L721">
            <v>0</v>
          </cell>
        </row>
        <row r="722">
          <cell r="L722">
            <v>-1823527195.5500002</v>
          </cell>
        </row>
        <row r="723">
          <cell r="L723">
            <v>0</v>
          </cell>
        </row>
        <row r="724">
          <cell r="L724">
            <v>0</v>
          </cell>
        </row>
        <row r="725">
          <cell r="L725">
            <v>0</v>
          </cell>
        </row>
        <row r="726">
          <cell r="L726">
            <v>-154753307.19999999</v>
          </cell>
        </row>
        <row r="727">
          <cell r="L727">
            <v>-140464980.93000001</v>
          </cell>
        </row>
        <row r="728">
          <cell r="L728">
            <v>50474459.409999996</v>
          </cell>
        </row>
        <row r="729">
          <cell r="L729">
            <v>0</v>
          </cell>
        </row>
        <row r="730">
          <cell r="L730">
            <v>0</v>
          </cell>
        </row>
        <row r="731">
          <cell r="L731">
            <v>-9420000</v>
          </cell>
        </row>
        <row r="732">
          <cell r="L732">
            <v>-64439000</v>
          </cell>
        </row>
        <row r="733">
          <cell r="L733">
            <v>0</v>
          </cell>
        </row>
        <row r="734">
          <cell r="L734">
            <v>0</v>
          </cell>
        </row>
        <row r="735">
          <cell r="L735">
            <v>0</v>
          </cell>
        </row>
        <row r="736">
          <cell r="L736">
            <v>136681785.41999999</v>
          </cell>
        </row>
        <row r="737">
          <cell r="L737">
            <v>-85911000</v>
          </cell>
        </row>
        <row r="738">
          <cell r="L738">
            <v>-126893849.80559874</v>
          </cell>
        </row>
        <row r="739">
          <cell r="L739">
            <v>-272917.22930112481</v>
          </cell>
        </row>
        <row r="740">
          <cell r="L740">
            <v>-6913826.4699999997</v>
          </cell>
        </row>
        <row r="741">
          <cell r="L741">
            <v>0</v>
          </cell>
        </row>
        <row r="742">
          <cell r="L742">
            <v>0</v>
          </cell>
        </row>
        <row r="743">
          <cell r="L743">
            <v>0</v>
          </cell>
        </row>
        <row r="744">
          <cell r="L744">
            <v>0</v>
          </cell>
        </row>
        <row r="745">
          <cell r="L745">
            <v>-0.1</v>
          </cell>
        </row>
        <row r="746">
          <cell r="L746">
            <v>0</v>
          </cell>
        </row>
        <row r="747">
          <cell r="L747">
            <v>0</v>
          </cell>
        </row>
        <row r="748">
          <cell r="L748">
            <v>0</v>
          </cell>
        </row>
        <row r="749">
          <cell r="L749">
            <v>0</v>
          </cell>
        </row>
        <row r="750">
          <cell r="L750">
            <v>0</v>
          </cell>
        </row>
        <row r="751">
          <cell r="L751">
            <v>0</v>
          </cell>
        </row>
        <row r="752">
          <cell r="L752">
            <v>0</v>
          </cell>
        </row>
        <row r="753">
          <cell r="L753">
            <v>0</v>
          </cell>
        </row>
        <row r="754">
          <cell r="L754">
            <v>0</v>
          </cell>
        </row>
        <row r="755">
          <cell r="L755">
            <v>0</v>
          </cell>
        </row>
        <row r="756">
          <cell r="L756">
            <v>0</v>
          </cell>
        </row>
        <row r="757">
          <cell r="L757">
            <v>0</v>
          </cell>
        </row>
        <row r="758">
          <cell r="L758">
            <v>0</v>
          </cell>
        </row>
        <row r="759">
          <cell r="L759">
            <v>0</v>
          </cell>
        </row>
        <row r="760">
          <cell r="L760">
            <v>0</v>
          </cell>
        </row>
        <row r="761">
          <cell r="L761">
            <v>0</v>
          </cell>
        </row>
        <row r="763">
          <cell r="L763">
            <v>-3805539492.5900002</v>
          </cell>
        </row>
        <row r="764">
          <cell r="L764">
            <v>0</v>
          </cell>
        </row>
        <row r="765">
          <cell r="L765">
            <v>0</v>
          </cell>
        </row>
        <row r="766">
          <cell r="L766">
            <v>0</v>
          </cell>
        </row>
        <row r="767">
          <cell r="L767">
            <v>-3299951.07</v>
          </cell>
        </row>
        <row r="768">
          <cell r="L768">
            <v>-837833.44</v>
          </cell>
        </row>
        <row r="769">
          <cell r="L769">
            <v>-25579285.949999999</v>
          </cell>
        </row>
        <row r="770">
          <cell r="L770">
            <v>0</v>
          </cell>
        </row>
        <row r="771">
          <cell r="L771">
            <v>0</v>
          </cell>
        </row>
        <row r="772">
          <cell r="L772">
            <v>0</v>
          </cell>
        </row>
        <row r="773">
          <cell r="L773">
            <v>0</v>
          </cell>
        </row>
        <row r="774">
          <cell r="L774">
            <v>0</v>
          </cell>
        </row>
        <row r="775">
          <cell r="L775">
            <v>0</v>
          </cell>
        </row>
        <row r="776">
          <cell r="L776">
            <v>0</v>
          </cell>
        </row>
        <row r="777">
          <cell r="L777">
            <v>-27019232.46000009</v>
          </cell>
        </row>
        <row r="778">
          <cell r="L778">
            <v>0</v>
          </cell>
        </row>
        <row r="779">
          <cell r="L779">
            <v>-1892400</v>
          </cell>
        </row>
        <row r="780">
          <cell r="L780">
            <v>-431535.7</v>
          </cell>
        </row>
        <row r="781">
          <cell r="L781">
            <v>0</v>
          </cell>
        </row>
        <row r="782">
          <cell r="L782">
            <v>0</v>
          </cell>
        </row>
        <row r="783">
          <cell r="L783">
            <v>19467.41</v>
          </cell>
        </row>
        <row r="784">
          <cell r="L784">
            <v>0</v>
          </cell>
        </row>
        <row r="785">
          <cell r="L785">
            <v>0</v>
          </cell>
        </row>
        <row r="786">
          <cell r="L786">
            <v>-641.4</v>
          </cell>
        </row>
        <row r="787">
          <cell r="L787">
            <v>-275.64</v>
          </cell>
        </row>
        <row r="788">
          <cell r="L788">
            <v>0</v>
          </cell>
        </row>
        <row r="789">
          <cell r="L789">
            <v>-39.380000000000003</v>
          </cell>
        </row>
        <row r="790">
          <cell r="L790">
            <v>-53.29</v>
          </cell>
        </row>
        <row r="791">
          <cell r="L791">
            <v>-37.049999999999997</v>
          </cell>
        </row>
        <row r="792">
          <cell r="L792">
            <v>-174654.55000000002</v>
          </cell>
        </row>
        <row r="793">
          <cell r="L793">
            <v>139356270.87</v>
          </cell>
        </row>
        <row r="794">
          <cell r="L794">
            <v>249780009.32000002</v>
          </cell>
        </row>
        <row r="795">
          <cell r="L795">
            <v>0</v>
          </cell>
        </row>
        <row r="796">
          <cell r="L796">
            <v>0</v>
          </cell>
        </row>
        <row r="797">
          <cell r="L797">
            <v>13961.23</v>
          </cell>
        </row>
        <row r="798">
          <cell r="L798">
            <v>0</v>
          </cell>
        </row>
        <row r="799">
          <cell r="L799">
            <v>477681193.97000009</v>
          </cell>
        </row>
        <row r="800">
          <cell r="L800">
            <v>45742561.443085</v>
          </cell>
        </row>
        <row r="801">
          <cell r="L801">
            <v>210699268.35723996</v>
          </cell>
        </row>
        <row r="802">
          <cell r="L802">
            <v>0</v>
          </cell>
        </row>
        <row r="803">
          <cell r="L803">
            <v>0</v>
          </cell>
        </row>
        <row r="804">
          <cell r="L804">
            <v>0</v>
          </cell>
        </row>
        <row r="805">
          <cell r="L805">
            <v>0</v>
          </cell>
        </row>
        <row r="806">
          <cell r="L806">
            <v>0</v>
          </cell>
        </row>
        <row r="807">
          <cell r="L807">
            <v>0</v>
          </cell>
        </row>
        <row r="808">
          <cell r="L808">
            <v>-72646795.360000014</v>
          </cell>
        </row>
        <row r="809">
          <cell r="L809">
            <v>0</v>
          </cell>
        </row>
        <row r="810">
          <cell r="L810">
            <v>0</v>
          </cell>
        </row>
        <row r="811">
          <cell r="L811">
            <v>1471474.48</v>
          </cell>
        </row>
        <row r="812">
          <cell r="L812">
            <v>4334109.47</v>
          </cell>
        </row>
        <row r="813">
          <cell r="L813">
            <v>940934.64</v>
          </cell>
        </row>
        <row r="814">
          <cell r="L814">
            <v>42315.839999999997</v>
          </cell>
        </row>
        <row r="815">
          <cell r="L815">
            <v>0</v>
          </cell>
        </row>
        <row r="816">
          <cell r="L816">
            <v>0</v>
          </cell>
        </row>
        <row r="817">
          <cell r="L817">
            <v>0</v>
          </cell>
        </row>
        <row r="818">
          <cell r="L818">
            <v>7119.51</v>
          </cell>
        </row>
        <row r="819">
          <cell r="L819">
            <v>32794.94</v>
          </cell>
        </row>
        <row r="820">
          <cell r="L820">
            <v>1168.0999999999999</v>
          </cell>
        </row>
        <row r="821">
          <cell r="L821">
            <v>0</v>
          </cell>
        </row>
        <row r="822">
          <cell r="L822">
            <v>0</v>
          </cell>
        </row>
        <row r="823">
          <cell r="L823">
            <v>0</v>
          </cell>
        </row>
        <row r="824">
          <cell r="L824">
            <v>-596135.84000000008</v>
          </cell>
        </row>
        <row r="825">
          <cell r="L825">
            <v>250.67</v>
          </cell>
        </row>
        <row r="826">
          <cell r="L826">
            <v>1154.58</v>
          </cell>
        </row>
        <row r="827">
          <cell r="L827">
            <v>148.19999999999999</v>
          </cell>
        </row>
        <row r="828">
          <cell r="L828">
            <v>682.61</v>
          </cell>
        </row>
        <row r="829">
          <cell r="L829">
            <v>0</v>
          </cell>
        </row>
        <row r="830">
          <cell r="L830">
            <v>0</v>
          </cell>
        </row>
        <row r="831">
          <cell r="L831">
            <v>0</v>
          </cell>
        </row>
        <row r="832">
          <cell r="L832">
            <v>0</v>
          </cell>
        </row>
        <row r="833">
          <cell r="L833">
            <v>46671.25</v>
          </cell>
        </row>
        <row r="834">
          <cell r="L834">
            <v>162140.32</v>
          </cell>
        </row>
        <row r="835">
          <cell r="L835">
            <v>35201.5</v>
          </cell>
        </row>
        <row r="836">
          <cell r="L836">
            <v>19.2</v>
          </cell>
        </row>
        <row r="837">
          <cell r="L837">
            <v>2706.32</v>
          </cell>
        </row>
        <row r="838">
          <cell r="L838">
            <v>12465.58</v>
          </cell>
        </row>
        <row r="839">
          <cell r="L839">
            <v>0</v>
          </cell>
        </row>
        <row r="840">
          <cell r="L840">
            <v>0</v>
          </cell>
        </row>
        <row r="841">
          <cell r="L841">
            <v>0</v>
          </cell>
        </row>
        <row r="842">
          <cell r="L842">
            <v>0</v>
          </cell>
        </row>
        <row r="843">
          <cell r="L843">
            <v>0</v>
          </cell>
        </row>
        <row r="844">
          <cell r="L844">
            <v>1485384202.1563811</v>
          </cell>
        </row>
        <row r="845">
          <cell r="L845">
            <v>0</v>
          </cell>
        </row>
        <row r="846">
          <cell r="L846">
            <v>0</v>
          </cell>
        </row>
        <row r="847">
          <cell r="L847">
            <v>0</v>
          </cell>
        </row>
        <row r="848">
          <cell r="L848">
            <v>1194320.26</v>
          </cell>
        </row>
        <row r="849">
          <cell r="L849">
            <v>0</v>
          </cell>
        </row>
        <row r="850">
          <cell r="L850">
            <v>0</v>
          </cell>
        </row>
        <row r="851">
          <cell r="L851">
            <v>-653709.29</v>
          </cell>
        </row>
        <row r="852">
          <cell r="L852">
            <v>22330860.210000001</v>
          </cell>
        </row>
        <row r="853">
          <cell r="L853">
            <v>0</v>
          </cell>
        </row>
        <row r="854">
          <cell r="L854">
            <v>-11151615.57</v>
          </cell>
        </row>
        <row r="855">
          <cell r="L855">
            <v>0</v>
          </cell>
        </row>
        <row r="856">
          <cell r="L856">
            <v>-797987.75422587991</v>
          </cell>
        </row>
        <row r="857">
          <cell r="L857">
            <v>0</v>
          </cell>
        </row>
        <row r="858">
          <cell r="L858">
            <v>0</v>
          </cell>
        </row>
        <row r="859">
          <cell r="L859">
            <v>-1630502.450000003</v>
          </cell>
        </row>
        <row r="860">
          <cell r="L860">
            <v>518967.33</v>
          </cell>
        </row>
        <row r="861">
          <cell r="L861">
            <v>0</v>
          </cell>
        </row>
        <row r="862">
          <cell r="L862">
            <v>0</v>
          </cell>
        </row>
        <row r="863">
          <cell r="L863">
            <v>0</v>
          </cell>
        </row>
        <row r="864">
          <cell r="L864">
            <v>0</v>
          </cell>
        </row>
        <row r="865">
          <cell r="L865">
            <v>183910.78</v>
          </cell>
        </row>
        <row r="866">
          <cell r="L866">
            <v>20116336.539999999</v>
          </cell>
        </row>
        <row r="867">
          <cell r="L867">
            <v>0</v>
          </cell>
        </row>
        <row r="868">
          <cell r="L868">
            <v>0</v>
          </cell>
        </row>
        <row r="869">
          <cell r="L869">
            <v>0</v>
          </cell>
        </row>
        <row r="870">
          <cell r="L870">
            <v>0</v>
          </cell>
        </row>
        <row r="871">
          <cell r="L871">
            <v>121776262.17999999</v>
          </cell>
        </row>
        <row r="872">
          <cell r="L872">
            <v>5607318.3900000006</v>
          </cell>
        </row>
        <row r="873">
          <cell r="L873">
            <v>39243607.059999995</v>
          </cell>
        </row>
        <row r="874">
          <cell r="L874">
            <v>7533.33</v>
          </cell>
        </row>
        <row r="875">
          <cell r="L875">
            <v>1278782.2699999998</v>
          </cell>
        </row>
        <row r="876">
          <cell r="L876">
            <v>7761761.25</v>
          </cell>
        </row>
        <row r="877">
          <cell r="L877">
            <v>2338.92</v>
          </cell>
        </row>
        <row r="878">
          <cell r="L878">
            <v>1389432.97</v>
          </cell>
        </row>
        <row r="879">
          <cell r="L879">
            <v>2037799.2300000002</v>
          </cell>
        </row>
        <row r="880">
          <cell r="L880">
            <v>15039250.839999998</v>
          </cell>
        </row>
        <row r="881">
          <cell r="L881">
            <v>50477547.580000013</v>
          </cell>
        </row>
        <row r="882">
          <cell r="L882">
            <v>3333562.4099999997</v>
          </cell>
        </row>
        <row r="883">
          <cell r="L883">
            <v>945179.09</v>
          </cell>
        </row>
        <row r="884">
          <cell r="L884">
            <v>-307030.46999999997</v>
          </cell>
        </row>
        <row r="885">
          <cell r="L885">
            <v>14944220.940000001</v>
          </cell>
        </row>
        <row r="886">
          <cell r="L886">
            <v>22918036.920000002</v>
          </cell>
        </row>
        <row r="887">
          <cell r="L887">
            <v>2532622.6</v>
          </cell>
        </row>
        <row r="888">
          <cell r="L888">
            <v>3078731.75</v>
          </cell>
        </row>
        <row r="889">
          <cell r="L889">
            <v>-1410185.32</v>
          </cell>
        </row>
        <row r="890">
          <cell r="L890">
            <v>17191688.43</v>
          </cell>
        </row>
        <row r="891">
          <cell r="L891">
            <v>18249371.119999997</v>
          </cell>
        </row>
        <row r="892">
          <cell r="L892">
            <v>292870.03999999998</v>
          </cell>
        </row>
        <row r="893">
          <cell r="L893">
            <v>6431178.3099999996</v>
          </cell>
        </row>
        <row r="894">
          <cell r="L894">
            <v>12096821.200000001</v>
          </cell>
        </row>
        <row r="895">
          <cell r="L895">
            <v>1608460.0599999998</v>
          </cell>
        </row>
        <row r="896">
          <cell r="L896">
            <v>1821058.65</v>
          </cell>
        </row>
        <row r="897">
          <cell r="L897">
            <v>3780807.2899999996</v>
          </cell>
        </row>
        <row r="898">
          <cell r="L898">
            <v>31675915.039999999</v>
          </cell>
        </row>
        <row r="899">
          <cell r="L899">
            <v>4644930.8</v>
          </cell>
        </row>
        <row r="900">
          <cell r="L900">
            <v>-2708803.51</v>
          </cell>
        </row>
        <row r="901">
          <cell r="L901">
            <v>1112286.47</v>
          </cell>
        </row>
        <row r="902">
          <cell r="L902">
            <v>35250</v>
          </cell>
        </row>
        <row r="903">
          <cell r="L903">
            <v>-55391.6</v>
          </cell>
        </row>
        <row r="904">
          <cell r="L904">
            <v>-255137.02</v>
          </cell>
        </row>
        <row r="905">
          <cell r="L905">
            <v>-227760.64000000001</v>
          </cell>
        </row>
        <row r="906">
          <cell r="L906">
            <v>-1048651.79</v>
          </cell>
        </row>
        <row r="907">
          <cell r="L907">
            <v>-288604.65000000002</v>
          </cell>
        </row>
        <row r="908">
          <cell r="L908">
            <v>-1329332.1299999999</v>
          </cell>
        </row>
        <row r="909">
          <cell r="L909">
            <v>-95694.49</v>
          </cell>
        </row>
        <row r="910">
          <cell r="L910">
            <v>-440241.06</v>
          </cell>
        </row>
        <row r="911">
          <cell r="L911">
            <v>600880.56999999995</v>
          </cell>
        </row>
        <row r="912">
          <cell r="L912">
            <v>2006807.25</v>
          </cell>
        </row>
        <row r="913">
          <cell r="L913">
            <v>791544.21</v>
          </cell>
        </row>
        <row r="914">
          <cell r="L914">
            <v>1497176.1800000002</v>
          </cell>
        </row>
        <row r="915">
          <cell r="L915">
            <v>1361023.47</v>
          </cell>
        </row>
        <row r="916">
          <cell r="L916">
            <v>252754.48999999993</v>
          </cell>
        </row>
        <row r="917">
          <cell r="L917">
            <v>1085416.2300000002</v>
          </cell>
        </row>
        <row r="918">
          <cell r="L918">
            <v>39481.570000000007</v>
          </cell>
        </row>
        <row r="919">
          <cell r="L919">
            <v>-22063.57</v>
          </cell>
        </row>
        <row r="920">
          <cell r="L920">
            <v>-101314.61</v>
          </cell>
        </row>
        <row r="921">
          <cell r="L921">
            <v>86885824.38000001</v>
          </cell>
        </row>
        <row r="922">
          <cell r="L922">
            <v>423162.61</v>
          </cell>
        </row>
        <row r="923">
          <cell r="L923">
            <v>3221657.7800000003</v>
          </cell>
        </row>
        <row r="924">
          <cell r="L924">
            <v>0</v>
          </cell>
        </row>
        <row r="925">
          <cell r="L925">
            <v>0</v>
          </cell>
        </row>
        <row r="926">
          <cell r="L926">
            <v>8284896.3600000003</v>
          </cell>
        </row>
        <row r="927">
          <cell r="L927">
            <v>9197727.6000000015</v>
          </cell>
        </row>
        <row r="928">
          <cell r="L928">
            <v>7157576.5700000003</v>
          </cell>
        </row>
        <row r="929">
          <cell r="L929">
            <v>0</v>
          </cell>
        </row>
        <row r="930">
          <cell r="L930">
            <v>0</v>
          </cell>
        </row>
        <row r="931">
          <cell r="L931">
            <v>0</v>
          </cell>
        </row>
        <row r="932">
          <cell r="L932">
            <v>-10199030.199999999</v>
          </cell>
        </row>
        <row r="933">
          <cell r="L933">
            <v>27532.05</v>
          </cell>
        </row>
        <row r="934">
          <cell r="L934">
            <v>27107726.84</v>
          </cell>
        </row>
        <row r="935">
          <cell r="L935">
            <v>2772077.65</v>
          </cell>
        </row>
        <row r="936">
          <cell r="L936">
            <v>97273.36</v>
          </cell>
        </row>
        <row r="937">
          <cell r="L937">
            <v>13692553.890000001</v>
          </cell>
        </row>
        <row r="938">
          <cell r="L938">
            <v>106315.19</v>
          </cell>
        </row>
        <row r="939">
          <cell r="L939">
            <v>0</v>
          </cell>
        </row>
        <row r="940">
          <cell r="L940">
            <v>-92303271.290000007</v>
          </cell>
        </row>
        <row r="941">
          <cell r="L941">
            <v>-18552.68</v>
          </cell>
        </row>
        <row r="942">
          <cell r="L942">
            <v>-26797663.870000001</v>
          </cell>
        </row>
        <row r="943">
          <cell r="L943">
            <v>-2921034.94</v>
          </cell>
        </row>
        <row r="944">
          <cell r="L944">
            <v>-823635.78</v>
          </cell>
        </row>
        <row r="945">
          <cell r="L945">
            <v>-2309681.25</v>
          </cell>
        </row>
        <row r="946">
          <cell r="L946">
            <v>-105857.19</v>
          </cell>
        </row>
        <row r="947">
          <cell r="L947">
            <v>231032.25</v>
          </cell>
        </row>
        <row r="948">
          <cell r="L948">
            <v>12983845.539999999</v>
          </cell>
        </row>
        <row r="949">
          <cell r="L949">
            <v>83425.899999999994</v>
          </cell>
        </row>
        <row r="950">
          <cell r="L950">
            <v>-259090.06999999998</v>
          </cell>
        </row>
        <row r="951">
          <cell r="L951">
            <v>-1193383.8499999999</v>
          </cell>
        </row>
        <row r="952">
          <cell r="L952">
            <v>1477856.55</v>
          </cell>
        </row>
        <row r="953">
          <cell r="L953">
            <v>141370.39000000001</v>
          </cell>
        </row>
        <row r="954">
          <cell r="L954">
            <v>21586.71</v>
          </cell>
        </row>
        <row r="955">
          <cell r="L955">
            <v>2331100.5999999996</v>
          </cell>
        </row>
        <row r="956">
          <cell r="L956">
            <v>131722258.28999999</v>
          </cell>
        </row>
        <row r="957">
          <cell r="L957">
            <v>502280.76999999996</v>
          </cell>
        </row>
        <row r="958">
          <cell r="L958">
            <v>196841.31</v>
          </cell>
        </row>
        <row r="959">
          <cell r="L959">
            <v>2470</v>
          </cell>
        </row>
        <row r="960">
          <cell r="L960">
            <v>0</v>
          </cell>
        </row>
        <row r="961">
          <cell r="L961">
            <v>-71215.37</v>
          </cell>
        </row>
        <row r="962">
          <cell r="L962">
            <v>39821728.999999985</v>
          </cell>
        </row>
        <row r="963">
          <cell r="L963">
            <v>10339.42</v>
          </cell>
        </row>
        <row r="964">
          <cell r="L964">
            <v>299500</v>
          </cell>
        </row>
        <row r="965">
          <cell r="L965">
            <v>20930</v>
          </cell>
        </row>
        <row r="966">
          <cell r="L966">
            <v>0</v>
          </cell>
        </row>
        <row r="967">
          <cell r="L967">
            <v>-1111947.1499999999</v>
          </cell>
        </row>
        <row r="968">
          <cell r="L968">
            <v>-5125992.68</v>
          </cell>
        </row>
        <row r="969">
          <cell r="L969">
            <v>1741219.6100000003</v>
          </cell>
        </row>
        <row r="970">
          <cell r="L970">
            <v>11271225.51</v>
          </cell>
        </row>
        <row r="971">
          <cell r="L971">
            <v>1008.55</v>
          </cell>
        </row>
        <row r="972">
          <cell r="L972">
            <v>0</v>
          </cell>
        </row>
        <row r="973">
          <cell r="L973">
            <v>46497.250000000007</v>
          </cell>
        </row>
        <row r="974">
          <cell r="L974">
            <v>1558049.38</v>
          </cell>
        </row>
        <row r="975">
          <cell r="L975">
            <v>305.76</v>
          </cell>
        </row>
        <row r="976">
          <cell r="L976">
            <v>0</v>
          </cell>
        </row>
        <row r="977">
          <cell r="L977">
            <v>1960180.74</v>
          </cell>
        </row>
        <row r="978">
          <cell r="L978">
            <v>432604.61</v>
          </cell>
        </row>
        <row r="979">
          <cell r="L979">
            <v>2311.15</v>
          </cell>
        </row>
        <row r="980">
          <cell r="L980">
            <v>0</v>
          </cell>
        </row>
        <row r="981">
          <cell r="L981">
            <v>0</v>
          </cell>
        </row>
        <row r="982">
          <cell r="L982">
            <v>358488.36</v>
          </cell>
        </row>
        <row r="983">
          <cell r="L983">
            <v>4397.7800000000007</v>
          </cell>
        </row>
        <row r="984">
          <cell r="L984">
            <v>0</v>
          </cell>
        </row>
        <row r="985">
          <cell r="L985">
            <v>-172609.01</v>
          </cell>
        </row>
        <row r="986">
          <cell r="L986">
            <v>-795048.36</v>
          </cell>
        </row>
        <row r="987">
          <cell r="L987">
            <v>1588339.0099999998</v>
          </cell>
        </row>
        <row r="988">
          <cell r="L988">
            <v>2417729.66</v>
          </cell>
        </row>
        <row r="989">
          <cell r="L989">
            <v>206820.83</v>
          </cell>
        </row>
        <row r="990">
          <cell r="L990">
            <v>8401497.5600000005</v>
          </cell>
        </row>
        <row r="991">
          <cell r="L991">
            <v>1082486.73</v>
          </cell>
        </row>
        <row r="992">
          <cell r="L992">
            <v>1764389.7199999997</v>
          </cell>
        </row>
        <row r="993">
          <cell r="L993">
            <v>356982.77</v>
          </cell>
        </row>
        <row r="994">
          <cell r="L994">
            <v>5099.21</v>
          </cell>
        </row>
        <row r="995">
          <cell r="L995">
            <v>-37066.04</v>
          </cell>
        </row>
        <row r="996">
          <cell r="L996">
            <v>-170728.58</v>
          </cell>
        </row>
        <row r="997">
          <cell r="L997">
            <v>0</v>
          </cell>
        </row>
        <row r="998">
          <cell r="L998">
            <v>0</v>
          </cell>
        </row>
        <row r="999">
          <cell r="L999">
            <v>0</v>
          </cell>
        </row>
        <row r="1000">
          <cell r="L1000">
            <v>0</v>
          </cell>
        </row>
        <row r="1001">
          <cell r="L1001">
            <v>0</v>
          </cell>
        </row>
        <row r="1002">
          <cell r="L1002">
            <v>1438349.26</v>
          </cell>
        </row>
        <row r="1003">
          <cell r="L1003">
            <v>0</v>
          </cell>
        </row>
        <row r="1004">
          <cell r="L1004">
            <v>1348903.0599999998</v>
          </cell>
        </row>
        <row r="1005">
          <cell r="L1005">
            <v>0</v>
          </cell>
        </row>
        <row r="1006">
          <cell r="L1006">
            <v>0</v>
          </cell>
        </row>
        <row r="1007">
          <cell r="L1007">
            <v>0</v>
          </cell>
        </row>
        <row r="1008">
          <cell r="L1008">
            <v>2402543.79</v>
          </cell>
        </row>
        <row r="1009">
          <cell r="L1009">
            <v>1067445.48</v>
          </cell>
        </row>
        <row r="1010">
          <cell r="L1010">
            <v>1504599.9099999997</v>
          </cell>
        </row>
        <row r="1011">
          <cell r="L1011">
            <v>28629.239999999998</v>
          </cell>
        </row>
        <row r="1012">
          <cell r="L1012">
            <v>35262496.850000001</v>
          </cell>
        </row>
        <row r="1013">
          <cell r="L1013">
            <v>1974058.82</v>
          </cell>
        </row>
        <row r="1014">
          <cell r="L1014">
            <v>915529.62</v>
          </cell>
        </row>
        <row r="1015">
          <cell r="L1015">
            <v>24948.49</v>
          </cell>
        </row>
        <row r="1016">
          <cell r="L1016">
            <v>-21022.57</v>
          </cell>
        </row>
        <row r="1017">
          <cell r="L1017">
            <v>-96830.99</v>
          </cell>
        </row>
        <row r="1018">
          <cell r="L1018">
            <v>771808.07</v>
          </cell>
        </row>
        <row r="1019">
          <cell r="L1019">
            <v>3480295.0500000003</v>
          </cell>
        </row>
        <row r="1020">
          <cell r="L1020">
            <v>2898466.09</v>
          </cell>
        </row>
        <row r="1021">
          <cell r="L1021">
            <v>-1969456.43</v>
          </cell>
        </row>
        <row r="1022">
          <cell r="L1022">
            <v>-67116.23</v>
          </cell>
        </row>
        <row r="1023">
          <cell r="L1023">
            <v>-188443.43</v>
          </cell>
        </row>
        <row r="1024">
          <cell r="L1024">
            <v>0</v>
          </cell>
        </row>
        <row r="1025">
          <cell r="L1025">
            <v>0</v>
          </cell>
        </row>
        <row r="1026">
          <cell r="L1026">
            <v>1945369.74</v>
          </cell>
        </row>
        <row r="1027">
          <cell r="L1027">
            <v>5986.5</v>
          </cell>
        </row>
        <row r="1028">
          <cell r="L1028">
            <v>682463.1</v>
          </cell>
        </row>
        <row r="1029">
          <cell r="L1029">
            <v>7435.6</v>
          </cell>
        </row>
        <row r="1030">
          <cell r="L1030">
            <v>696359.29999999993</v>
          </cell>
        </row>
        <row r="1031">
          <cell r="L1031">
            <v>11667.949999999997</v>
          </cell>
        </row>
        <row r="1032">
          <cell r="L1032">
            <v>7084.94</v>
          </cell>
        </row>
        <row r="1033">
          <cell r="L1033">
            <v>-9603.98</v>
          </cell>
        </row>
        <row r="1034">
          <cell r="L1034">
            <v>-44236.62</v>
          </cell>
        </row>
        <row r="1035">
          <cell r="L1035">
            <v>885384.28</v>
          </cell>
        </row>
        <row r="1036">
          <cell r="L1036">
            <v>12332.33</v>
          </cell>
        </row>
        <row r="1037">
          <cell r="L1037">
            <v>1288690.3700000001</v>
          </cell>
        </row>
        <row r="1038">
          <cell r="L1038">
            <v>27871.119999999999</v>
          </cell>
        </row>
        <row r="1039">
          <cell r="L1039">
            <v>0</v>
          </cell>
        </row>
        <row r="1040">
          <cell r="L1040">
            <v>-659052.45000000019</v>
          </cell>
        </row>
        <row r="1041">
          <cell r="L1041">
            <v>19648023.039999984</v>
          </cell>
        </row>
        <row r="1042">
          <cell r="L1042">
            <v>636356.71</v>
          </cell>
        </row>
        <row r="1043">
          <cell r="L1043">
            <v>0</v>
          </cell>
        </row>
        <row r="1044">
          <cell r="L1044">
            <v>110151.67000000001</v>
          </cell>
        </row>
        <row r="1045">
          <cell r="L1045">
            <v>3560299.3000000026</v>
          </cell>
        </row>
        <row r="1046">
          <cell r="L1046">
            <v>0</v>
          </cell>
        </row>
        <row r="1047">
          <cell r="L1047">
            <v>0</v>
          </cell>
        </row>
        <row r="1048">
          <cell r="L1048">
            <v>98824945.690000072</v>
          </cell>
        </row>
        <row r="1049">
          <cell r="L1049">
            <v>470428.5</v>
          </cell>
        </row>
        <row r="1050">
          <cell r="L1050">
            <v>2739988.6199999996</v>
          </cell>
        </row>
        <row r="1051">
          <cell r="L1051">
            <v>13718.73</v>
          </cell>
        </row>
        <row r="1052">
          <cell r="L1052">
            <v>754225.49</v>
          </cell>
        </row>
        <row r="1053">
          <cell r="L1053">
            <v>523741.21</v>
          </cell>
        </row>
        <row r="1054">
          <cell r="L1054">
            <v>4953490.41</v>
          </cell>
        </row>
        <row r="1055">
          <cell r="L1055">
            <v>991441.03</v>
          </cell>
        </row>
        <row r="1056">
          <cell r="L1056">
            <v>8596640.3599999994</v>
          </cell>
        </row>
        <row r="1057">
          <cell r="L1057">
            <v>15996016.900000002</v>
          </cell>
        </row>
        <row r="1058">
          <cell r="L1058">
            <v>146155.09</v>
          </cell>
        </row>
        <row r="1059">
          <cell r="L1059">
            <v>158840.58000000002</v>
          </cell>
        </row>
        <row r="1060">
          <cell r="L1060">
            <v>0</v>
          </cell>
        </row>
        <row r="1061">
          <cell r="L1061">
            <v>102515.72</v>
          </cell>
        </row>
        <row r="1062">
          <cell r="L1062">
            <v>1133931.1799999713</v>
          </cell>
        </row>
        <row r="1063">
          <cell r="L1063">
            <v>0</v>
          </cell>
        </row>
        <row r="1064">
          <cell r="L1064">
            <v>7613810.9399999995</v>
          </cell>
        </row>
        <row r="1065">
          <cell r="L1065">
            <v>2607836.7000000002</v>
          </cell>
        </row>
        <row r="1066">
          <cell r="L1066">
            <v>-7869703.2599999998</v>
          </cell>
        </row>
        <row r="1067">
          <cell r="L1067">
            <v>-76779.83</v>
          </cell>
        </row>
        <row r="1068">
          <cell r="L1068">
            <v>-353652.58</v>
          </cell>
        </row>
        <row r="1069">
          <cell r="L1069">
            <v>-51593.58</v>
          </cell>
        </row>
        <row r="1070">
          <cell r="L1070">
            <v>-237643.11</v>
          </cell>
        </row>
        <row r="1071">
          <cell r="L1071">
            <v>0</v>
          </cell>
        </row>
        <row r="1072">
          <cell r="L1072">
            <v>441783.93000000005</v>
          </cell>
        </row>
        <row r="1073">
          <cell r="L1073">
            <v>0</v>
          </cell>
        </row>
        <row r="1074">
          <cell r="L1074">
            <v>0</v>
          </cell>
        </row>
        <row r="1075">
          <cell r="L1075">
            <v>0</v>
          </cell>
        </row>
        <row r="1076">
          <cell r="L1076">
            <v>0</v>
          </cell>
        </row>
        <row r="1077">
          <cell r="L1077">
            <v>0</v>
          </cell>
        </row>
        <row r="1078">
          <cell r="L1078">
            <v>0</v>
          </cell>
        </row>
        <row r="1079">
          <cell r="L1079">
            <v>0</v>
          </cell>
        </row>
        <row r="1080">
          <cell r="L1080">
            <v>0</v>
          </cell>
        </row>
        <row r="1081">
          <cell r="L1081">
            <v>6414793.8700000001</v>
          </cell>
        </row>
        <row r="1082">
          <cell r="L1082">
            <v>-85171.22</v>
          </cell>
        </row>
        <row r="1083">
          <cell r="L1083">
            <v>-392303.8</v>
          </cell>
        </row>
        <row r="1084">
          <cell r="L1084">
            <v>8097085.6299999906</v>
          </cell>
        </row>
        <row r="1085">
          <cell r="L1085">
            <v>480173.73</v>
          </cell>
        </row>
        <row r="1086">
          <cell r="L1086">
            <v>0</v>
          </cell>
        </row>
        <row r="1087">
          <cell r="L1087">
            <v>0</v>
          </cell>
        </row>
        <row r="1088">
          <cell r="L1088">
            <v>-31974.92</v>
          </cell>
        </row>
        <row r="1089">
          <cell r="L1089">
            <v>-141940.66</v>
          </cell>
        </row>
        <row r="1090">
          <cell r="L1090">
            <v>0</v>
          </cell>
        </row>
        <row r="1091">
          <cell r="L1091">
            <v>104244.36</v>
          </cell>
        </row>
        <row r="1092">
          <cell r="L1092">
            <v>244500.24</v>
          </cell>
        </row>
        <row r="1093">
          <cell r="L1093">
            <v>27650713.90000001</v>
          </cell>
        </row>
        <row r="1094">
          <cell r="L1094">
            <v>0</v>
          </cell>
        </row>
        <row r="1095">
          <cell r="L1095">
            <v>0</v>
          </cell>
        </row>
        <row r="1096">
          <cell r="L1096">
            <v>0</v>
          </cell>
        </row>
        <row r="1097">
          <cell r="L1097">
            <v>0</v>
          </cell>
        </row>
        <row r="1098">
          <cell r="L1098">
            <v>0</v>
          </cell>
        </row>
        <row r="1099">
          <cell r="L1099">
            <v>43813.35</v>
          </cell>
        </row>
        <row r="1100">
          <cell r="L1100">
            <v>6934.57</v>
          </cell>
        </row>
        <row r="1101">
          <cell r="L1101">
            <v>31935.83</v>
          </cell>
        </row>
        <row r="1102">
          <cell r="L1102">
            <v>0</v>
          </cell>
        </row>
        <row r="1103">
          <cell r="L1103">
            <v>0</v>
          </cell>
        </row>
        <row r="1104">
          <cell r="L1104">
            <v>0</v>
          </cell>
        </row>
        <row r="1105">
          <cell r="L1105">
            <v>-2771055.23</v>
          </cell>
        </row>
        <row r="1106">
          <cell r="L1106">
            <v>0</v>
          </cell>
        </row>
        <row r="1107">
          <cell r="L1107">
            <v>1029069.64</v>
          </cell>
        </row>
        <row r="1108">
          <cell r="L1108">
            <v>32548586.049999993</v>
          </cell>
        </row>
        <row r="1109">
          <cell r="L1109">
            <v>2904070.51</v>
          </cell>
        </row>
        <row r="1110">
          <cell r="L1110">
            <v>0</v>
          </cell>
        </row>
        <row r="1111">
          <cell r="L1111">
            <v>-409441.24</v>
          </cell>
        </row>
        <row r="1112">
          <cell r="L1112">
            <v>-1885763.4</v>
          </cell>
        </row>
        <row r="1113">
          <cell r="L1113">
            <v>798753.5</v>
          </cell>
        </row>
        <row r="1114">
          <cell r="L1114">
            <v>2937101.3699999996</v>
          </cell>
        </row>
        <row r="1115">
          <cell r="L1115">
            <v>258743.84999999998</v>
          </cell>
        </row>
        <row r="1116">
          <cell r="L1116">
            <v>-302.49999999999994</v>
          </cell>
        </row>
        <row r="1117">
          <cell r="L1117">
            <v>682225.42</v>
          </cell>
        </row>
        <row r="1118">
          <cell r="L1118">
            <v>0</v>
          </cell>
        </row>
        <row r="1119">
          <cell r="L1119">
            <v>529124.30999999994</v>
          </cell>
        </row>
        <row r="1120">
          <cell r="L1120">
            <v>0</v>
          </cell>
        </row>
        <row r="1121">
          <cell r="L1121">
            <v>0</v>
          </cell>
        </row>
        <row r="1122">
          <cell r="L1122">
            <v>1154220.7900000003</v>
          </cell>
        </row>
        <row r="1123">
          <cell r="L1123">
            <v>19205728.560000002</v>
          </cell>
        </row>
        <row r="1124">
          <cell r="L1124">
            <v>1011886.69</v>
          </cell>
        </row>
        <row r="1125">
          <cell r="L1125">
            <v>299509.5</v>
          </cell>
        </row>
        <row r="1126">
          <cell r="L1126">
            <v>0</v>
          </cell>
        </row>
        <row r="1127">
          <cell r="L1127">
            <v>-81932.06000000007</v>
          </cell>
        </row>
        <row r="1128">
          <cell r="L1128">
            <v>116306.64</v>
          </cell>
        </row>
        <row r="1129">
          <cell r="L1129">
            <v>0</v>
          </cell>
        </row>
        <row r="1130">
          <cell r="L1130">
            <v>27488.1</v>
          </cell>
        </row>
        <row r="1131">
          <cell r="L1131">
            <v>960</v>
          </cell>
        </row>
        <row r="1132">
          <cell r="L1132">
            <v>0</v>
          </cell>
        </row>
        <row r="1133">
          <cell r="L1133">
            <v>0</v>
          </cell>
        </row>
        <row r="1134">
          <cell r="L1134">
            <v>-2998777.8299999996</v>
          </cell>
        </row>
        <row r="1135">
          <cell r="L1135">
            <v>-180966.23000000004</v>
          </cell>
        </row>
        <row r="1136">
          <cell r="L1136">
            <v>0</v>
          </cell>
        </row>
        <row r="1137">
          <cell r="L1137">
            <v>-351516.73</v>
          </cell>
        </row>
        <row r="1138">
          <cell r="L1138">
            <v>0</v>
          </cell>
        </row>
        <row r="1139">
          <cell r="L1139">
            <v>0</v>
          </cell>
        </row>
        <row r="1140">
          <cell r="L1140">
            <v>29517911.469999999</v>
          </cell>
        </row>
        <row r="1141">
          <cell r="L1141">
            <v>425922.25</v>
          </cell>
        </row>
        <row r="1142">
          <cell r="L1142">
            <v>8083355.0300000003</v>
          </cell>
        </row>
        <row r="1143">
          <cell r="L1143">
            <v>28312105.759999998</v>
          </cell>
        </row>
        <row r="1144">
          <cell r="L1144">
            <v>1056700.74</v>
          </cell>
        </row>
        <row r="1145">
          <cell r="L1145">
            <v>100850100.19000001</v>
          </cell>
        </row>
        <row r="1146">
          <cell r="L1146">
            <v>134838093.85999998</v>
          </cell>
        </row>
        <row r="1147">
          <cell r="L1147">
            <v>-134838093.85999998</v>
          </cell>
        </row>
        <row r="1148">
          <cell r="L1148">
            <v>-1505395.26</v>
          </cell>
        </row>
        <row r="1149">
          <cell r="L1149">
            <v>-6958464.7699999996</v>
          </cell>
        </row>
        <row r="1150">
          <cell r="L1150">
            <v>6397020.2400000002</v>
          </cell>
        </row>
        <row r="1151">
          <cell r="L1151">
            <v>2160427.0299999998</v>
          </cell>
        </row>
        <row r="1152">
          <cell r="L1152">
            <v>2006112.06</v>
          </cell>
        </row>
        <row r="1153">
          <cell r="L1153">
            <v>-85735.14</v>
          </cell>
        </row>
        <row r="1154">
          <cell r="L1154">
            <v>-394901.29000000004</v>
          </cell>
        </row>
        <row r="1155">
          <cell r="L1155">
            <v>0</v>
          </cell>
        </row>
        <row r="1156">
          <cell r="L1156">
            <v>0</v>
          </cell>
        </row>
        <row r="1157">
          <cell r="L1157">
            <v>0</v>
          </cell>
        </row>
        <row r="1158">
          <cell r="L1158">
            <v>0</v>
          </cell>
        </row>
        <row r="1159">
          <cell r="L1159">
            <v>0</v>
          </cell>
        </row>
        <row r="1160">
          <cell r="L1160">
            <v>0</v>
          </cell>
        </row>
        <row r="1161">
          <cell r="L1161">
            <v>0</v>
          </cell>
        </row>
        <row r="1162">
          <cell r="L1162">
            <v>0</v>
          </cell>
        </row>
        <row r="1163">
          <cell r="L1163">
            <v>-45458.85</v>
          </cell>
        </row>
        <row r="1164">
          <cell r="L1164">
            <v>-4357211.2600000007</v>
          </cell>
        </row>
        <row r="1165">
          <cell r="L1165">
            <v>83.45</v>
          </cell>
        </row>
        <row r="1166">
          <cell r="L1166">
            <v>0</v>
          </cell>
        </row>
        <row r="1167">
          <cell r="L1167">
            <v>0</v>
          </cell>
        </row>
        <row r="1168">
          <cell r="L1168">
            <v>-418330.11</v>
          </cell>
        </row>
        <row r="1169">
          <cell r="L1169">
            <v>0</v>
          </cell>
        </row>
        <row r="1170">
          <cell r="L1170">
            <v>-187862.65</v>
          </cell>
        </row>
        <row r="1171">
          <cell r="L1171">
            <v>619666.12</v>
          </cell>
        </row>
        <row r="1172">
          <cell r="L1172">
            <v>0</v>
          </cell>
        </row>
        <row r="1173">
          <cell r="L1173">
            <v>19776354.870000001</v>
          </cell>
        </row>
        <row r="1174">
          <cell r="L1174">
            <v>6789.14</v>
          </cell>
        </row>
        <row r="1175">
          <cell r="L1175">
            <v>-1388015</v>
          </cell>
        </row>
        <row r="1176">
          <cell r="L1176">
            <v>467775.4</v>
          </cell>
        </row>
        <row r="1177">
          <cell r="L1177">
            <v>1417001.12</v>
          </cell>
        </row>
        <row r="1178">
          <cell r="L1178">
            <v>0</v>
          </cell>
        </row>
        <row r="1179">
          <cell r="L1179">
            <v>0</v>
          </cell>
        </row>
        <row r="1180">
          <cell r="L1180">
            <v>0</v>
          </cell>
        </row>
        <row r="1181">
          <cell r="L1181">
            <v>0</v>
          </cell>
        </row>
        <row r="1182">
          <cell r="L1182">
            <v>0</v>
          </cell>
        </row>
        <row r="1183">
          <cell r="L1183">
            <v>0</v>
          </cell>
        </row>
        <row r="1184">
          <cell r="L1184">
            <v>0</v>
          </cell>
        </row>
        <row r="1185">
          <cell r="L1185">
            <v>0</v>
          </cell>
        </row>
        <row r="1186">
          <cell r="L1186">
            <v>249455.56</v>
          </cell>
        </row>
        <row r="1187">
          <cell r="L1187">
            <v>1243775.97</v>
          </cell>
        </row>
        <row r="1188">
          <cell r="L1188">
            <v>286531.93</v>
          </cell>
        </row>
        <row r="1189">
          <cell r="L1189">
            <v>20672226.900000002</v>
          </cell>
        </row>
        <row r="1190">
          <cell r="L1190">
            <v>0</v>
          </cell>
        </row>
        <row r="1191">
          <cell r="L1191">
            <v>832143.91</v>
          </cell>
        </row>
        <row r="1192">
          <cell r="L1192">
            <v>20863.540000000005</v>
          </cell>
        </row>
        <row r="1193">
          <cell r="L1193">
            <v>641983.48</v>
          </cell>
        </row>
        <row r="1194">
          <cell r="L1194">
            <v>0</v>
          </cell>
        </row>
        <row r="1195">
          <cell r="L1195">
            <v>609353.43999999994</v>
          </cell>
        </row>
        <row r="1196">
          <cell r="L1196">
            <v>0</v>
          </cell>
        </row>
        <row r="1197">
          <cell r="L1197">
            <v>3351329.0600000005</v>
          </cell>
        </row>
        <row r="1198">
          <cell r="L1198">
            <v>0</v>
          </cell>
        </row>
        <row r="1199">
          <cell r="L1199">
            <v>0</v>
          </cell>
        </row>
        <row r="1200">
          <cell r="L1200">
            <v>0</v>
          </cell>
        </row>
        <row r="1201">
          <cell r="L1201">
            <v>2431794.85</v>
          </cell>
        </row>
        <row r="1202">
          <cell r="L1202">
            <v>0</v>
          </cell>
        </row>
        <row r="1203">
          <cell r="L1203">
            <v>47646496.399999999</v>
          </cell>
        </row>
        <row r="1204">
          <cell r="L1204">
            <v>0</v>
          </cell>
        </row>
        <row r="1205">
          <cell r="L1205">
            <v>0</v>
          </cell>
        </row>
        <row r="1206">
          <cell r="L1206">
            <v>0</v>
          </cell>
        </row>
        <row r="1207">
          <cell r="L1207">
            <v>0</v>
          </cell>
        </row>
        <row r="1208">
          <cell r="L1208">
            <v>412316.43</v>
          </cell>
        </row>
        <row r="1209">
          <cell r="L1209">
            <v>7925181.0199999996</v>
          </cell>
        </row>
        <row r="1210">
          <cell r="L1210">
            <v>-278805.64</v>
          </cell>
        </row>
        <row r="1211">
          <cell r="L1211">
            <v>1984759.25</v>
          </cell>
        </row>
        <row r="1212">
          <cell r="L1212">
            <v>265.56</v>
          </cell>
        </row>
        <row r="1213">
          <cell r="L1213">
            <v>143500.93000000017</v>
          </cell>
        </row>
        <row r="1214">
          <cell r="L1214">
            <v>65286226.259999998</v>
          </cell>
        </row>
        <row r="1215">
          <cell r="L1215">
            <v>0</v>
          </cell>
        </row>
        <row r="1216">
          <cell r="L1216">
            <v>-13275.38</v>
          </cell>
        </row>
        <row r="1217">
          <cell r="L1217">
            <v>46387.51</v>
          </cell>
        </row>
        <row r="1218">
          <cell r="L1218">
            <v>6053419.790000001</v>
          </cell>
        </row>
        <row r="1219">
          <cell r="L1219">
            <v>-721908.38</v>
          </cell>
        </row>
        <row r="1220">
          <cell r="L1220">
            <v>-3300628.49</v>
          </cell>
        </row>
        <row r="1221">
          <cell r="L1221">
            <v>0</v>
          </cell>
        </row>
        <row r="1222">
          <cell r="L1222">
            <v>-688662.77</v>
          </cell>
        </row>
        <row r="1223">
          <cell r="L1223">
            <v>-14589.74</v>
          </cell>
        </row>
        <row r="1224">
          <cell r="L1224">
            <v>-21628354.52</v>
          </cell>
        </row>
        <row r="1225">
          <cell r="L1225">
            <v>0</v>
          </cell>
        </row>
        <row r="1226">
          <cell r="L1226">
            <v>0</v>
          </cell>
        </row>
        <row r="1227">
          <cell r="L1227">
            <v>0</v>
          </cell>
        </row>
        <row r="1228">
          <cell r="L1228">
            <v>0</v>
          </cell>
        </row>
        <row r="1229">
          <cell r="L1229">
            <v>-2422766.5299999998</v>
          </cell>
        </row>
        <row r="1230">
          <cell r="L1230">
            <v>-11186900.02</v>
          </cell>
        </row>
        <row r="1231">
          <cell r="L1231">
            <v>-5541212.5499999998</v>
          </cell>
        </row>
        <row r="1232">
          <cell r="L1232">
            <v>0</v>
          </cell>
        </row>
        <row r="1233">
          <cell r="L1233">
            <v>0</v>
          </cell>
        </row>
        <row r="1234">
          <cell r="L1234">
            <v>-13363891.099999998</v>
          </cell>
        </row>
        <row r="1235">
          <cell r="L1235">
            <v>1308454.4099999999</v>
          </cell>
        </row>
        <row r="1236">
          <cell r="L1236">
            <v>211185.59000000003</v>
          </cell>
        </row>
        <row r="1237">
          <cell r="L1237">
            <v>0</v>
          </cell>
        </row>
        <row r="1238">
          <cell r="L1238">
            <v>37328.769999999997</v>
          </cell>
        </row>
        <row r="1239">
          <cell r="L1239">
            <v>102897765.13999999</v>
          </cell>
        </row>
        <row r="1240">
          <cell r="L1240">
            <v>-105490782.92</v>
          </cell>
        </row>
        <row r="1241">
          <cell r="L1241">
            <v>80743361.339999989</v>
          </cell>
        </row>
        <row r="1242">
          <cell r="L1242">
            <v>3946502.86</v>
          </cell>
        </row>
        <row r="1243">
          <cell r="L1243">
            <v>-6986808.7435315475</v>
          </cell>
        </row>
        <row r="1244">
          <cell r="L1244">
            <v>-2515251.1476713531</v>
          </cell>
        </row>
        <row r="1245">
          <cell r="L1245">
            <v>-45708381.029999994</v>
          </cell>
        </row>
        <row r="1246">
          <cell r="L1246">
            <v>-14267610.07</v>
          </cell>
        </row>
        <row r="1247">
          <cell r="L1247">
            <v>0</v>
          </cell>
        </row>
        <row r="1248">
          <cell r="L1248">
            <v>0</v>
          </cell>
        </row>
        <row r="1249">
          <cell r="L1249">
            <v>0</v>
          </cell>
        </row>
        <row r="1252">
          <cell r="L1252">
            <v>-48951794.858723082</v>
          </cell>
        </row>
        <row r="1253">
          <cell r="L1253">
            <v>-48952</v>
          </cell>
        </row>
        <row r="1291">
          <cell r="L1291">
            <v>1087441.52</v>
          </cell>
        </row>
      </sheetData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LICACÕESMML"/>
      <sheetName val="INDICES"/>
      <sheetName val="#REF"/>
      <sheetName val="EVOLIN2002"/>
      <sheetName val="Resumo Gerencial"/>
      <sheetName val="Disponibilidades"/>
      <sheetName val="Resumo MML"/>
      <sheetName val="Alfa"/>
      <sheetName val="Safra"/>
      <sheetName val="HSBC"/>
      <sheetName val="Unibanco"/>
      <sheetName val="Brasil"/>
      <sheetName val="Santander"/>
      <sheetName val="Sudameris"/>
      <sheetName val="Votorantim"/>
      <sheetName val="Bradesco"/>
      <sheetName val="ABN"/>
      <sheetName val="CEF"/>
      <sheetName val="Santos"/>
      <sheetName val="Deutsche"/>
      <sheetName val="Itau FAQ"/>
      <sheetName val="COGITAU"/>
      <sheetName val="International"/>
      <sheetName val="Rel. Aplic."/>
      <sheetName val="Leasing Itaú"/>
      <sheetName val="moeda estrang."/>
      <sheetName val="Mutuo agosto 03"/>
      <sheetName val="Plan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 Dinâmica &gt;&gt;&gt;"/>
      <sheetName val="Revenue per BU and channel"/>
      <sheetName val="P&amp;L Pro Forma"/>
      <sheetName val="P&amp;L Adjusted Pro Forma"/>
      <sheetName val="P&amp;L Accounting"/>
      <sheetName val="CAPEX"/>
      <sheetName val="Balance Sheet"/>
      <sheetName val="Stores"/>
      <sheetName val="Stores (interna)"/>
      <sheetName val="Cash Flow (nao divulga)"/>
      <sheetName val="Anexo - Slide Stores"/>
      <sheetName val="Earnings Release &gt;&gt;&gt;"/>
      <sheetName val="Anexo - Slide Cash Flow"/>
      <sheetName val="Slide Reconc. EBITDA e LL"/>
      <sheetName val="Gráficos_Release"/>
      <sheetName val="DRE POR BU (CONTINUADAS)"/>
      <sheetName val="DRE POR BU (CONTINUADAS) 9M25"/>
      <sheetName val="Gráficos_Release (2)"/>
      <sheetName val="Dívida Histórico"/>
      <sheetName val="Analise Schutz"/>
      <sheetName val="DRE - Pro Forma Contábil"/>
      <sheetName val="DRE-Ajustes (Fix, Event e Var)"/>
      <sheetName val="DRE - Pro Forma Ajustado"/>
      <sheetName val="DRE-Pro forma-Ajustes"/>
      <sheetName val="ROB e EBITDA por BU (2)"/>
      <sheetName val="DRE RI"/>
      <sheetName val="ROB e EBITDA por BU"/>
      <sheetName val="Marca por canal"/>
      <sheetName val="Projeções de DRE"/>
      <sheetName val="Projeções de DRE (sem rep)"/>
      <sheetName val="Marca por canal (trimestre)"/>
      <sheetName val="Dinâmica Canal"/>
      <sheetName val="Projeções de Receita"/>
      <sheetName val="Receita -Base Atualizada"/>
      <sheetName val="Ferramenta_Base de Dados"/>
      <sheetName val="Projeções Farm Global"/>
      <sheetName val="Marca por canal (conciso)"/>
      <sheetName val="(Check) -Revenue per BU"/>
      <sheetName val="Classificação Marca -&gt; BU"/>
      <sheetName val="Suporte &gt;&gt;&gt;"/>
      <sheetName val="Volumetria"/>
      <sheetName val="Ajustes One-Off"/>
      <sheetName val="Classificação Marca -&gt; Marca"/>
      <sheetName val="Classificação Canal"/>
      <sheetName val="Demonstrações Contábeis &gt;&gt;&gt;"/>
      <sheetName val="Resultado Financeiro"/>
      <sheetName val="BP | Pro forma"/>
      <sheetName val="BP (histórico)"/>
      <sheetName val="Ciclo Fin e Ger Caixa"/>
      <sheetName val="Fluxo de Caixa Gerencial"/>
      <sheetName val="Fluxo de Caixa - Release"/>
      <sheetName val="DFC (histórico)"/>
      <sheetName val="BP (base)"/>
      <sheetName val="DRE (base)"/>
      <sheetName val="DRE Tri (base)"/>
      <sheetName val="DFC Tri (base)"/>
      <sheetName val="Geração de Caixa Operacional"/>
      <sheetName val="Geração de Caixa Gerencial OLD"/>
      <sheetName val="Geração de Caixa"/>
      <sheetName val="Lojas &gt;&gt;&gt;"/>
      <sheetName val="F&amp;L Women - Lojas"/>
      <sheetName val="Hering - Lojas"/>
      <sheetName val="Basic - Lojas"/>
      <sheetName val="Abertura lojas AR&amp;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D7">
            <v>43288.369999999981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F1">
            <v>-0.15955235381610308</v>
          </cell>
          <cell r="J1">
            <v>-0.17753572155187258</v>
          </cell>
          <cell r="N1">
            <v>-0.18229777256740917</v>
          </cell>
          <cell r="P1">
            <v>-0.18796789640520675</v>
          </cell>
        </row>
        <row r="2"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R2" t="str">
            <v>5 itens de turnaround</v>
          </cell>
        </row>
        <row r="3">
          <cell r="C3">
            <v>2022</v>
          </cell>
          <cell r="D3">
            <v>2022</v>
          </cell>
          <cell r="E3">
            <v>2022</v>
          </cell>
          <cell r="F3">
            <v>2022</v>
          </cell>
          <cell r="G3">
            <v>2023</v>
          </cell>
          <cell r="H3">
            <v>2023</v>
          </cell>
          <cell r="I3">
            <v>2023</v>
          </cell>
          <cell r="J3">
            <v>2023</v>
          </cell>
          <cell r="K3">
            <v>2024</v>
          </cell>
          <cell r="L3">
            <v>2024</v>
          </cell>
          <cell r="M3">
            <v>2024</v>
          </cell>
          <cell r="N3">
            <v>2024</v>
          </cell>
          <cell r="O3">
            <v>2025</v>
          </cell>
          <cell r="P3">
            <v>2025</v>
          </cell>
          <cell r="Q3">
            <v>2025</v>
          </cell>
        </row>
        <row r="4">
          <cell r="B4" t="str">
            <v>Resultados ajustados (pro forma)</v>
          </cell>
          <cell r="C4" t="str">
            <v>1T22</v>
          </cell>
          <cell r="D4" t="str">
            <v>2T22</v>
          </cell>
          <cell r="E4" t="str">
            <v>3T22</v>
          </cell>
          <cell r="F4" t="str">
            <v>4T22</v>
          </cell>
          <cell r="G4" t="str">
            <v>1T23</v>
          </cell>
          <cell r="H4" t="str">
            <v>2T23</v>
          </cell>
          <cell r="I4" t="str">
            <v>3T23</v>
          </cell>
          <cell r="J4" t="str">
            <v>4T23</v>
          </cell>
          <cell r="K4" t="str">
            <v>1T24</v>
          </cell>
          <cell r="L4" t="str">
            <v>2T24</v>
          </cell>
          <cell r="M4" t="str">
            <v>3T24</v>
          </cell>
          <cell r="N4" t="str">
            <v>4T24</v>
          </cell>
          <cell r="O4" t="str">
            <v>1T25</v>
          </cell>
          <cell r="P4" t="str">
            <v>2T25</v>
          </cell>
          <cell r="Q4" t="str">
            <v>3T25</v>
          </cell>
          <cell r="S4">
            <v>2022</v>
          </cell>
          <cell r="T4">
            <v>2023</v>
          </cell>
          <cell r="U4">
            <v>2024</v>
          </cell>
          <cell r="V4">
            <v>2025</v>
          </cell>
          <cell r="X4" t="str">
            <v>1T25 vs. 1T24</v>
          </cell>
          <cell r="Z4" t="str">
            <v>9M24</v>
          </cell>
          <cell r="AA4" t="str">
            <v>9M25</v>
          </cell>
        </row>
        <row r="5">
          <cell r="B5" t="str">
            <v>Receita bruta</v>
          </cell>
          <cell r="C5">
            <v>2271.3000000000002</v>
          </cell>
          <cell r="D5">
            <v>2613.5</v>
          </cell>
          <cell r="E5">
            <v>2969.5</v>
          </cell>
          <cell r="F5">
            <v>3306.3</v>
          </cell>
          <cell r="G5">
            <v>2789.9</v>
          </cell>
          <cell r="H5">
            <v>3047.9</v>
          </cell>
          <cell r="I5">
            <v>3274.3</v>
          </cell>
          <cell r="J5">
            <v>3667.3</v>
          </cell>
          <cell r="K5">
            <v>2894.1</v>
          </cell>
          <cell r="L5">
            <v>3370.5</v>
          </cell>
          <cell r="M5">
            <v>3673.5</v>
          </cell>
          <cell r="N5">
            <v>4221.7</v>
          </cell>
          <cell r="O5">
            <v>3311.8</v>
          </cell>
          <cell r="P5">
            <v>3620</v>
          </cell>
          <cell r="Q5">
            <v>3716.2</v>
          </cell>
          <cell r="S5">
            <v>11160.6</v>
          </cell>
          <cell r="T5">
            <v>12779.400000000001</v>
          </cell>
          <cell r="U5">
            <v>14159.8</v>
          </cell>
          <cell r="X5">
            <v>0.14432811582184457</v>
          </cell>
          <cell r="Z5">
            <v>9938.1</v>
          </cell>
          <cell r="AA5">
            <v>10648</v>
          </cell>
          <cell r="AC5">
            <v>3.7349008925050997E-2</v>
          </cell>
          <cell r="AD5">
            <v>0.1058433675645527</v>
          </cell>
          <cell r="AE5">
            <v>0.12191918883425457</v>
          </cell>
          <cell r="AF5">
            <v>0.15117388814659272</v>
          </cell>
          <cell r="AG5">
            <v>7.3109733118640552E-2</v>
          </cell>
          <cell r="AH5">
            <v>0.13737466866428472</v>
          </cell>
        </row>
        <row r="6">
          <cell r="B6" t="str">
            <v>Deduções</v>
          </cell>
          <cell r="C6">
            <v>-354.60000000000014</v>
          </cell>
          <cell r="D6">
            <v>-402.69999999999982</v>
          </cell>
          <cell r="E6">
            <v>-466.40000000000009</v>
          </cell>
          <cell r="F6">
            <v>-557</v>
          </cell>
          <cell r="G6">
            <v>-492</v>
          </cell>
          <cell r="H6">
            <v>-551.20000000000027</v>
          </cell>
          <cell r="I6">
            <v>-559.60000000000036</v>
          </cell>
          <cell r="J6">
            <v>-666</v>
          </cell>
          <cell r="K6">
            <v>-527</v>
          </cell>
          <cell r="L6">
            <v>-601.19999999999982</v>
          </cell>
          <cell r="M6">
            <v>-635.30000000000018</v>
          </cell>
          <cell r="N6">
            <v>-817.8</v>
          </cell>
          <cell r="O6">
            <v>-615.30000000000018</v>
          </cell>
          <cell r="P6">
            <v>-718.59999999999991</v>
          </cell>
          <cell r="Q6">
            <v>-746.39999999999986</v>
          </cell>
          <cell r="R6">
            <v>-0.20085033098326244</v>
          </cell>
          <cell r="S6">
            <v>-1780.7</v>
          </cell>
          <cell r="T6">
            <v>-2268.8000000000006</v>
          </cell>
          <cell r="U6">
            <v>-2581.3000000000002</v>
          </cell>
          <cell r="X6">
            <v>0.16755218216318823</v>
          </cell>
          <cell r="Z6">
            <v>-1763.5</v>
          </cell>
          <cell r="AA6">
            <v>-2080.3000000000002</v>
          </cell>
        </row>
        <row r="7">
          <cell r="B7" t="str">
            <v>Receita líquida</v>
          </cell>
          <cell r="C7">
            <v>1916.7</v>
          </cell>
          <cell r="D7">
            <v>2210.8000000000002</v>
          </cell>
          <cell r="E7">
            <v>2503.1</v>
          </cell>
          <cell r="F7">
            <v>2749.3</v>
          </cell>
          <cell r="G7">
            <v>2297.9</v>
          </cell>
          <cell r="H7">
            <v>2496.6999999999998</v>
          </cell>
          <cell r="I7">
            <v>2714.7</v>
          </cell>
          <cell r="J7">
            <v>3001.3</v>
          </cell>
          <cell r="K7">
            <v>2367.1</v>
          </cell>
          <cell r="L7">
            <v>2769.3</v>
          </cell>
          <cell r="M7">
            <v>3038.2</v>
          </cell>
          <cell r="N7">
            <v>3403.8999999999996</v>
          </cell>
          <cell r="O7">
            <v>2696.5</v>
          </cell>
          <cell r="P7">
            <v>2901.4</v>
          </cell>
          <cell r="Q7">
            <v>2969.8</v>
          </cell>
          <cell r="R7">
            <v>-0.17294133659997282</v>
          </cell>
          <cell r="S7">
            <v>9379.9000000000015</v>
          </cell>
          <cell r="T7">
            <v>10510.6</v>
          </cell>
          <cell r="U7">
            <v>11578.5</v>
          </cell>
          <cell r="V7">
            <v>12910.0275</v>
          </cell>
          <cell r="X7">
            <v>0.13915761902750212</v>
          </cell>
          <cell r="Z7">
            <v>8174.5999999999995</v>
          </cell>
          <cell r="AA7">
            <v>8567.7000000000007</v>
          </cell>
        </row>
        <row r="8">
          <cell r="B8" t="str">
            <v>CMV</v>
          </cell>
          <cell r="C8">
            <v>-889.6</v>
          </cell>
          <cell r="D8">
            <v>-951.9</v>
          </cell>
          <cell r="E8">
            <v>-1132.9000000000001</v>
          </cell>
          <cell r="F8">
            <v>-1282.8</v>
          </cell>
          <cell r="G8">
            <v>-1057.9000000000001</v>
          </cell>
          <cell r="H8">
            <v>-1105.5999999999999</v>
          </cell>
          <cell r="I8">
            <v>-1226.7</v>
          </cell>
          <cell r="J8">
            <v>-1318.1</v>
          </cell>
          <cell r="K8">
            <v>-1077.5000000000002</v>
          </cell>
          <cell r="L8">
            <v>-1214.5</v>
          </cell>
          <cell r="M8">
            <v>-1386.8</v>
          </cell>
          <cell r="N8">
            <v>-1515.8000000000002</v>
          </cell>
          <cell r="O8">
            <v>-1219.7</v>
          </cell>
          <cell r="P8">
            <v>-1280.8888790844749</v>
          </cell>
          <cell r="Q8">
            <v>-1345.9</v>
          </cell>
          <cell r="S8">
            <v>-4257.2</v>
          </cell>
          <cell r="T8">
            <v>-4708.2999999999993</v>
          </cell>
          <cell r="U8">
            <v>-5194.6000000000004</v>
          </cell>
          <cell r="X8">
            <v>0.13197215777262161</v>
          </cell>
          <cell r="Z8">
            <v>-3678.8</v>
          </cell>
          <cell r="AA8">
            <v>-3846.4888790844748</v>
          </cell>
        </row>
        <row r="9">
          <cell r="B9" t="str">
            <v>CMV (ex. D&amp;A)</v>
          </cell>
          <cell r="C9">
            <v>-881.1</v>
          </cell>
          <cell r="D9">
            <v>-943.19999999999993</v>
          </cell>
          <cell r="E9">
            <v>-1123.9000000000001</v>
          </cell>
          <cell r="F9">
            <v>-1273.3999999999999</v>
          </cell>
          <cell r="G9">
            <v>-1048.9000000000001</v>
          </cell>
          <cell r="H9">
            <v>-1096.5</v>
          </cell>
          <cell r="I9">
            <v>-1217.7</v>
          </cell>
          <cell r="J9">
            <v>-1309.0999999999999</v>
          </cell>
          <cell r="K9">
            <v>-1067.9000000000003</v>
          </cell>
          <cell r="L9">
            <v>-1204.8</v>
          </cell>
          <cell r="M9">
            <v>-1376.6</v>
          </cell>
          <cell r="N9">
            <v>-1504.5000000000002</v>
          </cell>
          <cell r="O9">
            <v>-1209.2</v>
          </cell>
          <cell r="P9">
            <v>-1271.1888790844748</v>
          </cell>
          <cell r="Q9">
            <v>-1335.5</v>
          </cell>
          <cell r="S9">
            <v>-4221.5999999999995</v>
          </cell>
          <cell r="T9">
            <v>-4672.2000000000007</v>
          </cell>
          <cell r="U9">
            <v>-5153.8</v>
          </cell>
          <cell r="X9">
            <v>0.13231575990261235</v>
          </cell>
          <cell r="Z9">
            <v>-3649.3</v>
          </cell>
          <cell r="AA9">
            <v>-3815.8888790844749</v>
          </cell>
        </row>
        <row r="10">
          <cell r="B10" t="str">
            <v>CMV (ex. D&amp;A ex. IFRS-16)</v>
          </cell>
          <cell r="C10">
            <v>-882.30000000000007</v>
          </cell>
          <cell r="D10">
            <v>-944.4</v>
          </cell>
          <cell r="E10">
            <v>-1125.1000000000001</v>
          </cell>
          <cell r="F10">
            <v>-1274.4999999999998</v>
          </cell>
          <cell r="G10">
            <v>-1050</v>
          </cell>
          <cell r="H10">
            <v>-1097.5999999999999</v>
          </cell>
          <cell r="I10">
            <v>-1218.9000000000001</v>
          </cell>
          <cell r="J10">
            <v>-1310</v>
          </cell>
          <cell r="K10">
            <v>-1069.2000000000003</v>
          </cell>
          <cell r="L10">
            <v>-1206.0999999999999</v>
          </cell>
          <cell r="M10">
            <v>-1377.8999999999999</v>
          </cell>
          <cell r="N10">
            <v>-1505.8000000000002</v>
          </cell>
          <cell r="O10">
            <v>-1210.5</v>
          </cell>
          <cell r="P10">
            <v>-1272.4888790844748</v>
          </cell>
          <cell r="Q10">
            <v>-1336.8</v>
          </cell>
          <cell r="S10">
            <v>-4226.3</v>
          </cell>
          <cell r="T10">
            <v>-4676.5</v>
          </cell>
          <cell r="U10">
            <v>-5159</v>
          </cell>
          <cell r="X10">
            <v>0.13215488215488191</v>
          </cell>
          <cell r="Z10">
            <v>-3653.2</v>
          </cell>
          <cell r="AA10">
            <v>-3819.7888790844745</v>
          </cell>
        </row>
        <row r="11">
          <cell r="B11" t="str">
            <v>Arrendamento (impacto IFRS-16)</v>
          </cell>
          <cell r="C11">
            <v>1.2</v>
          </cell>
          <cell r="D11">
            <v>1.2</v>
          </cell>
          <cell r="E11">
            <v>1.2</v>
          </cell>
          <cell r="F11">
            <v>1.1000000000000001</v>
          </cell>
          <cell r="G11">
            <v>1.1000000000000001</v>
          </cell>
          <cell r="H11">
            <v>1.1000000000000001</v>
          </cell>
          <cell r="I11">
            <v>1.2</v>
          </cell>
          <cell r="J11">
            <v>0.9</v>
          </cell>
          <cell r="K11">
            <v>1.3</v>
          </cell>
          <cell r="L11">
            <v>1.3</v>
          </cell>
          <cell r="M11">
            <v>1.3</v>
          </cell>
          <cell r="N11">
            <v>1.3</v>
          </cell>
          <cell r="O11">
            <v>1.3</v>
          </cell>
          <cell r="P11">
            <v>1.3</v>
          </cell>
          <cell r="Q11">
            <v>1.3</v>
          </cell>
          <cell r="S11">
            <v>4.6999999999999993</v>
          </cell>
          <cell r="T11">
            <v>4.3000000000000007</v>
          </cell>
          <cell r="U11">
            <v>5.2</v>
          </cell>
          <cell r="X11">
            <v>0</v>
          </cell>
          <cell r="Z11">
            <v>3.9000000000000004</v>
          </cell>
          <cell r="AA11">
            <v>3.9000000000000004</v>
          </cell>
        </row>
        <row r="12">
          <cell r="B12" t="str">
            <v>Depreciação e Amortização</v>
          </cell>
          <cell r="C12">
            <v>-8.5</v>
          </cell>
          <cell r="D12">
            <v>-8.6999999999999993</v>
          </cell>
          <cell r="E12">
            <v>-9</v>
          </cell>
          <cell r="F12">
            <v>-9.4</v>
          </cell>
          <cell r="G12">
            <v>-9</v>
          </cell>
          <cell r="H12">
            <v>-9.1</v>
          </cell>
          <cell r="I12">
            <v>-9</v>
          </cell>
          <cell r="J12">
            <v>-9</v>
          </cell>
          <cell r="K12">
            <v>-9.6</v>
          </cell>
          <cell r="L12">
            <v>-9.6999999999999993</v>
          </cell>
          <cell r="M12">
            <v>-10.199999999999999</v>
          </cell>
          <cell r="N12">
            <v>-11.3</v>
          </cell>
          <cell r="O12">
            <v>-10.5</v>
          </cell>
          <cell r="P12">
            <v>-9.6999999999999993</v>
          </cell>
          <cell r="Q12">
            <v>-10.4</v>
          </cell>
          <cell r="S12">
            <v>-35.6</v>
          </cell>
          <cell r="T12">
            <v>-36.1</v>
          </cell>
          <cell r="U12">
            <v>-40.799999999999997</v>
          </cell>
          <cell r="X12">
            <v>9.375E-2</v>
          </cell>
          <cell r="Z12">
            <v>-29.499999999999996</v>
          </cell>
          <cell r="AA12">
            <v>-30.6</v>
          </cell>
        </row>
        <row r="13">
          <cell r="B13" t="str">
            <v>Lucro Bruto</v>
          </cell>
          <cell r="C13">
            <v>1027.0999999999999</v>
          </cell>
          <cell r="D13">
            <v>1258.9000000000001</v>
          </cell>
          <cell r="E13">
            <v>1370.1999999999998</v>
          </cell>
          <cell r="F13">
            <v>1466.5000000000002</v>
          </cell>
          <cell r="G13">
            <v>1240</v>
          </cell>
          <cell r="H13">
            <v>1391.1</v>
          </cell>
          <cell r="I13">
            <v>1487.9999999999998</v>
          </cell>
          <cell r="J13">
            <v>1683.2000000000003</v>
          </cell>
          <cell r="K13">
            <v>1289.5999999999997</v>
          </cell>
          <cell r="L13">
            <v>1554.8000000000002</v>
          </cell>
          <cell r="M13">
            <v>1651.3999999999999</v>
          </cell>
          <cell r="N13">
            <v>1888.0999999999995</v>
          </cell>
          <cell r="O13">
            <v>1476.8</v>
          </cell>
          <cell r="P13">
            <v>1620.5111209155252</v>
          </cell>
          <cell r="Q13">
            <v>1623.9</v>
          </cell>
          <cell r="S13">
            <v>5122.7</v>
          </cell>
          <cell r="T13">
            <v>5802.2999999999993</v>
          </cell>
          <cell r="U13">
            <v>6383.8999999999987</v>
          </cell>
          <cell r="X13">
            <v>0.14516129032258096</v>
          </cell>
          <cell r="Z13">
            <v>4495.7999999999993</v>
          </cell>
          <cell r="AA13">
            <v>4721.2111209155246</v>
          </cell>
        </row>
        <row r="14">
          <cell r="B14" t="str">
            <v>Despesas</v>
          </cell>
          <cell r="C14">
            <v>-844.19999999999993</v>
          </cell>
          <cell r="D14">
            <v>-940.90000000000009</v>
          </cell>
          <cell r="E14">
            <v>-1045</v>
          </cell>
          <cell r="F14">
            <v>-1148.7999999999997</v>
          </cell>
          <cell r="G14">
            <v>-1008.9999999999999</v>
          </cell>
          <cell r="H14">
            <v>-1056.5</v>
          </cell>
          <cell r="I14">
            <v>-1154.6999999999998</v>
          </cell>
          <cell r="J14">
            <v>-1310.0999999999997</v>
          </cell>
          <cell r="K14">
            <v>-1068.5</v>
          </cell>
          <cell r="L14">
            <v>-1197.3</v>
          </cell>
          <cell r="M14">
            <v>-1320.5</v>
          </cell>
          <cell r="N14">
            <v>-1525.4</v>
          </cell>
          <cell r="O14">
            <v>-1200.8</v>
          </cell>
          <cell r="P14">
            <v>-1237.8</v>
          </cell>
          <cell r="Q14">
            <v>-1303.8999999999999</v>
          </cell>
          <cell r="S14">
            <v>-3978.8999999999996</v>
          </cell>
          <cell r="T14">
            <v>-4530.2999999999993</v>
          </cell>
          <cell r="U14">
            <v>-5111.7000000000007</v>
          </cell>
          <cell r="X14">
            <v>0.12381843706130091</v>
          </cell>
          <cell r="Z14">
            <v>-3586.3</v>
          </cell>
          <cell r="AA14">
            <v>-3742.5</v>
          </cell>
        </row>
        <row r="15">
          <cell r="B15" t="str">
            <v>Despesas (ex. D&amp;A)</v>
          </cell>
          <cell r="C15">
            <v>-773.69999999999993</v>
          </cell>
          <cell r="D15">
            <v>-865.30000000000007</v>
          </cell>
          <cell r="E15">
            <v>-959.59999999999991</v>
          </cell>
          <cell r="F15">
            <v>-1039.1999999999998</v>
          </cell>
          <cell r="G15">
            <v>-911.99999999999989</v>
          </cell>
          <cell r="H15">
            <v>-945.1</v>
          </cell>
          <cell r="I15">
            <v>-1039.1999999999998</v>
          </cell>
          <cell r="J15">
            <v>-1193.4999999999998</v>
          </cell>
          <cell r="K15">
            <v>-952.1</v>
          </cell>
          <cell r="L15">
            <v>-1073</v>
          </cell>
          <cell r="M15">
            <v>-1184.8</v>
          </cell>
          <cell r="N15">
            <v>-1380.2</v>
          </cell>
          <cell r="O15">
            <v>-1059.5999999999999</v>
          </cell>
          <cell r="P15">
            <v>-1094.5999999999999</v>
          </cell>
          <cell r="Q15">
            <v>-1157.5999999999999</v>
          </cell>
          <cell r="S15">
            <v>-3637.7999999999997</v>
          </cell>
          <cell r="T15">
            <v>-4089.7999999999993</v>
          </cell>
          <cell r="U15">
            <v>-4590.0999999999995</v>
          </cell>
          <cell r="X15">
            <v>0.11290830795084528</v>
          </cell>
          <cell r="Z15">
            <v>-3209.8999999999996</v>
          </cell>
          <cell r="AA15">
            <v>-3311.7999999999997</v>
          </cell>
        </row>
        <row r="16">
          <cell r="B16" t="str">
            <v>Fixas</v>
          </cell>
          <cell r="C16">
            <v>-344.4</v>
          </cell>
          <cell r="D16">
            <v>-377.40000000000003</v>
          </cell>
          <cell r="E16">
            <v>-408.9</v>
          </cell>
          <cell r="F16">
            <v>-436</v>
          </cell>
          <cell r="G16">
            <v>-390.59999999999997</v>
          </cell>
          <cell r="H16">
            <v>-374.2</v>
          </cell>
          <cell r="I16">
            <v>-439.2</v>
          </cell>
          <cell r="J16">
            <v>-470.3</v>
          </cell>
          <cell r="K16">
            <v>-435.7</v>
          </cell>
          <cell r="L16">
            <v>-448</v>
          </cell>
          <cell r="M16">
            <v>-473.09999999999997</v>
          </cell>
          <cell r="N16">
            <v>-536.5</v>
          </cell>
          <cell r="O16">
            <v>-474.9</v>
          </cell>
          <cell r="P16">
            <v>-453.4</v>
          </cell>
          <cell r="Q16">
            <v>-464.7</v>
          </cell>
          <cell r="S16">
            <v>-1566.6999999999998</v>
          </cell>
          <cell r="T16">
            <v>-1674.3</v>
          </cell>
          <cell r="U16">
            <v>-1893.3</v>
          </cell>
          <cell r="X16">
            <v>8.9970162956162447E-2</v>
          </cell>
          <cell r="Z16">
            <v>-1356.8</v>
          </cell>
          <cell r="AA16">
            <v>-1393</v>
          </cell>
        </row>
        <row r="17">
          <cell r="B17" t="str">
            <v>Variáveis</v>
          </cell>
          <cell r="C17">
            <v>-377.1</v>
          </cell>
          <cell r="D17">
            <v>-406.2</v>
          </cell>
          <cell r="E17">
            <v>-456.59999999999997</v>
          </cell>
          <cell r="F17">
            <v>-556.19999999999993</v>
          </cell>
          <cell r="G17">
            <v>-452.7</v>
          </cell>
          <cell r="H17">
            <v>-473</v>
          </cell>
          <cell r="I17">
            <v>-523.19999999999993</v>
          </cell>
          <cell r="J17">
            <v>-618.79999999999995</v>
          </cell>
          <cell r="K17">
            <v>-467.79999999999995</v>
          </cell>
          <cell r="L17">
            <v>-533.79999999999995</v>
          </cell>
          <cell r="M17">
            <v>-588.5</v>
          </cell>
          <cell r="N17">
            <v>-719.6</v>
          </cell>
          <cell r="O17">
            <v>-535</v>
          </cell>
          <cell r="P17">
            <v>-569.4</v>
          </cell>
          <cell r="Q17">
            <v>-590.1</v>
          </cell>
          <cell r="S17">
            <v>-1796.1</v>
          </cell>
          <cell r="T17">
            <v>-2067.6999999999998</v>
          </cell>
          <cell r="U17">
            <v>-2309.6999999999998</v>
          </cell>
          <cell r="X17">
            <v>0.14365113296280474</v>
          </cell>
          <cell r="Z17">
            <v>-1590.1</v>
          </cell>
          <cell r="AA17">
            <v>-1694.5</v>
          </cell>
        </row>
        <row r="18">
          <cell r="B18" t="str">
            <v>Eventuais</v>
          </cell>
          <cell r="C18">
            <v>-93.9</v>
          </cell>
          <cell r="D18">
            <v>-126.6</v>
          </cell>
          <cell r="E18">
            <v>-142.30000000000001</v>
          </cell>
          <cell r="F18">
            <v>-129.19999999999999</v>
          </cell>
          <cell r="G18">
            <v>-124.3</v>
          </cell>
          <cell r="H18">
            <v>-157.4</v>
          </cell>
          <cell r="I18">
            <v>-137.80000000000001</v>
          </cell>
          <cell r="J18">
            <v>-176.8</v>
          </cell>
          <cell r="K18">
            <v>-114.19999999999999</v>
          </cell>
          <cell r="L18">
            <v>-154</v>
          </cell>
          <cell r="M18">
            <v>-189.4</v>
          </cell>
          <cell r="N18">
            <v>-199.39999999999998</v>
          </cell>
          <cell r="O18">
            <v>-117.1</v>
          </cell>
          <cell r="P18">
            <v>-144.69999999999999</v>
          </cell>
          <cell r="Q18">
            <v>-172.2</v>
          </cell>
          <cell r="S18">
            <v>-492</v>
          </cell>
          <cell r="T18">
            <v>-596.29999999999995</v>
          </cell>
          <cell r="U18">
            <v>-657</v>
          </cell>
          <cell r="X18">
            <v>2.5394045534150589E-2</v>
          </cell>
          <cell r="Z18">
            <v>-457.6</v>
          </cell>
          <cell r="AA18">
            <v>-433.99999999999994</v>
          </cell>
        </row>
        <row r="19">
          <cell r="B19" t="str">
            <v>Arrendamentos (Impacto IFRS-16) - Despesa</v>
          </cell>
          <cell r="C19">
            <v>41.7</v>
          </cell>
          <cell r="D19">
            <v>44.9</v>
          </cell>
          <cell r="E19">
            <v>48.2</v>
          </cell>
          <cell r="F19">
            <v>82.2</v>
          </cell>
          <cell r="G19">
            <v>55.6</v>
          </cell>
          <cell r="H19">
            <v>59.5</v>
          </cell>
          <cell r="I19">
            <v>61</v>
          </cell>
          <cell r="J19">
            <v>72.400000000000006</v>
          </cell>
          <cell r="K19">
            <v>65.599999999999994</v>
          </cell>
          <cell r="L19">
            <v>62.8</v>
          </cell>
          <cell r="M19">
            <v>66.2</v>
          </cell>
          <cell r="N19">
            <v>75.3</v>
          </cell>
          <cell r="O19">
            <v>67.400000000000006</v>
          </cell>
          <cell r="P19">
            <v>72.900000000000006</v>
          </cell>
          <cell r="Q19">
            <v>69.400000000000006</v>
          </cell>
          <cell r="S19">
            <v>217</v>
          </cell>
          <cell r="T19">
            <v>248.5</v>
          </cell>
          <cell r="U19">
            <v>269.89999999999998</v>
          </cell>
          <cell r="X19">
            <v>2.7439024390244038E-2</v>
          </cell>
          <cell r="Z19">
            <v>194.59999999999997</v>
          </cell>
          <cell r="AA19">
            <v>209.70000000000002</v>
          </cell>
        </row>
        <row r="20">
          <cell r="B20" t="str">
            <v>Depreciação e Amortização - Despesas</v>
          </cell>
          <cell r="C20">
            <v>-70.5</v>
          </cell>
          <cell r="D20">
            <v>-75.599999999999994</v>
          </cell>
          <cell r="E20">
            <v>-85.4</v>
          </cell>
          <cell r="F20">
            <v>-109.60000000000001</v>
          </cell>
          <cell r="G20">
            <v>-97</v>
          </cell>
          <cell r="H20">
            <v>-111.4</v>
          </cell>
          <cell r="I20">
            <v>-115.5</v>
          </cell>
          <cell r="J20">
            <v>-116.6</v>
          </cell>
          <cell r="K20">
            <v>-116.39999999999999</v>
          </cell>
          <cell r="L20">
            <v>-124.30000000000001</v>
          </cell>
          <cell r="M20">
            <v>-135.69999999999999</v>
          </cell>
          <cell r="N20">
            <v>-145.19999999999999</v>
          </cell>
          <cell r="O20">
            <v>-141.19999999999999</v>
          </cell>
          <cell r="P20">
            <v>-143.20000000000002</v>
          </cell>
          <cell r="Q20">
            <v>-146.30000000000001</v>
          </cell>
          <cell r="S20">
            <v>-341.1</v>
          </cell>
          <cell r="T20">
            <v>-440.5</v>
          </cell>
          <cell r="U20">
            <v>-521.59999999999991</v>
          </cell>
          <cell r="X20">
            <v>0.21305841924398616</v>
          </cell>
          <cell r="Z20">
            <v>-376.4</v>
          </cell>
          <cell r="AA20">
            <v>-430.7</v>
          </cell>
        </row>
        <row r="21">
          <cell r="B21" t="str">
            <v>Perda por impairment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S21">
            <v>0</v>
          </cell>
          <cell r="T21">
            <v>0</v>
          </cell>
          <cell r="U21">
            <v>0</v>
          </cell>
          <cell r="X21" t="e">
            <v>#DIV/0!</v>
          </cell>
          <cell r="Z21">
            <v>0</v>
          </cell>
          <cell r="AA21">
            <v>0</v>
          </cell>
        </row>
        <row r="22">
          <cell r="B22" t="str">
            <v>Lucro Operacional</v>
          </cell>
          <cell r="C22">
            <v>182.89999999999998</v>
          </cell>
          <cell r="D22">
            <v>318</v>
          </cell>
          <cell r="E22">
            <v>325.19999999999982</v>
          </cell>
          <cell r="F22">
            <v>317.7000000000005</v>
          </cell>
          <cell r="G22">
            <v>231.00000000000011</v>
          </cell>
          <cell r="H22">
            <v>334.59999999999991</v>
          </cell>
          <cell r="I22">
            <v>333.29999999999995</v>
          </cell>
          <cell r="J22">
            <v>373.10000000000059</v>
          </cell>
          <cell r="K22">
            <v>221.09999999999968</v>
          </cell>
          <cell r="L22">
            <v>357.50000000000023</v>
          </cell>
          <cell r="M22">
            <v>330.89999999999986</v>
          </cell>
          <cell r="N22">
            <v>362.69999999999936</v>
          </cell>
          <cell r="O22">
            <v>276</v>
          </cell>
          <cell r="P22">
            <v>382.71112091552527</v>
          </cell>
          <cell r="Q22">
            <v>320.00000000000023</v>
          </cell>
          <cell r="S22">
            <v>1143.8000000000002</v>
          </cell>
          <cell r="T22">
            <v>1272.0000000000005</v>
          </cell>
          <cell r="U22">
            <v>1272.1999999999991</v>
          </cell>
          <cell r="X22">
            <v>0.24830393487110092</v>
          </cell>
          <cell r="Z22">
            <v>909.49999999999977</v>
          </cell>
          <cell r="AA22">
            <v>978.71112091552459</v>
          </cell>
        </row>
        <row r="23">
          <cell r="B23" t="str">
            <v>Resultado Financeiro</v>
          </cell>
          <cell r="C23">
            <v>-63.2</v>
          </cell>
          <cell r="D23">
            <v>-70.3</v>
          </cell>
          <cell r="E23">
            <v>-91.2</v>
          </cell>
          <cell r="F23">
            <v>-128.1</v>
          </cell>
          <cell r="G23">
            <v>-116.3</v>
          </cell>
          <cell r="H23">
            <v>-146</v>
          </cell>
          <cell r="I23">
            <v>-124.4</v>
          </cell>
          <cell r="J23">
            <v>-144.69999999999999</v>
          </cell>
          <cell r="K23">
            <v>-143.80000000000001</v>
          </cell>
          <cell r="L23">
            <v>-151.80000000000001</v>
          </cell>
          <cell r="M23">
            <v>-159.4</v>
          </cell>
          <cell r="N23">
            <v>-156.80000000000001</v>
          </cell>
          <cell r="O23">
            <v>-157.69999999999999</v>
          </cell>
          <cell r="P23">
            <v>-199.50000000000003</v>
          </cell>
          <cell r="Q23">
            <v>-208.7</v>
          </cell>
          <cell r="S23">
            <v>-352.79999999999995</v>
          </cell>
          <cell r="T23">
            <v>-531.40000000000009</v>
          </cell>
          <cell r="U23">
            <v>-611.79999999999995</v>
          </cell>
          <cell r="X23">
            <v>9.6662030598052784E-2</v>
          </cell>
          <cell r="Z23">
            <v>-455</v>
          </cell>
          <cell r="AA23">
            <v>-565.90000000000009</v>
          </cell>
        </row>
        <row r="24">
          <cell r="B24" t="str">
            <v>Lucro antes de IRPJ e CSLL</v>
          </cell>
          <cell r="C24">
            <v>119.69999999999997</v>
          </cell>
          <cell r="D24">
            <v>247.7</v>
          </cell>
          <cell r="E24">
            <v>233.99999999999983</v>
          </cell>
          <cell r="F24">
            <v>189.60000000000051</v>
          </cell>
          <cell r="G24">
            <v>114.70000000000012</v>
          </cell>
          <cell r="H24">
            <v>188.59999999999991</v>
          </cell>
          <cell r="I24">
            <v>208.89999999999995</v>
          </cell>
          <cell r="J24">
            <v>228.4000000000006</v>
          </cell>
          <cell r="K24">
            <v>77.29999999999967</v>
          </cell>
          <cell r="L24">
            <v>205.70000000000022</v>
          </cell>
          <cell r="M24">
            <v>171.49999999999986</v>
          </cell>
          <cell r="N24">
            <v>205.89999999999935</v>
          </cell>
          <cell r="O24">
            <v>118.30000000000001</v>
          </cell>
          <cell r="P24">
            <v>183.21112091552524</v>
          </cell>
          <cell r="Q24">
            <v>111.30000000000024</v>
          </cell>
          <cell r="S24">
            <v>791.00000000000034</v>
          </cell>
          <cell r="T24">
            <v>740.60000000000059</v>
          </cell>
          <cell r="U24">
            <v>660.39999999999918</v>
          </cell>
          <cell r="X24">
            <v>0.53040103492885526</v>
          </cell>
          <cell r="Z24">
            <v>454.49999999999977</v>
          </cell>
          <cell r="AA24">
            <v>412.8111209155245</v>
          </cell>
        </row>
        <row r="25">
          <cell r="B25" t="str">
            <v>IR e CSLL</v>
          </cell>
          <cell r="C25">
            <v>8.1999999999999993</v>
          </cell>
          <cell r="D25">
            <v>22.2</v>
          </cell>
          <cell r="E25">
            <v>-3.7</v>
          </cell>
          <cell r="F25">
            <v>30.8</v>
          </cell>
          <cell r="G25">
            <v>39.200000000000003</v>
          </cell>
          <cell r="H25">
            <v>48.7</v>
          </cell>
          <cell r="I25">
            <v>20.7</v>
          </cell>
          <cell r="J25">
            <v>34.5</v>
          </cell>
          <cell r="K25">
            <v>24.6</v>
          </cell>
          <cell r="L25">
            <v>-49.6</v>
          </cell>
          <cell r="M25">
            <v>-7.7000000000000028</v>
          </cell>
          <cell r="N25">
            <v>-37</v>
          </cell>
          <cell r="O25">
            <v>-0.6</v>
          </cell>
          <cell r="P25">
            <v>100.5</v>
          </cell>
          <cell r="Q25">
            <v>90</v>
          </cell>
          <cell r="S25">
            <v>57.5</v>
          </cell>
          <cell r="T25">
            <v>143.10000000000002</v>
          </cell>
          <cell r="U25">
            <v>-69.7</v>
          </cell>
          <cell r="X25">
            <v>-1.024390243902439</v>
          </cell>
          <cell r="Z25">
            <v>-32.700000000000003</v>
          </cell>
          <cell r="AA25">
            <v>189.9</v>
          </cell>
        </row>
        <row r="26">
          <cell r="B26" t="str">
            <v>Lucro (Prejuízo)</v>
          </cell>
          <cell r="C26">
            <v>127.89999999999998</v>
          </cell>
          <cell r="D26">
            <v>269.89999999999998</v>
          </cell>
          <cell r="E26">
            <v>230.29999999999984</v>
          </cell>
          <cell r="F26">
            <v>220.40000000000052</v>
          </cell>
          <cell r="G26">
            <v>153.90000000000012</v>
          </cell>
          <cell r="H26">
            <v>237.2999999999999</v>
          </cell>
          <cell r="I26">
            <v>229.59999999999994</v>
          </cell>
          <cell r="J26">
            <v>262.9000000000006</v>
          </cell>
          <cell r="K26">
            <v>101.89999999999966</v>
          </cell>
          <cell r="L26">
            <v>156.10000000000022</v>
          </cell>
          <cell r="M26">
            <v>163.79999999999984</v>
          </cell>
          <cell r="N26">
            <v>168.89999999999935</v>
          </cell>
          <cell r="O26">
            <v>117.70000000000002</v>
          </cell>
          <cell r="P26">
            <v>283.71112091552527</v>
          </cell>
          <cell r="Q26">
            <v>201.30000000000024</v>
          </cell>
          <cell r="S26">
            <v>848.50000000000034</v>
          </cell>
          <cell r="T26">
            <v>883.7000000000005</v>
          </cell>
          <cell r="U26">
            <v>590.69999999999914</v>
          </cell>
          <cell r="X26">
            <v>0.15505397448479297</v>
          </cell>
          <cell r="Z26">
            <v>421.79999999999973</v>
          </cell>
          <cell r="AA26">
            <v>602.71112091552448</v>
          </cell>
        </row>
        <row r="28">
          <cell r="B28" t="str">
            <v>Lucro Bruto</v>
          </cell>
          <cell r="C28">
            <v>1027.0999999999999</v>
          </cell>
          <cell r="D28">
            <v>1258.9000000000001</v>
          </cell>
          <cell r="E28">
            <v>1370.1999999999998</v>
          </cell>
          <cell r="F28">
            <v>1466.5000000000002</v>
          </cell>
          <cell r="G28">
            <v>1240</v>
          </cell>
          <cell r="H28">
            <v>1391.1</v>
          </cell>
          <cell r="I28">
            <v>1487.9999999999998</v>
          </cell>
          <cell r="J28">
            <v>1683.2000000000003</v>
          </cell>
          <cell r="K28">
            <v>1289.5999999999997</v>
          </cell>
          <cell r="L28">
            <v>1554.8000000000002</v>
          </cell>
          <cell r="M28">
            <v>1651.3999999999999</v>
          </cell>
          <cell r="N28">
            <v>1888.0999999999995</v>
          </cell>
          <cell r="O28">
            <v>1476.8</v>
          </cell>
          <cell r="P28">
            <v>1620.5111209155252</v>
          </cell>
          <cell r="Q28">
            <v>1623.9</v>
          </cell>
          <cell r="S28">
            <v>5122.7</v>
          </cell>
          <cell r="T28">
            <v>5802.2999999999993</v>
          </cell>
          <cell r="U28">
            <v>6383.8999999999987</v>
          </cell>
          <cell r="V28">
            <v>0</v>
          </cell>
          <cell r="X28">
            <v>0.14516129032258096</v>
          </cell>
          <cell r="Z28">
            <v>4495.7999999999993</v>
          </cell>
          <cell r="AA28">
            <v>4721.2111209155246</v>
          </cell>
        </row>
        <row r="29">
          <cell r="B29" t="str">
            <v>Margem Bruta</v>
          </cell>
          <cell r="C29">
            <v>0.53600000000000003</v>
          </cell>
          <cell r="D29">
            <v>0.56899999999999995</v>
          </cell>
          <cell r="E29">
            <v>0.54700000000000004</v>
          </cell>
          <cell r="F29">
            <v>0.53300000000000003</v>
          </cell>
          <cell r="G29">
            <v>0.54</v>
          </cell>
          <cell r="H29">
            <v>0.55700000000000005</v>
          </cell>
          <cell r="I29">
            <v>0.54800000000000004</v>
          </cell>
          <cell r="J29">
            <v>0.56100000000000005</v>
          </cell>
          <cell r="K29">
            <v>0.54500000000000004</v>
          </cell>
          <cell r="L29">
            <v>0.56100000000000005</v>
          </cell>
          <cell r="M29">
            <v>0.54400000000000004</v>
          </cell>
          <cell r="N29">
            <v>0.55500000000000005</v>
          </cell>
          <cell r="O29">
            <v>0.54800000000000004</v>
          </cell>
          <cell r="P29">
            <v>0.55900000000000005</v>
          </cell>
          <cell r="Q29">
            <v>0.54700000000000004</v>
          </cell>
          <cell r="S29">
            <v>0.54600000000000004</v>
          </cell>
          <cell r="T29">
            <v>0.55200000000000005</v>
          </cell>
          <cell r="U29">
            <v>0.55100000000000005</v>
          </cell>
          <cell r="V29">
            <v>0</v>
          </cell>
          <cell r="X29">
            <v>0.30000000000000027</v>
          </cell>
          <cell r="Z29">
            <v>0.55000000000000004</v>
          </cell>
          <cell r="AA29">
            <v>0.55100000000000005</v>
          </cell>
        </row>
        <row r="30">
          <cell r="B30" t="str">
            <v>EBITDA</v>
          </cell>
          <cell r="C30">
            <v>261.89999999999998</v>
          </cell>
          <cell r="D30">
            <v>402.3</v>
          </cell>
          <cell r="E30">
            <v>419.5999999999998</v>
          </cell>
          <cell r="F30">
            <v>436.7000000000005</v>
          </cell>
          <cell r="G30">
            <v>337.00000000000011</v>
          </cell>
          <cell r="H30">
            <v>455.09999999999991</v>
          </cell>
          <cell r="I30">
            <v>457.79999999999995</v>
          </cell>
          <cell r="J30">
            <v>498.70000000000061</v>
          </cell>
          <cell r="K30">
            <v>347.09999999999968</v>
          </cell>
          <cell r="L30">
            <v>491.50000000000023</v>
          </cell>
          <cell r="M30">
            <v>476.79999999999984</v>
          </cell>
          <cell r="N30">
            <v>519.19999999999936</v>
          </cell>
          <cell r="O30">
            <v>427.7</v>
          </cell>
          <cell r="P30">
            <v>535.61112091552536</v>
          </cell>
          <cell r="Q30">
            <v>476.70000000000022</v>
          </cell>
          <cell r="S30">
            <v>1520.5</v>
          </cell>
          <cell r="T30">
            <v>1748.6000000000004</v>
          </cell>
          <cell r="U30">
            <v>1834.599999999999</v>
          </cell>
          <cell r="V30">
            <v>0</v>
          </cell>
          <cell r="X30">
            <v>0.23220973782771637</v>
          </cell>
          <cell r="Z30">
            <v>1315.3999999999996</v>
          </cell>
          <cell r="AA30">
            <v>1440.0111209155245</v>
          </cell>
        </row>
        <row r="31">
          <cell r="B31" t="str">
            <v>Margem EBITDA</v>
          </cell>
          <cell r="C31">
            <v>0.13700000000000001</v>
          </cell>
          <cell r="D31">
            <v>0.182</v>
          </cell>
          <cell r="E31">
            <v>0.16800000000000001</v>
          </cell>
          <cell r="F31">
            <v>0.159</v>
          </cell>
          <cell r="G31">
            <v>0.14699999999999999</v>
          </cell>
          <cell r="H31">
            <v>0.182</v>
          </cell>
          <cell r="I31">
            <v>0.16900000000000001</v>
          </cell>
          <cell r="J31">
            <v>0.16600000000000001</v>
          </cell>
          <cell r="K31">
            <v>0.14699999999999999</v>
          </cell>
          <cell r="L31">
            <v>0.17699999999999999</v>
          </cell>
          <cell r="M31">
            <v>0.157</v>
          </cell>
          <cell r="N31">
            <v>0.153</v>
          </cell>
          <cell r="O31">
            <v>0.159</v>
          </cell>
          <cell r="P31">
            <v>0.185</v>
          </cell>
          <cell r="Q31">
            <v>0.161</v>
          </cell>
          <cell r="S31">
            <v>0.16200000000000001</v>
          </cell>
          <cell r="T31">
            <v>0.16600000000000001</v>
          </cell>
          <cell r="U31">
            <v>0.158</v>
          </cell>
          <cell r="V31">
            <v>0</v>
          </cell>
          <cell r="X31">
            <v>1.2000000000000011</v>
          </cell>
          <cell r="Z31">
            <v>0.161</v>
          </cell>
          <cell r="AA31">
            <v>0.16800000000000001</v>
          </cell>
        </row>
        <row r="32">
          <cell r="B32" t="str">
            <v>EBITDA (pré IFRS-16)</v>
          </cell>
          <cell r="C32">
            <v>219</v>
          </cell>
          <cell r="D32">
            <v>356.20000000000005</v>
          </cell>
          <cell r="E32">
            <v>370.19999999999982</v>
          </cell>
          <cell r="F32">
            <v>353.40000000000049</v>
          </cell>
          <cell r="G32">
            <v>280.30000000000007</v>
          </cell>
          <cell r="H32">
            <v>394.49999999999989</v>
          </cell>
          <cell r="I32">
            <v>395.59999999999997</v>
          </cell>
          <cell r="J32">
            <v>425.40000000000066</v>
          </cell>
          <cell r="K32">
            <v>280.1999999999997</v>
          </cell>
          <cell r="L32">
            <v>427.4000000000002</v>
          </cell>
          <cell r="M32">
            <v>409.29999999999984</v>
          </cell>
          <cell r="N32">
            <v>442.5999999999994</v>
          </cell>
          <cell r="O32">
            <v>359</v>
          </cell>
          <cell r="P32">
            <v>461.41112091552543</v>
          </cell>
          <cell r="Q32">
            <v>406.00000000000023</v>
          </cell>
          <cell r="S32">
            <v>1298.8</v>
          </cell>
          <cell r="T32">
            <v>1495.8000000000004</v>
          </cell>
          <cell r="U32">
            <v>1559.4999999999991</v>
          </cell>
          <cell r="V32">
            <v>0</v>
          </cell>
          <cell r="X32">
            <v>0.28122769450392715</v>
          </cell>
          <cell r="Z32">
            <v>1116.8999999999996</v>
          </cell>
          <cell r="AA32">
            <v>1226.4111209155244</v>
          </cell>
        </row>
        <row r="33">
          <cell r="B33" t="str">
            <v>Margem EBITDA (pré IFRS-16)</v>
          </cell>
          <cell r="C33">
            <v>0.114</v>
          </cell>
          <cell r="D33">
            <v>0.161</v>
          </cell>
          <cell r="E33">
            <v>0.14799999999999999</v>
          </cell>
          <cell r="F33">
            <v>0.129</v>
          </cell>
          <cell r="G33">
            <v>0.122</v>
          </cell>
          <cell r="H33">
            <v>0.158</v>
          </cell>
          <cell r="I33">
            <v>0.14599999999999999</v>
          </cell>
          <cell r="J33">
            <v>0.14199999999999999</v>
          </cell>
          <cell r="K33">
            <v>0.11799999999999999</v>
          </cell>
          <cell r="L33">
            <v>0.154</v>
          </cell>
          <cell r="M33">
            <v>0.13500000000000001</v>
          </cell>
          <cell r="N33">
            <v>0.13</v>
          </cell>
          <cell r="O33">
            <v>0.13300000000000001</v>
          </cell>
          <cell r="P33">
            <v>0.159</v>
          </cell>
          <cell r="Q33">
            <v>0.13700000000000001</v>
          </cell>
          <cell r="S33">
            <v>0.13800000000000001</v>
          </cell>
          <cell r="T33">
            <v>0.14199999999999999</v>
          </cell>
          <cell r="U33">
            <v>0.13500000000000001</v>
          </cell>
          <cell r="V33">
            <v>0</v>
          </cell>
          <cell r="X33">
            <v>1.5000000000000013</v>
          </cell>
          <cell r="Z33">
            <v>0.13700000000000001</v>
          </cell>
          <cell r="AA33">
            <v>0.14299999999999999</v>
          </cell>
        </row>
        <row r="34">
          <cell r="B34" t="str">
            <v>Lucro Líquido</v>
          </cell>
          <cell r="C34">
            <v>127.89999999999998</v>
          </cell>
          <cell r="D34">
            <v>269.89999999999998</v>
          </cell>
          <cell r="E34">
            <v>230.29999999999984</v>
          </cell>
          <cell r="F34">
            <v>220.40000000000052</v>
          </cell>
          <cell r="G34">
            <v>153.90000000000012</v>
          </cell>
          <cell r="H34">
            <v>237.2999999999999</v>
          </cell>
          <cell r="I34">
            <v>229.59999999999994</v>
          </cell>
          <cell r="J34">
            <v>262.9000000000006</v>
          </cell>
          <cell r="K34">
            <v>101.89999999999966</v>
          </cell>
          <cell r="L34">
            <v>156.10000000000022</v>
          </cell>
          <cell r="M34">
            <v>163.79999999999984</v>
          </cell>
          <cell r="N34">
            <v>168.89999999999935</v>
          </cell>
          <cell r="O34">
            <v>117.70000000000002</v>
          </cell>
          <cell r="P34">
            <v>283.71112091552527</v>
          </cell>
          <cell r="Q34">
            <v>201.30000000000024</v>
          </cell>
          <cell r="R34">
            <v>-0.19447779111644514</v>
          </cell>
          <cell r="S34">
            <v>848.50000000000034</v>
          </cell>
          <cell r="T34">
            <v>883.7000000000005</v>
          </cell>
          <cell r="U34">
            <v>590.69999999999914</v>
          </cell>
          <cell r="V34">
            <v>0</v>
          </cell>
          <cell r="X34">
            <v>0.15505397448479297</v>
          </cell>
          <cell r="Z34">
            <v>421.79999999999973</v>
          </cell>
          <cell r="AA34">
            <v>602.71112091552448</v>
          </cell>
        </row>
        <row r="35">
          <cell r="B35" t="str">
            <v>Margem Líquida</v>
          </cell>
          <cell r="C35">
            <v>6.7000000000000004E-2</v>
          </cell>
          <cell r="D35">
            <v>0.122</v>
          </cell>
          <cell r="E35">
            <v>9.1999999999999998E-2</v>
          </cell>
          <cell r="F35">
            <v>0.08</v>
          </cell>
          <cell r="G35">
            <v>6.7000000000000004E-2</v>
          </cell>
          <cell r="H35">
            <v>9.5000000000000001E-2</v>
          </cell>
          <cell r="I35">
            <v>8.5000000000000006E-2</v>
          </cell>
          <cell r="J35">
            <v>8.7999999999999995E-2</v>
          </cell>
          <cell r="K35">
            <v>4.2999999999999997E-2</v>
          </cell>
          <cell r="L35">
            <v>5.6000000000000001E-2</v>
          </cell>
          <cell r="M35">
            <v>5.3999999999999999E-2</v>
          </cell>
          <cell r="N35">
            <v>0.05</v>
          </cell>
          <cell r="O35">
            <v>4.3999999999999997E-2</v>
          </cell>
          <cell r="P35">
            <v>9.8000000000000004E-2</v>
          </cell>
          <cell r="Q35">
            <v>6.8000000000000005E-2</v>
          </cell>
          <cell r="S35">
            <v>0.09</v>
          </cell>
          <cell r="T35">
            <v>8.4000000000000005E-2</v>
          </cell>
          <cell r="U35">
            <v>5.0999999999999997E-2</v>
          </cell>
          <cell r="V35">
            <v>0</v>
          </cell>
          <cell r="X35">
            <v>0.10000000000000009</v>
          </cell>
          <cell r="Z35">
            <v>5.1999999999999998E-2</v>
          </cell>
          <cell r="AA35">
            <v>7.0000000000000007E-2</v>
          </cell>
        </row>
        <row r="36">
          <cell r="B36" t="str">
            <v>Lucro Líquido ex Lei 14.789/23</v>
          </cell>
          <cell r="C36">
            <v>127.89999999999998</v>
          </cell>
          <cell r="D36">
            <v>269.89999999999998</v>
          </cell>
          <cell r="E36">
            <v>230.29999999999984</v>
          </cell>
          <cell r="F36">
            <v>220.40000000000052</v>
          </cell>
          <cell r="G36">
            <v>153.90000000000012</v>
          </cell>
          <cell r="H36">
            <v>237.2999999999999</v>
          </cell>
          <cell r="I36">
            <v>229.59999999999994</v>
          </cell>
          <cell r="J36">
            <v>262.9000000000006</v>
          </cell>
          <cell r="K36">
            <v>168.69999999999968</v>
          </cell>
          <cell r="L36">
            <v>247.50000000000026</v>
          </cell>
          <cell r="M36">
            <v>249.89999999999984</v>
          </cell>
          <cell r="N36">
            <v>241.79999999999936</v>
          </cell>
          <cell r="O36">
            <v>181.60000000000005</v>
          </cell>
          <cell r="P36" t="str">
            <v>n.a.</v>
          </cell>
          <cell r="Q36" t="str">
            <v>n.a.</v>
          </cell>
          <cell r="S36">
            <v>848.50000000000034</v>
          </cell>
          <cell r="T36">
            <v>883.7000000000005</v>
          </cell>
          <cell r="U36">
            <v>907.89999999999918</v>
          </cell>
          <cell r="V36">
            <v>63.900000000000006</v>
          </cell>
          <cell r="X36">
            <v>7.6467101363369316E-2</v>
          </cell>
          <cell r="Z36">
            <v>666.0999999999998</v>
          </cell>
          <cell r="AA36" t="str">
            <v>n.a.</v>
          </cell>
        </row>
        <row r="37">
          <cell r="B37" t="str">
            <v>Margem Líquida</v>
          </cell>
          <cell r="C37">
            <v>6.7000000000000004E-2</v>
          </cell>
          <cell r="D37">
            <v>0.122</v>
          </cell>
          <cell r="E37">
            <v>9.1999999999999998E-2</v>
          </cell>
          <cell r="F37">
            <v>0.08</v>
          </cell>
          <cell r="G37">
            <v>6.7000000000000004E-2</v>
          </cell>
          <cell r="H37">
            <v>9.5000000000000001E-2</v>
          </cell>
          <cell r="I37">
            <v>8.5000000000000006E-2</v>
          </cell>
          <cell r="J37">
            <v>8.7999999999999995E-2</v>
          </cell>
          <cell r="K37">
            <v>7.0999999999999994E-2</v>
          </cell>
          <cell r="L37">
            <v>8.8999999999999996E-2</v>
          </cell>
          <cell r="M37">
            <v>8.2000000000000003E-2</v>
          </cell>
          <cell r="N37">
            <v>7.0999999999999994E-2</v>
          </cell>
          <cell r="O37">
            <v>6.7000000000000004E-2</v>
          </cell>
          <cell r="P37" t="str">
            <v>n.a.</v>
          </cell>
          <cell r="Q37" t="str">
            <v>n.a.</v>
          </cell>
          <cell r="S37">
            <v>0.09</v>
          </cell>
          <cell r="T37">
            <v>8.4000000000000005E-2</v>
          </cell>
          <cell r="U37">
            <v>7.8E-2</v>
          </cell>
          <cell r="V37">
            <v>5.0000000000000001E-3</v>
          </cell>
          <cell r="Z37">
            <v>8.1000000000000003E-2</v>
          </cell>
          <cell r="AA37" t="e">
            <v>#VALUE!</v>
          </cell>
        </row>
        <row r="39">
          <cell r="B39" t="str">
            <v>Impactos do IFRS-16</v>
          </cell>
          <cell r="X39" t="str">
            <v/>
          </cell>
        </row>
        <row r="40">
          <cell r="B40" t="str">
            <v>CMV</v>
          </cell>
          <cell r="C40">
            <v>1.2</v>
          </cell>
          <cell r="D40">
            <v>1.2</v>
          </cell>
          <cell r="E40">
            <v>1.2</v>
          </cell>
          <cell r="F40">
            <v>1.1000000000000001</v>
          </cell>
          <cell r="G40">
            <v>1.1000000000000001</v>
          </cell>
          <cell r="H40">
            <v>1.1000000000000001</v>
          </cell>
          <cell r="I40">
            <v>1.2</v>
          </cell>
          <cell r="J40">
            <v>0.9</v>
          </cell>
          <cell r="K40">
            <v>1.3</v>
          </cell>
          <cell r="L40">
            <v>1.3</v>
          </cell>
          <cell r="M40">
            <v>1.3</v>
          </cell>
          <cell r="N40">
            <v>1.3</v>
          </cell>
          <cell r="O40">
            <v>1.3</v>
          </cell>
          <cell r="P40">
            <v>1.3</v>
          </cell>
          <cell r="Q40">
            <v>1.3</v>
          </cell>
          <cell r="S40">
            <v>4.6999999999999993</v>
          </cell>
          <cell r="T40">
            <v>4.3000000000000007</v>
          </cell>
          <cell r="U40">
            <v>5.2</v>
          </cell>
          <cell r="X40">
            <v>-0.17307692307692302</v>
          </cell>
          <cell r="Z40">
            <v>3.9000000000000004</v>
          </cell>
          <cell r="AA40">
            <v>3.9000000000000004</v>
          </cell>
        </row>
        <row r="41">
          <cell r="B41" t="str">
            <v>Despesa</v>
          </cell>
          <cell r="C41">
            <v>41.7</v>
          </cell>
          <cell r="D41">
            <v>44.9</v>
          </cell>
          <cell r="E41">
            <v>48.2</v>
          </cell>
          <cell r="F41">
            <v>82.2</v>
          </cell>
          <cell r="G41">
            <v>55.6</v>
          </cell>
          <cell r="H41">
            <v>59.5</v>
          </cell>
          <cell r="I41">
            <v>61</v>
          </cell>
          <cell r="J41">
            <v>72.400000000000006</v>
          </cell>
          <cell r="K41">
            <v>65.599999999999994</v>
          </cell>
          <cell r="L41">
            <v>62.8</v>
          </cell>
          <cell r="M41">
            <v>66.2</v>
          </cell>
          <cell r="N41">
            <v>75.3</v>
          </cell>
          <cell r="O41">
            <v>67.400000000000006</v>
          </cell>
          <cell r="P41">
            <v>72.900000000000006</v>
          </cell>
          <cell r="Q41">
            <v>69.400000000000006</v>
          </cell>
          <cell r="S41">
            <v>217</v>
          </cell>
          <cell r="T41">
            <v>248.5</v>
          </cell>
          <cell r="U41">
            <v>269.89999999999998</v>
          </cell>
          <cell r="X41">
            <v>-7.9288625416820913E-2</v>
          </cell>
          <cell r="Z41">
            <v>194.59999999999997</v>
          </cell>
          <cell r="AA41">
            <v>209.70000000000002</v>
          </cell>
        </row>
        <row r="42">
          <cell r="B42" t="str">
            <v>D&amp;A - Amortizações de arrendamentos</v>
          </cell>
          <cell r="C42">
            <v>-35.700000000000003</v>
          </cell>
          <cell r="D42">
            <v>-37</v>
          </cell>
          <cell r="E42">
            <v>-40.799999999999997</v>
          </cell>
          <cell r="F42">
            <v>-58</v>
          </cell>
          <cell r="G42">
            <v>-45.1</v>
          </cell>
          <cell r="H42">
            <v>-52.8</v>
          </cell>
          <cell r="I42">
            <v>-50.8</v>
          </cell>
          <cell r="J42">
            <v>-49.1</v>
          </cell>
          <cell r="K42">
            <v>-48.3</v>
          </cell>
          <cell r="L42">
            <v>-48.2</v>
          </cell>
          <cell r="M42">
            <v>-50</v>
          </cell>
          <cell r="N42">
            <v>-50.3</v>
          </cell>
          <cell r="O42">
            <v>-56.2</v>
          </cell>
          <cell r="P42">
            <v>0</v>
          </cell>
          <cell r="Q42">
            <v>0</v>
          </cell>
          <cell r="S42">
            <v>-171.5</v>
          </cell>
          <cell r="T42">
            <v>-197.79999999999998</v>
          </cell>
          <cell r="Z42">
            <v>-146.5</v>
          </cell>
          <cell r="AA42">
            <v>-56.2</v>
          </cell>
        </row>
        <row r="43">
          <cell r="B43" t="str">
            <v>Resultado Financeiro</v>
          </cell>
          <cell r="C43">
            <v>-8.6999999999999993</v>
          </cell>
          <cell r="D43">
            <v>-8.6999999999999993</v>
          </cell>
          <cell r="E43">
            <v>-11.3</v>
          </cell>
          <cell r="F43">
            <v>-27.8</v>
          </cell>
          <cell r="G43">
            <v>-16.5</v>
          </cell>
          <cell r="H43">
            <v>-18</v>
          </cell>
          <cell r="I43">
            <v>-18.100000000000001</v>
          </cell>
          <cell r="J43">
            <v>-25.8</v>
          </cell>
          <cell r="K43">
            <v>-21.9</v>
          </cell>
          <cell r="L43">
            <v>-19.7</v>
          </cell>
          <cell r="M43">
            <v>-25.9</v>
          </cell>
          <cell r="N43">
            <v>-19.7</v>
          </cell>
          <cell r="O43">
            <v>-20.399999999999999</v>
          </cell>
          <cell r="P43">
            <v>0</v>
          </cell>
          <cell r="Q43">
            <v>0</v>
          </cell>
          <cell r="S43">
            <v>-56.5</v>
          </cell>
          <cell r="T43">
            <v>-78.400000000000006</v>
          </cell>
          <cell r="Z43">
            <v>-67.5</v>
          </cell>
          <cell r="AA43">
            <v>-20.399999999999999</v>
          </cell>
        </row>
        <row r="44">
          <cell r="B44" t="str">
            <v>IRPJ e CSLL</v>
          </cell>
          <cell r="C44">
            <v>1.9</v>
          </cell>
          <cell r="D44">
            <v>0</v>
          </cell>
          <cell r="E44">
            <v>0.9</v>
          </cell>
          <cell r="F44">
            <v>-0.2</v>
          </cell>
          <cell r="G44">
            <v>3.6</v>
          </cell>
          <cell r="H44">
            <v>1.5</v>
          </cell>
          <cell r="I44">
            <v>0.8</v>
          </cell>
          <cell r="J44">
            <v>-0.3</v>
          </cell>
          <cell r="K44">
            <v>8.3000000000000007</v>
          </cell>
          <cell r="L44">
            <v>0.4</v>
          </cell>
          <cell r="M44">
            <v>0.9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S44">
            <v>2.5999999999999996</v>
          </cell>
          <cell r="T44">
            <v>5.6</v>
          </cell>
          <cell r="Z44">
            <v>9.6000000000000014</v>
          </cell>
          <cell r="AA44">
            <v>0</v>
          </cell>
        </row>
        <row r="53">
          <cell r="B53" t="str">
            <v>Lucro Líquido</v>
          </cell>
          <cell r="M53" t="str">
            <v>3T24</v>
          </cell>
          <cell r="Q53" t="str">
            <v>3T25</v>
          </cell>
          <cell r="S53" t="str">
            <v>Variação 
do Lucro</v>
          </cell>
        </row>
        <row r="54">
          <cell r="B54" t="str">
            <v>Lucro Líquido Reportado</v>
          </cell>
          <cell r="M54">
            <v>163.79999999999984</v>
          </cell>
          <cell r="Q54">
            <v>201.30000000000024</v>
          </cell>
          <cell r="S54">
            <v>0.22893772893773168</v>
          </cell>
        </row>
        <row r="55">
          <cell r="B55" t="str">
            <v>IR sobre Lei da Moda</v>
          </cell>
          <cell r="M55">
            <v>-86.1</v>
          </cell>
          <cell r="Q55" t="str">
            <v>n.a.</v>
          </cell>
        </row>
        <row r="56">
          <cell r="B56" t="str">
            <v>Lucro Líquido ex Lei 14.789/23</v>
          </cell>
          <cell r="M56">
            <v>249.89999999999984</v>
          </cell>
          <cell r="Q56">
            <v>201.30000000000024</v>
          </cell>
          <cell r="S56">
            <v>-0.19447779111644514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7">
          <cell r="G7">
            <v>4175137.9609062416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INTERIM"/>
      <sheetName val="GBD"/>
      <sheetName val="statistic"/>
      <sheetName val="Forecasts_VDF"/>
      <sheetName val="HIST"/>
      <sheetName val="COLT"/>
      <sheetName val="Composições"/>
      <sheetName val="Insumos"/>
      <sheetName val="Serviços"/>
      <sheetName val="market"/>
      <sheetName val="orçamento- adutora  sao jose"/>
      <sheetName val="RELATA"/>
      <sheetName val="Parameters"/>
      <sheetName val="Premissas"/>
      <sheetName val="BOM"/>
      <sheetName val="CAM"/>
      <sheetName val="PEN"/>
      <sheetName val="SFS"/>
      <sheetName val="DCF"/>
      <sheetName val="Crité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CVM"/>
      <sheetName val="Consolidado - 30.09.2022"/>
      <sheetName val="DRE 3T22"/>
      <sheetName val="BP"/>
      <sheetName val="DRE - Trim"/>
      <sheetName val="DRE 2T22"/>
      <sheetName val="DRA "/>
      <sheetName val="DRA - Trim"/>
      <sheetName val="DRA - 1T22"/>
      <sheetName val="DMPL"/>
      <sheetName val="DFC"/>
      <sheetName val="Mapa DFC (Consolidado)"/>
      <sheetName val="Mapa DFC (Controladora)"/>
      <sheetName val="DVA"/>
      <sheetName val="RA(trim)"/>
      <sheetName val="1"/>
      <sheetName val="3"/>
      <sheetName val="4"/>
      <sheetName val="5"/>
      <sheetName val="6"/>
      <sheetName val="7"/>
      <sheetName val="8"/>
      <sheetName val="9"/>
      <sheetName val="10"/>
      <sheetName val="10.1"/>
      <sheetName val="11"/>
      <sheetName val="12"/>
      <sheetName val="12.1"/>
      <sheetName val="13"/>
      <sheetName val="14"/>
      <sheetName val="15"/>
      <sheetName val="16"/>
      <sheetName val="17"/>
      <sheetName val="18"/>
      <sheetName val="19"/>
      <sheetName val="20"/>
      <sheetName val="21"/>
      <sheetName val="21.1"/>
      <sheetName val="22"/>
      <sheetName val="23"/>
      <sheetName val="24"/>
      <sheetName val="25"/>
      <sheetName val="26"/>
      <sheetName val="27"/>
      <sheetName val="28"/>
      <sheetName val="29"/>
      <sheetName val="29.1"/>
      <sheetName val="30"/>
    </sheetNames>
    <sheetDataSet>
      <sheetData sheetId="0">
        <row r="1">
          <cell r="L1">
            <v>2.8596640191972257E-4</v>
          </cell>
        </row>
        <row r="2">
          <cell r="L2">
            <v>0.28596640191972256</v>
          </cell>
        </row>
        <row r="3">
          <cell r="L3" t="str">
            <v>Consolidado
CORRENTE</v>
          </cell>
        </row>
        <row r="4">
          <cell r="L4" t="str">
            <v>Corrente - Consolidado</v>
          </cell>
        </row>
        <row r="5">
          <cell r="L5">
            <v>20800.41</v>
          </cell>
        </row>
        <row r="6">
          <cell r="L6">
            <v>177595</v>
          </cell>
        </row>
        <row r="7">
          <cell r="L7">
            <v>1925911.3399999999</v>
          </cell>
        </row>
        <row r="8">
          <cell r="L8">
            <v>-913902.57</v>
          </cell>
        </row>
        <row r="9">
          <cell r="L9">
            <v>0</v>
          </cell>
        </row>
        <row r="10">
          <cell r="L10">
            <v>321430</v>
          </cell>
        </row>
        <row r="11">
          <cell r="L11">
            <v>14301459.77</v>
          </cell>
        </row>
        <row r="12">
          <cell r="L12">
            <v>0</v>
          </cell>
        </row>
        <row r="13">
          <cell r="L13">
            <v>0</v>
          </cell>
        </row>
        <row r="14">
          <cell r="L14">
            <v>31557.8</v>
          </cell>
        </row>
        <row r="15">
          <cell r="L15">
            <v>0</v>
          </cell>
        </row>
        <row r="16">
          <cell r="L16">
            <v>0</v>
          </cell>
        </row>
        <row r="17">
          <cell r="L17">
            <v>0</v>
          </cell>
        </row>
        <row r="18">
          <cell r="L18">
            <v>0</v>
          </cell>
        </row>
        <row r="19">
          <cell r="L19">
            <v>0</v>
          </cell>
        </row>
        <row r="20">
          <cell r="L20">
            <v>0</v>
          </cell>
        </row>
        <row r="21">
          <cell r="L21">
            <v>0</v>
          </cell>
        </row>
        <row r="22">
          <cell r="L22">
            <v>0</v>
          </cell>
        </row>
        <row r="23">
          <cell r="L23">
            <v>0</v>
          </cell>
        </row>
        <row r="24">
          <cell r="L24">
            <v>0</v>
          </cell>
        </row>
        <row r="25">
          <cell r="L25">
            <v>0</v>
          </cell>
        </row>
        <row r="26">
          <cell r="L26">
            <v>0</v>
          </cell>
        </row>
        <row r="27">
          <cell r="L27">
            <v>0</v>
          </cell>
        </row>
        <row r="28">
          <cell r="L28">
            <v>0</v>
          </cell>
        </row>
        <row r="29">
          <cell r="L29">
            <v>0</v>
          </cell>
        </row>
        <row r="30">
          <cell r="L30">
            <v>0</v>
          </cell>
        </row>
        <row r="31">
          <cell r="L31">
            <v>0</v>
          </cell>
        </row>
        <row r="32">
          <cell r="L32">
            <v>0</v>
          </cell>
        </row>
        <row r="33">
          <cell r="L33">
            <v>0</v>
          </cell>
        </row>
        <row r="34">
          <cell r="L34">
            <v>0</v>
          </cell>
        </row>
        <row r="35">
          <cell r="L35">
            <v>0</v>
          </cell>
        </row>
        <row r="36">
          <cell r="L36">
            <v>0</v>
          </cell>
        </row>
        <row r="37">
          <cell r="L37">
            <v>0</v>
          </cell>
        </row>
        <row r="38">
          <cell r="L38">
            <v>396826.1</v>
          </cell>
        </row>
        <row r="39">
          <cell r="L39">
            <v>0</v>
          </cell>
        </row>
        <row r="40">
          <cell r="L40">
            <v>0</v>
          </cell>
        </row>
        <row r="41">
          <cell r="L41">
            <v>0</v>
          </cell>
        </row>
        <row r="42">
          <cell r="L42">
            <v>0</v>
          </cell>
        </row>
        <row r="43">
          <cell r="L43">
            <v>0</v>
          </cell>
        </row>
        <row r="44">
          <cell r="L44">
            <v>0</v>
          </cell>
        </row>
        <row r="45">
          <cell r="L45">
            <v>107528.76</v>
          </cell>
        </row>
        <row r="46">
          <cell r="L46">
            <v>305660.21000000002</v>
          </cell>
        </row>
        <row r="47">
          <cell r="L47">
            <v>0</v>
          </cell>
        </row>
        <row r="48">
          <cell r="L48">
            <v>0</v>
          </cell>
        </row>
        <row r="49">
          <cell r="L49">
            <v>0</v>
          </cell>
        </row>
        <row r="50">
          <cell r="L50">
            <v>0</v>
          </cell>
        </row>
        <row r="51">
          <cell r="L51">
            <v>71729.62</v>
          </cell>
        </row>
        <row r="52">
          <cell r="L52">
            <v>0</v>
          </cell>
        </row>
        <row r="53">
          <cell r="L53">
            <v>0</v>
          </cell>
        </row>
        <row r="54">
          <cell r="L54">
            <v>19010.649999999998</v>
          </cell>
        </row>
        <row r="55">
          <cell r="L55">
            <v>0</v>
          </cell>
        </row>
        <row r="56">
          <cell r="L56">
            <v>0</v>
          </cell>
        </row>
        <row r="57">
          <cell r="L57">
            <v>0</v>
          </cell>
        </row>
        <row r="58">
          <cell r="L58">
            <v>0</v>
          </cell>
        </row>
        <row r="59">
          <cell r="L59">
            <v>0</v>
          </cell>
        </row>
        <row r="60">
          <cell r="L60">
            <v>0</v>
          </cell>
        </row>
        <row r="61">
          <cell r="L61">
            <v>0</v>
          </cell>
        </row>
        <row r="62">
          <cell r="L62">
            <v>0</v>
          </cell>
        </row>
        <row r="63">
          <cell r="L63">
            <v>0</v>
          </cell>
        </row>
        <row r="64">
          <cell r="L64">
            <v>0</v>
          </cell>
        </row>
        <row r="65">
          <cell r="L65">
            <v>0</v>
          </cell>
        </row>
        <row r="66">
          <cell r="L66">
            <v>2170382.3199999998</v>
          </cell>
        </row>
        <row r="67">
          <cell r="L67">
            <v>0</v>
          </cell>
        </row>
        <row r="68">
          <cell r="L68">
            <v>0</v>
          </cell>
        </row>
        <row r="69">
          <cell r="L69">
            <v>0</v>
          </cell>
        </row>
        <row r="70">
          <cell r="L70">
            <v>0</v>
          </cell>
        </row>
        <row r="71">
          <cell r="L71">
            <v>0</v>
          </cell>
        </row>
        <row r="72">
          <cell r="L72">
            <v>0</v>
          </cell>
        </row>
        <row r="73">
          <cell r="L73">
            <v>0</v>
          </cell>
        </row>
        <row r="74">
          <cell r="L74">
            <v>0</v>
          </cell>
        </row>
        <row r="75">
          <cell r="L75">
            <v>0</v>
          </cell>
        </row>
        <row r="76">
          <cell r="L76">
            <v>0</v>
          </cell>
        </row>
        <row r="77">
          <cell r="L77">
            <v>0</v>
          </cell>
        </row>
        <row r="78">
          <cell r="L78">
            <v>2644.4</v>
          </cell>
        </row>
        <row r="79">
          <cell r="L79">
            <v>0</v>
          </cell>
        </row>
        <row r="80">
          <cell r="L80">
            <v>0</v>
          </cell>
        </row>
        <row r="81">
          <cell r="L81">
            <v>0</v>
          </cell>
        </row>
        <row r="82">
          <cell r="L82">
            <v>0</v>
          </cell>
        </row>
        <row r="83">
          <cell r="L83">
            <v>0</v>
          </cell>
        </row>
        <row r="84">
          <cell r="L84">
            <v>0</v>
          </cell>
        </row>
        <row r="85">
          <cell r="L85">
            <v>0</v>
          </cell>
        </row>
        <row r="86">
          <cell r="L86">
            <v>0</v>
          </cell>
        </row>
        <row r="87">
          <cell r="L87">
            <v>26503.86</v>
          </cell>
        </row>
        <row r="88">
          <cell r="L88">
            <v>0</v>
          </cell>
        </row>
        <row r="89">
          <cell r="L89">
            <v>0</v>
          </cell>
        </row>
        <row r="90">
          <cell r="L90">
            <v>0</v>
          </cell>
        </row>
        <row r="91">
          <cell r="L91">
            <v>0</v>
          </cell>
        </row>
        <row r="92">
          <cell r="L92">
            <v>0</v>
          </cell>
        </row>
        <row r="93">
          <cell r="L93">
            <v>115379.18</v>
          </cell>
        </row>
        <row r="94">
          <cell r="L94">
            <v>0</v>
          </cell>
        </row>
        <row r="95">
          <cell r="L95">
            <v>0</v>
          </cell>
        </row>
        <row r="96">
          <cell r="L96">
            <v>0</v>
          </cell>
        </row>
        <row r="97">
          <cell r="L97">
            <v>916.27</v>
          </cell>
        </row>
        <row r="98">
          <cell r="L98">
            <v>0</v>
          </cell>
        </row>
        <row r="99">
          <cell r="L99">
            <v>0</v>
          </cell>
        </row>
        <row r="100">
          <cell r="L100">
            <v>26804.57</v>
          </cell>
        </row>
        <row r="101">
          <cell r="L101">
            <v>0</v>
          </cell>
        </row>
        <row r="102">
          <cell r="L102">
            <v>3.8</v>
          </cell>
        </row>
        <row r="103">
          <cell r="L103">
            <v>0</v>
          </cell>
        </row>
        <row r="104">
          <cell r="L104">
            <v>0</v>
          </cell>
        </row>
        <row r="105">
          <cell r="L105">
            <v>0</v>
          </cell>
        </row>
        <row r="106">
          <cell r="L106">
            <v>0</v>
          </cell>
        </row>
        <row r="107">
          <cell r="L107">
            <v>0</v>
          </cell>
        </row>
        <row r="108">
          <cell r="L108">
            <v>0</v>
          </cell>
        </row>
        <row r="109">
          <cell r="L109">
            <v>0</v>
          </cell>
        </row>
        <row r="110">
          <cell r="L110">
            <v>0</v>
          </cell>
        </row>
        <row r="111">
          <cell r="L111">
            <v>0</v>
          </cell>
        </row>
        <row r="112">
          <cell r="L112">
            <v>0</v>
          </cell>
        </row>
        <row r="113">
          <cell r="L113">
            <v>0</v>
          </cell>
        </row>
        <row r="114">
          <cell r="L114">
            <v>0</v>
          </cell>
        </row>
        <row r="115">
          <cell r="L115">
            <v>0</v>
          </cell>
        </row>
        <row r="116">
          <cell r="L116">
            <v>0</v>
          </cell>
        </row>
        <row r="117">
          <cell r="L117">
            <v>0</v>
          </cell>
        </row>
        <row r="118">
          <cell r="L118">
            <v>0</v>
          </cell>
        </row>
        <row r="119">
          <cell r="L119">
            <v>0</v>
          </cell>
        </row>
        <row r="120">
          <cell r="L120">
            <v>8755.89</v>
          </cell>
        </row>
        <row r="121">
          <cell r="L121">
            <v>0</v>
          </cell>
        </row>
        <row r="122">
          <cell r="L122">
            <v>0</v>
          </cell>
        </row>
        <row r="123">
          <cell r="L123">
            <v>0</v>
          </cell>
        </row>
        <row r="124">
          <cell r="L124">
            <v>0</v>
          </cell>
        </row>
        <row r="125">
          <cell r="L125">
            <v>0</v>
          </cell>
        </row>
        <row r="126">
          <cell r="L126">
            <v>516.76</v>
          </cell>
        </row>
        <row r="127">
          <cell r="L127">
            <v>0</v>
          </cell>
        </row>
        <row r="128">
          <cell r="L128">
            <v>0</v>
          </cell>
        </row>
        <row r="129">
          <cell r="L129">
            <v>0</v>
          </cell>
        </row>
        <row r="130">
          <cell r="L130">
            <v>0</v>
          </cell>
        </row>
        <row r="131">
          <cell r="L131">
            <v>0</v>
          </cell>
        </row>
        <row r="132">
          <cell r="L132">
            <v>0</v>
          </cell>
        </row>
        <row r="133">
          <cell r="L133">
            <v>0</v>
          </cell>
        </row>
        <row r="134">
          <cell r="L134">
            <v>0</v>
          </cell>
        </row>
        <row r="135">
          <cell r="L135">
            <v>26560.1</v>
          </cell>
        </row>
        <row r="136">
          <cell r="L136">
            <v>0</v>
          </cell>
        </row>
        <row r="137">
          <cell r="L137">
            <v>0</v>
          </cell>
        </row>
        <row r="138">
          <cell r="L138">
            <v>0</v>
          </cell>
        </row>
        <row r="139">
          <cell r="L139">
            <v>0</v>
          </cell>
        </row>
        <row r="140">
          <cell r="L140">
            <v>0</v>
          </cell>
        </row>
        <row r="141">
          <cell r="L141">
            <v>0</v>
          </cell>
        </row>
        <row r="142">
          <cell r="L142">
            <v>1948.09</v>
          </cell>
        </row>
        <row r="143">
          <cell r="L143">
            <v>0</v>
          </cell>
        </row>
        <row r="144">
          <cell r="L144">
            <v>0</v>
          </cell>
        </row>
        <row r="145">
          <cell r="L145">
            <v>0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7185170.0999999996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303761.77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1330823.93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32375.48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16025.470000000001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393.41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3720.81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83311.39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2973.85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2208848.1999999997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14989.43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3899.01</v>
          </cell>
        </row>
        <row r="189">
          <cell r="L189">
            <v>15087.61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787.74</v>
          </cell>
        </row>
        <row r="193">
          <cell r="L193">
            <v>28305.98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3228.98</v>
          </cell>
        </row>
        <row r="197">
          <cell r="L197">
            <v>5592.68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  <row r="201">
          <cell r="L201">
            <v>3074.45</v>
          </cell>
        </row>
        <row r="202">
          <cell r="L202">
            <v>0</v>
          </cell>
        </row>
        <row r="203">
          <cell r="L203">
            <v>0</v>
          </cell>
        </row>
        <row r="204">
          <cell r="L204">
            <v>47.98</v>
          </cell>
        </row>
        <row r="205">
          <cell r="L205">
            <v>0</v>
          </cell>
        </row>
        <row r="206">
          <cell r="L206">
            <v>0</v>
          </cell>
        </row>
        <row r="207">
          <cell r="L207">
            <v>0</v>
          </cell>
        </row>
        <row r="208">
          <cell r="L208">
            <v>0</v>
          </cell>
        </row>
        <row r="209">
          <cell r="L209">
            <v>0</v>
          </cell>
        </row>
        <row r="210">
          <cell r="L210">
            <v>0</v>
          </cell>
        </row>
        <row r="211">
          <cell r="L211">
            <v>0</v>
          </cell>
        </row>
        <row r="212">
          <cell r="L212">
            <v>0</v>
          </cell>
        </row>
        <row r="213">
          <cell r="L213">
            <v>225971544.40000004</v>
          </cell>
        </row>
        <row r="214">
          <cell r="L214">
            <v>0</v>
          </cell>
        </row>
        <row r="215">
          <cell r="L215">
            <v>1867.96</v>
          </cell>
        </row>
        <row r="216">
          <cell r="L216">
            <v>160351.44</v>
          </cell>
        </row>
        <row r="217">
          <cell r="L217">
            <v>989.18</v>
          </cell>
        </row>
        <row r="218">
          <cell r="L218">
            <v>4429.87</v>
          </cell>
        </row>
        <row r="219">
          <cell r="L219">
            <v>2614.87</v>
          </cell>
        </row>
        <row r="220">
          <cell r="L220">
            <v>40000.199999999997</v>
          </cell>
        </row>
        <row r="221">
          <cell r="L221">
            <v>11537.9</v>
          </cell>
        </row>
        <row r="222">
          <cell r="L222">
            <v>415</v>
          </cell>
        </row>
        <row r="223">
          <cell r="L223">
            <v>6036</v>
          </cell>
        </row>
        <row r="224">
          <cell r="L224">
            <v>1084619822.0599999</v>
          </cell>
        </row>
        <row r="225">
          <cell r="L225">
            <v>-12119114.060000001</v>
          </cell>
        </row>
        <row r="226">
          <cell r="L226">
            <v>0</v>
          </cell>
        </row>
        <row r="227">
          <cell r="L227">
            <v>0</v>
          </cell>
        </row>
        <row r="228">
          <cell r="L228">
            <v>0</v>
          </cell>
        </row>
        <row r="229">
          <cell r="L229">
            <v>0</v>
          </cell>
        </row>
        <row r="230">
          <cell r="L230">
            <v>0</v>
          </cell>
        </row>
        <row r="231">
          <cell r="L231">
            <v>0</v>
          </cell>
        </row>
        <row r="232">
          <cell r="L232">
            <v>0</v>
          </cell>
        </row>
        <row r="233">
          <cell r="L233">
            <v>104659561.01999591</v>
          </cell>
        </row>
        <row r="234">
          <cell r="L234">
            <v>0</v>
          </cell>
        </row>
        <row r="235">
          <cell r="L235">
            <v>48279358.280004136</v>
          </cell>
        </row>
        <row r="236">
          <cell r="L236">
            <v>-283125.40999999997</v>
          </cell>
        </row>
        <row r="237">
          <cell r="L237">
            <v>30087.95</v>
          </cell>
        </row>
        <row r="238">
          <cell r="L238">
            <v>107455.68999999999</v>
          </cell>
        </row>
        <row r="239">
          <cell r="L239">
            <v>44716763.989999995</v>
          </cell>
        </row>
        <row r="240">
          <cell r="L240">
            <v>2271398.4500000002</v>
          </cell>
        </row>
        <row r="241">
          <cell r="L241">
            <v>1163453.6199999999</v>
          </cell>
        </row>
        <row r="242">
          <cell r="L242">
            <v>28878.21</v>
          </cell>
        </row>
        <row r="243">
          <cell r="L243">
            <v>1707813.2</v>
          </cell>
        </row>
        <row r="244">
          <cell r="L244">
            <v>-1321789.98</v>
          </cell>
        </row>
        <row r="245">
          <cell r="L245">
            <v>0</v>
          </cell>
        </row>
        <row r="246">
          <cell r="L246">
            <v>0</v>
          </cell>
        </row>
        <row r="247">
          <cell r="L247">
            <v>0</v>
          </cell>
        </row>
        <row r="248">
          <cell r="L248">
            <v>0</v>
          </cell>
        </row>
        <row r="249">
          <cell r="L249">
            <v>0</v>
          </cell>
        </row>
        <row r="250">
          <cell r="L250">
            <v>0</v>
          </cell>
        </row>
        <row r="251">
          <cell r="L251">
            <v>0</v>
          </cell>
        </row>
        <row r="252">
          <cell r="L252">
            <v>110176</v>
          </cell>
        </row>
        <row r="253">
          <cell r="L253">
            <v>0</v>
          </cell>
        </row>
        <row r="254">
          <cell r="L254">
            <v>0</v>
          </cell>
        </row>
        <row r="255">
          <cell r="L255">
            <v>1005378.39</v>
          </cell>
        </row>
        <row r="256">
          <cell r="L256">
            <v>-41264.799999999996</v>
          </cell>
        </row>
        <row r="257">
          <cell r="L257">
            <v>0</v>
          </cell>
        </row>
        <row r="258">
          <cell r="L258">
            <v>0</v>
          </cell>
        </row>
        <row r="259">
          <cell r="L259">
            <v>3283931.3299999996</v>
          </cell>
        </row>
        <row r="260">
          <cell r="L260">
            <v>0</v>
          </cell>
        </row>
        <row r="261">
          <cell r="L261">
            <v>2127894.7399999998</v>
          </cell>
        </row>
        <row r="262">
          <cell r="L262">
            <v>0</v>
          </cell>
        </row>
        <row r="263">
          <cell r="L263">
            <v>174729.40000000002</v>
          </cell>
        </row>
        <row r="264">
          <cell r="L264">
            <v>1283933.8599999999</v>
          </cell>
        </row>
        <row r="265">
          <cell r="L265">
            <v>20262.86</v>
          </cell>
        </row>
        <row r="266">
          <cell r="L266">
            <v>0</v>
          </cell>
        </row>
        <row r="267">
          <cell r="L267">
            <v>0</v>
          </cell>
        </row>
        <row r="268">
          <cell r="L268">
            <v>16014210.77</v>
          </cell>
        </row>
        <row r="269">
          <cell r="L269">
            <v>22200000</v>
          </cell>
        </row>
        <row r="270">
          <cell r="L270">
            <v>0</v>
          </cell>
        </row>
        <row r="271">
          <cell r="L271">
            <v>68124.45</v>
          </cell>
        </row>
        <row r="272">
          <cell r="L272">
            <v>165751.21</v>
          </cell>
        </row>
        <row r="273">
          <cell r="L273">
            <v>0</v>
          </cell>
        </row>
        <row r="274">
          <cell r="L274">
            <v>149178180.34562695</v>
          </cell>
        </row>
        <row r="275">
          <cell r="L275">
            <v>4013728.96</v>
          </cell>
        </row>
        <row r="276">
          <cell r="L276">
            <v>107886601.16522768</v>
          </cell>
        </row>
        <row r="277">
          <cell r="L277">
            <v>42642480.359999992</v>
          </cell>
        </row>
        <row r="278">
          <cell r="L278">
            <v>8428131.4699999988</v>
          </cell>
        </row>
        <row r="279">
          <cell r="L279">
            <v>24324.750000000004</v>
          </cell>
        </row>
        <row r="280">
          <cell r="L280">
            <v>17653819.356155846</v>
          </cell>
        </row>
        <row r="281">
          <cell r="L281">
            <v>723047.66999999993</v>
          </cell>
        </row>
        <row r="282">
          <cell r="L282">
            <v>9998791.9899999984</v>
          </cell>
        </row>
        <row r="283">
          <cell r="L283">
            <v>4567.369999999999</v>
          </cell>
        </row>
        <row r="284">
          <cell r="L284">
            <v>0</v>
          </cell>
        </row>
        <row r="285">
          <cell r="L285">
            <v>0</v>
          </cell>
        </row>
        <row r="286">
          <cell r="L286">
            <v>0</v>
          </cell>
        </row>
        <row r="287">
          <cell r="L287">
            <v>0.54</v>
          </cell>
        </row>
        <row r="288">
          <cell r="L288">
            <v>8922.1</v>
          </cell>
        </row>
        <row r="289">
          <cell r="L289">
            <v>0</v>
          </cell>
        </row>
        <row r="290">
          <cell r="L290">
            <v>6402.72</v>
          </cell>
        </row>
        <row r="291">
          <cell r="L291">
            <v>844497.61</v>
          </cell>
        </row>
        <row r="292">
          <cell r="L292">
            <v>0</v>
          </cell>
        </row>
        <row r="293">
          <cell r="L293">
            <v>0</v>
          </cell>
        </row>
        <row r="294">
          <cell r="L294">
            <v>0</v>
          </cell>
        </row>
        <row r="295">
          <cell r="L295">
            <v>0</v>
          </cell>
        </row>
        <row r="296">
          <cell r="L296">
            <v>6850842.669999999</v>
          </cell>
        </row>
        <row r="297">
          <cell r="L297">
            <v>168383.96</v>
          </cell>
        </row>
        <row r="298">
          <cell r="L298">
            <v>0</v>
          </cell>
        </row>
        <row r="299">
          <cell r="L299">
            <v>0</v>
          </cell>
        </row>
        <row r="300">
          <cell r="L300">
            <v>0</v>
          </cell>
        </row>
        <row r="301">
          <cell r="L301">
            <v>0</v>
          </cell>
        </row>
        <row r="302">
          <cell r="L302">
            <v>0</v>
          </cell>
        </row>
        <row r="303">
          <cell r="L303">
            <v>0</v>
          </cell>
        </row>
        <row r="304">
          <cell r="L304">
            <v>0</v>
          </cell>
        </row>
        <row r="305">
          <cell r="L305">
            <v>0</v>
          </cell>
        </row>
        <row r="306">
          <cell r="L306">
            <v>112682.85</v>
          </cell>
        </row>
        <row r="307">
          <cell r="L307">
            <v>0</v>
          </cell>
        </row>
        <row r="308">
          <cell r="L308">
            <v>0</v>
          </cell>
        </row>
        <row r="309">
          <cell r="L309">
            <v>0</v>
          </cell>
        </row>
        <row r="310">
          <cell r="L310">
            <v>294175.64</v>
          </cell>
        </row>
        <row r="311">
          <cell r="L311">
            <v>1354717.23</v>
          </cell>
        </row>
        <row r="312">
          <cell r="L312">
            <v>0</v>
          </cell>
        </row>
        <row r="313">
          <cell r="L313">
            <v>0</v>
          </cell>
        </row>
        <row r="314">
          <cell r="L314">
            <v>109282338.82000001</v>
          </cell>
        </row>
        <row r="315">
          <cell r="L315">
            <v>0</v>
          </cell>
        </row>
        <row r="316">
          <cell r="L316">
            <v>31635.13</v>
          </cell>
        </row>
        <row r="317">
          <cell r="L317">
            <v>0</v>
          </cell>
        </row>
        <row r="318">
          <cell r="L318">
            <v>0</v>
          </cell>
        </row>
        <row r="319">
          <cell r="L319">
            <v>2779293.1999999997</v>
          </cell>
        </row>
        <row r="320">
          <cell r="L320">
            <v>433461.58</v>
          </cell>
        </row>
        <row r="321">
          <cell r="L321">
            <v>0</v>
          </cell>
        </row>
        <row r="322">
          <cell r="L322">
            <v>-19095445.27</v>
          </cell>
        </row>
        <row r="323">
          <cell r="L323">
            <v>21478913.98</v>
          </cell>
        </row>
        <row r="324">
          <cell r="L324">
            <v>0</v>
          </cell>
        </row>
        <row r="325">
          <cell r="L325">
            <v>0</v>
          </cell>
        </row>
        <row r="326">
          <cell r="L326">
            <v>0</v>
          </cell>
        </row>
        <row r="327">
          <cell r="L327">
            <v>-64622741.710000001</v>
          </cell>
        </row>
        <row r="328">
          <cell r="L328">
            <v>-7243633.6082978621</v>
          </cell>
        </row>
        <row r="329">
          <cell r="L329">
            <v>0</v>
          </cell>
        </row>
        <row r="330">
          <cell r="L330">
            <v>0</v>
          </cell>
        </row>
        <row r="331">
          <cell r="L331">
            <v>0</v>
          </cell>
        </row>
        <row r="332">
          <cell r="L332">
            <v>-397937070.05992579</v>
          </cell>
        </row>
        <row r="333">
          <cell r="L333">
            <v>1736700834.0600002</v>
          </cell>
        </row>
        <row r="334">
          <cell r="L334">
            <v>3211973.92</v>
          </cell>
        </row>
        <row r="335">
          <cell r="L335">
            <v>0</v>
          </cell>
        </row>
        <row r="336">
          <cell r="L336">
            <v>0</v>
          </cell>
        </row>
        <row r="337">
          <cell r="L337">
            <v>18126460.248571992</v>
          </cell>
        </row>
        <row r="338">
          <cell r="L338">
            <v>0</v>
          </cell>
        </row>
        <row r="339">
          <cell r="L339">
            <v>-11532350.789999999</v>
          </cell>
        </row>
        <row r="340">
          <cell r="L340">
            <v>-56774621.729999997</v>
          </cell>
        </row>
        <row r="341">
          <cell r="L341">
            <v>-6663763</v>
          </cell>
        </row>
        <row r="342">
          <cell r="L342">
            <v>6778324.8399999999</v>
          </cell>
        </row>
        <row r="343">
          <cell r="L343">
            <v>-10661259.029999999</v>
          </cell>
        </row>
        <row r="344">
          <cell r="L344">
            <v>0</v>
          </cell>
        </row>
        <row r="345">
          <cell r="L345">
            <v>0</v>
          </cell>
        </row>
        <row r="346">
          <cell r="L346">
            <v>0</v>
          </cell>
        </row>
        <row r="347">
          <cell r="L347">
            <v>-2752259.41</v>
          </cell>
        </row>
        <row r="348">
          <cell r="L348">
            <v>1609196.85</v>
          </cell>
        </row>
        <row r="349">
          <cell r="L349">
            <v>381782.78</v>
          </cell>
        </row>
        <row r="350">
          <cell r="L350">
            <v>498380.27000000142</v>
          </cell>
        </row>
        <row r="351">
          <cell r="L351">
            <v>0</v>
          </cell>
        </row>
        <row r="352">
          <cell r="L352">
            <v>0</v>
          </cell>
        </row>
        <row r="353">
          <cell r="L353">
            <v>9158691.8199999984</v>
          </cell>
        </row>
        <row r="354">
          <cell r="L354">
            <v>271634959.80000001</v>
          </cell>
        </row>
        <row r="355">
          <cell r="L355">
            <v>0</v>
          </cell>
        </row>
        <row r="356">
          <cell r="L356">
            <v>-293993.42</v>
          </cell>
        </row>
        <row r="357">
          <cell r="L357">
            <v>0</v>
          </cell>
        </row>
        <row r="358">
          <cell r="L358">
            <v>0</v>
          </cell>
        </row>
        <row r="359">
          <cell r="L359">
            <v>13364.65</v>
          </cell>
        </row>
        <row r="360">
          <cell r="L360">
            <v>9772623.9399999995</v>
          </cell>
        </row>
        <row r="361">
          <cell r="L361">
            <v>0</v>
          </cell>
        </row>
        <row r="362">
          <cell r="L362">
            <v>-211860.39</v>
          </cell>
        </row>
        <row r="363">
          <cell r="L363">
            <v>24934238.021599114</v>
          </cell>
        </row>
        <row r="364">
          <cell r="L364">
            <v>0</v>
          </cell>
        </row>
        <row r="365">
          <cell r="L365">
            <v>-26493534.539999999</v>
          </cell>
        </row>
        <row r="366">
          <cell r="L366">
            <v>5336993.8899999997</v>
          </cell>
        </row>
        <row r="367">
          <cell r="L367">
            <v>0</v>
          </cell>
        </row>
        <row r="368">
          <cell r="L368">
            <v>15725708.549999997</v>
          </cell>
        </row>
        <row r="369">
          <cell r="L369">
            <v>-5281319.3099999996</v>
          </cell>
        </row>
        <row r="370">
          <cell r="L370">
            <v>0</v>
          </cell>
        </row>
        <row r="371">
          <cell r="L371">
            <v>0</v>
          </cell>
        </row>
        <row r="372">
          <cell r="L372">
            <v>0</v>
          </cell>
        </row>
        <row r="373">
          <cell r="L373">
            <v>0</v>
          </cell>
        </row>
        <row r="374">
          <cell r="L374">
            <v>0</v>
          </cell>
        </row>
        <row r="375">
          <cell r="L375">
            <v>0</v>
          </cell>
        </row>
        <row r="376">
          <cell r="L376">
            <v>0</v>
          </cell>
        </row>
        <row r="377">
          <cell r="L377">
            <v>0</v>
          </cell>
        </row>
        <row r="378">
          <cell r="L378">
            <v>0</v>
          </cell>
        </row>
        <row r="379">
          <cell r="L379">
            <v>3764495.96</v>
          </cell>
        </row>
        <row r="380">
          <cell r="L380">
            <v>179135742.38</v>
          </cell>
        </row>
        <row r="381">
          <cell r="L381">
            <v>1923224.5399999998</v>
          </cell>
        </row>
        <row r="382">
          <cell r="L382">
            <v>2197364.1199999996</v>
          </cell>
        </row>
        <row r="383">
          <cell r="L383">
            <v>732.04</v>
          </cell>
        </row>
        <row r="384">
          <cell r="L384">
            <v>0</v>
          </cell>
        </row>
        <row r="385">
          <cell r="L385">
            <v>417405.92000000004</v>
          </cell>
        </row>
        <row r="386">
          <cell r="L386">
            <v>7002003.2699999996</v>
          </cell>
        </row>
        <row r="387">
          <cell r="L387">
            <v>8278312.5300000003</v>
          </cell>
        </row>
        <row r="388">
          <cell r="L388">
            <v>3531482.23</v>
          </cell>
        </row>
        <row r="389">
          <cell r="L389">
            <v>42263392.32</v>
          </cell>
        </row>
        <row r="390">
          <cell r="L390">
            <v>25878089.359999999</v>
          </cell>
        </row>
        <row r="391">
          <cell r="L391">
            <v>0</v>
          </cell>
        </row>
        <row r="392">
          <cell r="L392">
            <v>346445294.53000003</v>
          </cell>
        </row>
        <row r="393">
          <cell r="L393">
            <v>77164552.310000002</v>
          </cell>
        </row>
        <row r="394">
          <cell r="L394">
            <v>31801190.080000002</v>
          </cell>
        </row>
        <row r="395">
          <cell r="L395">
            <v>0</v>
          </cell>
        </row>
        <row r="396">
          <cell r="L396">
            <v>0</v>
          </cell>
        </row>
        <row r="397">
          <cell r="L397">
            <v>-77431247.840000004</v>
          </cell>
        </row>
        <row r="398">
          <cell r="L398">
            <v>90864965.140000015</v>
          </cell>
        </row>
        <row r="399">
          <cell r="L399">
            <v>0</v>
          </cell>
        </row>
        <row r="400">
          <cell r="L400">
            <v>0</v>
          </cell>
        </row>
        <row r="401">
          <cell r="L401">
            <v>0</v>
          </cell>
        </row>
        <row r="402">
          <cell r="L402">
            <v>624683135.04498148</v>
          </cell>
        </row>
        <row r="403">
          <cell r="L403">
            <v>226103472.6833933</v>
          </cell>
        </row>
        <row r="404">
          <cell r="L404">
            <v>0</v>
          </cell>
        </row>
        <row r="405">
          <cell r="L405">
            <v>0</v>
          </cell>
        </row>
        <row r="406">
          <cell r="L406">
            <v>0</v>
          </cell>
        </row>
        <row r="407">
          <cell r="L407">
            <v>0</v>
          </cell>
        </row>
        <row r="408">
          <cell r="L408">
            <v>0</v>
          </cell>
        </row>
        <row r="409">
          <cell r="L409">
            <v>0</v>
          </cell>
        </row>
        <row r="410">
          <cell r="L410">
            <v>0</v>
          </cell>
        </row>
        <row r="411">
          <cell r="L411">
            <v>0</v>
          </cell>
        </row>
        <row r="412">
          <cell r="L412">
            <v>0</v>
          </cell>
        </row>
        <row r="413">
          <cell r="L413">
            <v>0</v>
          </cell>
        </row>
        <row r="414">
          <cell r="L414">
            <v>0</v>
          </cell>
        </row>
        <row r="415">
          <cell r="L415">
            <v>0</v>
          </cell>
        </row>
        <row r="416">
          <cell r="L416">
            <v>0</v>
          </cell>
        </row>
        <row r="417">
          <cell r="L417">
            <v>0</v>
          </cell>
        </row>
        <row r="418">
          <cell r="L418">
            <v>0</v>
          </cell>
        </row>
        <row r="419">
          <cell r="L419">
            <v>0</v>
          </cell>
        </row>
        <row r="420">
          <cell r="L420">
            <v>0</v>
          </cell>
        </row>
        <row r="421">
          <cell r="L421">
            <v>0</v>
          </cell>
        </row>
        <row r="422">
          <cell r="L422">
            <v>0</v>
          </cell>
        </row>
        <row r="423">
          <cell r="L423">
            <v>0</v>
          </cell>
        </row>
        <row r="424">
          <cell r="L424">
            <v>0</v>
          </cell>
        </row>
        <row r="425">
          <cell r="L425">
            <v>0</v>
          </cell>
        </row>
        <row r="426">
          <cell r="L426">
            <v>0</v>
          </cell>
        </row>
        <row r="427">
          <cell r="L427">
            <v>0</v>
          </cell>
        </row>
        <row r="428">
          <cell r="L428">
            <v>0</v>
          </cell>
        </row>
        <row r="429">
          <cell r="L429">
            <v>0</v>
          </cell>
        </row>
        <row r="430">
          <cell r="L430">
            <v>0</v>
          </cell>
        </row>
        <row r="431">
          <cell r="L431">
            <v>2064951.41</v>
          </cell>
        </row>
        <row r="432">
          <cell r="L432">
            <v>0</v>
          </cell>
        </row>
        <row r="433">
          <cell r="L433">
            <v>0</v>
          </cell>
        </row>
        <row r="434">
          <cell r="L434">
            <v>2813961.95</v>
          </cell>
        </row>
        <row r="435">
          <cell r="L435">
            <v>0</v>
          </cell>
        </row>
        <row r="436">
          <cell r="L436">
            <v>0</v>
          </cell>
        </row>
        <row r="437">
          <cell r="L437">
            <v>0</v>
          </cell>
        </row>
        <row r="438">
          <cell r="L438">
            <v>0</v>
          </cell>
        </row>
        <row r="439">
          <cell r="L439">
            <v>0</v>
          </cell>
        </row>
        <row r="440">
          <cell r="L440">
            <v>0</v>
          </cell>
        </row>
        <row r="441">
          <cell r="L441">
            <v>34744792.810000002</v>
          </cell>
        </row>
        <row r="442">
          <cell r="L442">
            <v>0</v>
          </cell>
        </row>
        <row r="443">
          <cell r="L443">
            <v>0</v>
          </cell>
        </row>
        <row r="444">
          <cell r="L444">
            <v>323523.13</v>
          </cell>
        </row>
        <row r="445">
          <cell r="L445">
            <v>0</v>
          </cell>
        </row>
        <row r="446">
          <cell r="L446">
            <v>7249817.2800000003</v>
          </cell>
        </row>
        <row r="447">
          <cell r="L447">
            <v>0</v>
          </cell>
        </row>
        <row r="448">
          <cell r="L448">
            <v>0</v>
          </cell>
        </row>
        <row r="449">
          <cell r="L449">
            <v>189638414.84999996</v>
          </cell>
        </row>
        <row r="450">
          <cell r="L450">
            <v>61053118.660000004</v>
          </cell>
        </row>
        <row r="451">
          <cell r="L451">
            <v>246107976.38999999</v>
          </cell>
        </row>
        <row r="452">
          <cell r="L452">
            <v>2727390.14</v>
          </cell>
        </row>
        <row r="453">
          <cell r="L453">
            <v>0</v>
          </cell>
        </row>
        <row r="454">
          <cell r="L454">
            <v>0</v>
          </cell>
        </row>
        <row r="455">
          <cell r="L455">
            <v>0</v>
          </cell>
        </row>
        <row r="456">
          <cell r="L456">
            <v>441105254.62000006</v>
          </cell>
        </row>
        <row r="457">
          <cell r="L457">
            <v>1994174.96</v>
          </cell>
        </row>
        <row r="458">
          <cell r="L458">
            <v>0</v>
          </cell>
        </row>
        <row r="459">
          <cell r="L459">
            <v>0</v>
          </cell>
        </row>
        <row r="460">
          <cell r="L460">
            <v>0</v>
          </cell>
        </row>
        <row r="461">
          <cell r="L461">
            <v>242984847.53000003</v>
          </cell>
        </row>
        <row r="462">
          <cell r="L462">
            <v>0</v>
          </cell>
        </row>
        <row r="463">
          <cell r="L463">
            <v>0</v>
          </cell>
        </row>
        <row r="464">
          <cell r="L464">
            <v>-134542224.98000002</v>
          </cell>
        </row>
        <row r="465">
          <cell r="L465">
            <v>-45347282.289999999</v>
          </cell>
        </row>
        <row r="466">
          <cell r="L466">
            <v>-126411805.83000001</v>
          </cell>
        </row>
        <row r="467">
          <cell r="L467">
            <v>-2727390.14</v>
          </cell>
        </row>
        <row r="468">
          <cell r="L468">
            <v>0</v>
          </cell>
        </row>
        <row r="469">
          <cell r="L469">
            <v>0</v>
          </cell>
        </row>
        <row r="470">
          <cell r="L470">
            <v>-435717898.37</v>
          </cell>
        </row>
        <row r="471">
          <cell r="L471">
            <v>0</v>
          </cell>
        </row>
        <row r="472">
          <cell r="L472">
            <v>0</v>
          </cell>
        </row>
        <row r="473">
          <cell r="L473">
            <v>-1994174.96</v>
          </cell>
        </row>
        <row r="474">
          <cell r="L474">
            <v>-89525666.979999989</v>
          </cell>
        </row>
        <row r="475">
          <cell r="L475">
            <v>43840839.649999999</v>
          </cell>
        </row>
        <row r="476">
          <cell r="L476">
            <v>0</v>
          </cell>
        </row>
        <row r="477">
          <cell r="L477">
            <v>0</v>
          </cell>
        </row>
        <row r="478">
          <cell r="L478">
            <v>0</v>
          </cell>
        </row>
        <row r="479">
          <cell r="L479">
            <v>56828.72</v>
          </cell>
        </row>
        <row r="480">
          <cell r="L480">
            <v>308596.88</v>
          </cell>
        </row>
        <row r="481">
          <cell r="L481">
            <v>643906</v>
          </cell>
        </row>
        <row r="482">
          <cell r="L482">
            <v>0</v>
          </cell>
        </row>
        <row r="483">
          <cell r="L483">
            <v>18767471.440000001</v>
          </cell>
        </row>
        <row r="484">
          <cell r="L484">
            <v>0</v>
          </cell>
        </row>
        <row r="485">
          <cell r="L485">
            <v>0</v>
          </cell>
        </row>
        <row r="486">
          <cell r="L486">
            <v>-56828.72</v>
          </cell>
        </row>
        <row r="487">
          <cell r="L487">
            <v>-312377.7</v>
          </cell>
        </row>
        <row r="488">
          <cell r="L488">
            <v>-648734.76</v>
          </cell>
        </row>
        <row r="489">
          <cell r="L489">
            <v>0</v>
          </cell>
        </row>
        <row r="490">
          <cell r="L490">
            <v>-9396319.0299999993</v>
          </cell>
        </row>
        <row r="491">
          <cell r="L491">
            <v>0</v>
          </cell>
        </row>
        <row r="492">
          <cell r="L492">
            <v>0</v>
          </cell>
        </row>
        <row r="493">
          <cell r="L493">
            <v>14106444</v>
          </cell>
        </row>
        <row r="494">
          <cell r="L494">
            <v>0</v>
          </cell>
        </row>
        <row r="495">
          <cell r="L495">
            <v>368274013.98000002</v>
          </cell>
        </row>
        <row r="496">
          <cell r="L496">
            <v>5503360.1600000001</v>
          </cell>
        </row>
        <row r="497">
          <cell r="L497">
            <v>86325277.590000004</v>
          </cell>
        </row>
        <row r="498">
          <cell r="L498">
            <v>0</v>
          </cell>
        </row>
        <row r="499">
          <cell r="L499">
            <v>134603474.28</v>
          </cell>
        </row>
        <row r="500">
          <cell r="L500">
            <v>46738253.239999995</v>
          </cell>
        </row>
        <row r="501">
          <cell r="L501">
            <v>1610803.53</v>
          </cell>
        </row>
        <row r="502">
          <cell r="L502">
            <v>9778326.7300000004</v>
          </cell>
        </row>
        <row r="503">
          <cell r="L503">
            <v>997300.13</v>
          </cell>
        </row>
        <row r="504">
          <cell r="L504">
            <v>6688838.5500000007</v>
          </cell>
        </row>
        <row r="505">
          <cell r="L505">
            <v>1996178.28</v>
          </cell>
        </row>
        <row r="506">
          <cell r="L506">
            <v>1037595.79</v>
          </cell>
        </row>
        <row r="507">
          <cell r="L507">
            <v>1814658.51</v>
          </cell>
        </row>
        <row r="508">
          <cell r="L508">
            <v>-10893880.5</v>
          </cell>
        </row>
        <row r="509">
          <cell r="L509">
            <v>0</v>
          </cell>
        </row>
        <row r="510">
          <cell r="L510">
            <v>-214198476.63999999</v>
          </cell>
        </row>
        <row r="511">
          <cell r="L511">
            <v>-42557.32</v>
          </cell>
        </row>
        <row r="512">
          <cell r="L512">
            <v>0</v>
          </cell>
        </row>
        <row r="513">
          <cell r="L513">
            <v>0</v>
          </cell>
        </row>
        <row r="514">
          <cell r="L514">
            <v>0</v>
          </cell>
        </row>
        <row r="515">
          <cell r="L515">
            <v>0</v>
          </cell>
        </row>
        <row r="516">
          <cell r="L516">
            <v>0</v>
          </cell>
        </row>
        <row r="517">
          <cell r="L517">
            <v>0</v>
          </cell>
        </row>
        <row r="518">
          <cell r="L518">
            <v>0</v>
          </cell>
        </row>
        <row r="519">
          <cell r="L519">
            <v>0</v>
          </cell>
        </row>
        <row r="520">
          <cell r="L520">
            <v>0</v>
          </cell>
        </row>
        <row r="521">
          <cell r="L521">
            <v>0</v>
          </cell>
        </row>
        <row r="522">
          <cell r="L522">
            <v>2014545265.1799998</v>
          </cell>
        </row>
        <row r="523">
          <cell r="L523">
            <v>-1.2399999999999998</v>
          </cell>
        </row>
        <row r="524">
          <cell r="L524">
            <v>86417071.930000007</v>
          </cell>
        </row>
        <row r="525">
          <cell r="L525">
            <v>13292092.810000001</v>
          </cell>
        </row>
        <row r="526">
          <cell r="L526">
            <v>14585436.59</v>
          </cell>
        </row>
        <row r="527">
          <cell r="L527">
            <v>0</v>
          </cell>
        </row>
        <row r="528">
          <cell r="L528">
            <v>-594589227.52999997</v>
          </cell>
        </row>
        <row r="529">
          <cell r="L529">
            <v>-8269355.4900000002</v>
          </cell>
        </row>
        <row r="530">
          <cell r="L530">
            <v>-4871565.12</v>
          </cell>
        </row>
        <row r="531">
          <cell r="L531">
            <v>-616277.6</v>
          </cell>
        </row>
        <row r="532">
          <cell r="L532">
            <v>-7034826.9500000002</v>
          </cell>
        </row>
        <row r="533">
          <cell r="L533">
            <v>-84761488.539999992</v>
          </cell>
        </row>
        <row r="534">
          <cell r="L534">
            <v>0</v>
          </cell>
        </row>
        <row r="535">
          <cell r="L535">
            <v>0</v>
          </cell>
        </row>
        <row r="536">
          <cell r="L536">
            <v>0</v>
          </cell>
        </row>
        <row r="537">
          <cell r="L537">
            <v>0</v>
          </cell>
        </row>
        <row r="538">
          <cell r="L538">
            <v>0</v>
          </cell>
        </row>
        <row r="539">
          <cell r="L539">
            <v>0</v>
          </cell>
        </row>
        <row r="540">
          <cell r="L540">
            <v>-8809070.9399999995</v>
          </cell>
        </row>
        <row r="541">
          <cell r="L541">
            <v>0</v>
          </cell>
        </row>
        <row r="542">
          <cell r="L542">
            <v>1029566.11</v>
          </cell>
        </row>
        <row r="543">
          <cell r="L543">
            <v>0</v>
          </cell>
        </row>
        <row r="544">
          <cell r="L544">
            <v>-230812873.63</v>
          </cell>
        </row>
        <row r="545">
          <cell r="L545">
            <v>2621555.0699999998</v>
          </cell>
        </row>
        <row r="546">
          <cell r="L546">
            <v>0</v>
          </cell>
        </row>
        <row r="547">
          <cell r="L547">
            <v>-533880075.17000008</v>
          </cell>
        </row>
        <row r="548">
          <cell r="L548">
            <v>-373316468.64999998</v>
          </cell>
        </row>
        <row r="549">
          <cell r="L549">
            <v>240899045.97999999</v>
          </cell>
        </row>
        <row r="550">
          <cell r="L550">
            <v>0</v>
          </cell>
        </row>
        <row r="551">
          <cell r="L551">
            <v>-7663186.5299999993</v>
          </cell>
        </row>
        <row r="552">
          <cell r="L552">
            <v>1452439.52</v>
          </cell>
        </row>
        <row r="553">
          <cell r="L553">
            <v>104311107.79000001</v>
          </cell>
        </row>
        <row r="554">
          <cell r="L554">
            <v>0</v>
          </cell>
        </row>
        <row r="555">
          <cell r="L555">
            <v>-267591861.21000001</v>
          </cell>
        </row>
        <row r="556">
          <cell r="L556">
            <v>-323511.32</v>
          </cell>
        </row>
        <row r="557">
          <cell r="L557">
            <v>-1260728.51</v>
          </cell>
        </row>
        <row r="558">
          <cell r="L558">
            <v>-8185365.3899999997</v>
          </cell>
        </row>
        <row r="559">
          <cell r="L559">
            <v>-54053893.730000004</v>
          </cell>
        </row>
        <row r="560">
          <cell r="L560">
            <v>-53978.259999999995</v>
          </cell>
        </row>
        <row r="561">
          <cell r="L561">
            <v>-6971668.3999999994</v>
          </cell>
        </row>
        <row r="562">
          <cell r="L562">
            <v>-7651011.3000000007</v>
          </cell>
        </row>
        <row r="563">
          <cell r="L563">
            <v>-59334.5</v>
          </cell>
        </row>
        <row r="564">
          <cell r="L564">
            <v>2874323.44</v>
          </cell>
        </row>
        <row r="565">
          <cell r="L565">
            <v>-26239341.240000002</v>
          </cell>
        </row>
        <row r="566">
          <cell r="L566">
            <v>-8073808.8399999999</v>
          </cell>
        </row>
        <row r="567">
          <cell r="L567">
            <v>-1128896205.9300001</v>
          </cell>
        </row>
        <row r="568">
          <cell r="L568">
            <v>127254787.91000001</v>
          </cell>
        </row>
        <row r="569">
          <cell r="L569">
            <v>16644902.73</v>
          </cell>
        </row>
        <row r="570">
          <cell r="L570">
            <v>793608142.10000002</v>
          </cell>
        </row>
        <row r="571">
          <cell r="L571">
            <v>12410760.73</v>
          </cell>
        </row>
        <row r="572">
          <cell r="L572">
            <v>-3651571.4</v>
          </cell>
        </row>
        <row r="573">
          <cell r="L573">
            <v>0</v>
          </cell>
        </row>
        <row r="574">
          <cell r="L574">
            <v>0</v>
          </cell>
        </row>
        <row r="575">
          <cell r="L575">
            <v>-11957669.550000016</v>
          </cell>
        </row>
        <row r="576">
          <cell r="L576">
            <v>0</v>
          </cell>
        </row>
        <row r="577">
          <cell r="L577">
            <v>0</v>
          </cell>
        </row>
        <row r="578">
          <cell r="L578">
            <v>0</v>
          </cell>
        </row>
        <row r="579">
          <cell r="L579">
            <v>0</v>
          </cell>
        </row>
        <row r="580">
          <cell r="L580">
            <v>0</v>
          </cell>
        </row>
        <row r="581">
          <cell r="L581">
            <v>0</v>
          </cell>
        </row>
        <row r="582">
          <cell r="L582">
            <v>0</v>
          </cell>
        </row>
        <row r="583">
          <cell r="L583">
            <v>784549.9299999997</v>
          </cell>
        </row>
        <row r="584">
          <cell r="L584">
            <v>964470.7</v>
          </cell>
        </row>
        <row r="585">
          <cell r="L585">
            <v>0</v>
          </cell>
        </row>
        <row r="586">
          <cell r="L586">
            <v>0</v>
          </cell>
        </row>
        <row r="587">
          <cell r="L587">
            <v>-17827697.690000001</v>
          </cell>
        </row>
        <row r="588">
          <cell r="L588">
            <v>0</v>
          </cell>
        </row>
        <row r="589">
          <cell r="L589">
            <v>0</v>
          </cell>
        </row>
        <row r="590">
          <cell r="L590">
            <v>-10142477.87000004</v>
          </cell>
        </row>
        <row r="591">
          <cell r="L591">
            <v>0</v>
          </cell>
        </row>
        <row r="592">
          <cell r="L592">
            <v>0</v>
          </cell>
        </row>
        <row r="593">
          <cell r="L593">
            <v>-1791993.19</v>
          </cell>
        </row>
        <row r="594">
          <cell r="L594">
            <v>17788622.069999989</v>
          </cell>
        </row>
        <row r="595">
          <cell r="L595">
            <v>924987.66</v>
          </cell>
        </row>
        <row r="596">
          <cell r="L596">
            <v>-6184650.0199999996</v>
          </cell>
        </row>
        <row r="597">
          <cell r="L597">
            <v>0</v>
          </cell>
        </row>
        <row r="598">
          <cell r="L598">
            <v>0</v>
          </cell>
        </row>
        <row r="599">
          <cell r="L599">
            <v>0</v>
          </cell>
        </row>
        <row r="600">
          <cell r="L600">
            <v>0</v>
          </cell>
        </row>
        <row r="601">
          <cell r="L601">
            <v>0</v>
          </cell>
        </row>
        <row r="602">
          <cell r="L602">
            <v>-91412450.75</v>
          </cell>
        </row>
        <row r="603">
          <cell r="L603">
            <v>-9342523.7599999998</v>
          </cell>
        </row>
        <row r="604">
          <cell r="L604">
            <v>-843345</v>
          </cell>
        </row>
        <row r="605">
          <cell r="L605">
            <v>-1744341.44</v>
          </cell>
        </row>
        <row r="606">
          <cell r="L606">
            <v>0</v>
          </cell>
        </row>
        <row r="607">
          <cell r="L607">
            <v>-17372384.049999997</v>
          </cell>
        </row>
        <row r="608">
          <cell r="L608">
            <v>0</v>
          </cell>
        </row>
        <row r="609">
          <cell r="L609">
            <v>41490.559999999998</v>
          </cell>
        </row>
        <row r="610">
          <cell r="L610">
            <v>-6682590.7400000002</v>
          </cell>
        </row>
        <row r="611">
          <cell r="L611">
            <v>11888747.800000001</v>
          </cell>
        </row>
        <row r="612">
          <cell r="L612">
            <v>0</v>
          </cell>
        </row>
        <row r="613">
          <cell r="L613">
            <v>0.02</v>
          </cell>
        </row>
        <row r="614">
          <cell r="L614">
            <v>-0.02</v>
          </cell>
        </row>
        <row r="615">
          <cell r="L615">
            <v>-131604.1</v>
          </cell>
        </row>
        <row r="616">
          <cell r="L616">
            <v>-55147.079999999994</v>
          </cell>
        </row>
        <row r="617">
          <cell r="L617">
            <v>-242859.11859353626</v>
          </cell>
        </row>
        <row r="618">
          <cell r="L618">
            <v>-1163611.0383702277</v>
          </cell>
        </row>
        <row r="619">
          <cell r="L619">
            <v>-25871852.235974334</v>
          </cell>
        </row>
        <row r="620">
          <cell r="L620">
            <v>-1269593.54</v>
          </cell>
        </row>
        <row r="621">
          <cell r="L621">
            <v>-1754569.03</v>
          </cell>
        </row>
        <row r="622">
          <cell r="L622">
            <v>-527208.52999999991</v>
          </cell>
        </row>
        <row r="623">
          <cell r="L623">
            <v>-906276.73</v>
          </cell>
        </row>
        <row r="624">
          <cell r="L624">
            <v>0</v>
          </cell>
        </row>
        <row r="625">
          <cell r="L625">
            <v>315178.38</v>
          </cell>
        </row>
        <row r="626">
          <cell r="L626">
            <v>-5987126.29</v>
          </cell>
        </row>
        <row r="627">
          <cell r="L627">
            <v>0</v>
          </cell>
        </row>
        <row r="628">
          <cell r="L628">
            <v>0</v>
          </cell>
        </row>
        <row r="629">
          <cell r="L629">
            <v>-3671586.04</v>
          </cell>
        </row>
        <row r="630">
          <cell r="L630">
            <v>0</v>
          </cell>
        </row>
        <row r="631">
          <cell r="L631">
            <v>4.54</v>
          </cell>
        </row>
        <row r="632">
          <cell r="L632">
            <v>20.89</v>
          </cell>
        </row>
        <row r="633">
          <cell r="L633">
            <v>32.590000000000003</v>
          </cell>
        </row>
        <row r="634">
          <cell r="L634">
            <v>0</v>
          </cell>
        </row>
        <row r="635">
          <cell r="L635">
            <v>0</v>
          </cell>
        </row>
        <row r="636">
          <cell r="L636">
            <v>0</v>
          </cell>
        </row>
        <row r="637">
          <cell r="L637">
            <v>-74196306.310000002</v>
          </cell>
        </row>
        <row r="638">
          <cell r="L638">
            <v>577409.9</v>
          </cell>
        </row>
        <row r="639">
          <cell r="L639">
            <v>-145802.28</v>
          </cell>
        </row>
        <row r="640">
          <cell r="L640">
            <v>0</v>
          </cell>
        </row>
        <row r="641">
          <cell r="L641">
            <v>-3262615.43</v>
          </cell>
        </row>
        <row r="642">
          <cell r="L642">
            <v>-22.15</v>
          </cell>
        </row>
        <row r="643">
          <cell r="L643">
            <v>-36480130.479999997</v>
          </cell>
        </row>
        <row r="644">
          <cell r="L644">
            <v>-2226657.89</v>
          </cell>
        </row>
        <row r="645">
          <cell r="L645">
            <v>-9120854</v>
          </cell>
        </row>
        <row r="646">
          <cell r="L646">
            <v>0</v>
          </cell>
        </row>
        <row r="647">
          <cell r="L647">
            <v>-612812.31000000006</v>
          </cell>
        </row>
        <row r="648">
          <cell r="L648">
            <v>0</v>
          </cell>
        </row>
        <row r="649">
          <cell r="L649">
            <v>-1571766.17</v>
          </cell>
        </row>
        <row r="650">
          <cell r="L650">
            <v>0</v>
          </cell>
        </row>
        <row r="651">
          <cell r="L651">
            <v>-1267545.1599999999</v>
          </cell>
        </row>
        <row r="652">
          <cell r="L652">
            <v>0</v>
          </cell>
        </row>
        <row r="653">
          <cell r="L653">
            <v>0</v>
          </cell>
        </row>
        <row r="654">
          <cell r="L654">
            <v>-504375.71</v>
          </cell>
        </row>
        <row r="655">
          <cell r="L655">
            <v>0</v>
          </cell>
        </row>
        <row r="656">
          <cell r="L656">
            <v>0</v>
          </cell>
        </row>
        <row r="657">
          <cell r="L657">
            <v>-0.01</v>
          </cell>
        </row>
        <row r="658">
          <cell r="L658">
            <v>0</v>
          </cell>
        </row>
        <row r="659">
          <cell r="L659">
            <v>0</v>
          </cell>
        </row>
        <row r="660">
          <cell r="L660">
            <v>0</v>
          </cell>
        </row>
        <row r="661">
          <cell r="L661">
            <v>0</v>
          </cell>
        </row>
        <row r="662">
          <cell r="L662">
            <v>-22097378.969999999</v>
          </cell>
        </row>
        <row r="663">
          <cell r="L663">
            <v>-55480303.480000004</v>
          </cell>
        </row>
        <row r="664">
          <cell r="L664">
            <v>-213964.73</v>
          </cell>
        </row>
        <row r="665">
          <cell r="L665">
            <v>0</v>
          </cell>
        </row>
        <row r="666">
          <cell r="L666">
            <v>726039.43</v>
          </cell>
        </row>
        <row r="667">
          <cell r="L667">
            <v>-1078.68</v>
          </cell>
        </row>
        <row r="668">
          <cell r="L668">
            <v>-1127584.98</v>
          </cell>
        </row>
        <row r="669">
          <cell r="L669">
            <v>-908299.57</v>
          </cell>
        </row>
        <row r="670">
          <cell r="L670">
            <v>-420987.70999999996</v>
          </cell>
        </row>
        <row r="671">
          <cell r="L671">
            <v>-21055204.289999999</v>
          </cell>
        </row>
        <row r="672">
          <cell r="L672">
            <v>-2415712.1700000004</v>
          </cell>
        </row>
        <row r="673">
          <cell r="L673">
            <v>-226898.17</v>
          </cell>
        </row>
        <row r="674">
          <cell r="L674">
            <v>523675.27999999997</v>
          </cell>
        </row>
        <row r="675">
          <cell r="L675">
            <v>-32473.68</v>
          </cell>
        </row>
        <row r="676">
          <cell r="L676">
            <v>-22048.829999999998</v>
          </cell>
        </row>
        <row r="677">
          <cell r="L677">
            <v>-409016.89999999997</v>
          </cell>
        </row>
        <row r="678">
          <cell r="L678">
            <v>-711694.79</v>
          </cell>
        </row>
        <row r="679">
          <cell r="L679">
            <v>-43700444.030000001</v>
          </cell>
        </row>
        <row r="680">
          <cell r="L680">
            <v>-9823290.5099999998</v>
          </cell>
        </row>
        <row r="681">
          <cell r="L681">
            <v>-3737164.3499999996</v>
          </cell>
        </row>
        <row r="682">
          <cell r="L682">
            <v>-23408437.289999992</v>
          </cell>
        </row>
        <row r="683">
          <cell r="L683">
            <v>-5348385.5200000005</v>
          </cell>
        </row>
        <row r="684">
          <cell r="L684">
            <v>-1655623.2300000002</v>
          </cell>
        </row>
        <row r="685">
          <cell r="L685">
            <v>-18383294.039999999</v>
          </cell>
        </row>
        <row r="686">
          <cell r="L686">
            <v>-7026753.5099999998</v>
          </cell>
        </row>
        <row r="687">
          <cell r="L687">
            <v>0</v>
          </cell>
        </row>
        <row r="688">
          <cell r="L688">
            <v>0</v>
          </cell>
        </row>
        <row r="689">
          <cell r="L689">
            <v>0</v>
          </cell>
        </row>
        <row r="690">
          <cell r="L690">
            <v>0</v>
          </cell>
        </row>
        <row r="691">
          <cell r="L691">
            <v>0</v>
          </cell>
        </row>
        <row r="692">
          <cell r="L692">
            <v>-78465983.74000001</v>
          </cell>
        </row>
        <row r="693">
          <cell r="L693">
            <v>0</v>
          </cell>
        </row>
        <row r="694">
          <cell r="L694">
            <v>0</v>
          </cell>
        </row>
        <row r="695">
          <cell r="L695">
            <v>0</v>
          </cell>
        </row>
        <row r="696">
          <cell r="L696">
            <v>-776666666.65999997</v>
          </cell>
        </row>
        <row r="697">
          <cell r="L697">
            <v>0</v>
          </cell>
        </row>
        <row r="698">
          <cell r="L698">
            <v>-6440220.3499999996</v>
          </cell>
        </row>
        <row r="699">
          <cell r="L699">
            <v>0</v>
          </cell>
        </row>
        <row r="700">
          <cell r="L700">
            <v>0</v>
          </cell>
        </row>
        <row r="701">
          <cell r="L701">
            <v>441242.61</v>
          </cell>
        </row>
        <row r="702">
          <cell r="L702">
            <v>0</v>
          </cell>
        </row>
        <row r="703">
          <cell r="L703">
            <v>3527751.39</v>
          </cell>
        </row>
        <row r="704">
          <cell r="L704">
            <v>-766645.70999999344</v>
          </cell>
        </row>
        <row r="705">
          <cell r="L705">
            <v>-1958094197.4499998</v>
          </cell>
        </row>
        <row r="706">
          <cell r="L706">
            <v>526745247.33999997</v>
          </cell>
        </row>
        <row r="707">
          <cell r="L707">
            <v>0</v>
          </cell>
        </row>
        <row r="708">
          <cell r="L708">
            <v>0</v>
          </cell>
        </row>
        <row r="709">
          <cell r="L709">
            <v>0</v>
          </cell>
        </row>
        <row r="710">
          <cell r="L710">
            <v>0</v>
          </cell>
        </row>
        <row r="711">
          <cell r="L711">
            <v>0</v>
          </cell>
        </row>
        <row r="712">
          <cell r="L712">
            <v>0</v>
          </cell>
        </row>
        <row r="713">
          <cell r="L713">
            <v>0</v>
          </cell>
        </row>
        <row r="714">
          <cell r="L714">
            <v>0</v>
          </cell>
        </row>
        <row r="715">
          <cell r="L715">
            <v>0</v>
          </cell>
        </row>
        <row r="716">
          <cell r="L716">
            <v>0</v>
          </cell>
        </row>
        <row r="717">
          <cell r="L717">
            <v>0</v>
          </cell>
        </row>
        <row r="718">
          <cell r="L718">
            <v>0</v>
          </cell>
        </row>
        <row r="719">
          <cell r="L719">
            <v>0</v>
          </cell>
        </row>
        <row r="720">
          <cell r="L720">
            <v>0</v>
          </cell>
        </row>
        <row r="721">
          <cell r="L721">
            <v>0</v>
          </cell>
        </row>
        <row r="722">
          <cell r="L722">
            <v>0</v>
          </cell>
        </row>
        <row r="723">
          <cell r="L723">
            <v>-111187731.62</v>
          </cell>
        </row>
        <row r="724">
          <cell r="L724">
            <v>-156451763.24000001</v>
          </cell>
        </row>
        <row r="725">
          <cell r="L725">
            <v>-294065969.43000001</v>
          </cell>
        </row>
        <row r="726">
          <cell r="L726">
            <v>-1197726.03</v>
          </cell>
        </row>
        <row r="727">
          <cell r="L727">
            <v>-5084367.83</v>
          </cell>
        </row>
        <row r="728">
          <cell r="L728">
            <v>0</v>
          </cell>
        </row>
        <row r="729">
          <cell r="L729">
            <v>0</v>
          </cell>
        </row>
        <row r="730">
          <cell r="L730">
            <v>0</v>
          </cell>
        </row>
        <row r="731">
          <cell r="L731">
            <v>-329010.39</v>
          </cell>
        </row>
        <row r="732">
          <cell r="L732">
            <v>0</v>
          </cell>
        </row>
        <row r="733">
          <cell r="L733">
            <v>0</v>
          </cell>
        </row>
        <row r="734">
          <cell r="L734">
            <v>0</v>
          </cell>
        </row>
        <row r="735">
          <cell r="L735">
            <v>-421847.51</v>
          </cell>
        </row>
        <row r="736">
          <cell r="L736">
            <v>0</v>
          </cell>
        </row>
        <row r="737">
          <cell r="L737">
            <v>0</v>
          </cell>
        </row>
        <row r="738">
          <cell r="L738">
            <v>0</v>
          </cell>
        </row>
        <row r="739">
          <cell r="L739">
            <v>0</v>
          </cell>
        </row>
        <row r="740">
          <cell r="L740">
            <v>0</v>
          </cell>
        </row>
        <row r="741">
          <cell r="L741">
            <v>0</v>
          </cell>
        </row>
        <row r="742">
          <cell r="L742">
            <v>0</v>
          </cell>
        </row>
        <row r="743">
          <cell r="L743">
            <v>232472039.40000001</v>
          </cell>
        </row>
        <row r="744">
          <cell r="L744">
            <v>-22605543.329200007</v>
          </cell>
        </row>
        <row r="745">
          <cell r="L745">
            <v>-352879309.79824245</v>
          </cell>
        </row>
        <row r="746">
          <cell r="L746">
            <v>-3714541.42</v>
          </cell>
        </row>
        <row r="747">
          <cell r="L747">
            <v>0</v>
          </cell>
        </row>
        <row r="748">
          <cell r="L748">
            <v>0</v>
          </cell>
        </row>
        <row r="749">
          <cell r="L749">
            <v>-8556703.6099999994</v>
          </cell>
        </row>
        <row r="750">
          <cell r="L750">
            <v>-1745214.68</v>
          </cell>
        </row>
        <row r="751">
          <cell r="L751">
            <v>-244408678.85999998</v>
          </cell>
        </row>
        <row r="752">
          <cell r="L752">
            <v>-6798112.5369999995</v>
          </cell>
        </row>
        <row r="753">
          <cell r="L753">
            <v>-2447320.5219999999</v>
          </cell>
        </row>
        <row r="754">
          <cell r="L754">
            <v>0</v>
          </cell>
        </row>
        <row r="755">
          <cell r="L755">
            <v>0</v>
          </cell>
        </row>
        <row r="756">
          <cell r="L756">
            <v>-1823527195.5500002</v>
          </cell>
        </row>
        <row r="757">
          <cell r="L757">
            <v>0</v>
          </cell>
        </row>
        <row r="758">
          <cell r="L758">
            <v>0</v>
          </cell>
        </row>
        <row r="759">
          <cell r="L759">
            <v>0</v>
          </cell>
        </row>
        <row r="760">
          <cell r="L760">
            <v>-154753307.19999999</v>
          </cell>
        </row>
        <row r="761">
          <cell r="L761">
            <v>-140464980.93000001</v>
          </cell>
        </row>
        <row r="762">
          <cell r="L762">
            <v>41245715.030000001</v>
          </cell>
        </row>
        <row r="763">
          <cell r="L763">
            <v>0</v>
          </cell>
        </row>
        <row r="764">
          <cell r="L764">
            <v>0</v>
          </cell>
        </row>
        <row r="765">
          <cell r="L765">
            <v>-9420000</v>
          </cell>
        </row>
        <row r="766">
          <cell r="L766">
            <v>-64439000</v>
          </cell>
        </row>
        <row r="767">
          <cell r="L767">
            <v>0</v>
          </cell>
        </row>
        <row r="768">
          <cell r="L768">
            <v>0</v>
          </cell>
        </row>
        <row r="769">
          <cell r="L769">
            <v>0</v>
          </cell>
        </row>
        <row r="770">
          <cell r="L770">
            <v>-8864332.9800000004</v>
          </cell>
        </row>
        <row r="771">
          <cell r="L771">
            <v>-85911000</v>
          </cell>
        </row>
        <row r="772">
          <cell r="L772">
            <v>12190840.437562943</v>
          </cell>
        </row>
        <row r="773">
          <cell r="L773">
            <v>-1647092.3491889327</v>
          </cell>
        </row>
        <row r="774">
          <cell r="L774">
            <v>-6996799.2699999996</v>
          </cell>
        </row>
        <row r="775">
          <cell r="L775">
            <v>0</v>
          </cell>
        </row>
        <row r="776">
          <cell r="L776">
            <v>0</v>
          </cell>
        </row>
        <row r="777">
          <cell r="L777">
            <v>0</v>
          </cell>
        </row>
        <row r="778">
          <cell r="L778">
            <v>0</v>
          </cell>
        </row>
        <row r="779">
          <cell r="L779">
            <v>-938.9899999999999</v>
          </cell>
        </row>
        <row r="780">
          <cell r="L780">
            <v>0</v>
          </cell>
        </row>
        <row r="781">
          <cell r="L781">
            <v>0</v>
          </cell>
        </row>
        <row r="782">
          <cell r="L782">
            <v>0</v>
          </cell>
        </row>
        <row r="783">
          <cell r="L783">
            <v>0</v>
          </cell>
        </row>
        <row r="784">
          <cell r="L784">
            <v>0</v>
          </cell>
        </row>
        <row r="785">
          <cell r="L785">
            <v>0</v>
          </cell>
        </row>
        <row r="786">
          <cell r="L786">
            <v>0</v>
          </cell>
        </row>
        <row r="787">
          <cell r="L787">
            <v>0</v>
          </cell>
        </row>
        <row r="788">
          <cell r="L788">
            <v>0</v>
          </cell>
        </row>
        <row r="789">
          <cell r="L789">
            <v>0</v>
          </cell>
        </row>
        <row r="790">
          <cell r="L790">
            <v>0</v>
          </cell>
        </row>
        <row r="791">
          <cell r="L791">
            <v>0</v>
          </cell>
        </row>
        <row r="792">
          <cell r="L792">
            <v>0</v>
          </cell>
        </row>
        <row r="793">
          <cell r="L793">
            <v>0</v>
          </cell>
        </row>
        <row r="794">
          <cell r="L794">
            <v>0</v>
          </cell>
        </row>
        <row r="795">
          <cell r="L795">
            <v>0</v>
          </cell>
        </row>
        <row r="797">
          <cell r="L797">
            <v>-5520957771.3999996</v>
          </cell>
        </row>
        <row r="798">
          <cell r="L798">
            <v>0</v>
          </cell>
        </row>
        <row r="799">
          <cell r="L799">
            <v>0</v>
          </cell>
        </row>
        <row r="800">
          <cell r="L800">
            <v>-9652.1</v>
          </cell>
        </row>
        <row r="801">
          <cell r="L801">
            <v>0</v>
          </cell>
        </row>
        <row r="802">
          <cell r="L802">
            <v>16521620.66</v>
          </cell>
        </row>
        <row r="803">
          <cell r="L803">
            <v>-1263054.33</v>
          </cell>
        </row>
        <row r="804">
          <cell r="L804">
            <v>-42144525.719999999</v>
          </cell>
        </row>
        <row r="805">
          <cell r="L805">
            <v>-0.01</v>
          </cell>
        </row>
        <row r="806">
          <cell r="L806">
            <v>0</v>
          </cell>
        </row>
        <row r="807">
          <cell r="L807">
            <v>0</v>
          </cell>
        </row>
        <row r="808">
          <cell r="L808">
            <v>0</v>
          </cell>
        </row>
        <row r="809">
          <cell r="L809">
            <v>0</v>
          </cell>
        </row>
        <row r="810">
          <cell r="L810">
            <v>0</v>
          </cell>
        </row>
        <row r="811">
          <cell r="L811">
            <v>0</v>
          </cell>
        </row>
        <row r="812">
          <cell r="L812">
            <v>-42619811.610000201</v>
          </cell>
        </row>
        <row r="813">
          <cell r="L813">
            <v>0</v>
          </cell>
        </row>
        <row r="814">
          <cell r="L814">
            <v>-1892400</v>
          </cell>
        </row>
        <row r="815">
          <cell r="L815">
            <v>-650319.07999999996</v>
          </cell>
        </row>
        <row r="816">
          <cell r="L816">
            <v>0</v>
          </cell>
        </row>
        <row r="817">
          <cell r="L817">
            <v>0</v>
          </cell>
        </row>
        <row r="818">
          <cell r="L818">
            <v>19467.41</v>
          </cell>
        </row>
        <row r="819">
          <cell r="L819">
            <v>0</v>
          </cell>
        </row>
        <row r="820">
          <cell r="L820">
            <v>0</v>
          </cell>
        </row>
        <row r="821">
          <cell r="L821">
            <v>-1923792.8900000001</v>
          </cell>
        </row>
        <row r="822">
          <cell r="L822">
            <v>-1973046.06</v>
          </cell>
        </row>
        <row r="823">
          <cell r="L823">
            <v>-182069.96</v>
          </cell>
        </row>
        <row r="824">
          <cell r="L824">
            <v>0</v>
          </cell>
        </row>
        <row r="825">
          <cell r="L825">
            <v>0</v>
          </cell>
        </row>
        <row r="826">
          <cell r="L826">
            <v>-133144.26999999999</v>
          </cell>
        </row>
        <row r="827">
          <cell r="L827">
            <v>-716.54</v>
          </cell>
        </row>
        <row r="828">
          <cell r="L828">
            <v>-305.26</v>
          </cell>
        </row>
        <row r="829">
          <cell r="L829">
            <v>0</v>
          </cell>
        </row>
        <row r="830">
          <cell r="L830">
            <v>-39.380000000000003</v>
          </cell>
        </row>
        <row r="831">
          <cell r="L831">
            <v>-88.08</v>
          </cell>
        </row>
        <row r="832">
          <cell r="L832">
            <v>-55.48</v>
          </cell>
        </row>
        <row r="833">
          <cell r="L833">
            <v>-676857.76</v>
          </cell>
        </row>
        <row r="834">
          <cell r="L834">
            <v>253630445.63999999</v>
          </cell>
        </row>
        <row r="835">
          <cell r="L835">
            <v>7895844.4500000002</v>
          </cell>
        </row>
        <row r="836">
          <cell r="L836">
            <v>0</v>
          </cell>
        </row>
        <row r="837">
          <cell r="L837">
            <v>13471.65</v>
          </cell>
        </row>
        <row r="838">
          <cell r="L838">
            <v>17152.66</v>
          </cell>
        </row>
        <row r="839">
          <cell r="L839">
            <v>0</v>
          </cell>
        </row>
        <row r="840">
          <cell r="L840">
            <v>-3288627.52</v>
          </cell>
        </row>
        <row r="841">
          <cell r="L841">
            <v>772140001.63</v>
          </cell>
        </row>
        <row r="842">
          <cell r="L842">
            <v>69630427.811434999</v>
          </cell>
        </row>
        <row r="843">
          <cell r="L843">
            <v>320501193.26963997</v>
          </cell>
        </row>
        <row r="844">
          <cell r="L844">
            <v>0</v>
          </cell>
        </row>
        <row r="845">
          <cell r="L845">
            <v>0</v>
          </cell>
        </row>
        <row r="846">
          <cell r="L846">
            <v>0</v>
          </cell>
        </row>
        <row r="847">
          <cell r="L847">
            <v>0</v>
          </cell>
        </row>
        <row r="848">
          <cell r="L848">
            <v>0</v>
          </cell>
        </row>
        <row r="849">
          <cell r="L849">
            <v>0</v>
          </cell>
        </row>
        <row r="850">
          <cell r="L850">
            <v>-112066989.55</v>
          </cell>
        </row>
        <row r="851">
          <cell r="L851">
            <v>0</v>
          </cell>
        </row>
        <row r="852">
          <cell r="L852">
            <v>0</v>
          </cell>
        </row>
        <row r="853">
          <cell r="L853">
            <v>2656358.4200000004</v>
          </cell>
        </row>
        <row r="854">
          <cell r="L854">
            <v>7717887.3500000006</v>
          </cell>
        </row>
        <row r="855">
          <cell r="L855">
            <v>1675553.99</v>
          </cell>
        </row>
        <row r="856">
          <cell r="L856">
            <v>65384.57</v>
          </cell>
        </row>
        <row r="857">
          <cell r="L857">
            <v>0</v>
          </cell>
        </row>
        <row r="858">
          <cell r="L858">
            <v>0</v>
          </cell>
        </row>
        <row r="859">
          <cell r="L859">
            <v>0</v>
          </cell>
        </row>
        <row r="860">
          <cell r="L860">
            <v>10345.48</v>
          </cell>
        </row>
        <row r="861">
          <cell r="L861">
            <v>47666.7</v>
          </cell>
        </row>
        <row r="862">
          <cell r="L862">
            <v>2132.9699999999998</v>
          </cell>
        </row>
        <row r="863">
          <cell r="L863">
            <v>0</v>
          </cell>
        </row>
        <row r="864">
          <cell r="L864">
            <v>0</v>
          </cell>
        </row>
        <row r="865">
          <cell r="L865">
            <v>0</v>
          </cell>
        </row>
        <row r="866">
          <cell r="L866">
            <v>-696346.42999999993</v>
          </cell>
        </row>
        <row r="867">
          <cell r="L867">
            <v>250.67</v>
          </cell>
        </row>
        <row r="868">
          <cell r="L868">
            <v>1154.58</v>
          </cell>
        </row>
        <row r="869">
          <cell r="L869">
            <v>148.19999999999999</v>
          </cell>
        </row>
        <row r="870">
          <cell r="L870">
            <v>682.61</v>
          </cell>
        </row>
        <row r="871">
          <cell r="L871">
            <v>0</v>
          </cell>
        </row>
        <row r="872">
          <cell r="L872">
            <v>0</v>
          </cell>
        </row>
        <row r="873">
          <cell r="L873">
            <v>0</v>
          </cell>
        </row>
        <row r="874">
          <cell r="L874">
            <v>0</v>
          </cell>
        </row>
        <row r="875">
          <cell r="L875">
            <v>56284.35</v>
          </cell>
        </row>
        <row r="876">
          <cell r="L876">
            <v>176021.64</v>
          </cell>
        </row>
        <row r="877">
          <cell r="L877">
            <v>38215.18</v>
          </cell>
        </row>
        <row r="878">
          <cell r="L878">
            <v>22.15</v>
          </cell>
        </row>
        <row r="879">
          <cell r="L879">
            <v>2706.32</v>
          </cell>
        </row>
        <row r="880">
          <cell r="L880">
            <v>45520.57</v>
          </cell>
        </row>
        <row r="881">
          <cell r="L881">
            <v>0</v>
          </cell>
        </row>
        <row r="882">
          <cell r="L882">
            <v>0</v>
          </cell>
        </row>
        <row r="883">
          <cell r="L883">
            <v>0</v>
          </cell>
        </row>
        <row r="884">
          <cell r="L884">
            <v>0</v>
          </cell>
        </row>
        <row r="885">
          <cell r="L885">
            <v>0</v>
          </cell>
        </row>
        <row r="886">
          <cell r="L886">
            <v>2202855661.1797109</v>
          </cell>
        </row>
        <row r="887">
          <cell r="L887">
            <v>0</v>
          </cell>
        </row>
        <row r="888">
          <cell r="L888">
            <v>0</v>
          </cell>
        </row>
        <row r="889">
          <cell r="L889">
            <v>0</v>
          </cell>
        </row>
        <row r="890">
          <cell r="L890">
            <v>1138187.51</v>
          </cell>
        </row>
        <row r="891">
          <cell r="L891">
            <v>0</v>
          </cell>
        </row>
        <row r="892">
          <cell r="L892">
            <v>0</v>
          </cell>
        </row>
        <row r="893">
          <cell r="L893">
            <v>-648583.63</v>
          </cell>
        </row>
        <row r="894">
          <cell r="L894">
            <v>36957098.920000002</v>
          </cell>
        </row>
        <row r="895">
          <cell r="L895">
            <v>0</v>
          </cell>
        </row>
        <row r="896">
          <cell r="L896">
            <v>-13719814.34</v>
          </cell>
        </row>
        <row r="897">
          <cell r="L897">
            <v>0</v>
          </cell>
        </row>
        <row r="898">
          <cell r="L898">
            <v>0</v>
          </cell>
        </row>
        <row r="899">
          <cell r="L899">
            <v>1885371.02</v>
          </cell>
        </row>
        <row r="900">
          <cell r="L900">
            <v>357158.99</v>
          </cell>
        </row>
        <row r="901">
          <cell r="L901">
            <v>-404259.32</v>
          </cell>
        </row>
        <row r="902">
          <cell r="L902">
            <v>2596741.2999999998</v>
          </cell>
        </row>
        <row r="903">
          <cell r="L903">
            <v>0</v>
          </cell>
        </row>
        <row r="904">
          <cell r="L904">
            <v>0</v>
          </cell>
        </row>
        <row r="905">
          <cell r="L905">
            <v>18222398.27</v>
          </cell>
        </row>
        <row r="906">
          <cell r="L906">
            <v>718363.86</v>
          </cell>
        </row>
        <row r="907">
          <cell r="L907">
            <v>0</v>
          </cell>
        </row>
        <row r="908">
          <cell r="L908">
            <v>0</v>
          </cell>
        </row>
        <row r="909">
          <cell r="L909">
            <v>0</v>
          </cell>
        </row>
        <row r="910">
          <cell r="L910">
            <v>0</v>
          </cell>
        </row>
        <row r="911">
          <cell r="L911">
            <v>226048.94</v>
          </cell>
        </row>
        <row r="912">
          <cell r="L912">
            <v>24776643.199999999</v>
          </cell>
        </row>
        <row r="913">
          <cell r="L913">
            <v>0</v>
          </cell>
        </row>
        <row r="914">
          <cell r="L914">
            <v>358125.47</v>
          </cell>
        </row>
        <row r="915">
          <cell r="L915">
            <v>436733.21</v>
          </cell>
        </row>
        <row r="916">
          <cell r="L916">
            <v>216254.46</v>
          </cell>
        </row>
        <row r="917">
          <cell r="L917">
            <v>49621.3</v>
          </cell>
        </row>
        <row r="918">
          <cell r="L918">
            <v>15500</v>
          </cell>
        </row>
        <row r="919">
          <cell r="L919">
            <v>56838</v>
          </cell>
        </row>
        <row r="920">
          <cell r="L920">
            <v>447891.64</v>
          </cell>
        </row>
        <row r="921">
          <cell r="L921">
            <v>9056.99</v>
          </cell>
        </row>
        <row r="922">
          <cell r="L922">
            <v>25690.14</v>
          </cell>
        </row>
        <row r="923">
          <cell r="L923">
            <v>3227.8</v>
          </cell>
        </row>
        <row r="924">
          <cell r="L924">
            <v>39146.629999999997</v>
          </cell>
        </row>
        <row r="925">
          <cell r="L925">
            <v>97396.939999999988</v>
          </cell>
        </row>
        <row r="926">
          <cell r="L926">
            <v>647297.17000000004</v>
          </cell>
        </row>
        <row r="927">
          <cell r="L927">
            <v>3351.2300000000005</v>
          </cell>
        </row>
        <row r="928">
          <cell r="L928">
            <v>10569.01</v>
          </cell>
        </row>
        <row r="929">
          <cell r="L929">
            <v>827893.89</v>
          </cell>
        </row>
        <row r="930">
          <cell r="L930">
            <v>2482883.0700000003</v>
          </cell>
        </row>
        <row r="931">
          <cell r="L931">
            <v>8845</v>
          </cell>
        </row>
        <row r="932">
          <cell r="L932">
            <v>110908.66</v>
          </cell>
        </row>
        <row r="933">
          <cell r="L933">
            <v>0</v>
          </cell>
        </row>
        <row r="934">
          <cell r="L934">
            <v>0</v>
          </cell>
        </row>
        <row r="935">
          <cell r="L935">
            <v>186813444.94</v>
          </cell>
        </row>
        <row r="936">
          <cell r="L936">
            <v>8512415.9499999993</v>
          </cell>
        </row>
        <row r="937">
          <cell r="L937">
            <v>48086285.780000001</v>
          </cell>
        </row>
        <row r="938">
          <cell r="L938">
            <v>23944.370000000003</v>
          </cell>
        </row>
        <row r="939">
          <cell r="L939">
            <v>4034847.52</v>
          </cell>
        </row>
        <row r="940">
          <cell r="L940">
            <v>10891078.639999999</v>
          </cell>
        </row>
        <row r="941">
          <cell r="L941">
            <v>-3837.1299999999997</v>
          </cell>
        </row>
        <row r="942">
          <cell r="L942">
            <v>1839913.3599999999</v>
          </cell>
        </row>
        <row r="943">
          <cell r="L943">
            <v>2980044.39</v>
          </cell>
        </row>
        <row r="944">
          <cell r="L944">
            <v>18005032.859999999</v>
          </cell>
        </row>
        <row r="945">
          <cell r="L945">
            <v>78932604.710000008</v>
          </cell>
        </row>
        <row r="946">
          <cell r="L946">
            <v>5197555.2899999991</v>
          </cell>
        </row>
        <row r="947">
          <cell r="L947">
            <v>5476373.0700000003</v>
          </cell>
        </row>
        <row r="948">
          <cell r="L948">
            <v>504956.30000000005</v>
          </cell>
        </row>
        <row r="949">
          <cell r="L949">
            <v>22689413.879999999</v>
          </cell>
        </row>
        <row r="950">
          <cell r="L950">
            <v>32724755.57</v>
          </cell>
        </row>
        <row r="951">
          <cell r="L951">
            <v>5200557.9399999995</v>
          </cell>
        </row>
        <row r="952">
          <cell r="L952">
            <v>4561486.3900000006</v>
          </cell>
        </row>
        <row r="953">
          <cell r="L953">
            <v>1461301.36</v>
          </cell>
        </row>
        <row r="954">
          <cell r="L954">
            <v>27772863.600000001</v>
          </cell>
        </row>
        <row r="955">
          <cell r="L955">
            <v>27761605.780000001</v>
          </cell>
        </row>
        <row r="956">
          <cell r="L956">
            <v>487473.67000000004</v>
          </cell>
        </row>
        <row r="957">
          <cell r="L957">
            <v>10361219.910000002</v>
          </cell>
        </row>
        <row r="958">
          <cell r="L958">
            <v>15770118.939999999</v>
          </cell>
        </row>
        <row r="959">
          <cell r="L959">
            <v>2792921.4000000004</v>
          </cell>
        </row>
        <row r="960">
          <cell r="L960">
            <v>2436387.0700000003</v>
          </cell>
        </row>
        <row r="961">
          <cell r="L961">
            <v>5872843.7499999991</v>
          </cell>
        </row>
        <row r="962">
          <cell r="L962">
            <v>48167468.32</v>
          </cell>
        </row>
        <row r="963">
          <cell r="L963">
            <v>5809127.7000000002</v>
          </cell>
        </row>
        <row r="964">
          <cell r="L964">
            <v>-4267096.0199999996</v>
          </cell>
        </row>
        <row r="965">
          <cell r="L965">
            <v>1400819.13</v>
          </cell>
        </row>
        <row r="966">
          <cell r="L966">
            <v>70499.990000000005</v>
          </cell>
        </row>
        <row r="967">
          <cell r="L967">
            <v>1154107.8899999999</v>
          </cell>
        </row>
        <row r="968">
          <cell r="L968">
            <v>-85844.61</v>
          </cell>
        </row>
        <row r="969">
          <cell r="L969">
            <v>-395405.5</v>
          </cell>
        </row>
        <row r="970">
          <cell r="L970">
            <v>-239828.76</v>
          </cell>
        </row>
        <row r="971">
          <cell r="L971">
            <v>-1742304.61</v>
          </cell>
        </row>
        <row r="972">
          <cell r="L972">
            <v>-397391.92</v>
          </cell>
        </row>
        <row r="973">
          <cell r="L973">
            <v>-1830412.73</v>
          </cell>
        </row>
        <row r="974">
          <cell r="L974">
            <v>-139178.06</v>
          </cell>
        </row>
        <row r="975">
          <cell r="L975">
            <v>-992891.02</v>
          </cell>
        </row>
        <row r="976">
          <cell r="L976">
            <v>1374750.3</v>
          </cell>
        </row>
        <row r="977">
          <cell r="L977">
            <v>2908540.2300000004</v>
          </cell>
        </row>
        <row r="978">
          <cell r="L978">
            <v>544189.15</v>
          </cell>
        </row>
        <row r="979">
          <cell r="L979">
            <v>2155758.1800000002</v>
          </cell>
        </row>
        <row r="980">
          <cell r="L980">
            <v>2028928.0599999998</v>
          </cell>
        </row>
        <row r="981">
          <cell r="L981">
            <v>374718</v>
          </cell>
        </row>
        <row r="982">
          <cell r="L982">
            <v>2063371.4900000002</v>
          </cell>
        </row>
        <row r="983">
          <cell r="L983">
            <v>36659.46</v>
          </cell>
        </row>
        <row r="984">
          <cell r="L984">
            <v>-38141.49</v>
          </cell>
        </row>
        <row r="985">
          <cell r="L985">
            <v>-175370.37</v>
          </cell>
        </row>
        <row r="986">
          <cell r="L986">
            <v>135879968.60999998</v>
          </cell>
        </row>
        <row r="987">
          <cell r="L987">
            <v>583949.74</v>
          </cell>
        </row>
        <row r="988">
          <cell r="L988">
            <v>4547151.49</v>
          </cell>
        </row>
        <row r="989">
          <cell r="L989">
            <v>0</v>
          </cell>
        </row>
        <row r="990">
          <cell r="L990">
            <v>0</v>
          </cell>
        </row>
        <row r="991">
          <cell r="L991">
            <v>12420929.279999999</v>
          </cell>
        </row>
        <row r="992">
          <cell r="L992">
            <v>15076214.4</v>
          </cell>
        </row>
        <row r="993">
          <cell r="L993">
            <v>10869638.1</v>
          </cell>
        </row>
        <row r="994">
          <cell r="L994">
            <v>0</v>
          </cell>
        </row>
        <row r="995">
          <cell r="L995">
            <v>0</v>
          </cell>
        </row>
        <row r="996">
          <cell r="L996">
            <v>0</v>
          </cell>
        </row>
        <row r="997">
          <cell r="L997">
            <v>-1655129.5500000007</v>
          </cell>
        </row>
        <row r="998">
          <cell r="L998">
            <v>41715.090000000004</v>
          </cell>
        </row>
        <row r="999">
          <cell r="L999">
            <v>42408045.380000003</v>
          </cell>
        </row>
        <row r="1000">
          <cell r="L1000">
            <v>4571948.6100000003</v>
          </cell>
        </row>
        <row r="1001">
          <cell r="L1001">
            <v>166391.79</v>
          </cell>
        </row>
        <row r="1002">
          <cell r="L1002">
            <v>20718483.370000001</v>
          </cell>
        </row>
        <row r="1003">
          <cell r="L1003">
            <v>149125.23000000001</v>
          </cell>
        </row>
        <row r="1004">
          <cell r="L1004">
            <v>0</v>
          </cell>
        </row>
        <row r="1005">
          <cell r="L1005">
            <v>-142755622.92000002</v>
          </cell>
        </row>
        <row r="1006">
          <cell r="L1006">
            <v>-18552.68</v>
          </cell>
        </row>
        <row r="1007">
          <cell r="L1007">
            <v>-41472225.519999996</v>
          </cell>
        </row>
        <row r="1008">
          <cell r="L1008">
            <v>-4534546.68</v>
          </cell>
        </row>
        <row r="1009">
          <cell r="L1009">
            <v>-708290.83000000007</v>
          </cell>
        </row>
        <row r="1010">
          <cell r="L1010">
            <v>-2378635.2700000005</v>
          </cell>
        </row>
        <row r="1011">
          <cell r="L1011">
            <v>-105857.19</v>
          </cell>
        </row>
        <row r="1012">
          <cell r="L1012">
            <v>45122.37</v>
          </cell>
        </row>
        <row r="1013">
          <cell r="L1013">
            <v>361191.44000000006</v>
          </cell>
        </row>
        <row r="1014">
          <cell r="L1014">
            <v>17323953.850000001</v>
          </cell>
        </row>
        <row r="1015">
          <cell r="L1015">
            <v>124612.26</v>
          </cell>
        </row>
        <row r="1016">
          <cell r="L1016">
            <v>-356714.76999999996</v>
          </cell>
        </row>
        <row r="1017">
          <cell r="L1017">
            <v>-1648472.97</v>
          </cell>
        </row>
        <row r="1018">
          <cell r="L1018">
            <v>2333427.7100000004</v>
          </cell>
        </row>
        <row r="1019">
          <cell r="L1019">
            <v>213984.1</v>
          </cell>
        </row>
        <row r="1020">
          <cell r="L1020">
            <v>31375.4</v>
          </cell>
        </row>
        <row r="1021">
          <cell r="L1021">
            <v>3617982.2</v>
          </cell>
        </row>
        <row r="1022">
          <cell r="L1022">
            <v>107990905.84000002</v>
          </cell>
        </row>
        <row r="1023">
          <cell r="L1023">
            <v>776265.85</v>
          </cell>
        </row>
        <row r="1024">
          <cell r="L1024">
            <v>82516.62</v>
          </cell>
        </row>
        <row r="1025">
          <cell r="L1025">
            <v>2832.4</v>
          </cell>
        </row>
        <row r="1026">
          <cell r="L1026">
            <v>24342.84</v>
          </cell>
        </row>
        <row r="1027">
          <cell r="L1027">
            <v>19515.070000000007</v>
          </cell>
        </row>
        <row r="1028">
          <cell r="L1028">
            <v>3872931.6800000006</v>
          </cell>
        </row>
        <row r="1029">
          <cell r="L1029">
            <v>10339.42</v>
          </cell>
        </row>
        <row r="1030">
          <cell r="L1030">
            <v>6624304.0999999996</v>
          </cell>
        </row>
        <row r="1031">
          <cell r="L1031">
            <v>20930</v>
          </cell>
        </row>
        <row r="1032">
          <cell r="L1032">
            <v>0</v>
          </cell>
        </row>
        <row r="1033">
          <cell r="L1033">
            <v>771971.34</v>
          </cell>
        </row>
        <row r="1034">
          <cell r="L1034">
            <v>103600</v>
          </cell>
        </row>
        <row r="1035">
          <cell r="L1035">
            <v>5760906.0700000003</v>
          </cell>
        </row>
        <row r="1036">
          <cell r="L1036">
            <v>2398562.6800000002</v>
          </cell>
        </row>
        <row r="1037">
          <cell r="L1037">
            <v>42376628.950000003</v>
          </cell>
        </row>
        <row r="1038">
          <cell r="L1038">
            <v>16123530.51</v>
          </cell>
        </row>
        <row r="1039">
          <cell r="L1039">
            <v>28243747.609999999</v>
          </cell>
        </row>
        <row r="1040">
          <cell r="L1040">
            <v>1280658.83</v>
          </cell>
        </row>
        <row r="1041">
          <cell r="L1041">
            <v>-634077.99</v>
          </cell>
        </row>
        <row r="1042">
          <cell r="L1042">
            <v>-1716728.1</v>
          </cell>
        </row>
        <row r="1043">
          <cell r="L1043">
            <v>-7911650.2699999996</v>
          </cell>
        </row>
        <row r="1044">
          <cell r="L1044">
            <v>2142457.2999999998</v>
          </cell>
        </row>
        <row r="1045">
          <cell r="L1045">
            <v>17310282.590000004</v>
          </cell>
        </row>
        <row r="1046">
          <cell r="L1046">
            <v>1008.55</v>
          </cell>
        </row>
        <row r="1047">
          <cell r="L1047">
            <v>0</v>
          </cell>
        </row>
        <row r="1048">
          <cell r="L1048">
            <v>47444.07</v>
          </cell>
        </row>
        <row r="1049">
          <cell r="L1049">
            <v>807344.07000000007</v>
          </cell>
        </row>
        <row r="1050">
          <cell r="L1050">
            <v>35061.85</v>
          </cell>
        </row>
        <row r="1051">
          <cell r="L1051">
            <v>0</v>
          </cell>
        </row>
        <row r="1052">
          <cell r="L1052">
            <v>2009130.88</v>
          </cell>
        </row>
        <row r="1053">
          <cell r="L1053">
            <v>1043395.1299999999</v>
          </cell>
        </row>
        <row r="1054">
          <cell r="L1054">
            <v>93501.15</v>
          </cell>
        </row>
        <row r="1055">
          <cell r="L1055">
            <v>0</v>
          </cell>
        </row>
        <row r="1056">
          <cell r="L1056">
            <v>0</v>
          </cell>
        </row>
        <row r="1057">
          <cell r="L1057">
            <v>519066.53</v>
          </cell>
        </row>
        <row r="1058">
          <cell r="L1058">
            <v>4397.7800000000007</v>
          </cell>
        </row>
        <row r="1059">
          <cell r="L1059">
            <v>0</v>
          </cell>
        </row>
        <row r="1060">
          <cell r="L1060">
            <v>-236045.34</v>
          </cell>
        </row>
        <row r="1061">
          <cell r="L1061">
            <v>-1096533.79</v>
          </cell>
        </row>
        <row r="1062">
          <cell r="L1062">
            <v>2509266.27</v>
          </cell>
        </row>
        <row r="1063">
          <cell r="L1063">
            <v>4602266.78</v>
          </cell>
        </row>
        <row r="1064">
          <cell r="L1064">
            <v>368809.14</v>
          </cell>
        </row>
        <row r="1065">
          <cell r="L1065">
            <v>12362197.870000001</v>
          </cell>
        </row>
        <row r="1066">
          <cell r="L1066">
            <v>445044.12999999995</v>
          </cell>
        </row>
        <row r="1067">
          <cell r="L1067">
            <v>2896540.6400000006</v>
          </cell>
        </row>
        <row r="1068">
          <cell r="L1068">
            <v>590411.52000000002</v>
          </cell>
        </row>
        <row r="1069">
          <cell r="L1069">
            <v>11592.98</v>
          </cell>
        </row>
        <row r="1070">
          <cell r="L1070">
            <v>-165061.85</v>
          </cell>
        </row>
        <row r="1071">
          <cell r="L1071">
            <v>-760284.82000000007</v>
          </cell>
        </row>
        <row r="1072">
          <cell r="L1072">
            <v>0</v>
          </cell>
        </row>
        <row r="1073">
          <cell r="L1073">
            <v>0</v>
          </cell>
        </row>
        <row r="1074">
          <cell r="L1074">
            <v>0</v>
          </cell>
        </row>
        <row r="1075">
          <cell r="L1075">
            <v>0</v>
          </cell>
        </row>
        <row r="1076">
          <cell r="L1076">
            <v>0</v>
          </cell>
        </row>
        <row r="1077">
          <cell r="L1077">
            <v>2697745.21</v>
          </cell>
        </row>
        <row r="1078">
          <cell r="L1078">
            <v>0</v>
          </cell>
        </row>
        <row r="1079">
          <cell r="L1079">
            <v>2769263.68</v>
          </cell>
        </row>
        <row r="1080">
          <cell r="L1080">
            <v>0</v>
          </cell>
        </row>
        <row r="1081">
          <cell r="L1081">
            <v>0</v>
          </cell>
        </row>
        <row r="1082">
          <cell r="L1082">
            <v>0</v>
          </cell>
        </row>
        <row r="1083">
          <cell r="L1083">
            <v>4099311.28</v>
          </cell>
        </row>
        <row r="1084">
          <cell r="L1084">
            <v>2362371.39</v>
          </cell>
        </row>
        <row r="1085">
          <cell r="L1085">
            <v>2705888.14</v>
          </cell>
        </row>
        <row r="1086">
          <cell r="L1086">
            <v>182727.78</v>
          </cell>
        </row>
        <row r="1087">
          <cell r="L1087">
            <v>57504469.349999994</v>
          </cell>
        </row>
        <row r="1088">
          <cell r="L1088">
            <v>3109947.05</v>
          </cell>
        </row>
        <row r="1089">
          <cell r="L1089">
            <v>1230715.7599999998</v>
          </cell>
        </row>
        <row r="1090">
          <cell r="L1090">
            <v>90491.82</v>
          </cell>
        </row>
        <row r="1091">
          <cell r="L1091">
            <v>66798.070000000007</v>
          </cell>
        </row>
        <row r="1092">
          <cell r="L1092">
            <v>-28127.31</v>
          </cell>
        </row>
        <row r="1093">
          <cell r="L1093">
            <v>-129555.84</v>
          </cell>
        </row>
        <row r="1094">
          <cell r="L1094">
            <v>996096.42999999993</v>
          </cell>
        </row>
        <row r="1095">
          <cell r="L1095">
            <v>5413343.1099999994</v>
          </cell>
        </row>
        <row r="1096">
          <cell r="L1096">
            <v>4155208.1799999997</v>
          </cell>
        </row>
        <row r="1097">
          <cell r="L1097">
            <v>-3314087.43</v>
          </cell>
        </row>
        <row r="1098">
          <cell r="L1098">
            <v>-90132.05</v>
          </cell>
        </row>
        <row r="1099">
          <cell r="L1099">
            <v>-294455.69</v>
          </cell>
        </row>
        <row r="1100">
          <cell r="L1100">
            <v>0</v>
          </cell>
        </row>
        <row r="1101">
          <cell r="L1101">
            <v>0</v>
          </cell>
        </row>
        <row r="1102">
          <cell r="L1102">
            <v>2928593.1799999997</v>
          </cell>
        </row>
        <row r="1103">
          <cell r="L1103">
            <v>19055.07</v>
          </cell>
        </row>
        <row r="1104">
          <cell r="L1104">
            <v>1012883.12</v>
          </cell>
        </row>
        <row r="1105">
          <cell r="L1105">
            <v>13665.73</v>
          </cell>
        </row>
        <row r="1106">
          <cell r="L1106">
            <v>1122022.42</v>
          </cell>
        </row>
        <row r="1107">
          <cell r="L1107">
            <v>12532.06</v>
          </cell>
        </row>
        <row r="1108">
          <cell r="L1108">
            <v>7363.69</v>
          </cell>
        </row>
        <row r="1109">
          <cell r="L1109">
            <v>601916.43000000005</v>
          </cell>
        </row>
        <row r="1110">
          <cell r="L1110">
            <v>455069.73</v>
          </cell>
        </row>
        <row r="1111">
          <cell r="L1111">
            <v>62837.4</v>
          </cell>
        </row>
        <row r="1112">
          <cell r="L1112">
            <v>3039.33</v>
          </cell>
        </row>
        <row r="1113">
          <cell r="L1113">
            <v>41510.14</v>
          </cell>
        </row>
        <row r="1115">
          <cell r="L1115">
            <v>-14211.26</v>
          </cell>
        </row>
        <row r="1116">
          <cell r="L1116">
            <v>-65458.07</v>
          </cell>
        </row>
        <row r="1117">
          <cell r="L1117">
            <v>1450659.04</v>
          </cell>
        </row>
        <row r="1118">
          <cell r="L1118">
            <v>16195.24</v>
          </cell>
        </row>
        <row r="1119">
          <cell r="L1119">
            <v>1833799.8099999998</v>
          </cell>
        </row>
        <row r="1120">
          <cell r="L1120">
            <v>31520.36</v>
          </cell>
        </row>
        <row r="1121">
          <cell r="L1121">
            <v>0</v>
          </cell>
        </row>
        <row r="1122">
          <cell r="L1122">
            <v>455488.94999999966</v>
          </cell>
        </row>
        <row r="1123">
          <cell r="L1123">
            <v>20787301.77</v>
          </cell>
        </row>
        <row r="1124">
          <cell r="L1124">
            <v>1341613.46</v>
          </cell>
        </row>
        <row r="1125">
          <cell r="L1125">
            <v>0</v>
          </cell>
        </row>
        <row r="1126">
          <cell r="L1126">
            <v>151076.79999999999</v>
          </cell>
        </row>
        <row r="1127">
          <cell r="L1127">
            <v>5805578.3900000006</v>
          </cell>
        </row>
        <row r="1128">
          <cell r="L1128">
            <v>17068.759999999998</v>
          </cell>
        </row>
        <row r="1129">
          <cell r="L1129">
            <v>12103.15</v>
          </cell>
        </row>
        <row r="1130">
          <cell r="L1130">
            <v>160275328.1000002</v>
          </cell>
        </row>
        <row r="1131">
          <cell r="L1131">
            <v>827991.97</v>
          </cell>
        </row>
        <row r="1132">
          <cell r="L1132">
            <v>3739693.5</v>
          </cell>
        </row>
        <row r="1133">
          <cell r="L1133">
            <v>110592.84</v>
          </cell>
        </row>
        <row r="1134">
          <cell r="L1134">
            <v>1495578.17</v>
          </cell>
        </row>
        <row r="1135">
          <cell r="L1135">
            <v>19106.05</v>
          </cell>
        </row>
        <row r="1136">
          <cell r="L1136">
            <v>2259197.5499999998</v>
          </cell>
        </row>
        <row r="1137">
          <cell r="L1137">
            <v>-305157.09000000003</v>
          </cell>
        </row>
        <row r="1138">
          <cell r="L1138">
            <v>-1405572.04</v>
          </cell>
        </row>
        <row r="1139">
          <cell r="L1139">
            <v>806834.36</v>
          </cell>
        </row>
        <row r="1140">
          <cell r="L1140">
            <v>8935555.9399999995</v>
          </cell>
        </row>
        <row r="1141">
          <cell r="L1141">
            <v>1671853.4000000001</v>
          </cell>
        </row>
        <row r="1142">
          <cell r="L1142">
            <v>13543110.140000001</v>
          </cell>
        </row>
        <row r="1143">
          <cell r="L1143">
            <v>129400327.64999999</v>
          </cell>
        </row>
        <row r="1144">
          <cell r="L1144">
            <v>245592.58000000002</v>
          </cell>
        </row>
        <row r="1145">
          <cell r="L1145">
            <v>267592.89</v>
          </cell>
        </row>
        <row r="1146">
          <cell r="L1146">
            <v>0</v>
          </cell>
        </row>
        <row r="1147">
          <cell r="L1147">
            <v>136874.32</v>
          </cell>
        </row>
        <row r="1148">
          <cell r="L1148">
            <v>9832.93</v>
          </cell>
        </row>
        <row r="1149">
          <cell r="L1149">
            <v>0</v>
          </cell>
        </row>
        <row r="1150">
          <cell r="L1150">
            <v>12449023.900000006</v>
          </cell>
        </row>
        <row r="1151">
          <cell r="L1151">
            <v>4071111.2800000003</v>
          </cell>
        </row>
        <row r="1152">
          <cell r="L1152">
            <v>-11804554.890000001</v>
          </cell>
        </row>
        <row r="1153">
          <cell r="L1153">
            <v>-104905.17</v>
          </cell>
        </row>
        <row r="1154">
          <cell r="L1154">
            <v>-483199.64</v>
          </cell>
        </row>
        <row r="1155">
          <cell r="L1155">
            <v>-83565.56</v>
          </cell>
        </row>
        <row r="1156">
          <cell r="L1156">
            <v>-384907.95</v>
          </cell>
        </row>
        <row r="1157">
          <cell r="L1157">
            <v>0</v>
          </cell>
        </row>
        <row r="1158">
          <cell r="L1158">
            <v>1350677.48</v>
          </cell>
        </row>
        <row r="1159">
          <cell r="L1159">
            <v>0</v>
          </cell>
        </row>
        <row r="1160">
          <cell r="L1160">
            <v>0</v>
          </cell>
        </row>
        <row r="1161">
          <cell r="L1161">
            <v>0</v>
          </cell>
        </row>
        <row r="1162">
          <cell r="L1162">
            <v>0</v>
          </cell>
        </row>
        <row r="1163">
          <cell r="L1163">
            <v>0</v>
          </cell>
        </row>
        <row r="1164">
          <cell r="L1164">
            <v>0</v>
          </cell>
        </row>
        <row r="1165">
          <cell r="L1165">
            <v>0</v>
          </cell>
        </row>
        <row r="1166">
          <cell r="L1166">
            <v>0</v>
          </cell>
        </row>
        <row r="1167">
          <cell r="L1167">
            <v>7987849.7999999998</v>
          </cell>
        </row>
        <row r="1168">
          <cell r="L1168">
            <v>13766286.01</v>
          </cell>
        </row>
        <row r="1169">
          <cell r="L1169">
            <v>-125132.61</v>
          </cell>
        </row>
        <row r="1170">
          <cell r="L1170">
            <v>-576368.5</v>
          </cell>
        </row>
        <row r="1171">
          <cell r="L1171">
            <v>1917066.85</v>
          </cell>
        </row>
        <row r="1172">
          <cell r="L1172">
            <v>696957.53999999992</v>
          </cell>
        </row>
        <row r="1173">
          <cell r="L1173">
            <v>0</v>
          </cell>
        </row>
        <row r="1174">
          <cell r="L1174">
            <v>0</v>
          </cell>
        </row>
        <row r="1175">
          <cell r="L1175">
            <v>-39651.89</v>
          </cell>
        </row>
        <row r="1176">
          <cell r="L1176">
            <v>-177301.41999999998</v>
          </cell>
        </row>
        <row r="1177">
          <cell r="L1177">
            <v>0</v>
          </cell>
        </row>
        <row r="1178">
          <cell r="L1178">
            <v>209801.29</v>
          </cell>
        </row>
        <row r="1179">
          <cell r="L1179">
            <v>372640.74000000005</v>
          </cell>
        </row>
        <row r="1180">
          <cell r="L1180">
            <v>52381870.770000011</v>
          </cell>
        </row>
        <row r="1181">
          <cell r="L1181">
            <v>0</v>
          </cell>
        </row>
        <row r="1182">
          <cell r="L1182">
            <v>0</v>
          </cell>
        </row>
        <row r="1183">
          <cell r="L1183">
            <v>0</v>
          </cell>
        </row>
        <row r="1184">
          <cell r="L1184">
            <v>0</v>
          </cell>
        </row>
        <row r="1185">
          <cell r="L1185">
            <v>0</v>
          </cell>
        </row>
        <row r="1186">
          <cell r="L1186">
            <v>-6016132.3900000025</v>
          </cell>
        </row>
        <row r="1187">
          <cell r="L1187">
            <v>240771.53</v>
          </cell>
        </row>
        <row r="1188">
          <cell r="L1188">
            <v>37760.769999999997</v>
          </cell>
        </row>
        <row r="1189">
          <cell r="L1189">
            <v>173931.11</v>
          </cell>
        </row>
        <row r="1190">
          <cell r="L1190">
            <v>0</v>
          </cell>
        </row>
        <row r="1191">
          <cell r="L1191">
            <v>0</v>
          </cell>
        </row>
        <row r="1192">
          <cell r="L1192">
            <v>0</v>
          </cell>
        </row>
        <row r="1193">
          <cell r="L1193">
            <v>-3022496.83</v>
          </cell>
        </row>
        <row r="1194">
          <cell r="L1194">
            <v>-1158157.94</v>
          </cell>
        </row>
        <row r="1195">
          <cell r="L1195">
            <v>0</v>
          </cell>
        </row>
        <row r="1196">
          <cell r="L1196">
            <v>239256.50999999992</v>
          </cell>
        </row>
        <row r="1197">
          <cell r="L1197">
            <v>60380979.910000004</v>
          </cell>
        </row>
        <row r="1198">
          <cell r="L1198">
            <v>3858756.49</v>
          </cell>
        </row>
        <row r="1199">
          <cell r="L1199">
            <v>106.04</v>
          </cell>
        </row>
        <row r="1200">
          <cell r="L1200">
            <v>-2105675.5500000003</v>
          </cell>
        </row>
        <row r="1201">
          <cell r="L1201">
            <v>-9693840.7599999998</v>
          </cell>
        </row>
        <row r="1202">
          <cell r="L1202">
            <v>503082.5</v>
          </cell>
        </row>
        <row r="1203">
          <cell r="L1203">
            <v>5567532.1299999999</v>
          </cell>
        </row>
        <row r="1204">
          <cell r="L1204">
            <v>325743.34000000003</v>
          </cell>
        </row>
        <row r="1205">
          <cell r="L1205">
            <v>-302.70000000000005</v>
          </cell>
        </row>
        <row r="1206">
          <cell r="L1206">
            <v>1044219.34</v>
          </cell>
        </row>
        <row r="1207">
          <cell r="L1207">
            <v>0</v>
          </cell>
        </row>
        <row r="1208">
          <cell r="L1208">
            <v>852844.84</v>
          </cell>
        </row>
        <row r="1209">
          <cell r="L1209">
            <v>0</v>
          </cell>
        </row>
        <row r="1210">
          <cell r="L1210">
            <v>10463135.9</v>
          </cell>
        </row>
        <row r="1211">
          <cell r="L1211">
            <v>10707.93</v>
          </cell>
        </row>
        <row r="1212">
          <cell r="L1212">
            <v>0</v>
          </cell>
        </row>
        <row r="1213">
          <cell r="L1213">
            <v>385457.97000000003</v>
          </cell>
        </row>
        <row r="1214">
          <cell r="L1214">
            <v>0</v>
          </cell>
        </row>
        <row r="1215">
          <cell r="L1215">
            <v>0</v>
          </cell>
        </row>
        <row r="1216">
          <cell r="L1216">
            <v>884331.03</v>
          </cell>
        </row>
        <row r="1217">
          <cell r="L1217">
            <v>0</v>
          </cell>
        </row>
        <row r="1218">
          <cell r="L1218">
            <v>1201537.47</v>
          </cell>
        </row>
        <row r="1219">
          <cell r="L1219">
            <v>181022.45</v>
          </cell>
        </row>
        <row r="1220">
          <cell r="L1220">
            <v>0</v>
          </cell>
        </row>
        <row r="1221">
          <cell r="L1221">
            <v>51687.66</v>
          </cell>
        </row>
        <row r="1222">
          <cell r="L1222">
            <v>960</v>
          </cell>
        </row>
        <row r="1223">
          <cell r="L1223">
            <v>0</v>
          </cell>
        </row>
        <row r="1224">
          <cell r="L1224">
            <v>0</v>
          </cell>
        </row>
        <row r="1225">
          <cell r="L1225">
            <v>-3898938.8400000008</v>
          </cell>
        </row>
        <row r="1226">
          <cell r="L1226">
            <v>-1303445.3</v>
          </cell>
        </row>
        <row r="1227">
          <cell r="L1227">
            <v>0</v>
          </cell>
        </row>
        <row r="1228">
          <cell r="L1228">
            <v>-306287.23</v>
          </cell>
        </row>
        <row r="1229">
          <cell r="L1229">
            <v>0</v>
          </cell>
        </row>
        <row r="1230">
          <cell r="L1230">
            <v>0</v>
          </cell>
        </row>
        <row r="1231">
          <cell r="L1231">
            <v>45604711.50999999</v>
          </cell>
        </row>
        <row r="1232">
          <cell r="L1232">
            <v>425922.25</v>
          </cell>
        </row>
        <row r="1233">
          <cell r="L1233">
            <v>12772497.310000001</v>
          </cell>
        </row>
        <row r="1234">
          <cell r="L1234">
            <v>42491896.259999998</v>
          </cell>
        </row>
        <row r="1235">
          <cell r="L1235">
            <v>1056700.74</v>
          </cell>
        </row>
        <row r="1236">
          <cell r="L1236">
            <v>152248068.89000002</v>
          </cell>
        </row>
        <row r="1237">
          <cell r="L1237">
            <v>202471030.82999998</v>
          </cell>
        </row>
        <row r="1238">
          <cell r="L1238">
            <v>-202471030.82999998</v>
          </cell>
        </row>
        <row r="1239">
          <cell r="L1239">
            <v>-2624778.7099999995</v>
          </cell>
        </row>
        <row r="1240">
          <cell r="L1240">
            <v>-12114263</v>
          </cell>
        </row>
        <row r="1241">
          <cell r="L1241">
            <v>15411833.390000001</v>
          </cell>
        </row>
        <row r="1242">
          <cell r="L1242">
            <v>3240640.6</v>
          </cell>
        </row>
        <row r="1243">
          <cell r="L1243">
            <v>2006112.06</v>
          </cell>
        </row>
        <row r="1244">
          <cell r="L1244">
            <v>-133452.46</v>
          </cell>
        </row>
        <row r="1245">
          <cell r="L1245">
            <v>-611289.69999999995</v>
          </cell>
        </row>
        <row r="1246">
          <cell r="L1246">
            <v>0</v>
          </cell>
        </row>
        <row r="1247">
          <cell r="L1247">
            <v>0</v>
          </cell>
        </row>
        <row r="1248">
          <cell r="L1248">
            <v>0</v>
          </cell>
        </row>
        <row r="1249">
          <cell r="L1249">
            <v>0</v>
          </cell>
        </row>
        <row r="1250">
          <cell r="L1250">
            <v>0</v>
          </cell>
        </row>
        <row r="1251">
          <cell r="L1251">
            <v>0</v>
          </cell>
        </row>
        <row r="1252">
          <cell r="L1252">
            <v>0</v>
          </cell>
        </row>
        <row r="1253">
          <cell r="L1253">
            <v>0</v>
          </cell>
        </row>
        <row r="1254">
          <cell r="L1254">
            <v>-45458.85</v>
          </cell>
        </row>
        <row r="1255">
          <cell r="L1255">
            <v>-9733836.8599999994</v>
          </cell>
        </row>
        <row r="1256">
          <cell r="L1256">
            <v>83.45</v>
          </cell>
        </row>
        <row r="1257">
          <cell r="L1257">
            <v>0</v>
          </cell>
        </row>
        <row r="1258">
          <cell r="L1258">
            <v>0</v>
          </cell>
        </row>
        <row r="1259">
          <cell r="L1259">
            <v>-418330.11</v>
          </cell>
        </row>
        <row r="1260">
          <cell r="L1260">
            <v>0</v>
          </cell>
        </row>
        <row r="1261">
          <cell r="L1261">
            <v>-188005.38999999998</v>
          </cell>
        </row>
        <row r="1262">
          <cell r="L1262">
            <v>619666.12</v>
          </cell>
        </row>
        <row r="1263">
          <cell r="L1263">
            <v>0</v>
          </cell>
        </row>
        <row r="1264">
          <cell r="L1264">
            <v>29005099.25</v>
          </cell>
        </row>
        <row r="1265">
          <cell r="L1265">
            <v>6789.14</v>
          </cell>
        </row>
        <row r="1266">
          <cell r="L1266">
            <v>-1388015</v>
          </cell>
        </row>
        <row r="1267">
          <cell r="L1267">
            <v>467775.4</v>
          </cell>
        </row>
        <row r="1268">
          <cell r="L1268">
            <v>1417001.12</v>
          </cell>
        </row>
        <row r="1269">
          <cell r="L1269">
            <v>0</v>
          </cell>
        </row>
        <row r="1270">
          <cell r="L1270">
            <v>0</v>
          </cell>
        </row>
        <row r="1271">
          <cell r="L1271">
            <v>0</v>
          </cell>
        </row>
        <row r="1272">
          <cell r="L1272">
            <v>0</v>
          </cell>
        </row>
        <row r="1273">
          <cell r="L1273">
            <v>0</v>
          </cell>
        </row>
        <row r="1274">
          <cell r="L1274">
            <v>0</v>
          </cell>
        </row>
        <row r="1275">
          <cell r="L1275">
            <v>0</v>
          </cell>
        </row>
        <row r="1276">
          <cell r="L1276">
            <v>0</v>
          </cell>
        </row>
        <row r="1277">
          <cell r="L1277">
            <v>-87221.63</v>
          </cell>
        </row>
        <row r="1278">
          <cell r="L1278">
            <v>0</v>
          </cell>
        </row>
        <row r="1279">
          <cell r="L1279">
            <v>0</v>
          </cell>
        </row>
        <row r="1280">
          <cell r="L1280">
            <v>0</v>
          </cell>
        </row>
        <row r="1281">
          <cell r="L1281">
            <v>583443.25</v>
          </cell>
        </row>
        <row r="1282">
          <cell r="L1282">
            <v>291906.93</v>
          </cell>
        </row>
        <row r="1283">
          <cell r="L1283">
            <v>27653332.719999999</v>
          </cell>
        </row>
        <row r="1284">
          <cell r="L1284">
            <v>0</v>
          </cell>
        </row>
        <row r="1285">
          <cell r="L1285">
            <v>1591314.47</v>
          </cell>
        </row>
        <row r="1286">
          <cell r="L1286">
            <v>25340.739999999998</v>
          </cell>
        </row>
        <row r="1287">
          <cell r="L1287">
            <v>1089775.8899999999</v>
          </cell>
        </row>
        <row r="1288">
          <cell r="L1288">
            <v>894228.6</v>
          </cell>
        </row>
        <row r="1289">
          <cell r="L1289">
            <v>896045.27</v>
          </cell>
        </row>
        <row r="1290">
          <cell r="L1290">
            <v>0</v>
          </cell>
        </row>
        <row r="1291">
          <cell r="L1291">
            <v>2533127.58</v>
          </cell>
        </row>
        <row r="1292">
          <cell r="L1292">
            <v>0</v>
          </cell>
        </row>
        <row r="1293">
          <cell r="L1293">
            <v>0</v>
          </cell>
        </row>
        <row r="1294">
          <cell r="L1294">
            <v>0</v>
          </cell>
        </row>
        <row r="1295">
          <cell r="L1295">
            <v>3464118.5</v>
          </cell>
        </row>
        <row r="1296">
          <cell r="L1296">
            <v>0</v>
          </cell>
        </row>
        <row r="1297">
          <cell r="L1297">
            <v>86206655.879999995</v>
          </cell>
        </row>
        <row r="1298">
          <cell r="L1298">
            <v>194.5</v>
          </cell>
        </row>
        <row r="1299">
          <cell r="L1299">
            <v>0</v>
          </cell>
        </row>
        <row r="1300">
          <cell r="L1300">
            <v>0</v>
          </cell>
        </row>
        <row r="1301">
          <cell r="L1301">
            <v>0</v>
          </cell>
        </row>
        <row r="1302">
          <cell r="L1302">
            <v>1432502.92</v>
          </cell>
        </row>
        <row r="1303">
          <cell r="L1303">
            <v>4940158.3600000003</v>
          </cell>
        </row>
        <row r="1304">
          <cell r="L1304">
            <v>-200209.75999999998</v>
          </cell>
        </row>
        <row r="1305">
          <cell r="L1305">
            <v>2924224.31</v>
          </cell>
        </row>
        <row r="1306">
          <cell r="L1306">
            <v>265.56</v>
          </cell>
        </row>
        <row r="1307">
          <cell r="L1307">
            <v>2705544.42</v>
          </cell>
        </row>
        <row r="1308">
          <cell r="L1308">
            <v>98411902.780000001</v>
          </cell>
        </row>
        <row r="1309">
          <cell r="L1309">
            <v>0</v>
          </cell>
        </row>
        <row r="1310">
          <cell r="L1310">
            <v>-13275.38</v>
          </cell>
        </row>
        <row r="1311">
          <cell r="L1311">
            <v>118631.55</v>
          </cell>
        </row>
        <row r="1312">
          <cell r="L1312">
            <v>3976979.04</v>
          </cell>
        </row>
        <row r="1313">
          <cell r="L1313">
            <v>-721908.38</v>
          </cell>
        </row>
        <row r="1314">
          <cell r="L1314">
            <v>-3300628.49</v>
          </cell>
        </row>
        <row r="1315">
          <cell r="L1315">
            <v>0</v>
          </cell>
        </row>
        <row r="1316">
          <cell r="L1316">
            <v>-1107100.3</v>
          </cell>
        </row>
        <row r="1317">
          <cell r="L1317">
            <v>-43947.530000000006</v>
          </cell>
        </row>
        <row r="1318">
          <cell r="L1318">
            <v>-34111647.759999998</v>
          </cell>
        </row>
        <row r="1319">
          <cell r="L1319">
            <v>0</v>
          </cell>
        </row>
        <row r="1320">
          <cell r="L1320">
            <v>0</v>
          </cell>
        </row>
        <row r="1321">
          <cell r="L1321">
            <v>0</v>
          </cell>
        </row>
        <row r="1322">
          <cell r="L1322">
            <v>-936098.05999999994</v>
          </cell>
        </row>
        <row r="1323">
          <cell r="L1323">
            <v>-15569523.000000002</v>
          </cell>
        </row>
        <row r="1324">
          <cell r="L1324">
            <v>0</v>
          </cell>
        </row>
        <row r="1325">
          <cell r="L1325">
            <v>-9827163.3000000007</v>
          </cell>
        </row>
        <row r="1326">
          <cell r="L1326">
            <v>0</v>
          </cell>
        </row>
        <row r="1327">
          <cell r="L1327">
            <v>0</v>
          </cell>
        </row>
        <row r="1328">
          <cell r="L1328">
            <v>-18767209.320000004</v>
          </cell>
        </row>
        <row r="1329">
          <cell r="L1329">
            <v>1880095.4000000001</v>
          </cell>
        </row>
        <row r="1330">
          <cell r="L1330">
            <v>304116.32000000007</v>
          </cell>
        </row>
        <row r="1331">
          <cell r="L1331">
            <v>0</v>
          </cell>
        </row>
        <row r="1332">
          <cell r="L1332">
            <v>0</v>
          </cell>
        </row>
        <row r="1333">
          <cell r="L1333">
            <v>124667157.23</v>
          </cell>
        </row>
        <row r="1334">
          <cell r="L1334">
            <v>-124929408.15000001</v>
          </cell>
        </row>
        <row r="1335">
          <cell r="L1335">
            <v>70722412.050000012</v>
          </cell>
        </row>
        <row r="1336">
          <cell r="L1336">
            <v>26306709.529999997</v>
          </cell>
        </row>
        <row r="1337">
          <cell r="L1337">
            <v>-39061934.478783138</v>
          </cell>
        </row>
        <row r="1338">
          <cell r="L1338">
            <v>-14062296.412361931</v>
          </cell>
        </row>
        <row r="1339">
          <cell r="L1339">
            <v>-44334313.759999998</v>
          </cell>
        </row>
        <row r="1340">
          <cell r="L1340">
            <v>-15960352.939999999</v>
          </cell>
        </row>
        <row r="1341">
          <cell r="L1341">
            <v>0</v>
          </cell>
        </row>
        <row r="1342">
          <cell r="L1342">
            <v>0</v>
          </cell>
        </row>
        <row r="1343">
          <cell r="L1343">
            <v>0</v>
          </cell>
        </row>
        <row r="1344">
          <cell r="L1344"/>
        </row>
        <row r="1345">
          <cell r="L1345"/>
        </row>
        <row r="1346">
          <cell r="L1346">
            <v>-76127100.090362772</v>
          </cell>
        </row>
        <row r="1347">
          <cell r="L1347">
            <v>-76127</v>
          </cell>
        </row>
        <row r="1348">
          <cell r="L1348"/>
        </row>
        <row r="1349">
          <cell r="L1349"/>
        </row>
        <row r="1350">
          <cell r="L1350"/>
        </row>
        <row r="1351">
          <cell r="L1351">
            <v>0.28596640191972256</v>
          </cell>
        </row>
        <row r="1374">
          <cell r="L1374"/>
        </row>
        <row r="1385">
          <cell r="L1385">
            <v>1087441.52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ield Curve"/>
      <sheetName val="Yield Curve (2)"/>
      <sheetName val="dados"/>
      <sheetName val="Brazil Sovereign"/>
      <sheetName val="Brazil Swap"/>
      <sheetName val="Sheet2"/>
      <sheetName val="Treasuries"/>
      <sheetName val="Industrials"/>
      <sheetName val="Price"/>
      <sheetName val="Price (2)"/>
      <sheetName val="Feriados"/>
      <sheetName val="Sheet1"/>
      <sheetName val="Dados Cash"/>
      <sheetName val="01.2 valor da up"/>
      <sheetName val="07"/>
      <sheetName val="Comparativo 99X00"/>
      <sheetName val="validaciones"/>
      <sheetName val="Tabela de Parâmetros"/>
      <sheetName val="Versao 1b ($=R$2,13)"/>
      <sheetName val="CRITERIOS"/>
      <sheetName val="BANCO"/>
      <sheetName val="MOL"/>
      <sheetName val="ACA"/>
      <sheetName val="PackAppear. (2)"/>
      <sheetName val="DePara"/>
      <sheetName val="ASA"/>
      <sheetName val="BH"/>
      <sheetName val="Resu.Capex"/>
      <sheetName val="Capex"/>
      <sheetName val="CNQ"/>
      <sheetName val="CV"/>
      <sheetName val="Disp"/>
      <sheetName val="Efic"/>
      <sheetName val="Efic.Consumo"/>
      <sheetName val="Meta_Fábricas"/>
      <sheetName val="Graf"/>
      <sheetName val="ICD's"/>
      <sheetName val="Micro_Fisico_Index"/>
      <sheetName val="Indisp"/>
      <sheetName val="Key_Points"/>
      <sheetName val="Meta_Individuais"/>
      <sheetName val="NS"/>
      <sheetName val="OOO"/>
      <sheetName val="OOO (2)"/>
      <sheetName val="PackAppear."/>
      <sheetName val="Paineis"/>
      <sheetName val="PEF_Mes"/>
      <sheetName val="PQCM"/>
      <sheetName val="PQCM (2)"/>
      <sheetName val="PQRM"/>
      <sheetName val="PQRM (2)"/>
      <sheetName val="Prod"/>
      <sheetName val="Qualid"/>
      <sheetName val="Res.Executivo"/>
      <sheetName val="SAC"/>
      <sheetName val="TMA"/>
      <sheetName val="TO"/>
      <sheetName val="Vol"/>
      <sheetName val="2001.10 Cerv"/>
      <sheetName val="PLAN SAC Cerveja"/>
      <sheetName val="PLAN SAC RefrigeNanc"/>
      <sheetName val="BaseCerv"/>
      <sheetName val="BaseNanc"/>
      <sheetName val="2001.04 Cerv"/>
      <sheetName val="Farol SAC Cerveja"/>
      <sheetName val="2001.04 Nanc"/>
      <sheetName val="Farol SAC Refrigenanc"/>
      <sheetName val="Sig Cycles_Accts &amp; Processes"/>
      <sheetName val="Pleitos"/>
      <sheetName val="Data"/>
      <sheetName val="Calc 1"/>
      <sheetName val="Dotaciones"/>
      <sheetName val="Worksheet"/>
      <sheetName val="Tudo"/>
      <sheetName val="Yield_Curve"/>
      <sheetName val="Yield_Curve_(2)"/>
      <sheetName val="Brazil_Sovereign"/>
      <sheetName val="Brazil_Swap"/>
      <sheetName val="Price_(2)"/>
      <sheetName val="Dados_Cash"/>
      <sheetName val="Relatório"/>
      <sheetName val="Lists"/>
      <sheetName val="Step2_Histogram"/>
      <sheetName val="Step2_Correlation"/>
      <sheetName val="Recon_Pivot"/>
      <sheetName val="3-column"/>
      <sheetName val="FLOWCHART-03"/>
      <sheetName val="Yield_Curve1"/>
      <sheetName val="Yield_Curve_(2)1"/>
      <sheetName val="Brazil_Sovereign1"/>
      <sheetName val="Brazil_Swap1"/>
      <sheetName val="Price_(2)1"/>
      <sheetName val="Dados_Cash1"/>
      <sheetName val="PackAppear__(2)"/>
      <sheetName val="Resu_Capex"/>
      <sheetName val="Efic_Consumo"/>
      <sheetName val="OOO_(2)"/>
      <sheetName val="PackAppear_"/>
      <sheetName val="PQCM_(2)"/>
      <sheetName val="PQRM_(2)"/>
      <sheetName val="Res_Executivo"/>
      <sheetName val="2001_10_Cerv"/>
      <sheetName val="PLAN_SAC_Cerveja"/>
      <sheetName val="PLAN_SAC_RefrigeNanc"/>
      <sheetName val="2001_04_Cerv"/>
      <sheetName val="Farol_SAC_Cerveja"/>
      <sheetName val="2001_04_Nanc"/>
      <sheetName val="Farol_SAC_Refrigenanc"/>
      <sheetName val="Sig_Cycles_Accts_&amp;_Processes"/>
      <sheetName val="Calc_1"/>
      <sheetName val="Parameters"/>
      <sheetName val="Yield_Curve2"/>
      <sheetName val="Yield_Curve_(2)2"/>
      <sheetName val="Brazil_Sovereign2"/>
      <sheetName val="Brazil_Swap2"/>
      <sheetName val="Price_(2)2"/>
      <sheetName val="Dados_Cash2"/>
      <sheetName val="PackAppear__(2)1"/>
      <sheetName val="Resu_Capex1"/>
      <sheetName val="Efic_Consumo1"/>
      <sheetName val="OOO_(2)1"/>
      <sheetName val="PackAppear_1"/>
      <sheetName val="PQCM_(2)1"/>
      <sheetName val="PQRM_(2)1"/>
      <sheetName val="Res_Executivo1"/>
      <sheetName val="Sig_Cycles_Accts_&amp;_Processes1"/>
      <sheetName val="2001_10_Cerv1"/>
      <sheetName val="PLAN_SAC_Cerveja1"/>
      <sheetName val="PLAN_SAC_RefrigeNanc1"/>
      <sheetName val="2001_04_Cerv1"/>
      <sheetName val="Farol_SAC_Cerveja1"/>
      <sheetName val="2001_04_Nanc1"/>
      <sheetName val="Farol_SAC_Refrigenanc1"/>
      <sheetName val="Calc_11"/>
      <sheetName val="WF China_YTD"/>
      <sheetName val="VOLUME"/>
      <sheetName val="Curve Comparisons"/>
      <sheetName val="Riscos-Oport."/>
      <sheetName val="bud99"/>
      <sheetName val="RET"/>
      <sheetName val="Parametrização"/>
      <sheetName val=""/>
      <sheetName val="[Curve Comp_x0000__x0000__x0000__x0000__x0000__x0000__x0000__x0000__x0000__x0000__x0000__x0000_Brazil S"/>
      <sheetName val="_Curve Comp"/>
      <sheetName val="Relatório SDG"/>
      <sheetName val="Hoja2"/>
      <sheetName val="Summary"/>
      <sheetName val="Reference"/>
      <sheetName val="Engine"/>
      <sheetName val="Assumptions"/>
      <sheetName val="Validate"/>
      <sheetName val="Financials"/>
      <sheetName val="EI Calc"/>
      <sheetName val="기간별 판매진척"/>
      <sheetName val="Table"/>
      <sheetName val="Graph"/>
      <sheetName val="요일 테이블"/>
      <sheetName val="기간별_판매진척"/>
      <sheetName val="Curve_Comparisons"/>
      <sheetName val="요일_테이블"/>
      <sheetName val="Balance Fin ajust 2004"/>
      <sheetName val="Formulario"/>
      <sheetName val="bdic07"/>
      <sheetName val="EFECTIVO"/>
      <sheetName val="Bloomberg"/>
      <sheetName val="DATOS PARA INTERPOLACION"/>
      <sheetName val="DPN VALUE"/>
      <sheetName val="EVOLUMERCC"/>
      <sheetName val="PROM"/>
      <sheetName val="Tabla de amortización"/>
      <sheetName val="B-111"/>
      <sheetName val="Controls"/>
      <sheetName val="LBO Model"/>
      <sheetName val="은행"/>
      <sheetName val="[Curve Comp????????????Brazil S"/>
      <sheetName val="Auxiliar-Tabelas"/>
      <sheetName val="9.1"/>
      <sheetName val="AbertoBD"/>
      <sheetName val="Resumo"/>
      <sheetName val="Plan2"/>
      <sheetName val="Check List- Gerrot"/>
      <sheetName val="estagios e blocos"/>
      <sheetName val="Variaveis Gerais"/>
      <sheetName val="GDP"/>
      <sheetName val="DadosOrc"/>
      <sheetName val="Disp 2004"/>
      <sheetName val="GEPEG - Volume Mfe + Pelotas"/>
      <sheetName val="Principal"/>
      <sheetName val="BD"/>
      <sheetName val="Auxiliar"/>
      <sheetName val="EAIGESEN"/>
      <sheetName val="estgg"/>
      <sheetName val="bdgastos"/>
      <sheetName val="VPL-FCA"/>
      <sheetName val="#REF"/>
      <sheetName val="EFC"/>
      <sheetName val="Curve"/>
      <sheetName val="DESP_OPERAC"/>
      <sheetName val="Lista"/>
      <sheetName val="Balanço"/>
      <sheetName val="CRITERIA1"/>
      <sheetName val="Cambio"/>
      <sheetName val="Dados-CADAM"/>
      <sheetName val="Mes"/>
      <sheetName val="AUX"/>
      <sheetName val="Database"/>
      <sheetName val="Yield_Curve3"/>
      <sheetName val="Yield_Curve_(2)3"/>
      <sheetName val="Brazil_Sovereign3"/>
      <sheetName val="Brazil_Swap3"/>
      <sheetName val="Price_(2)3"/>
      <sheetName val="Dados_Cash3"/>
      <sheetName val="PackAppear__(2)2"/>
      <sheetName val="Resu_Capex2"/>
      <sheetName val="Efic_Consumo2"/>
      <sheetName val="OOO_(2)2"/>
      <sheetName val="PackAppear_2"/>
      <sheetName val="PQCM_(2)2"/>
      <sheetName val="PQRM_(2)2"/>
      <sheetName val="Res_Executivo2"/>
      <sheetName val="2001_10_Cerv2"/>
      <sheetName val="PLAN_SAC_Cerveja2"/>
      <sheetName val="PLAN_SAC_RefrigeNanc2"/>
      <sheetName val="2001_04_Cerv2"/>
      <sheetName val="Farol_SAC_Cerveja2"/>
      <sheetName val="2001_04_Nanc2"/>
      <sheetName val="Farol_SAC_Refrigenanc2"/>
      <sheetName val="Sig_Cycles_Accts_&amp;_Processes2"/>
      <sheetName val="Calc_12"/>
      <sheetName val="Riscos-Oport_"/>
      <sheetName val="WF_China_YTD"/>
      <sheetName val="MATRICES"/>
      <sheetName val="Plan5"/>
      <sheetName val="Diária"/>
      <sheetName val="Plan3"/>
      <sheetName val="Coleta dados"/>
      <sheetName val="IV Confiabilidade"/>
      <sheetName val="IV Indisponibilidade"/>
      <sheetName val="Check R. Diária"/>
      <sheetName val="Histórico_Check R. Diária"/>
      <sheetName val="Yield_Curve4"/>
      <sheetName val="Yield_Curve_(2)4"/>
      <sheetName val="Brazil_Sovereign4"/>
      <sheetName val="Brazil_Swap4"/>
      <sheetName val="Price_(2)4"/>
      <sheetName val="Dados_Cash4"/>
      <sheetName val="PackAppear__(2)3"/>
      <sheetName val="Resu_Capex3"/>
      <sheetName val="Efic_Consumo3"/>
      <sheetName val="OOO_(2)3"/>
      <sheetName val="PackAppear_3"/>
      <sheetName val="PQCM_(2)3"/>
      <sheetName val="PQRM_(2)3"/>
      <sheetName val="Res_Executivo3"/>
      <sheetName val="2001_10_Cerv3"/>
      <sheetName val="PLAN_SAC_Cerveja3"/>
      <sheetName val="PLAN_SAC_RefrigeNanc3"/>
      <sheetName val="2001_04_Cerv3"/>
      <sheetName val="Farol_SAC_Cerveja3"/>
      <sheetName val="2001_04_Nanc3"/>
      <sheetName val="Farol_SAC_Refrigenanc3"/>
      <sheetName val="Sig_Cycles_Accts_&amp;_Processes3"/>
      <sheetName val="Calc_13"/>
      <sheetName val="WF_China_YTD1"/>
      <sheetName val="Curve_Comparisons1"/>
      <sheetName val="Riscos-Oport_1"/>
      <sheetName val="[Curve_CompBrazil_S"/>
      <sheetName val="_Curve_Comp"/>
      <sheetName val="Relatório_SDG"/>
      <sheetName val="기간별_판매진척1"/>
      <sheetName val="요일_테이블1"/>
      <sheetName val="EI_Calc"/>
      <sheetName val="LBO_Model"/>
      <sheetName val="[Curve_Comp????????????Brazil_S"/>
      <sheetName val="Balance_Fin_ajust_2004"/>
      <sheetName val="DATOS_PARA_INTERPOLACION"/>
      <sheetName val="DPN_VALUE"/>
      <sheetName val="Tabla_de_amortización"/>
      <sheetName val="Motivos"/>
      <sheetName val="BaseDados"/>
      <sheetName val="Fechamento Mês"/>
      <sheetName val="Recebimento"/>
      <sheetName val="Fechamento Diário"/>
      <sheetName val="High Light"/>
      <sheetName val="% Dispersão"/>
      <sheetName val="% Reprovação"/>
      <sheetName val="% Caco Limpo Unid."/>
      <sheetName val="Limpeza de Flint"/>
      <sheetName val="Recb. Coop."/>
      <sheetName val="Recb. Flint"/>
      <sheetName val="Apoio Material"/>
      <sheetName val="Apoio transp."/>
      <sheetName val="VLC_Packages"/>
      <sheetName val="[Curve Comp_x005f_x0000__x005f_x0000__x0000"/>
      <sheetName val="_Curve Comp_x005f_x0000__x005f_x0000__x0000"/>
      <sheetName val="_Curve Comp____________Brazil S"/>
      <sheetName val="Listas"/>
      <sheetName val="[Curve Comp"/>
      <sheetName val="2.주요계수총괄"/>
      <sheetName val="Pg 1"/>
      <sheetName val="STARTSHEET"/>
      <sheetName val="Vol-Mix x Seg AN"/>
      <sheetName val="Datos"/>
      <sheetName val="5.1"/>
      <sheetName val="INVESTMENTS EUR"/>
      <sheetName val="DIVESTMENTS EUR"/>
      <sheetName val="Empresas"/>
      <sheetName val="Price DB"/>
      <sheetName val="CostComponent"/>
      <sheetName val="source"/>
      <sheetName val="Indice"/>
      <sheetName val="BLP"/>
      <sheetName val="_Curve Comp_x005f_x005f_x005f_x0000__x005f_x005f_"/>
      <sheetName val="[Curve Comp_x005f_x005f_x005f_x0000__x005f_x005f_"/>
      <sheetName val="Données LMU"/>
      <sheetName val="1o_Sem"/>
      <sheetName val="2o_Sem"/>
      <sheetName val="ID_Ano"/>
      <sheetName val="Sistema"/>
      <sheetName val="Passo2_Histograma"/>
      <sheetName val="Pareto"/>
      <sheetName val="CONTADOR"/>
      <sheetName val="PGK-1610"/>
      <sheetName val="total list"/>
      <sheetName val="Tables"/>
      <sheetName val="Total CDD"/>
      <sheetName val="PE1"/>
      <sheetName val="RS1"/>
      <sheetName val="SC1"/>
      <sheetName val="SP1"/>
      <sheetName val="BAU"/>
      <sheetName val="CAM"/>
      <sheetName val="CEE"/>
      <sheetName val="CUR"/>
      <sheetName val="DF"/>
      <sheetName val="PRP"/>
      <sheetName val="RIB"/>
      <sheetName val="RJ"/>
      <sheetName val="SAL"/>
      <sheetName val="SAN"/>
      <sheetName val="SCA"/>
      <sheetName val="Curve%20Comparisons.xls"/>
      <sheetName val="SJC"/>
      <sheetName val="SJR"/>
      <sheetName val="SOR"/>
      <sheetName val="Catalogo"/>
      <sheetName val="Setup"/>
      <sheetName val="_Curve_CompBrazil_S"/>
      <sheetName val="_Curve_Comp____________Brazil_S"/>
      <sheetName val="판매진척"/>
      <sheetName val="producto"/>
      <sheetName val="LISTA SUSPENSA"/>
      <sheetName val="Comparativo_99X00"/>
      <sheetName val="Versao_1b_($=R$2,13)"/>
      <sheetName val="Tabela_de_Parâmetros"/>
      <sheetName val="Import"/>
      <sheetName val="Directrices de Metas 2017"/>
      <sheetName val="Yield_Curve6"/>
      <sheetName val="Yield_Curve_(2)6"/>
      <sheetName val="Brazil_Sovereign6"/>
      <sheetName val="Brazil_Swap6"/>
      <sheetName val="Price_(2)6"/>
      <sheetName val="Dados_Cash6"/>
      <sheetName val="기간별_판매진척3"/>
      <sheetName val="Curve_Comparisons3"/>
      <sheetName val="요일_테이블3"/>
      <sheetName val="PackAppear__(2)5"/>
      <sheetName val="Resu_Capex5"/>
      <sheetName val="Efic_Consumo5"/>
      <sheetName val="OOO_(2)5"/>
      <sheetName val="PackAppear_5"/>
      <sheetName val="PQCM_(2)5"/>
      <sheetName val="PQRM_(2)5"/>
      <sheetName val="Res_Executivo5"/>
      <sheetName val="2001_10_Cerv5"/>
      <sheetName val="PLAN_SAC_Cerveja5"/>
      <sheetName val="PLAN_SAC_RefrigeNanc5"/>
      <sheetName val="2001_04_Cerv5"/>
      <sheetName val="Farol_SAC_Cerveja5"/>
      <sheetName val="2001_04_Nanc5"/>
      <sheetName val="Farol_SAC_Refrigenanc5"/>
      <sheetName val="Sig_Cycles_Accts_&amp;_Processes5"/>
      <sheetName val="Calc_15"/>
      <sheetName val="_Curve_Comp2"/>
      <sheetName val="WF_China_YTD3"/>
      <sheetName val="Riscos-Oport_3"/>
      <sheetName val="Relatório_SDG2"/>
      <sheetName val="EI_Calc2"/>
      <sheetName val="LBO_Model2"/>
      <sheetName val="[Curve_Comp????????????Brazil_2"/>
      <sheetName val="Balance_Fin_ajust_20042"/>
      <sheetName val="DATOS_PARA_INTERPOLACION2"/>
      <sheetName val="DPN_VALUE2"/>
      <sheetName val="Tabla_de_amortización2"/>
      <sheetName val="Coleta_dados1"/>
      <sheetName val="IV_Confiabilidade1"/>
      <sheetName val="IV_Indisponibilidade1"/>
      <sheetName val="Check_R__Diária1"/>
      <sheetName val="Histórico_Check_R__Diária1"/>
      <sheetName val="[Curve_Comp_x005f_x0000__x005f_x0000__x0001"/>
      <sheetName val="_Curve_Comp_x005f_x0000__x005f_x0000__x0001"/>
      <sheetName val="_Curve_Comp____________Brazil_1"/>
      <sheetName val="2_주요계수총괄1"/>
      <sheetName val="[Curve_Comp1"/>
      <sheetName val="Comparativo_99X001"/>
      <sheetName val="Tabela_de_Parâmetros1"/>
      <sheetName val="Versao_1b_($=R$2,13)1"/>
      <sheetName val="Pg_11"/>
      <sheetName val="Vol-Mix_x_Seg_AN1"/>
      <sheetName val="Fechamento_Mês1"/>
      <sheetName val="Fechamento_Diário1"/>
      <sheetName val="High_Light1"/>
      <sheetName val="%_Dispersão1"/>
      <sheetName val="%_Reprovação1"/>
      <sheetName val="%_Caco_Limpo_Unid_1"/>
      <sheetName val="Limpeza_de_Flint1"/>
      <sheetName val="Recb__Coop_1"/>
      <sheetName val="Recb__Flint1"/>
      <sheetName val="Apoio_Material1"/>
      <sheetName val="Apoio_transp_1"/>
      <sheetName val="INVESTMENTS_EUR"/>
      <sheetName val="DIVESTMENTS_EUR"/>
      <sheetName val="5_1"/>
      <sheetName val="Price_DB"/>
      <sheetName val="_Curve_Comp_x005f_x005f_x005f_x0000__x005f_x005f_"/>
      <sheetName val="[Curve_Comp_x005f_x005f_x005f_x0000__x005f_x005f_"/>
      <sheetName val="Données_LMU"/>
      <sheetName val="total_list"/>
      <sheetName val="Yield_Curve5"/>
      <sheetName val="Yield_Curve_(2)5"/>
      <sheetName val="Brazil_Sovereign5"/>
      <sheetName val="Brazil_Swap5"/>
      <sheetName val="Price_(2)5"/>
      <sheetName val="Dados_Cash5"/>
      <sheetName val="기간별_판매진척2"/>
      <sheetName val="Curve_Comparisons2"/>
      <sheetName val="요일_테이블2"/>
      <sheetName val="PackAppear__(2)4"/>
      <sheetName val="Resu_Capex4"/>
      <sheetName val="Efic_Consumo4"/>
      <sheetName val="OOO_(2)4"/>
      <sheetName val="PackAppear_4"/>
      <sheetName val="PQCM_(2)4"/>
      <sheetName val="PQRM_(2)4"/>
      <sheetName val="Res_Executivo4"/>
      <sheetName val="2001_10_Cerv4"/>
      <sheetName val="PLAN_SAC_Cerveja4"/>
      <sheetName val="PLAN_SAC_RefrigeNanc4"/>
      <sheetName val="2001_04_Cerv4"/>
      <sheetName val="Farol_SAC_Cerveja4"/>
      <sheetName val="2001_04_Nanc4"/>
      <sheetName val="Farol_SAC_Refrigenanc4"/>
      <sheetName val="Sig_Cycles_Accts_&amp;_Processes4"/>
      <sheetName val="Calc_14"/>
      <sheetName val="_Curve_Comp1"/>
      <sheetName val="WF_China_YTD2"/>
      <sheetName val="Riscos-Oport_2"/>
      <sheetName val="Relatório_SDG1"/>
      <sheetName val="EI_Calc1"/>
      <sheetName val="LBO_Model1"/>
      <sheetName val="[Curve_Comp????????????Brazil_1"/>
      <sheetName val="Balance_Fin_ajust_20041"/>
      <sheetName val="DATOS_PARA_INTERPOLACION1"/>
      <sheetName val="DPN_VALUE1"/>
      <sheetName val="Tabla_de_amortización1"/>
      <sheetName val="Coleta_dados"/>
      <sheetName val="IV_Confiabilidade"/>
      <sheetName val="IV_Indisponibilidade"/>
      <sheetName val="Check_R__Diária"/>
      <sheetName val="Histórico_Check_R__Diária"/>
      <sheetName val="[Curve_Comp_x005f_x0000__x005f_x0000__x0000"/>
      <sheetName val="_Curve_Comp_x005f_x0000__x005f_x0000__x0000"/>
      <sheetName val="2_주요계수총괄"/>
      <sheetName val="[Curve_Comp"/>
      <sheetName val="Pg_1"/>
      <sheetName val="Vol-Mix_x_Seg_AN"/>
      <sheetName val="Fechamento_Mês"/>
      <sheetName val="Fechamento_Diário"/>
      <sheetName val="High_Light"/>
      <sheetName val="%_Dispersão"/>
      <sheetName val="%_Reprovação"/>
      <sheetName val="%_Caco_Limpo_Unid_"/>
      <sheetName val="Limpeza_de_Flint"/>
      <sheetName val="Recb__Coop_"/>
      <sheetName val="Recb__Flint"/>
      <sheetName val="Apoio_Material"/>
      <sheetName val="Apoio_transp_"/>
      <sheetName val="코드"/>
      <sheetName val="_Curve Comp_x0000__x0000__x0000"/>
      <sheetName val="_Curve Comp_x005f_x0000__"/>
      <sheetName val="CausasProblemasFolios"/>
      <sheetName val="Base de datos"/>
      <sheetName val="TOP KPIs MTM"/>
      <sheetName val="Total_CDD"/>
      <sheetName val="Data Validation"/>
      <sheetName val="PozoPivot"/>
      <sheetName val="InyeccionPivot"/>
      <sheetName val="KHORA"/>
      <sheetName val="PLAN DE ACCION"/>
      <sheetName val="5_11"/>
      <sheetName val="INVESTMENTS_EUR1"/>
      <sheetName val="DIVESTMENTS_EUR1"/>
      <sheetName val="Price_DB1"/>
      <sheetName val="_Curve_Comp_x005f_x005f_x005f_x0000__x005f1"/>
      <sheetName val="[Curve_Comp_x005f_x005f_x005f_x0000__x005f1"/>
      <sheetName val="Données_LMU1"/>
      <sheetName val="total_list1"/>
      <sheetName val="Total_CDD1"/>
      <sheetName val="Curve%20Comparisons_xls"/>
      <sheetName val="LISTA_SUSPENSA"/>
      <sheetName val="Directrices_de_Metas_2017"/>
      <sheetName val="Menu"/>
      <sheetName val="drop down menu"/>
      <sheetName val="Yield_Curve7"/>
      <sheetName val="Yield_Curve_(2)7"/>
      <sheetName val="Brazil_Sovereign7"/>
      <sheetName val="Brazil_Swap7"/>
      <sheetName val="Price_(2)7"/>
      <sheetName val="Dados_Cash7"/>
      <sheetName val="PackAppear__(2)6"/>
      <sheetName val="Resu_Capex6"/>
      <sheetName val="Efic_Consumo6"/>
      <sheetName val="OOO_(2)6"/>
      <sheetName val="PackAppear_6"/>
      <sheetName val="PQCM_(2)6"/>
      <sheetName val="PQRM_(2)6"/>
      <sheetName val="Res_Executivo6"/>
      <sheetName val="Sig_Cycles_Accts_&amp;_Processes6"/>
      <sheetName val="2001_10_Cerv6"/>
      <sheetName val="PLAN_SAC_Cerveja6"/>
      <sheetName val="PLAN_SAC_RefrigeNanc6"/>
      <sheetName val="2001_04_Cerv6"/>
      <sheetName val="Farol_SAC_Cerveja6"/>
      <sheetName val="2001_04_Nanc6"/>
      <sheetName val="Farol_SAC_Refrigenanc6"/>
      <sheetName val="Calc_16"/>
      <sheetName val="WF_China_YTD4"/>
      <sheetName val="Curve_Comparisons4"/>
      <sheetName val="Riscos-Oport_4"/>
      <sheetName val="_Curve_Comp3"/>
      <sheetName val="Relatório_SDG3"/>
      <sheetName val="EI_Calc3"/>
      <sheetName val="기간별_판매진척4"/>
      <sheetName val="요일_테이블4"/>
      <sheetName val="LBO_Model3"/>
      <sheetName val="[Curve_Comp????????????Brazil_3"/>
      <sheetName val="Balance_Fin_ajust_20043"/>
      <sheetName val="DATOS_PARA_INTERPOLACION3"/>
      <sheetName val="DPN_VALUE3"/>
      <sheetName val="Tabla_de_amortización3"/>
      <sheetName val="Coleta_dados2"/>
      <sheetName val="IV_Confiabilidade2"/>
      <sheetName val="IV_Indisponibilidade2"/>
      <sheetName val="Check_R__Diária2"/>
      <sheetName val="Histórico_Check_R__Diária2"/>
      <sheetName val="[Curve_Comp_x005f_x0000__x005f_x0000__x0002"/>
      <sheetName val="_Curve_Comp_x005f_x0000__x005f_x0000__x0002"/>
      <sheetName val="_Curve_Comp____________Brazil_2"/>
      <sheetName val="[Curve_Comp2"/>
      <sheetName val="Comparativo_99X002"/>
      <sheetName val="Tabela_de_Parâmetros2"/>
      <sheetName val="Versao_1b_($=R$2,13)2"/>
      <sheetName val="2_주요계수총괄2"/>
      <sheetName val="Fechamento_Mês2"/>
      <sheetName val="Fechamento_Diário2"/>
      <sheetName val="High_Light2"/>
      <sheetName val="%_Dispersão2"/>
      <sheetName val="%_Reprovação2"/>
      <sheetName val="%_Caco_Limpo_Unid_2"/>
      <sheetName val="Limpeza_de_Flint2"/>
      <sheetName val="Recb__Coop_2"/>
      <sheetName val="Recb__Flint2"/>
      <sheetName val="Apoio_Material2"/>
      <sheetName val="Apoio_transp_2"/>
      <sheetName val="Pg_12"/>
      <sheetName val="Vol-Mix_x_Seg_AN2"/>
      <sheetName val="5_12"/>
      <sheetName val="INVESTMENTS_EUR2"/>
      <sheetName val="DIVESTMENTS_EUR2"/>
      <sheetName val="Price_DB2"/>
      <sheetName val="_Curve_Comp_x005f_x005f_x005f_x0000__x005f2"/>
      <sheetName val="[Curve_Comp_x005f_x005f_x005f_x0000__x005f2"/>
      <sheetName val="Données_LMU2"/>
      <sheetName val="total_list2"/>
      <sheetName val="Total_CDD2"/>
      <sheetName val="Curve%20Comparisons_xls1"/>
      <sheetName val="LISTA_SUSPENSA1"/>
      <sheetName val="Directrices_de_Metas_20171"/>
      <sheetName val="_Curve_Comp_x0000"/>
      <sheetName val="_Curve_Comp_x005f_x0000__"/>
      <sheetName val="Base_de_datos"/>
      <sheetName val="TOP_KPIs_MTM"/>
      <sheetName val="XLR_NoRangeSheet"/>
      <sheetName val="0106"/>
      <sheetName val="0206"/>
      <sheetName val="0506"/>
      <sheetName val="0606"/>
      <sheetName val="0708"/>
      <sheetName val="0806"/>
      <sheetName val="0906"/>
      <sheetName val="Noviembre"/>
      <sheetName val="Septiembre"/>
      <sheetName val="Agosto"/>
      <sheetName val="Julio"/>
      <sheetName val="Junio"/>
      <sheetName val="INGRESO"/>
      <sheetName val="Hoja1"/>
      <sheetName val="Hoja5"/>
      <sheetName val="Hoja3"/>
      <sheetName val="progr"/>
      <sheetName val="PERSONAS"/>
      <sheetName val="2017"/>
      <sheetName val="Graf Planeadores"/>
      <sheetName val="DROP"/>
      <sheetName val="POA"/>
      <sheetName val="DROP "/>
      <sheetName val="Plan de Acción"/>
      <sheetName val="Combo"/>
      <sheetName val="구분"/>
      <sheetName val="#REF!"/>
      <sheetName val="LSS pivot"/>
      <sheetName val="Value lists"/>
      <sheetName val="2RF98 (Mkt 9%)"/>
      <sheetName val="Share Price 2002"/>
      <sheetName val="PM"/>
      <sheetName val="Tela Inicial"/>
      <sheetName val="Cálculo TMEF-TMR"/>
      <sheetName val="TMEF - TMR 131"/>
      <sheetName val="TMEF - TMR 151"/>
      <sheetName val="#¡REF"/>
      <sheetName val="RESULTADOS"/>
      <sheetName val="GR55_Template"/>
      <sheetName val="Yield_Curve8"/>
      <sheetName val="Yield_Curve_(2)8"/>
      <sheetName val="Brazil_Sovereign8"/>
      <sheetName val="Brazil_Swap8"/>
      <sheetName val="Price_(2)8"/>
      <sheetName val="Dados_Cash8"/>
      <sheetName val="PackAppear__(2)7"/>
      <sheetName val="Resu_Capex7"/>
      <sheetName val="Efic_Consumo7"/>
      <sheetName val="OOO_(2)7"/>
      <sheetName val="PackAppear_7"/>
      <sheetName val="PQCM_(2)7"/>
      <sheetName val="PQRM_(2)7"/>
      <sheetName val="Res_Executivo7"/>
      <sheetName val="2001_10_Cerv7"/>
      <sheetName val="PLAN_SAC_Cerveja7"/>
      <sheetName val="PLAN_SAC_RefrigeNanc7"/>
      <sheetName val="2001_04_Cerv7"/>
      <sheetName val="Farol_SAC_Cerveja7"/>
      <sheetName val="2001_04_Nanc7"/>
      <sheetName val="Farol_SAC_Refrigenanc7"/>
      <sheetName val="Sig_Cycles_Accts_&amp;_Processes7"/>
      <sheetName val="Calc_17"/>
      <sheetName val="WF_China_YTD5"/>
      <sheetName val="Curve_Comparisons5"/>
      <sheetName val="Riscos-Oport_5"/>
      <sheetName val="_Curve_Comp4"/>
      <sheetName val="Relatório_SDG4"/>
      <sheetName val="EI_Calc4"/>
      <sheetName val="기간별_판매진척5"/>
      <sheetName val="요일_테이블5"/>
      <sheetName val="Balance_Fin_ajust_20044"/>
      <sheetName val="DATOS_PARA_INTERPOLACION4"/>
      <sheetName val="DPN_VALUE4"/>
      <sheetName val="Tabla_de_amortización4"/>
      <sheetName val="LBO_Model4"/>
      <sheetName val="[Curve_Comp????????????Brazil_4"/>
      <sheetName val="Coleta_dados3"/>
      <sheetName val="IV_Confiabilidade3"/>
      <sheetName val="IV_Indisponibilidade3"/>
      <sheetName val="Check_R__Diária3"/>
      <sheetName val="Histórico_Check_R__Diária3"/>
      <sheetName val="Fechamento_Mês3"/>
      <sheetName val="Fechamento_Diário3"/>
      <sheetName val="High_Light3"/>
      <sheetName val="%_Dispersão3"/>
      <sheetName val="%_Reprovação3"/>
      <sheetName val="%_Caco_Limpo_Unid_3"/>
      <sheetName val="Limpeza_de_Flint3"/>
      <sheetName val="Recb__Coop_3"/>
      <sheetName val="Recb__Flint3"/>
      <sheetName val="Apoio_Material3"/>
      <sheetName val="Apoio_transp_3"/>
      <sheetName val="[Curve_Comp_x005f_x0000__x005f_x0000__x0003"/>
      <sheetName val="_Curve_Comp_x005f_x0000__x005f_x0000__x0003"/>
      <sheetName val="_Curve_Comp____________Brazil_3"/>
      <sheetName val="Comparativo_99X003"/>
      <sheetName val="Tabela_de_Parâmetros3"/>
      <sheetName val="Versao_1b_($=R$2,13)3"/>
      <sheetName val="[Curve_Comp3"/>
      <sheetName val="2_주요계수총괄3"/>
      <sheetName val="Pg_13"/>
      <sheetName val="Vol-Mix_x_Seg_AN3"/>
      <sheetName val="5_13"/>
      <sheetName val="INVESTMENTS_EUR3"/>
      <sheetName val="DIVESTMENTS_EUR3"/>
      <sheetName val="Price_DB3"/>
      <sheetName val="_Curve_Comp_x005f_x005f_x005f_x0000__x005f3"/>
      <sheetName val="[Curve_Comp_x005f_x005f_x005f_x0000__x005f3"/>
      <sheetName val="Données_LMU3"/>
      <sheetName val="Total_CDD3"/>
      <sheetName val="total_list3"/>
      <sheetName val="Curve%20Comparisons_xls2"/>
      <sheetName val="LISTA_SUSPENSA2"/>
      <sheetName val="Directrices_de_Metas_20172"/>
      <sheetName val="_Curve_Comp_x005f_x0000__1"/>
      <sheetName val="Base_de_datos1"/>
      <sheetName val="TOP_KPIs_MTM1"/>
      <sheetName val="Data_Validation"/>
      <sheetName val="PLAN_DE_ACCION"/>
      <sheetName val="drop_down_menu"/>
      <sheetName val="Graf_Planeadores"/>
      <sheetName val="DROP_"/>
      <sheetName val="01_2_valor_da_up"/>
      <sheetName val="Plan_de_Acción"/>
      <sheetName val="Como_Estamos1"/>
      <sheetName val="CADASTRO"/>
      <sheetName val="Load Data"/>
      <sheetName val="[Curve Comp_x0000__x0000__x0000"/>
      <sheetName val="[Curve Comp_x005f_x0000__"/>
      <sheetName val="[Curve_Comp_x0000__x0000__x0001"/>
      <sheetName val="_Curve_Comp_x0000__x0000__x0001"/>
      <sheetName val="[Curve_Comp_x005f_x0000__"/>
      <sheetName val="[Curve_Comp_x0000__x0000__x0000"/>
      <sheetName val="_Curve_Comp_x0000__x0000__x0000"/>
      <sheetName val="_Curve Comp_x0000__"/>
      <sheetName val="_Curve_Comp_x005f_x0000__x005f1"/>
      <sheetName val="[Curve_Comp_x005f_x0000__x005f1"/>
      <sheetName val="[Curve_Comp_x0000__x0000__x0002"/>
      <sheetName val="_Curve_Comp_x0000__x0000__x0002"/>
      <sheetName val="_Curve_Comp_x005f_x0000__x005f2"/>
      <sheetName val="[Curve_Comp_x005f_x0000__x005f2"/>
      <sheetName val="_Curve_Comp_x0000__"/>
      <sheetName val="[Curve_Comp_x0000__x0000__x0003"/>
      <sheetName val="_Curve_Comp_x0000__x0000__x0003"/>
      <sheetName val="_Curve_Comp_x005f_x0000__x005f3"/>
      <sheetName val="[Curve_Comp_x005f_x0000__x005f3"/>
      <sheetName val="_Curve_Comp_x0000__1"/>
      <sheetName val="Data Input Sheet"/>
      <sheetName val="Details"/>
      <sheetName val="LEGAL GUJ"/>
      <sheetName val="_Curve Comp_x005f_x005f_x005f_x005f_x005f_x005f_x"/>
      <sheetName val="[Curve Comp_x005f_x005f_x005f_x005f_x005f_x005f_x"/>
      <sheetName val="RG Depots"/>
      <sheetName val="Steuerung"/>
      <sheetName val="Cover page"/>
      <sheetName val="Orientações"/>
      <sheetName val="Estrutura Organizacional"/>
      <sheetName val="1.DN Coordenação"/>
      <sheetName val="1.1 Matriz Criticidade Coord"/>
      <sheetName val="2.DN Gerência"/>
      <sheetName val="2.1 Matriz criticidade Ger. "/>
      <sheetName val="1. NASA"/>
      <sheetName val="2.1 Matriz criticidade MP"/>
      <sheetName val="dep pre"/>
      <sheetName val="No Tocar"/>
      <sheetName val="INGRESO (2)"/>
      <sheetName val="CLASIF"/>
      <sheetName val="Yield_Curve9"/>
      <sheetName val="Yield_Curve_(2)9"/>
      <sheetName val="Brazil_Sovereign9"/>
      <sheetName val="Brazil_Swap9"/>
      <sheetName val="Price_(2)9"/>
      <sheetName val="Dados_Cash9"/>
      <sheetName val="PackAppear__(2)8"/>
      <sheetName val="Resu_Capex8"/>
      <sheetName val="Efic_Consumo8"/>
      <sheetName val="OOO_(2)8"/>
      <sheetName val="PackAppear_8"/>
      <sheetName val="PQCM_(2)8"/>
      <sheetName val="PQRM_(2)8"/>
      <sheetName val="Res_Executivo8"/>
      <sheetName val="2001_10_Cerv8"/>
      <sheetName val="PLAN_SAC_Cerveja8"/>
      <sheetName val="PLAN_SAC_RefrigeNanc8"/>
      <sheetName val="2001_04_Cerv8"/>
      <sheetName val="Farol_SAC_Cerveja8"/>
      <sheetName val="2001_04_Nanc8"/>
      <sheetName val="Farol_SAC_Refrigenanc8"/>
      <sheetName val="Sig_Cycles_Accts_&amp;_Processes8"/>
      <sheetName val="Calc_18"/>
      <sheetName val="WF_China_YTD6"/>
      <sheetName val="Curve_Comparisons6"/>
      <sheetName val="Riscos-Oport_6"/>
      <sheetName val="_Curve_Comp5"/>
      <sheetName val="Relatório_SDG5"/>
      <sheetName val="기간별_판매진척6"/>
      <sheetName val="요일_테이블6"/>
      <sheetName val="LBO_Model5"/>
      <sheetName val="EI_Calc5"/>
      <sheetName val="[Curve_Comp????????????Brazil_5"/>
      <sheetName val="[Curve_Comp4"/>
      <sheetName val="Balance_Fin_ajust_20045"/>
      <sheetName val="DATOS_PARA_INTERPOLACION5"/>
      <sheetName val="DPN_VALUE5"/>
      <sheetName val="Tabla_de_amortización5"/>
      <sheetName val="Coleta_dados4"/>
      <sheetName val="IV_Confiabilidade4"/>
      <sheetName val="IV_Indisponibilidade4"/>
      <sheetName val="Check_R__Diária4"/>
      <sheetName val="Histórico_Check_R__Diária4"/>
      <sheetName val="[Curve_Comp_x005f_x0000__x005f_x0000__x0004"/>
      <sheetName val="_Curve_Comp_x005f_x0000__x005f_x0000__x0004"/>
      <sheetName val="_Curve_Comp____________Brazil_4"/>
      <sheetName val="Pg_14"/>
      <sheetName val="2_주요계수총괄4"/>
      <sheetName val="Comparativo_99X004"/>
      <sheetName val="Tabela_de_Parâmetros4"/>
      <sheetName val="Versao_1b_($=R$2,13)4"/>
      <sheetName val="Fechamento_Mês4"/>
      <sheetName val="Fechamento_Diário4"/>
      <sheetName val="High_Light4"/>
      <sheetName val="%_Dispersão4"/>
      <sheetName val="%_Reprovação4"/>
      <sheetName val="%_Caco_Limpo_Unid_4"/>
      <sheetName val="Limpeza_de_Flint4"/>
      <sheetName val="Recb__Coop_4"/>
      <sheetName val="Recb__Flint4"/>
      <sheetName val="Apoio_Material4"/>
      <sheetName val="Apoio_transp_4"/>
      <sheetName val="Vol-Mix_x_Seg_AN4"/>
      <sheetName val="5_14"/>
      <sheetName val="INVESTMENTS_EUR4"/>
      <sheetName val="DIVESTMENTS_EUR4"/>
      <sheetName val="Price_DB4"/>
      <sheetName val="_Curve_Comp_x005f_x005f_x005f_x0000__x005f4"/>
      <sheetName val="[Curve_Comp_x005f_x005f_x005f_x0000__x005f4"/>
      <sheetName val="Données_LMU4"/>
      <sheetName val="total_list4"/>
      <sheetName val="Total_CDD4"/>
      <sheetName val="Curve%20Comparisons_xls3"/>
      <sheetName val="Base_de_datos2"/>
      <sheetName val="TOP_KPIs_MTM2"/>
      <sheetName val="Directrices_de_Metas_20173"/>
      <sheetName val="LISTA_SUSPENSA3"/>
      <sheetName val="_Curve_Comp_x005f_x0000__2"/>
      <sheetName val="Data_Validation1"/>
      <sheetName val="PLAN_DE_ACCION1"/>
      <sheetName val="drop_down_menu1"/>
      <sheetName val="Graf_Planeadores1"/>
      <sheetName val="DROP_1"/>
      <sheetName val="Plan_de_Acción1"/>
      <sheetName val="01_2_valor_da_up1"/>
      <sheetName val="LSS_pivot"/>
      <sheetName val="Value_lists"/>
      <sheetName val="Share_Price_2002"/>
      <sheetName val="Load_Data"/>
      <sheetName val="Tela_Inicial"/>
      <sheetName val="Cálculo_TMEF-TMR"/>
      <sheetName val="TMEF_-_TMR_131"/>
      <sheetName val="TMEF_-_TMR_151"/>
      <sheetName val="2RF98_(Mkt_9%)"/>
      <sheetName val="Data_Input_Sheet"/>
      <sheetName val="dep_pre"/>
      <sheetName val="Marcas"/>
      <sheetName val="PREENCHIMENTO"/>
      <sheetName val="_Curve_Comp_x00001"/>
      <sheetName val="[Curve_Comp_x00001"/>
      <sheetName val="[Curve_Comp_x005f_x0000__1"/>
      <sheetName val="[Curve_Comp_x0001"/>
      <sheetName val="_Curve_Comp_x0001"/>
      <sheetName val="[Curve_Comp_x0000"/>
      <sheetName val="_Curve_Comp_2"/>
      <sheetName val="[Curve_Comp_x0002"/>
      <sheetName val="_Curve_Comp_x0002"/>
      <sheetName val="_Curve_Comp_"/>
      <sheetName val="[Curve_Comp_x0003"/>
      <sheetName val="_Curve_Comp_x0003"/>
      <sheetName val="_Curve_Comp_1"/>
      <sheetName val="LEGAL_GUJ"/>
      <sheetName val="_Curve_Comp_x005f_x005f_x005f_x005f_x005f_x005f_x"/>
      <sheetName val="[Curve_Comp_x005f_x005f_x005f_x005f_x005f_x005f_x"/>
      <sheetName val="RG_Depots"/>
      <sheetName val="waterfall"/>
      <sheetName val="LookUp"/>
      <sheetName val="PB"/>
      <sheetName val="Cost Sheet"/>
      <sheetName val="Cost Leadership Capex Inv."/>
      <sheetName val="Cost Leadership Capex Div."/>
      <sheetName val="chiet tinh"/>
      <sheetName val="Niveles"/>
      <sheetName val="Bajada"/>
      <sheetName val="Yield_Curve10"/>
      <sheetName val="Yield_Curve_(2)10"/>
      <sheetName val="Brazil_Sovereign10"/>
      <sheetName val="Brazil_Swap10"/>
      <sheetName val="Price_(2)10"/>
      <sheetName val="Dados_Cash10"/>
      <sheetName val="PackAppear__(2)9"/>
      <sheetName val="Resu_Capex9"/>
      <sheetName val="Efic_Consumo9"/>
      <sheetName val="OOO_(2)9"/>
      <sheetName val="PackAppear_9"/>
      <sheetName val="PQCM_(2)9"/>
      <sheetName val="PQRM_(2)9"/>
      <sheetName val="Res_Executivo9"/>
      <sheetName val="2001_10_Cerv9"/>
      <sheetName val="PLAN_SAC_Cerveja9"/>
      <sheetName val="PLAN_SAC_RefrigeNanc9"/>
      <sheetName val="2001_04_Cerv9"/>
      <sheetName val="Farol_SAC_Cerveja9"/>
      <sheetName val="2001_04_Nanc9"/>
      <sheetName val="Farol_SAC_Refrigenanc9"/>
      <sheetName val="Sig_Cycles_Accts_&amp;_Processes9"/>
      <sheetName val="Calc_19"/>
      <sheetName val="WF_China_YTD7"/>
      <sheetName val="Curve_Comparisons7"/>
      <sheetName val="Riscos-Oport_7"/>
      <sheetName val="_Curve_Comp6"/>
      <sheetName val="Relatório_SDG6"/>
      <sheetName val="기간별_판매진척7"/>
      <sheetName val="요일_테이블7"/>
      <sheetName val="LBO_Model6"/>
      <sheetName val="EI_Calc6"/>
      <sheetName val="[Curve_Comp????????????Brazil_6"/>
      <sheetName val="Balance_Fin_ajust_20046"/>
      <sheetName val="DATOS_PARA_INTERPOLACION6"/>
      <sheetName val="DPN_VALUE6"/>
      <sheetName val="Tabla_de_amortización6"/>
      <sheetName val="Coleta_dados5"/>
      <sheetName val="IV_Confiabilidade5"/>
      <sheetName val="IV_Indisponibilidade5"/>
      <sheetName val="Check_R__Diária5"/>
      <sheetName val="Histórico_Check_R__Diária5"/>
      <sheetName val="[Curve_Comp_x005f_x0000__x005f_x0000__x0005"/>
      <sheetName val="_Curve_Comp_x005f_x0000__x005f_x0000__x0005"/>
      <sheetName val="_Curve_Comp____________Brazil_5"/>
      <sheetName val="Comparativo_99X005"/>
      <sheetName val="Tabela_de_Parâmetros5"/>
      <sheetName val="Versao_1b_($=R$2,13)5"/>
      <sheetName val="[Curve_Comp5"/>
      <sheetName val="2_주요계수총괄5"/>
      <sheetName val="Fechamento_Mês5"/>
      <sheetName val="Fechamento_Diário5"/>
      <sheetName val="High_Light5"/>
      <sheetName val="%_Dispersão5"/>
      <sheetName val="%_Reprovação5"/>
      <sheetName val="%_Caco_Limpo_Unid_5"/>
      <sheetName val="Limpeza_de_Flint5"/>
      <sheetName val="Recb__Coop_5"/>
      <sheetName val="Recb__Flint5"/>
      <sheetName val="Apoio_Material5"/>
      <sheetName val="Apoio_transp_5"/>
      <sheetName val="Pg_15"/>
      <sheetName val="Vol-Mix_x_Seg_AN5"/>
      <sheetName val="5_15"/>
      <sheetName val="INVESTMENTS_EUR5"/>
      <sheetName val="DIVESTMENTS_EUR5"/>
      <sheetName val="Price_DB5"/>
      <sheetName val="_Curve_Comp_x005f_x005f_x005f_x0000__x005f5"/>
      <sheetName val="[Curve_Comp_x005f_x005f_x005f_x0000__x005f5"/>
      <sheetName val="Données_LMU5"/>
      <sheetName val="total_list5"/>
      <sheetName val="Total_CDD5"/>
      <sheetName val="Curve%20Comparisons_xls4"/>
      <sheetName val="Base_de_datos3"/>
      <sheetName val="TOP_KPIs_MTM3"/>
      <sheetName val="Directrices_de_Metas_20174"/>
      <sheetName val="LISTA_SUSPENSA4"/>
      <sheetName val="_Curve_Comp_x005f_x0000__3"/>
      <sheetName val="Data_Validation2"/>
      <sheetName val="PLAN_DE_ACCION2"/>
      <sheetName val="drop_down_menu2"/>
      <sheetName val="Graf_Planeadores2"/>
      <sheetName val="DROP_2"/>
      <sheetName val="Plan_de_Acción2"/>
      <sheetName val="01_2_valor_da_up2"/>
      <sheetName val="LSS_pivot1"/>
      <sheetName val="Value_lists1"/>
      <sheetName val="Share_Price_20021"/>
      <sheetName val="Tela_Inicial1"/>
      <sheetName val="Cálculo_TMEF-TMR1"/>
      <sheetName val="TMEF_-_TMR_1311"/>
      <sheetName val="TMEF_-_TMR_1511"/>
      <sheetName val="2RF98_(Mkt_9%)1"/>
      <sheetName val="Load_Data1"/>
      <sheetName val="Data_Input_Sheet1"/>
      <sheetName val="dep_pre1"/>
      <sheetName val="INGRESO_(2)"/>
      <sheetName val="No_Tocar"/>
      <sheetName val="Cover_page"/>
      <sheetName val="Estrutura_Organizacional"/>
      <sheetName val="1_DN_Coordenação"/>
      <sheetName val="1_1_Matriz_Criticidade_Coord"/>
      <sheetName val="2_DN_Gerência"/>
      <sheetName val="2_1_Matriz_criticidade_Ger__"/>
      <sheetName val="1__NASA"/>
      <sheetName val="2_1_Matriz_criticidade_MP"/>
      <sheetName val="Check_List-_Gerrot"/>
      <sheetName val="estagios_e_blocos"/>
      <sheetName val="Variaveis_Gerais"/>
      <sheetName val="Disp_2004"/>
      <sheetName val="GEPEG_-_Volume_Mfe_+_Pelotas"/>
      <sheetName val="dghn"/>
      <sheetName val="생산성"/>
      <sheetName val="CONSSID12-96"/>
      <sheetName val="Taxa de Admin"/>
      <sheetName val="Cotas_Interno (2)"/>
      <sheetName val="Cotas_Interno"/>
      <sheetName val="Ativos Objetos"/>
      <sheetName val="Curvas"/>
      <sheetName val="TM1.SETTINGS"/>
      <sheetName val="Bal.Comp."/>
      <sheetName val="Anex 17"/>
      <sheetName val=" AF 2005"/>
      <sheetName val="Nominales 19"/>
      <sheetName val="IPC"/>
      <sheetName val="Pub Rel"/>
      <sheetName val="AREAINDEX"/>
      <sheetName val="19-A"/>
      <sheetName val="CUENTAS POR COBRAR NO COMERCIAL"/>
      <sheetName val="Overview"/>
      <sheetName val="Drop Down"/>
      <sheetName val="Arg AGING"/>
      <sheetName val="bd_custos"/>
      <sheetName val="bd_precos"/>
      <sheetName val="cursos"/>
      <sheetName val="informações"/>
      <sheetName val="CAP"/>
      <sheetName val="0_Resumo"/>
      <sheetName val="Scenario Selection"/>
      <sheetName val="ValuationT"/>
      <sheetName val="130-UNIDADES"/>
      <sheetName val="BS"/>
      <sheetName val="CFS"/>
      <sheetName val="Assump"/>
      <sheetName val="Conv. Debt"/>
      <sheetName val="Conv. Pref."/>
      <sheetName val="Shares Outstanding"/>
      <sheetName val="Model"/>
      <sheetName val="LBO"/>
      <sheetName val="Options"/>
      <sheetName val="Amort"/>
      <sheetName val="Depr"/>
      <sheetName val="Firm Value"/>
      <sheetName val="P&amp;L"/>
      <sheetName val="LTM"/>
      <sheetName val="Preferred"/>
      <sheetName val="Data Input"/>
      <sheetName val="Sum"/>
      <sheetName val="Tax"/>
      <sheetName val="PCS"/>
      <sheetName val="SCF - BS"/>
      <sheetName val="Rankings"/>
      <sheetName val="VSAT"/>
      <sheetName val="Trend"/>
      <sheetName val="BASE DE DADOS"/>
      <sheetName val="Bajada Cognos"/>
      <sheetName val="KF6"/>
      <sheetName val="WEIGHT"/>
      <sheetName val="Dropdown"/>
      <sheetName val="escen99 (2)"/>
      <sheetName val="Business Description BLOCK"/>
      <sheetName val="1. Descripción del Negocio"/>
      <sheetName val="2. M Criticidad Prod o Proces"/>
      <sheetName val="3. Mapa de Proceso"/>
      <sheetName val="4. M Criticidad Procesos"/>
      <sheetName val="Process Mapping BLOCK"/>
      <sheetName val="5. Tarea 1 Produccion Despa"/>
      <sheetName val="5. Tarea 2   cambio de formIBV "/>
      <sheetName val="5. Tarea 3  Producción IBV"/>
      <sheetName val="5. Tarea 4 Cambio format llenad"/>
      <sheetName val="5. Tarea 5  Arranque Llenadora"/>
      <sheetName val="5. Tarea 6  Cambio formato etiq"/>
      <sheetName val="5. Tarea 7  Produccion 1etiquet"/>
      <sheetName val="5. Tarea 8 Producc 2 etiquet"/>
      <sheetName val="5. Tarea 9 Producc. IBLL"/>
      <sheetName val="5. Tarea 10 Produccion Pale"/>
      <sheetName val="1.1 Acuerdo de Nivel de Servici"/>
      <sheetName val="Planificador Liga"/>
      <sheetName val="Drives"/>
      <sheetName val="Base Única Final - Preencher"/>
      <sheetName val="Instruções Preenchimento"/>
      <sheetName val="Base para criticar"/>
      <sheetName val="Consulta-&quot;colinha&quot;"/>
      <sheetName val="_Curve Comp??_x0000"/>
      <sheetName val="Hl Acum"/>
      <sheetName val="HON"/>
      <sheetName val="General Downloads"/>
      <sheetName val="Yield_Curve11"/>
      <sheetName val="Yield_Curve_(2)11"/>
      <sheetName val="Brazil_Sovereign11"/>
      <sheetName val="Brazil_Swap11"/>
      <sheetName val="Price_(2)11"/>
      <sheetName val="Dados_Cash11"/>
      <sheetName val="PackAppear__(2)10"/>
      <sheetName val="Resu_Capex10"/>
      <sheetName val="Efic_Consumo10"/>
      <sheetName val="OOO_(2)10"/>
      <sheetName val="PackAppear_10"/>
      <sheetName val="PQCM_(2)10"/>
      <sheetName val="PQRM_(2)10"/>
      <sheetName val="Res_Executivo10"/>
      <sheetName val="Sig_Cycles_Accts_&amp;_Processes10"/>
      <sheetName val="2001_10_Cerv10"/>
      <sheetName val="PLAN_SAC_Cerveja10"/>
      <sheetName val="PLAN_SAC_RefrigeNanc10"/>
      <sheetName val="2001_04_Cerv10"/>
      <sheetName val="Farol_SAC_Cerveja10"/>
      <sheetName val="2001_04_Nanc10"/>
      <sheetName val="Farol_SAC_Refrigenanc10"/>
      <sheetName val="Calc_110"/>
      <sheetName val="WF_China_YTD8"/>
      <sheetName val="Curve_Comparisons8"/>
      <sheetName val="Riscos-Oport_8"/>
      <sheetName val="_Curve_Comp7"/>
      <sheetName val="Relatório_SDG7"/>
      <sheetName val="EI_Calc7"/>
      <sheetName val="기간별_판매진척8"/>
      <sheetName val="요일_테이블8"/>
      <sheetName val="LBO_Model7"/>
      <sheetName val="Balance_Fin_ajust_20047"/>
      <sheetName val="DATOS_PARA_INTERPOLACION7"/>
      <sheetName val="DPN_VALUE7"/>
      <sheetName val="Tabla_de_amortización7"/>
      <sheetName val="[Curve_Comp????????????Brazil_7"/>
      <sheetName val="Coleta_dados6"/>
      <sheetName val="IV_Confiabilidade6"/>
      <sheetName val="IV_Indisponibilidade6"/>
      <sheetName val="Check_R__Diária6"/>
      <sheetName val="Histórico_Check_R__Diária6"/>
      <sheetName val="Fechamento_Mês6"/>
      <sheetName val="Fechamento_Diário6"/>
      <sheetName val="High_Light6"/>
      <sheetName val="%_Dispersão6"/>
      <sheetName val="%_Reprovação6"/>
      <sheetName val="%_Caco_Limpo_Unid_6"/>
      <sheetName val="Limpeza_de_Flint6"/>
      <sheetName val="Recb__Coop_6"/>
      <sheetName val="Recb__Flint6"/>
      <sheetName val="Apoio_Material6"/>
      <sheetName val="Apoio_transp_6"/>
      <sheetName val="[Curve_Comp_x005f_x0000__x005f_x0000__x0006"/>
      <sheetName val="_Curve_Comp_x005f_x0000__x005f_x0000__x0006"/>
      <sheetName val="_Curve_Comp____________Brazil_6"/>
      <sheetName val="Comparativo_99X006"/>
      <sheetName val="Tabela_de_Parâmetros6"/>
      <sheetName val="Versao_1b_($=R$2,13)6"/>
      <sheetName val="[Curve_Comp6"/>
      <sheetName val="2_주요계수총괄6"/>
      <sheetName val="Pg_16"/>
      <sheetName val="Vol-Mix_x_Seg_AN6"/>
      <sheetName val="5_16"/>
      <sheetName val="INVESTMENTS_EUR6"/>
      <sheetName val="DIVESTMENTS_EUR6"/>
      <sheetName val="Price_DB6"/>
      <sheetName val="_Curve_Comp_x005f_x005f_x005f_x0000__x005f6"/>
      <sheetName val="[Curve_Comp_x005f_x005f_x005f_x0000__x005f6"/>
      <sheetName val="Données_LMU6"/>
      <sheetName val="total_list6"/>
      <sheetName val="Total_CDD6"/>
      <sheetName val="Curve%20Comparisons_xls5"/>
      <sheetName val="LISTA_SUSPENSA5"/>
      <sheetName val="Directrices_de_Metas_20175"/>
      <sheetName val="Base_de_datos4"/>
      <sheetName val="TOP_KPIs_MTM4"/>
      <sheetName val="_Curve_Comp_x005f_x0000__4"/>
      <sheetName val="Data_Validation3"/>
      <sheetName val="PLAN_DE_ACCION3"/>
      <sheetName val="drop_down_menu3"/>
      <sheetName val="Graf_Planeadores3"/>
      <sheetName val="DROP_3"/>
      <sheetName val="Plan_de_Acción3"/>
      <sheetName val="01_2_valor_da_up3"/>
      <sheetName val="LSS_pivot2"/>
      <sheetName val="Value_lists2"/>
      <sheetName val="Share_Price_20022"/>
      <sheetName val="Tela_Inicial2"/>
      <sheetName val="Cálculo_TMEF-TMR2"/>
      <sheetName val="TMEF_-_TMR_1312"/>
      <sheetName val="TMEF_-_TMR_1512"/>
      <sheetName val="2RF98_(Mkt_9%)2"/>
      <sheetName val="Load_Data2"/>
      <sheetName val="[Curve_Comp_x005f_x0000__2"/>
      <sheetName val="Data_Input_Sheet2"/>
      <sheetName val="LEGAL_GUJ1"/>
      <sheetName val="_Curve_Comp_x005f_x005f_x005f_x005f_x005f_x005f_1"/>
      <sheetName val="[Curve_Comp_x005f_x005f_x005f_x005f_x005f_x005f_1"/>
      <sheetName val="RG_Depots1"/>
      <sheetName val="dep_pre2"/>
      <sheetName val="No_Tocar1"/>
      <sheetName val="INGRESO_(2)1"/>
      <sheetName val="Cover_page1"/>
      <sheetName val="Estrutura_Organizacional1"/>
      <sheetName val="1_DN_Coordenação1"/>
      <sheetName val="1_1_Matriz_Criticidade_Coord1"/>
      <sheetName val="2_DN_Gerência1"/>
      <sheetName val="2_1_Matriz_criticidade_Ger__1"/>
      <sheetName val="1__NASA1"/>
      <sheetName val="2_1_Matriz_criticidade_MP1"/>
      <sheetName val="Check_List-_Gerrot1"/>
      <sheetName val="estagios_e_blocos1"/>
      <sheetName val="Variaveis_Gerais1"/>
      <sheetName val="Disp_20041"/>
      <sheetName val="GEPEG_-_Volume_Mfe_+_Pelotas1"/>
      <sheetName val="Cost_Sheet"/>
      <sheetName val="Cost_Leadership_Capex_Inv_"/>
      <sheetName val="Cost_Leadership_Capex_Div_"/>
      <sheetName val="chiet_tinh"/>
      <sheetName val="Conv__Debt"/>
      <sheetName val="Conv__Pref_"/>
      <sheetName val="Shares_Outstanding"/>
      <sheetName val="Firm_Value"/>
      <sheetName val="Data_Input"/>
      <sheetName val="SCF_-_BS"/>
      <sheetName val="BASE_DE_DADOS"/>
      <sheetName val="Bajada_Cognos"/>
      <sheetName val="escen99_(2)"/>
      <sheetName val="Resumen General"/>
      <sheetName val="CRITICIDAD DE CI"/>
      <sheetName val="Cátalogo de CI"/>
      <sheetName val="PLAN DE ACCION Mayo"/>
      <sheetName val="CONTEO"/>
      <sheetName val="Catálogo de CI"/>
      <sheetName val="Business_Description_BLOCK"/>
      <sheetName val="1__Descripción_del_Negocio"/>
      <sheetName val="2__M_Criticidad_Prod_o_Proces"/>
      <sheetName val="3__Mapa_de_Proceso"/>
      <sheetName val="4__M_Criticidad_Procesos"/>
      <sheetName val="Process_Mapping_BLOCK"/>
      <sheetName val="5__Tarea_1_Produccion_Despa"/>
      <sheetName val="5__Tarea_2___cambio_de_formIBV_"/>
      <sheetName val="5__Tarea_3__Producción_IBV"/>
      <sheetName val="5__Tarea_4_Cambio_format_llenad"/>
      <sheetName val="5__Tarea_5__Arranque_Llenadora"/>
      <sheetName val="5__Tarea_6__Cambio_formato_etiq"/>
      <sheetName val="5__Tarea_7__Produccion_1etiquet"/>
      <sheetName val="5__Tarea_8_Producc_2_etiquet"/>
      <sheetName val="5__Tarea_9_Producc__IBLL"/>
      <sheetName val="5__Tarea_10_Produccion_Pale"/>
      <sheetName val="1_1_Acuerdo_de_Nivel_de_Servici"/>
      <sheetName val="Asfalto"/>
      <sheetName val="Planificador_Liga"/>
      <sheetName val="Base_Única_Final_-_Preencher"/>
      <sheetName val="Instruções_Preenchimento"/>
      <sheetName val="Base_para_criticar"/>
      <sheetName val="_Curve_Comp??_x0000"/>
      <sheetName val="General_Downloads"/>
      <sheetName val="plamarc"/>
      <sheetName val="TABELA DE PREÇOS"/>
      <sheetName val="COEFICIENTES"/>
      <sheetName val="Controls data"/>
      <sheetName val="RSM(01월)"/>
      <sheetName val="LE(12월)"/>
      <sheetName val="12월 판매(권역)"/>
      <sheetName val="특별선전품"/>
      <sheetName val="일별판매"/>
      <sheetName val="Sheet6"/>
      <sheetName val="2월예산(지점)"/>
      <sheetName val="채권(01월)"/>
      <sheetName val="채권(02월)"/>
      <sheetName val="Sheet8"/>
      <sheetName val="CRM"/>
      <sheetName val="상품권"/>
      <sheetName val="선전품추가요청"/>
      <sheetName val="일별계획(판매)"/>
      <sheetName val="D_1"/>
      <sheetName val="오비라거출하"/>
      <sheetName val="KWAM"/>
      <sheetName val="채권(12월)"/>
      <sheetName val="채권(8월)"/>
      <sheetName val="Sheet7"/>
      <sheetName val="채권(9월)"/>
      <sheetName val="채권(10월)"/>
      <sheetName val="채권(11월)"/>
      <sheetName val="일량"/>
      <sheetName val="대박"/>
      <sheetName val="Sheet4"/>
      <sheetName val="N&amp;S"/>
      <sheetName val="배정관련"/>
      <sheetName val="이슈재고"/>
      <sheetName val="Sheet10"/>
      <sheetName val="Sheet11"/>
      <sheetName val="Sheet12"/>
      <sheetName val="Sheet13"/>
      <sheetName val="Sheet14"/>
      <sheetName val="7월예산(지점) (2)"/>
      <sheetName val="안내문(두리)"/>
      <sheetName val="kpi(7월 Activity)"/>
      <sheetName val="하계휴가"/>
      <sheetName val="선전품추가지원요청"/>
      <sheetName val=" 7월LE 및 재고"/>
      <sheetName val=" 8월재고"/>
      <sheetName val=" 8월재고 (2)"/>
      <sheetName val="Sheet5"/>
      <sheetName val="차량광고(일망타진)"/>
      <sheetName val="5월연체목표"/>
      <sheetName val="7월연체목표"/>
      <sheetName val="산호신동"/>
      <sheetName val="Wet_Sampling"/>
      <sheetName val="담당자변경"/>
      <sheetName val="JBP5월"/>
      <sheetName val="Operation Target(중앙)"/>
      <sheetName val="5월판매계획BBB"/>
      <sheetName val="5월판매계획RBB"/>
      <sheetName val="Bud 여행Program"/>
      <sheetName val="신정럭키"/>
      <sheetName val="유예산비중"/>
      <sheetName val="월마감 예상"/>
      <sheetName val="Sheet3"/>
      <sheetName val="jbp"/>
      <sheetName val="HE JBP"/>
      <sheetName val="HE생 확산계획"/>
      <sheetName val="BBB"/>
      <sheetName val="사입계획"/>
      <sheetName val="사전주문리스트"/>
      <sheetName val="변동업소"/>
      <sheetName val="RegionPM(3월)"/>
      <sheetName val="대신.대은"/>
      <sheetName val="백억주류"/>
      <sheetName val="4월연체목표"/>
      <sheetName val="3월연체실적"/>
      <sheetName val="3월연체목표"/>
      <sheetName val="AR Issue"/>
      <sheetName val="risk MS"/>
      <sheetName val="risk Vol"/>
      <sheetName val="주차통행료"/>
      <sheetName val="유류대 현황"/>
      <sheetName val="집계표"/>
      <sheetName val="정평화"/>
      <sheetName val="김익성"/>
      <sheetName val="최일수"/>
      <sheetName val="정원구"/>
      <sheetName val="문공식"/>
      <sheetName val="박현일"/>
      <sheetName val="김진생"/>
      <sheetName val="IS BS actual"/>
      <sheetName val="Daten"/>
      <sheetName val="Agosto (2)"/>
      <sheetName val="Yield_Curve12"/>
      <sheetName val="Yield_Curve_(2)12"/>
      <sheetName val="Brazil_Sovereign12"/>
      <sheetName val="Brazil_Swap12"/>
      <sheetName val="Price_(2)12"/>
      <sheetName val="Dados_Cash12"/>
      <sheetName val="PackAppear__(2)11"/>
      <sheetName val="Resu_Capex11"/>
      <sheetName val="Efic_Consumo11"/>
      <sheetName val="OOO_(2)11"/>
      <sheetName val="PackAppear_11"/>
      <sheetName val="PQCM_(2)11"/>
      <sheetName val="PQRM_(2)11"/>
      <sheetName val="Res_Executivo11"/>
      <sheetName val="2001_10_Cerv11"/>
      <sheetName val="PLAN_SAC_Cerveja11"/>
      <sheetName val="PLAN_SAC_RefrigeNanc11"/>
      <sheetName val="2001_04_Cerv11"/>
      <sheetName val="Farol_SAC_Cerveja11"/>
      <sheetName val="2001_04_Nanc11"/>
      <sheetName val="Farol_SAC_Refrigenanc11"/>
      <sheetName val="Sig_Cycles_Accts_&amp;_Processes11"/>
      <sheetName val="Calc_111"/>
      <sheetName val="WF_China_YTD9"/>
      <sheetName val="Curve_Comparisons9"/>
      <sheetName val="Riscos-Oport_9"/>
      <sheetName val="_Curve_Comp8"/>
      <sheetName val="Relatório_SDG8"/>
      <sheetName val="기간별_판매진척9"/>
      <sheetName val="요일_테이블9"/>
      <sheetName val="EI_Calc8"/>
      <sheetName val="LBO_Model8"/>
      <sheetName val="[Curve_Comp????????????Brazil_8"/>
      <sheetName val="Balance_Fin_ajust_20048"/>
      <sheetName val="DATOS_PARA_INTERPOLACION8"/>
      <sheetName val="DPN_VALUE8"/>
      <sheetName val="Tabla_de_amortización8"/>
      <sheetName val="Coleta_dados7"/>
      <sheetName val="IV_Confiabilidade7"/>
      <sheetName val="IV_Indisponibilidade7"/>
      <sheetName val="Check_R__Diária7"/>
      <sheetName val="Histórico_Check_R__Diária7"/>
      <sheetName val="[Curve_Comp_x005f_x0000__x005f_x0000__x0007"/>
      <sheetName val="_Curve_Comp_x005f_x0000__x005f_x0000__x0007"/>
      <sheetName val="_Curve_Comp____________Brazil_7"/>
      <sheetName val="Vol-Mix_x_Seg_AN7"/>
      <sheetName val="[Curve_Comp7"/>
      <sheetName val="Comparativo_99X007"/>
      <sheetName val="Tabela_de_Parâmetros7"/>
      <sheetName val="Versao_1b_($=R$2,13)7"/>
      <sheetName val="2_주요계수총괄7"/>
      <sheetName val="Pg_17"/>
      <sheetName val="Fechamento_Mês7"/>
      <sheetName val="Fechamento_Diário7"/>
      <sheetName val="High_Light7"/>
      <sheetName val="%_Dispersão7"/>
      <sheetName val="%_Reprovação7"/>
      <sheetName val="%_Caco_Limpo_Unid_7"/>
      <sheetName val="Limpeza_de_Flint7"/>
      <sheetName val="Recb__Coop_7"/>
      <sheetName val="Recb__Flint7"/>
      <sheetName val="Apoio_Material7"/>
      <sheetName val="Apoio_transp_7"/>
      <sheetName val="INVESTMENTS_EUR7"/>
      <sheetName val="DIVESTMENTS_EUR7"/>
      <sheetName val="5_17"/>
      <sheetName val="Price_DB7"/>
      <sheetName val="_Curve_Comp_x005f_x005f_x005f_x0000__x005f7"/>
      <sheetName val="[Curve_Comp_x005f_x005f_x005f_x0000__x005f7"/>
      <sheetName val="Données_LMU7"/>
      <sheetName val="total_list7"/>
      <sheetName val="Total_CDD7"/>
      <sheetName val="Curve%20Comparisons_xls6"/>
      <sheetName val="Directrices_de_Metas_20176"/>
      <sheetName val="LISTA_SUSPENSA6"/>
      <sheetName val="Base_de_datos5"/>
      <sheetName val="TOP_KPIs_MTM5"/>
      <sheetName val="_Curve_Comp_x005f_x0000__5"/>
      <sheetName val="Data_Validation4"/>
      <sheetName val="PLAN_DE_ACCION4"/>
      <sheetName val="drop_down_menu4"/>
      <sheetName val="Graf_Planeadores4"/>
      <sheetName val="DROP_4"/>
      <sheetName val="Plan_de_Acción4"/>
      <sheetName val="01_2_valor_da_up4"/>
      <sheetName val="LSS_pivot3"/>
      <sheetName val="Value_lists3"/>
      <sheetName val="Share_Price_20023"/>
      <sheetName val="Tela_Inicial3"/>
      <sheetName val="Cálculo_TMEF-TMR3"/>
      <sheetName val="TMEF_-_TMR_1313"/>
      <sheetName val="TMEF_-_TMR_1513"/>
      <sheetName val="2RF98_(Mkt_9%)3"/>
      <sheetName val="Load_Data3"/>
      <sheetName val="Data_Input_Sheet3"/>
      <sheetName val="[Curve_Comp_x005f_x0000__3"/>
      <sheetName val="LEGAL_GUJ2"/>
      <sheetName val="_Curve_Comp_x005f_x005f_x005f_x005f_x005f_x005f_2"/>
      <sheetName val="[Curve_Comp_x005f_x005f_x005f_x005f_x005f_x005f_2"/>
      <sheetName val="dep_pre3"/>
      <sheetName val="RG_Depots2"/>
      <sheetName val="INGRESO_(2)2"/>
      <sheetName val="No_Tocar2"/>
      <sheetName val="Cover_page2"/>
      <sheetName val="Estrutura_Organizacional2"/>
      <sheetName val="1_DN_Coordenação2"/>
      <sheetName val="1_1_Matriz_Criticidade_Coord2"/>
      <sheetName val="2_DN_Gerência2"/>
      <sheetName val="2_1_Matriz_criticidade_Ger__2"/>
      <sheetName val="1__NASA2"/>
      <sheetName val="2_1_Matriz_criticidade_MP2"/>
      <sheetName val="Check_List-_Gerrot2"/>
      <sheetName val="estagios_e_blocos2"/>
      <sheetName val="Variaveis_Gerais2"/>
      <sheetName val="Disp_20042"/>
      <sheetName val="GEPEG_-_Volume_Mfe_+_Pelotas2"/>
      <sheetName val="Cost_Leadership_Capex_Inv_1"/>
      <sheetName val="Cost_Leadership_Capex_Div_1"/>
      <sheetName val="Cost_Sheet1"/>
      <sheetName val="chiet_tinh1"/>
      <sheetName val="Conv__Debt1"/>
      <sheetName val="Conv__Pref_1"/>
      <sheetName val="Shares_Outstanding1"/>
      <sheetName val="Firm_Value1"/>
      <sheetName val="Data_Input1"/>
      <sheetName val="SCF_-_BS1"/>
      <sheetName val="BASE_DE_DADOS1"/>
      <sheetName val="Bajada_Cognos1"/>
      <sheetName val="escen99_(2)1"/>
      <sheetName val="Business_Description_BLOCK1"/>
      <sheetName val="1__Descripción_del_Negocio1"/>
      <sheetName val="2__M_Criticidad_Prod_o_Proces1"/>
      <sheetName val="3__Mapa_de_Proceso1"/>
      <sheetName val="4__M_Criticidad_Procesos1"/>
      <sheetName val="Process_Mapping_BLOCK1"/>
      <sheetName val="5__Tarea_1_Produccion_Despa1"/>
      <sheetName val="5__Tarea_2___cambio_de_formIBV1"/>
      <sheetName val="5__Tarea_3__Producción_IBV1"/>
      <sheetName val="5__Tarea_4_Cambio_format_llena1"/>
      <sheetName val="5__Tarea_5__Arranque_Llenadora1"/>
      <sheetName val="5__Tarea_6__Cambio_formato_eti1"/>
      <sheetName val="5__Tarea_7__Produccion_1etique1"/>
      <sheetName val="5__Tarea_8_Producc_2_etiquet1"/>
      <sheetName val="5__Tarea_9_Producc__IBLL1"/>
      <sheetName val="5__Tarea_10_Produccion_Pale1"/>
      <sheetName val="1_1_Acuerdo_de_Nivel_de_Servic1"/>
      <sheetName val="Planificador_Liga1"/>
      <sheetName val="Base_Única_Final_-_Preencher1"/>
      <sheetName val="Instruções_Preenchimento1"/>
      <sheetName val="Base_para_criticar1"/>
      <sheetName val="_Curve_Comp??_x00001"/>
      <sheetName val="General_Downloads1"/>
      <sheetName val="Resumen_General"/>
      <sheetName val="CRITICIDAD_DE_CI"/>
      <sheetName val="Cátalogo_de_CI"/>
      <sheetName val="PLAN_DE_ACCION_Mayo"/>
      <sheetName val="Catálogo_de_CI"/>
      <sheetName val="TABELA_DE_PREÇOS"/>
      <sheetName val="Controls_data"/>
      <sheetName val="12월_판매(권역)"/>
      <sheetName val="7월예산(지점)_(2)"/>
      <sheetName val="kpi(7월_Activity)"/>
      <sheetName val="_7월LE_및_재고"/>
      <sheetName val="_8월재고"/>
      <sheetName val="_8월재고_(2)"/>
      <sheetName val="Operation_Target(중앙)"/>
      <sheetName val="Bud_여행Program"/>
      <sheetName val="월마감_예상"/>
      <sheetName val="HE_JBP"/>
      <sheetName val="HE생_확산계획"/>
      <sheetName val="대신_대은"/>
      <sheetName val="AR_Issue"/>
      <sheetName val="risk_MS"/>
      <sheetName val="risk_Vol"/>
      <sheetName val="MMR12活动类型"/>
      <sheetName val="Region"/>
      <sheetName val="SKU代码"/>
      <sheetName val="Territory"/>
      <sheetName val="TRCode"/>
      <sheetName val="经销商"/>
      <sheetName val="渠道"/>
      <sheetName val="有效性"/>
      <sheetName val="销售组织"/>
      <sheetName val="_Curve Comp___x0000"/>
      <sheetName val="_Curve Comp_x005f_x005f_x"/>
      <sheetName val="_Curve_Comp_x005f_x005f_x"/>
      <sheetName val="조익상"/>
      <sheetName val="박경일"/>
      <sheetName val="박준봉"/>
      <sheetName val="김도균"/>
      <sheetName val="손동필"/>
      <sheetName val="김형선 "/>
      <sheetName val="차량운행일지 요일테이블 업뎃 완료"/>
      <sheetName val="Yield_Curve13"/>
      <sheetName val="Yield_Curve_(2)13"/>
      <sheetName val="Brazil_Sovereign13"/>
      <sheetName val="Brazil_Swap13"/>
      <sheetName val="Price_(2)13"/>
      <sheetName val="Dados_Cash13"/>
      <sheetName val="PackAppear__(2)12"/>
      <sheetName val="Resu_Capex12"/>
      <sheetName val="Efic_Consumo12"/>
      <sheetName val="OOO_(2)12"/>
      <sheetName val="PackAppear_12"/>
      <sheetName val="PQCM_(2)12"/>
      <sheetName val="PQRM_(2)12"/>
      <sheetName val="Res_Executivo12"/>
      <sheetName val="Sig_Cycles_Accts_&amp;_Processes12"/>
      <sheetName val="2001_10_Cerv12"/>
      <sheetName val="PLAN_SAC_Cerveja12"/>
      <sheetName val="PLAN_SAC_RefrigeNanc12"/>
      <sheetName val="2001_04_Cerv12"/>
      <sheetName val="Farol_SAC_Cerveja12"/>
      <sheetName val="2001_04_Nanc12"/>
      <sheetName val="Farol_SAC_Refrigenanc12"/>
      <sheetName val="Calc_112"/>
      <sheetName val="WF_China_YTD10"/>
      <sheetName val="Curve_Comparisons10"/>
      <sheetName val="Riscos-Oport_10"/>
      <sheetName val="_Curve_Comp9"/>
      <sheetName val="Relatório_SDG9"/>
      <sheetName val="EI_Calc9"/>
      <sheetName val="기간별_판매진척10"/>
      <sheetName val="요일_테이블10"/>
      <sheetName val="LBO_Model9"/>
      <sheetName val="Balance_Fin_ajust_20049"/>
      <sheetName val="DATOS_PARA_INTERPOLACION9"/>
      <sheetName val="DPN_VALUE9"/>
      <sheetName val="Tabla_de_amortización9"/>
      <sheetName val="[Curve_Comp????????????Brazil_9"/>
      <sheetName val="Coleta_dados8"/>
      <sheetName val="IV_Confiabilidade8"/>
      <sheetName val="IV_Indisponibilidade8"/>
      <sheetName val="Check_R__Diária8"/>
      <sheetName val="Histórico_Check_R__Diária8"/>
      <sheetName val="Fechamento_Mês8"/>
      <sheetName val="Fechamento_Diário8"/>
      <sheetName val="High_Light8"/>
      <sheetName val="%_Dispersão8"/>
      <sheetName val="%_Reprovação8"/>
      <sheetName val="%_Caco_Limpo_Unid_8"/>
      <sheetName val="Limpeza_de_Flint8"/>
      <sheetName val="Recb__Coop_8"/>
      <sheetName val="Recb__Flint8"/>
      <sheetName val="Apoio_Material8"/>
      <sheetName val="Apoio_transp_8"/>
      <sheetName val="[Curve_Comp_x005f_x0000__x005f_x0000__x0008"/>
      <sheetName val="_Curve_Comp_x005f_x0000__x005f_x0000__x0008"/>
      <sheetName val="_Curve_Comp____________Brazil_8"/>
      <sheetName val="Comparativo_99X008"/>
      <sheetName val="Tabela_de_Parâmetros8"/>
      <sheetName val="Versao_1b_($=R$2,13)8"/>
      <sheetName val="[Curve_Comp8"/>
      <sheetName val="2_주요계수총괄8"/>
      <sheetName val="Pg_18"/>
      <sheetName val="Vol-Mix_x_Seg_AN8"/>
      <sheetName val="5_18"/>
      <sheetName val="INVESTMENTS_EUR8"/>
      <sheetName val="DIVESTMENTS_EUR8"/>
      <sheetName val="Price_DB8"/>
      <sheetName val="_Curve_Comp_x005f_x005f_x005f_x0000__x005f8"/>
      <sheetName val="[Curve_Comp_x005f_x005f_x005f_x0000__x005f8"/>
      <sheetName val="Données_LMU8"/>
      <sheetName val="total_list8"/>
      <sheetName val="Total_CDD8"/>
      <sheetName val="Curve%20Comparisons_xls7"/>
      <sheetName val="LISTA_SUSPENSA7"/>
      <sheetName val="Directrices_de_Metas_20177"/>
      <sheetName val="Base_de_datos6"/>
      <sheetName val="TOP_KPIs_MTM6"/>
      <sheetName val="_Curve_Comp_x005f_x0000__6"/>
      <sheetName val="Data_Validation5"/>
      <sheetName val="PLAN_DE_ACCION5"/>
      <sheetName val="drop_down_menu5"/>
      <sheetName val="Graf_Planeadores5"/>
      <sheetName val="DROP_5"/>
      <sheetName val="Plan_de_Acción5"/>
      <sheetName val="01_2_valor_da_up5"/>
      <sheetName val="LSS_pivot4"/>
      <sheetName val="Value_lists4"/>
      <sheetName val="Share_Price_20024"/>
      <sheetName val="Tela_Inicial4"/>
      <sheetName val="Cálculo_TMEF-TMR4"/>
      <sheetName val="TMEF_-_TMR_1314"/>
      <sheetName val="TMEF_-_TMR_1514"/>
      <sheetName val="2RF98_(Mkt_9%)4"/>
      <sheetName val="Load_Data4"/>
      <sheetName val="[Curve_Comp_x005f_x0000__4"/>
      <sheetName val="Data_Input_Sheet4"/>
      <sheetName val="LEGAL_GUJ3"/>
      <sheetName val="_Curve_Comp_x005f_x005f_x005f_x005f_x005f_x005f_3"/>
      <sheetName val="[Curve_Comp_x005f_x005f_x005f_x005f_x005f_x005f_3"/>
      <sheetName val="RG_Depots3"/>
      <sheetName val="Cover_page3"/>
      <sheetName val="Estrutura_Organizacional3"/>
      <sheetName val="1_DN_Coordenação3"/>
      <sheetName val="1_1_Matriz_Criticidade_Coord3"/>
      <sheetName val="2_DN_Gerência3"/>
      <sheetName val="2_1_Matriz_criticidade_Ger__3"/>
      <sheetName val="1__NASA3"/>
      <sheetName val="2_1_Matriz_criticidade_MP3"/>
      <sheetName val="Check_List-_Gerrot3"/>
      <sheetName val="estagios_e_blocos3"/>
      <sheetName val="Variaveis_Gerais3"/>
      <sheetName val="Disp_20043"/>
      <sheetName val="GEPEG_-_Volume_Mfe_+_Pelotas3"/>
      <sheetName val="dep_pre4"/>
      <sheetName val="No_Tocar3"/>
      <sheetName val="INGRESO_(2)3"/>
      <sheetName val="Cost_Sheet2"/>
      <sheetName val="Cost_Leadership_Capex_Inv_2"/>
      <sheetName val="Cost_Leadership_Capex_Div_2"/>
      <sheetName val="chiet_tinh2"/>
      <sheetName val="BASE_DE_DADOS2"/>
      <sheetName val="Bajada_Cognos2"/>
      <sheetName val="escen99_(2)2"/>
      <sheetName val="Business_Description_BLOCK2"/>
      <sheetName val="1__Descripción_del_Negocio2"/>
      <sheetName val="2__M_Criticidad_Prod_o_Proces2"/>
      <sheetName val="3__Mapa_de_Proceso2"/>
      <sheetName val="4__M_Criticidad_Procesos2"/>
      <sheetName val="Process_Mapping_BLOCK2"/>
      <sheetName val="5__Tarea_1_Produccion_Despa2"/>
      <sheetName val="5__Tarea_2___cambio_de_formIBV2"/>
      <sheetName val="5__Tarea_3__Producción_IBV2"/>
      <sheetName val="5__Tarea_4_Cambio_format_llena2"/>
      <sheetName val="5__Tarea_5__Arranque_Llenadora2"/>
      <sheetName val="5__Tarea_6__Cambio_formato_eti2"/>
      <sheetName val="5__Tarea_7__Produccion_1etique2"/>
      <sheetName val="5__Tarea_8_Producc_2_etiquet2"/>
      <sheetName val="5__Tarea_9_Producc__IBLL2"/>
      <sheetName val="5__Tarea_10_Produccion_Pale2"/>
      <sheetName val="1_1_Acuerdo_de_Nivel_de_Servic2"/>
      <sheetName val="Conv__Debt2"/>
      <sheetName val="Conv__Pref_2"/>
      <sheetName val="Shares_Outstanding2"/>
      <sheetName val="Firm_Value2"/>
      <sheetName val="Data_Input2"/>
      <sheetName val="SCF_-_BS2"/>
      <sheetName val="Planificador_Liga2"/>
      <sheetName val="Base_Única_Final_-_Preencher2"/>
      <sheetName val="Instruções_Preenchimento2"/>
      <sheetName val="Base_para_criticar2"/>
      <sheetName val="_Curve_Comp??_x00002"/>
      <sheetName val="General_Downloads2"/>
      <sheetName val="TABELA_DE_PREÇOS1"/>
      <sheetName val="Resumen_General1"/>
      <sheetName val="CRITICIDAD_DE_CI1"/>
      <sheetName val="Cátalogo_de_CI1"/>
      <sheetName val="PLAN_DE_ACCION_Mayo1"/>
      <sheetName val="Catálogo_de_CI1"/>
      <sheetName val="Controls_data1"/>
      <sheetName val="12월_판매(권역)1"/>
      <sheetName val="7월예산(지점)_(2)1"/>
      <sheetName val="kpi(7월_Activity)1"/>
      <sheetName val="_7월LE_및_재고1"/>
      <sheetName val="_8월재고1"/>
      <sheetName val="_8월재고_(2)1"/>
      <sheetName val="Operation_Target(중앙)1"/>
      <sheetName val="Bud_여행Program1"/>
      <sheetName val="월마감_예상1"/>
      <sheetName val="HE_JBP1"/>
      <sheetName val="HE생_확산계획1"/>
      <sheetName val="대신_대은1"/>
      <sheetName val="AR_Issue1"/>
      <sheetName val="risk_MS1"/>
      <sheetName val="risk_Vol1"/>
      <sheetName val="Info"/>
      <sheetName val="Settings"/>
      <sheetName val="[Curve Comp_x0000__"/>
      <sheetName val="[Curve_Comp_x0000__"/>
      <sheetName val="_Curve_Comp_x0000__x005f1"/>
      <sheetName val="[Curve_Comp_x0000__x005f1"/>
      <sheetName val="_Curve_Comp_x0000__x005f2"/>
      <sheetName val="[Curve_Comp_x0000__x005f2"/>
      <sheetName val="_Curve_Comp_x0000__x005f3"/>
      <sheetName val="[Curve_Comp_x0000__x005f3"/>
      <sheetName val="[Curve Comp_x005f_x005f_x"/>
      <sheetName val="[Curve_Comp_x0000__x0000__x0004"/>
      <sheetName val="_Curve_Comp_x0000__x0000__x0004"/>
      <sheetName val="_Curve_Comp_x005f_x0000__x005f4"/>
      <sheetName val="[Curve_Comp_x005f_x0000__x005f4"/>
      <sheetName val="[Curve_Comp_x0000__1"/>
      <sheetName val="[Curve_Comp_x005f_x005f_x"/>
      <sheetName val="[Curve_Comp_x0000__x0000__x0005"/>
      <sheetName val="_Curve_Comp_x0000__x0000__x0005"/>
      <sheetName val="_Curve_Comp_x005f_x0000__x005f5"/>
      <sheetName val="[Curve_Comp_x005f_x0000__x005f5"/>
      <sheetName val="_Curve_Comp_x0000__3"/>
      <sheetName val="[Curve_Comp_x0000__x0000__x0006"/>
      <sheetName val="_Curve_Comp_x0000__x0000__x0006"/>
      <sheetName val="_Curve_Comp_x005f_x0000__x005f6"/>
      <sheetName val="[Curve_Comp_x005f_x0000__x005f6"/>
      <sheetName val="_Curve_Comp_x0000__4"/>
      <sheetName val="[Curve_Comp_x0000__2"/>
      <sheetName val="_Curve_Comp_x005f_x005f_1"/>
      <sheetName val="[Curve_Comp_x005f_x005f_1"/>
      <sheetName val="_Curve_Comp___x0000"/>
      <sheetName val="_Curve_Comp_x005f_x005f_x1"/>
      <sheetName val="유류대_현황"/>
      <sheetName val="김형선_"/>
      <sheetName val="차량운행일지_요일테이블_업뎃_완료"/>
      <sheetName val="Mapping"/>
      <sheetName val="_Curve_Comp_x0000__2"/>
      <sheetName val="Yield_Curve14"/>
      <sheetName val="Yield_Curve_(2)14"/>
      <sheetName val="Brazil_Sovereign14"/>
      <sheetName val="Brazil_Swap14"/>
      <sheetName val="Price_(2)14"/>
      <sheetName val="Dados_Cash14"/>
      <sheetName val="PackAppear__(2)13"/>
      <sheetName val="Resu_Capex13"/>
      <sheetName val="Efic_Consumo13"/>
      <sheetName val="OOO_(2)13"/>
      <sheetName val="PackAppear_13"/>
      <sheetName val="PQCM_(2)13"/>
      <sheetName val="PQRM_(2)13"/>
      <sheetName val="Res_Executivo13"/>
      <sheetName val="2001_10_Cerv13"/>
      <sheetName val="PLAN_SAC_Cerveja13"/>
      <sheetName val="PLAN_SAC_RefrigeNanc13"/>
      <sheetName val="2001_04_Cerv13"/>
      <sheetName val="Farol_SAC_Cerveja13"/>
      <sheetName val="2001_04_Nanc13"/>
      <sheetName val="Farol_SAC_Refrigenanc13"/>
      <sheetName val="Sig_Cycles_Accts_&amp;_Processes13"/>
      <sheetName val="Calc_113"/>
      <sheetName val="WF_China_YTD11"/>
      <sheetName val="Curve_Comparisons11"/>
      <sheetName val="Riscos-Oport_11"/>
      <sheetName val="_Curve_Comp10"/>
      <sheetName val="Relatório_SDG10"/>
      <sheetName val="기간별_판매진척11"/>
      <sheetName val="요일_테이블11"/>
      <sheetName val="EI_Calc10"/>
      <sheetName val="LBO_Model10"/>
      <sheetName val="[Curve_Comp????????????Brazil10"/>
      <sheetName val="Balance_Fin_ajust_200410"/>
      <sheetName val="DATOS_PARA_INTERPOLACION10"/>
      <sheetName val="DPN_VALUE10"/>
      <sheetName val="Tabla_de_amortización10"/>
      <sheetName val="Coleta_dados9"/>
      <sheetName val="IV_Confiabilidade9"/>
      <sheetName val="IV_Indisponibilidade9"/>
      <sheetName val="Check_R__Diária9"/>
      <sheetName val="Histórico_Check_R__Diária9"/>
      <sheetName val="[Curve_Comp_x005f_x0000__x005f_x0000__x0009"/>
      <sheetName val="_Curve_Comp_x005f_x0000__x005f_x0000__x0009"/>
      <sheetName val="_Curve_Comp____________Brazil_9"/>
      <sheetName val="Vol-Mix_x_Seg_AN9"/>
      <sheetName val="[Curve_Comp9"/>
      <sheetName val="Comparativo_99X009"/>
      <sheetName val="Tabela_de_Parâmetros9"/>
      <sheetName val="Versao_1b_($=R$2,13)9"/>
      <sheetName val="2_주요계수총괄9"/>
      <sheetName val="Pg_19"/>
      <sheetName val="Fechamento_Mês9"/>
      <sheetName val="Fechamento_Diário9"/>
      <sheetName val="High_Light9"/>
      <sheetName val="%_Dispersão9"/>
      <sheetName val="%_Reprovação9"/>
      <sheetName val="%_Caco_Limpo_Unid_9"/>
      <sheetName val="Limpeza_de_Flint9"/>
      <sheetName val="Recb__Coop_9"/>
      <sheetName val="Recb__Flint9"/>
      <sheetName val="Apoio_Material9"/>
      <sheetName val="Apoio_transp_9"/>
      <sheetName val="INVESTMENTS_EUR9"/>
      <sheetName val="DIVESTMENTS_EUR9"/>
      <sheetName val="5_19"/>
      <sheetName val="Price_DB9"/>
      <sheetName val="_Curve_Comp_x005f_x005f_x005f_x0000__x005f9"/>
      <sheetName val="[Curve_Comp_x005f_x005f_x005f_x0000__x005f9"/>
      <sheetName val="Données_LMU9"/>
      <sheetName val="total_list9"/>
      <sheetName val="Total_CDD9"/>
      <sheetName val="Curve%20Comparisons_xls8"/>
      <sheetName val="Directrices_de_Metas_20178"/>
      <sheetName val="LISTA_SUSPENSA8"/>
      <sheetName val="Base_de_datos7"/>
      <sheetName val="TOP_KPIs_MTM7"/>
      <sheetName val="_Curve_Comp_x005f_x0000__7"/>
      <sheetName val="Data_Validation6"/>
      <sheetName val="PLAN_DE_ACCION6"/>
      <sheetName val="drop_down_menu6"/>
      <sheetName val="Graf_Planeadores6"/>
      <sheetName val="DROP_6"/>
      <sheetName val="Plan_de_Acción6"/>
      <sheetName val="01_2_valor_da_up6"/>
      <sheetName val="LSS_pivot5"/>
      <sheetName val="Value_lists5"/>
      <sheetName val="Share_Price_20025"/>
      <sheetName val="Tela_Inicial5"/>
      <sheetName val="Cálculo_TMEF-TMR5"/>
      <sheetName val="TMEF_-_TMR_1315"/>
      <sheetName val="TMEF_-_TMR_1515"/>
      <sheetName val="2RF98_(Mkt_9%)5"/>
      <sheetName val="Load_Data5"/>
      <sheetName val="Data_Input_Sheet5"/>
      <sheetName val="[Curve_Comp_x005f_x0000__5"/>
      <sheetName val="_Curve_Comp_5"/>
      <sheetName val="LEGAL_GUJ4"/>
      <sheetName val="_Curve_Comp_x005f_x005f_x005f_x005f_x005f_x005f_4"/>
      <sheetName val="[Curve_Comp_x005f_x005f_x005f_x005f_x005f_x005f_4"/>
      <sheetName val="dep_pre5"/>
      <sheetName val="RG_Depots4"/>
      <sheetName val="INGRESO_(2)4"/>
      <sheetName val="No_Tocar4"/>
      <sheetName val="Cover_page4"/>
      <sheetName val="Estrutura_Organizacional4"/>
      <sheetName val="1_DN_Coordenação4"/>
      <sheetName val="1_1_Matriz_Criticidade_Coord4"/>
      <sheetName val="2_DN_Gerência4"/>
      <sheetName val="2_1_Matriz_criticidade_Ger__4"/>
      <sheetName val="1__NASA4"/>
      <sheetName val="2_1_Matriz_criticidade_MP4"/>
      <sheetName val="Check_List-_Gerrot4"/>
      <sheetName val="estagios_e_blocos4"/>
      <sheetName val="Variaveis_Gerais4"/>
      <sheetName val="Disp_20044"/>
      <sheetName val="GEPEG_-_Volume_Mfe_+_Pelotas4"/>
      <sheetName val="Cost_Leadership_Capex_Inv_3"/>
      <sheetName val="Cost_Leadership_Capex_Div_3"/>
      <sheetName val="Cost_Sheet3"/>
      <sheetName val="chiet_tinh3"/>
      <sheetName val="Conv__Debt3"/>
      <sheetName val="Conv__Pref_3"/>
      <sheetName val="Shares_Outstanding3"/>
      <sheetName val="Firm_Value3"/>
      <sheetName val="Data_Input3"/>
      <sheetName val="SCF_-_BS3"/>
      <sheetName val="BASE_DE_DADOS3"/>
      <sheetName val="Bajada_Cognos3"/>
      <sheetName val="escen99_(2)3"/>
      <sheetName val="Business_Description_BLOCK3"/>
      <sheetName val="1__Descripción_del_Negocio3"/>
      <sheetName val="2__M_Criticidad_Prod_o_Proces3"/>
      <sheetName val="3__Mapa_de_Proceso3"/>
      <sheetName val="4__M_Criticidad_Procesos3"/>
      <sheetName val="Process_Mapping_BLOCK3"/>
      <sheetName val="5__Tarea_1_Produccion_Despa3"/>
      <sheetName val="5__Tarea_2___cambio_de_formIBV3"/>
      <sheetName val="5__Tarea_3__Producción_IBV3"/>
      <sheetName val="5__Tarea_4_Cambio_format_llena3"/>
      <sheetName val="5__Tarea_5__Arranque_Llenadora3"/>
      <sheetName val="5__Tarea_6__Cambio_formato_eti3"/>
      <sheetName val="5__Tarea_7__Produccion_1etique3"/>
      <sheetName val="5__Tarea_8_Producc_2_etiquet3"/>
      <sheetName val="5__Tarea_9_Producc__IBLL3"/>
      <sheetName val="5__Tarea_10_Produccion_Pale3"/>
      <sheetName val="1_1_Acuerdo_de_Nivel_de_Servic3"/>
      <sheetName val="Planificador_Liga3"/>
      <sheetName val="Base_Única_Final_-_Preencher3"/>
      <sheetName val="Instruções_Preenchimento3"/>
      <sheetName val="Base_para_criticar3"/>
      <sheetName val="_Curve_Comp??_x00003"/>
      <sheetName val="General_Downloads3"/>
      <sheetName val="Resumen_General2"/>
      <sheetName val="CRITICIDAD_DE_CI2"/>
      <sheetName val="Cátalogo_de_CI2"/>
      <sheetName val="PLAN_DE_ACCION_Mayo2"/>
      <sheetName val="Catálogo_de_CI2"/>
      <sheetName val="TABELA_DE_PREÇOS2"/>
      <sheetName val="Controls_data2"/>
      <sheetName val="12월_판매(권역)2"/>
      <sheetName val="7월예산(지점)_(2)2"/>
      <sheetName val="kpi(7월_Activity)2"/>
      <sheetName val="_7월LE_및_재고2"/>
      <sheetName val="_8월재고2"/>
      <sheetName val="_8월재고_(2)2"/>
      <sheetName val="Operation_Target(중앙)2"/>
      <sheetName val="Bud_여행Program2"/>
      <sheetName val="월마감_예상2"/>
      <sheetName val="HE_JBP2"/>
      <sheetName val="HE생_확산계획2"/>
      <sheetName val="대신_대은2"/>
      <sheetName val="AR_Issue2"/>
      <sheetName val="risk_MS2"/>
      <sheetName val="risk_Vol2"/>
      <sheetName val="IS_BS_actual"/>
      <sheetName val="Agosto_(2)"/>
      <sheetName val="Hl_Acum"/>
      <sheetName val="_Curve_Comp___x00001"/>
      <sheetName val="_Curve_Comp_x005f_x005f_x2"/>
      <sheetName val="유류대_현황1"/>
      <sheetName val="김형선_1"/>
      <sheetName val="차량운행일지_요일테이블_업뎃_완료1"/>
      <sheetName val="[Curve_Comp_3"/>
      <sheetName val="[Curve_Comp_"/>
      <sheetName val="_Curve_Comp_x005f1"/>
      <sheetName val="[Curve_Comp_x005f1"/>
      <sheetName val="_Curve_Comp_x005f2"/>
      <sheetName val="[Curve_Comp_x005f2"/>
      <sheetName val="_Curve_Comp_x005f3"/>
      <sheetName val="[Curve_Comp_x005f3"/>
      <sheetName val="[Curve_Comp_x005f_x005f_x1"/>
      <sheetName val="[Curve_Comp_x0004"/>
      <sheetName val="_Curve_Comp_x0004"/>
      <sheetName val="[Curve_Comp_1"/>
      <sheetName val="[Curve_Comp_x0005"/>
      <sheetName val="_Curve_Comp_x0005"/>
      <sheetName val="_Curve_Comp_3"/>
      <sheetName val="[Curve_Comp_x0006"/>
      <sheetName val="_Curve_Comp_x0006"/>
      <sheetName val="_Curve_Comp_4"/>
      <sheetName val="[Curve_Comp_2"/>
      <sheetName val="Yield_Curve15"/>
      <sheetName val="Yield_Curve_(2)15"/>
      <sheetName val="Brazil_Sovereign15"/>
      <sheetName val="Brazil_Swap15"/>
      <sheetName val="Price_(2)15"/>
      <sheetName val="Dados_Cash15"/>
      <sheetName val="PackAppear__(2)14"/>
      <sheetName val="Resu_Capex14"/>
      <sheetName val="Efic_Consumo14"/>
      <sheetName val="OOO_(2)14"/>
      <sheetName val="PackAppear_14"/>
      <sheetName val="PQCM_(2)14"/>
      <sheetName val="PQRM_(2)14"/>
      <sheetName val="Res_Executivo14"/>
      <sheetName val="Sig_Cycles_Accts_&amp;_Processes14"/>
      <sheetName val="2001_10_Cerv14"/>
      <sheetName val="PLAN_SAC_Cerveja14"/>
      <sheetName val="PLAN_SAC_RefrigeNanc14"/>
      <sheetName val="2001_04_Cerv14"/>
      <sheetName val="Farol_SAC_Cerveja14"/>
      <sheetName val="2001_04_Nanc14"/>
      <sheetName val="Farol_SAC_Refrigenanc14"/>
      <sheetName val="Calc_114"/>
      <sheetName val="WF_China_YTD12"/>
      <sheetName val="Curve_Comparisons12"/>
      <sheetName val="Riscos-Oport_12"/>
      <sheetName val="_Curve_Comp11"/>
      <sheetName val="Relatório_SDG11"/>
      <sheetName val="EI_Calc11"/>
      <sheetName val="기간별_판매진척12"/>
      <sheetName val="요일_테이블12"/>
      <sheetName val="LBO_Model11"/>
      <sheetName val="Balance_Fin_ajust_200411"/>
      <sheetName val="DATOS_PARA_INTERPOLACION11"/>
      <sheetName val="DPN_VALUE11"/>
      <sheetName val="Tabla_de_amortización11"/>
      <sheetName val="[Curve_Comp????????????Brazil11"/>
      <sheetName val="Coleta_dados10"/>
      <sheetName val="IV_Confiabilidade10"/>
      <sheetName val="IV_Indisponibilidade10"/>
      <sheetName val="Check_R__Diária10"/>
      <sheetName val="Histórico_Check_R__Diária10"/>
      <sheetName val="Fechamento_Mês10"/>
      <sheetName val="Fechamento_Diário10"/>
      <sheetName val="High_Light10"/>
      <sheetName val="%_Dispersão10"/>
      <sheetName val="%_Reprovação10"/>
      <sheetName val="%_Caco_Limpo_Unid_10"/>
      <sheetName val="Limpeza_de_Flint10"/>
      <sheetName val="Recb__Coop_10"/>
      <sheetName val="Recb__Flint10"/>
      <sheetName val="Apoio_Material10"/>
      <sheetName val="Apoio_transp_10"/>
      <sheetName val="[Curve_Comp_x005f_x0000__x005f_x0000__x0010"/>
      <sheetName val="_Curve_Comp_x005f_x0000__x005f_x0000__x0010"/>
      <sheetName val="_Curve_Comp____________Brazil10"/>
      <sheetName val="Comparativo_99X0010"/>
      <sheetName val="Tabela_de_Parâmetros10"/>
      <sheetName val="Versao_1b_($=R$2,13)10"/>
      <sheetName val="[Curve_Comp10"/>
      <sheetName val="2_주요계수총괄10"/>
      <sheetName val="Pg_110"/>
      <sheetName val="Vol-Mix_x_Seg_AN10"/>
      <sheetName val="5_110"/>
      <sheetName val="INVESTMENTS_EUR10"/>
      <sheetName val="DIVESTMENTS_EUR10"/>
      <sheetName val="Price_DB10"/>
      <sheetName val="_Curve_Comp_x005f_x005f_x005f_x0000__x00510"/>
      <sheetName val="[Curve_Comp_x005f_x005f_x005f_x0000__x00510"/>
      <sheetName val="Données_LMU10"/>
      <sheetName val="total_list10"/>
      <sheetName val="Total_CDD10"/>
      <sheetName val="Curve%20Comparisons_xls9"/>
      <sheetName val="LISTA_SUSPENSA9"/>
      <sheetName val="Directrices_de_Metas_20179"/>
      <sheetName val="Base_de_datos8"/>
      <sheetName val="TOP_KPIs_MTM8"/>
      <sheetName val="_Curve_Comp_x005f_x0000__8"/>
      <sheetName val="Data_Validation7"/>
      <sheetName val="PLAN_DE_ACCION7"/>
      <sheetName val="drop_down_menu7"/>
      <sheetName val="Graf_Planeadores7"/>
      <sheetName val="DROP_7"/>
      <sheetName val="Plan_de_Acción7"/>
      <sheetName val="01_2_valor_da_up7"/>
      <sheetName val="LSS_pivot6"/>
      <sheetName val="Value_lists6"/>
      <sheetName val="Share_Price_20026"/>
      <sheetName val="Tela_Inicial6"/>
      <sheetName val="Cálculo_TMEF-TMR6"/>
      <sheetName val="TMEF_-_TMR_1316"/>
      <sheetName val="TMEF_-_TMR_1516"/>
      <sheetName val="2RF98_(Mkt_9%)6"/>
      <sheetName val="Load_Data6"/>
      <sheetName val="[Curve_Comp_x005f_x0000__6"/>
      <sheetName val="Data_Input_Sheet6"/>
      <sheetName val="LEGAL_GUJ5"/>
      <sheetName val="_Curve_Comp_x005f_x005f_x005f_x005f_x005f_x005f_5"/>
      <sheetName val="[Curve_Comp_x005f_x005f_x005f_x005f_x005f_x005f_5"/>
      <sheetName val="RG_Depots5"/>
      <sheetName val="dep_pre6"/>
      <sheetName val="INGRESO_(2)5"/>
      <sheetName val="No_Tocar5"/>
      <sheetName val="Cover_page5"/>
      <sheetName val="Estrutura_Organizacional5"/>
      <sheetName val="1_DN_Coordenação5"/>
      <sheetName val="1_1_Matriz_Criticidade_Coord5"/>
      <sheetName val="2_DN_Gerência5"/>
      <sheetName val="2_1_Matriz_criticidade_Ger__5"/>
      <sheetName val="1__NASA5"/>
      <sheetName val="2_1_Matriz_criticidade_MP5"/>
      <sheetName val="Check_List-_Gerrot5"/>
      <sheetName val="estagios_e_blocos5"/>
      <sheetName val="Variaveis_Gerais5"/>
      <sheetName val="Disp_20045"/>
      <sheetName val="GEPEG_-_Volume_Mfe_+_Pelotas5"/>
      <sheetName val="Cost_Leadership_Capex_Inv_4"/>
      <sheetName val="Cost_Leadership_Capex_Div_4"/>
      <sheetName val="Cost_Sheet4"/>
      <sheetName val="chiet_tinh4"/>
      <sheetName val="Conv__Debt4"/>
      <sheetName val="Conv__Pref_4"/>
      <sheetName val="Shares_Outstanding4"/>
      <sheetName val="Firm_Value4"/>
      <sheetName val="Data_Input4"/>
      <sheetName val="SCF_-_BS4"/>
      <sheetName val="BASE_DE_DADOS4"/>
      <sheetName val="Bajada_Cognos4"/>
      <sheetName val="escen99_(2)4"/>
      <sheetName val="Business_Description_BLOCK4"/>
      <sheetName val="1__Descripción_del_Negocio4"/>
      <sheetName val="2__M_Criticidad_Prod_o_Proces4"/>
      <sheetName val="3__Mapa_de_Proceso4"/>
      <sheetName val="4__M_Criticidad_Procesos4"/>
      <sheetName val="Process_Mapping_BLOCK4"/>
      <sheetName val="5__Tarea_1_Produccion_Despa4"/>
      <sheetName val="5__Tarea_2___cambio_de_formIBV4"/>
      <sheetName val="5__Tarea_3__Producción_IBV4"/>
      <sheetName val="5__Tarea_4_Cambio_format_llena4"/>
      <sheetName val="5__Tarea_5__Arranque_Llenadora4"/>
      <sheetName val="5__Tarea_6__Cambio_formato_eti4"/>
      <sheetName val="5__Tarea_7__Produccion_1etique4"/>
      <sheetName val="5__Tarea_8_Producc_2_etiquet4"/>
      <sheetName val="5__Tarea_9_Producc__IBLL4"/>
      <sheetName val="5__Tarea_10_Produccion_Pale4"/>
      <sheetName val="1_1_Acuerdo_de_Nivel_de_Servic4"/>
      <sheetName val="Planificador_Liga4"/>
      <sheetName val="Base_Única_Final_-_Preencher4"/>
      <sheetName val="Instruções_Preenchimento4"/>
      <sheetName val="Base_para_criticar4"/>
      <sheetName val="_Curve_Comp??_x00004"/>
      <sheetName val="General_Downloads4"/>
      <sheetName val="Resumen_General3"/>
      <sheetName val="CRITICIDAD_DE_CI3"/>
      <sheetName val="Cátalogo_de_CI3"/>
      <sheetName val="PLAN_DE_ACCION_Mayo3"/>
      <sheetName val="Catálogo_de_CI3"/>
      <sheetName val="TABELA_DE_PREÇOS3"/>
      <sheetName val="Controls_data3"/>
      <sheetName val="12월_판매(권역)3"/>
      <sheetName val="7월예산(지점)_(2)3"/>
      <sheetName val="kpi(7월_Activity)3"/>
      <sheetName val="_7월LE_및_재고3"/>
      <sheetName val="_8월재고3"/>
      <sheetName val="_8월재고_(2)3"/>
      <sheetName val="Operation_Target(중앙)3"/>
      <sheetName val="Bud_여행Program3"/>
      <sheetName val="월마감_예상3"/>
      <sheetName val="HE_JBP3"/>
      <sheetName val="HE생_확산계획3"/>
      <sheetName val="대신_대은3"/>
      <sheetName val="AR_Issue3"/>
      <sheetName val="risk_MS3"/>
      <sheetName val="risk_Vol3"/>
      <sheetName val="IS_BS_actual1"/>
      <sheetName val="Agosto_(2)1"/>
      <sheetName val="Hl_Acum1"/>
      <sheetName val="_Curve_Comp___x00002"/>
      <sheetName val="_Curve_Comp_x005f_x005f_x3"/>
      <sheetName val="유류대_현황2"/>
      <sheetName val="김형선_2"/>
      <sheetName val="차량운행일지_요일테이블_업뎃_완료2"/>
      <sheetName val="[Curve_Comp_x005f_x005f_x2"/>
      <sheetName val="FJJX Bud_IB"/>
      <sheetName val="PARTICIPACION"/>
      <sheetName val="Categories"/>
      <sheetName val="JL"/>
      <sheetName val="Target Book"/>
      <sheetName val="产品相关信息汇总表"/>
      <sheetName val="목록"/>
      <sheetName val="Gente_gestao"/>
      <sheetName val="Factor"/>
      <sheetName val="Estructura SAP"/>
      <sheetName val="Factor 8 Oz"/>
      <sheetName val="control sheet"/>
      <sheetName val="Input sheet"/>
      <sheetName val="Base"/>
      <sheetName val="Ppto"/>
      <sheetName val="Q03"/>
      <sheetName val="Recargas"/>
      <sheetName val="Tablas"/>
      <sheetName val="Integração - Earned Value"/>
      <sheetName val="Tabelas"/>
      <sheetName val="VICTEL ($R)"/>
      <sheetName val="PLMM-R$"/>
      <sheetName val="BC - Main model"/>
      <sheetName val="Desconto"/>
      <sheetName val="Lojas"/>
      <sheetName val="BEAT "/>
      <sheetName val="CIEL PURIFICADA "/>
      <sheetName val="DISNEY "/>
      <sheetName val="FANTA "/>
      <sheetName val="FRESCA "/>
      <sheetName val="COCA-COLA EXPORT"/>
      <sheetName val="COCA-COLA LIGHT "/>
      <sheetName val="LIFT "/>
      <sheetName val="NESTEA "/>
      <sheetName val="POWERADE "/>
      <sheetName val="SENZAO "/>
      <sheetName val="SPRITE"/>
      <sheetName val="bd_contas"/>
      <sheetName val="Zones"/>
      <sheetName val="Brands"/>
      <sheetName val="Yield_Curve16"/>
      <sheetName val="Yield_Curve_(2)16"/>
      <sheetName val="Brazil_Sovereign16"/>
      <sheetName val="Brazil_Swap16"/>
      <sheetName val="Price_(2)16"/>
      <sheetName val="Dados_Cash16"/>
      <sheetName val="PackAppear__(2)15"/>
      <sheetName val="Resu_Capex15"/>
      <sheetName val="Efic_Consumo15"/>
      <sheetName val="OOO_(2)15"/>
      <sheetName val="PackAppear_15"/>
      <sheetName val="PQCM_(2)15"/>
      <sheetName val="PQRM_(2)15"/>
      <sheetName val="Res_Executivo15"/>
      <sheetName val="2001_10_Cerv15"/>
      <sheetName val="PLAN_SAC_Cerveja15"/>
      <sheetName val="PLAN_SAC_RefrigeNanc15"/>
      <sheetName val="2001_04_Cerv15"/>
      <sheetName val="Farol_SAC_Cerveja15"/>
      <sheetName val="2001_04_Nanc15"/>
      <sheetName val="Farol_SAC_Refrigenanc15"/>
      <sheetName val="Sig_Cycles_Accts_&amp;_Processes15"/>
      <sheetName val="Calc_115"/>
      <sheetName val="WF_China_YTD13"/>
      <sheetName val="Curve_Comparisons13"/>
      <sheetName val="Riscos-Oport_13"/>
      <sheetName val="_Curve_Comp12"/>
      <sheetName val="Relatório_SDG12"/>
      <sheetName val="기간별_판매진척13"/>
      <sheetName val="요일_테이블13"/>
      <sheetName val="LBO_Model12"/>
      <sheetName val="EI_Calc12"/>
      <sheetName val="Balance_Fin_ajust_200412"/>
      <sheetName val="DATOS_PARA_INTERPOLACION12"/>
      <sheetName val="DPN_VALUE12"/>
      <sheetName val="Tabla_de_amortización12"/>
      <sheetName val="[Curve_Comp????????????Brazil12"/>
      <sheetName val="[Curve_Comp11"/>
      <sheetName val="Coleta_dados11"/>
      <sheetName val="IV_Confiabilidade11"/>
      <sheetName val="IV_Indisponibilidade11"/>
      <sheetName val="Check_R__Diária11"/>
      <sheetName val="Histórico_Check_R__Diária11"/>
      <sheetName val="[Curve_Comp_x005f_x0000__x005f_x0000__x0011"/>
      <sheetName val="_Curve_Comp_x005f_x0000__x005f_x0000__x0011"/>
      <sheetName val="_Curve_Comp____________Brazil11"/>
      <sheetName val="Comparativo_99X0011"/>
      <sheetName val="Tabela_de_Parâmetros11"/>
      <sheetName val="Versao_1b_($=R$2,13)11"/>
      <sheetName val="2_주요계수총괄11"/>
      <sheetName val="Pg_111"/>
      <sheetName val="Fechamento_Mês11"/>
      <sheetName val="Fechamento_Diário11"/>
      <sheetName val="High_Light11"/>
      <sheetName val="%_Dispersão11"/>
      <sheetName val="%_Reprovação11"/>
      <sheetName val="%_Caco_Limpo_Unid_11"/>
      <sheetName val="Limpeza_de_Flint11"/>
      <sheetName val="Recb__Coop_11"/>
      <sheetName val="Recb__Flint11"/>
      <sheetName val="Apoio_Material11"/>
      <sheetName val="Apoio_transp_11"/>
      <sheetName val="Vol-Mix_x_Seg_AN11"/>
      <sheetName val="5_111"/>
      <sheetName val="INVESTMENTS_EUR11"/>
      <sheetName val="DIVESTMENTS_EUR11"/>
      <sheetName val="Price_DB11"/>
      <sheetName val="_Curve_Comp_x005f_x005f_x005f_x0000__x00511"/>
      <sheetName val="[Curve_Comp_x005f_x005f_x005f_x0000__x00511"/>
      <sheetName val="Données_LMU11"/>
      <sheetName val="Total_CDD11"/>
      <sheetName val="total_list11"/>
      <sheetName val="Curve%20Comparisons_xls10"/>
      <sheetName val="LISTA_SUSPENSA10"/>
      <sheetName val="Directrices_de_Metas_201710"/>
      <sheetName val="_Curve_Comp_x005f_x0000__9"/>
      <sheetName val="Base_de_datos9"/>
      <sheetName val="TOP_KPIs_MTM9"/>
      <sheetName val="Data_Validation8"/>
      <sheetName val="PLAN_DE_ACCION8"/>
      <sheetName val="drop_down_menu8"/>
      <sheetName val="Graf_Planeadores8"/>
      <sheetName val="DROP_8"/>
      <sheetName val="Plan_de_Acción8"/>
      <sheetName val="01_2_valor_da_up8"/>
      <sheetName val="LSS_pivot7"/>
      <sheetName val="Value_lists7"/>
      <sheetName val="Share_Price_20027"/>
      <sheetName val="Tela_Inicial7"/>
      <sheetName val="Cálculo_TMEF-TMR7"/>
      <sheetName val="TMEF_-_TMR_1317"/>
      <sheetName val="TMEF_-_TMR_1517"/>
      <sheetName val="2RF98_(Mkt_9%)7"/>
      <sheetName val="Load_Data7"/>
      <sheetName val="Cost_Sheet5"/>
      <sheetName val="[Curve_Comp_x005f_x0000__7"/>
      <sheetName val="Data_Input_Sheet7"/>
      <sheetName val="LEGAL_GUJ6"/>
      <sheetName val="_Curve_Comp_x005f_x005f_x005f_x005f_x005f_x005f_6"/>
      <sheetName val="[Curve_Comp_x005f_x005f_x005f_x005f_x005f_x005f_6"/>
      <sheetName val="RG_Depots6"/>
      <sheetName val="Cover_page6"/>
      <sheetName val="Estrutura_Organizacional6"/>
      <sheetName val="1_DN_Coordenação6"/>
      <sheetName val="1_1_Matriz_Criticidade_Coord6"/>
      <sheetName val="2_DN_Gerência6"/>
      <sheetName val="2_1_Matriz_criticidade_Ger__6"/>
      <sheetName val="1__NASA6"/>
      <sheetName val="2_1_Matriz_criticidade_MP6"/>
      <sheetName val="Check_List-_Gerrot6"/>
      <sheetName val="estagios_e_blocos6"/>
      <sheetName val="Variaveis_Gerais6"/>
      <sheetName val="Disp_20046"/>
      <sheetName val="GEPEG_-_Volume_Mfe_+_Pelotas6"/>
      <sheetName val="dep_pre7"/>
      <sheetName val="INGRESO_(2)6"/>
      <sheetName val="No_Tocar6"/>
      <sheetName val="Cost_Leadership_Capex_Inv_5"/>
      <sheetName val="Cost_Leadership_Capex_Div_5"/>
      <sheetName val="chiet_tinh5"/>
      <sheetName val="Bajada_Cognos5"/>
      <sheetName val="BASE_DE_DADOS5"/>
      <sheetName val="escen99_(2)5"/>
      <sheetName val="Planificador_Liga5"/>
      <sheetName val="Base_Única_Final_-_Preencher5"/>
      <sheetName val="Instruções_Preenchimento5"/>
      <sheetName val="Base_para_criticar5"/>
      <sheetName val="_Curve_Comp??_x00005"/>
      <sheetName val="Business_Description_BLOCK5"/>
      <sheetName val="1__Descripción_del_Negocio5"/>
      <sheetName val="2__M_Criticidad_Prod_o_Proces5"/>
      <sheetName val="3__Mapa_de_Proceso5"/>
      <sheetName val="4__M_Criticidad_Procesos5"/>
      <sheetName val="Process_Mapping_BLOCK5"/>
      <sheetName val="5__Tarea_1_Produccion_Despa5"/>
      <sheetName val="5__Tarea_2___cambio_de_formIBV5"/>
      <sheetName val="5__Tarea_3__Producción_IBV5"/>
      <sheetName val="5__Tarea_4_Cambio_format_llena5"/>
      <sheetName val="5__Tarea_5__Arranque_Llenadora5"/>
      <sheetName val="5__Tarea_6__Cambio_formato_eti5"/>
      <sheetName val="5__Tarea_7__Produccion_1etique5"/>
      <sheetName val="5__Tarea_8_Producc_2_etiquet5"/>
      <sheetName val="5__Tarea_9_Producc__IBLL5"/>
      <sheetName val="5__Tarea_10_Produccion_Pale5"/>
      <sheetName val="1_1_Acuerdo_de_Nivel_de_Servic5"/>
      <sheetName val="Conv__Debt5"/>
      <sheetName val="Conv__Pref_5"/>
      <sheetName val="Shares_Outstanding5"/>
      <sheetName val="Firm_Value5"/>
      <sheetName val="Data_Input5"/>
      <sheetName val="SCF_-_BS5"/>
      <sheetName val="General_Downloads5"/>
      <sheetName val="TABELA_DE_PREÇOS4"/>
      <sheetName val="IS_BS_actual2"/>
      <sheetName val="Resumen_General4"/>
      <sheetName val="CRITICIDAD_DE_CI4"/>
      <sheetName val="Cátalogo_de_CI4"/>
      <sheetName val="PLAN_DE_ACCION_Mayo4"/>
      <sheetName val="Catálogo_de_CI4"/>
      <sheetName val="Agosto_(2)2"/>
      <sheetName val="Hl_Acum2"/>
      <sheetName val="Controls_data4"/>
      <sheetName val="12월_판매(권역)4"/>
      <sheetName val="7월예산(지점)_(2)4"/>
      <sheetName val="kpi(7월_Activity)4"/>
      <sheetName val="_7월LE_및_재고4"/>
      <sheetName val="_8월재고4"/>
      <sheetName val="_8월재고_(2)4"/>
      <sheetName val="Operation_Target(중앙)4"/>
      <sheetName val="Bud_여행Program4"/>
      <sheetName val="월마감_예상4"/>
      <sheetName val="HE_JBP4"/>
      <sheetName val="HE생_확산계획4"/>
      <sheetName val="대신_대은4"/>
      <sheetName val="AR_Issue4"/>
      <sheetName val="risk_MS4"/>
      <sheetName val="risk_Vol4"/>
      <sheetName val="_Curve_Comp___x00003"/>
      <sheetName val="_Curve_Comp_x005f_x005f_x4"/>
      <sheetName val="유류대_현황3"/>
      <sheetName val="김형선_3"/>
      <sheetName val="차량운행일지_요일테이블_업뎃_완료3"/>
      <sheetName val="[Curve_Comp_x005f_x005f_x3"/>
      <sheetName val="Estructura_SAP"/>
      <sheetName val="Factor_8_Oz"/>
      <sheetName val="control_sheet"/>
      <sheetName val="Input_sheet"/>
      <sheetName val="FJJX_Bud_IB"/>
      <sheetName val="Balances al 30.06.2019"/>
      <sheetName val="_Curve Comp_x"/>
      <sheetName val="_Curve_Comp_x"/>
      <sheetName val="[Curve Comp_x"/>
      <sheetName val="_Curve_Comp_x0000__x005f4"/>
      <sheetName val="[Curve_Comp_x0000__x005f4"/>
      <sheetName val="[Curve_Comp_x"/>
      <sheetName val="_Curve_Comp_x0000__x005f5"/>
      <sheetName val="[Curve_Comp_x0000__x005f5"/>
      <sheetName val="_Curve_Comp_x0000__x005f6"/>
      <sheetName val="[Curve_Comp_x0000__x005f6"/>
      <sheetName val="[Curve_Comp_x0000__x0000__x0007"/>
      <sheetName val="_Curve_Comp_x0000__x0000__x0007"/>
      <sheetName val="_Curve_Comp_x005f_x0000__x005f7"/>
      <sheetName val="[Curve_Comp_x005f_x0000__x005f7"/>
      <sheetName val="_Curve_Comp_x005f_x005f_2"/>
      <sheetName val="[Curve_Comp_x005f_x005f_2"/>
      <sheetName val="[Curve_Comp_x0000__x0000__x0008"/>
      <sheetName val="_Curve_Comp_x0000__x0000__x0008"/>
      <sheetName val="_Curve_Comp_x005f_x0000__x005f8"/>
      <sheetName val="[Curve_Comp_x005f_x0000__x005f8"/>
      <sheetName val="_Curve_Comp_x0000__6"/>
      <sheetName val="[Curve_Comp_x0000__4"/>
      <sheetName val="_Curve_Comp_x005f_x005f_3"/>
      <sheetName val="[Curve_Comp_x005f_x005f_3"/>
      <sheetName val="_Curve_Comp_x1"/>
      <sheetName val="[Curve_Comp_x0000__x0000__x0009"/>
      <sheetName val="_Curve_Comp_x0000__x0000__x0009"/>
      <sheetName val="_Curve_Comp_x005f_x0000__x005f9"/>
      <sheetName val="[Curve_Comp_x005f_x0000__x005f9"/>
      <sheetName val="_Curve_Comp_x0000__7"/>
      <sheetName val="[Curve_Comp_x0000__5"/>
      <sheetName val="_Curve_Comp_x005f_x005f_4"/>
      <sheetName val="[Curve_Comp_x005f_x005f_4"/>
      <sheetName val="_Curve_Comp_x2"/>
      <sheetName val="[Curve_Comp_x1"/>
      <sheetName val="[Curve_Comp_x0000__x0000__x0010"/>
      <sheetName val="_Curve_Comp_x0000__x0000__x0010"/>
      <sheetName val="_Curve_Comp_x005f_x0000__x00510"/>
      <sheetName val="[Curve_Comp_x005f_x0000__x00510"/>
      <sheetName val="_Curve_Comp_x0000__8"/>
      <sheetName val="[Curve_Comp_x0000__6"/>
      <sheetName val="_Curve_Comp_x005f_x005f_5"/>
      <sheetName val="[Curve_Comp_x005f_x005f_5"/>
      <sheetName val="_Curve_Comp_x3"/>
      <sheetName val="[Curve_Comp_x2"/>
      <sheetName val="List"/>
      <sheetName val="IL"/>
      <sheetName val="1º semestre 99"/>
      <sheetName val="DV310-05"/>
      <sheetName val="Outubro 2018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>
        <row r="9">
          <cell r="A9">
            <v>0</v>
          </cell>
        </row>
      </sheetData>
      <sheetData sheetId="761">
        <row r="9">
          <cell r="A9">
            <v>0</v>
          </cell>
        </row>
      </sheetData>
      <sheetData sheetId="762">
        <row r="9">
          <cell r="A9">
            <v>0</v>
          </cell>
        </row>
      </sheetData>
      <sheetData sheetId="763">
        <row r="9">
          <cell r="A9">
            <v>0</v>
          </cell>
        </row>
      </sheetData>
      <sheetData sheetId="764">
        <row r="9">
          <cell r="A9">
            <v>0</v>
          </cell>
        </row>
      </sheetData>
      <sheetData sheetId="765">
        <row r="9">
          <cell r="A9">
            <v>0</v>
          </cell>
        </row>
      </sheetData>
      <sheetData sheetId="766">
        <row r="9">
          <cell r="A9">
            <v>0</v>
          </cell>
        </row>
      </sheetData>
      <sheetData sheetId="767">
        <row r="9">
          <cell r="A9">
            <v>0</v>
          </cell>
        </row>
      </sheetData>
      <sheetData sheetId="768">
        <row r="9">
          <cell r="A9">
            <v>0</v>
          </cell>
        </row>
      </sheetData>
      <sheetData sheetId="769">
        <row r="9">
          <cell r="A9">
            <v>0</v>
          </cell>
        </row>
      </sheetData>
      <sheetData sheetId="770">
        <row r="9">
          <cell r="A9">
            <v>0</v>
          </cell>
        </row>
      </sheetData>
      <sheetData sheetId="771">
        <row r="9">
          <cell r="A9">
            <v>0</v>
          </cell>
        </row>
      </sheetData>
      <sheetData sheetId="772">
        <row r="9">
          <cell r="A9">
            <v>0</v>
          </cell>
        </row>
      </sheetData>
      <sheetData sheetId="773">
        <row r="9">
          <cell r="A9">
            <v>0</v>
          </cell>
        </row>
      </sheetData>
      <sheetData sheetId="774">
        <row r="9">
          <cell r="A9">
            <v>0</v>
          </cell>
        </row>
      </sheetData>
      <sheetData sheetId="775">
        <row r="9">
          <cell r="A9">
            <v>0</v>
          </cell>
        </row>
      </sheetData>
      <sheetData sheetId="776">
        <row r="9">
          <cell r="A9">
            <v>0</v>
          </cell>
        </row>
      </sheetData>
      <sheetData sheetId="777">
        <row r="9">
          <cell r="A9">
            <v>0</v>
          </cell>
        </row>
      </sheetData>
      <sheetData sheetId="778">
        <row r="9">
          <cell r="A9">
            <v>0</v>
          </cell>
        </row>
      </sheetData>
      <sheetData sheetId="779">
        <row r="9">
          <cell r="A9">
            <v>0</v>
          </cell>
        </row>
      </sheetData>
      <sheetData sheetId="780">
        <row r="9">
          <cell r="A9">
            <v>0</v>
          </cell>
        </row>
      </sheetData>
      <sheetData sheetId="781">
        <row r="9">
          <cell r="A9">
            <v>0</v>
          </cell>
        </row>
      </sheetData>
      <sheetData sheetId="782">
        <row r="9">
          <cell r="A9">
            <v>0</v>
          </cell>
        </row>
      </sheetData>
      <sheetData sheetId="783">
        <row r="9">
          <cell r="A9">
            <v>0</v>
          </cell>
        </row>
      </sheetData>
      <sheetData sheetId="784">
        <row r="9">
          <cell r="A9">
            <v>0</v>
          </cell>
        </row>
      </sheetData>
      <sheetData sheetId="785">
        <row r="9">
          <cell r="A9">
            <v>0</v>
          </cell>
        </row>
      </sheetData>
      <sheetData sheetId="786">
        <row r="9">
          <cell r="A9">
            <v>0</v>
          </cell>
        </row>
      </sheetData>
      <sheetData sheetId="787">
        <row r="9">
          <cell r="A9">
            <v>0</v>
          </cell>
        </row>
      </sheetData>
      <sheetData sheetId="788">
        <row r="9">
          <cell r="A9">
            <v>0</v>
          </cell>
        </row>
      </sheetData>
      <sheetData sheetId="789">
        <row r="9">
          <cell r="A9">
            <v>0</v>
          </cell>
        </row>
      </sheetData>
      <sheetData sheetId="790">
        <row r="9">
          <cell r="A9">
            <v>0</v>
          </cell>
        </row>
      </sheetData>
      <sheetData sheetId="791">
        <row r="9">
          <cell r="A9">
            <v>0</v>
          </cell>
        </row>
      </sheetData>
      <sheetData sheetId="792">
        <row r="9">
          <cell r="A9">
            <v>0</v>
          </cell>
        </row>
      </sheetData>
      <sheetData sheetId="793">
        <row r="9">
          <cell r="A9">
            <v>0</v>
          </cell>
        </row>
      </sheetData>
      <sheetData sheetId="794">
        <row r="9">
          <cell r="A9">
            <v>0</v>
          </cell>
        </row>
      </sheetData>
      <sheetData sheetId="795">
        <row r="9">
          <cell r="A9">
            <v>0</v>
          </cell>
        </row>
      </sheetData>
      <sheetData sheetId="796">
        <row r="9">
          <cell r="A9">
            <v>0</v>
          </cell>
        </row>
      </sheetData>
      <sheetData sheetId="797">
        <row r="9">
          <cell r="A9">
            <v>0</v>
          </cell>
        </row>
      </sheetData>
      <sheetData sheetId="798">
        <row r="9">
          <cell r="A9">
            <v>0</v>
          </cell>
        </row>
      </sheetData>
      <sheetData sheetId="799">
        <row r="9">
          <cell r="A9">
            <v>0</v>
          </cell>
        </row>
      </sheetData>
      <sheetData sheetId="800">
        <row r="9">
          <cell r="A9">
            <v>0</v>
          </cell>
        </row>
      </sheetData>
      <sheetData sheetId="801">
        <row r="9">
          <cell r="A9">
            <v>0</v>
          </cell>
        </row>
      </sheetData>
      <sheetData sheetId="802">
        <row r="9">
          <cell r="A9">
            <v>0</v>
          </cell>
        </row>
      </sheetData>
      <sheetData sheetId="803">
        <row r="9">
          <cell r="A9">
            <v>0</v>
          </cell>
        </row>
      </sheetData>
      <sheetData sheetId="804">
        <row r="9">
          <cell r="A9">
            <v>0</v>
          </cell>
        </row>
      </sheetData>
      <sheetData sheetId="805">
        <row r="9">
          <cell r="A9">
            <v>0</v>
          </cell>
        </row>
      </sheetData>
      <sheetData sheetId="806">
        <row r="9">
          <cell r="A9">
            <v>0</v>
          </cell>
        </row>
      </sheetData>
      <sheetData sheetId="807">
        <row r="9">
          <cell r="A9">
            <v>0</v>
          </cell>
        </row>
      </sheetData>
      <sheetData sheetId="808">
        <row r="9">
          <cell r="A9">
            <v>0</v>
          </cell>
        </row>
      </sheetData>
      <sheetData sheetId="809">
        <row r="9">
          <cell r="A9">
            <v>0</v>
          </cell>
        </row>
      </sheetData>
      <sheetData sheetId="810">
        <row r="9">
          <cell r="A9">
            <v>0</v>
          </cell>
        </row>
      </sheetData>
      <sheetData sheetId="811">
        <row r="9">
          <cell r="A9">
            <v>0</v>
          </cell>
        </row>
      </sheetData>
      <sheetData sheetId="812">
        <row r="9">
          <cell r="A9">
            <v>0</v>
          </cell>
        </row>
      </sheetData>
      <sheetData sheetId="813">
        <row r="9">
          <cell r="A9">
            <v>0</v>
          </cell>
        </row>
      </sheetData>
      <sheetData sheetId="814">
        <row r="9">
          <cell r="A9">
            <v>0</v>
          </cell>
        </row>
      </sheetData>
      <sheetData sheetId="815">
        <row r="9">
          <cell r="A9">
            <v>0</v>
          </cell>
        </row>
      </sheetData>
      <sheetData sheetId="816">
        <row r="9">
          <cell r="A9">
            <v>0</v>
          </cell>
        </row>
      </sheetData>
      <sheetData sheetId="817">
        <row r="9">
          <cell r="A9">
            <v>0</v>
          </cell>
        </row>
      </sheetData>
      <sheetData sheetId="818">
        <row r="9">
          <cell r="A9">
            <v>0</v>
          </cell>
        </row>
      </sheetData>
      <sheetData sheetId="819">
        <row r="9">
          <cell r="A9">
            <v>0</v>
          </cell>
        </row>
      </sheetData>
      <sheetData sheetId="820">
        <row r="9">
          <cell r="A9">
            <v>0</v>
          </cell>
        </row>
      </sheetData>
      <sheetData sheetId="821">
        <row r="9">
          <cell r="A9">
            <v>0</v>
          </cell>
        </row>
      </sheetData>
      <sheetData sheetId="822">
        <row r="9">
          <cell r="A9">
            <v>0</v>
          </cell>
        </row>
      </sheetData>
      <sheetData sheetId="823">
        <row r="9">
          <cell r="A9">
            <v>0</v>
          </cell>
        </row>
      </sheetData>
      <sheetData sheetId="824">
        <row r="9">
          <cell r="A9">
            <v>0</v>
          </cell>
        </row>
      </sheetData>
      <sheetData sheetId="825">
        <row r="9">
          <cell r="A9">
            <v>0</v>
          </cell>
        </row>
      </sheetData>
      <sheetData sheetId="826">
        <row r="9">
          <cell r="A9">
            <v>0</v>
          </cell>
        </row>
      </sheetData>
      <sheetData sheetId="827">
        <row r="9">
          <cell r="A9">
            <v>0</v>
          </cell>
        </row>
      </sheetData>
      <sheetData sheetId="828">
        <row r="9">
          <cell r="A9">
            <v>0</v>
          </cell>
        </row>
      </sheetData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>
        <row r="9">
          <cell r="A9">
            <v>0</v>
          </cell>
        </row>
      </sheetData>
      <sheetData sheetId="859">
        <row r="9">
          <cell r="A9">
            <v>0</v>
          </cell>
        </row>
      </sheetData>
      <sheetData sheetId="860">
        <row r="9">
          <cell r="A9">
            <v>0</v>
          </cell>
        </row>
      </sheetData>
      <sheetData sheetId="861">
        <row r="9">
          <cell r="A9">
            <v>0</v>
          </cell>
        </row>
      </sheetData>
      <sheetData sheetId="862">
        <row r="9">
          <cell r="A9">
            <v>0</v>
          </cell>
        </row>
      </sheetData>
      <sheetData sheetId="863">
        <row r="9">
          <cell r="A9">
            <v>0</v>
          </cell>
        </row>
      </sheetData>
      <sheetData sheetId="864">
        <row r="9">
          <cell r="A9">
            <v>0</v>
          </cell>
        </row>
      </sheetData>
      <sheetData sheetId="865">
        <row r="9">
          <cell r="A9">
            <v>0</v>
          </cell>
        </row>
      </sheetData>
      <sheetData sheetId="866">
        <row r="9">
          <cell r="A9">
            <v>0</v>
          </cell>
        </row>
      </sheetData>
      <sheetData sheetId="867">
        <row r="9">
          <cell r="A9">
            <v>0</v>
          </cell>
        </row>
      </sheetData>
      <sheetData sheetId="868">
        <row r="9">
          <cell r="A9">
            <v>0</v>
          </cell>
        </row>
      </sheetData>
      <sheetData sheetId="869">
        <row r="9">
          <cell r="A9">
            <v>0</v>
          </cell>
        </row>
      </sheetData>
      <sheetData sheetId="870">
        <row r="9">
          <cell r="A9">
            <v>0</v>
          </cell>
        </row>
      </sheetData>
      <sheetData sheetId="871">
        <row r="9">
          <cell r="A9">
            <v>0</v>
          </cell>
        </row>
      </sheetData>
      <sheetData sheetId="872">
        <row r="9">
          <cell r="A9">
            <v>0</v>
          </cell>
        </row>
      </sheetData>
      <sheetData sheetId="873">
        <row r="9">
          <cell r="A9">
            <v>0</v>
          </cell>
        </row>
      </sheetData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>
        <row r="9">
          <cell r="A9">
            <v>0</v>
          </cell>
        </row>
      </sheetData>
      <sheetData sheetId="885">
        <row r="9">
          <cell r="A9">
            <v>0</v>
          </cell>
        </row>
      </sheetData>
      <sheetData sheetId="886">
        <row r="9">
          <cell r="A9">
            <v>0</v>
          </cell>
        </row>
      </sheetData>
      <sheetData sheetId="887">
        <row r="9">
          <cell r="A9">
            <v>0</v>
          </cell>
        </row>
      </sheetData>
      <sheetData sheetId="888">
        <row r="9">
          <cell r="A9">
            <v>0</v>
          </cell>
        </row>
      </sheetData>
      <sheetData sheetId="889">
        <row r="9">
          <cell r="A9">
            <v>0</v>
          </cell>
        </row>
      </sheetData>
      <sheetData sheetId="890">
        <row r="9">
          <cell r="A9">
            <v>0</v>
          </cell>
        </row>
      </sheetData>
      <sheetData sheetId="891">
        <row r="9">
          <cell r="A9">
            <v>0</v>
          </cell>
        </row>
      </sheetData>
      <sheetData sheetId="892">
        <row r="9">
          <cell r="A9">
            <v>0</v>
          </cell>
        </row>
      </sheetData>
      <sheetData sheetId="893">
        <row r="9">
          <cell r="A9">
            <v>0</v>
          </cell>
        </row>
      </sheetData>
      <sheetData sheetId="894">
        <row r="9">
          <cell r="A9">
            <v>0</v>
          </cell>
        </row>
      </sheetData>
      <sheetData sheetId="895">
        <row r="9">
          <cell r="A9">
            <v>0</v>
          </cell>
        </row>
      </sheetData>
      <sheetData sheetId="896">
        <row r="9">
          <cell r="A9">
            <v>0</v>
          </cell>
        </row>
      </sheetData>
      <sheetData sheetId="897">
        <row r="9">
          <cell r="A9">
            <v>0</v>
          </cell>
        </row>
      </sheetData>
      <sheetData sheetId="898">
        <row r="9">
          <cell r="A9">
            <v>0</v>
          </cell>
        </row>
      </sheetData>
      <sheetData sheetId="899">
        <row r="9">
          <cell r="A9">
            <v>0</v>
          </cell>
        </row>
      </sheetData>
      <sheetData sheetId="900">
        <row r="9">
          <cell r="A9">
            <v>0</v>
          </cell>
        </row>
      </sheetData>
      <sheetData sheetId="901">
        <row r="9">
          <cell r="A9">
            <v>0</v>
          </cell>
        </row>
      </sheetData>
      <sheetData sheetId="902">
        <row r="9">
          <cell r="A9">
            <v>0</v>
          </cell>
        </row>
      </sheetData>
      <sheetData sheetId="903">
        <row r="9">
          <cell r="A9">
            <v>0</v>
          </cell>
        </row>
      </sheetData>
      <sheetData sheetId="904">
        <row r="9">
          <cell r="A9">
            <v>0</v>
          </cell>
        </row>
      </sheetData>
      <sheetData sheetId="905">
        <row r="9">
          <cell r="A9">
            <v>0</v>
          </cell>
        </row>
      </sheetData>
      <sheetData sheetId="906">
        <row r="9">
          <cell r="A9">
            <v>0</v>
          </cell>
        </row>
      </sheetData>
      <sheetData sheetId="907">
        <row r="9">
          <cell r="A9">
            <v>0</v>
          </cell>
        </row>
      </sheetData>
      <sheetData sheetId="908">
        <row r="9">
          <cell r="A9">
            <v>0</v>
          </cell>
        </row>
      </sheetData>
      <sheetData sheetId="909">
        <row r="9">
          <cell r="A9">
            <v>0</v>
          </cell>
        </row>
      </sheetData>
      <sheetData sheetId="910">
        <row r="9">
          <cell r="A9">
            <v>0</v>
          </cell>
        </row>
      </sheetData>
      <sheetData sheetId="911">
        <row r="9">
          <cell r="A9">
            <v>0</v>
          </cell>
        </row>
      </sheetData>
      <sheetData sheetId="912">
        <row r="9">
          <cell r="A9">
            <v>0</v>
          </cell>
        </row>
      </sheetData>
      <sheetData sheetId="913">
        <row r="9">
          <cell r="A9">
            <v>0</v>
          </cell>
        </row>
      </sheetData>
      <sheetData sheetId="914">
        <row r="9">
          <cell r="A9">
            <v>0</v>
          </cell>
        </row>
      </sheetData>
      <sheetData sheetId="915">
        <row r="9">
          <cell r="A9">
            <v>0</v>
          </cell>
        </row>
      </sheetData>
      <sheetData sheetId="916">
        <row r="9">
          <cell r="A9">
            <v>0</v>
          </cell>
        </row>
      </sheetData>
      <sheetData sheetId="917">
        <row r="9">
          <cell r="A9">
            <v>0</v>
          </cell>
        </row>
      </sheetData>
      <sheetData sheetId="918">
        <row r="9">
          <cell r="A9">
            <v>0</v>
          </cell>
        </row>
      </sheetData>
      <sheetData sheetId="919">
        <row r="9">
          <cell r="A9">
            <v>0</v>
          </cell>
        </row>
      </sheetData>
      <sheetData sheetId="920">
        <row r="9">
          <cell r="A9">
            <v>0</v>
          </cell>
        </row>
      </sheetData>
      <sheetData sheetId="921">
        <row r="9">
          <cell r="A9">
            <v>0</v>
          </cell>
        </row>
      </sheetData>
      <sheetData sheetId="922">
        <row r="9">
          <cell r="A9">
            <v>0</v>
          </cell>
        </row>
      </sheetData>
      <sheetData sheetId="923">
        <row r="9">
          <cell r="A9">
            <v>0</v>
          </cell>
        </row>
      </sheetData>
      <sheetData sheetId="924">
        <row r="9">
          <cell r="A9">
            <v>0</v>
          </cell>
        </row>
      </sheetData>
      <sheetData sheetId="925">
        <row r="9">
          <cell r="A9">
            <v>0</v>
          </cell>
        </row>
      </sheetData>
      <sheetData sheetId="926">
        <row r="9">
          <cell r="A9">
            <v>0</v>
          </cell>
        </row>
      </sheetData>
      <sheetData sheetId="927">
        <row r="9">
          <cell r="A9">
            <v>0</v>
          </cell>
        </row>
      </sheetData>
      <sheetData sheetId="928">
        <row r="9">
          <cell r="A9">
            <v>0</v>
          </cell>
        </row>
      </sheetData>
      <sheetData sheetId="929">
        <row r="9">
          <cell r="A9">
            <v>0</v>
          </cell>
        </row>
      </sheetData>
      <sheetData sheetId="930">
        <row r="9">
          <cell r="A9">
            <v>0</v>
          </cell>
        </row>
      </sheetData>
      <sheetData sheetId="931">
        <row r="9">
          <cell r="A9">
            <v>0</v>
          </cell>
        </row>
      </sheetData>
      <sheetData sheetId="932">
        <row r="9">
          <cell r="A9">
            <v>0</v>
          </cell>
        </row>
      </sheetData>
      <sheetData sheetId="933">
        <row r="9">
          <cell r="A9">
            <v>0</v>
          </cell>
        </row>
      </sheetData>
      <sheetData sheetId="934">
        <row r="9">
          <cell r="A9">
            <v>0</v>
          </cell>
        </row>
      </sheetData>
      <sheetData sheetId="935">
        <row r="9">
          <cell r="A9">
            <v>0</v>
          </cell>
        </row>
      </sheetData>
      <sheetData sheetId="936">
        <row r="9">
          <cell r="A9">
            <v>0</v>
          </cell>
        </row>
      </sheetData>
      <sheetData sheetId="937">
        <row r="9">
          <cell r="A9">
            <v>0</v>
          </cell>
        </row>
      </sheetData>
      <sheetData sheetId="938">
        <row r="9">
          <cell r="A9">
            <v>0</v>
          </cell>
        </row>
      </sheetData>
      <sheetData sheetId="939">
        <row r="9">
          <cell r="A9">
            <v>0</v>
          </cell>
        </row>
      </sheetData>
      <sheetData sheetId="940">
        <row r="9">
          <cell r="A9">
            <v>0</v>
          </cell>
        </row>
      </sheetData>
      <sheetData sheetId="941">
        <row r="9">
          <cell r="A9">
            <v>0</v>
          </cell>
        </row>
      </sheetData>
      <sheetData sheetId="942">
        <row r="9">
          <cell r="A9">
            <v>0</v>
          </cell>
        </row>
      </sheetData>
      <sheetData sheetId="943">
        <row r="9">
          <cell r="A9">
            <v>0</v>
          </cell>
        </row>
      </sheetData>
      <sheetData sheetId="944">
        <row r="9">
          <cell r="A9">
            <v>0</v>
          </cell>
        </row>
      </sheetData>
      <sheetData sheetId="945">
        <row r="9">
          <cell r="A9">
            <v>0</v>
          </cell>
        </row>
      </sheetData>
      <sheetData sheetId="946">
        <row r="9">
          <cell r="A9">
            <v>0</v>
          </cell>
        </row>
      </sheetData>
      <sheetData sheetId="947">
        <row r="9">
          <cell r="A9">
            <v>0</v>
          </cell>
        </row>
      </sheetData>
      <sheetData sheetId="948">
        <row r="9">
          <cell r="A9">
            <v>0</v>
          </cell>
        </row>
      </sheetData>
      <sheetData sheetId="949">
        <row r="9">
          <cell r="A9">
            <v>0</v>
          </cell>
        </row>
      </sheetData>
      <sheetData sheetId="950">
        <row r="9">
          <cell r="A9">
            <v>0</v>
          </cell>
        </row>
      </sheetData>
      <sheetData sheetId="951">
        <row r="9">
          <cell r="A9">
            <v>0</v>
          </cell>
        </row>
      </sheetData>
      <sheetData sheetId="952">
        <row r="9">
          <cell r="A9">
            <v>0</v>
          </cell>
        </row>
      </sheetData>
      <sheetData sheetId="953">
        <row r="9">
          <cell r="A9">
            <v>0</v>
          </cell>
        </row>
      </sheetData>
      <sheetData sheetId="954">
        <row r="9">
          <cell r="A9">
            <v>0</v>
          </cell>
        </row>
      </sheetData>
      <sheetData sheetId="955">
        <row r="9">
          <cell r="A9">
            <v>0</v>
          </cell>
        </row>
      </sheetData>
      <sheetData sheetId="956">
        <row r="9">
          <cell r="A9">
            <v>0</v>
          </cell>
        </row>
      </sheetData>
      <sheetData sheetId="957">
        <row r="9">
          <cell r="A9">
            <v>0</v>
          </cell>
        </row>
      </sheetData>
      <sheetData sheetId="958">
        <row r="9">
          <cell r="A9">
            <v>0</v>
          </cell>
        </row>
      </sheetData>
      <sheetData sheetId="959">
        <row r="9">
          <cell r="A9">
            <v>0</v>
          </cell>
        </row>
      </sheetData>
      <sheetData sheetId="960">
        <row r="9">
          <cell r="A9">
            <v>0</v>
          </cell>
        </row>
      </sheetData>
      <sheetData sheetId="961">
        <row r="9">
          <cell r="A9">
            <v>0</v>
          </cell>
        </row>
      </sheetData>
      <sheetData sheetId="962">
        <row r="9">
          <cell r="A9">
            <v>0</v>
          </cell>
        </row>
      </sheetData>
      <sheetData sheetId="963">
        <row r="9">
          <cell r="A9">
            <v>0</v>
          </cell>
        </row>
      </sheetData>
      <sheetData sheetId="964">
        <row r="9">
          <cell r="A9">
            <v>0</v>
          </cell>
        </row>
      </sheetData>
      <sheetData sheetId="965">
        <row r="9">
          <cell r="A9">
            <v>0</v>
          </cell>
        </row>
      </sheetData>
      <sheetData sheetId="966">
        <row r="9">
          <cell r="A9">
            <v>0</v>
          </cell>
        </row>
      </sheetData>
      <sheetData sheetId="967">
        <row r="9">
          <cell r="A9">
            <v>0</v>
          </cell>
        </row>
      </sheetData>
      <sheetData sheetId="968">
        <row r="9">
          <cell r="A9">
            <v>0</v>
          </cell>
        </row>
      </sheetData>
      <sheetData sheetId="969">
        <row r="9">
          <cell r="A9">
            <v>0</v>
          </cell>
        </row>
      </sheetData>
      <sheetData sheetId="970">
        <row r="9">
          <cell r="A9">
            <v>0</v>
          </cell>
        </row>
      </sheetData>
      <sheetData sheetId="971">
        <row r="9">
          <cell r="A9">
            <v>0</v>
          </cell>
        </row>
      </sheetData>
      <sheetData sheetId="972">
        <row r="9">
          <cell r="A9">
            <v>0</v>
          </cell>
        </row>
      </sheetData>
      <sheetData sheetId="973">
        <row r="9">
          <cell r="A9">
            <v>0</v>
          </cell>
        </row>
      </sheetData>
      <sheetData sheetId="974">
        <row r="9">
          <cell r="A9">
            <v>0</v>
          </cell>
        </row>
      </sheetData>
      <sheetData sheetId="975">
        <row r="9">
          <cell r="A9">
            <v>0</v>
          </cell>
        </row>
      </sheetData>
      <sheetData sheetId="976">
        <row r="9">
          <cell r="A9">
            <v>0</v>
          </cell>
        </row>
      </sheetData>
      <sheetData sheetId="977">
        <row r="9">
          <cell r="A9">
            <v>0</v>
          </cell>
        </row>
      </sheetData>
      <sheetData sheetId="978">
        <row r="9">
          <cell r="A9">
            <v>0</v>
          </cell>
        </row>
      </sheetData>
      <sheetData sheetId="979">
        <row r="9">
          <cell r="A9">
            <v>0</v>
          </cell>
        </row>
      </sheetData>
      <sheetData sheetId="980">
        <row r="9">
          <cell r="A9">
            <v>0</v>
          </cell>
        </row>
      </sheetData>
      <sheetData sheetId="981">
        <row r="9">
          <cell r="A9">
            <v>0</v>
          </cell>
        </row>
      </sheetData>
      <sheetData sheetId="982">
        <row r="9">
          <cell r="A9">
            <v>0</v>
          </cell>
        </row>
      </sheetData>
      <sheetData sheetId="983">
        <row r="9">
          <cell r="A9">
            <v>0</v>
          </cell>
        </row>
      </sheetData>
      <sheetData sheetId="984">
        <row r="9">
          <cell r="A9">
            <v>0</v>
          </cell>
        </row>
      </sheetData>
      <sheetData sheetId="985">
        <row r="9">
          <cell r="A9">
            <v>0</v>
          </cell>
        </row>
      </sheetData>
      <sheetData sheetId="986">
        <row r="9">
          <cell r="A9">
            <v>0</v>
          </cell>
        </row>
      </sheetData>
      <sheetData sheetId="987">
        <row r="9">
          <cell r="A9">
            <v>0</v>
          </cell>
        </row>
      </sheetData>
      <sheetData sheetId="988">
        <row r="9">
          <cell r="A9">
            <v>0</v>
          </cell>
        </row>
      </sheetData>
      <sheetData sheetId="989">
        <row r="9">
          <cell r="A9">
            <v>0</v>
          </cell>
        </row>
      </sheetData>
      <sheetData sheetId="990">
        <row r="9">
          <cell r="A9">
            <v>0</v>
          </cell>
        </row>
      </sheetData>
      <sheetData sheetId="991">
        <row r="9">
          <cell r="A9">
            <v>0</v>
          </cell>
        </row>
      </sheetData>
      <sheetData sheetId="992">
        <row r="9">
          <cell r="A9">
            <v>0</v>
          </cell>
        </row>
      </sheetData>
      <sheetData sheetId="993">
        <row r="9">
          <cell r="A9">
            <v>0</v>
          </cell>
        </row>
      </sheetData>
      <sheetData sheetId="994">
        <row r="9">
          <cell r="A9">
            <v>0</v>
          </cell>
        </row>
      </sheetData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>
        <row r="9">
          <cell r="A9">
            <v>0</v>
          </cell>
        </row>
      </sheetData>
      <sheetData sheetId="1082">
        <row r="9">
          <cell r="A9">
            <v>0</v>
          </cell>
        </row>
      </sheetData>
      <sheetData sheetId="1083">
        <row r="9">
          <cell r="A9">
            <v>0</v>
          </cell>
        </row>
      </sheetData>
      <sheetData sheetId="1084">
        <row r="9">
          <cell r="A9">
            <v>0</v>
          </cell>
        </row>
      </sheetData>
      <sheetData sheetId="1085">
        <row r="9">
          <cell r="A9">
            <v>0</v>
          </cell>
        </row>
      </sheetData>
      <sheetData sheetId="1086">
        <row r="9">
          <cell r="A9">
            <v>0</v>
          </cell>
        </row>
      </sheetData>
      <sheetData sheetId="1087">
        <row r="9">
          <cell r="A9">
            <v>0</v>
          </cell>
        </row>
      </sheetData>
      <sheetData sheetId="1088">
        <row r="9">
          <cell r="A9">
            <v>0</v>
          </cell>
        </row>
      </sheetData>
      <sheetData sheetId="1089">
        <row r="9">
          <cell r="A9">
            <v>0</v>
          </cell>
        </row>
      </sheetData>
      <sheetData sheetId="1090">
        <row r="9">
          <cell r="A9">
            <v>0</v>
          </cell>
        </row>
      </sheetData>
      <sheetData sheetId="1091">
        <row r="9">
          <cell r="A9">
            <v>0</v>
          </cell>
        </row>
      </sheetData>
      <sheetData sheetId="1092">
        <row r="9">
          <cell r="A9">
            <v>0</v>
          </cell>
        </row>
      </sheetData>
      <sheetData sheetId="1093">
        <row r="9">
          <cell r="A9">
            <v>0</v>
          </cell>
        </row>
      </sheetData>
      <sheetData sheetId="1094">
        <row r="9">
          <cell r="A9">
            <v>0</v>
          </cell>
        </row>
      </sheetData>
      <sheetData sheetId="1095">
        <row r="9">
          <cell r="A9">
            <v>0</v>
          </cell>
        </row>
      </sheetData>
      <sheetData sheetId="1096">
        <row r="9">
          <cell r="A9">
            <v>0</v>
          </cell>
        </row>
      </sheetData>
      <sheetData sheetId="1097">
        <row r="9">
          <cell r="A9">
            <v>0</v>
          </cell>
        </row>
      </sheetData>
      <sheetData sheetId="1098">
        <row r="9">
          <cell r="A9">
            <v>0</v>
          </cell>
        </row>
      </sheetData>
      <sheetData sheetId="1099">
        <row r="9">
          <cell r="A9">
            <v>0</v>
          </cell>
        </row>
      </sheetData>
      <sheetData sheetId="1100">
        <row r="9">
          <cell r="A9">
            <v>0</v>
          </cell>
        </row>
      </sheetData>
      <sheetData sheetId="1101">
        <row r="9">
          <cell r="A9">
            <v>0</v>
          </cell>
        </row>
      </sheetData>
      <sheetData sheetId="1102">
        <row r="9">
          <cell r="A9">
            <v>0</v>
          </cell>
        </row>
      </sheetData>
      <sheetData sheetId="1103">
        <row r="9">
          <cell r="A9">
            <v>0</v>
          </cell>
        </row>
      </sheetData>
      <sheetData sheetId="1104">
        <row r="9">
          <cell r="A9">
            <v>0</v>
          </cell>
        </row>
      </sheetData>
      <sheetData sheetId="1105">
        <row r="9">
          <cell r="A9">
            <v>0</v>
          </cell>
        </row>
      </sheetData>
      <sheetData sheetId="1106">
        <row r="9">
          <cell r="A9">
            <v>0</v>
          </cell>
        </row>
      </sheetData>
      <sheetData sheetId="1107">
        <row r="9">
          <cell r="A9">
            <v>0</v>
          </cell>
        </row>
      </sheetData>
      <sheetData sheetId="1108">
        <row r="9">
          <cell r="A9">
            <v>0</v>
          </cell>
        </row>
      </sheetData>
      <sheetData sheetId="1109">
        <row r="9">
          <cell r="A9">
            <v>0</v>
          </cell>
        </row>
      </sheetData>
      <sheetData sheetId="1110">
        <row r="9">
          <cell r="A9">
            <v>0</v>
          </cell>
        </row>
      </sheetData>
      <sheetData sheetId="1111">
        <row r="9">
          <cell r="A9">
            <v>0</v>
          </cell>
        </row>
      </sheetData>
      <sheetData sheetId="1112">
        <row r="9">
          <cell r="A9">
            <v>0</v>
          </cell>
        </row>
      </sheetData>
      <sheetData sheetId="1113">
        <row r="9">
          <cell r="A9">
            <v>0</v>
          </cell>
        </row>
      </sheetData>
      <sheetData sheetId="1114">
        <row r="9">
          <cell r="A9">
            <v>0</v>
          </cell>
        </row>
      </sheetData>
      <sheetData sheetId="1115">
        <row r="9">
          <cell r="A9">
            <v>0</v>
          </cell>
        </row>
      </sheetData>
      <sheetData sheetId="1116">
        <row r="9">
          <cell r="A9">
            <v>0</v>
          </cell>
        </row>
      </sheetData>
      <sheetData sheetId="1117">
        <row r="9">
          <cell r="A9">
            <v>0</v>
          </cell>
        </row>
      </sheetData>
      <sheetData sheetId="1118">
        <row r="9">
          <cell r="A9">
            <v>0</v>
          </cell>
        </row>
      </sheetData>
      <sheetData sheetId="1119">
        <row r="9">
          <cell r="A9">
            <v>0</v>
          </cell>
        </row>
      </sheetData>
      <sheetData sheetId="1120">
        <row r="9">
          <cell r="A9">
            <v>0</v>
          </cell>
        </row>
      </sheetData>
      <sheetData sheetId="1121">
        <row r="9">
          <cell r="A9">
            <v>0</v>
          </cell>
        </row>
      </sheetData>
      <sheetData sheetId="1122">
        <row r="9">
          <cell r="A9">
            <v>0</v>
          </cell>
        </row>
      </sheetData>
      <sheetData sheetId="1123">
        <row r="9">
          <cell r="A9">
            <v>0</v>
          </cell>
        </row>
      </sheetData>
      <sheetData sheetId="1124">
        <row r="9">
          <cell r="A9">
            <v>0</v>
          </cell>
        </row>
      </sheetData>
      <sheetData sheetId="1125">
        <row r="9">
          <cell r="A9">
            <v>0</v>
          </cell>
        </row>
      </sheetData>
      <sheetData sheetId="1126">
        <row r="9">
          <cell r="A9">
            <v>0</v>
          </cell>
        </row>
      </sheetData>
      <sheetData sheetId="1127">
        <row r="9">
          <cell r="A9">
            <v>0</v>
          </cell>
        </row>
      </sheetData>
      <sheetData sheetId="1128">
        <row r="9">
          <cell r="A9">
            <v>0</v>
          </cell>
        </row>
      </sheetData>
      <sheetData sheetId="1129">
        <row r="9">
          <cell r="A9">
            <v>0</v>
          </cell>
        </row>
      </sheetData>
      <sheetData sheetId="1130">
        <row r="9">
          <cell r="A9">
            <v>0</v>
          </cell>
        </row>
      </sheetData>
      <sheetData sheetId="1131">
        <row r="9">
          <cell r="A9">
            <v>0</v>
          </cell>
        </row>
      </sheetData>
      <sheetData sheetId="1132">
        <row r="9">
          <cell r="A9">
            <v>0</v>
          </cell>
        </row>
      </sheetData>
      <sheetData sheetId="1133">
        <row r="9">
          <cell r="A9">
            <v>0</v>
          </cell>
        </row>
      </sheetData>
      <sheetData sheetId="1134">
        <row r="9">
          <cell r="A9">
            <v>0</v>
          </cell>
        </row>
      </sheetData>
      <sheetData sheetId="1135">
        <row r="9">
          <cell r="A9">
            <v>0</v>
          </cell>
        </row>
      </sheetData>
      <sheetData sheetId="1136">
        <row r="9">
          <cell r="A9">
            <v>0</v>
          </cell>
        </row>
      </sheetData>
      <sheetData sheetId="1137">
        <row r="9">
          <cell r="A9">
            <v>0</v>
          </cell>
        </row>
      </sheetData>
      <sheetData sheetId="1138">
        <row r="9">
          <cell r="A9">
            <v>0</v>
          </cell>
        </row>
      </sheetData>
      <sheetData sheetId="1139">
        <row r="9">
          <cell r="A9">
            <v>0</v>
          </cell>
        </row>
      </sheetData>
      <sheetData sheetId="1140">
        <row r="9">
          <cell r="A9">
            <v>0</v>
          </cell>
        </row>
      </sheetData>
      <sheetData sheetId="1141">
        <row r="9">
          <cell r="A9">
            <v>0</v>
          </cell>
        </row>
      </sheetData>
      <sheetData sheetId="1142">
        <row r="9">
          <cell r="A9">
            <v>0</v>
          </cell>
        </row>
      </sheetData>
      <sheetData sheetId="1143">
        <row r="9">
          <cell r="A9">
            <v>0</v>
          </cell>
        </row>
      </sheetData>
      <sheetData sheetId="1144">
        <row r="9">
          <cell r="A9">
            <v>0</v>
          </cell>
        </row>
      </sheetData>
      <sheetData sheetId="1145">
        <row r="9">
          <cell r="A9">
            <v>0</v>
          </cell>
        </row>
      </sheetData>
      <sheetData sheetId="1146">
        <row r="9">
          <cell r="A9">
            <v>0</v>
          </cell>
        </row>
      </sheetData>
      <sheetData sheetId="1147">
        <row r="9">
          <cell r="A9">
            <v>0</v>
          </cell>
        </row>
      </sheetData>
      <sheetData sheetId="1148">
        <row r="9">
          <cell r="A9">
            <v>0</v>
          </cell>
        </row>
      </sheetData>
      <sheetData sheetId="1149">
        <row r="9">
          <cell r="A9">
            <v>0</v>
          </cell>
        </row>
      </sheetData>
      <sheetData sheetId="1150">
        <row r="9">
          <cell r="A9">
            <v>0</v>
          </cell>
        </row>
      </sheetData>
      <sheetData sheetId="1151">
        <row r="9">
          <cell r="A9">
            <v>0</v>
          </cell>
        </row>
      </sheetData>
      <sheetData sheetId="1152">
        <row r="9">
          <cell r="A9">
            <v>0</v>
          </cell>
        </row>
      </sheetData>
      <sheetData sheetId="1153">
        <row r="9">
          <cell r="A9">
            <v>0</v>
          </cell>
        </row>
      </sheetData>
      <sheetData sheetId="1154">
        <row r="9">
          <cell r="A9">
            <v>0</v>
          </cell>
        </row>
      </sheetData>
      <sheetData sheetId="1155">
        <row r="9">
          <cell r="A9">
            <v>0</v>
          </cell>
        </row>
      </sheetData>
      <sheetData sheetId="1156">
        <row r="9">
          <cell r="A9">
            <v>0</v>
          </cell>
        </row>
      </sheetData>
      <sheetData sheetId="1157">
        <row r="9">
          <cell r="A9">
            <v>0</v>
          </cell>
        </row>
      </sheetData>
      <sheetData sheetId="1158">
        <row r="9">
          <cell r="A9">
            <v>0</v>
          </cell>
        </row>
      </sheetData>
      <sheetData sheetId="1159">
        <row r="9">
          <cell r="A9">
            <v>0</v>
          </cell>
        </row>
      </sheetData>
      <sheetData sheetId="1160">
        <row r="9">
          <cell r="A9">
            <v>0</v>
          </cell>
        </row>
      </sheetData>
      <sheetData sheetId="1161">
        <row r="9">
          <cell r="A9">
            <v>0</v>
          </cell>
        </row>
      </sheetData>
      <sheetData sheetId="1162">
        <row r="9">
          <cell r="A9">
            <v>0</v>
          </cell>
        </row>
      </sheetData>
      <sheetData sheetId="1163">
        <row r="9">
          <cell r="A9">
            <v>0</v>
          </cell>
        </row>
      </sheetData>
      <sheetData sheetId="1164">
        <row r="9">
          <cell r="A9">
            <v>0</v>
          </cell>
        </row>
      </sheetData>
      <sheetData sheetId="1165">
        <row r="9">
          <cell r="A9">
            <v>0</v>
          </cell>
        </row>
      </sheetData>
      <sheetData sheetId="1166">
        <row r="9">
          <cell r="A9">
            <v>0</v>
          </cell>
        </row>
      </sheetData>
      <sheetData sheetId="1167">
        <row r="9">
          <cell r="A9">
            <v>0</v>
          </cell>
        </row>
      </sheetData>
      <sheetData sheetId="1168">
        <row r="9">
          <cell r="A9">
            <v>0</v>
          </cell>
        </row>
      </sheetData>
      <sheetData sheetId="1169">
        <row r="9">
          <cell r="A9">
            <v>0</v>
          </cell>
        </row>
      </sheetData>
      <sheetData sheetId="1170">
        <row r="9">
          <cell r="A9">
            <v>0</v>
          </cell>
        </row>
      </sheetData>
      <sheetData sheetId="1171">
        <row r="9">
          <cell r="A9">
            <v>0</v>
          </cell>
        </row>
      </sheetData>
      <sheetData sheetId="1172">
        <row r="9">
          <cell r="A9">
            <v>0</v>
          </cell>
        </row>
      </sheetData>
      <sheetData sheetId="1173">
        <row r="9">
          <cell r="A9">
            <v>0</v>
          </cell>
        </row>
      </sheetData>
      <sheetData sheetId="1174">
        <row r="9">
          <cell r="A9">
            <v>0</v>
          </cell>
        </row>
      </sheetData>
      <sheetData sheetId="1175">
        <row r="9">
          <cell r="A9">
            <v>0</v>
          </cell>
        </row>
      </sheetData>
      <sheetData sheetId="1176">
        <row r="9">
          <cell r="A9">
            <v>0</v>
          </cell>
        </row>
      </sheetData>
      <sheetData sheetId="1177">
        <row r="9">
          <cell r="A9">
            <v>0</v>
          </cell>
        </row>
      </sheetData>
      <sheetData sheetId="1178">
        <row r="9">
          <cell r="A9">
            <v>0</v>
          </cell>
        </row>
      </sheetData>
      <sheetData sheetId="1179">
        <row r="9">
          <cell r="A9">
            <v>0</v>
          </cell>
        </row>
      </sheetData>
      <sheetData sheetId="1180">
        <row r="9">
          <cell r="A9">
            <v>0</v>
          </cell>
        </row>
      </sheetData>
      <sheetData sheetId="1181">
        <row r="9">
          <cell r="A9">
            <v>0</v>
          </cell>
        </row>
      </sheetData>
      <sheetData sheetId="1182">
        <row r="9">
          <cell r="A9">
            <v>0</v>
          </cell>
        </row>
      </sheetData>
      <sheetData sheetId="1183">
        <row r="9">
          <cell r="A9">
            <v>0</v>
          </cell>
        </row>
      </sheetData>
      <sheetData sheetId="1184">
        <row r="9">
          <cell r="A9">
            <v>0</v>
          </cell>
        </row>
      </sheetData>
      <sheetData sheetId="1185">
        <row r="9">
          <cell r="A9">
            <v>0</v>
          </cell>
        </row>
      </sheetData>
      <sheetData sheetId="1186">
        <row r="9">
          <cell r="A9">
            <v>0</v>
          </cell>
        </row>
      </sheetData>
      <sheetData sheetId="1187">
        <row r="9">
          <cell r="A9">
            <v>0</v>
          </cell>
        </row>
      </sheetData>
      <sheetData sheetId="1188">
        <row r="9">
          <cell r="A9">
            <v>0</v>
          </cell>
        </row>
      </sheetData>
      <sheetData sheetId="1189">
        <row r="9">
          <cell r="A9">
            <v>0</v>
          </cell>
        </row>
      </sheetData>
      <sheetData sheetId="1190">
        <row r="9">
          <cell r="A9">
            <v>0</v>
          </cell>
        </row>
      </sheetData>
      <sheetData sheetId="1191">
        <row r="9">
          <cell r="A9">
            <v>0</v>
          </cell>
        </row>
      </sheetData>
      <sheetData sheetId="1192">
        <row r="9">
          <cell r="A9">
            <v>0</v>
          </cell>
        </row>
      </sheetData>
      <sheetData sheetId="1193">
        <row r="9">
          <cell r="A9">
            <v>0</v>
          </cell>
        </row>
      </sheetData>
      <sheetData sheetId="1194">
        <row r="9">
          <cell r="A9">
            <v>0</v>
          </cell>
        </row>
      </sheetData>
      <sheetData sheetId="1195">
        <row r="9">
          <cell r="A9">
            <v>0</v>
          </cell>
        </row>
      </sheetData>
      <sheetData sheetId="1196">
        <row r="9">
          <cell r="A9">
            <v>0</v>
          </cell>
        </row>
      </sheetData>
      <sheetData sheetId="1197">
        <row r="9">
          <cell r="A9">
            <v>0</v>
          </cell>
        </row>
      </sheetData>
      <sheetData sheetId="1198">
        <row r="9">
          <cell r="A9">
            <v>0</v>
          </cell>
        </row>
      </sheetData>
      <sheetData sheetId="1199">
        <row r="9">
          <cell r="A9">
            <v>0</v>
          </cell>
        </row>
      </sheetData>
      <sheetData sheetId="1200">
        <row r="9">
          <cell r="A9">
            <v>0</v>
          </cell>
        </row>
      </sheetData>
      <sheetData sheetId="1201">
        <row r="9">
          <cell r="A9">
            <v>0</v>
          </cell>
        </row>
      </sheetData>
      <sheetData sheetId="1202">
        <row r="9">
          <cell r="A9">
            <v>0</v>
          </cell>
        </row>
      </sheetData>
      <sheetData sheetId="1203">
        <row r="9">
          <cell r="A9">
            <v>0</v>
          </cell>
        </row>
      </sheetData>
      <sheetData sheetId="1204">
        <row r="9">
          <cell r="A9">
            <v>0</v>
          </cell>
        </row>
      </sheetData>
      <sheetData sheetId="1205">
        <row r="9">
          <cell r="A9">
            <v>0</v>
          </cell>
        </row>
      </sheetData>
      <sheetData sheetId="1206">
        <row r="9">
          <cell r="A9">
            <v>0</v>
          </cell>
        </row>
      </sheetData>
      <sheetData sheetId="1207">
        <row r="9">
          <cell r="A9">
            <v>0</v>
          </cell>
        </row>
      </sheetData>
      <sheetData sheetId="1208">
        <row r="9">
          <cell r="A9">
            <v>0</v>
          </cell>
        </row>
      </sheetData>
      <sheetData sheetId="1209">
        <row r="9">
          <cell r="A9">
            <v>0</v>
          </cell>
        </row>
      </sheetData>
      <sheetData sheetId="1210" refreshError="1"/>
      <sheetData sheetId="1211" refreshError="1"/>
      <sheetData sheetId="1212" refreshError="1"/>
      <sheetData sheetId="1213">
        <row r="9">
          <cell r="A9">
            <v>0</v>
          </cell>
        </row>
      </sheetData>
      <sheetData sheetId="1214">
        <row r="9">
          <cell r="A9">
            <v>0</v>
          </cell>
        </row>
      </sheetData>
      <sheetData sheetId="1215">
        <row r="9">
          <cell r="A9">
            <v>0</v>
          </cell>
        </row>
      </sheetData>
      <sheetData sheetId="1216">
        <row r="9">
          <cell r="A9">
            <v>0</v>
          </cell>
        </row>
      </sheetData>
      <sheetData sheetId="1217">
        <row r="9">
          <cell r="A9">
            <v>0</v>
          </cell>
        </row>
      </sheetData>
      <sheetData sheetId="1218">
        <row r="9">
          <cell r="A9">
            <v>0</v>
          </cell>
        </row>
      </sheetData>
      <sheetData sheetId="1219">
        <row r="9">
          <cell r="A9">
            <v>0</v>
          </cell>
        </row>
      </sheetData>
      <sheetData sheetId="1220">
        <row r="9">
          <cell r="A9">
            <v>0</v>
          </cell>
        </row>
      </sheetData>
      <sheetData sheetId="1221">
        <row r="9">
          <cell r="A9">
            <v>0</v>
          </cell>
        </row>
      </sheetData>
      <sheetData sheetId="1222">
        <row r="9">
          <cell r="A9">
            <v>0</v>
          </cell>
        </row>
      </sheetData>
      <sheetData sheetId="1223">
        <row r="9">
          <cell r="A9">
            <v>0</v>
          </cell>
        </row>
      </sheetData>
      <sheetData sheetId="1224">
        <row r="9">
          <cell r="A9">
            <v>0</v>
          </cell>
        </row>
      </sheetData>
      <sheetData sheetId="1225">
        <row r="9">
          <cell r="A9">
            <v>0</v>
          </cell>
        </row>
      </sheetData>
      <sheetData sheetId="1226">
        <row r="9">
          <cell r="A9">
            <v>0</v>
          </cell>
        </row>
      </sheetData>
      <sheetData sheetId="1227">
        <row r="9">
          <cell r="A9">
            <v>0</v>
          </cell>
        </row>
      </sheetData>
      <sheetData sheetId="1228">
        <row r="9">
          <cell r="A9">
            <v>0</v>
          </cell>
        </row>
      </sheetData>
      <sheetData sheetId="1229">
        <row r="9">
          <cell r="A9">
            <v>0</v>
          </cell>
        </row>
      </sheetData>
      <sheetData sheetId="1230">
        <row r="9">
          <cell r="A9">
            <v>0</v>
          </cell>
        </row>
      </sheetData>
      <sheetData sheetId="1231">
        <row r="9">
          <cell r="A9">
            <v>0</v>
          </cell>
        </row>
      </sheetData>
      <sheetData sheetId="1232">
        <row r="9">
          <cell r="A9">
            <v>0</v>
          </cell>
        </row>
      </sheetData>
      <sheetData sheetId="1233" refreshError="1"/>
      <sheetData sheetId="1234">
        <row r="9">
          <cell r="A9">
            <v>0</v>
          </cell>
        </row>
      </sheetData>
      <sheetData sheetId="1235">
        <row r="9">
          <cell r="A9">
            <v>0</v>
          </cell>
        </row>
      </sheetData>
      <sheetData sheetId="1236">
        <row r="9">
          <cell r="A9">
            <v>0</v>
          </cell>
        </row>
      </sheetData>
      <sheetData sheetId="1237">
        <row r="9">
          <cell r="A9">
            <v>0</v>
          </cell>
        </row>
      </sheetData>
      <sheetData sheetId="1238">
        <row r="9">
          <cell r="A9">
            <v>0</v>
          </cell>
        </row>
      </sheetData>
      <sheetData sheetId="1239">
        <row r="9">
          <cell r="A9">
            <v>0</v>
          </cell>
        </row>
      </sheetData>
      <sheetData sheetId="1240" refreshError="1"/>
      <sheetData sheetId="1241" refreshError="1"/>
      <sheetData sheetId="1242" refreshError="1"/>
      <sheetData sheetId="1243" refreshError="1"/>
      <sheetData sheetId="1244">
        <row r="9">
          <cell r="A9">
            <v>0</v>
          </cell>
        </row>
      </sheetData>
      <sheetData sheetId="1245">
        <row r="9">
          <cell r="A9">
            <v>0</v>
          </cell>
        </row>
      </sheetData>
      <sheetData sheetId="1246">
        <row r="9">
          <cell r="A9">
            <v>0</v>
          </cell>
        </row>
      </sheetData>
      <sheetData sheetId="1247">
        <row r="9">
          <cell r="A9">
            <v>0</v>
          </cell>
        </row>
      </sheetData>
      <sheetData sheetId="1248">
        <row r="9">
          <cell r="A9">
            <v>0</v>
          </cell>
        </row>
      </sheetData>
      <sheetData sheetId="1249">
        <row r="9">
          <cell r="A9">
            <v>0</v>
          </cell>
        </row>
      </sheetData>
      <sheetData sheetId="1250">
        <row r="9">
          <cell r="A9">
            <v>0</v>
          </cell>
        </row>
      </sheetData>
      <sheetData sheetId="1251">
        <row r="9">
          <cell r="A9">
            <v>0</v>
          </cell>
        </row>
      </sheetData>
      <sheetData sheetId="1252">
        <row r="9">
          <cell r="A9">
            <v>0</v>
          </cell>
        </row>
      </sheetData>
      <sheetData sheetId="1253">
        <row r="9">
          <cell r="A9">
            <v>0</v>
          </cell>
        </row>
      </sheetData>
      <sheetData sheetId="1254">
        <row r="9">
          <cell r="A9">
            <v>0</v>
          </cell>
        </row>
      </sheetData>
      <sheetData sheetId="1255">
        <row r="9">
          <cell r="A9">
            <v>0</v>
          </cell>
        </row>
      </sheetData>
      <sheetData sheetId="1256">
        <row r="9">
          <cell r="A9">
            <v>0</v>
          </cell>
        </row>
      </sheetData>
      <sheetData sheetId="1257">
        <row r="9">
          <cell r="A9">
            <v>0</v>
          </cell>
        </row>
      </sheetData>
      <sheetData sheetId="1258">
        <row r="9">
          <cell r="A9">
            <v>0</v>
          </cell>
        </row>
      </sheetData>
      <sheetData sheetId="1259">
        <row r="9">
          <cell r="A9">
            <v>0</v>
          </cell>
        </row>
      </sheetData>
      <sheetData sheetId="1260">
        <row r="9">
          <cell r="A9">
            <v>0</v>
          </cell>
        </row>
      </sheetData>
      <sheetData sheetId="1261">
        <row r="9">
          <cell r="A9">
            <v>0</v>
          </cell>
        </row>
      </sheetData>
      <sheetData sheetId="1262">
        <row r="9">
          <cell r="A9">
            <v>0</v>
          </cell>
        </row>
      </sheetData>
      <sheetData sheetId="1263">
        <row r="9">
          <cell r="A9">
            <v>0</v>
          </cell>
        </row>
      </sheetData>
      <sheetData sheetId="1264">
        <row r="9">
          <cell r="A9">
            <v>0</v>
          </cell>
        </row>
      </sheetData>
      <sheetData sheetId="1265">
        <row r="9">
          <cell r="A9">
            <v>0</v>
          </cell>
        </row>
      </sheetData>
      <sheetData sheetId="1266">
        <row r="9">
          <cell r="A9">
            <v>0</v>
          </cell>
        </row>
      </sheetData>
      <sheetData sheetId="1267">
        <row r="9">
          <cell r="A9">
            <v>0</v>
          </cell>
        </row>
      </sheetData>
      <sheetData sheetId="1268">
        <row r="9">
          <cell r="A9">
            <v>0</v>
          </cell>
        </row>
      </sheetData>
      <sheetData sheetId="1269">
        <row r="9">
          <cell r="A9">
            <v>0</v>
          </cell>
        </row>
      </sheetData>
      <sheetData sheetId="1270">
        <row r="9">
          <cell r="A9">
            <v>0</v>
          </cell>
        </row>
      </sheetData>
      <sheetData sheetId="1271">
        <row r="9">
          <cell r="A9">
            <v>0</v>
          </cell>
        </row>
      </sheetData>
      <sheetData sheetId="1272">
        <row r="9">
          <cell r="A9">
            <v>0</v>
          </cell>
        </row>
      </sheetData>
      <sheetData sheetId="1273">
        <row r="9">
          <cell r="A9">
            <v>0</v>
          </cell>
        </row>
      </sheetData>
      <sheetData sheetId="1274">
        <row r="9">
          <cell r="A9">
            <v>0</v>
          </cell>
        </row>
      </sheetData>
      <sheetData sheetId="1275">
        <row r="9">
          <cell r="A9">
            <v>0</v>
          </cell>
        </row>
      </sheetData>
      <sheetData sheetId="1276">
        <row r="9">
          <cell r="A9">
            <v>0</v>
          </cell>
        </row>
      </sheetData>
      <sheetData sheetId="1277">
        <row r="9">
          <cell r="A9">
            <v>0</v>
          </cell>
        </row>
      </sheetData>
      <sheetData sheetId="1278">
        <row r="9">
          <cell r="A9">
            <v>0</v>
          </cell>
        </row>
      </sheetData>
      <sheetData sheetId="1279">
        <row r="9">
          <cell r="A9">
            <v>0</v>
          </cell>
        </row>
      </sheetData>
      <sheetData sheetId="1280">
        <row r="9">
          <cell r="A9">
            <v>0</v>
          </cell>
        </row>
      </sheetData>
      <sheetData sheetId="1281">
        <row r="9">
          <cell r="A9">
            <v>0</v>
          </cell>
        </row>
      </sheetData>
      <sheetData sheetId="1282">
        <row r="9">
          <cell r="A9">
            <v>0</v>
          </cell>
        </row>
      </sheetData>
      <sheetData sheetId="1283">
        <row r="9">
          <cell r="A9">
            <v>0</v>
          </cell>
        </row>
      </sheetData>
      <sheetData sheetId="1284">
        <row r="9">
          <cell r="A9">
            <v>0</v>
          </cell>
        </row>
      </sheetData>
      <sheetData sheetId="1285">
        <row r="9">
          <cell r="A9">
            <v>0</v>
          </cell>
        </row>
      </sheetData>
      <sheetData sheetId="1286">
        <row r="9">
          <cell r="A9">
            <v>0</v>
          </cell>
        </row>
      </sheetData>
      <sheetData sheetId="1287">
        <row r="9">
          <cell r="A9">
            <v>0</v>
          </cell>
        </row>
      </sheetData>
      <sheetData sheetId="1288">
        <row r="9">
          <cell r="A9">
            <v>0</v>
          </cell>
        </row>
      </sheetData>
      <sheetData sheetId="1289">
        <row r="9">
          <cell r="A9">
            <v>0</v>
          </cell>
        </row>
      </sheetData>
      <sheetData sheetId="1290">
        <row r="9">
          <cell r="A9">
            <v>0</v>
          </cell>
        </row>
      </sheetData>
      <sheetData sheetId="1291">
        <row r="9">
          <cell r="A9">
            <v>0</v>
          </cell>
        </row>
      </sheetData>
      <sheetData sheetId="1292">
        <row r="9">
          <cell r="A9">
            <v>0</v>
          </cell>
        </row>
      </sheetData>
      <sheetData sheetId="1293">
        <row r="9">
          <cell r="A9">
            <v>0</v>
          </cell>
        </row>
      </sheetData>
      <sheetData sheetId="1294">
        <row r="9">
          <cell r="A9">
            <v>0</v>
          </cell>
        </row>
      </sheetData>
      <sheetData sheetId="1295">
        <row r="9">
          <cell r="A9">
            <v>0</v>
          </cell>
        </row>
      </sheetData>
      <sheetData sheetId="1296">
        <row r="9">
          <cell r="A9">
            <v>0</v>
          </cell>
        </row>
      </sheetData>
      <sheetData sheetId="1297">
        <row r="9">
          <cell r="A9">
            <v>0</v>
          </cell>
        </row>
      </sheetData>
      <sheetData sheetId="1298">
        <row r="9">
          <cell r="A9">
            <v>0</v>
          </cell>
        </row>
      </sheetData>
      <sheetData sheetId="1299">
        <row r="9">
          <cell r="A9">
            <v>0</v>
          </cell>
        </row>
      </sheetData>
      <sheetData sheetId="1300">
        <row r="9">
          <cell r="A9">
            <v>0</v>
          </cell>
        </row>
      </sheetData>
      <sheetData sheetId="1301">
        <row r="9">
          <cell r="A9">
            <v>0</v>
          </cell>
        </row>
      </sheetData>
      <sheetData sheetId="1302">
        <row r="9">
          <cell r="A9">
            <v>0</v>
          </cell>
        </row>
      </sheetData>
      <sheetData sheetId="1303">
        <row r="9">
          <cell r="A9">
            <v>0</v>
          </cell>
        </row>
      </sheetData>
      <sheetData sheetId="1304">
        <row r="9">
          <cell r="A9">
            <v>0</v>
          </cell>
        </row>
      </sheetData>
      <sheetData sheetId="1305">
        <row r="9">
          <cell r="A9">
            <v>0</v>
          </cell>
        </row>
      </sheetData>
      <sheetData sheetId="1306">
        <row r="9">
          <cell r="A9">
            <v>0</v>
          </cell>
        </row>
      </sheetData>
      <sheetData sheetId="1307">
        <row r="9">
          <cell r="A9">
            <v>0</v>
          </cell>
        </row>
      </sheetData>
      <sheetData sheetId="1308">
        <row r="9">
          <cell r="A9">
            <v>0</v>
          </cell>
        </row>
      </sheetData>
      <sheetData sheetId="1309">
        <row r="9">
          <cell r="A9">
            <v>0</v>
          </cell>
        </row>
      </sheetData>
      <sheetData sheetId="1310">
        <row r="9">
          <cell r="A9">
            <v>0</v>
          </cell>
        </row>
      </sheetData>
      <sheetData sheetId="1311">
        <row r="9">
          <cell r="A9">
            <v>0</v>
          </cell>
        </row>
      </sheetData>
      <sheetData sheetId="1312">
        <row r="9">
          <cell r="A9">
            <v>0</v>
          </cell>
        </row>
      </sheetData>
      <sheetData sheetId="1313">
        <row r="9">
          <cell r="A9">
            <v>0</v>
          </cell>
        </row>
      </sheetData>
      <sheetData sheetId="1314">
        <row r="9">
          <cell r="A9">
            <v>0</v>
          </cell>
        </row>
      </sheetData>
      <sheetData sheetId="1315">
        <row r="9">
          <cell r="A9">
            <v>0</v>
          </cell>
        </row>
      </sheetData>
      <sheetData sheetId="1316">
        <row r="9">
          <cell r="A9">
            <v>0</v>
          </cell>
        </row>
      </sheetData>
      <sheetData sheetId="1317">
        <row r="9">
          <cell r="A9">
            <v>0</v>
          </cell>
        </row>
      </sheetData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>
        <row r="9">
          <cell r="A9">
            <v>0</v>
          </cell>
        </row>
      </sheetData>
      <sheetData sheetId="1332">
        <row r="9">
          <cell r="A9">
            <v>0</v>
          </cell>
        </row>
      </sheetData>
      <sheetData sheetId="1333">
        <row r="9">
          <cell r="A9">
            <v>0</v>
          </cell>
        </row>
      </sheetData>
      <sheetData sheetId="1334">
        <row r="9">
          <cell r="A9">
            <v>0</v>
          </cell>
        </row>
      </sheetData>
      <sheetData sheetId="1335">
        <row r="9">
          <cell r="A9">
            <v>0</v>
          </cell>
        </row>
      </sheetData>
      <sheetData sheetId="1336">
        <row r="9">
          <cell r="A9">
            <v>0</v>
          </cell>
        </row>
      </sheetData>
      <sheetData sheetId="1337">
        <row r="9">
          <cell r="A9">
            <v>0</v>
          </cell>
        </row>
      </sheetData>
      <sheetData sheetId="1338">
        <row r="9">
          <cell r="A9">
            <v>0</v>
          </cell>
        </row>
      </sheetData>
      <sheetData sheetId="1339">
        <row r="9">
          <cell r="A9">
            <v>0</v>
          </cell>
        </row>
      </sheetData>
      <sheetData sheetId="1340">
        <row r="9">
          <cell r="A9">
            <v>0</v>
          </cell>
        </row>
      </sheetData>
      <sheetData sheetId="1341">
        <row r="9">
          <cell r="A9">
            <v>0</v>
          </cell>
        </row>
      </sheetData>
      <sheetData sheetId="1342">
        <row r="9">
          <cell r="A9">
            <v>0</v>
          </cell>
        </row>
      </sheetData>
      <sheetData sheetId="1343">
        <row r="9">
          <cell r="A9">
            <v>0</v>
          </cell>
        </row>
      </sheetData>
      <sheetData sheetId="1344">
        <row r="9">
          <cell r="A9">
            <v>0</v>
          </cell>
        </row>
      </sheetData>
      <sheetData sheetId="1345">
        <row r="9">
          <cell r="A9">
            <v>0</v>
          </cell>
        </row>
      </sheetData>
      <sheetData sheetId="1346">
        <row r="9">
          <cell r="A9">
            <v>0</v>
          </cell>
        </row>
      </sheetData>
      <sheetData sheetId="1347">
        <row r="9">
          <cell r="A9">
            <v>0</v>
          </cell>
        </row>
      </sheetData>
      <sheetData sheetId="1348">
        <row r="9">
          <cell r="A9">
            <v>0</v>
          </cell>
        </row>
      </sheetData>
      <sheetData sheetId="1349">
        <row r="9">
          <cell r="A9">
            <v>0</v>
          </cell>
        </row>
      </sheetData>
      <sheetData sheetId="1350">
        <row r="9">
          <cell r="A9">
            <v>0</v>
          </cell>
        </row>
      </sheetData>
      <sheetData sheetId="1351">
        <row r="9">
          <cell r="A9">
            <v>0</v>
          </cell>
        </row>
      </sheetData>
      <sheetData sheetId="1352">
        <row r="9">
          <cell r="A9">
            <v>0</v>
          </cell>
        </row>
      </sheetData>
      <sheetData sheetId="1353">
        <row r="9">
          <cell r="A9">
            <v>0</v>
          </cell>
        </row>
      </sheetData>
      <sheetData sheetId="1354">
        <row r="9">
          <cell r="A9">
            <v>0</v>
          </cell>
        </row>
      </sheetData>
      <sheetData sheetId="1355">
        <row r="9">
          <cell r="A9">
            <v>0</v>
          </cell>
        </row>
      </sheetData>
      <sheetData sheetId="1356">
        <row r="9">
          <cell r="A9">
            <v>0</v>
          </cell>
        </row>
      </sheetData>
      <sheetData sheetId="1357">
        <row r="9">
          <cell r="A9">
            <v>0</v>
          </cell>
        </row>
      </sheetData>
      <sheetData sheetId="1358">
        <row r="9">
          <cell r="A9">
            <v>0</v>
          </cell>
        </row>
      </sheetData>
      <sheetData sheetId="1359">
        <row r="9">
          <cell r="A9">
            <v>0</v>
          </cell>
        </row>
      </sheetData>
      <sheetData sheetId="1360">
        <row r="9">
          <cell r="A9">
            <v>0</v>
          </cell>
        </row>
      </sheetData>
      <sheetData sheetId="1361">
        <row r="9">
          <cell r="A9">
            <v>0</v>
          </cell>
        </row>
      </sheetData>
      <sheetData sheetId="1362">
        <row r="9">
          <cell r="A9">
            <v>0</v>
          </cell>
        </row>
      </sheetData>
      <sheetData sheetId="1363">
        <row r="9">
          <cell r="A9">
            <v>0</v>
          </cell>
        </row>
      </sheetData>
      <sheetData sheetId="1364">
        <row r="9">
          <cell r="A9">
            <v>0</v>
          </cell>
        </row>
      </sheetData>
      <sheetData sheetId="1365">
        <row r="9">
          <cell r="A9">
            <v>0</v>
          </cell>
        </row>
      </sheetData>
      <sheetData sheetId="1366">
        <row r="9">
          <cell r="A9">
            <v>0</v>
          </cell>
        </row>
      </sheetData>
      <sheetData sheetId="1367">
        <row r="9">
          <cell r="A9">
            <v>0</v>
          </cell>
        </row>
      </sheetData>
      <sheetData sheetId="1368">
        <row r="9">
          <cell r="A9">
            <v>0</v>
          </cell>
        </row>
      </sheetData>
      <sheetData sheetId="1369">
        <row r="9">
          <cell r="A9">
            <v>0</v>
          </cell>
        </row>
      </sheetData>
      <sheetData sheetId="1370">
        <row r="9">
          <cell r="A9">
            <v>0</v>
          </cell>
        </row>
      </sheetData>
      <sheetData sheetId="1371">
        <row r="9">
          <cell r="A9">
            <v>0</v>
          </cell>
        </row>
      </sheetData>
      <sheetData sheetId="1372">
        <row r="9">
          <cell r="A9">
            <v>0</v>
          </cell>
        </row>
      </sheetData>
      <sheetData sheetId="1373">
        <row r="9">
          <cell r="A9">
            <v>0</v>
          </cell>
        </row>
      </sheetData>
      <sheetData sheetId="1374">
        <row r="9">
          <cell r="A9">
            <v>0</v>
          </cell>
        </row>
      </sheetData>
      <sheetData sheetId="1375">
        <row r="9">
          <cell r="A9">
            <v>0</v>
          </cell>
        </row>
      </sheetData>
      <sheetData sheetId="1376">
        <row r="9">
          <cell r="A9">
            <v>0</v>
          </cell>
        </row>
      </sheetData>
      <sheetData sheetId="1377">
        <row r="9">
          <cell r="A9">
            <v>0</v>
          </cell>
        </row>
      </sheetData>
      <sheetData sheetId="1378">
        <row r="9">
          <cell r="A9">
            <v>0</v>
          </cell>
        </row>
      </sheetData>
      <sheetData sheetId="1379">
        <row r="9">
          <cell r="A9">
            <v>0</v>
          </cell>
        </row>
      </sheetData>
      <sheetData sheetId="1380">
        <row r="9">
          <cell r="A9">
            <v>0</v>
          </cell>
        </row>
      </sheetData>
      <sheetData sheetId="1381">
        <row r="9">
          <cell r="A9">
            <v>0</v>
          </cell>
        </row>
      </sheetData>
      <sheetData sheetId="1382">
        <row r="9">
          <cell r="A9">
            <v>0</v>
          </cell>
        </row>
      </sheetData>
      <sheetData sheetId="1383">
        <row r="9">
          <cell r="A9">
            <v>0</v>
          </cell>
        </row>
      </sheetData>
      <sheetData sheetId="1384">
        <row r="9">
          <cell r="A9">
            <v>0</v>
          </cell>
        </row>
      </sheetData>
      <sheetData sheetId="1385">
        <row r="9">
          <cell r="A9">
            <v>0</v>
          </cell>
        </row>
      </sheetData>
      <sheetData sheetId="1386">
        <row r="9">
          <cell r="A9">
            <v>0</v>
          </cell>
        </row>
      </sheetData>
      <sheetData sheetId="1387">
        <row r="9">
          <cell r="A9">
            <v>0</v>
          </cell>
        </row>
      </sheetData>
      <sheetData sheetId="1388">
        <row r="9">
          <cell r="A9">
            <v>0</v>
          </cell>
        </row>
      </sheetData>
      <sheetData sheetId="1389">
        <row r="9">
          <cell r="A9">
            <v>0</v>
          </cell>
        </row>
      </sheetData>
      <sheetData sheetId="1390">
        <row r="9">
          <cell r="A9">
            <v>0</v>
          </cell>
        </row>
      </sheetData>
      <sheetData sheetId="1391">
        <row r="9">
          <cell r="A9">
            <v>0</v>
          </cell>
        </row>
      </sheetData>
      <sheetData sheetId="1392">
        <row r="9">
          <cell r="A9">
            <v>0</v>
          </cell>
        </row>
      </sheetData>
      <sheetData sheetId="1393">
        <row r="9">
          <cell r="A9">
            <v>0</v>
          </cell>
        </row>
      </sheetData>
      <sheetData sheetId="1394">
        <row r="9">
          <cell r="A9">
            <v>0</v>
          </cell>
        </row>
      </sheetData>
      <sheetData sheetId="1395">
        <row r="9">
          <cell r="A9">
            <v>0</v>
          </cell>
        </row>
      </sheetData>
      <sheetData sheetId="1396">
        <row r="9">
          <cell r="A9">
            <v>0</v>
          </cell>
        </row>
      </sheetData>
      <sheetData sheetId="1397">
        <row r="9">
          <cell r="A9">
            <v>0</v>
          </cell>
        </row>
      </sheetData>
      <sheetData sheetId="1398">
        <row r="9">
          <cell r="A9">
            <v>0</v>
          </cell>
        </row>
      </sheetData>
      <sheetData sheetId="1399">
        <row r="9">
          <cell r="A9">
            <v>0</v>
          </cell>
        </row>
      </sheetData>
      <sheetData sheetId="1400">
        <row r="9">
          <cell r="A9">
            <v>0</v>
          </cell>
        </row>
      </sheetData>
      <sheetData sheetId="1401">
        <row r="9">
          <cell r="A9">
            <v>0</v>
          </cell>
        </row>
      </sheetData>
      <sheetData sheetId="1402">
        <row r="9">
          <cell r="A9">
            <v>0</v>
          </cell>
        </row>
      </sheetData>
      <sheetData sheetId="1403">
        <row r="9">
          <cell r="A9">
            <v>0</v>
          </cell>
        </row>
      </sheetData>
      <sheetData sheetId="1404">
        <row r="9">
          <cell r="A9">
            <v>0</v>
          </cell>
        </row>
      </sheetData>
      <sheetData sheetId="1405">
        <row r="9">
          <cell r="A9">
            <v>0</v>
          </cell>
        </row>
      </sheetData>
      <sheetData sheetId="1406">
        <row r="9">
          <cell r="A9">
            <v>0</v>
          </cell>
        </row>
      </sheetData>
      <sheetData sheetId="1407">
        <row r="9">
          <cell r="A9">
            <v>0</v>
          </cell>
        </row>
      </sheetData>
      <sheetData sheetId="1408">
        <row r="9">
          <cell r="A9">
            <v>0</v>
          </cell>
        </row>
      </sheetData>
      <sheetData sheetId="1409">
        <row r="9">
          <cell r="A9">
            <v>0</v>
          </cell>
        </row>
      </sheetData>
      <sheetData sheetId="1410">
        <row r="9">
          <cell r="A9">
            <v>0</v>
          </cell>
        </row>
      </sheetData>
      <sheetData sheetId="1411">
        <row r="9">
          <cell r="A9">
            <v>0</v>
          </cell>
        </row>
      </sheetData>
      <sheetData sheetId="1412">
        <row r="9">
          <cell r="A9">
            <v>0</v>
          </cell>
        </row>
      </sheetData>
      <sheetData sheetId="1413">
        <row r="9">
          <cell r="A9">
            <v>0</v>
          </cell>
        </row>
      </sheetData>
      <sheetData sheetId="1414">
        <row r="9">
          <cell r="A9">
            <v>0</v>
          </cell>
        </row>
      </sheetData>
      <sheetData sheetId="1415">
        <row r="9">
          <cell r="A9">
            <v>0</v>
          </cell>
        </row>
      </sheetData>
      <sheetData sheetId="1416">
        <row r="9">
          <cell r="A9">
            <v>0</v>
          </cell>
        </row>
      </sheetData>
      <sheetData sheetId="1417">
        <row r="9">
          <cell r="A9">
            <v>0</v>
          </cell>
        </row>
      </sheetData>
      <sheetData sheetId="1418">
        <row r="9">
          <cell r="A9">
            <v>0</v>
          </cell>
        </row>
      </sheetData>
      <sheetData sheetId="1419">
        <row r="9">
          <cell r="A9">
            <v>0</v>
          </cell>
        </row>
      </sheetData>
      <sheetData sheetId="1420">
        <row r="9">
          <cell r="A9">
            <v>0</v>
          </cell>
        </row>
      </sheetData>
      <sheetData sheetId="1421">
        <row r="9">
          <cell r="A9">
            <v>0</v>
          </cell>
        </row>
      </sheetData>
      <sheetData sheetId="1422">
        <row r="9">
          <cell r="A9">
            <v>0</v>
          </cell>
        </row>
      </sheetData>
      <sheetData sheetId="1423">
        <row r="9">
          <cell r="A9">
            <v>0</v>
          </cell>
        </row>
      </sheetData>
      <sheetData sheetId="1424">
        <row r="9">
          <cell r="A9">
            <v>0</v>
          </cell>
        </row>
      </sheetData>
      <sheetData sheetId="1425">
        <row r="9">
          <cell r="A9">
            <v>0</v>
          </cell>
        </row>
      </sheetData>
      <sheetData sheetId="1426">
        <row r="9">
          <cell r="A9">
            <v>0</v>
          </cell>
        </row>
      </sheetData>
      <sheetData sheetId="1427">
        <row r="9">
          <cell r="A9">
            <v>0</v>
          </cell>
        </row>
      </sheetData>
      <sheetData sheetId="1428">
        <row r="9">
          <cell r="A9">
            <v>0</v>
          </cell>
        </row>
      </sheetData>
      <sheetData sheetId="1429">
        <row r="9">
          <cell r="A9">
            <v>0</v>
          </cell>
        </row>
      </sheetData>
      <sheetData sheetId="1430">
        <row r="9">
          <cell r="A9">
            <v>0</v>
          </cell>
        </row>
      </sheetData>
      <sheetData sheetId="1431">
        <row r="9">
          <cell r="A9">
            <v>0</v>
          </cell>
        </row>
      </sheetData>
      <sheetData sheetId="1432">
        <row r="9">
          <cell r="A9">
            <v>0</v>
          </cell>
        </row>
      </sheetData>
      <sheetData sheetId="1433">
        <row r="9">
          <cell r="A9">
            <v>0</v>
          </cell>
        </row>
      </sheetData>
      <sheetData sheetId="1434">
        <row r="9">
          <cell r="A9">
            <v>0</v>
          </cell>
        </row>
      </sheetData>
      <sheetData sheetId="1435">
        <row r="9">
          <cell r="A9">
            <v>0</v>
          </cell>
        </row>
      </sheetData>
      <sheetData sheetId="1436">
        <row r="9">
          <cell r="A9">
            <v>0</v>
          </cell>
        </row>
      </sheetData>
      <sheetData sheetId="1437">
        <row r="9">
          <cell r="A9">
            <v>0</v>
          </cell>
        </row>
      </sheetData>
      <sheetData sheetId="1438">
        <row r="9">
          <cell r="A9">
            <v>0</v>
          </cell>
        </row>
      </sheetData>
      <sheetData sheetId="1439">
        <row r="9">
          <cell r="A9">
            <v>0</v>
          </cell>
        </row>
      </sheetData>
      <sheetData sheetId="1440">
        <row r="9">
          <cell r="A9">
            <v>0</v>
          </cell>
        </row>
      </sheetData>
      <sheetData sheetId="1441">
        <row r="9">
          <cell r="A9">
            <v>0</v>
          </cell>
        </row>
      </sheetData>
      <sheetData sheetId="1442">
        <row r="9">
          <cell r="A9">
            <v>0</v>
          </cell>
        </row>
      </sheetData>
      <sheetData sheetId="1443">
        <row r="9">
          <cell r="A9">
            <v>0</v>
          </cell>
        </row>
      </sheetData>
      <sheetData sheetId="1444">
        <row r="9">
          <cell r="A9">
            <v>0</v>
          </cell>
        </row>
      </sheetData>
      <sheetData sheetId="1445">
        <row r="9">
          <cell r="A9">
            <v>0</v>
          </cell>
        </row>
      </sheetData>
      <sheetData sheetId="1446">
        <row r="9">
          <cell r="A9">
            <v>0</v>
          </cell>
        </row>
      </sheetData>
      <sheetData sheetId="1447">
        <row r="9">
          <cell r="A9">
            <v>0</v>
          </cell>
        </row>
      </sheetData>
      <sheetData sheetId="1448">
        <row r="9">
          <cell r="A9">
            <v>0</v>
          </cell>
        </row>
      </sheetData>
      <sheetData sheetId="1449">
        <row r="9">
          <cell r="A9">
            <v>0</v>
          </cell>
        </row>
      </sheetData>
      <sheetData sheetId="1450">
        <row r="9">
          <cell r="A9">
            <v>0</v>
          </cell>
        </row>
      </sheetData>
      <sheetData sheetId="1451">
        <row r="9">
          <cell r="A9">
            <v>0</v>
          </cell>
        </row>
      </sheetData>
      <sheetData sheetId="1452">
        <row r="9">
          <cell r="A9">
            <v>0</v>
          </cell>
        </row>
      </sheetData>
      <sheetData sheetId="1453">
        <row r="9">
          <cell r="A9">
            <v>0</v>
          </cell>
        </row>
      </sheetData>
      <sheetData sheetId="1454">
        <row r="9">
          <cell r="A9">
            <v>0</v>
          </cell>
        </row>
      </sheetData>
      <sheetData sheetId="1455">
        <row r="9">
          <cell r="A9">
            <v>0</v>
          </cell>
        </row>
      </sheetData>
      <sheetData sheetId="1456">
        <row r="9">
          <cell r="A9">
            <v>0</v>
          </cell>
        </row>
      </sheetData>
      <sheetData sheetId="1457">
        <row r="9">
          <cell r="A9">
            <v>0</v>
          </cell>
        </row>
      </sheetData>
      <sheetData sheetId="1458">
        <row r="9">
          <cell r="A9">
            <v>0</v>
          </cell>
        </row>
      </sheetData>
      <sheetData sheetId="1459">
        <row r="9">
          <cell r="A9">
            <v>0</v>
          </cell>
        </row>
      </sheetData>
      <sheetData sheetId="1460">
        <row r="9">
          <cell r="A9">
            <v>0</v>
          </cell>
        </row>
      </sheetData>
      <sheetData sheetId="1461">
        <row r="9">
          <cell r="A9">
            <v>0</v>
          </cell>
        </row>
      </sheetData>
      <sheetData sheetId="1462">
        <row r="9">
          <cell r="A9">
            <v>0</v>
          </cell>
        </row>
      </sheetData>
      <sheetData sheetId="1463">
        <row r="9">
          <cell r="A9">
            <v>0</v>
          </cell>
        </row>
      </sheetData>
      <sheetData sheetId="1464">
        <row r="9">
          <cell r="A9">
            <v>0</v>
          </cell>
        </row>
      </sheetData>
      <sheetData sheetId="1465">
        <row r="9">
          <cell r="A9">
            <v>0</v>
          </cell>
        </row>
      </sheetData>
      <sheetData sheetId="1466">
        <row r="9">
          <cell r="A9">
            <v>0</v>
          </cell>
        </row>
      </sheetData>
      <sheetData sheetId="1467">
        <row r="9">
          <cell r="A9">
            <v>0</v>
          </cell>
        </row>
      </sheetData>
      <sheetData sheetId="1468">
        <row r="9">
          <cell r="A9">
            <v>0</v>
          </cell>
        </row>
      </sheetData>
      <sheetData sheetId="1469">
        <row r="9">
          <cell r="A9">
            <v>0</v>
          </cell>
        </row>
      </sheetData>
      <sheetData sheetId="1470">
        <row r="9">
          <cell r="A9">
            <v>0</v>
          </cell>
        </row>
      </sheetData>
      <sheetData sheetId="1471">
        <row r="9">
          <cell r="A9">
            <v>0</v>
          </cell>
        </row>
      </sheetData>
      <sheetData sheetId="1472">
        <row r="9">
          <cell r="A9">
            <v>0</v>
          </cell>
        </row>
      </sheetData>
      <sheetData sheetId="1473">
        <row r="9">
          <cell r="A9">
            <v>0</v>
          </cell>
        </row>
      </sheetData>
      <sheetData sheetId="1474">
        <row r="9">
          <cell r="A9">
            <v>0</v>
          </cell>
        </row>
      </sheetData>
      <sheetData sheetId="1475">
        <row r="9">
          <cell r="A9">
            <v>0</v>
          </cell>
        </row>
      </sheetData>
      <sheetData sheetId="1476">
        <row r="9">
          <cell r="A9">
            <v>0</v>
          </cell>
        </row>
      </sheetData>
      <sheetData sheetId="1477">
        <row r="9">
          <cell r="A9">
            <v>0</v>
          </cell>
        </row>
      </sheetData>
      <sheetData sheetId="1478">
        <row r="9">
          <cell r="A9">
            <v>0</v>
          </cell>
        </row>
      </sheetData>
      <sheetData sheetId="1479">
        <row r="9">
          <cell r="A9">
            <v>0</v>
          </cell>
        </row>
      </sheetData>
      <sheetData sheetId="1480">
        <row r="9">
          <cell r="A9">
            <v>0</v>
          </cell>
        </row>
      </sheetData>
      <sheetData sheetId="1481">
        <row r="9">
          <cell r="A9">
            <v>0</v>
          </cell>
        </row>
      </sheetData>
      <sheetData sheetId="1482">
        <row r="9">
          <cell r="A9">
            <v>0</v>
          </cell>
        </row>
      </sheetData>
      <sheetData sheetId="1483">
        <row r="9">
          <cell r="A9">
            <v>0</v>
          </cell>
        </row>
      </sheetData>
      <sheetData sheetId="1484">
        <row r="9">
          <cell r="A9">
            <v>0</v>
          </cell>
        </row>
      </sheetData>
      <sheetData sheetId="1485">
        <row r="9">
          <cell r="A9">
            <v>0</v>
          </cell>
        </row>
      </sheetData>
      <sheetData sheetId="1486">
        <row r="9">
          <cell r="A9">
            <v>0</v>
          </cell>
        </row>
      </sheetData>
      <sheetData sheetId="1487">
        <row r="9">
          <cell r="A9">
            <v>0</v>
          </cell>
        </row>
      </sheetData>
      <sheetData sheetId="1488">
        <row r="9">
          <cell r="A9">
            <v>0</v>
          </cell>
        </row>
      </sheetData>
      <sheetData sheetId="1489">
        <row r="9">
          <cell r="A9">
            <v>0</v>
          </cell>
        </row>
      </sheetData>
      <sheetData sheetId="1490">
        <row r="9">
          <cell r="A9">
            <v>0</v>
          </cell>
        </row>
      </sheetData>
      <sheetData sheetId="1491">
        <row r="9">
          <cell r="A9">
            <v>0</v>
          </cell>
        </row>
      </sheetData>
      <sheetData sheetId="1492">
        <row r="9">
          <cell r="A9">
            <v>0</v>
          </cell>
        </row>
      </sheetData>
      <sheetData sheetId="1493">
        <row r="9">
          <cell r="A9">
            <v>0</v>
          </cell>
        </row>
      </sheetData>
      <sheetData sheetId="1494">
        <row r="9">
          <cell r="A9">
            <v>0</v>
          </cell>
        </row>
      </sheetData>
      <sheetData sheetId="1495">
        <row r="9">
          <cell r="A9">
            <v>0</v>
          </cell>
        </row>
      </sheetData>
      <sheetData sheetId="1496">
        <row r="9">
          <cell r="A9">
            <v>0</v>
          </cell>
        </row>
      </sheetData>
      <sheetData sheetId="1497">
        <row r="9">
          <cell r="A9">
            <v>0</v>
          </cell>
        </row>
      </sheetData>
      <sheetData sheetId="1498">
        <row r="9">
          <cell r="A9">
            <v>0</v>
          </cell>
        </row>
      </sheetData>
      <sheetData sheetId="1499">
        <row r="9">
          <cell r="A9">
            <v>0</v>
          </cell>
        </row>
      </sheetData>
      <sheetData sheetId="1500">
        <row r="9">
          <cell r="A9">
            <v>0</v>
          </cell>
        </row>
      </sheetData>
      <sheetData sheetId="1501">
        <row r="9">
          <cell r="A9">
            <v>0</v>
          </cell>
        </row>
      </sheetData>
      <sheetData sheetId="1502">
        <row r="9">
          <cell r="A9">
            <v>0</v>
          </cell>
        </row>
      </sheetData>
      <sheetData sheetId="1503">
        <row r="9">
          <cell r="A9">
            <v>0</v>
          </cell>
        </row>
      </sheetData>
      <sheetData sheetId="1504">
        <row r="9">
          <cell r="A9">
            <v>0</v>
          </cell>
        </row>
      </sheetData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>
        <row r="9">
          <cell r="A9">
            <v>0</v>
          </cell>
        </row>
      </sheetData>
      <sheetData sheetId="1518">
        <row r="9">
          <cell r="A9">
            <v>0</v>
          </cell>
        </row>
      </sheetData>
      <sheetData sheetId="1519">
        <row r="9">
          <cell r="A9">
            <v>0</v>
          </cell>
        </row>
      </sheetData>
      <sheetData sheetId="1520">
        <row r="9">
          <cell r="A9">
            <v>0</v>
          </cell>
        </row>
      </sheetData>
      <sheetData sheetId="1521">
        <row r="9">
          <cell r="A9">
            <v>0</v>
          </cell>
        </row>
      </sheetData>
      <sheetData sheetId="1522">
        <row r="9">
          <cell r="A9">
            <v>0</v>
          </cell>
        </row>
      </sheetData>
      <sheetData sheetId="1523">
        <row r="9">
          <cell r="A9">
            <v>0</v>
          </cell>
        </row>
      </sheetData>
      <sheetData sheetId="1524">
        <row r="9">
          <cell r="A9">
            <v>0</v>
          </cell>
        </row>
      </sheetData>
      <sheetData sheetId="1525">
        <row r="9">
          <cell r="A9">
            <v>0</v>
          </cell>
        </row>
      </sheetData>
      <sheetData sheetId="1526">
        <row r="9">
          <cell r="A9">
            <v>0</v>
          </cell>
        </row>
      </sheetData>
      <sheetData sheetId="1527">
        <row r="9">
          <cell r="A9">
            <v>0</v>
          </cell>
        </row>
      </sheetData>
      <sheetData sheetId="1528">
        <row r="9">
          <cell r="A9">
            <v>0</v>
          </cell>
        </row>
      </sheetData>
      <sheetData sheetId="1529">
        <row r="9">
          <cell r="A9">
            <v>0</v>
          </cell>
        </row>
      </sheetData>
      <sheetData sheetId="1530">
        <row r="9">
          <cell r="A9">
            <v>0</v>
          </cell>
        </row>
      </sheetData>
      <sheetData sheetId="1531">
        <row r="9">
          <cell r="A9">
            <v>0</v>
          </cell>
        </row>
      </sheetData>
      <sheetData sheetId="1532">
        <row r="9">
          <cell r="A9">
            <v>0</v>
          </cell>
        </row>
      </sheetData>
      <sheetData sheetId="1533">
        <row r="9">
          <cell r="A9">
            <v>0</v>
          </cell>
        </row>
      </sheetData>
      <sheetData sheetId="1534">
        <row r="9">
          <cell r="A9">
            <v>0</v>
          </cell>
        </row>
      </sheetData>
      <sheetData sheetId="1535">
        <row r="9">
          <cell r="A9">
            <v>0</v>
          </cell>
        </row>
      </sheetData>
      <sheetData sheetId="1536">
        <row r="9">
          <cell r="A9">
            <v>0</v>
          </cell>
        </row>
      </sheetData>
      <sheetData sheetId="1537">
        <row r="9">
          <cell r="A9">
            <v>0</v>
          </cell>
        </row>
      </sheetData>
      <sheetData sheetId="1538">
        <row r="9">
          <cell r="A9">
            <v>0</v>
          </cell>
        </row>
      </sheetData>
      <sheetData sheetId="1539">
        <row r="9">
          <cell r="A9">
            <v>0</v>
          </cell>
        </row>
      </sheetData>
      <sheetData sheetId="1540">
        <row r="9">
          <cell r="A9">
            <v>0</v>
          </cell>
        </row>
      </sheetData>
      <sheetData sheetId="1541">
        <row r="9">
          <cell r="A9">
            <v>0</v>
          </cell>
        </row>
      </sheetData>
      <sheetData sheetId="1542">
        <row r="9">
          <cell r="A9">
            <v>0</v>
          </cell>
        </row>
      </sheetData>
      <sheetData sheetId="1543">
        <row r="9">
          <cell r="A9">
            <v>0</v>
          </cell>
        </row>
      </sheetData>
      <sheetData sheetId="1544">
        <row r="9">
          <cell r="A9">
            <v>0</v>
          </cell>
        </row>
      </sheetData>
      <sheetData sheetId="1545">
        <row r="9">
          <cell r="A9">
            <v>0</v>
          </cell>
        </row>
      </sheetData>
      <sheetData sheetId="1546">
        <row r="9">
          <cell r="A9">
            <v>0</v>
          </cell>
        </row>
      </sheetData>
      <sheetData sheetId="1547">
        <row r="9">
          <cell r="A9">
            <v>0</v>
          </cell>
        </row>
      </sheetData>
      <sheetData sheetId="1548">
        <row r="9">
          <cell r="A9">
            <v>0</v>
          </cell>
        </row>
      </sheetData>
      <sheetData sheetId="1549">
        <row r="9">
          <cell r="A9">
            <v>0</v>
          </cell>
        </row>
      </sheetData>
      <sheetData sheetId="1550">
        <row r="9">
          <cell r="A9">
            <v>0</v>
          </cell>
        </row>
      </sheetData>
      <sheetData sheetId="1551">
        <row r="9">
          <cell r="A9">
            <v>0</v>
          </cell>
        </row>
      </sheetData>
      <sheetData sheetId="1552">
        <row r="9">
          <cell r="A9">
            <v>0</v>
          </cell>
        </row>
      </sheetData>
      <sheetData sheetId="1553">
        <row r="9">
          <cell r="A9">
            <v>0</v>
          </cell>
        </row>
      </sheetData>
      <sheetData sheetId="1554">
        <row r="9">
          <cell r="A9">
            <v>0</v>
          </cell>
        </row>
      </sheetData>
      <sheetData sheetId="1555">
        <row r="9">
          <cell r="A9">
            <v>0</v>
          </cell>
        </row>
      </sheetData>
      <sheetData sheetId="1556">
        <row r="9">
          <cell r="A9">
            <v>0</v>
          </cell>
        </row>
      </sheetData>
      <sheetData sheetId="1557">
        <row r="9">
          <cell r="A9">
            <v>0</v>
          </cell>
        </row>
      </sheetData>
      <sheetData sheetId="1558">
        <row r="9">
          <cell r="A9">
            <v>0</v>
          </cell>
        </row>
      </sheetData>
      <sheetData sheetId="1559">
        <row r="9">
          <cell r="A9">
            <v>0</v>
          </cell>
        </row>
      </sheetData>
      <sheetData sheetId="1560">
        <row r="9">
          <cell r="A9">
            <v>0</v>
          </cell>
        </row>
      </sheetData>
      <sheetData sheetId="1561">
        <row r="9">
          <cell r="A9">
            <v>0</v>
          </cell>
        </row>
      </sheetData>
      <sheetData sheetId="1562">
        <row r="9">
          <cell r="A9">
            <v>0</v>
          </cell>
        </row>
      </sheetData>
      <sheetData sheetId="1563">
        <row r="9">
          <cell r="A9">
            <v>0</v>
          </cell>
        </row>
      </sheetData>
      <sheetData sheetId="1564">
        <row r="9">
          <cell r="A9">
            <v>0</v>
          </cell>
        </row>
      </sheetData>
      <sheetData sheetId="1565">
        <row r="9">
          <cell r="A9">
            <v>0</v>
          </cell>
        </row>
      </sheetData>
      <sheetData sheetId="1566">
        <row r="9">
          <cell r="A9">
            <v>0</v>
          </cell>
        </row>
      </sheetData>
      <sheetData sheetId="1567">
        <row r="9">
          <cell r="A9">
            <v>0</v>
          </cell>
        </row>
      </sheetData>
      <sheetData sheetId="1568">
        <row r="9">
          <cell r="A9">
            <v>0</v>
          </cell>
        </row>
      </sheetData>
      <sheetData sheetId="1569">
        <row r="9">
          <cell r="A9">
            <v>0</v>
          </cell>
        </row>
      </sheetData>
      <sheetData sheetId="1570">
        <row r="9">
          <cell r="A9">
            <v>0</v>
          </cell>
        </row>
      </sheetData>
      <sheetData sheetId="1571">
        <row r="9">
          <cell r="A9">
            <v>0</v>
          </cell>
        </row>
      </sheetData>
      <sheetData sheetId="1572"/>
      <sheetData sheetId="1573">
        <row r="9">
          <cell r="A9">
            <v>0</v>
          </cell>
        </row>
      </sheetData>
      <sheetData sheetId="1574">
        <row r="9">
          <cell r="A9">
            <v>0</v>
          </cell>
        </row>
      </sheetData>
      <sheetData sheetId="1575">
        <row r="9">
          <cell r="A9">
            <v>0</v>
          </cell>
        </row>
      </sheetData>
      <sheetData sheetId="1576">
        <row r="9">
          <cell r="A9">
            <v>0</v>
          </cell>
        </row>
      </sheetData>
      <sheetData sheetId="1577">
        <row r="9">
          <cell r="A9">
            <v>0</v>
          </cell>
        </row>
      </sheetData>
      <sheetData sheetId="1578">
        <row r="9">
          <cell r="A9">
            <v>0</v>
          </cell>
        </row>
      </sheetData>
      <sheetData sheetId="1579">
        <row r="9">
          <cell r="A9">
            <v>0</v>
          </cell>
        </row>
      </sheetData>
      <sheetData sheetId="1580">
        <row r="9">
          <cell r="A9">
            <v>0</v>
          </cell>
        </row>
      </sheetData>
      <sheetData sheetId="1581">
        <row r="9">
          <cell r="A9">
            <v>0</v>
          </cell>
        </row>
      </sheetData>
      <sheetData sheetId="1582">
        <row r="9">
          <cell r="A9">
            <v>0</v>
          </cell>
        </row>
      </sheetData>
      <sheetData sheetId="1583">
        <row r="9">
          <cell r="A9">
            <v>0</v>
          </cell>
        </row>
      </sheetData>
      <sheetData sheetId="1584">
        <row r="9">
          <cell r="A9">
            <v>0</v>
          </cell>
        </row>
      </sheetData>
      <sheetData sheetId="1585">
        <row r="9">
          <cell r="A9">
            <v>0</v>
          </cell>
        </row>
      </sheetData>
      <sheetData sheetId="1586">
        <row r="9">
          <cell r="A9">
            <v>0</v>
          </cell>
        </row>
      </sheetData>
      <sheetData sheetId="1587">
        <row r="9">
          <cell r="A9">
            <v>0</v>
          </cell>
        </row>
      </sheetData>
      <sheetData sheetId="1588">
        <row r="9">
          <cell r="A9">
            <v>0</v>
          </cell>
        </row>
      </sheetData>
      <sheetData sheetId="1589">
        <row r="9">
          <cell r="A9">
            <v>0</v>
          </cell>
        </row>
      </sheetData>
      <sheetData sheetId="1590">
        <row r="9">
          <cell r="A9">
            <v>0</v>
          </cell>
        </row>
      </sheetData>
      <sheetData sheetId="1591">
        <row r="9">
          <cell r="A9">
            <v>0</v>
          </cell>
        </row>
      </sheetData>
      <sheetData sheetId="1592">
        <row r="9">
          <cell r="A9">
            <v>0</v>
          </cell>
        </row>
      </sheetData>
      <sheetData sheetId="1593">
        <row r="9">
          <cell r="A9">
            <v>0</v>
          </cell>
        </row>
      </sheetData>
      <sheetData sheetId="1594">
        <row r="9">
          <cell r="A9">
            <v>0</v>
          </cell>
        </row>
      </sheetData>
      <sheetData sheetId="1595">
        <row r="9">
          <cell r="A9">
            <v>0</v>
          </cell>
        </row>
      </sheetData>
      <sheetData sheetId="1596">
        <row r="9">
          <cell r="A9">
            <v>0</v>
          </cell>
        </row>
      </sheetData>
      <sheetData sheetId="1597">
        <row r="9">
          <cell r="A9">
            <v>0</v>
          </cell>
        </row>
      </sheetData>
      <sheetData sheetId="1598">
        <row r="9">
          <cell r="A9">
            <v>0</v>
          </cell>
        </row>
      </sheetData>
      <sheetData sheetId="1599">
        <row r="9">
          <cell r="A9">
            <v>0</v>
          </cell>
        </row>
      </sheetData>
      <sheetData sheetId="1600">
        <row r="9">
          <cell r="A9">
            <v>0</v>
          </cell>
        </row>
      </sheetData>
      <sheetData sheetId="1601">
        <row r="9">
          <cell r="A9">
            <v>0</v>
          </cell>
        </row>
      </sheetData>
      <sheetData sheetId="1602">
        <row r="9">
          <cell r="A9">
            <v>0</v>
          </cell>
        </row>
      </sheetData>
      <sheetData sheetId="1603">
        <row r="9">
          <cell r="A9">
            <v>0</v>
          </cell>
        </row>
      </sheetData>
      <sheetData sheetId="1604">
        <row r="9">
          <cell r="A9">
            <v>0</v>
          </cell>
        </row>
      </sheetData>
      <sheetData sheetId="1605">
        <row r="9">
          <cell r="A9">
            <v>0</v>
          </cell>
        </row>
      </sheetData>
      <sheetData sheetId="1606">
        <row r="9">
          <cell r="A9">
            <v>0</v>
          </cell>
        </row>
      </sheetData>
      <sheetData sheetId="1607">
        <row r="9">
          <cell r="A9">
            <v>0</v>
          </cell>
        </row>
      </sheetData>
      <sheetData sheetId="1608">
        <row r="9">
          <cell r="A9">
            <v>0</v>
          </cell>
        </row>
      </sheetData>
      <sheetData sheetId="1609">
        <row r="9">
          <cell r="A9">
            <v>0</v>
          </cell>
        </row>
      </sheetData>
      <sheetData sheetId="1610">
        <row r="9">
          <cell r="A9">
            <v>0</v>
          </cell>
        </row>
      </sheetData>
      <sheetData sheetId="1611">
        <row r="9">
          <cell r="A9">
            <v>0</v>
          </cell>
        </row>
      </sheetData>
      <sheetData sheetId="1612">
        <row r="9">
          <cell r="A9">
            <v>0</v>
          </cell>
        </row>
      </sheetData>
      <sheetData sheetId="1613">
        <row r="9">
          <cell r="A9">
            <v>0</v>
          </cell>
        </row>
      </sheetData>
      <sheetData sheetId="1614">
        <row r="9">
          <cell r="A9">
            <v>0</v>
          </cell>
        </row>
      </sheetData>
      <sheetData sheetId="1615">
        <row r="9">
          <cell r="A9">
            <v>0</v>
          </cell>
        </row>
      </sheetData>
      <sheetData sheetId="1616">
        <row r="9">
          <cell r="A9">
            <v>0</v>
          </cell>
        </row>
      </sheetData>
      <sheetData sheetId="1617">
        <row r="9">
          <cell r="A9">
            <v>0</v>
          </cell>
        </row>
      </sheetData>
      <sheetData sheetId="1618">
        <row r="9">
          <cell r="A9">
            <v>0</v>
          </cell>
        </row>
      </sheetData>
      <sheetData sheetId="1619">
        <row r="9">
          <cell r="A9">
            <v>0</v>
          </cell>
        </row>
      </sheetData>
      <sheetData sheetId="1620">
        <row r="9">
          <cell r="A9">
            <v>0</v>
          </cell>
        </row>
      </sheetData>
      <sheetData sheetId="1621">
        <row r="9">
          <cell r="A9">
            <v>0</v>
          </cell>
        </row>
      </sheetData>
      <sheetData sheetId="1622">
        <row r="9">
          <cell r="A9">
            <v>0</v>
          </cell>
        </row>
      </sheetData>
      <sheetData sheetId="1623">
        <row r="9">
          <cell r="A9">
            <v>0</v>
          </cell>
        </row>
      </sheetData>
      <sheetData sheetId="1624">
        <row r="9">
          <cell r="A9">
            <v>0</v>
          </cell>
        </row>
      </sheetData>
      <sheetData sheetId="1625">
        <row r="9">
          <cell r="A9">
            <v>0</v>
          </cell>
        </row>
      </sheetData>
      <sheetData sheetId="1626">
        <row r="9">
          <cell r="A9">
            <v>0</v>
          </cell>
        </row>
      </sheetData>
      <sheetData sheetId="1627">
        <row r="9">
          <cell r="A9">
            <v>0</v>
          </cell>
        </row>
      </sheetData>
      <sheetData sheetId="1628">
        <row r="9">
          <cell r="A9">
            <v>0</v>
          </cell>
        </row>
      </sheetData>
      <sheetData sheetId="1629">
        <row r="9">
          <cell r="A9">
            <v>0</v>
          </cell>
        </row>
      </sheetData>
      <sheetData sheetId="1630">
        <row r="9">
          <cell r="A9">
            <v>0</v>
          </cell>
        </row>
      </sheetData>
      <sheetData sheetId="1631">
        <row r="9">
          <cell r="A9">
            <v>0</v>
          </cell>
        </row>
      </sheetData>
      <sheetData sheetId="1632">
        <row r="9">
          <cell r="A9">
            <v>0</v>
          </cell>
        </row>
      </sheetData>
      <sheetData sheetId="1633">
        <row r="9">
          <cell r="A9">
            <v>0</v>
          </cell>
        </row>
      </sheetData>
      <sheetData sheetId="1634">
        <row r="9">
          <cell r="A9">
            <v>0</v>
          </cell>
        </row>
      </sheetData>
      <sheetData sheetId="1635">
        <row r="9">
          <cell r="A9">
            <v>0</v>
          </cell>
        </row>
      </sheetData>
      <sheetData sheetId="1636">
        <row r="9">
          <cell r="A9">
            <v>0</v>
          </cell>
        </row>
      </sheetData>
      <sheetData sheetId="1637">
        <row r="9">
          <cell r="A9">
            <v>0</v>
          </cell>
        </row>
      </sheetData>
      <sheetData sheetId="1638">
        <row r="9">
          <cell r="A9">
            <v>0</v>
          </cell>
        </row>
      </sheetData>
      <sheetData sheetId="1639">
        <row r="9">
          <cell r="A9">
            <v>0</v>
          </cell>
        </row>
      </sheetData>
      <sheetData sheetId="1640">
        <row r="9">
          <cell r="A9">
            <v>0</v>
          </cell>
        </row>
      </sheetData>
      <sheetData sheetId="1641">
        <row r="9">
          <cell r="A9">
            <v>0</v>
          </cell>
        </row>
      </sheetData>
      <sheetData sheetId="1642">
        <row r="9">
          <cell r="A9">
            <v>0</v>
          </cell>
        </row>
      </sheetData>
      <sheetData sheetId="1643">
        <row r="9">
          <cell r="A9">
            <v>0</v>
          </cell>
        </row>
      </sheetData>
      <sheetData sheetId="1644">
        <row r="9">
          <cell r="A9">
            <v>0</v>
          </cell>
        </row>
      </sheetData>
      <sheetData sheetId="1645">
        <row r="9">
          <cell r="A9">
            <v>0</v>
          </cell>
        </row>
      </sheetData>
      <sheetData sheetId="1646">
        <row r="9">
          <cell r="A9">
            <v>0</v>
          </cell>
        </row>
      </sheetData>
      <sheetData sheetId="1647">
        <row r="9">
          <cell r="A9">
            <v>0</v>
          </cell>
        </row>
      </sheetData>
      <sheetData sheetId="1648">
        <row r="9">
          <cell r="A9">
            <v>0</v>
          </cell>
        </row>
      </sheetData>
      <sheetData sheetId="1649">
        <row r="9">
          <cell r="A9">
            <v>0</v>
          </cell>
        </row>
      </sheetData>
      <sheetData sheetId="1650">
        <row r="9">
          <cell r="A9">
            <v>0</v>
          </cell>
        </row>
      </sheetData>
      <sheetData sheetId="1651">
        <row r="9">
          <cell r="A9">
            <v>0</v>
          </cell>
        </row>
      </sheetData>
      <sheetData sheetId="1652">
        <row r="9">
          <cell r="A9">
            <v>0</v>
          </cell>
        </row>
      </sheetData>
      <sheetData sheetId="1653">
        <row r="9">
          <cell r="A9">
            <v>0</v>
          </cell>
        </row>
      </sheetData>
      <sheetData sheetId="1654">
        <row r="9">
          <cell r="A9">
            <v>0</v>
          </cell>
        </row>
      </sheetData>
      <sheetData sheetId="1655">
        <row r="9">
          <cell r="A9">
            <v>0</v>
          </cell>
        </row>
      </sheetData>
      <sheetData sheetId="1656">
        <row r="9">
          <cell r="A9">
            <v>0</v>
          </cell>
        </row>
      </sheetData>
      <sheetData sheetId="1657">
        <row r="9">
          <cell r="A9">
            <v>0</v>
          </cell>
        </row>
      </sheetData>
      <sheetData sheetId="1658">
        <row r="9">
          <cell r="A9">
            <v>0</v>
          </cell>
        </row>
      </sheetData>
      <sheetData sheetId="1659">
        <row r="9">
          <cell r="A9">
            <v>0</v>
          </cell>
        </row>
      </sheetData>
      <sheetData sheetId="1660">
        <row r="9">
          <cell r="A9">
            <v>0</v>
          </cell>
        </row>
      </sheetData>
      <sheetData sheetId="1661">
        <row r="9">
          <cell r="A9">
            <v>0</v>
          </cell>
        </row>
      </sheetData>
      <sheetData sheetId="1662">
        <row r="9">
          <cell r="A9">
            <v>0</v>
          </cell>
        </row>
      </sheetData>
      <sheetData sheetId="1663">
        <row r="9">
          <cell r="A9">
            <v>0</v>
          </cell>
        </row>
      </sheetData>
      <sheetData sheetId="1664">
        <row r="9">
          <cell r="A9">
            <v>0</v>
          </cell>
        </row>
      </sheetData>
      <sheetData sheetId="1665">
        <row r="9">
          <cell r="A9">
            <v>0</v>
          </cell>
        </row>
      </sheetData>
      <sheetData sheetId="1666">
        <row r="9">
          <cell r="A9">
            <v>0</v>
          </cell>
        </row>
      </sheetData>
      <sheetData sheetId="1667">
        <row r="9">
          <cell r="A9">
            <v>0</v>
          </cell>
        </row>
      </sheetData>
      <sheetData sheetId="1668">
        <row r="9">
          <cell r="A9">
            <v>0</v>
          </cell>
        </row>
      </sheetData>
      <sheetData sheetId="1669">
        <row r="9">
          <cell r="A9">
            <v>0</v>
          </cell>
        </row>
      </sheetData>
      <sheetData sheetId="1670">
        <row r="9">
          <cell r="A9">
            <v>0</v>
          </cell>
        </row>
      </sheetData>
      <sheetData sheetId="1671">
        <row r="9">
          <cell r="A9">
            <v>0</v>
          </cell>
        </row>
      </sheetData>
      <sheetData sheetId="1672">
        <row r="9">
          <cell r="A9">
            <v>0</v>
          </cell>
        </row>
      </sheetData>
      <sheetData sheetId="1673">
        <row r="9">
          <cell r="A9">
            <v>0</v>
          </cell>
        </row>
      </sheetData>
      <sheetData sheetId="1674">
        <row r="9">
          <cell r="A9">
            <v>0</v>
          </cell>
        </row>
      </sheetData>
      <sheetData sheetId="1675">
        <row r="9">
          <cell r="A9">
            <v>0</v>
          </cell>
        </row>
      </sheetData>
      <sheetData sheetId="1676">
        <row r="9">
          <cell r="A9">
            <v>0</v>
          </cell>
        </row>
      </sheetData>
      <sheetData sheetId="1677">
        <row r="9">
          <cell r="A9">
            <v>0</v>
          </cell>
        </row>
      </sheetData>
      <sheetData sheetId="1678">
        <row r="9">
          <cell r="A9">
            <v>0</v>
          </cell>
        </row>
      </sheetData>
      <sheetData sheetId="1679">
        <row r="9">
          <cell r="A9">
            <v>0</v>
          </cell>
        </row>
      </sheetData>
      <sheetData sheetId="1680">
        <row r="9">
          <cell r="A9">
            <v>0</v>
          </cell>
        </row>
      </sheetData>
      <sheetData sheetId="1681">
        <row r="9">
          <cell r="A9">
            <v>0</v>
          </cell>
        </row>
      </sheetData>
      <sheetData sheetId="1682">
        <row r="9">
          <cell r="A9">
            <v>0</v>
          </cell>
        </row>
      </sheetData>
      <sheetData sheetId="1683">
        <row r="9">
          <cell r="A9">
            <v>0</v>
          </cell>
        </row>
      </sheetData>
      <sheetData sheetId="1684">
        <row r="9">
          <cell r="A9">
            <v>0</v>
          </cell>
        </row>
      </sheetData>
      <sheetData sheetId="1685">
        <row r="9">
          <cell r="A9">
            <v>0</v>
          </cell>
        </row>
      </sheetData>
      <sheetData sheetId="1686">
        <row r="9">
          <cell r="A9">
            <v>0</v>
          </cell>
        </row>
      </sheetData>
      <sheetData sheetId="1687">
        <row r="9">
          <cell r="A9">
            <v>0</v>
          </cell>
        </row>
      </sheetData>
      <sheetData sheetId="1688">
        <row r="9">
          <cell r="A9">
            <v>0</v>
          </cell>
        </row>
      </sheetData>
      <sheetData sheetId="1689">
        <row r="9">
          <cell r="A9">
            <v>0</v>
          </cell>
        </row>
      </sheetData>
      <sheetData sheetId="1690">
        <row r="9">
          <cell r="A9">
            <v>0</v>
          </cell>
        </row>
      </sheetData>
      <sheetData sheetId="1691">
        <row r="9">
          <cell r="A9">
            <v>0</v>
          </cell>
        </row>
      </sheetData>
      <sheetData sheetId="1692">
        <row r="9">
          <cell r="A9">
            <v>0</v>
          </cell>
        </row>
      </sheetData>
      <sheetData sheetId="1693">
        <row r="9">
          <cell r="A9">
            <v>0</v>
          </cell>
        </row>
      </sheetData>
      <sheetData sheetId="1694">
        <row r="9">
          <cell r="A9">
            <v>0</v>
          </cell>
        </row>
      </sheetData>
      <sheetData sheetId="1695">
        <row r="9">
          <cell r="A9">
            <v>0</v>
          </cell>
        </row>
      </sheetData>
      <sheetData sheetId="1696">
        <row r="9">
          <cell r="A9">
            <v>0</v>
          </cell>
        </row>
      </sheetData>
      <sheetData sheetId="1697">
        <row r="9">
          <cell r="A9">
            <v>0</v>
          </cell>
        </row>
      </sheetData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>
        <row r="9">
          <cell r="A9">
            <v>0</v>
          </cell>
        </row>
      </sheetData>
      <sheetData sheetId="1710">
        <row r="9">
          <cell r="A9">
            <v>0</v>
          </cell>
        </row>
      </sheetData>
      <sheetData sheetId="1711">
        <row r="9">
          <cell r="A9">
            <v>0</v>
          </cell>
        </row>
      </sheetData>
      <sheetData sheetId="1712">
        <row r="9">
          <cell r="A9">
            <v>0</v>
          </cell>
        </row>
      </sheetData>
      <sheetData sheetId="1713">
        <row r="9">
          <cell r="A9">
            <v>0</v>
          </cell>
        </row>
      </sheetData>
      <sheetData sheetId="1714">
        <row r="9">
          <cell r="A9">
            <v>0</v>
          </cell>
        </row>
      </sheetData>
      <sheetData sheetId="1715">
        <row r="9">
          <cell r="A9">
            <v>0</v>
          </cell>
        </row>
      </sheetData>
      <sheetData sheetId="1716">
        <row r="9">
          <cell r="A9">
            <v>0</v>
          </cell>
        </row>
      </sheetData>
      <sheetData sheetId="1717">
        <row r="9">
          <cell r="A9">
            <v>0</v>
          </cell>
        </row>
      </sheetData>
      <sheetData sheetId="1718">
        <row r="9">
          <cell r="A9">
            <v>0</v>
          </cell>
        </row>
      </sheetData>
      <sheetData sheetId="1719">
        <row r="9">
          <cell r="A9">
            <v>0</v>
          </cell>
        </row>
      </sheetData>
      <sheetData sheetId="1720">
        <row r="9">
          <cell r="A9">
            <v>0</v>
          </cell>
        </row>
      </sheetData>
      <sheetData sheetId="1721">
        <row r="9">
          <cell r="A9">
            <v>0</v>
          </cell>
        </row>
      </sheetData>
      <sheetData sheetId="1722">
        <row r="9">
          <cell r="A9">
            <v>0</v>
          </cell>
        </row>
      </sheetData>
      <sheetData sheetId="1723">
        <row r="9">
          <cell r="A9">
            <v>0</v>
          </cell>
        </row>
      </sheetData>
      <sheetData sheetId="1724">
        <row r="9">
          <cell r="A9">
            <v>0</v>
          </cell>
        </row>
      </sheetData>
      <sheetData sheetId="1725">
        <row r="9">
          <cell r="A9">
            <v>0</v>
          </cell>
        </row>
      </sheetData>
      <sheetData sheetId="1726">
        <row r="9">
          <cell r="A9">
            <v>0</v>
          </cell>
        </row>
      </sheetData>
      <sheetData sheetId="1727">
        <row r="9">
          <cell r="A9">
            <v>0</v>
          </cell>
        </row>
      </sheetData>
      <sheetData sheetId="1728">
        <row r="9">
          <cell r="A9">
            <v>0</v>
          </cell>
        </row>
      </sheetData>
      <sheetData sheetId="1729">
        <row r="9">
          <cell r="A9">
            <v>0</v>
          </cell>
        </row>
      </sheetData>
      <sheetData sheetId="1730">
        <row r="9">
          <cell r="A9">
            <v>0</v>
          </cell>
        </row>
      </sheetData>
      <sheetData sheetId="1731">
        <row r="9">
          <cell r="A9">
            <v>0</v>
          </cell>
        </row>
      </sheetData>
      <sheetData sheetId="1732">
        <row r="9">
          <cell r="A9">
            <v>0</v>
          </cell>
        </row>
      </sheetData>
      <sheetData sheetId="1733" refreshError="1"/>
      <sheetData sheetId="1734">
        <row r="9">
          <cell r="A9">
            <v>0</v>
          </cell>
        </row>
      </sheetData>
      <sheetData sheetId="1735">
        <row r="9">
          <cell r="A9">
            <v>0</v>
          </cell>
        </row>
      </sheetData>
      <sheetData sheetId="1736">
        <row r="9">
          <cell r="A9">
            <v>0</v>
          </cell>
        </row>
      </sheetData>
      <sheetData sheetId="1737">
        <row r="9">
          <cell r="A9">
            <v>0</v>
          </cell>
        </row>
      </sheetData>
      <sheetData sheetId="1738">
        <row r="9">
          <cell r="A9">
            <v>0</v>
          </cell>
        </row>
      </sheetData>
      <sheetData sheetId="1739">
        <row r="9">
          <cell r="A9">
            <v>0</v>
          </cell>
        </row>
      </sheetData>
      <sheetData sheetId="1740">
        <row r="9">
          <cell r="A9">
            <v>0</v>
          </cell>
        </row>
      </sheetData>
      <sheetData sheetId="1741">
        <row r="9">
          <cell r="A9">
            <v>0</v>
          </cell>
        </row>
      </sheetData>
      <sheetData sheetId="1742">
        <row r="9">
          <cell r="A9">
            <v>0</v>
          </cell>
        </row>
      </sheetData>
      <sheetData sheetId="1743">
        <row r="9">
          <cell r="A9">
            <v>0</v>
          </cell>
        </row>
      </sheetData>
      <sheetData sheetId="1744">
        <row r="9">
          <cell r="A9">
            <v>0</v>
          </cell>
        </row>
      </sheetData>
      <sheetData sheetId="1745">
        <row r="9">
          <cell r="A9">
            <v>0</v>
          </cell>
        </row>
      </sheetData>
      <sheetData sheetId="1746">
        <row r="9">
          <cell r="A9">
            <v>0</v>
          </cell>
        </row>
      </sheetData>
      <sheetData sheetId="1747">
        <row r="9">
          <cell r="A9">
            <v>0</v>
          </cell>
        </row>
      </sheetData>
      <sheetData sheetId="1748">
        <row r="9">
          <cell r="A9">
            <v>0</v>
          </cell>
        </row>
      </sheetData>
      <sheetData sheetId="1749">
        <row r="9">
          <cell r="A9">
            <v>0</v>
          </cell>
        </row>
      </sheetData>
      <sheetData sheetId="1750">
        <row r="9">
          <cell r="A9">
            <v>0</v>
          </cell>
        </row>
      </sheetData>
      <sheetData sheetId="1751">
        <row r="9">
          <cell r="A9">
            <v>0</v>
          </cell>
        </row>
      </sheetData>
      <sheetData sheetId="1752">
        <row r="9">
          <cell r="A9">
            <v>0</v>
          </cell>
        </row>
      </sheetData>
      <sheetData sheetId="1753">
        <row r="9">
          <cell r="A9">
            <v>0</v>
          </cell>
        </row>
      </sheetData>
      <sheetData sheetId="1754">
        <row r="9">
          <cell r="A9">
            <v>0</v>
          </cell>
        </row>
      </sheetData>
      <sheetData sheetId="1755">
        <row r="9">
          <cell r="A9">
            <v>0</v>
          </cell>
        </row>
      </sheetData>
      <sheetData sheetId="1756">
        <row r="9">
          <cell r="A9">
            <v>0</v>
          </cell>
        </row>
      </sheetData>
      <sheetData sheetId="1757">
        <row r="9">
          <cell r="A9">
            <v>0</v>
          </cell>
        </row>
      </sheetData>
      <sheetData sheetId="1758">
        <row r="9">
          <cell r="A9">
            <v>0</v>
          </cell>
        </row>
      </sheetData>
      <sheetData sheetId="1759">
        <row r="9">
          <cell r="A9">
            <v>0</v>
          </cell>
        </row>
      </sheetData>
      <sheetData sheetId="1760">
        <row r="9">
          <cell r="A9">
            <v>0</v>
          </cell>
        </row>
      </sheetData>
      <sheetData sheetId="1761">
        <row r="9">
          <cell r="A9">
            <v>0</v>
          </cell>
        </row>
      </sheetData>
      <sheetData sheetId="1762">
        <row r="9">
          <cell r="A9">
            <v>0</v>
          </cell>
        </row>
      </sheetData>
      <sheetData sheetId="1763">
        <row r="9">
          <cell r="A9">
            <v>0</v>
          </cell>
        </row>
      </sheetData>
      <sheetData sheetId="1764">
        <row r="9">
          <cell r="A9">
            <v>0</v>
          </cell>
        </row>
      </sheetData>
      <sheetData sheetId="1765">
        <row r="9">
          <cell r="A9">
            <v>0</v>
          </cell>
        </row>
      </sheetData>
      <sheetData sheetId="1766">
        <row r="9">
          <cell r="A9">
            <v>0</v>
          </cell>
        </row>
      </sheetData>
      <sheetData sheetId="1767">
        <row r="9">
          <cell r="A9">
            <v>0</v>
          </cell>
        </row>
      </sheetData>
      <sheetData sheetId="1768">
        <row r="9">
          <cell r="A9">
            <v>0</v>
          </cell>
        </row>
      </sheetData>
      <sheetData sheetId="1769">
        <row r="9">
          <cell r="A9">
            <v>0</v>
          </cell>
        </row>
      </sheetData>
      <sheetData sheetId="1770">
        <row r="9">
          <cell r="A9">
            <v>0</v>
          </cell>
        </row>
      </sheetData>
      <sheetData sheetId="1771">
        <row r="9">
          <cell r="A9">
            <v>0</v>
          </cell>
        </row>
      </sheetData>
      <sheetData sheetId="1772">
        <row r="9">
          <cell r="A9">
            <v>0</v>
          </cell>
        </row>
      </sheetData>
      <sheetData sheetId="1773">
        <row r="9">
          <cell r="A9">
            <v>0</v>
          </cell>
        </row>
      </sheetData>
      <sheetData sheetId="1774">
        <row r="9">
          <cell r="A9">
            <v>0</v>
          </cell>
        </row>
      </sheetData>
      <sheetData sheetId="1775">
        <row r="9">
          <cell r="A9">
            <v>0</v>
          </cell>
        </row>
      </sheetData>
      <sheetData sheetId="1776">
        <row r="9">
          <cell r="A9">
            <v>0</v>
          </cell>
        </row>
      </sheetData>
      <sheetData sheetId="1777">
        <row r="9">
          <cell r="A9">
            <v>0</v>
          </cell>
        </row>
      </sheetData>
      <sheetData sheetId="1778">
        <row r="9">
          <cell r="A9">
            <v>0</v>
          </cell>
        </row>
      </sheetData>
      <sheetData sheetId="1779">
        <row r="9">
          <cell r="A9">
            <v>0</v>
          </cell>
        </row>
      </sheetData>
      <sheetData sheetId="1780">
        <row r="9">
          <cell r="A9">
            <v>0</v>
          </cell>
        </row>
      </sheetData>
      <sheetData sheetId="1781">
        <row r="9">
          <cell r="A9">
            <v>0</v>
          </cell>
        </row>
      </sheetData>
      <sheetData sheetId="1782">
        <row r="9">
          <cell r="A9">
            <v>0</v>
          </cell>
        </row>
      </sheetData>
      <sheetData sheetId="1783">
        <row r="9">
          <cell r="A9">
            <v>0</v>
          </cell>
        </row>
      </sheetData>
      <sheetData sheetId="1784">
        <row r="9">
          <cell r="A9">
            <v>0</v>
          </cell>
        </row>
      </sheetData>
      <sheetData sheetId="1785">
        <row r="9">
          <cell r="A9">
            <v>0</v>
          </cell>
        </row>
      </sheetData>
      <sheetData sheetId="1786">
        <row r="9">
          <cell r="A9">
            <v>0</v>
          </cell>
        </row>
      </sheetData>
      <sheetData sheetId="1787">
        <row r="9">
          <cell r="A9">
            <v>0</v>
          </cell>
        </row>
      </sheetData>
      <sheetData sheetId="1788">
        <row r="9">
          <cell r="A9">
            <v>0</v>
          </cell>
        </row>
      </sheetData>
      <sheetData sheetId="1789">
        <row r="9">
          <cell r="A9">
            <v>0</v>
          </cell>
        </row>
      </sheetData>
      <sheetData sheetId="1790">
        <row r="9">
          <cell r="A9">
            <v>0</v>
          </cell>
        </row>
      </sheetData>
      <sheetData sheetId="1791">
        <row r="9">
          <cell r="A9">
            <v>0</v>
          </cell>
        </row>
      </sheetData>
      <sheetData sheetId="1792">
        <row r="9">
          <cell r="A9">
            <v>0</v>
          </cell>
        </row>
      </sheetData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>
        <row r="9">
          <cell r="A9">
            <v>0</v>
          </cell>
        </row>
      </sheetData>
      <sheetData sheetId="1836"/>
      <sheetData sheetId="1837"/>
      <sheetData sheetId="1838"/>
      <sheetData sheetId="1839"/>
      <sheetData sheetId="1840"/>
      <sheetData sheetId="1841"/>
      <sheetData sheetId="1842">
        <row r="9">
          <cell r="A9">
            <v>0</v>
          </cell>
        </row>
      </sheetData>
      <sheetData sheetId="1843"/>
      <sheetData sheetId="1844"/>
      <sheetData sheetId="1845">
        <row r="9">
          <cell r="A9">
            <v>0</v>
          </cell>
        </row>
      </sheetData>
      <sheetData sheetId="1846"/>
      <sheetData sheetId="1847"/>
      <sheetData sheetId="1848"/>
      <sheetData sheetId="1849"/>
      <sheetData sheetId="1850"/>
      <sheetData sheetId="1851"/>
      <sheetData sheetId="1852">
        <row r="9">
          <cell r="A9">
            <v>0</v>
          </cell>
        </row>
      </sheetData>
      <sheetData sheetId="1853"/>
      <sheetData sheetId="1854"/>
      <sheetData sheetId="1855">
        <row r="9">
          <cell r="A9">
            <v>0</v>
          </cell>
        </row>
      </sheetData>
      <sheetData sheetId="1856"/>
      <sheetData sheetId="1857"/>
      <sheetData sheetId="1858"/>
      <sheetData sheetId="1859"/>
      <sheetData sheetId="1860"/>
      <sheetData sheetId="1861"/>
      <sheetData sheetId="1862">
        <row r="9">
          <cell r="A9">
            <v>0</v>
          </cell>
        </row>
      </sheetData>
      <sheetData sheetId="1863"/>
      <sheetData sheetId="1864"/>
      <sheetData sheetId="1865">
        <row r="9">
          <cell r="A9">
            <v>0</v>
          </cell>
        </row>
      </sheetData>
      <sheetData sheetId="1866"/>
      <sheetData sheetId="1867"/>
      <sheetData sheetId="1868"/>
      <sheetData sheetId="1869">
        <row r="9">
          <cell r="A9">
            <v>0</v>
          </cell>
        </row>
      </sheetData>
      <sheetData sheetId="1870"/>
      <sheetData sheetId="1871"/>
      <sheetData sheetId="1872">
        <row r="9">
          <cell r="A9">
            <v>0</v>
          </cell>
        </row>
      </sheetData>
      <sheetData sheetId="1873"/>
      <sheetData sheetId="1874"/>
      <sheetData sheetId="1875">
        <row r="9">
          <cell r="A9">
            <v>0</v>
          </cell>
        </row>
      </sheetData>
      <sheetData sheetId="1876"/>
      <sheetData sheetId="1877"/>
      <sheetData sheetId="1878"/>
      <sheetData sheetId="1879"/>
      <sheetData sheetId="1880"/>
      <sheetData sheetId="1881"/>
      <sheetData sheetId="1882">
        <row r="9">
          <cell r="A9">
            <v>0</v>
          </cell>
        </row>
      </sheetData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>
        <row r="9">
          <cell r="A9">
            <v>0</v>
          </cell>
        </row>
      </sheetData>
      <sheetData sheetId="1911">
        <row r="9">
          <cell r="A9">
            <v>0</v>
          </cell>
        </row>
      </sheetData>
      <sheetData sheetId="1912">
        <row r="9">
          <cell r="A9">
            <v>0</v>
          </cell>
        </row>
      </sheetData>
      <sheetData sheetId="1913"/>
      <sheetData sheetId="1914"/>
      <sheetData sheetId="1915"/>
      <sheetData sheetId="1916"/>
      <sheetData sheetId="1917"/>
      <sheetData sheetId="1918">
        <row r="9">
          <cell r="A9">
            <v>0</v>
          </cell>
        </row>
      </sheetData>
      <sheetData sheetId="1919">
        <row r="9">
          <cell r="A9">
            <v>0</v>
          </cell>
        </row>
      </sheetData>
      <sheetData sheetId="1920">
        <row r="9">
          <cell r="A9">
            <v>0</v>
          </cell>
        </row>
      </sheetData>
      <sheetData sheetId="1921">
        <row r="9">
          <cell r="A9">
            <v>0</v>
          </cell>
        </row>
      </sheetData>
      <sheetData sheetId="1922">
        <row r="9">
          <cell r="A9">
            <v>0</v>
          </cell>
        </row>
      </sheetData>
      <sheetData sheetId="1923">
        <row r="9">
          <cell r="A9">
            <v>0</v>
          </cell>
        </row>
      </sheetData>
      <sheetData sheetId="1924">
        <row r="9">
          <cell r="A9">
            <v>0</v>
          </cell>
        </row>
      </sheetData>
      <sheetData sheetId="1925">
        <row r="9">
          <cell r="A9">
            <v>0</v>
          </cell>
        </row>
      </sheetData>
      <sheetData sheetId="1926"/>
      <sheetData sheetId="1927">
        <row r="9">
          <cell r="A9">
            <v>0</v>
          </cell>
        </row>
      </sheetData>
      <sheetData sheetId="1928">
        <row r="9">
          <cell r="A9">
            <v>0</v>
          </cell>
        </row>
      </sheetData>
      <sheetData sheetId="1929">
        <row r="9">
          <cell r="A9">
            <v>0</v>
          </cell>
        </row>
      </sheetData>
      <sheetData sheetId="1930">
        <row r="9">
          <cell r="A9">
            <v>0</v>
          </cell>
        </row>
      </sheetData>
      <sheetData sheetId="1931">
        <row r="9">
          <cell r="A9">
            <v>0</v>
          </cell>
        </row>
      </sheetData>
      <sheetData sheetId="1932">
        <row r="9">
          <cell r="A9">
            <v>0</v>
          </cell>
        </row>
      </sheetData>
      <sheetData sheetId="1933">
        <row r="9">
          <cell r="A9">
            <v>0</v>
          </cell>
        </row>
      </sheetData>
      <sheetData sheetId="1934">
        <row r="9">
          <cell r="A9">
            <v>0</v>
          </cell>
        </row>
      </sheetData>
      <sheetData sheetId="1935">
        <row r="9">
          <cell r="A9">
            <v>0</v>
          </cell>
        </row>
      </sheetData>
      <sheetData sheetId="1936">
        <row r="9">
          <cell r="A9">
            <v>0</v>
          </cell>
        </row>
      </sheetData>
      <sheetData sheetId="1937">
        <row r="9">
          <cell r="A9">
            <v>0</v>
          </cell>
        </row>
      </sheetData>
      <sheetData sheetId="1938">
        <row r="9">
          <cell r="A9">
            <v>0</v>
          </cell>
        </row>
      </sheetData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>
        <row r="9">
          <cell r="A9">
            <v>0</v>
          </cell>
        </row>
      </sheetData>
      <sheetData sheetId="1951">
        <row r="9">
          <cell r="A9">
            <v>0</v>
          </cell>
        </row>
      </sheetData>
      <sheetData sheetId="1952">
        <row r="9">
          <cell r="A9">
            <v>0</v>
          </cell>
        </row>
      </sheetData>
      <sheetData sheetId="1953">
        <row r="9">
          <cell r="A9">
            <v>0</v>
          </cell>
        </row>
      </sheetData>
      <sheetData sheetId="1954">
        <row r="9">
          <cell r="A9">
            <v>0</v>
          </cell>
        </row>
      </sheetData>
      <sheetData sheetId="1955">
        <row r="9">
          <cell r="A9">
            <v>0</v>
          </cell>
        </row>
      </sheetData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>
        <row r="9">
          <cell r="A9">
            <v>0</v>
          </cell>
        </row>
      </sheetData>
      <sheetData sheetId="1968">
        <row r="9">
          <cell r="A9">
            <v>0</v>
          </cell>
        </row>
      </sheetData>
      <sheetData sheetId="1969">
        <row r="9">
          <cell r="A9">
            <v>0</v>
          </cell>
        </row>
      </sheetData>
      <sheetData sheetId="1970">
        <row r="9">
          <cell r="A9">
            <v>0</v>
          </cell>
        </row>
      </sheetData>
      <sheetData sheetId="1971">
        <row r="9">
          <cell r="A9">
            <v>0</v>
          </cell>
        </row>
      </sheetData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>
        <row r="9">
          <cell r="A9">
            <v>0</v>
          </cell>
        </row>
      </sheetData>
      <sheetData sheetId="1986">
        <row r="9">
          <cell r="A9">
            <v>0</v>
          </cell>
        </row>
      </sheetData>
      <sheetData sheetId="1987">
        <row r="9">
          <cell r="A9">
            <v>0</v>
          </cell>
        </row>
      </sheetData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>
        <row r="9">
          <cell r="A9">
            <v>0</v>
          </cell>
        </row>
      </sheetData>
      <sheetData sheetId="2004">
        <row r="9">
          <cell r="A9">
            <v>0</v>
          </cell>
        </row>
      </sheetData>
      <sheetData sheetId="2005">
        <row r="9">
          <cell r="A9">
            <v>0</v>
          </cell>
        </row>
      </sheetData>
      <sheetData sheetId="2006">
        <row r="9">
          <cell r="A9">
            <v>0</v>
          </cell>
        </row>
      </sheetData>
      <sheetData sheetId="2007">
        <row r="9">
          <cell r="A9">
            <v>0</v>
          </cell>
        </row>
      </sheetData>
      <sheetData sheetId="2008">
        <row r="9">
          <cell r="A9">
            <v>0</v>
          </cell>
        </row>
      </sheetData>
      <sheetData sheetId="2009">
        <row r="9">
          <cell r="A9">
            <v>0</v>
          </cell>
        </row>
      </sheetData>
      <sheetData sheetId="2010">
        <row r="9">
          <cell r="A9">
            <v>0</v>
          </cell>
        </row>
      </sheetData>
      <sheetData sheetId="2011">
        <row r="9">
          <cell r="A9">
            <v>0</v>
          </cell>
        </row>
      </sheetData>
      <sheetData sheetId="2012">
        <row r="9">
          <cell r="A9">
            <v>0</v>
          </cell>
        </row>
      </sheetData>
      <sheetData sheetId="2013">
        <row r="9">
          <cell r="A9">
            <v>0</v>
          </cell>
        </row>
      </sheetData>
      <sheetData sheetId="2014">
        <row r="9">
          <cell r="A9">
            <v>0</v>
          </cell>
        </row>
      </sheetData>
      <sheetData sheetId="2015">
        <row r="9">
          <cell r="A9">
            <v>0</v>
          </cell>
        </row>
      </sheetData>
      <sheetData sheetId="2016">
        <row r="9">
          <cell r="A9">
            <v>0</v>
          </cell>
        </row>
      </sheetData>
      <sheetData sheetId="2017">
        <row r="9">
          <cell r="A9">
            <v>0</v>
          </cell>
        </row>
      </sheetData>
      <sheetData sheetId="2018">
        <row r="9">
          <cell r="A9">
            <v>0</v>
          </cell>
        </row>
      </sheetData>
      <sheetData sheetId="2019">
        <row r="9">
          <cell r="A9">
            <v>0</v>
          </cell>
        </row>
      </sheetData>
      <sheetData sheetId="2020">
        <row r="9">
          <cell r="A9">
            <v>0</v>
          </cell>
        </row>
      </sheetData>
      <sheetData sheetId="2021">
        <row r="9">
          <cell r="A9">
            <v>0</v>
          </cell>
        </row>
      </sheetData>
      <sheetData sheetId="2022">
        <row r="9">
          <cell r="A9">
            <v>0</v>
          </cell>
        </row>
      </sheetData>
      <sheetData sheetId="2023">
        <row r="9">
          <cell r="A9">
            <v>0</v>
          </cell>
        </row>
      </sheetData>
      <sheetData sheetId="2024">
        <row r="9">
          <cell r="A9">
            <v>0</v>
          </cell>
        </row>
      </sheetData>
      <sheetData sheetId="2025">
        <row r="9">
          <cell r="A9">
            <v>0</v>
          </cell>
        </row>
      </sheetData>
      <sheetData sheetId="2026">
        <row r="9">
          <cell r="A9">
            <v>0</v>
          </cell>
        </row>
      </sheetData>
      <sheetData sheetId="2027">
        <row r="9">
          <cell r="A9">
            <v>0</v>
          </cell>
        </row>
      </sheetData>
      <sheetData sheetId="2028">
        <row r="9">
          <cell r="A9">
            <v>0</v>
          </cell>
        </row>
      </sheetData>
      <sheetData sheetId="2029">
        <row r="9">
          <cell r="A9">
            <v>0</v>
          </cell>
        </row>
      </sheetData>
      <sheetData sheetId="2030">
        <row r="9">
          <cell r="A9">
            <v>0</v>
          </cell>
        </row>
      </sheetData>
      <sheetData sheetId="2031">
        <row r="9">
          <cell r="A9">
            <v>0</v>
          </cell>
        </row>
      </sheetData>
      <sheetData sheetId="2032">
        <row r="9">
          <cell r="A9">
            <v>0</v>
          </cell>
        </row>
      </sheetData>
      <sheetData sheetId="2033">
        <row r="9">
          <cell r="A9">
            <v>0</v>
          </cell>
        </row>
      </sheetData>
      <sheetData sheetId="2034">
        <row r="9">
          <cell r="A9">
            <v>0</v>
          </cell>
        </row>
      </sheetData>
      <sheetData sheetId="2035">
        <row r="9">
          <cell r="A9">
            <v>0</v>
          </cell>
        </row>
      </sheetData>
      <sheetData sheetId="2036">
        <row r="9">
          <cell r="A9">
            <v>0</v>
          </cell>
        </row>
      </sheetData>
      <sheetData sheetId="2037">
        <row r="9">
          <cell r="A9">
            <v>0</v>
          </cell>
        </row>
      </sheetData>
      <sheetData sheetId="2038">
        <row r="9">
          <cell r="A9">
            <v>0</v>
          </cell>
        </row>
      </sheetData>
      <sheetData sheetId="2039">
        <row r="9">
          <cell r="A9">
            <v>0</v>
          </cell>
        </row>
      </sheetData>
      <sheetData sheetId="2040">
        <row r="9">
          <cell r="A9">
            <v>0</v>
          </cell>
        </row>
      </sheetData>
      <sheetData sheetId="2041">
        <row r="9">
          <cell r="A9">
            <v>0</v>
          </cell>
        </row>
      </sheetData>
      <sheetData sheetId="2042">
        <row r="9">
          <cell r="A9">
            <v>0</v>
          </cell>
        </row>
      </sheetData>
      <sheetData sheetId="2043">
        <row r="9">
          <cell r="A9">
            <v>0</v>
          </cell>
        </row>
      </sheetData>
      <sheetData sheetId="2044">
        <row r="9">
          <cell r="A9">
            <v>0</v>
          </cell>
        </row>
      </sheetData>
      <sheetData sheetId="2045">
        <row r="9">
          <cell r="A9">
            <v>0</v>
          </cell>
        </row>
      </sheetData>
      <sheetData sheetId="2046">
        <row r="9">
          <cell r="A9">
            <v>0</v>
          </cell>
        </row>
      </sheetData>
      <sheetData sheetId="2047">
        <row r="9">
          <cell r="A9">
            <v>0</v>
          </cell>
        </row>
      </sheetData>
      <sheetData sheetId="2048">
        <row r="9">
          <cell r="A9">
            <v>0</v>
          </cell>
        </row>
      </sheetData>
      <sheetData sheetId="2049">
        <row r="9">
          <cell r="A9">
            <v>0</v>
          </cell>
        </row>
      </sheetData>
      <sheetData sheetId="2050">
        <row r="9">
          <cell r="A9">
            <v>0</v>
          </cell>
        </row>
      </sheetData>
      <sheetData sheetId="2051">
        <row r="9">
          <cell r="A9">
            <v>0</v>
          </cell>
        </row>
      </sheetData>
      <sheetData sheetId="2052">
        <row r="9">
          <cell r="A9">
            <v>0</v>
          </cell>
        </row>
      </sheetData>
      <sheetData sheetId="2053">
        <row r="9">
          <cell r="A9">
            <v>0</v>
          </cell>
        </row>
      </sheetData>
      <sheetData sheetId="2054">
        <row r="9">
          <cell r="A9">
            <v>0</v>
          </cell>
        </row>
      </sheetData>
      <sheetData sheetId="2055">
        <row r="9">
          <cell r="A9">
            <v>0</v>
          </cell>
        </row>
      </sheetData>
      <sheetData sheetId="2056">
        <row r="9">
          <cell r="A9">
            <v>0</v>
          </cell>
        </row>
      </sheetData>
      <sheetData sheetId="2057">
        <row r="9">
          <cell r="A9">
            <v>0</v>
          </cell>
        </row>
      </sheetData>
      <sheetData sheetId="2058">
        <row r="9">
          <cell r="A9">
            <v>0</v>
          </cell>
        </row>
      </sheetData>
      <sheetData sheetId="2059">
        <row r="9">
          <cell r="A9">
            <v>0</v>
          </cell>
        </row>
      </sheetData>
      <sheetData sheetId="2060">
        <row r="9">
          <cell r="A9">
            <v>0</v>
          </cell>
        </row>
      </sheetData>
      <sheetData sheetId="2061">
        <row r="9">
          <cell r="A9">
            <v>0</v>
          </cell>
        </row>
      </sheetData>
      <sheetData sheetId="2062">
        <row r="9">
          <cell r="A9">
            <v>0</v>
          </cell>
        </row>
      </sheetData>
      <sheetData sheetId="2063">
        <row r="9">
          <cell r="A9">
            <v>0</v>
          </cell>
        </row>
      </sheetData>
      <sheetData sheetId="2064">
        <row r="9">
          <cell r="A9">
            <v>0</v>
          </cell>
        </row>
      </sheetData>
      <sheetData sheetId="2065">
        <row r="9">
          <cell r="A9">
            <v>0</v>
          </cell>
        </row>
      </sheetData>
      <sheetData sheetId="2066">
        <row r="9">
          <cell r="A9">
            <v>0</v>
          </cell>
        </row>
      </sheetData>
      <sheetData sheetId="2067">
        <row r="9">
          <cell r="A9">
            <v>0</v>
          </cell>
        </row>
      </sheetData>
      <sheetData sheetId="2068">
        <row r="9">
          <cell r="A9">
            <v>0</v>
          </cell>
        </row>
      </sheetData>
      <sheetData sheetId="2069">
        <row r="9">
          <cell r="A9">
            <v>0</v>
          </cell>
        </row>
      </sheetData>
      <sheetData sheetId="2070">
        <row r="9">
          <cell r="A9">
            <v>0</v>
          </cell>
        </row>
      </sheetData>
      <sheetData sheetId="2071">
        <row r="9">
          <cell r="A9">
            <v>0</v>
          </cell>
        </row>
      </sheetData>
      <sheetData sheetId="2072">
        <row r="9">
          <cell r="A9">
            <v>0</v>
          </cell>
        </row>
      </sheetData>
      <sheetData sheetId="2073">
        <row r="9">
          <cell r="A9">
            <v>0</v>
          </cell>
        </row>
      </sheetData>
      <sheetData sheetId="2074">
        <row r="9">
          <cell r="A9">
            <v>0</v>
          </cell>
        </row>
      </sheetData>
      <sheetData sheetId="2075">
        <row r="9">
          <cell r="A9">
            <v>0</v>
          </cell>
        </row>
      </sheetData>
      <sheetData sheetId="2076">
        <row r="9">
          <cell r="A9">
            <v>0</v>
          </cell>
        </row>
      </sheetData>
      <sheetData sheetId="2077">
        <row r="9">
          <cell r="A9">
            <v>0</v>
          </cell>
        </row>
      </sheetData>
      <sheetData sheetId="2078">
        <row r="9">
          <cell r="A9">
            <v>0</v>
          </cell>
        </row>
      </sheetData>
      <sheetData sheetId="2079">
        <row r="9">
          <cell r="A9">
            <v>0</v>
          </cell>
        </row>
      </sheetData>
      <sheetData sheetId="2080">
        <row r="9">
          <cell r="A9">
            <v>0</v>
          </cell>
        </row>
      </sheetData>
      <sheetData sheetId="2081">
        <row r="9">
          <cell r="A9">
            <v>0</v>
          </cell>
        </row>
      </sheetData>
      <sheetData sheetId="2082">
        <row r="9">
          <cell r="A9">
            <v>0</v>
          </cell>
        </row>
      </sheetData>
      <sheetData sheetId="2083">
        <row r="9">
          <cell r="A9">
            <v>0</v>
          </cell>
        </row>
      </sheetData>
      <sheetData sheetId="2084">
        <row r="9">
          <cell r="A9">
            <v>0</v>
          </cell>
        </row>
      </sheetData>
      <sheetData sheetId="2085">
        <row r="9">
          <cell r="A9">
            <v>0</v>
          </cell>
        </row>
      </sheetData>
      <sheetData sheetId="2086">
        <row r="9">
          <cell r="A9">
            <v>0</v>
          </cell>
        </row>
      </sheetData>
      <sheetData sheetId="2087">
        <row r="9">
          <cell r="A9">
            <v>0</v>
          </cell>
        </row>
      </sheetData>
      <sheetData sheetId="2088">
        <row r="9">
          <cell r="A9">
            <v>0</v>
          </cell>
        </row>
      </sheetData>
      <sheetData sheetId="2089">
        <row r="9">
          <cell r="A9">
            <v>0</v>
          </cell>
        </row>
      </sheetData>
      <sheetData sheetId="2090">
        <row r="9">
          <cell r="A9">
            <v>0</v>
          </cell>
        </row>
      </sheetData>
      <sheetData sheetId="2091">
        <row r="9">
          <cell r="A9">
            <v>0</v>
          </cell>
        </row>
      </sheetData>
      <sheetData sheetId="2092">
        <row r="9">
          <cell r="A9">
            <v>0</v>
          </cell>
        </row>
      </sheetData>
      <sheetData sheetId="2093">
        <row r="9">
          <cell r="A9">
            <v>0</v>
          </cell>
        </row>
      </sheetData>
      <sheetData sheetId="2094">
        <row r="9">
          <cell r="A9">
            <v>0</v>
          </cell>
        </row>
      </sheetData>
      <sheetData sheetId="2095">
        <row r="9">
          <cell r="A9">
            <v>0</v>
          </cell>
        </row>
      </sheetData>
      <sheetData sheetId="2096">
        <row r="9">
          <cell r="A9">
            <v>0</v>
          </cell>
        </row>
      </sheetData>
      <sheetData sheetId="2097">
        <row r="9">
          <cell r="A9">
            <v>0</v>
          </cell>
        </row>
      </sheetData>
      <sheetData sheetId="2098">
        <row r="9">
          <cell r="A9">
            <v>0</v>
          </cell>
        </row>
      </sheetData>
      <sheetData sheetId="2099">
        <row r="9">
          <cell r="A9">
            <v>0</v>
          </cell>
        </row>
      </sheetData>
      <sheetData sheetId="2100">
        <row r="9">
          <cell r="A9">
            <v>0</v>
          </cell>
        </row>
      </sheetData>
      <sheetData sheetId="2101">
        <row r="9">
          <cell r="A9">
            <v>0</v>
          </cell>
        </row>
      </sheetData>
      <sheetData sheetId="2102">
        <row r="9">
          <cell r="A9">
            <v>0</v>
          </cell>
        </row>
      </sheetData>
      <sheetData sheetId="2103">
        <row r="9">
          <cell r="A9">
            <v>0</v>
          </cell>
        </row>
      </sheetData>
      <sheetData sheetId="2104">
        <row r="9">
          <cell r="A9">
            <v>0</v>
          </cell>
        </row>
      </sheetData>
      <sheetData sheetId="2105">
        <row r="9">
          <cell r="A9">
            <v>0</v>
          </cell>
        </row>
      </sheetData>
      <sheetData sheetId="2106">
        <row r="9">
          <cell r="A9">
            <v>0</v>
          </cell>
        </row>
      </sheetData>
      <sheetData sheetId="2107">
        <row r="9">
          <cell r="A9">
            <v>0</v>
          </cell>
        </row>
      </sheetData>
      <sheetData sheetId="2108">
        <row r="9">
          <cell r="A9">
            <v>0</v>
          </cell>
        </row>
      </sheetData>
      <sheetData sheetId="2109">
        <row r="9">
          <cell r="A9">
            <v>0</v>
          </cell>
        </row>
      </sheetData>
      <sheetData sheetId="2110">
        <row r="9">
          <cell r="A9">
            <v>0</v>
          </cell>
        </row>
      </sheetData>
      <sheetData sheetId="2111">
        <row r="9">
          <cell r="A9">
            <v>0</v>
          </cell>
        </row>
      </sheetData>
      <sheetData sheetId="2112">
        <row r="9">
          <cell r="A9">
            <v>0</v>
          </cell>
        </row>
      </sheetData>
      <sheetData sheetId="2113">
        <row r="9">
          <cell r="A9">
            <v>0</v>
          </cell>
        </row>
      </sheetData>
      <sheetData sheetId="2114">
        <row r="9">
          <cell r="A9">
            <v>0</v>
          </cell>
        </row>
      </sheetData>
      <sheetData sheetId="2115">
        <row r="9">
          <cell r="A9">
            <v>0</v>
          </cell>
        </row>
      </sheetData>
      <sheetData sheetId="2116">
        <row r="9">
          <cell r="A9">
            <v>0</v>
          </cell>
        </row>
      </sheetData>
      <sheetData sheetId="2117">
        <row r="9">
          <cell r="A9">
            <v>0</v>
          </cell>
        </row>
      </sheetData>
      <sheetData sheetId="2118">
        <row r="9">
          <cell r="A9">
            <v>0</v>
          </cell>
        </row>
      </sheetData>
      <sheetData sheetId="2119">
        <row r="9">
          <cell r="A9">
            <v>0</v>
          </cell>
        </row>
      </sheetData>
      <sheetData sheetId="2120" refreshError="1"/>
      <sheetData sheetId="2121" refreshError="1"/>
      <sheetData sheetId="2122" refreshError="1"/>
      <sheetData sheetId="2123">
        <row r="9">
          <cell r="A9">
            <v>0</v>
          </cell>
        </row>
      </sheetData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/>
      <sheetData sheetId="2139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 refreshError="1"/>
      <sheetData sheetId="2350" refreshError="1"/>
      <sheetData sheetId="2351" refreshError="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 refreshError="1"/>
      <sheetData sheetId="2395" refreshError="1"/>
      <sheetData sheetId="2396" refreshError="1"/>
      <sheetData sheetId="2397" refreshError="1"/>
      <sheetData sheetId="239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SID12-96"/>
      <sheetName val="BPLAN MES"/>
      <sheetName val="Fluxo de Caixa Apresentaçã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.O.A.R."/>
      <sheetName val="arquivo base"/>
      <sheetName val="balancete"/>
      <sheetName val="IMPRIMIR"/>
      <sheetName val="B.P."/>
      <sheetName val="D.R.E."/>
      <sheetName val="D.R.E. (mensal)"/>
      <sheetName val="D.M.P.L."/>
      <sheetName val="DFC"/>
      <sheetName val="balancet"/>
      <sheetName val="Capa"/>
      <sheetName val="ENT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YSTAL_PERSIST"/>
      <sheetName val="Input"/>
      <sheetName val="Display"/>
      <sheetName val="Graficos"/>
      <sheetName val="filtros"/>
      <sheetName val="listas"/>
      <sheetName val="Coleções Hering"/>
      <sheetName val="Desdobramento das Ações"/>
    </sheetNames>
    <sheetDataSet>
      <sheetData sheetId="0" refreshError="1">
        <row r="2">
          <cell r="A2" t="str">
            <v>&lt;Not Specified&gt;</v>
          </cell>
        </row>
        <row r="3">
          <cell r="A3" t="str">
            <v>E.R.V. Franq (79) [0PROFIT_CTR].[HRNG0000911026]</v>
          </cell>
        </row>
        <row r="4">
          <cell r="A4" t="str">
            <v>E.R.V. Franquia [0PROFIT_CTR].[HRNG0000911024]</v>
          </cell>
        </row>
        <row r="5">
          <cell r="A5" t="str">
            <v>E.R.V. Goias [0PROFIT_CTR].[HRNG0000926042]</v>
          </cell>
        </row>
        <row r="6">
          <cell r="A6" t="str">
            <v>E.R.V. MG/BA [0PROFIT_CTR].[HRNG0000911025]</v>
          </cell>
        </row>
        <row r="7">
          <cell r="A7" t="str">
            <v>E.R.V. MS/SUL [0PROFIT_CTR].[HRNG0000912022]</v>
          </cell>
        </row>
        <row r="8">
          <cell r="A8" t="str">
            <v>E.R.V. NO/NE [0PROFIT_CTR].[HRNG0000911023]</v>
          </cell>
        </row>
        <row r="9">
          <cell r="A9" t="str">
            <v>E.R.V. RJ/ES [0PROFIT_CTR].[HRNG0000911021]</v>
          </cell>
        </row>
        <row r="10">
          <cell r="A10" t="str">
            <v>E.R.V. SP/Capital [0PROFIT_CTR].[HRNG0000911028]</v>
          </cell>
        </row>
        <row r="11">
          <cell r="A11" t="str">
            <v>E.R.V. SP/Franquias [0PROFIT_CTR].[HRNG0000911027]</v>
          </cell>
        </row>
        <row r="12">
          <cell r="A12" t="str">
            <v>E.R.V. Sul [0PROFIT_CTR].[HRNG0000911017]</v>
          </cell>
        </row>
        <row r="13">
          <cell r="A13" t="str">
            <v>E.R.V. SUL/MS [0PROFIT_CTR].[HRNG0000921022]</v>
          </cell>
        </row>
        <row r="14">
          <cell r="A14" t="str">
            <v>E.R.V. Vendas [0PROFIT_CTR].[HRNG0000911022]</v>
          </cell>
        </row>
        <row r="15">
          <cell r="A15" t="str">
            <v>Escritório Reg. [0PROFIT_CTR].[HRNG0000911029]</v>
          </cell>
        </row>
        <row r="16">
          <cell r="A16" t="str">
            <v>ESCRITÓRIO REG. ALPHAVILLE [0PROFIT_CTR].[HRNGLJ1208]</v>
          </cell>
        </row>
        <row r="17">
          <cell r="A17" t="str">
            <v>ESCRITÓRIO REG. BARRA PUC [0PROFIT_CTR].[HRNGLJ2215]</v>
          </cell>
        </row>
        <row r="18">
          <cell r="A18" t="str">
            <v>ESCRITORIO REG BLUMENAU NORTE SHOPPING [0PROFIT_CTR].[HRNGLJ1217]</v>
          </cell>
        </row>
        <row r="19">
          <cell r="A19" t="str">
            <v>ESCRITORIO REG BLUMEN NORTE SHOPPING-PUC [0PROFIT_CTR].[HRNGLJ2218]</v>
          </cell>
        </row>
        <row r="20">
          <cell r="A20" t="str">
            <v>ESCRITÓRIO REG. COPACABANA [0PROFIT_CTR].[HRNGLJ1207]</v>
          </cell>
        </row>
        <row r="21">
          <cell r="A21" t="str">
            <v>ESCRITORIO REG DZARM VILA LOBOS [0PROFIT_CTR].[HRNGLJ1223]</v>
          </cell>
        </row>
        <row r="22">
          <cell r="A22" t="str">
            <v>ESCRITÓRIO REG. GARTEN [0PROFIT_CTR].[HRNGLJ1206]</v>
          </cell>
        </row>
        <row r="23">
          <cell r="A23" t="str">
            <v>ESCRITÓRIO REG. GRANJA VIANA [0PROFIT_CTR].[HRNGLJ1214]</v>
          </cell>
        </row>
        <row r="24">
          <cell r="A24" t="str">
            <v>ESCRITORIO REG HERING KIDS ANÁLIA FRANCO [0PROFIT_CTR].[HRNGLJ1219]</v>
          </cell>
        </row>
        <row r="25">
          <cell r="A25" t="str">
            <v>ESCRITORIO REG HERING KIDS ARICANDUVA [0PROFIT_CTR].[HRNGLJ1221]</v>
          </cell>
        </row>
        <row r="26">
          <cell r="A26" t="str">
            <v>ESCRITORIO REG HERING KIDS IBIRAPUERA [0PROFIT_CTR].[HRNGLJ1220]</v>
          </cell>
        </row>
        <row r="27">
          <cell r="A27" t="str">
            <v>ESCRITORIO REG IGUATEMI JK [0PROFIT_CTR].[HRNGLJ1222]</v>
          </cell>
        </row>
        <row r="28">
          <cell r="A28" t="str">
            <v>ESCRITÓRIO REG. LEBLON [0PROFIT_CTR].[HRNGLJ1212]</v>
          </cell>
        </row>
        <row r="29">
          <cell r="A29" t="str">
            <v>ESCRITÓRIO REG.LOJAS [0PROFIT_CTR].[HRNG0000911099]</v>
          </cell>
        </row>
        <row r="30">
          <cell r="A30" t="str">
            <v>ESCRITÓRIO REG. MOREIRA CESAR [0PROFIT_CTR].[HRNGLJ1213]</v>
          </cell>
        </row>
        <row r="31">
          <cell r="A31" t="str">
            <v>ESCRITÓRIO REG. RIO SUL PUC [0PROFIT_CTR].[HRNGLJ2216]</v>
          </cell>
        </row>
        <row r="32">
          <cell r="A32" t="str">
            <v>HRNG/Não atribuído [0PROFIT_CTR].[HRNG]</v>
          </cell>
        </row>
        <row r="33">
          <cell r="A33" t="str">
            <v>Loja América Outlet [0PROFIT_CTR].[HRNG0000912082]</v>
          </cell>
        </row>
        <row r="34">
          <cell r="A34" t="str">
            <v>Loja Analia Franco [0PROFIT_CTR].[HRNG0000912048]</v>
          </cell>
        </row>
        <row r="35">
          <cell r="A35" t="str">
            <v>Loja Anália Franco Dzarm [0PROFIT_CTR].[HRNG0000929097]</v>
          </cell>
        </row>
        <row r="36">
          <cell r="A36" t="str">
            <v>Loja Anália Franco K [0PROFIT_CTR].[HRNG0000914096]</v>
          </cell>
        </row>
        <row r="37">
          <cell r="A37" t="str">
            <v>Loja Av Brl B.Camb [0PROFIT_CTR].[HRNG0000912060]</v>
          </cell>
        </row>
        <row r="38">
          <cell r="A38" t="str">
            <v>Loja Av. Itupeva [0PROFIT_CTR].[HRNG0000912074]</v>
          </cell>
        </row>
        <row r="39">
          <cell r="A39" t="str">
            <v>Loja Av. Paulista [0PROFIT_CTR].[HRNG0000912068]</v>
          </cell>
        </row>
        <row r="40">
          <cell r="A40" t="str">
            <v>Loja Bal Camb puc [0PROFIT_CTR].[HRNG0000922076]</v>
          </cell>
        </row>
        <row r="41">
          <cell r="A41" t="str">
            <v>Loja Baln Camboriu [0PROFIT_CTR].[HRNG0000912030]</v>
          </cell>
        </row>
        <row r="42">
          <cell r="A42" t="str">
            <v>Loja Barra Shopping [0PROFIT_CTR].[HRNG0000912081]</v>
          </cell>
        </row>
        <row r="43">
          <cell r="A43" t="str">
            <v>Loja Beira Mar [0PROFIT_CTR].[HRNG0000912031]</v>
          </cell>
        </row>
        <row r="44">
          <cell r="A44" t="str">
            <v>Loja Butantã Hering Kids [0PROFIT_CTR].[HRNG0000914046]</v>
          </cell>
        </row>
        <row r="45">
          <cell r="A45" t="str">
            <v>Loja Butantã HRNG [0PROFIT_CTR].[HRNG0000912044]</v>
          </cell>
        </row>
        <row r="46">
          <cell r="A46" t="str">
            <v>Loja Butantã Puc [0PROFIT_CTR].[HRNG0000922046]</v>
          </cell>
        </row>
        <row r="47">
          <cell r="A47" t="str">
            <v>Loja Center Norte [0PROFIT_CTR].[HRNG0000912091]</v>
          </cell>
        </row>
        <row r="48">
          <cell r="A48" t="str">
            <v>Loja Diamond Mall [0PROFIT_CTR].[HRNG0000912055]</v>
          </cell>
        </row>
        <row r="49">
          <cell r="A49" t="str">
            <v>Loja Espaço Hering [0PROFIT_CTR].[HRNG0000912051]</v>
          </cell>
        </row>
        <row r="50">
          <cell r="A50" t="str">
            <v>Loja Estação [0PROFIT_CTR].[HRNG0000912059]</v>
          </cell>
        </row>
        <row r="51">
          <cell r="A51" t="str">
            <v>Loja Estação puc [0PROFIT_CTR].[HRNG0000922078]</v>
          </cell>
        </row>
        <row r="52">
          <cell r="A52" t="str">
            <v>Loja Garten [0PROFIT_CTR].[HRNG0000912088]</v>
          </cell>
        </row>
        <row r="53">
          <cell r="A53" t="str">
            <v>Loja Garten Puc [0PROFIT_CTR].[HRNG0000922090]</v>
          </cell>
        </row>
        <row r="54">
          <cell r="A54" t="str">
            <v>Loja Grande Rio [0PROFIT_CTR].[HRNG0000912084]</v>
          </cell>
        </row>
        <row r="55">
          <cell r="A55" t="str">
            <v>Loja Granja Viana [0PROFIT_CTR].[HRNG0000912092]</v>
          </cell>
        </row>
        <row r="56">
          <cell r="A56" t="str">
            <v>Loja Hienopolis [0PROFIT_CTR].[HRNG0000912047]</v>
          </cell>
        </row>
        <row r="57">
          <cell r="A57" t="str">
            <v>Loja Ibirapuera [0PROFIT_CTR].[HRNG0000912052]</v>
          </cell>
        </row>
        <row r="58">
          <cell r="A58" t="str">
            <v>Loja Iguatemi [0PROFIT_CTR].[HRNG0000912004]</v>
          </cell>
        </row>
        <row r="59">
          <cell r="A59" t="str">
            <v>Loja Iguatemi Alphaville [0PROFIT_CTR].[HRNG0000912095]</v>
          </cell>
        </row>
        <row r="60">
          <cell r="A60" t="str">
            <v>Loja Iguatemi BA [0PROFIT_CTR].[HRNG0000912080]</v>
          </cell>
        </row>
        <row r="61">
          <cell r="A61" t="str">
            <v>Loja Ilha Plaza [0PROFIT_CTR].[HRNG0000912070]</v>
          </cell>
        </row>
        <row r="62">
          <cell r="A62" t="str">
            <v>Loja Interlagos [0PROFIT_CTR].[HRNG0000912018]</v>
          </cell>
        </row>
        <row r="63">
          <cell r="A63" t="str">
            <v>Loja Internet [0PROFIT_CTR].[HRNG0000918001]</v>
          </cell>
        </row>
        <row r="64">
          <cell r="A64" t="str">
            <v>Loja Ipanema [0PROFIT_CTR].[HRNG0000912064]</v>
          </cell>
        </row>
        <row r="65">
          <cell r="A65" t="str">
            <v>Loja Itaquera [0PROFIT_CTR].[HRNG0000912072]</v>
          </cell>
        </row>
        <row r="66">
          <cell r="A66" t="str">
            <v>Loja Market Place [0PROFIT_CTR].[HRNG0000912058]</v>
          </cell>
        </row>
        <row r="67">
          <cell r="A67" t="str">
            <v>Loja Metrô Tucuruvi [0PROFIT_CTR].[HRNG0000912083]</v>
          </cell>
        </row>
        <row r="68">
          <cell r="A68" t="str">
            <v>Loja Morumbi Puc [0PROFIT_CTR].[HRNG0000922086]</v>
          </cell>
        </row>
        <row r="69">
          <cell r="A69" t="str">
            <v>Loja Mueller [0PROFIT_CTR].[HRNG0000912007]</v>
          </cell>
        </row>
        <row r="70">
          <cell r="A70" t="str">
            <v>Loja Mueller Puc [0PROFIT_CTR].[HRNG0000922067]</v>
          </cell>
        </row>
        <row r="71">
          <cell r="A71" t="str">
            <v>Loja Neumarkt [0PROFIT_CTR].[HRNG0000912008]</v>
          </cell>
        </row>
        <row r="72">
          <cell r="A72" t="str">
            <v>Loja Neumarkt puc [0PROFIT_CTR].[HRNG0000922003]</v>
          </cell>
        </row>
        <row r="73">
          <cell r="A73" t="str">
            <v>Loja Norte Shop [0PROFIT_CTR].[HRNG0000912056]</v>
          </cell>
        </row>
        <row r="74">
          <cell r="A74" t="str">
            <v>Loja Osasco [0PROFIT_CTR].[HRNG0000912075]</v>
          </cell>
        </row>
        <row r="75">
          <cell r="A75" t="str">
            <v>Loja Paladium [0PROFIT_CTR].[HRNG0000912069]</v>
          </cell>
        </row>
        <row r="76">
          <cell r="A76" t="str">
            <v>Loja Paralela [0PROFIT_CTR].[HRNG0000912087]</v>
          </cell>
        </row>
        <row r="77">
          <cell r="A77" t="str">
            <v>Loja Penha [0PROFIT_CTR].[HRNG0000912073]</v>
          </cell>
        </row>
        <row r="78">
          <cell r="A78" t="str">
            <v>Loja Quitanda [0PROFIT_CTR].[HRNG0000912066]</v>
          </cell>
        </row>
        <row r="79">
          <cell r="A79" t="str">
            <v>Loja Rio Design [0PROFIT_CTR].[HRNG0000912057]</v>
          </cell>
        </row>
        <row r="80">
          <cell r="A80" t="str">
            <v>Loja Salvador Shop [0PROFIT_CTR].[HRNG0000912085]</v>
          </cell>
        </row>
        <row r="81">
          <cell r="A81" t="str">
            <v>Loja Santana Parq. [0PROFIT_CTR].[HRNG0000912062]</v>
          </cell>
        </row>
        <row r="82">
          <cell r="A82" t="str">
            <v>Loja Sh Aricanduva [0PROFIT_CTR].[HRNG0000912063]</v>
          </cell>
        </row>
        <row r="83">
          <cell r="A83" t="str">
            <v>Loja Sh Guarulhos [0PROFIT_CTR].[HRNG0000912065]</v>
          </cell>
        </row>
        <row r="84">
          <cell r="A84" t="str">
            <v>Loja Shop Santana [0PROFIT_CTR].[HRNG0000912061]</v>
          </cell>
        </row>
        <row r="85">
          <cell r="A85" t="str">
            <v>Loja Taboão da Serra [0PROFIT_CTR].[HRNG0000912071]</v>
          </cell>
        </row>
        <row r="86">
          <cell r="A86" t="str">
            <v>Loja Tamboré [0PROFIT_CTR].[HRNG0000912045]</v>
          </cell>
        </row>
        <row r="87">
          <cell r="A87" t="str">
            <v>Loja Tijuca [0PROFIT_CTR].[HRNG0000912079]</v>
          </cell>
        </row>
        <row r="88">
          <cell r="A88" t="str">
            <v>Loja Vila Olímpia [0PROFIT_CTR].[HRNG0000912086]</v>
          </cell>
        </row>
        <row r="89">
          <cell r="A89" t="str">
            <v>Loja Web Dzarm [0PROFIT_CTR].[HRNG0000929000]</v>
          </cell>
        </row>
        <row r="90">
          <cell r="A90" t="str">
            <v>Loja Web Hering [0PROFIT_CTR].[HRNG0000912000]</v>
          </cell>
        </row>
        <row r="91">
          <cell r="A91" t="str">
            <v>Loja Web Puc [0PROFIT_CTR].[HRNG0000922000]</v>
          </cell>
        </row>
        <row r="92">
          <cell r="A92" t="str">
            <v>Loja XV de Novemb [0PROFIT_CTR].[HRNG0000912077]</v>
          </cell>
        </row>
        <row r="93">
          <cell r="A93" t="str">
            <v>Matriz [0PROFIT_CTR].[HRNG0000910001]</v>
          </cell>
        </row>
        <row r="94">
          <cell r="A94" t="str">
            <v>Trans p/Resultado [0PROFIT_CTR].[HRNG0000910101]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N98"/>
      <sheetName val="BEC9-05"/>
      <sheetName val="SONY11-05"/>
      <sheetName val="DV310-05"/>
      <sheetName val="Dados"/>
      <sheetName val="Imobiliz"/>
      <sheetName val="Total e unitário"/>
      <sheetName val="Normalisations"/>
      <sheetName val="Tables"/>
      <sheetName val="Instructions"/>
      <sheetName val="listes"/>
      <sheetName val="Total_e_unitário"/>
      <sheetName val="#¡REF"/>
      <sheetName val="A"/>
      <sheetName val="Links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OS"/>
      <sheetName val="bd"/>
    </sheetNames>
    <sheetDataSet>
      <sheetData sheetId="0" refreshError="1"/>
      <sheetData sheetId="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º semestre-97"/>
      <sheetName val="2º semestre-97"/>
      <sheetName val="1º semestre-98"/>
      <sheetName val="2º semestre-98"/>
      <sheetName val="1º semestre 99"/>
      <sheetName val="2º semestre 99"/>
      <sheetName val="2001"/>
      <sheetName val="2000"/>
      <sheetName val="N2 1"/>
      <sheetName val="TOTAL"/>
      <sheetName val="1º_semestre-97"/>
      <sheetName val="2º_semestre-97"/>
      <sheetName val="1º_semestre-98"/>
      <sheetName val="2º_semestre-98"/>
      <sheetName val="1º_semestre_99"/>
      <sheetName val="2º_semestre_99"/>
      <sheetName val="N2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"/>
      <sheetName val="premi96"/>
      <sheetName val="prebdg97"/>
      <sheetName val="mese"/>
      <sheetName val="C"/>
      <sheetName val="B"/>
      <sheetName val="A"/>
      <sheetName val="pr_emessi"/>
      <sheetName val="premi_bdg_fcst"/>
      <sheetName val="comgest"/>
      <sheetName val="comgest_den"/>
      <sheetName val="PRE_COMP"/>
      <sheetName val="MENS_RPR"/>
      <sheetName val="n_cons"/>
      <sheetName val="BASE (2)"/>
      <sheetName val="ELIMINAÇÕES"/>
      <sheetName val="Balancete"/>
      <sheetName val="Peso áreas e CPs"/>
      <sheetName val="E2.1-PCLD ANEEL 06-2006"/>
      <sheetName val="RIS_TECNICHE"/>
      <sheetName val="ANEEL"/>
      <sheetName val="PÇO"/>
      <sheetName val="SCG"/>
      <sheetName val="Infl"/>
      <sheetName val="Peso Liq."/>
      <sheetName val="Parameters"/>
      <sheetName val="E2_1_PCLD ANEEL 06_2006"/>
      <sheetName val="DISCOUNTS DDP"/>
      <sheetName val="Instituicoes2001_LP"/>
      <sheetName val="2004"/>
      <sheetName val="TABELLEN"/>
      <sheetName val="WORDTABLE"/>
      <sheetName val="Parcelamento_II_IPI"/>
      <sheetName val="CDI"/>
      <sheetName val="NVision Detail"/>
      <sheetName val="P-CLOSED"/>
      <sheetName val="Sch9  Guarantees"/>
      <sheetName val="DADOS"/>
      <sheetName val="RESIDUAL"/>
      <sheetName val="Period Week Lookup"/>
      <sheetName val="vinc"/>
      <sheetName val="INDICES"/>
      <sheetName val="Tela"/>
      <sheetName val="Deckblatt"/>
      <sheetName val="GERREAL"/>
      <sheetName val="DATA WP"/>
      <sheetName val="Macro_2003"/>
      <sheetName val="PACU"/>
      <sheetName val="PH"/>
      <sheetName val="PHReex"/>
      <sheetName val="RAcu"/>
      <sheetName val="RH"/>
      <sheetName val="RRex"/>
      <sheetName val="MATERIAIS - BRG"/>
      <sheetName val="F5 - Saldo final Inventário"/>
      <sheetName val="Sheet1"/>
      <sheetName val="ROs (12)"/>
      <sheetName val="P_Par"/>
      <sheetName val="P_Prt"/>
      <sheetName val="MOD 7 SIN"/>
      <sheetName val="tab1"/>
      <sheetName val="INSSSTERCEIROS"/>
      <sheetName val="CECO"/>
      <sheetName val="FORN"/>
      <sheetName val="BASE"/>
      <sheetName val="Selic"/>
      <sheetName val="p&amp;l1298"/>
      <sheetName val="tar. media"/>
      <sheetName val="POCPAS"/>
      <sheetName val="INFO"/>
      <sheetName val="ACT Input (2)"/>
      <sheetName val="BASE_(2)"/>
      <sheetName val="Peso_áreas_e_CPs"/>
      <sheetName val="E2_1-PCLD_ANEEL_06-2006"/>
      <sheetName val="Peso_Liq_"/>
      <sheetName val="E2_1_PCLD_ANEEL_06_2006"/>
      <sheetName val="DATA_WP"/>
      <sheetName val="DISCOUNTS_DDP"/>
      <sheetName val="MATERIAIS_-_BRG"/>
      <sheetName val="F5_-_Saldo_final_Inventário"/>
      <sheetName val="Period_Week_Lookup"/>
      <sheetName val="NVision_Detail"/>
      <sheetName val="Sch9__Guarantees"/>
      <sheetName val="ROs_(12)"/>
      <sheetName val="ACT_Input_(2)"/>
      <sheetName val=" PAT"/>
      <sheetName val="Capa"/>
      <sheetName val="p.5"/>
      <sheetName val="M2 - Analise MtM"/>
      <sheetName val="FD 3 - Provisão OS  "/>
      <sheetName val="CUSTO-0702"/>
      <sheetName val="BASE_(2)1"/>
      <sheetName val="E2_1-PCLD_ANEEL_06-20061"/>
      <sheetName val="Peso_áreas_e_CPs1"/>
      <sheetName val="Peso_Liq_1"/>
      <sheetName val="E2_1_PCLD_ANEEL_06_20061"/>
      <sheetName val="DISCOUNTS_DDP1"/>
      <sheetName val="NVision_Detail1"/>
      <sheetName val="Period_Week_Lookup1"/>
      <sheetName val="Sch9__Guarantees1"/>
      <sheetName val="DATA_WP1"/>
      <sheetName val="MATERIAIS_-_BRG1"/>
      <sheetName val="F5_-_Saldo_final_Inventário1"/>
      <sheetName val="ROs_(12)1"/>
      <sheetName val="ACT_Input_(2)1"/>
      <sheetName val="MOD_7_SIN"/>
      <sheetName val="_PAT"/>
      <sheetName val="p_5"/>
      <sheetName val="M2_-_Analise_MtM"/>
      <sheetName val="0201"/>
      <sheetName val="Res.Autor.Motivo"/>
      <sheetName val="Res.Devolv.Motivo"/>
      <sheetName val="den96"/>
      <sheetName val="OUVE"/>
      <sheetName val="Base Fiscal Cruzada"/>
      <sheetName val="Control Sheet"/>
      <sheetName val="Consolidado"/>
      <sheetName val="E 1.2 - Teste de VC"/>
      <sheetName val="tar__media"/>
      <sheetName val="BASE_(2)2"/>
      <sheetName val="Peso_áreas_e_CPs2"/>
      <sheetName val="E2_1-PCLD_ANEEL_06-20062"/>
      <sheetName val="Peso_Liq_2"/>
      <sheetName val="E2_1_PCLD_ANEEL_06_20062"/>
      <sheetName val="DISCOUNTS_DDP2"/>
      <sheetName val="Period_Week_Lookup2"/>
      <sheetName val="NVision_Detail2"/>
      <sheetName val="Sch9__Guarantees2"/>
      <sheetName val="DATA_WP2"/>
      <sheetName val="MATERIAIS_-_BRG2"/>
      <sheetName val="F5_-_Saldo_final_Inventário2"/>
      <sheetName val="ROs_(12)2"/>
      <sheetName val="ACT_Input_(2)2"/>
      <sheetName val="MOD_7_SIN1"/>
      <sheetName val="_PAT1"/>
      <sheetName val="p_51"/>
      <sheetName val="M2_-_Analise_MtM1"/>
      <sheetName val="tar__media1"/>
      <sheetName val="BASE_(2)3"/>
      <sheetName val="Peso_áreas_e_CPs3"/>
      <sheetName val="E2_1-PCLD_ANEEL_06-20063"/>
      <sheetName val="Peso_Liq_3"/>
      <sheetName val="E2_1_PCLD_ANEEL_06_20063"/>
      <sheetName val="DISCOUNTS_DDP3"/>
      <sheetName val="Period_Week_Lookup3"/>
      <sheetName val="NVision_Detail3"/>
      <sheetName val="Sch9__Guarantees3"/>
      <sheetName val="DATA_WP3"/>
      <sheetName val="MATERIAIS_-_BRG3"/>
      <sheetName val="F5_-_Saldo_final_Inventário3"/>
      <sheetName val="ROs_(12)3"/>
      <sheetName val="ACT_Input_(2)3"/>
      <sheetName val="MOD_7_SIN2"/>
      <sheetName val="_PAT2"/>
      <sheetName val="p_52"/>
      <sheetName val="M2_-_Analise_MtM2"/>
      <sheetName val="tar__media2"/>
      <sheetName val="Tabelas"/>
      <sheetName val="Start"/>
      <sheetName val="Tab.Translate"/>
      <sheetName val="ABRIL 2000"/>
      <sheetName val="WWINVQ297"/>
      <sheetName val="#REF"/>
      <sheetName val="Gráfico"/>
      <sheetName val="SERIES CDI E PTAX"/>
      <sheetName val="Combo"/>
      <sheetName val="Macro"/>
      <sheetName val="Correção"/>
      <sheetName val="Control_Sheet"/>
      <sheetName val="FD_3_-_Provisão_OS__"/>
      <sheetName val="Res_Autor_Motivo"/>
      <sheetName val="Res_Devolv_Motivo"/>
      <sheetName val="Base_Fiscal_Cruzada"/>
      <sheetName val="ce99"/>
      <sheetName val="DIVIN_ARAXA"/>
      <sheetName val="Bal032002"/>
      <sheetName val="Balanço de Abertura"/>
      <sheetName val="PRE0502"/>
      <sheetName val="Parameter"/>
      <sheetName val="Lexikon"/>
      <sheetName val="Kontensalden"/>
      <sheetName val=""/>
      <sheetName val="PROTEUS"/>
      <sheetName val="Parâmetros"/>
      <sheetName val="relação"/>
      <sheetName val="INTELSAT"/>
      <sheetName val="XREF"/>
      <sheetName val="Lead"/>
      <sheetName val="Links"/>
      <sheetName val="3 B"/>
      <sheetName val="Aj. Sazon. N. Recor"/>
      <sheetName val="BASE_(2)4"/>
      <sheetName val="Peso_áreas_e_CPs4"/>
      <sheetName val="E2_1-PCLD_ANEEL_06-20064"/>
      <sheetName val="Peso_Liq_4"/>
      <sheetName val="DISCOUNTS_DDP4"/>
      <sheetName val="E2_1_PCLD_ANEEL_06_20064"/>
      <sheetName val="NVision_Detail4"/>
      <sheetName val="Sch9__Guarantees4"/>
      <sheetName val="Period_Week_Lookup4"/>
      <sheetName val="MOD_7_SIN3"/>
      <sheetName val="_PAT3"/>
      <sheetName val="p_53"/>
      <sheetName val="M2_-_Analise_MtM3"/>
      <sheetName val="DATA_WP4"/>
      <sheetName val="MATERIAIS_-_BRG4"/>
      <sheetName val="F5_-_Saldo_final_Inventário4"/>
      <sheetName val="ROs_(12)4"/>
      <sheetName val="ACT_Input_(2)4"/>
      <sheetName val="FD_3_-_Provisão_OS__1"/>
      <sheetName val="Control_Sheet1"/>
      <sheetName val="tar__media3"/>
      <sheetName val="Res_Autor_Motivo1"/>
      <sheetName val="Res_Devolv_Motivo1"/>
      <sheetName val="Base_Fiscal_Cruzada1"/>
      <sheetName val="E_1_2_-_Teste_de_VC"/>
      <sheetName val="Tab_Translate"/>
      <sheetName val="SERIES_CDI_E_PTAX"/>
      <sheetName val="ABRIL_2000"/>
      <sheetName val="Resumo"/>
      <sheetName val="CETIP"/>
      <sheetName val="fut_jurosanual"/>
      <sheetName val="fut_juros"/>
      <sheetName val="Swaps"/>
      <sheetName val="fut_dolar"/>
      <sheetName val="ñ faturado"/>
      <sheetName val="Spot"/>
      <sheetName val="Taxes"/>
      <sheetName val="Subtotal Dia"/>
      <sheetName val="PLANT MAINT -  OPER.COST"/>
      <sheetName val="PERMUTA "/>
      <sheetName val="ARACATI - CE"/>
      <sheetName val="OTHERS1"/>
      <sheetName val="Balanço_de_Abertura"/>
      <sheetName val="3_B"/>
      <sheetName val="Aj__Sazon__N__Recor"/>
      <sheetName val="Art96.IV.RIPI"/>
      <sheetName val="LS"/>
      <sheetName val="TESTE"/>
      <sheetName val="BASE_(2)5"/>
      <sheetName val="E2_1-PCLD_ANEEL_06-20065"/>
      <sheetName val="Peso_áreas_e_CPs5"/>
      <sheetName val="Peso_Liq_5"/>
      <sheetName val="E2_1_PCLD_ANEEL_06_20065"/>
      <sheetName val="DISCOUNTS_DDP5"/>
      <sheetName val="NVision_Detail5"/>
      <sheetName val="Sch9__Guarantees5"/>
      <sheetName val="Period_Week_Lookup5"/>
      <sheetName val="DATA_WP5"/>
      <sheetName val="MATERIAIS_-_BRG5"/>
      <sheetName val="F5_-_Saldo_final_Inventário5"/>
      <sheetName val="ROs_(12)5"/>
      <sheetName val="MOD_7_SIN4"/>
      <sheetName val="ACT_Input_(2)5"/>
      <sheetName val="Control_Sheet2"/>
      <sheetName val="_PAT4"/>
      <sheetName val="p_54"/>
      <sheetName val="tar__media4"/>
      <sheetName val="M2_-_Analise_MtM4"/>
      <sheetName val="FD_3_-_Provisão_OS__2"/>
      <sheetName val="Res_Autor_Motivo2"/>
      <sheetName val="Res_Devolv_Motivo2"/>
      <sheetName val="Base_Fiscal_Cruzada2"/>
      <sheetName val="E_1_2_-_Teste_de_VC1"/>
      <sheetName val="Tab_Translate1"/>
      <sheetName val="ABRIL_20001"/>
      <sheetName val="SERIES_CDI_E_PTAX1"/>
      <sheetName val="ñ_faturado"/>
      <sheetName val="Subtotal_Dia"/>
      <sheetName val="ARACATI_-_CE"/>
      <sheetName val="Rec. Pillar (DRE Soc.)"/>
      <sheetName val="Emissão de Relatórios"/>
      <sheetName val="COMPPROD"/>
      <sheetName val="Premissas fixas"/>
      <sheetName val="Balanço_de_Abertura1"/>
      <sheetName val="Art96_IV_RIPI"/>
      <sheetName val="3_B1"/>
      <sheetName val="Aj__Sazon__N__Recor1"/>
      <sheetName val="PLANT_MAINT_-__OPER_COST"/>
      <sheetName val="PERMUTA_"/>
      <sheetName val="Est"/>
      <sheetName val="Sch15 Guarantees"/>
      <sheetName val="BP"/>
      <sheetName val="A4.3-SIGMA"/>
      <sheetName val="Entities"/>
      <sheetName val="jan"/>
      <sheetName val="Wheat2008"/>
      <sheetName val="MDB_PRODUTO_FAM"/>
      <sheetName val="HIST"/>
      <sheetName val="Mapping"/>
      <sheetName val="WACC_PCM"/>
      <sheetName val="Trade"/>
      <sheetName val="Turkey BM with IVL"/>
      <sheetName val="PU"/>
      <sheetName val="Società"/>
      <sheetName val="BETA"/>
      <sheetName val="OUT02.REPORT"/>
      <sheetName val="Mapa"/>
      <sheetName val="DMPL"/>
      <sheetName val="Balanço"/>
      <sheetName val="DRE"/>
      <sheetName val="ENUM"/>
      <sheetName val="July Forecast Costs"/>
      <sheetName val="PRES"/>
      <sheetName val="CURRENCY SUMMARY"/>
      <sheetName val="LOV"/>
      <sheetName val="Lists"/>
      <sheetName val="Settings"/>
      <sheetName val="ECOF1097"/>
      <sheetName val="O1O2"/>
      <sheetName val="Ranking Geral - Mês"/>
      <sheetName val="Pato"/>
      <sheetName val="BASE_(2)6"/>
      <sheetName val="Peso_áreas_e_CPs6"/>
      <sheetName val="E2_1-PCLD_ANEEL_06-20066"/>
      <sheetName val="Peso_Liq_6"/>
      <sheetName val="E2_1_PCLD_ANEEL_06_20066"/>
      <sheetName val="DISCOUNTS_DDP6"/>
      <sheetName val="NVision_Detail6"/>
      <sheetName val="Sch9__Guarantees6"/>
      <sheetName val="DATA_WP6"/>
      <sheetName val="Period_Week_Lookup6"/>
      <sheetName val="MATERIAIS_-_BRG6"/>
      <sheetName val="F5_-_Saldo_final_Inventário6"/>
      <sheetName val="ROs_(12)6"/>
      <sheetName val="ACT_Input_(2)6"/>
      <sheetName val="MOD_7_SIN5"/>
      <sheetName val="tar__media5"/>
      <sheetName val="_PAT5"/>
      <sheetName val="p_55"/>
      <sheetName val="M2_-_Analise_MtM5"/>
      <sheetName val="E_1_2_-_Teste_de_VC2"/>
      <sheetName val="FD_3_-_Provisão_OS__3"/>
      <sheetName val="Control_Sheet3"/>
      <sheetName val="Res_Autor_Motivo3"/>
      <sheetName val="Res_Devolv_Motivo3"/>
      <sheetName val="Base_Fiscal_Cruzada3"/>
      <sheetName val="Tab_Translate2"/>
      <sheetName val="ABRIL_20002"/>
      <sheetName val="SERIES_CDI_E_PTAX2"/>
      <sheetName val="Balanço_de_Abertura2"/>
      <sheetName val="3_B2"/>
      <sheetName val="Aj__Sazon__N__Recor2"/>
      <sheetName val="ñ_faturado1"/>
      <sheetName val="Subtotal_Dia1"/>
      <sheetName val="ARACATI_-_CE1"/>
      <sheetName val="PLANT_MAINT_-__OPER_COST1"/>
      <sheetName val="PERMUTA_1"/>
      <sheetName val="Art96_IV_RIPI1"/>
      <sheetName val="Rec__Pillar_(DRE_Soc_)"/>
      <sheetName val="Emissão_de_Relatórios"/>
      <sheetName val="Premissas_fixas"/>
      <sheetName val="Sch15_Guarantees"/>
      <sheetName val="A4_3-SIGMA"/>
      <sheetName val="July_Forecast_Costs"/>
      <sheetName val="N3"/>
      <sheetName val="Matriz"/>
      <sheetName val="Direct Investment"/>
      <sheetName val="Russia 3 companies by SKU"/>
      <sheetName val="Teste Drpc"/>
      <sheetName val="Parametros"/>
      <sheetName val="DADOS GERAIS"/>
      <sheetName val="BASE_(2)7"/>
      <sheetName val="Peso_áreas_e_CPs7"/>
      <sheetName val="E2_1-PCLD_ANEEL_06-20067"/>
      <sheetName val="Peso_Liq_7"/>
      <sheetName val="E2_1_PCLD_ANEEL_06_20067"/>
      <sheetName val="DISCOUNTS_DDP7"/>
      <sheetName val="NVision_Detail7"/>
      <sheetName val="Sch9__Guarantees7"/>
      <sheetName val="DATA_WP7"/>
      <sheetName val="Period_Week_Lookup7"/>
      <sheetName val="MATERIAIS_-_BRG7"/>
      <sheetName val="F5_-_Saldo_final_Inventário7"/>
      <sheetName val="ROs_(12)7"/>
      <sheetName val="ACT_Input_(2)7"/>
      <sheetName val="MOD_7_SIN6"/>
      <sheetName val="tar__media6"/>
      <sheetName val="_PAT6"/>
      <sheetName val="p_56"/>
      <sheetName val="M2_-_Analise_MtM6"/>
      <sheetName val="E_1_2_-_Teste_de_VC3"/>
      <sheetName val="FD_3_-_Provisão_OS__4"/>
      <sheetName val="Control_Sheet4"/>
      <sheetName val="Res_Autor_Motivo4"/>
      <sheetName val="Res_Devolv_Motivo4"/>
      <sheetName val="Base_Fiscal_Cruzada4"/>
      <sheetName val="Tab_Translate3"/>
      <sheetName val="ABRIL_20003"/>
      <sheetName val="SERIES_CDI_E_PTAX3"/>
      <sheetName val="Balanço_de_Abertura3"/>
      <sheetName val="3_B3"/>
      <sheetName val="Aj__Sazon__N__Recor3"/>
      <sheetName val="ñ_faturado2"/>
      <sheetName val="Subtotal_Dia2"/>
      <sheetName val="ARACATI_-_CE2"/>
      <sheetName val="PLANT_MAINT_-__OPER_COST2"/>
      <sheetName val="PERMUTA_2"/>
      <sheetName val="Art96_IV_RIPI2"/>
      <sheetName val="Rec__Pillar_(DRE_Soc_)1"/>
      <sheetName val="Emissão_de_Relatórios1"/>
      <sheetName val="Premissas_fixas1"/>
      <sheetName val="Sch15_Guarantees1"/>
      <sheetName val="A4_3-SIGMA1"/>
      <sheetName val="July_Forecast_Costs1"/>
      <sheetName val="Tabela de Parâmetros"/>
      <sheetName val="Manual"/>
      <sheetName val="Summary"/>
      <sheetName val="CORRESPONDENCIAS"/>
      <sheetName val="Proc"/>
      <sheetName val="Evolutivo"/>
      <sheetName val="Consolidated Month Trend"/>
      <sheetName val="Consolidated Month VHC"/>
      <sheetName val="Consolidated Month Trend+VHC"/>
      <sheetName val="Consolidated Year Trend"/>
      <sheetName val="Consolidated Year VHC"/>
      <sheetName val="Consolidated Year Trend+VHC"/>
      <sheetName val="2019 Consolidated"/>
      <sheetName val="2019 VHC"/>
      <sheetName val="B2019 Consolidated"/>
      <sheetName val="2018 Consolidated"/>
      <sheetName val="2019 Flash"/>
      <sheetName val="Máscara - BP"/>
      <sheetName val="Máscara - LY"/>
      <sheetName val="Máscara - YTD"/>
      <sheetName val="Consolidated Quarter"/>
      <sheetName val="Máscara - Q2"/>
      <sheetName val="Máscara - BP Q2"/>
      <sheetName val="Máscara - LY Q2"/>
      <sheetName val="DEPREC"/>
      <sheetName val="Endividamento"/>
      <sheetName val="OUVC"/>
      <sheetName val="Premissas"/>
      <sheetName val="BalanceShett"/>
      <sheetName val="fluxo_caixa"/>
      <sheetName val="Constantes"/>
      <sheetName val="Macro Indicadores Consolidados"/>
      <sheetName val="Receita"/>
      <sheetName val="12 2018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Mensal"/>
      <sheetName val="OUT02_REPORT"/>
      <sheetName val="CURRENCY_SUMMARY"/>
      <sheetName val="Turkey_BM_with_IVL"/>
      <sheetName val="Ranking_Geral_-_Mês"/>
      <sheetName val="INDIECO1"/>
      <sheetName val="CVA_Projetada12meses"/>
      <sheetName val="ENERINC"/>
      <sheetName val="CURRENCY_SUMMARY1"/>
      <sheetName val="CURRENCY_SUMMARY2"/>
      <sheetName val="Infra DR172_WebReports"/>
      <sheetName val="CURRENCY_SUMMARY3"/>
      <sheetName val="BASE_(2)8"/>
      <sheetName val="Peso_áreas_e_CPs8"/>
      <sheetName val="E2_1-PCLD_ANEEL_06-20068"/>
      <sheetName val="Peso_Liq_8"/>
      <sheetName val="E2_1_PCLD_ANEEL_06_20068"/>
      <sheetName val="DISCOUNTS_DDP8"/>
      <sheetName val="NVision_Detail8"/>
      <sheetName val="Sch9__Guarantees8"/>
      <sheetName val="Period_Week_Lookup8"/>
      <sheetName val="MOD_7_SIN7"/>
      <sheetName val="DATA_WP8"/>
      <sheetName val="MATERIAIS_-_BRG8"/>
      <sheetName val="F5_-_Saldo_final_Inventário8"/>
      <sheetName val="ROs_(12)8"/>
      <sheetName val="ACT_Input_(2)8"/>
      <sheetName val="_PAT7"/>
      <sheetName val="p_57"/>
      <sheetName val="M2_-_Analise_MtM7"/>
      <sheetName val="FD_3_-_Provisão_OS__5"/>
      <sheetName val="Res_Autor_Motivo5"/>
      <sheetName val="Res_Devolv_Motivo5"/>
      <sheetName val="Base_Fiscal_Cruzada5"/>
      <sheetName val="tar__media7"/>
      <sheetName val="Control_Sheet5"/>
      <sheetName val="E_1_2_-_Teste_de_VC4"/>
      <sheetName val="Tab_Translate4"/>
      <sheetName val="ABRIL_20004"/>
      <sheetName val="SERIES_CDI_E_PTAX4"/>
      <sheetName val="Balanço_de_Abertura4"/>
      <sheetName val="3_B4"/>
      <sheetName val="Aj__Sazon__N__Recor4"/>
      <sheetName val="ñ_faturado3"/>
      <sheetName val="Art96_IV_RIPI3"/>
      <sheetName val="Subtotal_Dia3"/>
      <sheetName val="PLANT_MAINT_-__OPER_COST3"/>
      <sheetName val="PERMUTA_3"/>
      <sheetName val="ARACATI_-_CE3"/>
      <sheetName val="Sch15_Guarantees2"/>
      <sheetName val="Rec__Pillar_(DRE_Soc_)2"/>
      <sheetName val="Emissão_de_Relatórios2"/>
      <sheetName val="Premissas_fixas2"/>
      <sheetName val="Infra_DR172_WebReports"/>
      <sheetName val="Dez_18"/>
      <sheetName val="Fev"/>
      <sheetName val="Mar"/>
      <sheetName val="Abr"/>
      <sheetName val="Mai"/>
      <sheetName val="Jun"/>
      <sheetName val="Jul"/>
      <sheetName val="Ago"/>
      <sheetName val="Set"/>
      <sheetName val="TR"/>
      <sheetName val="bal12"/>
      <sheetName val="COEFIC"/>
      <sheetName val="A4_3-SIGMA2"/>
      <sheetName val="July_Forecast_Costs2"/>
      <sheetName val="Direct_Investment"/>
      <sheetName val="Teste_Drpc"/>
      <sheetName val="Russia_3_companies_by_SKU"/>
      <sheetName val="Tabela_de_Parâmetros"/>
      <sheetName val="S"/>
      <sheetName val="II"/>
      <sheetName val="Plan4"/>
      <sheetName val="R1309"/>
      <sheetName val="Voucher"/>
      <sheetName val="Financimentos CP"/>
      <sheetName val="Encargos"/>
      <sheetName val="O1 - Apuração - IR-CS"/>
      <sheetName val="Check Diferido"/>
      <sheetName val="DINAMICA CONTA RESULTADO"/>
      <sheetName val="Dinamica BS"/>
      <sheetName val="PAT"/>
      <sheetName val="08803"/>
      <sheetName val="08421"/>
      <sheetName val="57110"/>
      <sheetName val="Planilha1"/>
      <sheetName val="690.09804"/>
      <sheetName val="82580---81530"/>
      <sheetName val="63076"/>
      <sheetName val="66201"/>
      <sheetName val="82579"/>
      <sheetName val="53501 "/>
      <sheetName val="47651"/>
      <sheetName val="47654"/>
      <sheetName val="72015"/>
      <sheetName val="72026"/>
      <sheetName val="62425"/>
      <sheetName val="34111"/>
      <sheetName val="34112_34113"/>
      <sheetName val="04510"/>
      <sheetName val="03632"/>
      <sheetName val="690.08754"/>
      <sheetName val="55750"/>
      <sheetName val="6905101.66201"/>
      <sheetName val="63076 "/>
      <sheetName val="ACUMULADO ANO 2001"/>
      <sheetName val="D"/>
      <sheetName val="Procedimentos"/>
      <sheetName val="Teste de aplicações - PMA"/>
      <sheetName val="Teste de aplicações - CDPC"/>
      <sheetName val="Seleção PMA"/>
      <sheetName val="Seleção CDPC"/>
      <sheetName val="PPC &gt;&gt;&gt;"/>
      <sheetName val="BAL - PMA - 2019"/>
      <sheetName val="BAL - CDPC - 2019"/>
      <sheetName val="PPC - Aplic. PMA e CDPC "/>
      <sheetName val="Peso_áreas_e_CPs9"/>
      <sheetName val="BASE_(2)9"/>
      <sheetName val="E2_1-PCLD_ANEEL_06-20069"/>
      <sheetName val="Peso_Liq_9"/>
      <sheetName val="E2_1_PCLD_ANEEL_06_20069"/>
      <sheetName val="DISCOUNTS_DDP9"/>
      <sheetName val="NVision_Detail9"/>
      <sheetName val="Sch9__Guarantees9"/>
      <sheetName val="DATA_WP9"/>
      <sheetName val="Period_Week_Lookup9"/>
      <sheetName val="MATERIAIS_-_BRG9"/>
      <sheetName val="F5_-_Saldo_final_Inventário9"/>
      <sheetName val="ROs_(12)9"/>
      <sheetName val="MOD_7_SIN8"/>
      <sheetName val="ACT_Input_(2)9"/>
      <sheetName val="_PAT8"/>
      <sheetName val="p_58"/>
      <sheetName val="M2_-_Analise_MtM8"/>
      <sheetName val="tar__media8"/>
      <sheetName val="Control_Sheet6"/>
      <sheetName val="FD_3_-_Provisão_OS__6"/>
      <sheetName val="Res_Autor_Motivo6"/>
      <sheetName val="Res_Devolv_Motivo6"/>
      <sheetName val="Base_Fiscal_Cruzada6"/>
      <sheetName val="E_1_2_-_Teste_de_VC5"/>
      <sheetName val="Tab_Translate5"/>
      <sheetName val="ABRIL_20005"/>
      <sheetName val="SERIES_CDI_E_PTAX5"/>
      <sheetName val="Balanço_de_Abertura5"/>
      <sheetName val="3_B5"/>
      <sheetName val="Aj__Sazon__N__Recor5"/>
      <sheetName val="ñ_faturado4"/>
      <sheetName val="Subtotal_Dia4"/>
      <sheetName val="PLANT_MAINT_-__OPER_COST4"/>
      <sheetName val="PERMUTA_4"/>
      <sheetName val="ARACATI_-_CE4"/>
      <sheetName val="Art96_IV_RIPI4"/>
      <sheetName val="Sch15_Guarantees3"/>
      <sheetName val="Rec__Pillar_(DRE_Soc_)3"/>
      <sheetName val="Emissão_de_Relatórios3"/>
      <sheetName val="Premissas_fixas3"/>
      <sheetName val="July_Forecast_Costs3"/>
      <sheetName val="A4_3-SIGMA3"/>
      <sheetName val="OUT02_REPORT1"/>
      <sheetName val="CURRENCY_SUMMARY4"/>
      <sheetName val="Teste_Drpc1"/>
      <sheetName val="Turkey_BM_with_IVL1"/>
      <sheetName val="Russia_3_companies_by_SKU1"/>
      <sheetName val="Direct_Investment1"/>
      <sheetName val="Ranking_Geral_-_Mês1"/>
      <sheetName val="Tabela_de_Parâmetros1"/>
      <sheetName val="Consolidated_Month_Trend"/>
      <sheetName val="Consolidated_Month_VHC"/>
      <sheetName val="Consolidated_Month_Trend+VHC"/>
      <sheetName val="Consolidated_Year_Trend"/>
      <sheetName val="Consolidated_Year_VHC"/>
      <sheetName val="Consolidated_Year_Trend+VHC"/>
      <sheetName val="2019_Consolidated"/>
      <sheetName val="2019_VHC"/>
      <sheetName val="B2019_Consolidated"/>
      <sheetName val="2018_Consolidated"/>
      <sheetName val="2019_Flash"/>
      <sheetName val="Máscara_-_BP"/>
      <sheetName val="Máscara_-_LY"/>
      <sheetName val="Máscara_-_YTD"/>
      <sheetName val="Consolidated_Quarter"/>
      <sheetName val="Máscara_-_Q2"/>
      <sheetName val="Máscara_-_BP_Q2"/>
      <sheetName val="Máscara_-_LY_Q2"/>
      <sheetName val="DADOS_GERAIS"/>
      <sheetName val="12_2018"/>
      <sheetName val="Macro_Indicadores_Consolidados"/>
      <sheetName val="Financimentos_CP"/>
      <sheetName val="Infra_DR172_WebReports1"/>
      <sheetName val="O1_-_Apuração_-_IR-CS"/>
      <sheetName val="Check_Diferido"/>
      <sheetName val="DINAMICA_CONTA_RESULTADO"/>
      <sheetName val="Dinamica_BS"/>
      <sheetName val="690_09804"/>
      <sheetName val="53501_"/>
      <sheetName val="690_08754"/>
      <sheetName val="6905101_66201"/>
      <sheetName val="63076_"/>
      <sheetName val="ACUMULADO_ANO_2001"/>
      <sheetName val="C R B"/>
      <sheetName val="Informe"/>
      <sheetName val="59"/>
      <sheetName val="Note 4-10"/>
      <sheetName val="SSP"/>
      <sheetName val="OU Lookup"/>
      <sheetName val="Merger Inputs"/>
      <sheetName val="Assumptions "/>
      <sheetName val="ESTOQUE"/>
      <sheetName val="A4.6-SEAOIL"/>
      <sheetName val="Rel"/>
      <sheetName val="Provisão IR"/>
      <sheetName val="K"/>
      <sheetName val="tabela"/>
      <sheetName val="inc. claim 97"/>
      <sheetName val="CURRENCY_SUMMARY5"/>
      <sheetName val="BASE_(2)10"/>
      <sheetName val="Peso_áreas_e_CPs10"/>
      <sheetName val="E2_1-PCLD_ANEEL_06-200610"/>
      <sheetName val="Peso_Liq_10"/>
      <sheetName val="E2_1_PCLD_ANEEL_06_200610"/>
      <sheetName val="DISCOUNTS_DDP10"/>
      <sheetName val="NVision_Detail10"/>
      <sheetName val="Sch9__Guarantees10"/>
      <sheetName val="Period_Week_Lookup10"/>
      <sheetName val="MOD_7_SIN9"/>
      <sheetName val="DATA_WP10"/>
      <sheetName val="MATERIAIS_-_BRG10"/>
      <sheetName val="F5_-_Saldo_final_Inventário10"/>
      <sheetName val="ROs_(12)10"/>
      <sheetName val="ACT_Input_(2)10"/>
      <sheetName val="_PAT9"/>
      <sheetName val="p_59"/>
      <sheetName val="M2_-_Analise_MtM9"/>
      <sheetName val="FD_3_-_Provisão_OS__7"/>
      <sheetName val="Res_Autor_Motivo7"/>
      <sheetName val="Res_Devolv_Motivo7"/>
      <sheetName val="Base_Fiscal_Cruzada7"/>
      <sheetName val="tar__media9"/>
      <sheetName val="Control_Sheet7"/>
      <sheetName val="E_1_2_-_Teste_de_VC6"/>
      <sheetName val="Tab_Translate6"/>
      <sheetName val="ABRIL_20006"/>
      <sheetName val="SERIES_CDI_E_PTAX6"/>
      <sheetName val="Balanço_de_Abertura6"/>
      <sheetName val="3_B6"/>
      <sheetName val="Aj__Sazon__N__Recor6"/>
      <sheetName val="ñ_faturado5"/>
      <sheetName val="Art96_IV_RIPI5"/>
      <sheetName val="Subtotal_Dia5"/>
      <sheetName val="PLANT_MAINT_-__OPER_COST5"/>
      <sheetName val="PERMUTA_5"/>
      <sheetName val="ARACATI_-_CE5"/>
      <sheetName val="Sch15_Guarantees4"/>
      <sheetName val="Rec__Pillar_(DRE_Soc_)4"/>
      <sheetName val="Emissão_de_Relatórios4"/>
      <sheetName val="Premissas_fixas4"/>
      <sheetName val="Infra_DR172_WebReports2"/>
      <sheetName val="Frequência"/>
      <sheetName val="1998"/>
      <sheetName val="1º semestre 99"/>
      <sheetName val="Mercado"/>
      <sheetName val="A4_3-SIGMA4"/>
      <sheetName val="July_Forecast_Costs4"/>
      <sheetName val="OUT02_REPORT2"/>
      <sheetName val="Direct_Investment2"/>
      <sheetName val="Consolidated_Month_Trend1"/>
      <sheetName val="Consolidated_Month_VHC1"/>
      <sheetName val="Consolidated_Month_Trend+VHC1"/>
      <sheetName val="Consolidated_Year_Trend1"/>
      <sheetName val="Consolidated_Year_VHC1"/>
      <sheetName val="Consolidated_Year_Trend+VHC1"/>
      <sheetName val="2019_Consolidated1"/>
      <sheetName val="2019_VHC1"/>
      <sheetName val="B2019_Consolidated1"/>
      <sheetName val="2018_Consolidated1"/>
      <sheetName val="2019_Flash1"/>
      <sheetName val="Máscara_-_BP1"/>
      <sheetName val="Máscara_-_LY1"/>
      <sheetName val="Máscara_-_YTD1"/>
      <sheetName val="Consolidated_Quarter1"/>
      <sheetName val="Máscara_-_Q21"/>
      <sheetName val="Máscara_-_BP_Q21"/>
      <sheetName val="Máscara_-_LY_Q21"/>
      <sheetName val="Teste_Drpc2"/>
      <sheetName val="Turkey_BM_with_IVL2"/>
      <sheetName val="Russia_3_companies_by_SKU2"/>
      <sheetName val="Ranking_Geral_-_Mês2"/>
      <sheetName val="Tabela_de_Parâmetros2"/>
      <sheetName val="DADOS_GERAIS1"/>
      <sheetName val="Macro_Indicadores_Consolidados1"/>
      <sheetName val="12_20181"/>
      <sheetName val="Financimentos_CP1"/>
      <sheetName val="O1_-_Apuração_-_IR-CS1"/>
      <sheetName val="Check_Diferido1"/>
      <sheetName val="DINAMICA_CONTA_RESULTADO1"/>
      <sheetName val="Dinamica_BS1"/>
      <sheetName val="690_098041"/>
      <sheetName val="53501_1"/>
      <sheetName val="690_087541"/>
      <sheetName val="6905101_662011"/>
      <sheetName val="63076_1"/>
      <sheetName val="ACUMULADO_ANO_20011"/>
      <sheetName val="Teste_de_aplicações_-_PMA"/>
      <sheetName val="Teste_de_aplicações_-_CDPC"/>
      <sheetName val="Seleção_PMA"/>
      <sheetName val="Seleção_CDPC"/>
      <sheetName val="PPC_&gt;&gt;&gt;"/>
      <sheetName val="BAL_-_PMA_-_2019"/>
      <sheetName val="BAL_-_CDPC_-_2019"/>
      <sheetName val="PPC_-_Aplic__PMA_e_CDPC_"/>
      <sheetName val="C_R_B"/>
      <sheetName val="49415003-01"/>
      <sheetName val="22410001-01 02"/>
      <sheetName val="18845006-03"/>
      <sheetName val="49415003-02"/>
      <sheetName val="lalura"/>
      <sheetName val="lalur"/>
      <sheetName val="18845006-05"/>
      <sheetName val="49420902-04"/>
      <sheetName val="Inputs"/>
      <sheetName val="CURRENCY_SUMMARY6"/>
      <sheetName val="BASE_(2)11"/>
      <sheetName val="Peso_áreas_e_CPs11"/>
      <sheetName val="E2_1-PCLD_ANEEL_06-200611"/>
      <sheetName val="Peso_Liq_11"/>
      <sheetName val="E2_1_PCLD_ANEEL_06_200611"/>
      <sheetName val="DISCOUNTS_DDP11"/>
      <sheetName val="NVision_Detail11"/>
      <sheetName val="Sch9__Guarantees11"/>
      <sheetName val="Period_Week_Lookup11"/>
      <sheetName val="MOD_7_SIN10"/>
      <sheetName val="DATA_WP11"/>
      <sheetName val="MATERIAIS_-_BRG11"/>
      <sheetName val="F5_-_Saldo_final_Inventário11"/>
      <sheetName val="ROs_(12)11"/>
      <sheetName val="ACT_Input_(2)11"/>
      <sheetName val="_PAT10"/>
      <sheetName val="p_510"/>
      <sheetName val="M2_-_Analise_MtM10"/>
      <sheetName val="FD_3_-_Provisão_OS__8"/>
      <sheetName val="Res_Autor_Motivo8"/>
      <sheetName val="Res_Devolv_Motivo8"/>
      <sheetName val="Base_Fiscal_Cruzada8"/>
      <sheetName val="tar__media10"/>
      <sheetName val="Control_Sheet8"/>
      <sheetName val="E_1_2_-_Teste_de_VC7"/>
      <sheetName val="Tab_Translate7"/>
      <sheetName val="ABRIL_20007"/>
      <sheetName val="SERIES_CDI_E_PTAX7"/>
      <sheetName val="Balanço_de_Abertura7"/>
      <sheetName val="3_B7"/>
      <sheetName val="Aj__Sazon__N__Recor7"/>
      <sheetName val="ñ_faturado6"/>
      <sheetName val="Art96_IV_RIPI6"/>
      <sheetName val="Subtotal_Dia6"/>
      <sheetName val="PLANT_MAINT_-__OPER_COST6"/>
      <sheetName val="PERMUTA_6"/>
      <sheetName val="ARACATI_-_CE6"/>
      <sheetName val="Sch15_Guarantees5"/>
      <sheetName val="Rec__Pillar_(DRE_Soc_)5"/>
      <sheetName val="Emissão_de_Relatórios5"/>
      <sheetName val="Premissas_fixas5"/>
      <sheetName val="Infra_DR172_WebReports3"/>
      <sheetName val="Initialize"/>
      <sheetName val="REL1997"/>
      <sheetName val="S2_40m_by mth"/>
      <sheetName val="VFLUORI"/>
      <sheetName val="Carga Periodo atual"/>
      <sheetName val="inss seg"/>
      <sheetName val="I R"/>
      <sheetName val="inss emp"/>
      <sheetName val="inss sat"/>
      <sheetName val="inss terc"/>
      <sheetName val="DEM_R$"/>
      <sheetName val="AUX Graf Caixa"/>
      <sheetName val="VaR"/>
      <sheetName val="Q17A19 - ex. ant."/>
      <sheetName val="Assumptions"/>
      <sheetName val="Graf. ano móvel 12 meses"/>
      <sheetName val="Graf_ ano móvel 12 meses"/>
      <sheetName val="GUIA"/>
      <sheetName val="Concord Office"/>
      <sheetName val="Note_4-10"/>
      <sheetName val="OU_Lookup"/>
      <sheetName val="Merger_Inputs"/>
      <sheetName val="Assumptions_"/>
      <sheetName val="A4_6-SEAOIL"/>
      <sheetName val="Provisão_IR"/>
      <sheetName val="inc__claim_97"/>
      <sheetName val="INPUT GERAL"/>
      <sheetName val="PREVCINE"/>
      <sheetName val="170117"/>
      <sheetName val="400800"/>
      <sheetName val="Monthly.Key$"/>
      <sheetName val="Mininota"/>
      <sheetName val="STATEMENT OF OPERATIONS"/>
      <sheetName val="daily"/>
      <sheetName val="Brazyc"/>
      <sheetName val="Tabela de parâmetro"/>
      <sheetName val="iConfig"/>
      <sheetName val="Validações"/>
      <sheetName val="TB-2001-Apr'01"/>
      <sheetName val="SUMM-QTR"/>
      <sheetName val="Cadastro"/>
      <sheetName val="LANCAPC"/>
      <sheetName val="Andam."/>
      <sheetName val="Concl."/>
      <sheetName val="Excluído"/>
      <sheetName val="Penden."/>
      <sheetName val="Progr."/>
      <sheetName val="Selec."/>
      <sheetName val="1996"/>
      <sheetName val="Vente d'elec A "/>
      <sheetName val="resumo_preço_real"/>
      <sheetName val="Calc"/>
      <sheetName val="MOne"/>
      <sheetName val="MTwo"/>
      <sheetName val="KOne"/>
      <sheetName val="GoSeven"/>
      <sheetName val="GrThree"/>
      <sheetName val="GoEight"/>
      <sheetName val="HTwo"/>
      <sheetName val="GrFour"/>
      <sheetName val="JOne"/>
      <sheetName val="JTwo"/>
      <sheetName val="HOne"/>
      <sheetName val="Base Info"/>
      <sheetName val="Empresas e Datas"/>
      <sheetName val="Graf_anomóvel12meses"/>
      <sheetName val="N  PIS COFI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 refreshError="1"/>
      <sheetData sheetId="232"/>
      <sheetData sheetId="233" refreshError="1"/>
      <sheetData sheetId="234" refreshError="1"/>
      <sheetData sheetId="235"/>
      <sheetData sheetId="236" refreshError="1"/>
      <sheetData sheetId="237" refreshError="1"/>
      <sheetData sheetId="238" refreshError="1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 refreshError="1"/>
      <sheetData sheetId="457" refreshError="1"/>
      <sheetData sheetId="458" refreshError="1"/>
      <sheetData sheetId="459"/>
      <sheetData sheetId="460"/>
      <sheetData sheetId="461" refreshError="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 refreshError="1"/>
      <sheetData sheetId="515" refreshError="1"/>
      <sheetData sheetId="516" refreshError="1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/>
      <sheetData sheetId="837"/>
      <sheetData sheetId="838"/>
      <sheetData sheetId="839"/>
      <sheetData sheetId="840"/>
      <sheetData sheetId="841"/>
      <sheetData sheetId="842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CO"/>
      <sheetName val="ce"/>
      <sheetName val="ce_euro"/>
      <sheetName val="C"/>
      <sheetName val="C _euro)"/>
      <sheetName val="B"/>
      <sheetName val="B _euro"/>
      <sheetName val="A"/>
      <sheetName val="A_euro"/>
      <sheetName val="n_cons"/>
      <sheetName val="NEWST.PATR"/>
      <sheetName val="NEWST.PATR_euro"/>
      <sheetName val="ST.PATR"/>
      <sheetName val="ST.PATR_euro"/>
      <sheetName val="INV_euro"/>
      <sheetName val="REDDITI"/>
      <sheetName val="REDDITI_euro"/>
      <sheetName val="RIS_TECNICHE"/>
      <sheetName val="pr_eme_toro"/>
      <sheetName val="MENS_RPR"/>
      <sheetName val="Abertura Circulante"/>
      <sheetName val="E1"/>
      <sheetName val="MOD 7 SIN"/>
      <sheetName val="CONSMES"/>
      <sheetName val="BMSP."/>
      <sheetName val="BCO.CENTRAL"/>
      <sheetName val="CRÉDITOS"/>
      <sheetName val="A-P-DEMONST"/>
      <sheetName val="US"/>
      <sheetName val="Real_Teste_orig"/>
      <sheetName val="DFLSUBS"/>
      <sheetName val="Param"/>
      <sheetName val="FF3"/>
      <sheetName val="ECOF1101"/>
      <sheetName val="K "/>
      <sheetName val="A4.3"/>
      <sheetName val="A4"/>
      <sheetName val="PC"/>
      <sheetName val="ELIM_FINANCEIRA"/>
      <sheetName val="inc. claim 97"/>
      <sheetName val="217302"/>
      <sheetName val="Jun-01"/>
      <sheetName val="PREÇOS"/>
      <sheetName val="BAL1101"/>
      <sheetName val="Menu"/>
      <sheetName val="Mp"/>
      <sheetName val="E"/>
      <sheetName val="E2"/>
      <sheetName val="G"/>
      <sheetName val="H"/>
      <sheetName val="H1"/>
      <sheetName val="I"/>
      <sheetName val="I1"/>
      <sheetName val="J"/>
      <sheetName val="K"/>
      <sheetName val="K1"/>
      <sheetName val="L"/>
      <sheetName val="M"/>
      <sheetName val="M1"/>
      <sheetName val="N"/>
      <sheetName val="N1"/>
      <sheetName val="O"/>
      <sheetName val="Q"/>
      <sheetName val="S"/>
      <sheetName val="S1"/>
      <sheetName val="T"/>
      <sheetName val="T1"/>
      <sheetName val="U"/>
      <sheetName val="U1"/>
      <sheetName val="U2"/>
      <sheetName val="U3"/>
      <sheetName val="U4"/>
      <sheetName val="Bal032002"/>
      <sheetName val="Bal300602"/>
      <sheetName val="Bal300902"/>
      <sheetName val="Bal311202"/>
      <sheetName val="July Posting"/>
      <sheetName val="C__euro)"/>
      <sheetName val="B__euro"/>
      <sheetName val="NEWST_PATR"/>
      <sheetName val="NEWST_PATR_euro"/>
      <sheetName val="ST_PATR"/>
      <sheetName val="ST_PATR_euro"/>
      <sheetName val="Abertura_Circulante"/>
      <sheetName val="BMSP_"/>
      <sheetName val="BCO_CENTRAL"/>
      <sheetName val="MOD_7_SIN"/>
      <sheetName val="A4_3"/>
      <sheetName val="K_"/>
      <sheetName val="July_Posting"/>
      <sheetName val="INFO"/>
      <sheetName val="A4.1-BRASFLEX "/>
      <sheetName val="C__euro)1"/>
      <sheetName val="B__euro1"/>
      <sheetName val="NEWST_PATR1"/>
      <sheetName val="NEWST_PATR_euro1"/>
      <sheetName val="ST_PATR1"/>
      <sheetName val="ST_PATR_euro1"/>
      <sheetName val="Abertura_Circulante1"/>
      <sheetName val="BMSP_1"/>
      <sheetName val="BCO_CENTRAL1"/>
      <sheetName val="MOD_7_SIN1"/>
      <sheetName val="A4_31"/>
      <sheetName val="K_1"/>
      <sheetName val="July_Posting1"/>
      <sheetName val="inc__claim_97"/>
      <sheetName val="A4_1-BRASFLEX_"/>
      <sheetName val="DIVIN_ARAXA"/>
      <sheetName val="A4_2-FLEXIBRAS1"/>
      <sheetName val="A4_4-MARFLEX1"/>
      <sheetName val="A4_6-SEAOIL1"/>
      <sheetName val="A4_3-SIGMA1"/>
      <sheetName val="prebdg97"/>
      <sheetName val="OUT02_REPORT2"/>
      <sheetName val="Duplicate_Rate"/>
      <sheetName val="RIEP_INC_98"/>
      <sheetName val="Res_Autor_Motivo"/>
      <sheetName val="Res_Devolv_Motivo"/>
      <sheetName val="ELIMINAÇÕES"/>
      <sheetName val="Peso_áreas_e_CPs1"/>
      <sheetName val="ACT_Input_(2)"/>
      <sheetName val="sapactivexlhiddensheet"/>
      <sheetName val="den96"/>
      <sheetName val="ABRIL_2000"/>
      <sheetName val="TELEMIG_209"/>
      <sheetName val="Resumo_CTB"/>
      <sheetName val="VENDAS_P_SUBSIDIÁRIA"/>
      <sheetName val="DF_2011"/>
      <sheetName val="Mapa Imobilizado"/>
      <sheetName val="Cover"/>
      <sheetName val="C__euro)2"/>
      <sheetName val="B__euro2"/>
      <sheetName val="NEWST_PATR2"/>
      <sheetName val="NEWST_PATR_euro2"/>
      <sheetName val="ST_PATR2"/>
      <sheetName val="ST_PATR_euro2"/>
      <sheetName val="Abertura_Circulante2"/>
      <sheetName val="BMSP_2"/>
      <sheetName val="BCO_CENTRAL2"/>
      <sheetName val="MOD_7_SIN2"/>
      <sheetName val="K_2"/>
      <sheetName val="A4_32"/>
      <sheetName val="July_Posting2"/>
      <sheetName val="A4_1-BRASFLEX_1"/>
      <sheetName val="inc__claim_971"/>
      <sheetName val="C__euro)3"/>
      <sheetName val="B__euro3"/>
      <sheetName val="NEWST_PATR3"/>
      <sheetName val="NEWST_PATR_euro3"/>
      <sheetName val="ST_PATR3"/>
      <sheetName val="ST_PATR_euro3"/>
      <sheetName val="Abertura_Circulante3"/>
      <sheetName val="BMSP_3"/>
      <sheetName val="BCO_CENTRAL3"/>
      <sheetName val="MOD_7_SIN3"/>
      <sheetName val="K_3"/>
      <sheetName val="A4_33"/>
      <sheetName val="July_Posting3"/>
      <sheetName val="A4_1-BRASFLEX_2"/>
      <sheetName val="inc__claim_972"/>
      <sheetName val="HIN-BR Detail"/>
      <sheetName val="SUMMARY (1)"/>
      <sheetName val="Patrimonial"/>
      <sheetName val="Juros79mi"/>
      <sheetName val="N  PIS COFINS"/>
      <sheetName val="Sheet1"/>
      <sheetName val="TESTE"/>
      <sheetName val="Mapa_Imobilizado"/>
      <sheetName val="DATAINFO"/>
      <sheetName val="JOB_FILTER"/>
      <sheetName val="Índices"/>
      <sheetName val="Abert vol venda x receita"/>
      <sheetName val="listas"/>
      <sheetName val="Lista de valores"/>
      <sheetName val="ce99"/>
      <sheetName val="Variation Analysis"/>
      <sheetName val="premi96"/>
      <sheetName val="F2"/>
      <sheetName val="C__euro)4"/>
      <sheetName val="B__euro4"/>
      <sheetName val="NEWST_PATR4"/>
      <sheetName val="NEWST_PATR_euro4"/>
      <sheetName val="ST_PATR4"/>
      <sheetName val="ST_PATR_euro4"/>
      <sheetName val="Abertura_Circulante4"/>
      <sheetName val="MOD_7_SIN4"/>
      <sheetName val="BMSP_4"/>
      <sheetName val="BCO_CENTRAL4"/>
      <sheetName val="K_4"/>
      <sheetName val="A4_34"/>
      <sheetName val="inc__claim_973"/>
      <sheetName val="July_Posting4"/>
      <sheetName val="A4_1-BRASFLEX_3"/>
      <sheetName val="Mapa_Imobilizado1"/>
      <sheetName val="HIN-BR_Detail"/>
      <sheetName val="SUMMARY_(1)"/>
      <sheetName val="N__PIS_COFINS"/>
      <sheetName val="Geral Contratos"/>
      <sheetName val="suporte prime"/>
      <sheetName val="Lists"/>
      <sheetName val="Translation"/>
      <sheetName val="Rec Status"/>
      <sheetName val="Abert_vol_venda_x_receita"/>
      <sheetName val="Lista_de_valores"/>
      <sheetName val="Formulas"/>
      <sheetName val="C__euro)5"/>
      <sheetName val="B__euro5"/>
      <sheetName val="NEWST_PATR5"/>
      <sheetName val="NEWST_PATR_euro5"/>
      <sheetName val="ST_PATR5"/>
      <sheetName val="ST_PATR_euro5"/>
      <sheetName val="Abertura_Circulante5"/>
      <sheetName val="MOD_7_SIN5"/>
      <sheetName val="BMSP_5"/>
      <sheetName val="BCO_CENTRAL5"/>
      <sheetName val="K_5"/>
      <sheetName val="A4_35"/>
      <sheetName val="inc__claim_974"/>
      <sheetName val="July_Posting5"/>
      <sheetName val="A4_1-BRASFLEX_4"/>
      <sheetName val="Mapa_Imobilizado2"/>
      <sheetName val="HIN-BR_Detail1"/>
      <sheetName val="SUMMARY_(1)1"/>
      <sheetName val="N__PIS_COFINS1"/>
      <sheetName val="Variation_Analysis"/>
      <sheetName val="suporte_prime"/>
      <sheetName val=""/>
      <sheetName val="Base de Dados Imob"/>
      <sheetName val="Adiantamentos"/>
      <sheetName val="AUX - CONTA CONTÁBIL"/>
      <sheetName val="AUX - CENTRO DE CUSTO"/>
      <sheetName val="AUX - OPERAÇÃO-EVENTO"/>
      <sheetName val="Rendimentos"/>
      <sheetName val="BALANÇO_PATRIMONIAL"/>
      <sheetName val="Resumo das Marcas"/>
      <sheetName val="Summary Information"/>
      <sheetName val="lista"/>
      <sheetName val="Chave_CC"/>
      <sheetName val="Aux"/>
      <sheetName val="N1.2 - Aging List"/>
      <sheetName val="RDEG fev 07"/>
      <sheetName val="fluxo de caixa"/>
      <sheetName val="Gen"/>
      <sheetName val="Centros de Custos"/>
      <sheetName val="Bd00"/>
      <sheetName val="Custos"/>
      <sheetName val="Banco de Dados"/>
      <sheetName val="Movimentação AF 2004"/>
      <sheetName val="Movimentação AF 2005"/>
      <sheetName val="Movimentação AF 2006"/>
      <sheetName val="Mov. Aplic. Financeira 31.10.05"/>
      <sheetName val="Mov. Aplic. Financeira 31.12.05"/>
      <sheetName val="Inv - Cálc equiv"/>
      <sheetName val="FIF"/>
      <sheetName val="SAT Lim OK"/>
      <sheetName val="REALIZÁVEL A LONGO PRAZO"/>
      <sheetName val="COFINS PIS - liminar OK"/>
      <sheetName val="COFINS OK"/>
      <sheetName val="CSLL OK"/>
      <sheetName val="IPI Oper Isentas OK"/>
      <sheetName val="INSS Proc Adm OK"/>
      <sheetName val="CIDE OK"/>
      <sheetName val="Prov Multa IRPJ_CSLL"/>
      <sheetName val="Composição"/>
      <sheetName val="IR Diferido - 2006"/>
      <sheetName val="Lead"/>
      <sheetName val="XREF"/>
      <sheetName val="PASEP OK"/>
      <sheetName val="IRRF e Drawback OK"/>
      <sheetName val="Teste de Rec Apl Fin Dez-03"/>
      <sheetName val="Composição AF CIE"/>
      <sheetName val="SETEMBRO"/>
      <sheetName val="FEV REAL"/>
      <sheetName val="C__euro)6"/>
      <sheetName val="B__euro6"/>
      <sheetName val="NEWST_PATR6"/>
      <sheetName val="NEWST_PATR_euro6"/>
      <sheetName val="ST_PATR6"/>
      <sheetName val="ST_PATR_euro6"/>
      <sheetName val="MOD_7_SIN6"/>
      <sheetName val="Abertura_Circulante6"/>
      <sheetName val="BMSP_6"/>
      <sheetName val="BCO_CENTRAL6"/>
      <sheetName val="K_6"/>
      <sheetName val="A4_36"/>
      <sheetName val="inc__claim_975"/>
      <sheetName val="July_Posting6"/>
      <sheetName val="A4_1-BRASFLEX_5"/>
      <sheetName val="Mapa_Imobilizado3"/>
      <sheetName val="HIN-BR_Detail2"/>
      <sheetName val="SUMMARY_(1)2"/>
      <sheetName val="N__PIS_COFINS2"/>
      <sheetName val="Abert_vol_venda_x_receita1"/>
      <sheetName val="Lista_de_valores1"/>
      <sheetName val="Variation_Analysis1"/>
      <sheetName val="Geral_Contratos"/>
      <sheetName val="suporte_prime1"/>
      <sheetName val="Rec_Status"/>
      <sheetName val="Base_de_Dados_Imob"/>
      <sheetName val="N1_2_-_Aging_List"/>
      <sheetName val="fluxo_de_caixa"/>
      <sheetName val="Cel.ePap. Mucuri"/>
      <sheetName val="Links"/>
      <sheetName val="PTable"/>
      <sheetName val="BRADESCO 2505201004"/>
      <sheetName val="Tabela de Parâmetros"/>
      <sheetName val="ReceitaVoadaDesempenhoDeAgrupam"/>
      <sheetName val="Final Stats "/>
      <sheetName val="Treasury Yields"/>
      <sheetName val="Resumo"/>
      <sheetName val="Categorias e Subcategorias"/>
      <sheetName val="CC e Plano de Contas"/>
      <sheetName val="Groupings"/>
      <sheetName val="CAPEX"/>
      <sheetName val="BD_DRE_RH"/>
      <sheetName val="Tabela Apoio"/>
      <sheetName val="C__euro)7"/>
      <sheetName val="B__euro7"/>
      <sheetName val="NEWST_PATR7"/>
      <sheetName val="NEWST_PATR_euro7"/>
      <sheetName val="ST_PATR7"/>
      <sheetName val="ST_PATR_euro7"/>
      <sheetName val="MOD_7_SIN7"/>
      <sheetName val="Abertura_Circulante7"/>
      <sheetName val="BMSP_7"/>
      <sheetName val="BCO_CENTRAL7"/>
      <sheetName val="K_7"/>
      <sheetName val="A4_37"/>
      <sheetName val="inc__claim_976"/>
      <sheetName val="July_Posting7"/>
      <sheetName val="A4_1-BRASFLEX_6"/>
      <sheetName val="Mapa_Imobilizado4"/>
      <sheetName val="HIN-BR_Detail3"/>
      <sheetName val="SUMMARY_(1)3"/>
      <sheetName val="N__PIS_COFINS3"/>
      <sheetName val="Abert_vol_venda_x_receita2"/>
      <sheetName val="Lista_de_valores2"/>
      <sheetName val="Variation_Analysis2"/>
      <sheetName val="Geral_Contratos1"/>
      <sheetName val="suporte_prime2"/>
      <sheetName val="Rec_Status1"/>
      <sheetName val="Base_de_Dados_Imob1"/>
      <sheetName val="N1_2_-_Aging_List1"/>
      <sheetName val="fluxo_de_caixa1"/>
      <sheetName val="AUX_-_CONTA_CONTÁBIL"/>
      <sheetName val="AUX_-_CENTRO_DE_CUSTO"/>
      <sheetName val="AUX_-_OPERAÇÃO-EVENTO"/>
      <sheetName val="Saldo"/>
      <sheetName val="Feriados"/>
      <sheetName val="Plan2"/>
      <sheetName val="ECOF1101.XLS"/>
      <sheetName val="c)"/>
      <sheetName val="Month Summary"/>
      <sheetName val="Month Overview"/>
      <sheetName val="Realizado Ajustes Financeiro"/>
      <sheetName val="Weekly"/>
      <sheetName val="Comparativo Resultado"/>
      <sheetName val="Orcado T2"/>
      <sheetName val="SUMMARY "/>
      <sheetName val="Thoughts-T3"/>
      <sheetName val="Thoughts-T2"/>
      <sheetName val="Thoughts-T1"/>
      <sheetName val="Calculating-T3"/>
      <sheetName val="Calculating-T2"/>
      <sheetName val="Calculating-T1"/>
      <sheetName val="Costs-T3"/>
      <sheetName val="Costs-T2"/>
      <sheetName val="Costs-T1"/>
      <sheetName val="Despesas-T3"/>
      <sheetName val="Despesas-T2"/>
      <sheetName val="Despesas-T1"/>
      <sheetName val="Revenues MCO-T3"/>
      <sheetName val="Revenues MCO-T2"/>
      <sheetName val="Revenues MCO-T1"/>
      <sheetName val="MIA-T3"/>
      <sheetName val="MIA-T2"/>
      <sheetName val="MIA-T1"/>
      <sheetName val="Resultado $Dolar (3)"/>
      <sheetName val="Resultado $Dolar (2)"/>
      <sheetName val="Resultado $Dolar (1)"/>
      <sheetName val=" Imobilizado(1)"/>
      <sheetName val="SoD Chg in Preparers"/>
      <sheetName val="Índices_1"/>
      <sheetName val="12 2018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Mensal"/>
      <sheetName val="VA89_CHG"/>
      <sheetName val="budget+act 18-19"/>
      <sheetName val="budget CC 19-20"/>
      <sheetName val="checklist"/>
      <sheetName val="actual"/>
      <sheetName val="perex"/>
      <sheetName val="resumo por fornec"/>
      <sheetName val="Ledger 2019-2020"/>
      <sheetName val="classif.despesa"/>
      <sheetName val="Arred"/>
      <sheetName val="conta"/>
      <sheetName val="cadastro"/>
      <sheetName val="Centros_de_Custos"/>
      <sheetName val="Resumo_das_Marcas"/>
      <sheetName val="Movimentação_AF_2004"/>
      <sheetName val="Movimentação_AF_2005"/>
      <sheetName val="Movimentação_AF_2006"/>
      <sheetName val="Mov__Aplic__Financeira_31_10_05"/>
      <sheetName val="Mov__Aplic__Financeira_31_12_05"/>
      <sheetName val="Inv_-_Cálc_equiv"/>
      <sheetName val="SAT_Lim_OK"/>
      <sheetName val="REALIZÁVEL_A_LONGO_PRAZO"/>
      <sheetName val="COFINS_PIS_-_liminar_OK"/>
      <sheetName val="COFINS_OK"/>
      <sheetName val="CSLL_OK"/>
      <sheetName val="IPI_Oper_Isentas_OK"/>
      <sheetName val="INSS_Proc_Adm_OK"/>
      <sheetName val="CIDE_OK"/>
      <sheetName val="Prov_Multa_IRPJ_CSLL"/>
      <sheetName val="IR_Diferido_-_2006"/>
      <sheetName val="PASEP_OK"/>
      <sheetName val="IRRF_e_Drawback_OK"/>
      <sheetName val="Teste_de_Rec_Apl_Fin_Dez-03"/>
      <sheetName val="Composição_AF_CIE"/>
      <sheetName val="Banco_de_Dados"/>
      <sheetName val="Summary_Information"/>
      <sheetName val="Base Graficos"/>
      <sheetName val="Rel"/>
      <sheetName val="END"/>
      <sheetName val="Sheet1 (2)"/>
      <sheetName val="Novas Lojas"/>
      <sheetName val="Lista DTT - Fase 1"/>
      <sheetName val="2006-08"/>
      <sheetName val="2006-12"/>
      <sheetName val="2006-07"/>
      <sheetName val="2006-11"/>
      <sheetName val="2006-10"/>
      <sheetName val="2006-09"/>
      <sheetName val="C__euro)8"/>
      <sheetName val="B__euro8"/>
      <sheetName val="NEWST_PATR8"/>
      <sheetName val="NEWST_PATR_euro8"/>
      <sheetName val="ST_PATR8"/>
      <sheetName val="ST_PATR_euro8"/>
      <sheetName val="Abertura_Circulante8"/>
      <sheetName val="K_8"/>
      <sheetName val="MOD_7_SIN8"/>
      <sheetName val="BMSP_8"/>
      <sheetName val="BCO_CENTRAL8"/>
      <sheetName val="A4_38"/>
      <sheetName val="inc__claim_977"/>
      <sheetName val="July_Posting8"/>
      <sheetName val="A4_1-BRASFLEX_7"/>
      <sheetName val="Mapa_Imobilizado5"/>
      <sheetName val="HIN-BR_Detail4"/>
      <sheetName val="SUMMARY_(1)4"/>
      <sheetName val="N__PIS_COFINS4"/>
      <sheetName val="Abert_vol_venda_x_receita3"/>
      <sheetName val="Lista_de_valores3"/>
      <sheetName val="Variation_Analysis3"/>
      <sheetName val="Geral_Contratos2"/>
      <sheetName val="suporte_prime3"/>
      <sheetName val="Rec_Status2"/>
      <sheetName val="Base_de_Dados_Imob2"/>
      <sheetName val="N1_2_-_Aging_List2"/>
      <sheetName val="fluxo_de_caixa2"/>
      <sheetName val="AUX_-_CONTA_CONTÁBIL1"/>
      <sheetName val="AUX_-_CENTRO_DE_CUSTO1"/>
      <sheetName val="AUX_-_OPERAÇÃO-EVENTO1"/>
      <sheetName val="Cel_ePap__Mucuri"/>
      <sheetName val="RDEG_fev_07"/>
      <sheetName val="FEV_REAL"/>
      <sheetName val="Tabela_Apoio"/>
      <sheetName val="ECOF1101_XLS"/>
      <sheetName val="Cx Seleção"/>
      <sheetName val="Capa"/>
      <sheetName val="RPI.Mat.prima978"/>
      <sheetName val="Balance Sheet"/>
      <sheetName val="BRADESCO_2505201004"/>
      <sheetName val="Tabela_de_Parâmetros"/>
      <sheetName val="Final_Stats_"/>
      <sheetName val="Treasury_Yields"/>
      <sheetName val="Categorias_e_Subcategorias"/>
      <sheetName val="CC_e_Plano_de_Contas"/>
      <sheetName val="O1 - Apuração - IR-CS"/>
      <sheetName val="Check Diferido"/>
      <sheetName val="DINAMICA CONTA RESULTADO"/>
      <sheetName val="Dinamica BS"/>
      <sheetName val="PAT"/>
      <sheetName val="08803"/>
      <sheetName val="08421"/>
      <sheetName val="57110"/>
      <sheetName val="Planilha1"/>
      <sheetName val="690.09804"/>
      <sheetName val="82580---81530"/>
      <sheetName val="63076"/>
      <sheetName val="66201"/>
      <sheetName val="82579"/>
      <sheetName val="53501 "/>
      <sheetName val="47651"/>
      <sheetName val="47654"/>
      <sheetName val="72015"/>
      <sheetName val="72026"/>
      <sheetName val="62425"/>
      <sheetName val="34111"/>
      <sheetName val="34112_34113"/>
      <sheetName val="04510"/>
      <sheetName val="03632"/>
      <sheetName val="690.08754"/>
      <sheetName val="55750"/>
      <sheetName val="6905101.66201"/>
      <sheetName val="63076 "/>
      <sheetName val="INDEX"/>
      <sheetName val="C__euro)9"/>
      <sheetName val="B__euro9"/>
      <sheetName val="NEWST_PATR9"/>
      <sheetName val="NEWST_PATR_euro9"/>
      <sheetName val="ST_PATR9"/>
      <sheetName val="ST_PATR_euro9"/>
      <sheetName val="MOD_7_SIN9"/>
      <sheetName val="BMSP_9"/>
      <sheetName val="BCO_CENTRAL9"/>
      <sheetName val="Abertura_Circulante9"/>
      <sheetName val="K_9"/>
      <sheetName val="A4_39"/>
      <sheetName val="inc__claim_978"/>
      <sheetName val="July_Posting9"/>
      <sheetName val="A4_1-BRASFLEX_8"/>
      <sheetName val="Mapa_Imobilizado6"/>
      <sheetName val="HIN-BR_Detail5"/>
      <sheetName val="SUMMARY_(1)5"/>
      <sheetName val="N__PIS_COFINS5"/>
      <sheetName val="Abert_vol_venda_x_receita4"/>
      <sheetName val="Lista_de_valores4"/>
      <sheetName val="Variation_Analysis4"/>
      <sheetName val="Geral_Contratos3"/>
      <sheetName val="suporte_prime4"/>
      <sheetName val="Rec_Status3"/>
      <sheetName val="Base_de_Dados_Imob3"/>
      <sheetName val="fluxo_de_caixa3"/>
      <sheetName val="N1_2_-_Aging_List3"/>
      <sheetName val="Movimentação_AF_20041"/>
      <sheetName val="Movimentação_AF_20051"/>
      <sheetName val="Movimentação_AF_20061"/>
      <sheetName val="Mov__Aplic__Financeira_31_10_01"/>
      <sheetName val="Mov__Aplic__Financeira_31_12_01"/>
      <sheetName val="Inv_-_Cálc_equiv1"/>
      <sheetName val="SAT_Lim_OK1"/>
      <sheetName val="REALIZÁVEL_A_LONGO_PRAZO1"/>
      <sheetName val="COFINS_PIS_-_liminar_OK1"/>
      <sheetName val="COFINS_OK1"/>
      <sheetName val="CSLL_OK1"/>
      <sheetName val="IPI_Oper_Isentas_OK1"/>
      <sheetName val="INSS_Proc_Adm_OK1"/>
      <sheetName val="CIDE_OK1"/>
      <sheetName val="Prov_Multa_IRPJ_CSLL1"/>
      <sheetName val="IR_Diferido_-_20061"/>
      <sheetName val="PASEP_OK1"/>
      <sheetName val="IRRF_e_Drawback_OK1"/>
      <sheetName val="Teste_de_Rec_Apl_Fin_Dez-031"/>
      <sheetName val="Composição_AF_CIE1"/>
      <sheetName val="Resumo_das_Marcas1"/>
      <sheetName val="Centros_de_Custos1"/>
      <sheetName val="AUX_-_CONTA_CONTÁBIL2"/>
      <sheetName val="AUX_-_CENTRO_DE_CUSTO2"/>
      <sheetName val="AUX_-_OPERAÇÃO-EVENTO2"/>
      <sheetName val="Banco_de_Dados1"/>
      <sheetName val="Cel_ePap__Mucuri1"/>
      <sheetName val="FEV_REAL1"/>
      <sheetName val="Summary_Information1"/>
      <sheetName val="RDEG_fev_071"/>
      <sheetName val="Tabela_Apoio1"/>
      <sheetName val="Month_Summary"/>
      <sheetName val="Month_Overview"/>
      <sheetName val="Realizado_Ajustes_Financeiro"/>
      <sheetName val="Comparativo_Resultado"/>
      <sheetName val="Orcado_T2"/>
      <sheetName val="SUMMARY_"/>
      <sheetName val="Revenues_MCO-T3"/>
      <sheetName val="Revenues_MCO-T2"/>
      <sheetName val="Revenues_MCO-T1"/>
      <sheetName val="Resultado_$Dolar_(3)"/>
      <sheetName val="Resultado_$Dolar_(2)"/>
      <sheetName val="Resultado_$Dolar_(1)"/>
      <sheetName val="ECOF1101_XLS1"/>
      <sheetName val="12_2018"/>
      <sheetName val="_Imobilizado(1)"/>
      <sheetName val="SoD_Chg_in_Preparers"/>
      <sheetName val="Sheet1_(2)"/>
      <sheetName val="Base_Graficos"/>
      <sheetName val="RPI_Mat_prima978"/>
      <sheetName val="Balance_Sheet"/>
      <sheetName val="Novas_Lojas"/>
      <sheetName val="Lista_DTT_-_Fase_1"/>
      <sheetName val="budget+act_18-19"/>
      <sheetName val="budget_CC_19-20"/>
      <sheetName val="resumo_por_fornec"/>
      <sheetName val="Ledger_2019-2020"/>
      <sheetName val="classif_despesa"/>
      <sheetName val="Cx_Seleção"/>
      <sheetName val="O1_-_Apuração_-_IR-CS"/>
      <sheetName val="Check_Diferido"/>
      <sheetName val="DINAMICA_CONTA_RESULTADO"/>
      <sheetName val="Dinamica_BS"/>
      <sheetName val="690_09804"/>
      <sheetName val="53501_"/>
      <sheetName val="690_08754"/>
      <sheetName val="6905101_66201"/>
      <sheetName val="63076_"/>
      <sheetName val="INSS"/>
      <sheetName val="Teste Seguros CIE 31-12-2004"/>
      <sheetName val="Teste Seguros CIE 31-12-2005"/>
      <sheetName val="De x para realizado"/>
      <sheetName val="RealizadoDesempar"/>
      <sheetName val="4.3. Floripa"/>
      <sheetName val="Base de dados Aging"/>
      <sheetName val="INPUT"/>
      <sheetName val="CONSSID12-96"/>
      <sheetName val="DRE BR"/>
      <sheetName val="Russia 3 companies by SKU"/>
      <sheetName val="Hoja1"/>
      <sheetName val="Bancos - Resumen"/>
      <sheetName val="Planilha2"/>
      <sheetName val="Monthy CF"/>
      <sheetName val="Comparison vs Prior CF"/>
      <sheetName val="Comparison vs last Version"/>
      <sheetName val="Bank Recon"/>
      <sheetName val="AR"/>
      <sheetName val="2020Bud"/>
      <sheetName val="Revenue"/>
      <sheetName val="Main expenses"/>
      <sheetName val="AR - Already Edit"/>
      <sheetName val="Flow gelatine"/>
      <sheetName val="Gelatine price"/>
      <sheetName val="Others - details e QES payments"/>
      <sheetName val="Freight - details"/>
      <sheetName val="Tax - details"/>
      <sheetName val="Labor cost computation"/>
      <sheetName val="Others - MKT"/>
      <sheetName val="Projeção do IR"/>
      <sheetName val="Payroll"/>
      <sheetName val="Importação QV"/>
      <sheetName val="Razão - Custo e Desp 08.2021"/>
      <sheetName val="GoEight"/>
      <sheetName val="GrFour"/>
      <sheetName val="Calc"/>
      <sheetName val="MOne"/>
      <sheetName val="MTwo"/>
      <sheetName val="KOne"/>
      <sheetName val="GoSeven"/>
      <sheetName val="GrThree"/>
      <sheetName val="HTwo"/>
      <sheetName val="JOne"/>
      <sheetName val="JTwo"/>
      <sheetName val="HOne"/>
      <sheetName val="POA-PM"/>
      <sheetName val="Lookups"/>
      <sheetName val="PC ANAL CAIXA MENSAL"/>
      <sheetName val="5121006 - Perdas Det"/>
      <sheetName val="Auxiliar"/>
      <sheetName val="C__euro)10"/>
      <sheetName val="B__euro10"/>
      <sheetName val="NEWST_PATR10"/>
      <sheetName val="NEWST_PATR_euro10"/>
      <sheetName val="ST_PATR10"/>
      <sheetName val="ST_PATR_euro10"/>
      <sheetName val="Abertura_Circulante10"/>
      <sheetName val="inc__claim_979"/>
      <sheetName val="BMSP_10"/>
      <sheetName val="BCO_CENTRAL10"/>
      <sheetName val="MOD_7_SIN10"/>
      <sheetName val="A4_310"/>
      <sheetName val="K_10"/>
      <sheetName val="July_Posting10"/>
      <sheetName val="A4_1-BRASFLEX_9"/>
      <sheetName val="Mapa_Imobilizado7"/>
      <sheetName val="HIN-BR_Detail6"/>
      <sheetName val="SUMMARY_(1)6"/>
      <sheetName val="N__PIS_COFINS6"/>
      <sheetName val="Abert_vol_venda_x_receita5"/>
      <sheetName val="Lista_de_valores5"/>
      <sheetName val="Variation_Analysis5"/>
      <sheetName val="Geral_Contratos4"/>
      <sheetName val="suporte_prime5"/>
      <sheetName val="Rec_Status4"/>
      <sheetName val="Base_de_Dados_Imob4"/>
      <sheetName val="fluxo_de_caixa4"/>
      <sheetName val="N1_2_-_Aging_List4"/>
      <sheetName val="AUX_-_CONTA_CONTÁBIL3"/>
      <sheetName val="AUX_-_CENTRO_DE_CUSTO3"/>
      <sheetName val="AUX_-_OPERAÇÃO-EVENTO3"/>
      <sheetName val="Centros_de_Custos2"/>
      <sheetName val="Movimentação_AF_20042"/>
      <sheetName val="Movimentação_AF_20052"/>
      <sheetName val="Movimentação_AF_20062"/>
      <sheetName val="Mov__Aplic__Financeira_31_10_02"/>
      <sheetName val="Mov__Aplic__Financeira_31_12_02"/>
      <sheetName val="Inv_-_Cálc_equiv2"/>
      <sheetName val="SAT_Lim_OK2"/>
      <sheetName val="REALIZÁVEL_A_LONGO_PRAZO2"/>
      <sheetName val="COFINS_PIS_-_liminar_OK2"/>
      <sheetName val="COFINS_OK2"/>
      <sheetName val="CSLL_OK2"/>
      <sheetName val="IPI_Oper_Isentas_OK2"/>
      <sheetName val="INSS_Proc_Adm_OK2"/>
      <sheetName val="CIDE_OK2"/>
      <sheetName val="Prov_Multa_IRPJ_CSLL2"/>
      <sheetName val="IR_Diferido_-_20062"/>
      <sheetName val="PASEP_OK2"/>
      <sheetName val="IRRF_e_Drawback_OK2"/>
      <sheetName val="Teste_de_Rec_Apl_Fin_Dez-032"/>
      <sheetName val="Composição_AF_CIE2"/>
      <sheetName val="Resumo_das_Marcas2"/>
      <sheetName val="Banco_de_Dados2"/>
      <sheetName val="Summary_Information2"/>
      <sheetName val="RDEG_fev_072"/>
      <sheetName val="FEV_REAL2"/>
      <sheetName val="Tabela_Apoio2"/>
      <sheetName val="Novas_Lojas1"/>
      <sheetName val="Base_Graficos1"/>
      <sheetName val="BRADESCO_25052010041"/>
      <sheetName val="Tabela_de_Parâmetros1"/>
      <sheetName val="Final_Stats_1"/>
      <sheetName val="Treasury_Yields1"/>
      <sheetName val="Categorias_e_Subcategorias1"/>
      <sheetName val="CC_e_Plano_de_Contas1"/>
      <sheetName val="Cel_ePap__Mucuri2"/>
      <sheetName val="ECOF1101_XLS2"/>
      <sheetName val="Month_Summary1"/>
      <sheetName val="Month_Overview1"/>
      <sheetName val="Realizado_Ajustes_Financeiro1"/>
      <sheetName val="Comparativo_Resultado1"/>
      <sheetName val="Orcado_T21"/>
      <sheetName val="SUMMARY_1"/>
      <sheetName val="Revenues_MCO-T31"/>
      <sheetName val="Revenues_MCO-T21"/>
      <sheetName val="Revenues_MCO-T11"/>
      <sheetName val="Resultado_$Dolar_(3)1"/>
      <sheetName val="Resultado_$Dolar_(2)1"/>
      <sheetName val="Resultado_$Dolar_(1)1"/>
      <sheetName val="12_20181"/>
      <sheetName val="Lista_DTT_-_Fase_11"/>
      <sheetName val="_Imobilizado(1)1"/>
      <sheetName val="SoD_Chg_in_Preparers1"/>
      <sheetName val="Sheet1_(2)1"/>
      <sheetName val="4_3__Floripa1"/>
      <sheetName val="4_3__Floripa"/>
      <sheetName val="C__euro)11"/>
      <sheetName val="B__euro11"/>
      <sheetName val="NEWST_PATR11"/>
      <sheetName val="NEWST_PATR_euro11"/>
      <sheetName val="ST_PATR11"/>
      <sheetName val="ST_PATR_euro11"/>
      <sheetName val="Abertura_Circulante11"/>
      <sheetName val="inc__claim_9710"/>
      <sheetName val="BMSP_11"/>
      <sheetName val="BCO_CENTRAL11"/>
      <sheetName val="MOD_7_SIN11"/>
      <sheetName val="A4_311"/>
      <sheetName val="K_11"/>
      <sheetName val="July_Posting11"/>
      <sheetName val="A4_1-BRASFLEX_10"/>
      <sheetName val="Mapa_Imobilizado8"/>
      <sheetName val="HIN-BR_Detail7"/>
      <sheetName val="SUMMARY_(1)7"/>
      <sheetName val="N__PIS_COFINS7"/>
      <sheetName val="Abert_vol_venda_x_receita6"/>
      <sheetName val="Lista_de_valores6"/>
      <sheetName val="Variation_Analysis6"/>
      <sheetName val="Geral_Contratos5"/>
      <sheetName val="suporte_prime6"/>
      <sheetName val="Rec_Status5"/>
      <sheetName val="Base_de_Dados_Imob5"/>
      <sheetName val="fluxo_de_caixa5"/>
      <sheetName val="N1_2_-_Aging_List5"/>
      <sheetName val="AUX_-_CONTA_CONTÁBIL4"/>
      <sheetName val="AUX_-_CENTRO_DE_CUSTO4"/>
      <sheetName val="AUX_-_OPERAÇÃO-EVENTO4"/>
      <sheetName val="Centros_de_Custos3"/>
      <sheetName val="Movimentação_AF_20043"/>
      <sheetName val="Movimentação_AF_20053"/>
      <sheetName val="Movimentação_AF_20063"/>
      <sheetName val="Mov__Aplic__Financeira_31_10_03"/>
      <sheetName val="Mov__Aplic__Financeira_31_12_03"/>
      <sheetName val="Inv_-_Cálc_equiv3"/>
      <sheetName val="SAT_Lim_OK3"/>
      <sheetName val="REALIZÁVEL_A_LONGO_PRAZO3"/>
      <sheetName val="COFINS_PIS_-_liminar_OK3"/>
      <sheetName val="COFINS_OK3"/>
      <sheetName val="CSLL_OK3"/>
      <sheetName val="IPI_Oper_Isentas_OK3"/>
      <sheetName val="INSS_Proc_Adm_OK3"/>
      <sheetName val="CIDE_OK3"/>
      <sheetName val="Prov_Multa_IRPJ_CSLL3"/>
      <sheetName val="IR_Diferido_-_20063"/>
      <sheetName val="PASEP_OK3"/>
      <sheetName val="IRRF_e_Drawback_OK3"/>
      <sheetName val="Teste_de_Rec_Apl_Fin_Dez-033"/>
      <sheetName val="Composição_AF_CIE3"/>
      <sheetName val="Resumo_das_Marcas3"/>
      <sheetName val="Banco_de_Dados3"/>
      <sheetName val="Summary_Information3"/>
      <sheetName val="RDEG_fev_073"/>
      <sheetName val="FEV_REAL3"/>
      <sheetName val="Tabela_Apoio3"/>
      <sheetName val="Novas_Lojas2"/>
      <sheetName val="Base_Graficos2"/>
      <sheetName val="BRADESCO_25052010042"/>
      <sheetName val="Tabela_de_Parâmetros2"/>
      <sheetName val="Final_Stats_2"/>
      <sheetName val="Treasury_Yields2"/>
      <sheetName val="Categorias_e_Subcategorias2"/>
      <sheetName val="CC_e_Plano_de_Contas2"/>
      <sheetName val="Cel_ePap__Mucuri3"/>
      <sheetName val="ECOF1101_XLS3"/>
      <sheetName val="Month_Summary2"/>
      <sheetName val="Month_Overview2"/>
      <sheetName val="Realizado_Ajustes_Financeiro2"/>
      <sheetName val="Comparativo_Resultado2"/>
      <sheetName val="Orcado_T22"/>
      <sheetName val="SUMMARY_2"/>
      <sheetName val="Revenues_MCO-T32"/>
      <sheetName val="Revenues_MCO-T22"/>
      <sheetName val="Revenues_MCO-T12"/>
      <sheetName val="Resultado_$Dolar_(3)2"/>
      <sheetName val="Resultado_$Dolar_(2)2"/>
      <sheetName val="Resultado_$Dolar_(1)2"/>
      <sheetName val="12_20182"/>
      <sheetName val="Lista_DTT_-_Fase_12"/>
      <sheetName val="_Imobilizado(1)2"/>
      <sheetName val="SoD_Chg_in_Preparers2"/>
      <sheetName val="Sheet1_(2)2"/>
      <sheetName val="4_3__Floripa2"/>
      <sheetName val="Participações CODEPAR 2018"/>
      <sheetName val="BALANCETE2018"/>
      <sheetName val="MEP2018"/>
      <sheetName val="MAISVALIA2018"/>
      <sheetName val="Participações CODEPAR 2017"/>
      <sheetName val="Participações CODEPAR 2016"/>
      <sheetName val="Participações CODEPAR 2015"/>
      <sheetName val="1. Captable IAS"/>
      <sheetName val="2. Captable Helibrás"/>
      <sheetName val="3. Captable Datora"/>
      <sheetName val="4. Captable Biotech"/>
      <sheetName val="5. Captable CBL"/>
      <sheetName val="Peso áreas e CPs"/>
      <sheetName val="REALIZADO"/>
      <sheetName val="K7"/>
      <sheetName val="C__euro)12"/>
      <sheetName val="B__euro12"/>
      <sheetName val="NEWST_PATR12"/>
      <sheetName val="NEWST_PATR_euro12"/>
      <sheetName val="ST_PATR12"/>
      <sheetName val="ST_PATR_euro12"/>
      <sheetName val="Abertura_Circulante12"/>
      <sheetName val="K_12"/>
      <sheetName val="MOD_7_SIN12"/>
      <sheetName val="BMSP_12"/>
      <sheetName val="BCO_CENTRAL12"/>
      <sheetName val="A4_312"/>
      <sheetName val="inc__claim_9711"/>
      <sheetName val="July_Posting12"/>
      <sheetName val="A4_1-BRASFLEX_11"/>
      <sheetName val="Mapa_Imobilizado9"/>
      <sheetName val="HIN-BR_Detail8"/>
      <sheetName val="SUMMARY_(1)8"/>
      <sheetName val="N__PIS_COFINS8"/>
      <sheetName val="Abert_vol_venda_x_receita7"/>
      <sheetName val="Lista_de_valores7"/>
      <sheetName val="Variation_Analysis7"/>
      <sheetName val="Geral_Contratos6"/>
      <sheetName val="suporte_prime7"/>
      <sheetName val="Rec_Status6"/>
      <sheetName val="Base_de_Dados_Imob6"/>
      <sheetName val="N1_2_-_Aging_List6"/>
      <sheetName val="fluxo_de_caixa6"/>
      <sheetName val="Movimentação_AF_20044"/>
      <sheetName val="Movimentação_AF_20054"/>
      <sheetName val="Movimentação_AF_20064"/>
      <sheetName val="Mov__Aplic__Financeira_31_10_04"/>
      <sheetName val="Mov__Aplic__Financeira_31_12_04"/>
      <sheetName val="Inv_-_Cálc_equiv4"/>
      <sheetName val="SAT_Lim_OK4"/>
      <sheetName val="REALIZÁVEL_A_LONGO_PRAZO4"/>
      <sheetName val="COFINS_PIS_-_liminar_OK4"/>
      <sheetName val="COFINS_OK4"/>
      <sheetName val="CSLL_OK4"/>
      <sheetName val="IPI_Oper_Isentas_OK4"/>
      <sheetName val="INSS_Proc_Adm_OK4"/>
      <sheetName val="CIDE_OK4"/>
      <sheetName val="Prov_Multa_IRPJ_CSLL4"/>
      <sheetName val="IR_Diferido_-_20064"/>
      <sheetName val="PASEP_OK4"/>
      <sheetName val="IRRF_e_Drawback_OK4"/>
      <sheetName val="Teste_de_Rec_Apl_Fin_Dez-034"/>
      <sheetName val="Composição_AF_CIE4"/>
      <sheetName val="AUX_-_CONTA_CONTÁBIL5"/>
      <sheetName val="AUX_-_CENTRO_DE_CUSTO5"/>
      <sheetName val="AUX_-_OPERAÇÃO-EVENTO5"/>
      <sheetName val="Centros_de_Custos4"/>
      <sheetName val="Resumo_das_Marcas4"/>
      <sheetName val="Banco_de_Dados4"/>
      <sheetName val="Cel_ePap__Mucuri4"/>
      <sheetName val="BRADESCO_25052010043"/>
      <sheetName val="Tabela_de_Parâmetros3"/>
      <sheetName val="Final_Stats_3"/>
      <sheetName val="Treasury_Yields3"/>
      <sheetName val="Categorias_e_Subcategorias3"/>
      <sheetName val="CC_e_Plano_de_Contas3"/>
      <sheetName val="FEV_REAL4"/>
      <sheetName val="RDEG_fev_074"/>
      <sheetName val="Summary_Information4"/>
      <sheetName val="Tabela_Apoio4"/>
      <sheetName val="Month_Summary3"/>
      <sheetName val="Month_Overview3"/>
      <sheetName val="Realizado_Ajustes_Financeiro3"/>
      <sheetName val="Comparativo_Resultado3"/>
      <sheetName val="Orcado_T23"/>
      <sheetName val="SUMMARY_3"/>
      <sheetName val="Revenues_MCO-T33"/>
      <sheetName val="Revenues_MCO-T23"/>
      <sheetName val="Revenues_MCO-T13"/>
      <sheetName val="Resultado_$Dolar_(3)3"/>
      <sheetName val="Resultado_$Dolar_(2)3"/>
      <sheetName val="Resultado_$Dolar_(1)3"/>
      <sheetName val="ECOF1101_XLS4"/>
      <sheetName val="Sheet1_(2)3"/>
      <sheetName val="12_20183"/>
      <sheetName val="_Imobilizado(1)3"/>
      <sheetName val="SoD_Chg_in_Preparers3"/>
      <sheetName val="Base_Graficos3"/>
      <sheetName val="RPI_Mat_prima9781"/>
      <sheetName val="Balance_Sheet1"/>
      <sheetName val="Novas_Lojas3"/>
      <sheetName val="Cx_Seleção1"/>
      <sheetName val="budget+act_18-191"/>
      <sheetName val="budget_CC_19-201"/>
      <sheetName val="resumo_por_fornec1"/>
      <sheetName val="Ledger_2019-20201"/>
      <sheetName val="classif_despesa1"/>
      <sheetName val="Lista_DTT_-_Fase_13"/>
      <sheetName val="O1_-_Apuração_-_IR-CS1"/>
      <sheetName val="Check_Diferido1"/>
      <sheetName val="DINAMICA_CONTA_RESULTADO1"/>
      <sheetName val="Dinamica_BS1"/>
      <sheetName val="690_098041"/>
      <sheetName val="53501_1"/>
      <sheetName val="690_087541"/>
      <sheetName val="6905101_662011"/>
      <sheetName val="63076_1"/>
      <sheetName val="De_x_para_realizado"/>
      <sheetName val="Bancos_-_Resumen"/>
      <sheetName val="4_3__Floripa3"/>
      <sheetName val="DRE_BR"/>
      <sheetName val="Teste_Seguros_CIE_31-12-2004"/>
      <sheetName val="Teste_Seguros_CIE_31-12-2005"/>
      <sheetName val="Russia_3_companies_by_SKU"/>
      <sheetName val="Base_de_dados_Aging"/>
      <sheetName val="Razão_-_Custo_e_Desp_08_2021"/>
      <sheetName val="Monthy_CF"/>
      <sheetName val="Comparison_vs_Prior_CF"/>
      <sheetName val="Comparison_vs_last_Version"/>
      <sheetName val="Bank_Recon"/>
      <sheetName val="Main_expenses"/>
      <sheetName val="AR_-_Already_Edit"/>
      <sheetName val="Flow_gelatine"/>
      <sheetName val="Gelatine_price"/>
      <sheetName val="Others_-_details_e_QES_payments"/>
      <sheetName val="Freight_-_details"/>
      <sheetName val="Tax_-_details"/>
      <sheetName val="Labor_cost_computation"/>
      <sheetName val="Others_-_MKT"/>
      <sheetName val="Projeção_do_IR"/>
      <sheetName val="Importação_QV"/>
      <sheetName val="PC_ANAL_CAIXA_MENSAL"/>
      <sheetName val="5121006_-_Perdas_Det"/>
      <sheetName val="Participações_CODEPAR_2018"/>
      <sheetName val="Participações_CODEPAR_2017"/>
      <sheetName val="Participações_CODEPAR_2016"/>
      <sheetName val="Participações_CODEPAR_2015"/>
      <sheetName val="1__Captable_IAS"/>
      <sheetName val="2__Captable_Helibrás"/>
      <sheetName val="3__Captable_Datora"/>
      <sheetName val="4__Captable_Biotech"/>
      <sheetName val="5__Captable_CBL"/>
      <sheetName val="C__euro)13"/>
      <sheetName val="B__euro13"/>
      <sheetName val="NEWST_PATR13"/>
      <sheetName val="NEWST_PATR_euro13"/>
      <sheetName val="ST_PATR13"/>
      <sheetName val="ST_PATR_euro13"/>
      <sheetName val="Abertura_Circulante13"/>
      <sheetName val="K_13"/>
      <sheetName val="MOD_7_SIN13"/>
      <sheetName val="BMSP_13"/>
      <sheetName val="BCO_CENTRAL13"/>
      <sheetName val="A4_313"/>
      <sheetName val="inc__claim_9712"/>
      <sheetName val="July_Posting13"/>
      <sheetName val="A4_1-BRASFLEX_12"/>
      <sheetName val="Mapa_Imobilizado10"/>
      <sheetName val="HIN-BR_Detail9"/>
      <sheetName val="SUMMARY_(1)9"/>
      <sheetName val="N__PIS_COFINS9"/>
      <sheetName val="Abert_vol_venda_x_receita8"/>
      <sheetName val="Lista_de_valores8"/>
      <sheetName val="Variation_Analysis8"/>
      <sheetName val="Geral_Contratos7"/>
      <sheetName val="suporte_prime8"/>
      <sheetName val="Rec_Status7"/>
      <sheetName val="Base_de_Dados_Imob7"/>
      <sheetName val="N1_2_-_Aging_List7"/>
      <sheetName val="fluxo_de_caixa7"/>
      <sheetName val="Movimentação_AF_20045"/>
      <sheetName val="Movimentação_AF_20055"/>
      <sheetName val="Movimentação_AF_20065"/>
      <sheetName val="Mov__Aplic__Financeira_31_10_06"/>
      <sheetName val="Mov__Aplic__Financeira_31_12_06"/>
      <sheetName val="Inv_-_Cálc_equiv5"/>
      <sheetName val="SAT_Lim_OK5"/>
      <sheetName val="REALIZÁVEL_A_LONGO_PRAZO5"/>
      <sheetName val="COFINS_PIS_-_liminar_OK5"/>
      <sheetName val="COFINS_OK5"/>
      <sheetName val="CSLL_OK5"/>
      <sheetName val="IPI_Oper_Isentas_OK5"/>
      <sheetName val="INSS_Proc_Adm_OK5"/>
      <sheetName val="CIDE_OK5"/>
      <sheetName val="Prov_Multa_IRPJ_CSLL5"/>
      <sheetName val="IR_Diferido_-_20065"/>
      <sheetName val="PASEP_OK5"/>
      <sheetName val="IRRF_e_Drawback_OK5"/>
      <sheetName val="Teste_de_Rec_Apl_Fin_Dez-035"/>
      <sheetName val="Composição_AF_CIE5"/>
      <sheetName val="AUX_-_CONTA_CONTÁBIL6"/>
      <sheetName val="AUX_-_CENTRO_DE_CUSTO6"/>
      <sheetName val="AUX_-_OPERAÇÃO-EVENTO6"/>
      <sheetName val="Centros_de_Custos5"/>
      <sheetName val="Resumo_das_Marcas5"/>
      <sheetName val="Banco_de_Dados5"/>
      <sheetName val="Cel_ePap__Mucuri5"/>
      <sheetName val="BRADESCO_25052010044"/>
      <sheetName val="Tabela_de_Parâmetros4"/>
      <sheetName val="Final_Stats_4"/>
      <sheetName val="Treasury_Yields4"/>
      <sheetName val="Categorias_e_Subcategorias4"/>
      <sheetName val="CC_e_Plano_de_Contas4"/>
      <sheetName val="FEV_REAL5"/>
      <sheetName val="RDEG_fev_075"/>
      <sheetName val="Summary_Information5"/>
      <sheetName val="Tabela_Apoio5"/>
      <sheetName val="Month_Summary4"/>
      <sheetName val="Month_Overview4"/>
      <sheetName val="Realizado_Ajustes_Financeiro4"/>
      <sheetName val="Comparativo_Resultado4"/>
      <sheetName val="Orcado_T24"/>
      <sheetName val="SUMMARY_4"/>
      <sheetName val="Revenues_MCO-T34"/>
      <sheetName val="Revenues_MCO-T24"/>
      <sheetName val="Revenues_MCO-T14"/>
      <sheetName val="Resultado_$Dolar_(3)4"/>
      <sheetName val="Resultado_$Dolar_(2)4"/>
      <sheetName val="Resultado_$Dolar_(1)4"/>
      <sheetName val="ECOF1101_XLS5"/>
      <sheetName val="Sheet1_(2)4"/>
      <sheetName val="12_20184"/>
      <sheetName val="_Imobilizado(1)4"/>
      <sheetName val="SoD_Chg_in_Preparers4"/>
      <sheetName val="Base_Graficos4"/>
      <sheetName val="RPI_Mat_prima9782"/>
      <sheetName val="Balance_Sheet2"/>
      <sheetName val="Novas_Lojas4"/>
      <sheetName val="Cx_Seleção2"/>
      <sheetName val="budget+act_18-192"/>
      <sheetName val="budget_CC_19-202"/>
      <sheetName val="resumo_por_fornec2"/>
      <sheetName val="Ledger_2019-20202"/>
      <sheetName val="classif_despesa2"/>
      <sheetName val="Lista_DTT_-_Fase_14"/>
      <sheetName val="O1_-_Apuração_-_IR-CS2"/>
      <sheetName val="Check_Diferido2"/>
      <sheetName val="DINAMICA_CONTA_RESULTADO2"/>
      <sheetName val="Dinamica_BS2"/>
      <sheetName val="690_098042"/>
      <sheetName val="53501_2"/>
      <sheetName val="690_087542"/>
      <sheetName val="6905101_662012"/>
      <sheetName val="63076_2"/>
      <sheetName val="De_x_para_realizado1"/>
      <sheetName val="Bancos_-_Resumen1"/>
      <sheetName val="4_3__Floripa4"/>
      <sheetName val="DRE_BR1"/>
      <sheetName val="Teste_Seguros_CIE_31-12-20041"/>
      <sheetName val="Teste_Seguros_CIE_31-12-20051"/>
      <sheetName val="Russia_3_companies_by_SKU1"/>
      <sheetName val="Base_de_dados_Aging1"/>
      <sheetName val="Razão_-_Custo_e_Desp_08_20211"/>
      <sheetName val="Monthy_CF1"/>
      <sheetName val="Comparison_vs_Prior_CF1"/>
      <sheetName val="Comparison_vs_last_Version1"/>
      <sheetName val="Bank_Recon1"/>
      <sheetName val="Main_expenses1"/>
      <sheetName val="AR_-_Already_Edit1"/>
      <sheetName val="Flow_gelatine1"/>
      <sheetName val="Gelatine_price1"/>
      <sheetName val="Others_-_details_e_QES_payment1"/>
      <sheetName val="Freight_-_details1"/>
      <sheetName val="Tax_-_details1"/>
      <sheetName val="Labor_cost_computation1"/>
      <sheetName val="Others_-_MKT1"/>
      <sheetName val="Projeção_do_IR1"/>
      <sheetName val="Importação_QV1"/>
      <sheetName val="PC_ANAL_CAIXA_MENSAL1"/>
      <sheetName val="5121006_-_Perdas_Det1"/>
      <sheetName val="Participações_CODEPAR_20181"/>
      <sheetName val="Participações_CODEPAR_20171"/>
      <sheetName val="Participações_CODEPAR_20161"/>
      <sheetName val="Participações_CODEPAR_20151"/>
      <sheetName val="1__Captable_IAS1"/>
      <sheetName val="2__Captable_Helibrás1"/>
      <sheetName val="3__Captable_Datora1"/>
      <sheetName val="4__Captable_Biotech1"/>
      <sheetName val="5__Captable_CBL1"/>
      <sheetName val="RESUMEN"/>
      <sheetName val="BP"/>
      <sheetName val="detail (2)"/>
      <sheetName val="Ativo"/>
      <sheetName val="Pov"/>
      <sheetName val="PS"/>
      <sheetName val="Sheet2"/>
      <sheetName val="RF-G7"/>
      <sheetName val="Peso_áreas_e_CPs"/>
      <sheetName val="ICATU"/>
      <sheetName val="Model"/>
      <sheetName val="Customize Your Invoice"/>
      <sheetName val="REAC1"/>
      <sheetName val="OTHER TABLES"/>
      <sheetName val="I CF"/>
      <sheetName val="DRE"/>
      <sheetName val="Data"/>
      <sheetName val="Cogen"/>
      <sheetName val="BASE DE DADOS."/>
      <sheetName val="Validacao_Dados"/>
      <sheetName val="Graficos Prod. Açuc. e Etanol"/>
      <sheetName val="LANCAPC"/>
      <sheetName val="DIPRVS12"/>
      <sheetName val="Especif"/>
      <sheetName val="Taxas"/>
      <sheetName val="CALMAR 11"/>
      <sheetName val="macro_data"/>
      <sheetName val="Time"/>
      <sheetName val="Assumptions"/>
      <sheetName val="dropdown"/>
      <sheetName val="Liste"/>
      <sheetName val="Movimentação"/>
      <sheetName val="Relatórios-REF"/>
      <sheetName val="Dept#"/>
      <sheetName val="Notes"/>
      <sheetName val="pl atual"/>
      <sheetName val="CEEMES"/>
      <sheetName val="#REF"/>
      <sheetName val="ALFMULT"/>
      <sheetName val="C__euro)14"/>
      <sheetName val="B__euro14"/>
      <sheetName val="NEWST_PATR14"/>
      <sheetName val="NEWST_PATR_euro14"/>
      <sheetName val="ST_PATR14"/>
      <sheetName val="ST_PATR_euro14"/>
      <sheetName val="Abertura_Circulante14"/>
      <sheetName val="K_14"/>
      <sheetName val="BMSP_14"/>
      <sheetName val="BCO_CENTRAL14"/>
      <sheetName val="MOD_7_SIN14"/>
      <sheetName val="A4_314"/>
      <sheetName val="July_Posting14"/>
      <sheetName val="A4_1-BRASFLEX_13"/>
      <sheetName val="inc__claim_9713"/>
      <sheetName val="Mapa_Imobilizado11"/>
      <sheetName val="HIN-BR_Detail10"/>
      <sheetName val="SUMMARY_(1)10"/>
      <sheetName val="N__PIS_COFINS10"/>
      <sheetName val="Abert_vol_venda_x_receita9"/>
      <sheetName val="Lista_de_valores9"/>
      <sheetName val="Variation_Analysis9"/>
      <sheetName val="Geral_Contratos8"/>
      <sheetName val="suporte_prime9"/>
      <sheetName val="Rec_Status8"/>
      <sheetName val="Base_de_Dados_Imob8"/>
      <sheetName val="fluxo_de_caixa8"/>
      <sheetName val="N1_2_-_Aging_List8"/>
      <sheetName val="AUX_-_CONTA_CONTÁBIL7"/>
      <sheetName val="AUX_-_CENTRO_DE_CUSTO7"/>
      <sheetName val="AUX_-_OPERAÇÃO-EVENTO7"/>
      <sheetName val="Movimentação_AF_20046"/>
      <sheetName val="Movimentação_AF_20056"/>
      <sheetName val="Movimentação_AF_20066"/>
      <sheetName val="Mov__Aplic__Financeira_31_10_07"/>
      <sheetName val="Mov__Aplic__Financeira_31_12_07"/>
      <sheetName val="Inv_-_Cálc_equiv6"/>
      <sheetName val="SAT_Lim_OK6"/>
      <sheetName val="REALIZÁVEL_A_LONGO_PRAZO6"/>
      <sheetName val="COFINS_PIS_-_liminar_OK6"/>
      <sheetName val="COFINS_OK6"/>
      <sheetName val="CSLL_OK6"/>
      <sheetName val="IPI_Oper_Isentas_OK6"/>
      <sheetName val="INSS_Proc_Adm_OK6"/>
      <sheetName val="CIDE_OK6"/>
      <sheetName val="Prov_Multa_IRPJ_CSLL6"/>
      <sheetName val="IR_Diferido_-_20066"/>
      <sheetName val="PASEP_OK6"/>
      <sheetName val="IRRF_e_Drawback_OK6"/>
      <sheetName val="Teste_de_Rec_Apl_Fin_Dez-036"/>
      <sheetName val="Composição_AF_CIE6"/>
      <sheetName val="Resumo_das_Marcas6"/>
      <sheetName val="Centros_de_Custos6"/>
      <sheetName val="Banco_de_Dados6"/>
      <sheetName val="Cel_ePap__Mucuri6"/>
      <sheetName val="FEV_REAL6"/>
      <sheetName val="RDEG_fev_076"/>
      <sheetName val="Summary_Information6"/>
      <sheetName val="BRADESCO_25052010045"/>
      <sheetName val="Tabela_de_Parâmetros5"/>
      <sheetName val="Final_Stats_5"/>
      <sheetName val="Treasury_Yields5"/>
      <sheetName val="Categorias_e_Subcategorias5"/>
      <sheetName val="CC_e_Plano_de_Contas5"/>
      <sheetName val="Month_Summary5"/>
      <sheetName val="Month_Overview5"/>
      <sheetName val="Realizado_Ajustes_Financeiro5"/>
      <sheetName val="Comparativo_Resultado5"/>
      <sheetName val="Orcado_T25"/>
      <sheetName val="SUMMARY_5"/>
      <sheetName val="Revenues_MCO-T35"/>
      <sheetName val="Revenues_MCO-T25"/>
      <sheetName val="Revenues_MCO-T15"/>
      <sheetName val="Resultado_$Dolar_(3)5"/>
      <sheetName val="Resultado_$Dolar_(2)5"/>
      <sheetName val="Resultado_$Dolar_(1)5"/>
      <sheetName val="Tabela_Apoio6"/>
      <sheetName val="ECOF1101_XLS6"/>
      <sheetName val="Base_Graficos5"/>
      <sheetName val="_Imobilizado(1)5"/>
      <sheetName val="SoD_Chg_in_Preparers5"/>
      <sheetName val="12_20185"/>
      <sheetName val="Sheet1_(2)5"/>
      <sheetName val="Novas_Lojas5"/>
      <sheetName val="budget+act_18-193"/>
      <sheetName val="budget_CC_19-203"/>
      <sheetName val="resumo_por_fornec3"/>
      <sheetName val="Ledger_2019-20203"/>
      <sheetName val="classif_despesa3"/>
      <sheetName val="Balance_Sheet3"/>
      <sheetName val="RPI_Mat_prima9783"/>
      <sheetName val="Lista_DTT_-_Fase_15"/>
      <sheetName val="Cx_Seleção3"/>
      <sheetName val="De_x_para_realizado2"/>
      <sheetName val="O1_-_Apuração_-_IR-CS3"/>
      <sheetName val="Check_Diferido3"/>
      <sheetName val="DINAMICA_CONTA_RESULTADO3"/>
      <sheetName val="Dinamica_BS3"/>
      <sheetName val="690_098043"/>
      <sheetName val="53501_3"/>
      <sheetName val="690_087543"/>
      <sheetName val="6905101_662013"/>
      <sheetName val="63076_3"/>
      <sheetName val="4_3__Floripa5"/>
      <sheetName val="Teste_Seguros_CIE_31-12-20042"/>
      <sheetName val="Teste_Seguros_CIE_31-12-20052"/>
      <sheetName val="Base_de_dados_Aging2"/>
      <sheetName val="Russia_3_companies_by_SKU2"/>
      <sheetName val="Bancos_-_Resumen2"/>
      <sheetName val="DRE_BR2"/>
      <sheetName val="Monthy_CF2"/>
      <sheetName val="Comparison_vs_Prior_CF2"/>
      <sheetName val="Comparison_vs_last_Version2"/>
      <sheetName val="Bank_Recon2"/>
      <sheetName val="Main_expenses2"/>
      <sheetName val="AR_-_Already_Edit2"/>
      <sheetName val="Flow_gelatine2"/>
      <sheetName val="Gelatine_price2"/>
      <sheetName val="Others_-_details_e_QES_payment2"/>
      <sheetName val="Freight_-_details2"/>
      <sheetName val="Tax_-_details2"/>
      <sheetName val="Labor_cost_computation2"/>
      <sheetName val="Others_-_MKT2"/>
      <sheetName val="Projeção_do_IR2"/>
      <sheetName val="Importação_QV2"/>
      <sheetName val="Razão_-_Custo_e_Desp_08_20212"/>
      <sheetName val="PC_ANAL_CAIXA_MENSAL2"/>
      <sheetName val="5121006_-_Perdas_Det2"/>
      <sheetName val="Participações_CODEPAR_20182"/>
      <sheetName val="Participações_CODEPAR_20172"/>
      <sheetName val="Participações_CODEPAR_20162"/>
      <sheetName val="Participações_CODEPAR_20152"/>
      <sheetName val="1__Captable_IAS2"/>
      <sheetName val="2__Captable_Helibrás2"/>
      <sheetName val="3__Captable_Datora2"/>
      <sheetName val="4__Captable_Biotech2"/>
      <sheetName val="5__Captable_CBL2"/>
      <sheetName val="Peso_áreas_e_CPs2"/>
      <sheetName val="detail_(2)"/>
      <sheetName val="BASE_DE_DADOS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 refreshError="1"/>
      <sheetData sheetId="177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 refreshError="1"/>
      <sheetData sheetId="351" refreshError="1"/>
      <sheetData sheetId="352"/>
      <sheetData sheetId="353"/>
      <sheetData sheetId="354"/>
      <sheetData sheetId="355"/>
      <sheetData sheetId="356"/>
      <sheetData sheetId="357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 refreshError="1"/>
      <sheetData sheetId="482" refreshError="1"/>
      <sheetData sheetId="483" refreshError="1"/>
      <sheetData sheetId="484" refreshError="1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 refreshError="1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 refreshError="1"/>
      <sheetData sheetId="853" refreshError="1"/>
      <sheetData sheetId="854" refreshError="1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"/>
      <sheetName val="T-2"/>
      <sheetName val="T-2A"/>
      <sheetName val="T-2B"/>
      <sheetName val="T-2C"/>
      <sheetName val="T-2D"/>
      <sheetName val="T-2E"/>
      <sheetName val="T-3"/>
      <sheetName val="T-4"/>
      <sheetName val="T-8"/>
      <sheetName val="T-9A"/>
      <sheetName val="shtLookup"/>
      <sheetName val="modDeclaration"/>
      <sheetName val="modSharedCode"/>
      <sheetName val="modToolbar"/>
      <sheetName val="modMain"/>
      <sheetName val="modToggleView"/>
      <sheetName val="parâmetro"/>
      <sheetName val="TAX - Avon T Schedules_Jul_ 200"/>
      <sheetName val="Basic"/>
      <sheetName val="Macro1"/>
      <sheetName val="NA"/>
      <sheetName val="TXT01"/>
      <sheetName val="CONS-LS-98"/>
      <sheetName val="Links"/>
      <sheetName val="H 05 Resultado"/>
      <sheetName val="balancete outubro2008"/>
      <sheetName val="DUMMY"/>
      <sheetName val="Excess Calc"/>
      <sheetName val="TOTAL"/>
      <sheetName val="BB"/>
      <sheetName val="BH"/>
      <sheetName val="ABR"/>
      <sheetName val="AGO"/>
      <sheetName val="DEZ"/>
      <sheetName val="FEV"/>
      <sheetName val="JAN"/>
      <sheetName val="JUL"/>
      <sheetName val="JUN"/>
      <sheetName val="MAI"/>
      <sheetName val="MAR"/>
      <sheetName val="NOV"/>
      <sheetName val="OUT"/>
      <sheetName val="SET"/>
      <sheetName val="TAX%20-%20Avon%20T%20Schedules_"/>
      <sheetName val="C R B"/>
      <sheetName val="Plan1 (2)"/>
      <sheetName val="DRE"/>
      <sheetName val="IT Only"/>
      <sheetName val="BCEHBSL"/>
      <sheetName val="Dez_06 - BvPwC"/>
      <sheetName val="311297"/>
      <sheetName val="fluxo_caixa"/>
      <sheetName val="Charts"/>
      <sheetName val="Fixed Assets"/>
      <sheetName val="RSA 04 07_2006"/>
      <sheetName val="14A_ARC"/>
      <sheetName val="Ponderação 1991-1999"/>
      <sheetName val="Variação 1991-1999"/>
      <sheetName val="TAX_-_Avon_T_Schedules_Jul__200"/>
      <sheetName val="Setup Data"/>
      <sheetName val="Dashboard"/>
      <sheetName val="SetupData"/>
      <sheetName val="Medições a faturar"/>
      <sheetName val="Input"/>
      <sheetName val="IT-accruals"/>
      <sheetName val="Resumo"/>
      <sheetName val="Metrics 2Q"/>
      <sheetName val="CRITERIA1"/>
      <sheetName val="List(非表示）"/>
      <sheetName val="Variables"/>
      <sheetName val="MAIN"/>
      <sheetName val="Furnas pela Tietê"/>
      <sheetName val="Mov. Act. Fijo"/>
      <sheetName val="Yr 1 actual "/>
      <sheetName val="AITDATA"/>
      <sheetName val="Cash Flows"/>
      <sheetName val="Plan1_(2)1"/>
      <sheetName val="Plan1_(2)"/>
      <sheetName val="RT 052209"/>
      <sheetName val="July Posting"/>
      <sheetName val="BP_mensal_Base_Geral"/>
      <sheetName val="ACESDEZ"/>
      <sheetName val="PopCache"/>
      <sheetName val="resumen"/>
      <sheetName val="Resumo da Diferença do DDC"/>
      <sheetName val="Plan1_(2)2"/>
      <sheetName val="IT_Only"/>
      <sheetName val="Excess_Calc"/>
      <sheetName val="H_05_Resultado"/>
      <sheetName val="balancete_outubro2008"/>
      <sheetName val="Dez_06_-_BvPwC"/>
      <sheetName val="RT_052209"/>
      <sheetName val="July_Posting"/>
      <sheetName val="Plan1_(2)3"/>
      <sheetName val="IT_Only1"/>
      <sheetName val="TAX_-_Avon_T_Schedules_Jul__201"/>
      <sheetName val="Excess_Calc1"/>
      <sheetName val="H_05_Resultado1"/>
      <sheetName val="balancete_outubro20081"/>
      <sheetName val="Dez_06_-_BvPwC1"/>
      <sheetName val="RT_0522091"/>
      <sheetName val="July_Posting1"/>
      <sheetName val="RSA_04_07_2006"/>
      <sheetName val="Fixed_Assets"/>
      <sheetName val="Setup_Data"/>
      <sheetName val="Medições_a_faturar"/>
      <sheetName val="C_R_B"/>
      <sheetName val="Plan1_(2)4"/>
      <sheetName val="IT_Only2"/>
      <sheetName val="TAX_-_Avon_T_Schedules_Jul__202"/>
      <sheetName val="Excess_Calc2"/>
      <sheetName val="H_05_Resultado2"/>
      <sheetName val="balancete_outubro20082"/>
      <sheetName val="Dez_06_-_BvPwC2"/>
      <sheetName val="RT_0522092"/>
      <sheetName val="July_Posting2"/>
      <sheetName val="RSA_04_07_20061"/>
      <sheetName val="Fixed_Assets1"/>
      <sheetName val="Setup_Data1"/>
      <sheetName val="Medições_a_faturar1"/>
      <sheetName val="C_R_B1"/>
      <sheetName val="LGE Proveedores"/>
      <sheetName val="Plan1"/>
      <sheetName val="B"/>
      <sheetName val="BANCO"/>
      <sheetName val="Histórico e Projeção de Lavra"/>
      <sheetName val="Dados"/>
      <sheetName val="Plan69"/>
      <sheetName val="conselho"/>
      <sheetName val="Syndication Fox Sports"/>
      <sheetName val="uTIMING check"/>
      <sheetName val="SysNavigation"/>
      <sheetName val="FATT"/>
      <sheetName val="lead"/>
      <sheetName val="Versao 1b ($=R$2,13)"/>
      <sheetName val="apports"/>
      <sheetName val="ACT Input (2)"/>
      <sheetName val="Mezanino"/>
      <sheetName val=" BILANZ"/>
      <sheetName val="B_RFB"/>
      <sheetName val="TAX_-_Avon_T_Schedules_Jul__203"/>
      <sheetName val="RSA_04_07_20062"/>
      <sheetName val="Excess_Calc3"/>
      <sheetName val="H_05_Resultado3"/>
      <sheetName val="balancete_outubro20083"/>
      <sheetName val="Setup_Data2"/>
      <sheetName val="Dez_06_-_BvPwC3"/>
      <sheetName val="Plan1_(2)5"/>
      <sheetName val="IT_Only3"/>
      <sheetName val="Medições_a_faturar2"/>
      <sheetName val="Fixed_Assets2"/>
      <sheetName val="C_R_B2"/>
      <sheetName val="Metrics_2Q"/>
      <sheetName val="Furnas_pela_Tietê"/>
      <sheetName val="Mov__Act__Fijo"/>
      <sheetName val="Yr_1_actual_"/>
      <sheetName val="Cash_Flows"/>
      <sheetName val="RT_0522093"/>
      <sheetName val="July_Posting3"/>
      <sheetName val="Resumo_da_Diferença_do_DDC"/>
      <sheetName val="Syndication_Fox_Sports"/>
      <sheetName val="uTIMING_check"/>
      <sheetName val="Ponderação_1991-1999"/>
      <sheetName val="Variação_1991-1999"/>
      <sheetName val="LGE_Proveedores"/>
      <sheetName val="Histórico_e_Projeção_de_Lavra"/>
      <sheetName val="ACT_Input_(2)"/>
      <sheetName val="_BILANZ"/>
      <sheetName val="POUSADAS"/>
      <sheetName val="Fin L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E2" t="str">
            <v>Brazil</v>
          </cell>
        </row>
        <row r="17">
          <cell r="B17" t="str">
            <v>AVON COSMÉTICOS LTDA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"/>
      <sheetName val="T-1"/>
      <sheetName val="T-2"/>
      <sheetName val="T-2A"/>
      <sheetName val="T-2B"/>
      <sheetName val="T-2C"/>
      <sheetName val="T-2D"/>
      <sheetName val="T-2E"/>
      <sheetName val="T-3"/>
      <sheetName val="T-4"/>
      <sheetName val="T-5A"/>
      <sheetName val="T-5B"/>
      <sheetName val="T-7A"/>
      <sheetName val="T-7B"/>
      <sheetName val="T-7C"/>
      <sheetName val="T-8"/>
      <sheetName val="T-9A"/>
      <sheetName val="T-9B"/>
      <sheetName val="T-9C"/>
      <sheetName val="T-11"/>
      <sheetName val="shtLookup"/>
      <sheetName val="modDeclaration"/>
      <sheetName val="modSharedCode"/>
      <sheetName val="modToolbar"/>
      <sheetName val="modMain"/>
      <sheetName val="modToggleView"/>
      <sheetName val="Set-up"/>
      <sheetName val="Eliminações"/>
      <sheetName val="balancete outubro2008"/>
      <sheetName val="Índice"/>
      <sheetName val="DRE"/>
      <sheetName val="IT Only"/>
      <sheetName val="Setup Data"/>
      <sheetName val="Macro1"/>
      <sheetName val="RT 052209"/>
      <sheetName val="rep_Faturamento Elpa"/>
      <sheetName val="TB 03A"/>
      <sheetName val="Plan1 (2)"/>
      <sheetName val="July Posting"/>
      <sheetName val="TOTAL"/>
      <sheetName val="BP_mensal_Base_Geral"/>
      <sheetName val="INPC"/>
      <sheetName val="PRODUCAO"/>
      <sheetName val="Configuração - Mostrar&amp;Esconder"/>
      <sheetName val="Constantes"/>
      <sheetName val="divin_araxa"/>
      <sheetName val="MdelN Proveedores"/>
      <sheetName val="SysNavigation"/>
      <sheetName val="FATT"/>
      <sheetName val="balancete_outubro2008"/>
      <sheetName val="IT_Only"/>
      <sheetName val="Setup_Data"/>
      <sheetName val="RT_052209"/>
      <sheetName val="rep_Faturamento_Elpa"/>
      <sheetName val="TB_03A"/>
      <sheetName val="Plan1_(2)"/>
      <sheetName val="July_Posting"/>
      <sheetName val="MdelN_Proveedores"/>
      <sheetName val="caixa"/>
      <sheetName val="v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2">
          <cell r="B22" t="str">
            <v>2001 Tax Return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"/>
      <sheetName val="T-2"/>
      <sheetName val="T-2A"/>
      <sheetName val="T-2B"/>
      <sheetName val="T-2C"/>
      <sheetName val="T-2D"/>
      <sheetName val="T-2E"/>
      <sheetName val="T-3"/>
      <sheetName val="T-4"/>
      <sheetName val="T-8"/>
      <sheetName val="T-9A"/>
      <sheetName val="shtLookup"/>
      <sheetName val="modDeclaration"/>
      <sheetName val="modSharedCode"/>
      <sheetName val="modToolbar"/>
      <sheetName val="modMain"/>
      <sheetName val="modToggleView"/>
      <sheetName val="H 05 Resultado"/>
      <sheetName val="Índice"/>
      <sheetName val="DRE"/>
      <sheetName val="Plan1 (2)"/>
      <sheetName val="RT 052209"/>
      <sheetName val="July Posting"/>
      <sheetName val="TOTAL"/>
      <sheetName val="Exchange Rates"/>
      <sheetName val="NATION1096"/>
      <sheetName val="List"/>
      <sheetName val="A1 - Income Statement"/>
      <sheetName val="Sheet1"/>
      <sheetName val="INPC"/>
      <sheetName val="P &amp; L"/>
      <sheetName val="PopCache"/>
      <sheetName val="Historical"/>
      <sheetName val="H_05_Resultado"/>
      <sheetName val="Plan1_(2)"/>
      <sheetName val="RT_052209"/>
      <sheetName val="July_Posting"/>
      <sheetName val="Exchange_Rates"/>
      <sheetName val="A1_-_Income_Statement"/>
      <sheetName val="P_&amp;_L"/>
      <sheetName val="Indicadores"/>
      <sheetName val="FXValues"/>
      <sheetName val="SysNavigation"/>
      <sheetName val="icatu"/>
      <sheetName val="Conc. bancária 30.09.97 {ppc}"/>
      <sheetName val="Conc. bancária 31.12.97 {ppc}"/>
      <sheetName val="Tickmarks"/>
      <sheetName val="Links"/>
      <sheetName val="Reconciliacao e Circularização"/>
      <sheetName val="Débitos Subsequentes"/>
      <sheetName val="XREF"/>
      <sheetName val="Abertura das Contas"/>
      <sheetName val="Conc_ bancária 30_09_97 _ppc_"/>
      <sheetName val="Conc_ bancária 31_12_97 _ppc_"/>
      <sheetName val="LX"/>
      <sheetName val="Mov.US$ nov a mar"/>
      <sheetName val="frota ativa"/>
      <sheetName val="Control Sheet"/>
      <sheetName val="FINANCIAMENTO COFACE SUDAMERIS"/>
      <sheetName val="Lead"/>
      <sheetName val="Adtos Diversos"/>
      <sheetName val="Movimentação Imobilizado"/>
      <sheetName val="Estoques"/>
      <sheetName val="Conciliação e Circular31.12.05"/>
      <sheetName val="Tickmarks "/>
      <sheetName val="Basic"/>
      <sheetName val="PlanoGeral11"/>
      <sheetName val="Set Subsidiary Name"/>
      <sheetName val="GC - EVOLUTION"/>
      <sheetName val="workd"/>
      <sheetName val="Configuração - Mostrar&amp;Esconder"/>
      <sheetName val="Constantes"/>
      <sheetName val="Configurações Gerais"/>
      <sheetName val="H_05_Resultado1"/>
      <sheetName val="Table_US Currenc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5">
          <cell r="G15" t="str">
            <v>Taxable Income</v>
          </cell>
        </row>
        <row r="16">
          <cell r="G16" t="str">
            <v>Tax Liability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. Slide Democrático"/>
      <sheetName val="Inst. Slide BU Masculino"/>
      <sheetName val="Inst. Slide BU Feminino"/>
      <sheetName val="Inst. Slide BU Calçados"/>
      <sheetName val="Institucional - Financials"/>
      <sheetName val="Institucional - Canais"/>
      <sheetName val="Institucional - BUs"/>
    </sheetNames>
    <sheetDataSet>
      <sheetData sheetId="0">
        <row r="20">
          <cell r="O20">
            <v>2022</v>
          </cell>
        </row>
      </sheetData>
      <sheetData sheetId="1">
        <row r="20">
          <cell r="O20">
            <v>2022</v>
          </cell>
        </row>
      </sheetData>
      <sheetData sheetId="2">
        <row r="4">
          <cell r="R4">
            <v>2022</v>
          </cell>
        </row>
      </sheetData>
      <sheetData sheetId="3">
        <row r="5">
          <cell r="R5">
            <v>2022</v>
          </cell>
        </row>
      </sheetData>
      <sheetData sheetId="4">
        <row r="3">
          <cell r="C3" t="str">
            <v>1T22</v>
          </cell>
          <cell r="D3" t="str">
            <v>2T22</v>
          </cell>
          <cell r="E3" t="str">
            <v>3T22</v>
          </cell>
          <cell r="F3" t="str">
            <v>4T22</v>
          </cell>
          <cell r="G3" t="str">
            <v>1T23</v>
          </cell>
          <cell r="H3" t="str">
            <v>2T23</v>
          </cell>
          <cell r="I3" t="str">
            <v>3T23</v>
          </cell>
          <cell r="J3" t="str">
            <v>4T23</v>
          </cell>
          <cell r="K3" t="str">
            <v>1T24</v>
          </cell>
          <cell r="L3" t="str">
            <v>2T24</v>
          </cell>
          <cell r="M3" t="str">
            <v>3T24</v>
          </cell>
          <cell r="N3" t="str">
            <v>4T24</v>
          </cell>
          <cell r="P3">
            <v>2022</v>
          </cell>
          <cell r="Q3">
            <v>2023</v>
          </cell>
          <cell r="R3">
            <v>2024</v>
          </cell>
          <cell r="S3" t="str">
            <v>9M22</v>
          </cell>
          <cell r="T3" t="str">
            <v>9M23</v>
          </cell>
          <cell r="U3" t="str">
            <v>9M24</v>
          </cell>
          <cell r="V3" t="str">
            <v>LTM 22</v>
          </cell>
          <cell r="W3" t="str">
            <v>LTM 23</v>
          </cell>
          <cell r="X3" t="str">
            <v>LTM 24</v>
          </cell>
          <cell r="Y3" t="str">
            <v>LTM 22 vs. 23</v>
          </cell>
          <cell r="AA3" t="str">
            <v>CAGR</v>
          </cell>
        </row>
        <row r="4">
          <cell r="B4" t="str">
            <v>Receita Bruta</v>
          </cell>
          <cell r="C4">
            <v>2271.3000000000002</v>
          </cell>
          <cell r="D4">
            <v>2613.5</v>
          </cell>
          <cell r="E4">
            <v>2969.5</v>
          </cell>
          <cell r="F4">
            <v>3306.3</v>
          </cell>
          <cell r="G4">
            <v>2789.9</v>
          </cell>
          <cell r="H4">
            <v>3047.9</v>
          </cell>
          <cell r="I4">
            <v>3274.3</v>
          </cell>
          <cell r="J4">
            <v>3667.3</v>
          </cell>
          <cell r="K4">
            <v>2894.1</v>
          </cell>
          <cell r="L4">
            <v>3370.5</v>
          </cell>
          <cell r="M4">
            <v>3673.5</v>
          </cell>
          <cell r="N4">
            <v>4219.5994559782575</v>
          </cell>
          <cell r="P4">
            <v>11160.6</v>
          </cell>
          <cell r="Q4">
            <v>12779.400000000001</v>
          </cell>
          <cell r="R4">
            <v>14157.699455978258</v>
          </cell>
          <cell r="S4">
            <v>7854.3</v>
          </cell>
          <cell r="T4">
            <v>9112.1</v>
          </cell>
          <cell r="U4">
            <v>9938.1</v>
          </cell>
          <cell r="W4">
            <v>12418.400000000001</v>
          </cell>
          <cell r="X4">
            <v>13605.4</v>
          </cell>
          <cell r="Y4">
            <v>9.5583972170327769E-2</v>
          </cell>
          <cell r="Z4">
            <v>9.0648697885229446E-2</v>
          </cell>
          <cell r="AA4">
            <v>0.12485861420526856</v>
          </cell>
          <cell r="AB4">
            <v>0.12485861420526856</v>
          </cell>
        </row>
        <row r="5">
          <cell r="B5" t="str">
            <v>Receita Líquida</v>
          </cell>
          <cell r="C5">
            <v>1916.7</v>
          </cell>
          <cell r="D5">
            <v>2210.8000000000002</v>
          </cell>
          <cell r="E5">
            <v>2503.1</v>
          </cell>
          <cell r="F5">
            <v>2749.3</v>
          </cell>
          <cell r="G5">
            <v>2297.9</v>
          </cell>
          <cell r="H5">
            <v>2496.6999999999998</v>
          </cell>
          <cell r="I5">
            <v>2714.7</v>
          </cell>
          <cell r="J5">
            <v>3001.3</v>
          </cell>
          <cell r="K5">
            <v>2367.1</v>
          </cell>
          <cell r="L5">
            <v>2769.3</v>
          </cell>
          <cell r="M5">
            <v>3038.2</v>
          </cell>
          <cell r="N5">
            <v>3431.6269524318832</v>
          </cell>
          <cell r="P5">
            <v>9379.9000000000015</v>
          </cell>
          <cell r="Q5">
            <v>10510.6</v>
          </cell>
          <cell r="R5">
            <v>11606.226952431884</v>
          </cell>
          <cell r="S5">
            <v>6630.6</v>
          </cell>
          <cell r="T5">
            <v>7509.3</v>
          </cell>
          <cell r="U5">
            <v>8174.5999999999995</v>
          </cell>
          <cell r="W5">
            <v>10258.6</v>
          </cell>
          <cell r="X5">
            <v>11175.9</v>
          </cell>
          <cell r="Y5">
            <v>8.9417659329733112E-2</v>
          </cell>
          <cell r="AA5">
            <v>0.11034218660873818</v>
          </cell>
          <cell r="AB5">
            <v>0.11034218660873818</v>
          </cell>
        </row>
        <row r="6">
          <cell r="B6" t="str">
            <v>Lucro Bruto</v>
          </cell>
          <cell r="C6">
            <v>1027.0999999999999</v>
          </cell>
          <cell r="D6">
            <v>1258.9000000000001</v>
          </cell>
          <cell r="E6">
            <v>1370.1999999999998</v>
          </cell>
          <cell r="F6">
            <v>1466.5000000000002</v>
          </cell>
          <cell r="G6">
            <v>1240</v>
          </cell>
          <cell r="H6">
            <v>1391.1</v>
          </cell>
          <cell r="I6">
            <v>1487.9999999999998</v>
          </cell>
          <cell r="J6">
            <v>1683.2000000000003</v>
          </cell>
          <cell r="K6">
            <v>1289.5</v>
          </cell>
          <cell r="L6">
            <v>1554.8000000000002</v>
          </cell>
          <cell r="M6">
            <v>1651.4999999999998</v>
          </cell>
          <cell r="N6">
            <v>1902.3108761559531</v>
          </cell>
          <cell r="P6">
            <v>5122.7</v>
          </cell>
          <cell r="Q6">
            <v>5802.2999999999993</v>
          </cell>
          <cell r="R6">
            <v>6398.1108761559535</v>
          </cell>
          <cell r="S6">
            <v>3656.2</v>
          </cell>
          <cell r="T6">
            <v>4119.0999999999995</v>
          </cell>
          <cell r="U6">
            <v>4495.8</v>
          </cell>
          <cell r="W6">
            <v>5585.6</v>
          </cell>
          <cell r="X6">
            <v>6179</v>
          </cell>
          <cell r="Y6">
            <v>0.10623746777427656</v>
          </cell>
          <cell r="AA6">
            <v>0.10889013359021349</v>
          </cell>
          <cell r="AB6">
            <v>0.10889013359021349</v>
          </cell>
        </row>
        <row r="7">
          <cell r="B7" t="str">
            <v>Margem Bruta</v>
          </cell>
          <cell r="C7">
            <v>0.53586894140971453</v>
          </cell>
          <cell r="D7">
            <v>0.56943187986249322</v>
          </cell>
          <cell r="E7">
            <v>0.5474012224841196</v>
          </cell>
          <cell r="F7">
            <v>0.53340850398283202</v>
          </cell>
          <cell r="G7">
            <v>0.53962313416597762</v>
          </cell>
          <cell r="H7">
            <v>0.55717547162254177</v>
          </cell>
          <cell r="I7">
            <v>0.54812686484694439</v>
          </cell>
          <cell r="J7">
            <v>0.56082364308799526</v>
          </cell>
          <cell r="K7">
            <v>0.54475941024882768</v>
          </cell>
          <cell r="L7">
            <v>0.5614415195175676</v>
          </cell>
          <cell r="M7">
            <v>0.54357843459943378</v>
          </cell>
          <cell r="N7">
            <v>0.55434664155666658</v>
          </cell>
          <cell r="P7">
            <v>0.54613588631008847</v>
          </cell>
          <cell r="Q7">
            <v>0.55204269975072773</v>
          </cell>
          <cell r="R7">
            <v>0.55126535973995761</v>
          </cell>
          <cell r="S7">
            <v>0.55141314511507245</v>
          </cell>
          <cell r="T7">
            <v>0.54853315222457477</v>
          </cell>
          <cell r="U7">
            <v>0.54997186406674337</v>
          </cell>
          <cell r="W7">
            <v>0.54447975357261225</v>
          </cell>
          <cell r="X7">
            <v>0.55288612102828405</v>
          </cell>
          <cell r="Y7">
            <v>1.5439265464901597E-2</v>
          </cell>
          <cell r="AA7">
            <v>-1.3077527234731656E-3</v>
          </cell>
          <cell r="AB7">
            <v>-1.3077527234731656E-3</v>
          </cell>
        </row>
        <row r="8">
          <cell r="B8" t="str">
            <v>EBITDA</v>
          </cell>
          <cell r="C8">
            <v>261.89999999999986</v>
          </cell>
          <cell r="D8">
            <v>402.30000000000013</v>
          </cell>
          <cell r="E8">
            <v>419.5999999999998</v>
          </cell>
          <cell r="F8">
            <v>436.60000000000014</v>
          </cell>
          <cell r="G8">
            <v>337</v>
          </cell>
          <cell r="H8">
            <v>455.19999999999982</v>
          </cell>
          <cell r="I8">
            <v>457.69999999999982</v>
          </cell>
          <cell r="J8">
            <v>498.70000000000039</v>
          </cell>
          <cell r="K8">
            <v>346.90000000000009</v>
          </cell>
          <cell r="L8">
            <v>491.50000000000023</v>
          </cell>
          <cell r="M8">
            <v>476.89999999999975</v>
          </cell>
          <cell r="N8">
            <v>517.41086635532315</v>
          </cell>
          <cell r="P8">
            <v>1520.3999999999999</v>
          </cell>
          <cell r="Q8">
            <v>1748.6</v>
          </cell>
          <cell r="R8">
            <v>1832.7108663553233</v>
          </cell>
          <cell r="S8">
            <v>1083.7999999999997</v>
          </cell>
          <cell r="T8">
            <v>1249.8999999999996</v>
          </cell>
          <cell r="U8">
            <v>1315.3000000000002</v>
          </cell>
          <cell r="W8">
            <v>1686.4999999999998</v>
          </cell>
          <cell r="X8">
            <v>1814.0000000000005</v>
          </cell>
          <cell r="Y8">
            <v>7.5600355766380467E-2</v>
          </cell>
          <cell r="AA8">
            <v>0.10163528232234276</v>
          </cell>
          <cell r="AB8">
            <v>0.10163528232234276</v>
          </cell>
        </row>
        <row r="9">
          <cell r="B9" t="str">
            <v>Margem EBITDA</v>
          </cell>
          <cell r="C9">
            <v>0.13664110189388004</v>
          </cell>
          <cell r="D9">
            <v>0.18197032748326403</v>
          </cell>
          <cell r="E9">
            <v>0.16763213615117248</v>
          </cell>
          <cell r="F9">
            <v>0.15880405921507296</v>
          </cell>
          <cell r="G9">
            <v>0.14665564210801166</v>
          </cell>
          <cell r="H9">
            <v>0.18232066327552363</v>
          </cell>
          <cell r="I9">
            <v>0.16860058201642902</v>
          </cell>
          <cell r="J9">
            <v>0.16616133009029432</v>
          </cell>
          <cell r="K9">
            <v>0.14655063157450049</v>
          </cell>
          <cell r="L9">
            <v>0.17748167406925944</v>
          </cell>
          <cell r="M9">
            <v>0.15696794154433538</v>
          </cell>
          <cell r="N9">
            <v>0.15077713094328357</v>
          </cell>
          <cell r="P9">
            <v>0.16209128029083461</v>
          </cell>
          <cell r="Q9">
            <v>0.16636538351759175</v>
          </cell>
          <cell r="R9">
            <v>0.15790755030611481</v>
          </cell>
          <cell r="S9">
            <v>0.16345428769643769</v>
          </cell>
          <cell r="T9">
            <v>0.16644693912881356</v>
          </cell>
          <cell r="U9">
            <v>0.16090083918479195</v>
          </cell>
          <cell r="W9">
            <v>0.16439865088803537</v>
          </cell>
          <cell r="X9">
            <v>0.16231354969174747</v>
          </cell>
          <cell r="Y9">
            <v>-1.2683201382887144E-2</v>
          </cell>
          <cell r="AA9">
            <v>-7.8416405243399989E-3</v>
          </cell>
          <cell r="AB9">
            <v>-7.8416405243399989E-3</v>
          </cell>
        </row>
        <row r="10">
          <cell r="B10" t="str">
            <v>EBITDA (pré IFRS-16)</v>
          </cell>
          <cell r="C10">
            <v>219.05357157974618</v>
          </cell>
          <cell r="D10">
            <v>356.23679919222462</v>
          </cell>
          <cell r="E10">
            <v>370.1310119514946</v>
          </cell>
          <cell r="F10">
            <v>353.32523226417305</v>
          </cell>
          <cell r="G10">
            <v>277.85617284682394</v>
          </cell>
          <cell r="H10">
            <v>392.88619633600939</v>
          </cell>
          <cell r="I10">
            <v>394.28882574833062</v>
          </cell>
          <cell r="J10">
            <v>425.42298827003162</v>
          </cell>
          <cell r="K10">
            <v>279.9353254395366</v>
          </cell>
          <cell r="L10">
            <v>427.42340769012293</v>
          </cell>
          <cell r="M10">
            <v>409.45851878180974</v>
          </cell>
          <cell r="N10">
            <v>440.60576369621998</v>
          </cell>
          <cell r="P10">
            <v>1298.7466149876386</v>
          </cell>
          <cell r="Q10">
            <v>1490.4541832011955</v>
          </cell>
          <cell r="R10">
            <v>1557.4230156076892</v>
          </cell>
          <cell r="S10">
            <v>945.42138272346551</v>
          </cell>
          <cell r="T10">
            <v>1065.031194931164</v>
          </cell>
          <cell r="U10">
            <v>1116.8172519114692</v>
          </cell>
          <cell r="W10">
            <v>1418.3564271953369</v>
          </cell>
          <cell r="X10">
            <v>1542.2402401815009</v>
          </cell>
          <cell r="Y10">
            <v>8.7343216846510474E-2</v>
          </cell>
          <cell r="AA10">
            <v>8.6871865192956976E-2</v>
          </cell>
          <cell r="AB10">
            <v>8.6871865192956976E-2</v>
          </cell>
        </row>
        <row r="11">
          <cell r="B11" t="str">
            <v>Margem EBITDA (pré IFRS-16)</v>
          </cell>
          <cell r="C11">
            <v>0.11428683235756569</v>
          </cell>
          <cell r="D11">
            <v>0.16113479246979581</v>
          </cell>
          <cell r="E11">
            <v>0.14786904716211682</v>
          </cell>
          <cell r="F11">
            <v>0.12851461545272361</v>
          </cell>
          <cell r="G11">
            <v>0.12091743454755383</v>
          </cell>
          <cell r="H11">
            <v>0.15736219663396059</v>
          </cell>
          <cell r="I11">
            <v>0.14524213568656966</v>
          </cell>
          <cell r="J11">
            <v>0.14174623938627648</v>
          </cell>
          <cell r="K11">
            <v>0.11826087847557627</v>
          </cell>
          <cell r="L11">
            <v>0.15434348307880075</v>
          </cell>
          <cell r="M11">
            <v>0.13477010031657224</v>
          </cell>
          <cell r="N11">
            <v>0.12839558897390549</v>
          </cell>
          <cell r="P11">
            <v>0.13846060352323994</v>
          </cell>
          <cell r="Q11">
            <v>0.14180486206317389</v>
          </cell>
          <cell r="R11">
            <v>0.13418857153067804</v>
          </cell>
          <cell r="S11">
            <v>0.14258459004063967</v>
          </cell>
          <cell r="T11">
            <v>0.1418282922417754</v>
          </cell>
          <cell r="U11">
            <v>0.13662041591166163</v>
          </cell>
          <cell r="W11">
            <v>0.13826023309178026</v>
          </cell>
          <cell r="X11">
            <v>0.13799696133479192</v>
          </cell>
          <cell r="Y11">
            <v>-1.9041755615555322E-3</v>
          </cell>
          <cell r="AA11">
            <v>-2.1137917390552707E-2</v>
          </cell>
          <cell r="AB11">
            <v>-2.1137917390552707E-2</v>
          </cell>
        </row>
        <row r="12">
          <cell r="B12" t="str">
            <v>Lucro Líquido</v>
          </cell>
          <cell r="C12">
            <v>127.89999999999986</v>
          </cell>
          <cell r="D12">
            <v>269.90000000000009</v>
          </cell>
          <cell r="E12">
            <v>230.29999999999984</v>
          </cell>
          <cell r="F12">
            <v>220.30000000000015</v>
          </cell>
          <cell r="G12">
            <v>153.9</v>
          </cell>
          <cell r="H12">
            <v>237.29999999999981</v>
          </cell>
          <cell r="I12">
            <v>229.4999999999998</v>
          </cell>
          <cell r="J12">
            <v>262.80000000000035</v>
          </cell>
          <cell r="K12">
            <v>101.70000000000007</v>
          </cell>
          <cell r="L12">
            <v>156.10000000000022</v>
          </cell>
          <cell r="M12">
            <v>163.89999999999978</v>
          </cell>
          <cell r="N12">
            <v>148.23370618065866</v>
          </cell>
          <cell r="P12">
            <v>848.4</v>
          </cell>
          <cell r="Q12">
            <v>883.5</v>
          </cell>
          <cell r="R12">
            <v>569.93370618065865</v>
          </cell>
          <cell r="S12">
            <v>628.0999999999998</v>
          </cell>
          <cell r="T12">
            <v>620.69999999999959</v>
          </cell>
          <cell r="U12">
            <v>421.70000000000005</v>
          </cell>
          <cell r="W12">
            <v>840.99999999999977</v>
          </cell>
          <cell r="X12">
            <v>684.50000000000045</v>
          </cell>
          <cell r="Y12">
            <v>-0.18608799048751412</v>
          </cell>
          <cell r="AA12">
            <v>-0.18061614241802804</v>
          </cell>
          <cell r="AB12">
            <v>-0.18061614241802804</v>
          </cell>
        </row>
        <row r="13">
          <cell r="B13" t="str">
            <v>Margem Líquida</v>
          </cell>
          <cell r="C13">
            <v>6.6729274273490818E-2</v>
          </cell>
          <cell r="D13">
            <v>0.12208250407092458</v>
          </cell>
          <cell r="E13">
            <v>9.2005912668291265E-2</v>
          </cell>
          <cell r="F13">
            <v>8.0129487505910646E-2</v>
          </cell>
          <cell r="G13">
            <v>6.6974193829148349E-2</v>
          </cell>
          <cell r="H13">
            <v>9.5045460007209454E-2</v>
          </cell>
          <cell r="I13">
            <v>8.4539728146756477E-2</v>
          </cell>
          <cell r="J13">
            <v>8.7562056442208491E-2</v>
          </cell>
          <cell r="K13">
            <v>4.2963964344556661E-2</v>
          </cell>
          <cell r="L13">
            <v>5.636803524356343E-2</v>
          </cell>
          <cell r="M13">
            <v>5.39464156408399E-2</v>
          </cell>
          <cell r="N13">
            <v>4.3196334635269784E-2</v>
          </cell>
          <cell r="P13">
            <v>9.0448725466156343E-2</v>
          </cell>
          <cell r="Q13">
            <v>8.4057998591897706E-2</v>
          </cell>
          <cell r="R13">
            <v>4.9105855720082997E-2</v>
          </cell>
          <cell r="S13">
            <v>9.4727475643229836E-2</v>
          </cell>
          <cell r="T13">
            <v>8.2657504694179165E-2</v>
          </cell>
          <cell r="U13">
            <v>5.1586621975387187E-2</v>
          </cell>
          <cell r="W13">
            <v>8.1979997270582708E-2</v>
          </cell>
          <cell r="X13">
            <v>6.1247863706726122E-2</v>
          </cell>
          <cell r="Y13">
            <v>-0.25289258665657455</v>
          </cell>
          <cell r="AA13">
            <v>-0.26204383885964511</v>
          </cell>
          <cell r="AB13">
            <v>-0.26204383885964511</v>
          </cell>
        </row>
        <row r="14">
          <cell r="B14" t="str">
            <v>Lucro Líquido ex. Lei 14.789/23</v>
          </cell>
          <cell r="C14">
            <v>127.78032392939124</v>
          </cell>
          <cell r="D14">
            <v>269.89816625507666</v>
          </cell>
          <cell r="E14">
            <v>230.29990253089579</v>
          </cell>
          <cell r="F14">
            <v>220.28388017584271</v>
          </cell>
          <cell r="G14">
            <v>153.81025927983416</v>
          </cell>
          <cell r="H14">
            <v>237.25175184588855</v>
          </cell>
          <cell r="I14">
            <v>229.44641083151839</v>
          </cell>
          <cell r="J14">
            <v>262.86279111971476</v>
          </cell>
          <cell r="K14">
            <v>170.52756012623269</v>
          </cell>
          <cell r="L14">
            <v>245.0332274760045</v>
          </cell>
          <cell r="M14">
            <v>250.36913080204386</v>
          </cell>
          <cell r="N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244</v>
          </cell>
          <cell r="W14">
            <v>840.79230213308381</v>
          </cell>
          <cell r="X14">
            <v>928.79270952399577</v>
          </cell>
          <cell r="Y14">
            <v>0.1046636692173033</v>
          </cell>
          <cell r="AA14" t="e">
            <v>#NUM!</v>
          </cell>
          <cell r="AB14" t="e">
            <v>#DIV/0!</v>
          </cell>
        </row>
        <row r="15">
          <cell r="B15" t="str">
            <v>Margem Líquida</v>
          </cell>
          <cell r="C15">
            <v>6.6666835670366381E-2</v>
          </cell>
          <cell r="D15">
            <v>0.12208167462234333</v>
          </cell>
          <cell r="E15">
            <v>9.2005873728934442E-2</v>
          </cell>
          <cell r="F15">
            <v>8.0123624259208784E-2</v>
          </cell>
          <cell r="G15">
            <v>6.6935140467311083E-2</v>
          </cell>
          <cell r="H15">
            <v>9.5026135236868092E-2</v>
          </cell>
          <cell r="I15">
            <v>8.4519987781897968E-2</v>
          </cell>
          <cell r="J15">
            <v>8.7582977749546778E-2</v>
          </cell>
          <cell r="K15">
            <v>7.2040708092701064E-2</v>
          </cell>
          <cell r="L15">
            <v>8.8482008982777055E-2</v>
          </cell>
          <cell r="M15">
            <v>8.2407060365362342E-2</v>
          </cell>
          <cell r="N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2.9848555280992343E-2</v>
          </cell>
          <cell r="W15">
            <v>8.1959751051126253E-2</v>
          </cell>
          <cell r="X15">
            <v>8.3106748407197256E-2</v>
          </cell>
          <cell r="Y15">
            <v>1.3994641776736261E-2</v>
          </cell>
        </row>
        <row r="17">
          <cell r="B17" t="str">
            <v>Diferença LLs</v>
          </cell>
          <cell r="C17">
            <v>-0.11967607060861951</v>
          </cell>
          <cell r="D17">
            <v>-1.8337449234309133E-3</v>
          </cell>
          <cell r="E17">
            <v>-9.7469104048286681E-5</v>
          </cell>
          <cell r="F17">
            <v>-1.6119824157442508E-2</v>
          </cell>
          <cell r="G17">
            <v>-8.9740720165849552E-2</v>
          </cell>
          <cell r="H17">
            <v>-4.8248154111263375E-2</v>
          </cell>
          <cell r="I17">
            <v>-5.3589168481408933E-2</v>
          </cell>
          <cell r="J17">
            <v>6.2791119714404431E-2</v>
          </cell>
          <cell r="K17">
            <v>68.827560126232612</v>
          </cell>
          <cell r="L17">
            <v>88.933227476004276</v>
          </cell>
          <cell r="M17">
            <v>86.469130802044077</v>
          </cell>
          <cell r="N17">
            <v>-148.23370618065866</v>
          </cell>
          <cell r="P17">
            <v>-848.4</v>
          </cell>
          <cell r="Q17">
            <v>-883.5</v>
          </cell>
          <cell r="R17">
            <v>-569.93370618065865</v>
          </cell>
          <cell r="S17">
            <v>-628.0999999999998</v>
          </cell>
          <cell r="T17">
            <v>-620.69999999999959</v>
          </cell>
          <cell r="U17">
            <v>-177.70000000000005</v>
          </cell>
        </row>
        <row r="35">
          <cell r="B35">
            <v>1000</v>
          </cell>
          <cell r="C35" t="str">
            <v>1Q22</v>
          </cell>
          <cell r="D35" t="str">
            <v>2Q22</v>
          </cell>
          <cell r="E35" t="str">
            <v>3Q22</v>
          </cell>
          <cell r="F35" t="str">
            <v>4Q22</v>
          </cell>
          <cell r="G35" t="str">
            <v>1Q23</v>
          </cell>
          <cell r="H35" t="str">
            <v>2Q23</v>
          </cell>
          <cell r="I35" t="str">
            <v>3Q23</v>
          </cell>
          <cell r="J35" t="str">
            <v>4Q23</v>
          </cell>
          <cell r="K35" t="str">
            <v>1Q24</v>
          </cell>
          <cell r="L35" t="str">
            <v>2Q24</v>
          </cell>
          <cell r="M35" t="str">
            <v>3Q24</v>
          </cell>
          <cell r="N35" t="str">
            <v>4Q24</v>
          </cell>
        </row>
        <row r="36">
          <cell r="B36" t="str">
            <v>R$ Mi</v>
          </cell>
          <cell r="C36" t="str">
            <v>1T22</v>
          </cell>
          <cell r="D36" t="str">
            <v>2T22</v>
          </cell>
          <cell r="E36" t="str">
            <v>3T22</v>
          </cell>
          <cell r="F36" t="str">
            <v>4T22</v>
          </cell>
          <cell r="G36" t="str">
            <v>1T23</v>
          </cell>
          <cell r="H36" t="str">
            <v>2T23</v>
          </cell>
          <cell r="I36" t="str">
            <v>3T23</v>
          </cell>
          <cell r="J36" t="str">
            <v>4T23</v>
          </cell>
          <cell r="K36" t="str">
            <v>1T24</v>
          </cell>
          <cell r="L36" t="str">
            <v>2T24</v>
          </cell>
          <cell r="M36" t="str">
            <v>3T24</v>
          </cell>
          <cell r="N36" t="str">
            <v>4T24</v>
          </cell>
          <cell r="P36">
            <v>2022</v>
          </cell>
          <cell r="Q36">
            <v>2023</v>
          </cell>
          <cell r="R36">
            <v>2024</v>
          </cell>
          <cell r="S36" t="str">
            <v>9M22</v>
          </cell>
          <cell r="T36" t="str">
            <v>9M23</v>
          </cell>
          <cell r="U36" t="str">
            <v>9M24</v>
          </cell>
          <cell r="V36" t="str">
            <v>LTM 22</v>
          </cell>
          <cell r="W36" t="str">
            <v>LTM 23</v>
          </cell>
          <cell r="X36" t="str">
            <v>LTM 24</v>
          </cell>
          <cell r="Y36" t="str">
            <v>LTM 22 vs. 23</v>
          </cell>
        </row>
        <row r="37">
          <cell r="B37" t="str">
            <v>Receita Total</v>
          </cell>
          <cell r="C37">
            <v>2270.5951270510714</v>
          </cell>
          <cell r="D37">
            <v>2613.6548662433975</v>
          </cell>
          <cell r="E37">
            <v>2969.5134239041331</v>
          </cell>
          <cell r="F37">
            <v>3306.3792994022747</v>
          </cell>
          <cell r="G37">
            <v>2789.9118703753998</v>
          </cell>
          <cell r="H37">
            <v>3047.918661016161</v>
          </cell>
          <cell r="I37">
            <v>3274.290453356788</v>
          </cell>
          <cell r="J37">
            <v>3667.255144121621</v>
          </cell>
          <cell r="K37">
            <v>11738.34109942642</v>
          </cell>
          <cell r="L37">
            <v>13382.463069027128</v>
          </cell>
          <cell r="M37">
            <v>14609.400533834683</v>
          </cell>
          <cell r="N37">
            <v>16459.262208079028</v>
          </cell>
          <cell r="P37">
            <v>11160.142716600876</v>
          </cell>
          <cell r="Q37">
            <v>12779.376128869968</v>
          </cell>
          <cell r="R37">
            <v>56189.466910367264</v>
          </cell>
          <cell r="S37">
            <v>7853.763417198601</v>
          </cell>
          <cell r="T37">
            <v>9112.1209847483478</v>
          </cell>
          <cell r="U37">
            <v>44451.125810940837</v>
          </cell>
          <cell r="W37">
            <v>12418.500284150625</v>
          </cell>
          <cell r="X37">
            <v>43397.459846409853</v>
          </cell>
        </row>
        <row r="38">
          <cell r="B38" t="str">
            <v>Lojas próprias</v>
          </cell>
          <cell r="C38">
            <v>590.74004569778856</v>
          </cell>
          <cell r="D38">
            <v>758.62656723642272</v>
          </cell>
          <cell r="E38">
            <v>770.36685769857263</v>
          </cell>
          <cell r="F38">
            <v>1061.7735217633215</v>
          </cell>
          <cell r="G38">
            <v>745.17584790744274</v>
          </cell>
          <cell r="H38">
            <v>877.97582201353396</v>
          </cell>
          <cell r="I38">
            <v>875.08688421576767</v>
          </cell>
          <cell r="J38">
            <v>1220.0995297337122</v>
          </cell>
          <cell r="K38">
            <v>3473.5307877471773</v>
          </cell>
          <cell r="L38">
            <v>4142.7560383956243</v>
          </cell>
          <cell r="M38">
            <v>4207.6143281812811</v>
          </cell>
          <cell r="N38">
            <v>5947.6351010258586</v>
          </cell>
          <cell r="P38">
            <v>3181.5069923961055</v>
          </cell>
          <cell r="Q38">
            <v>3718.3380838704566</v>
          </cell>
          <cell r="R38">
            <v>17771.53625534994</v>
          </cell>
          <cell r="S38">
            <v>2119.7334706327838</v>
          </cell>
          <cell r="T38">
            <v>2498.2385541367444</v>
          </cell>
          <cell r="U38">
            <v>14298.005467602765</v>
          </cell>
          <cell r="W38">
            <v>3560.0120759000656</v>
          </cell>
          <cell r="X38">
            <v>13044.000684057795</v>
          </cell>
        </row>
        <row r="39">
          <cell r="B39" t="str">
            <v>E-commerce</v>
          </cell>
          <cell r="C39">
            <v>556.3131446698693</v>
          </cell>
          <cell r="D39">
            <v>567.75620521600808</v>
          </cell>
          <cell r="E39">
            <v>643.0513859734599</v>
          </cell>
          <cell r="F39">
            <v>750.89694090741068</v>
          </cell>
          <cell r="G39">
            <v>596.7342080962261</v>
          </cell>
          <cell r="H39">
            <v>619.01663758331165</v>
          </cell>
          <cell r="I39">
            <v>710.44583975859666</v>
          </cell>
          <cell r="J39">
            <v>859.22778003404915</v>
          </cell>
          <cell r="K39">
            <v>2453.4565515400286</v>
          </cell>
          <cell r="L39">
            <v>2687.2274403319698</v>
          </cell>
          <cell r="M39">
            <v>3065.4381844258432</v>
          </cell>
          <cell r="N39">
            <v>3521.6826253963804</v>
          </cell>
          <cell r="P39">
            <v>2518.0176767667481</v>
          </cell>
          <cell r="Q39">
            <v>2785.4244654721833</v>
          </cell>
          <cell r="R39">
            <v>11727.804801694223</v>
          </cell>
          <cell r="S39">
            <v>1767.1207358593372</v>
          </cell>
          <cell r="T39">
            <v>1926.1966854381344</v>
          </cell>
          <cell r="U39">
            <v>9274.348250154193</v>
          </cell>
          <cell r="W39">
            <v>2677.0936263455451</v>
          </cell>
          <cell r="X39">
            <v>9065.349956331891</v>
          </cell>
        </row>
        <row r="40">
          <cell r="B40" t="str">
            <v>Franquias</v>
          </cell>
          <cell r="C40">
            <v>411.09505051999992</v>
          </cell>
          <cell r="D40">
            <v>442.45426523000003</v>
          </cell>
          <cell r="E40">
            <v>515.86509869999998</v>
          </cell>
          <cell r="F40">
            <v>582.92671725999992</v>
          </cell>
          <cell r="G40">
            <v>461.04593672999994</v>
          </cell>
          <cell r="H40">
            <v>497.70855899000003</v>
          </cell>
          <cell r="I40">
            <v>551.17369272000008</v>
          </cell>
          <cell r="J40">
            <v>602.05210803</v>
          </cell>
          <cell r="K40">
            <v>1869.2508702016939</v>
          </cell>
          <cell r="L40">
            <v>2048.2789992965386</v>
          </cell>
          <cell r="M40">
            <v>2319.5749873034797</v>
          </cell>
          <cell r="N40">
            <v>2635.0585747251275</v>
          </cell>
          <cell r="P40">
            <v>1952.3411317099999</v>
          </cell>
          <cell r="Q40">
            <v>2111.9802964700002</v>
          </cell>
          <cell r="R40">
            <v>8872.1634315268402</v>
          </cell>
          <cell r="S40">
            <v>1369.4144144500001</v>
          </cell>
          <cell r="T40">
            <v>1509.9281884400002</v>
          </cell>
          <cell r="U40">
            <v>7002.9125613251454</v>
          </cell>
          <cell r="W40">
            <v>0.75199004083959597</v>
          </cell>
          <cell r="X40">
            <v>0.69498232757772249</v>
          </cell>
        </row>
        <row r="41">
          <cell r="B41" t="str">
            <v>Multimarcas</v>
          </cell>
          <cell r="C41">
            <v>584.23546867932976</v>
          </cell>
          <cell r="D41">
            <v>625.03129439971997</v>
          </cell>
          <cell r="E41">
            <v>816.34793816156969</v>
          </cell>
          <cell r="F41">
            <v>732.11298313628026</v>
          </cell>
          <cell r="G41">
            <v>789.94840194632752</v>
          </cell>
          <cell r="H41">
            <v>764.94448255615259</v>
          </cell>
          <cell r="I41">
            <v>892.36738238230612</v>
          </cell>
          <cell r="J41">
            <v>757.43419656235722</v>
          </cell>
          <cell r="K41">
            <v>3020.786591678313</v>
          </cell>
          <cell r="L41">
            <v>3235.2732130841937</v>
          </cell>
          <cell r="M41">
            <v>3873.8593901752683</v>
          </cell>
          <cell r="N41">
            <v>3307.8663038949303</v>
          </cell>
          <cell r="P41">
            <v>2757.7276843768996</v>
          </cell>
          <cell r="Q41">
            <v>3204.6944634471433</v>
          </cell>
          <cell r="R41">
            <v>13437.785498832705</v>
          </cell>
          <cell r="S41">
            <v>2025.6147012406195</v>
          </cell>
          <cell r="T41">
            <v>2447.2602668847862</v>
          </cell>
          <cell r="U41">
            <v>10416.998907154393</v>
          </cell>
          <cell r="W41">
            <v>3179.3732500210663</v>
          </cell>
          <cell r="X41">
            <v>10887.353391500132</v>
          </cell>
        </row>
        <row r="42">
          <cell r="B42" t="str">
            <v>Internacional</v>
          </cell>
          <cell r="C42">
            <v>115.41279113630084</v>
          </cell>
          <cell r="D42">
            <v>198.837799178426</v>
          </cell>
          <cell r="E42">
            <v>188.23096834396182</v>
          </cell>
          <cell r="F42">
            <v>173.71898891533795</v>
          </cell>
          <cell r="G42">
            <v>184.32946950660121</v>
          </cell>
          <cell r="H42">
            <v>270.63464048386629</v>
          </cell>
          <cell r="I42">
            <v>219.36225326056547</v>
          </cell>
          <cell r="J42">
            <v>195.07591591745418</v>
          </cell>
          <cell r="K42">
            <v>849.57087472536148</v>
          </cell>
          <cell r="L42">
            <v>1178.3708046144436</v>
          </cell>
          <cell r="M42">
            <v>1005.5020036944724</v>
          </cell>
          <cell r="N42">
            <v>923.5172922681046</v>
          </cell>
          <cell r="P42">
            <v>676.20054757402659</v>
          </cell>
          <cell r="Q42">
            <v>869.4022791684871</v>
          </cell>
          <cell r="R42">
            <v>3956.9609753023819</v>
          </cell>
          <cell r="S42">
            <v>502.48155865868864</v>
          </cell>
          <cell r="T42">
            <v>674.32636325103294</v>
          </cell>
          <cell r="U42">
            <v>3107.3901005770203</v>
          </cell>
          <cell r="W42">
            <v>0.89307934418094248</v>
          </cell>
          <cell r="X42">
            <v>0.83466366302836148</v>
          </cell>
        </row>
        <row r="43">
          <cell r="B43" t="str">
            <v>Outros</v>
          </cell>
          <cell r="C43">
            <v>12.798626347783108</v>
          </cell>
          <cell r="D43">
            <v>20.948734982820692</v>
          </cell>
          <cell r="E43">
            <v>35.651175026568936</v>
          </cell>
          <cell r="F43">
            <v>4.950147419924753</v>
          </cell>
          <cell r="G43">
            <v>12.678006188802264</v>
          </cell>
          <cell r="H43">
            <v>17.63851938929637</v>
          </cell>
          <cell r="I43">
            <v>25.854401019552437</v>
          </cell>
          <cell r="J43">
            <v>33.365613844048653</v>
          </cell>
          <cell r="K43">
            <v>71.74542353384652</v>
          </cell>
          <cell r="L43">
            <v>90.556573304356704</v>
          </cell>
          <cell r="M43">
            <v>137.41164005433976</v>
          </cell>
          <cell r="N43">
            <v>123.5023107686248</v>
          </cell>
          <cell r="P43">
            <v>74.348683777097477</v>
          </cell>
          <cell r="Q43">
            <v>89.536540441699728</v>
          </cell>
          <cell r="R43">
            <v>423.21594766116777</v>
          </cell>
          <cell r="S43">
            <v>69.398536357172731</v>
          </cell>
          <cell r="T43">
            <v>56.170926597651075</v>
          </cell>
          <cell r="U43">
            <v>351.47052412732126</v>
          </cell>
          <cell r="W43">
            <v>61.121074017575822</v>
          </cell>
          <cell r="X43">
            <v>333.07925073659163</v>
          </cell>
        </row>
        <row r="45">
          <cell r="B45" t="str">
            <v>% Lojas Próprias</v>
          </cell>
          <cell r="C45">
            <v>0.26016969677240981</v>
          </cell>
          <cell r="D45">
            <v>0.29025506658681205</v>
          </cell>
          <cell r="E45">
            <v>0.25942528210084392</v>
          </cell>
          <cell r="F45">
            <v>0.32112877126809625</v>
          </cell>
          <cell r="G45">
            <v>0.2670965544897928</v>
          </cell>
          <cell r="H45">
            <v>0.28805749747954928</v>
          </cell>
          <cell r="I45">
            <v>0.26726000539097944</v>
          </cell>
          <cell r="J45">
            <v>0.33270102073193758</v>
          </cell>
          <cell r="K45">
            <v>0.29591326051318334</v>
          </cell>
          <cell r="L45">
            <v>0.30956603556663448</v>
          </cell>
          <cell r="M45">
            <v>0.2880073223015992</v>
          </cell>
          <cell r="N45">
            <v>0.36135490314422858</v>
          </cell>
        </row>
        <row r="46">
          <cell r="B46" t="str">
            <v>% E-Commerce</v>
          </cell>
          <cell r="C46">
            <v>0.24500763612242019</v>
          </cell>
          <cell r="D46">
            <v>0.21722692332061549</v>
          </cell>
          <cell r="E46">
            <v>0.21655109581152041</v>
          </cell>
          <cell r="F46">
            <v>0.22710550511949956</v>
          </cell>
          <cell r="G46">
            <v>0.21388998499652673</v>
          </cell>
          <cell r="H46">
            <v>0.20309486781938418</v>
          </cell>
          <cell r="I46">
            <v>0.21697703666766971</v>
          </cell>
          <cell r="J46">
            <v>0.23429724583285053</v>
          </cell>
          <cell r="K46">
            <v>0.20901220460018102</v>
          </cell>
          <cell r="L46">
            <v>0.20080215626011247</v>
          </cell>
          <cell r="M46">
            <v>0.20982641808789024</v>
          </cell>
          <cell r="N46">
            <v>0.21396357752097556</v>
          </cell>
        </row>
        <row r="47">
          <cell r="B47" t="str">
            <v>% Franquias</v>
          </cell>
          <cell r="C47">
            <v>0.18105167478885079</v>
          </cell>
          <cell r="D47">
            <v>0.16928565088853484</v>
          </cell>
          <cell r="E47">
            <v>0.1737204130977702</v>
          </cell>
          <cell r="F47">
            <v>0.17630364349467742</v>
          </cell>
          <cell r="G47">
            <v>0.16525465969932712</v>
          </cell>
          <cell r="H47">
            <v>0.16329456732420361</v>
          </cell>
          <cell r="I47">
            <v>0.16833378118759723</v>
          </cell>
          <cell r="J47">
            <v>0.16416968123831024</v>
          </cell>
          <cell r="K47">
            <v>0.15924318899652973</v>
          </cell>
          <cell r="L47">
            <v>0.15305695137968675</v>
          </cell>
          <cell r="M47">
            <v>0.15877276976091204</v>
          </cell>
          <cell r="N47">
            <v>0.16009578931379495</v>
          </cell>
        </row>
        <row r="48">
          <cell r="B48" t="str">
            <v>% MM</v>
          </cell>
          <cell r="C48">
            <v>0.25730499538158697</v>
          </cell>
          <cell r="D48">
            <v>0.23914071535316236</v>
          </cell>
          <cell r="E48">
            <v>0.27490966418608936</v>
          </cell>
          <cell r="F48">
            <v>0.22142437900837064</v>
          </cell>
          <cell r="G48">
            <v>0.28314457181761626</v>
          </cell>
          <cell r="H48">
            <v>0.25097273504704481</v>
          </cell>
          <cell r="I48">
            <v>0.27253763680844351</v>
          </cell>
          <cell r="J48">
            <v>0.20653981432856575</v>
          </cell>
          <cell r="K48">
            <v>0.2573435689158769</v>
          </cell>
          <cell r="L48">
            <v>0.24175469017897241</v>
          </cell>
          <cell r="M48">
            <v>0.26516210444115024</v>
          </cell>
          <cell r="N48">
            <v>0.20097293925308901</v>
          </cell>
        </row>
        <row r="49">
          <cell r="B49" t="str">
            <v>% Internacional</v>
          </cell>
          <cell r="C49">
            <v>5.0829313320245192E-2</v>
          </cell>
          <cell r="D49">
            <v>7.6076532424579568E-2</v>
          </cell>
          <cell r="E49">
            <v>6.3387815265871852E-2</v>
          </cell>
          <cell r="F49">
            <v>5.2540550609769046E-2</v>
          </cell>
          <cell r="G49">
            <v>6.6069997215287862E-2</v>
          </cell>
          <cell r="H49">
            <v>8.8793262085818933E-2</v>
          </cell>
          <cell r="I49">
            <v>6.6995355600073983E-2</v>
          </cell>
          <cell r="J49">
            <v>5.3193985215386111E-2</v>
          </cell>
          <cell r="K49">
            <v>7.2375718811483067E-2</v>
          </cell>
          <cell r="L49">
            <v>8.8053357482578004E-2</v>
          </cell>
          <cell r="M49">
            <v>6.8825685308974663E-2</v>
          </cell>
          <cell r="N49">
            <v>5.610927638146479E-2</v>
          </cell>
        </row>
        <row r="50">
          <cell r="B50" t="str">
            <v>% Outros</v>
          </cell>
          <cell r="C50">
            <v>5.6366836144871348E-3</v>
          </cell>
          <cell r="D50">
            <v>8.0151114262956534E-3</v>
          </cell>
          <cell r="E50">
            <v>1.2005729537904216E-2</v>
          </cell>
          <cell r="F50">
            <v>1.4971504995871579E-3</v>
          </cell>
          <cell r="G50">
            <v>4.5442317814491972E-3</v>
          </cell>
          <cell r="H50">
            <v>5.7870702439991543E-3</v>
          </cell>
          <cell r="I50">
            <v>7.8961843452362689E-3</v>
          </cell>
          <cell r="J50">
            <v>9.0982526529498862E-3</v>
          </cell>
          <cell r="K50">
            <v>6.1120581627460355E-3</v>
          </cell>
          <cell r="L50">
            <v>6.7668091320157806E-3</v>
          </cell>
          <cell r="M50">
            <v>9.4057000994736822E-3</v>
          </cell>
          <cell r="N50">
            <v>7.5035143864470239E-3</v>
          </cell>
        </row>
        <row r="53">
          <cell r="B53">
            <v>1000</v>
          </cell>
          <cell r="C53" t="str">
            <v>1Q22</v>
          </cell>
          <cell r="D53" t="str">
            <v>2Q22</v>
          </cell>
          <cell r="E53" t="str">
            <v>3Q22</v>
          </cell>
          <cell r="F53" t="str">
            <v>4Q22</v>
          </cell>
          <cell r="G53" t="str">
            <v>1Q23</v>
          </cell>
          <cell r="H53" t="str">
            <v>2Q23</v>
          </cell>
          <cell r="I53" t="str">
            <v>3Q23</v>
          </cell>
          <cell r="J53" t="str">
            <v>4Q23</v>
          </cell>
          <cell r="K53" t="str">
            <v>1Q24</v>
          </cell>
          <cell r="L53" t="str">
            <v>2Q24</v>
          </cell>
          <cell r="M53" t="str">
            <v>3Q24</v>
          </cell>
          <cell r="N53" t="str">
            <v>4Q24</v>
          </cell>
        </row>
        <row r="54">
          <cell r="B54" t="str">
            <v>R$ Mi</v>
          </cell>
          <cell r="C54" t="str">
            <v>1T22</v>
          </cell>
          <cell r="D54" t="str">
            <v>2T22</v>
          </cell>
          <cell r="E54" t="str">
            <v>3T22</v>
          </cell>
          <cell r="F54" t="str">
            <v>4T22</v>
          </cell>
          <cell r="G54" t="str">
            <v>1T23</v>
          </cell>
          <cell r="H54" t="str">
            <v>2T23</v>
          </cell>
          <cell r="I54" t="str">
            <v>3T23</v>
          </cell>
          <cell r="J54" t="str">
            <v>4T23</v>
          </cell>
          <cell r="K54" t="str">
            <v>1T24</v>
          </cell>
          <cell r="L54" t="str">
            <v>2T24</v>
          </cell>
          <cell r="M54" t="str">
            <v>3T24</v>
          </cell>
          <cell r="N54" t="str">
            <v>4T24</v>
          </cell>
          <cell r="P54">
            <v>2022</v>
          </cell>
          <cell r="Q54">
            <v>2023</v>
          </cell>
          <cell r="R54">
            <v>2024</v>
          </cell>
          <cell r="S54" t="str">
            <v>9M22</v>
          </cell>
          <cell r="T54" t="str">
            <v>9M23</v>
          </cell>
          <cell r="U54" t="str">
            <v>9M24</v>
          </cell>
          <cell r="V54" t="str">
            <v>9M22</v>
          </cell>
          <cell r="W54" t="str">
            <v>9M23</v>
          </cell>
          <cell r="X54" t="str">
            <v>9M24</v>
          </cell>
        </row>
        <row r="55">
          <cell r="B55" t="str">
            <v>Receita Total</v>
          </cell>
          <cell r="C55">
            <v>2270.5951270510718</v>
          </cell>
          <cell r="D55">
            <v>2613.6548662433975</v>
          </cell>
          <cell r="E55">
            <v>2969.5134239041336</v>
          </cell>
          <cell r="F55">
            <v>3306.3792994022747</v>
          </cell>
          <cell r="G55">
            <v>2789.9118703753998</v>
          </cell>
          <cell r="H55">
            <v>3047.9186610161605</v>
          </cell>
          <cell r="I55">
            <v>3274.290453356788</v>
          </cell>
          <cell r="J55">
            <v>3667.255144121621</v>
          </cell>
          <cell r="K55">
            <v>2894.0511064187945</v>
          </cell>
          <cell r="L55">
            <v>3370.5142920659328</v>
          </cell>
          <cell r="M55">
            <v>3673.5020928265358</v>
          </cell>
          <cell r="N55">
            <v>4219.1659639986165</v>
          </cell>
          <cell r="P55">
            <v>11160.142716600878</v>
          </cell>
          <cell r="Q55">
            <v>12779.376128869968</v>
          </cell>
          <cell r="R55">
            <v>14157.233455309881</v>
          </cell>
          <cell r="S55">
            <v>7853.7634171986028</v>
          </cell>
          <cell r="T55">
            <v>9112.1209847483478</v>
          </cell>
          <cell r="U55">
            <v>11263.182348891085</v>
          </cell>
          <cell r="V55">
            <v>9144.2098307938359</v>
          </cell>
          <cell r="W55">
            <v>9931.8205426063487</v>
          </cell>
          <cell r="X55">
            <v>23939.518845470848</v>
          </cell>
        </row>
        <row r="56">
          <cell r="B56" t="str">
            <v>Calçados e Acessórios</v>
          </cell>
          <cell r="C56">
            <v>844.42662543228971</v>
          </cell>
          <cell r="D56">
            <v>913.28565851654503</v>
          </cell>
          <cell r="E56">
            <v>1100.53273343605</v>
          </cell>
          <cell r="F56">
            <v>1167.932247199001</v>
          </cell>
          <cell r="G56">
            <v>996.71391155883134</v>
          </cell>
          <cell r="H56">
            <v>1082.0188113568302</v>
          </cell>
          <cell r="I56">
            <v>1211.5191682546579</v>
          </cell>
          <cell r="J56">
            <v>1275.5661822006946</v>
          </cell>
          <cell r="K56">
            <v>1038.5505691372857</v>
          </cell>
          <cell r="L56">
            <v>1163.2137769277642</v>
          </cell>
          <cell r="M56">
            <v>1252.8399454423788</v>
          </cell>
          <cell r="N56">
            <v>1341.5922024627678</v>
          </cell>
          <cell r="P56">
            <v>4026.1772645838855</v>
          </cell>
          <cell r="Q56">
            <v>4565.8180733710142</v>
          </cell>
          <cell r="R56">
            <v>4796.1964939701966</v>
          </cell>
          <cell r="S56">
            <v>2858.2450173848847</v>
          </cell>
          <cell r="T56">
            <v>3290.2518911703196</v>
          </cell>
          <cell r="U56">
            <v>3757.6459248329111</v>
          </cell>
          <cell r="V56">
            <v>3246.6649701146625</v>
          </cell>
          <cell r="W56">
            <v>3477.3305282657448</v>
          </cell>
          <cell r="X56">
            <v>8591.9953379549006</v>
          </cell>
        </row>
        <row r="57">
          <cell r="B57" t="str">
            <v>Vestuário Feminino</v>
          </cell>
          <cell r="C57">
            <v>710.63666538878385</v>
          </cell>
          <cell r="D57">
            <v>876.58211942685364</v>
          </cell>
          <cell r="E57">
            <v>966.85694989808496</v>
          </cell>
          <cell r="F57">
            <v>987.29776771327579</v>
          </cell>
          <cell r="G57">
            <v>913.96640731656817</v>
          </cell>
          <cell r="H57">
            <v>1020.6962467193309</v>
          </cell>
          <cell r="I57">
            <v>1060.3182596211582</v>
          </cell>
          <cell r="J57">
            <v>1108.9699024909273</v>
          </cell>
          <cell r="K57">
            <v>976.7662378315091</v>
          </cell>
          <cell r="L57">
            <v>1200.7136412181708</v>
          </cell>
          <cell r="M57">
            <v>1241.6300420465191</v>
          </cell>
          <cell r="N57">
            <v>1358.5077556254271</v>
          </cell>
          <cell r="P57">
            <v>3541.3735024269981</v>
          </cell>
          <cell r="Q57">
            <v>4103.9508161479844</v>
          </cell>
          <cell r="R57">
            <v>4777.6176767216257</v>
          </cell>
          <cell r="S57">
            <v>2554.0757347137223</v>
          </cell>
          <cell r="T57">
            <v>2994.9809136570575</v>
          </cell>
          <cell r="U57">
            <v>3800.8514388901167</v>
          </cell>
          <cell r="V57">
            <v>2921.9604217491751</v>
          </cell>
          <cell r="W57">
            <v>3286.4497815406071</v>
          </cell>
          <cell r="X57">
            <v>7645.3243185749825</v>
          </cell>
        </row>
        <row r="58">
          <cell r="B58" t="str">
            <v>Vestuário Masculino</v>
          </cell>
          <cell r="C58">
            <v>197.07393601999999</v>
          </cell>
          <cell r="D58">
            <v>251.07354673</v>
          </cell>
          <cell r="E58">
            <v>296.80697426</v>
          </cell>
          <cell r="F58">
            <v>455.63914525999991</v>
          </cell>
          <cell r="G58">
            <v>287.35247373000004</v>
          </cell>
          <cell r="H58">
            <v>332.41605034999998</v>
          </cell>
          <cell r="I58">
            <v>371.16749124</v>
          </cell>
          <cell r="J58">
            <v>525.23594961000003</v>
          </cell>
          <cell r="K58">
            <v>318.94799074999992</v>
          </cell>
          <cell r="L58">
            <v>373.98250235</v>
          </cell>
          <cell r="M58">
            <v>467.92755243999994</v>
          </cell>
          <cell r="N58">
            <v>634.11088009999992</v>
          </cell>
          <cell r="P58">
            <v>1200.5936022699998</v>
          </cell>
          <cell r="Q58">
            <v>1516.1719649300001</v>
          </cell>
          <cell r="R58">
            <v>1794.9689256399997</v>
          </cell>
          <cell r="S58">
            <v>744.95445700999994</v>
          </cell>
          <cell r="T58">
            <v>990.93601532000002</v>
          </cell>
          <cell r="U58">
            <v>1476.0209348899998</v>
          </cell>
          <cell r="V58">
            <v>1075.40766934</v>
          </cell>
          <cell r="W58">
            <v>1218.16644271</v>
          </cell>
          <cell r="X58">
            <v>2716.7655672000001</v>
          </cell>
        </row>
        <row r="59">
          <cell r="B59" t="str">
            <v>Vestuário Democrático</v>
          </cell>
          <cell r="C59">
            <v>517.8753872299983</v>
          </cell>
          <cell r="D59">
            <v>571.88545303999865</v>
          </cell>
          <cell r="E59">
            <v>597.68928294999853</v>
          </cell>
          <cell r="F59">
            <v>701.41229324999802</v>
          </cell>
          <cell r="G59">
            <v>589.99884203000011</v>
          </cell>
          <cell r="H59">
            <v>610.20170406999978</v>
          </cell>
          <cell r="I59">
            <v>630.61953361097244</v>
          </cell>
          <cell r="J59">
            <v>757.03622151999934</v>
          </cell>
          <cell r="K59">
            <v>558.69913917999986</v>
          </cell>
          <cell r="L59">
            <v>632.38122673999806</v>
          </cell>
          <cell r="M59">
            <v>710.84728310763774</v>
          </cell>
          <cell r="N59">
            <v>882.77718536042084</v>
          </cell>
          <cell r="P59">
            <v>2388.8624164699936</v>
          </cell>
          <cell r="Q59">
            <v>2587.8563012309714</v>
          </cell>
          <cell r="R59">
            <v>2784.7048343880565</v>
          </cell>
          <cell r="S59">
            <v>1687.4501232199955</v>
          </cell>
          <cell r="T59">
            <v>1830.8200797109723</v>
          </cell>
          <cell r="U59">
            <v>2226.0056952080567</v>
          </cell>
          <cell r="V59">
            <v>1901.612839349998</v>
          </cell>
          <cell r="W59">
            <v>1948.1165874399971</v>
          </cell>
          <cell r="X59">
            <v>4976.7187177009655</v>
          </cell>
        </row>
        <row r="60">
          <cell r="B60" t="str">
            <v>BU Industrial</v>
          </cell>
          <cell r="C60">
            <v>0.5825129800000004</v>
          </cell>
          <cell r="D60">
            <v>0.82808852999999616</v>
          </cell>
          <cell r="E60">
            <v>7.6274833599999932</v>
          </cell>
          <cell r="F60">
            <v>-5.9021540200000064</v>
          </cell>
          <cell r="G60">
            <v>1.8802357399999927</v>
          </cell>
          <cell r="H60">
            <v>2.5858485199999985</v>
          </cell>
          <cell r="I60">
            <v>0.6660006299999971</v>
          </cell>
          <cell r="J60">
            <v>0.44688829999999141</v>
          </cell>
          <cell r="K60">
            <v>1.0871695199999949</v>
          </cell>
          <cell r="L60">
            <v>0.22314483000000007</v>
          </cell>
          <cell r="M60">
            <v>0.25726978999999917</v>
          </cell>
          <cell r="N60">
            <v>2.177940449999999</v>
          </cell>
          <cell r="P60">
            <v>3.1359308499999834</v>
          </cell>
          <cell r="Q60">
            <v>5.5789731899999806</v>
          </cell>
          <cell r="R60">
            <v>3.7455245899999934</v>
          </cell>
          <cell r="S60">
            <v>9.0380848699999898</v>
          </cell>
          <cell r="T60">
            <v>5.1320848899999891</v>
          </cell>
          <cell r="U60">
            <v>2.658355069999998</v>
          </cell>
          <cell r="V60">
            <v>-1.4360697600000152</v>
          </cell>
          <cell r="W60">
            <v>1.7572026499999864</v>
          </cell>
          <cell r="X60">
            <v>8.7149040399999649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</row>
        <row r="62">
          <cell r="B62" t="str">
            <v>% Lojas Próprias</v>
          </cell>
          <cell r="C62">
            <v>1.0000000000000002</v>
          </cell>
          <cell r="D62">
            <v>1</v>
          </cell>
          <cell r="E62">
            <v>1.0000000000000002</v>
          </cell>
          <cell r="F62">
            <v>1</v>
          </cell>
          <cell r="G62">
            <v>1</v>
          </cell>
          <cell r="H62">
            <v>0.99999999999999989</v>
          </cell>
          <cell r="I62">
            <v>1</v>
          </cell>
          <cell r="J62">
            <v>1</v>
          </cell>
          <cell r="K62">
            <v>0.24654685716708377</v>
          </cell>
          <cell r="L62">
            <v>0.25186053379566403</v>
          </cell>
          <cell r="M62">
            <v>0.25144783212143973</v>
          </cell>
          <cell r="N62">
            <v>0.25633992038401571</v>
          </cell>
        </row>
        <row r="63">
          <cell r="B63" t="str">
            <v>% E-Commerce</v>
          </cell>
          <cell r="C63">
            <v>0.37189660779770378</v>
          </cell>
          <cell r="D63">
            <v>0.34942856086779706</v>
          </cell>
          <cell r="E63">
            <v>0.3706104591334487</v>
          </cell>
          <cell r="F63">
            <v>0.35323601481842665</v>
          </cell>
          <cell r="G63">
            <v>0.35725641449194501</v>
          </cell>
          <cell r="H63">
            <v>0.35500252194922105</v>
          </cell>
          <cell r="I63">
            <v>0.37000968164342712</v>
          </cell>
          <cell r="J63">
            <v>0.34782586214252009</v>
          </cell>
          <cell r="K63">
            <v>8.8475071591507359E-2</v>
          </cell>
          <cell r="L63">
            <v>8.6920753745246618E-2</v>
          </cell>
          <cell r="M63">
            <v>8.5755739432351152E-2</v>
          </cell>
          <cell r="N63">
            <v>8.150986268413947E-2</v>
          </cell>
        </row>
        <row r="64">
          <cell r="B64" t="str">
            <v>% Franquias</v>
          </cell>
          <cell r="C64">
            <v>0.31297374724472393</v>
          </cell>
          <cell r="D64">
            <v>0.33538556706485273</v>
          </cell>
          <cell r="E64">
            <v>0.32559440281193308</v>
          </cell>
          <cell r="F64">
            <v>0.29860390424406508</v>
          </cell>
          <cell r="G64">
            <v>0.32759687394483483</v>
          </cell>
          <cell r="H64">
            <v>0.3348830333874579</v>
          </cell>
          <cell r="I64">
            <v>0.3238314605028777</v>
          </cell>
          <cell r="J64">
            <v>0.30239780405476729</v>
          </cell>
          <cell r="K64">
            <v>8.3211607974080573E-2</v>
          </cell>
          <cell r="L64">
            <v>8.9722918346559627E-2</v>
          </cell>
          <cell r="M64">
            <v>8.4988431877883172E-2</v>
          </cell>
          <cell r="N64">
            <v>8.2537585126908272E-2</v>
          </cell>
        </row>
        <row r="65">
          <cell r="B65" t="str">
            <v>% MM</v>
          </cell>
          <cell r="C65">
            <v>8.6793957087342638E-2</v>
          </cell>
          <cell r="D65">
            <v>9.6062242177701013E-2</v>
          </cell>
          <cell r="E65">
            <v>9.9951383236980454E-2</v>
          </cell>
          <cell r="F65">
            <v>0.13780607244376653</v>
          </cell>
          <cell r="G65">
            <v>0.10299697161808018</v>
          </cell>
          <cell r="H65">
            <v>0.1090632944381705</v>
          </cell>
          <cell r="I65">
            <v>0.11335814477285629</v>
          </cell>
          <cell r="J65">
            <v>0.1432231816354311</v>
          </cell>
          <cell r="K65">
            <v>2.7171470657432587E-2</v>
          </cell>
          <cell r="L65">
            <v>2.7945715255927667E-2</v>
          </cell>
          <cell r="M65">
            <v>3.2029209641853663E-2</v>
          </cell>
          <cell r="N65">
            <v>3.8526081672649135E-2</v>
          </cell>
        </row>
        <row r="66">
          <cell r="B66" t="str">
            <v>% Internacional</v>
          </cell>
          <cell r="C66">
            <v>0.22807914148154956</v>
          </cell>
          <cell r="D66">
            <v>0.21880679826023428</v>
          </cell>
          <cell r="E66">
            <v>0.20127515778803703</v>
          </cell>
          <cell r="F66">
            <v>0.21213908923782548</v>
          </cell>
          <cell r="G66">
            <v>0.21147579903683916</v>
          </cell>
          <cell r="H66">
            <v>0.20020275208609456</v>
          </cell>
          <cell r="I66">
            <v>0.19259731004146688</v>
          </cell>
          <cell r="J66">
            <v>0.20643129309764027</v>
          </cell>
          <cell r="K66">
            <v>4.7596089979639461E-2</v>
          </cell>
          <cell r="L66">
            <v>4.725447202642425E-2</v>
          </cell>
          <cell r="M66">
            <v>4.8656841289370423E-2</v>
          </cell>
          <cell r="N66">
            <v>5.3634067809376636E-2</v>
          </cell>
        </row>
        <row r="67">
          <cell r="B67" t="str">
            <v>% Outros</v>
          </cell>
          <cell r="C67">
            <v>2.5654638868028286E-4</v>
          </cell>
          <cell r="D67">
            <v>3.1683162941486864E-4</v>
          </cell>
          <cell r="E67">
            <v>2.5685970296008458E-3</v>
          </cell>
          <cell r="F67">
            <v>-1.7850807440837155E-3</v>
          </cell>
          <cell r="G67">
            <v>6.739409083008043E-4</v>
          </cell>
          <cell r="H67">
            <v>8.4839813905594503E-4</v>
          </cell>
          <cell r="I67">
            <v>2.0340303937215349E-4</v>
          </cell>
          <cell r="J67">
            <v>1.2185906964131612E-4</v>
          </cell>
          <cell r="K67">
            <v>9.261696442379905E-5</v>
          </cell>
          <cell r="L67">
            <v>1.6674421505892649E-5</v>
          </cell>
          <cell r="M67">
            <v>1.760987998132945E-5</v>
          </cell>
          <cell r="N67">
            <v>1.3232309094212967E-4</v>
          </cell>
        </row>
      </sheetData>
      <sheetData sheetId="5">
        <row r="4">
          <cell r="K4" t="str">
            <v>9M24</v>
          </cell>
        </row>
      </sheetData>
      <sheetData sheetId="6">
        <row r="4">
          <cell r="L4" t="str">
            <v>9M24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rterly_financials"/>
      <sheetName val="Summary_financials"/>
      <sheetName val="Despesas operacionais"/>
      <sheetName val="Anual_p"/>
      <sheetName val="Premissas"/>
      <sheetName val="Anual_p_US$"/>
      <sheetName val="Financiamentos"/>
      <sheetName val="TargetP"/>
      <sheetName val="Acionária"/>
      <sheetName val="Máscara 2"/>
      <sheetName val="Máscara 1"/>
      <sheetName val="Summary_Operations"/>
      <sheetName val="WACC"/>
      <sheetName val="Base"/>
      <sheetName val="Forecasts_VDF"/>
      <sheetName val="Data"/>
      <sheetName val="RELATA antigo"/>
      <sheetName val="market"/>
      <sheetName val="DADOS FORNECEDORES"/>
      <sheetName val=""/>
      <sheetName val="CONSSID12-96"/>
      <sheetName val="SUBCONTRATOS"/>
      <sheetName val="Base IBGE"/>
      <sheetName val="Ajuste da Curva POP."/>
      <sheetName val="Demanda Água"/>
      <sheetName val="Ligação de Água"/>
      <sheetName val="Demanda de Esgoto"/>
      <sheetName val="Ligação de Esgoto"/>
      <sheetName val="2013"/>
      <sheetName val="1. Instellingen"/>
      <sheetName val="BACKUP PLAN ORÇAMENTO"/>
    </sheetNames>
    <sheetDataSet>
      <sheetData sheetId="0"/>
      <sheetData sheetId="1"/>
      <sheetData sheetId="2"/>
      <sheetData sheetId="3"/>
      <sheetData sheetId="4" refreshError="1">
        <row r="161">
          <cell r="Z161">
            <v>-1255.8879413952952</v>
          </cell>
        </row>
        <row r="166">
          <cell r="Z166">
            <v>-2.0120103106201701E-2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"/>
      <sheetName val="Analitics"/>
      <sheetName val="MAIN"/>
      <sheetName val="DIV INC"/>
      <sheetName val="Multiple"/>
      <sheetName val="Perpetuity"/>
      <sheetName val="DCF 3"/>
      <sheetName val="WACC II"/>
      <sheetName val="S&amp;P"/>
      <sheetName val="Developer Notes"/>
      <sheetName val="EQ. IRR"/>
      <sheetName val="COVEN"/>
      <sheetName val="SUMMARY"/>
      <sheetName val="Reconciliations"/>
      <sheetName val="LTM"/>
      <sheetName val="CREDIT STATS"/>
      <sheetName val="DEAL SUM"/>
      <sheetName val="MGT I-S INPUTS"/>
      <sheetName val="B-S INPUTS"/>
      <sheetName val="Toggles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</sheetNames>
    <sheetDataSet>
      <sheetData sheetId="0" refreshError="1"/>
      <sheetData sheetId="1" refreshError="1">
        <row r="11">
          <cell r="I11">
            <v>12</v>
          </cell>
          <cell r="K11">
            <v>0</v>
          </cell>
          <cell r="L11">
            <v>2003</v>
          </cell>
          <cell r="M11">
            <v>2002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º semestre-97"/>
      <sheetName val="2º semestre-97"/>
      <sheetName val="1º semestre-98"/>
      <sheetName val="2º semestre-98"/>
      <sheetName val="1º semestre 99"/>
      <sheetName val="2º semestre 99"/>
      <sheetName val="2001"/>
      <sheetName val="2000"/>
      <sheetName val="N2 1"/>
      <sheetName val="TESTE"/>
      <sheetName val="Capa"/>
      <sheetName val="Input"/>
      <sheetName val="1º_semestre-97"/>
      <sheetName val="2º_semestre-97"/>
      <sheetName val="1º_semestre-98"/>
      <sheetName val="2º_semestre-98"/>
      <sheetName val="1º_semestre_99"/>
      <sheetName val="2º_semestre_99"/>
      <sheetName val="N2_1"/>
      <sheetName val="VAREX0698"/>
      <sheetName val="HC (1)"/>
      <sheetName val="Referencias"/>
      <sheetName val="ENTRADA"/>
      <sheetName val="C R B"/>
      <sheetName val="Cosméticos"/>
      <sheetName val="Mapa Movim.30.09.04"/>
      <sheetName val="R$ Trator"/>
      <sheetName val="TB Trend Jul 10-Sept 11"/>
      <sheetName val="Composições-WP2100"/>
      <sheetName val="1º_semestre-971"/>
      <sheetName val="2º_semestre-971"/>
      <sheetName val="1º_semestre-981"/>
      <sheetName val="2º_semestre-981"/>
      <sheetName val="1º_semestre_991"/>
      <sheetName val="2º_semestre_991"/>
      <sheetName val="N2_11"/>
      <sheetName val="ptax"/>
      <sheetName val="YEn"/>
      <sheetName val="GESEB"/>
      <sheetName val="Bal032002"/>
      <sheetName val="Índices"/>
      <sheetName val="VTAS"/>
      <sheetName val="vtas 2004 y ppto05"/>
      <sheetName val="Base_M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Teste de Detalhe - dez02"/>
      <sheetName val="Links"/>
      <sheetName val="Teste Detalhe Despesa"/>
      <sheetName val="Detalhe - salário"/>
      <sheetName val="Global-Folha"/>
      <sheetName val="Global Férias"/>
      <sheetName val="Global 13  Salário"/>
      <sheetName val="Depreciação"/>
      <sheetName val="Rateio das Despesas"/>
      <sheetName val="Mat. Consumo"/>
      <sheetName val="XREF"/>
      <sheetName val="Tickmarks"/>
      <sheetName val="local"/>
      <sheetName val="Aging"/>
      <sheetName val="PDD-Movimentação"/>
      <sheetName val="1º semestre 99"/>
      <sheetName val="Teste_de_Detalhe_-_dez02"/>
      <sheetName val="Teste_Detalhe_Despesa"/>
      <sheetName val="Detalhe_-_salário"/>
      <sheetName val="Global_Férias"/>
      <sheetName val="Global_13__Salário"/>
      <sheetName val="Rateio_das_Despesas"/>
      <sheetName val="Mat__Consumo"/>
      <sheetName val=".2 이연법인세"/>
      <sheetName val="wordsdata"/>
      <sheetName val="Teste_de_Detalhe_-_dez021"/>
      <sheetName val="Teste_Detalhe_Despesa1"/>
      <sheetName val="Detalhe_-_salário1"/>
      <sheetName val="Global_Férias1"/>
      <sheetName val="Global_13__Salário1"/>
      <sheetName val="Rateio_das_Despesas1"/>
      <sheetName val="Mat__Consumo1"/>
      <sheetName val="1º_semestre_99"/>
      <sheetName val="_2_이연법인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Mov. imob.trimestral"/>
      <sheetName val="resumo imob líq_trim"/>
      <sheetName val="depreciação"/>
      <sheetName val="Comparativo Sld. Imob"/>
      <sheetName val="Juros sobre capital"/>
      <sheetName val="Juros Capital {ppc}"/>
      <sheetName val="Teste_doctos_0601"/>
      <sheetName val="XREF"/>
      <sheetName val="Tickmarks"/>
    </sheetNames>
    <sheetDataSet>
      <sheetData sheetId="0">
        <row r="58">
          <cell r="K58">
            <v>731998</v>
          </cell>
        </row>
      </sheetData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a movimentação jan-dez-02"/>
      <sheetName val="Mapa Movimentação out-dez-02"/>
      <sheetName val="Global Depreciação"/>
      <sheetName val="Parâmetro"/>
      <sheetName val="Obras em Andamento"/>
      <sheetName val="Obras em andamento (2)"/>
      <sheetName val="teste de adição"/>
      <sheetName val="Teste Baixas"/>
      <sheetName val="XREF"/>
      <sheetName val="Tickmarks "/>
      <sheetName val="Datos"/>
      <sheetName val="Global Férias"/>
      <sheetName val="Global 13  Salário"/>
      <sheetName val="Depreciação"/>
      <sheetName val="DRE consolidada 09_03"/>
      <sheetName val="parametros"/>
      <sheetName val="detalhes fopag"/>
      <sheetName val="Teste de Despesas Jan.a Set."/>
      <sheetName val="Despesas Antecipadas"/>
      <sheetName val="ABRIL 2000"/>
      <sheetName val="Mercado"/>
      <sheetName val="FF3"/>
      <sheetName val="Plan1"/>
      <sheetName val="Imobilizado DQ"/>
      <sheetName val="tabela"/>
      <sheetName val="integral"/>
      <sheetName val="mapa_movimentação_jan-dez-02"/>
      <sheetName val="Mapa_Movimentação_out-dez-02"/>
      <sheetName val="Global_Depreciação"/>
      <sheetName val="Obras_em_Andamento"/>
      <sheetName val="Obras_em_andamento_(2)"/>
      <sheetName val="teste_de_adição"/>
      <sheetName val="Teste_Baixas"/>
      <sheetName val="Tickmarks_"/>
      <sheetName val="Imobilizado_DQ"/>
      <sheetName val="CC"/>
      <sheetName val="DOAR"/>
      <sheetName val="DMPL03"/>
      <sheetName val="Forecast"/>
      <sheetName val="Impostos a recuperar"/>
      <sheetName val="Precios"/>
      <sheetName val="dmpl"/>
      <sheetName val="Rev Anal"/>
      <sheetName val="BP"/>
      <sheetName val="Brasil-Jab"/>
    </sheetNames>
    <sheetDataSet>
      <sheetData sheetId="0">
        <row r="11">
          <cell r="B11" t="str">
            <v>Estaremos propondo ajuste para direito de uso de telefone, visto que o mesmo não possui valor comercial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14">
          <cell r="G14" t="e">
            <v>#REF!</v>
          </cell>
        </row>
      </sheetData>
      <sheetData sheetId="9">
        <row r="11">
          <cell r="B11" t="str">
            <v>Estaremos propondo ajuste para direito de uso de telefone, visto que o mesmo não possui valor comercial</v>
          </cell>
        </row>
        <row r="14">
          <cell r="G14" t="e">
            <v>#REF!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O"/>
      <sheetName val="RESULTADO"/>
      <sheetName val="Bancos e aplicação"/>
      <sheetName val="Contas a Receber"/>
      <sheetName val="Aging Jun-06{PPC}"/>
      <sheetName val="Aging para Nota Explicativa"/>
      <sheetName val="Investimentos"/>
      <sheetName val="Outros ativos"/>
      <sheetName val="Deposito Judicial"/>
      <sheetName val="Permanente"/>
      <sheetName val="Empresas ligadas"/>
      <sheetName val="Fornecedores"/>
      <sheetName val="Empréstimos"/>
      <sheetName val="Obrigações Fiscais "/>
      <sheetName val="Salários e Encargos"/>
      <sheetName val="Provisões e Aluguel de Poste"/>
      <sheetName val="Outras Contas a Pagar"/>
      <sheetName val="Contingências"/>
      <sheetName val="Receitas"/>
      <sheetName val="Mapa de Resultado"/>
      <sheetName val="Outros custos"/>
      <sheetName val="Testes Resultado"/>
      <sheetName val="Explicações"/>
      <sheetName val="XREF"/>
      <sheetName val="Tickmarks"/>
      <sheetName val="DRE consolidada 09_03"/>
      <sheetName val="Tickmarks "/>
      <sheetName val="circularização"/>
      <sheetName val="Variação Cambial"/>
      <sheetName val="tabela"/>
      <sheetName val="integral"/>
      <sheetName val="AA-10(Op.63)"/>
      <sheetName val="Covenants 30.06.06"/>
      <sheetName val="Deduções"/>
      <sheetName val="Custos Programação e Outros"/>
      <sheetName val="Desp. gerais e adm e vendas"/>
      <sheetName val="#REF"/>
      <sheetName val="Lead"/>
      <sheetName val="Depreciação"/>
      <sheetName val="Rev Anal"/>
      <sheetName val="Suporte DOAR"/>
      <sheetName val="Paraná"/>
      <sheetName val="ATIVO"/>
      <sheetName val=" SC grains"/>
      <sheetName val="Plan1"/>
      <sheetName val="Balanço"/>
      <sheetName val="Mapas de Movimentação"/>
      <sheetName val="Cálculo Global Desp.Folha"/>
      <sheetName val="Mining Schedule"/>
      <sheetName val="Plan1 (2)"/>
      <sheetName val="Worksheet in (C) 1602 Revisão a"/>
      <sheetName val="Data 1 - NPV"/>
      <sheetName val="Versao 1b ($=R$2,13)"/>
      <sheetName val="Consolidado_1999"/>
      <sheetName val="Assfin"/>
      <sheetName val="BP"/>
      <sheetName val="DRE"/>
      <sheetName val="Aging"/>
      <sheetName val="PDD-Movimentação"/>
      <sheetName val="Lead2"/>
      <sheetName val="PAS Despesa pessoal"/>
      <sheetName val="ce"/>
      <sheetName val="Solver"/>
      <sheetName val="FLUXO_ENDIVIDAMENTO"/>
      <sheetName val="N"/>
      <sheetName val="ÍNDICE"/>
      <sheetName val="COMP_CX"/>
      <sheetName val="A11"/>
      <sheetName val="Reconciliações Setembro"/>
      <sheetName val="Mapa 31.08.02"/>
      <sheetName val="Resumo"/>
      <sheetName val="Mapa Imobilizado"/>
      <sheetName val="mapa doar consolidado"/>
      <sheetName val="Mapa"/>
      <sheetName val="Mov. Empréstimos FY2008"/>
      <sheetName val="local"/>
      <sheetName val="CF"/>
      <sheetName val="MES"/>
      <sheetName val="NTN_NBCE_SWAP"/>
      <sheetName val="JAN"/>
      <sheetName val="Depleção"/>
      <sheetName val="CAERN"/>
      <sheetName val="Pas Juros e V.M.C."/>
      <sheetName val="Equity set 04"/>
      <sheetName val="Ágio"/>
      <sheetName val="Equity dez 04"/>
      <sheetName val="BLP"/>
      <sheetName val="Aging List"/>
      <sheetName val="PDD"/>
      <sheetName val="{PPC}Mapa de movimentação"/>
      <sheetName val="HIST"/>
      <sheetName val="Tab.Daten"/>
      <sheetName val="TAB.Hauptmenue"/>
      <sheetName val="PAS Moeda Nacional"/>
      <sheetName val="Intercompany BP"/>
      <sheetName val="HC"/>
      <sheetName val="Amarre de AF"/>
      <sheetName val="F-2 ANÁLISE"/>
      <sheetName val="VBC"/>
      <sheetName val="P3 - Millennium"/>
      <sheetName val="Dep acumulada"/>
      <sheetName val="Movimiento"/>
      <sheetName val="Dep ejercicio"/>
      <sheetName val="Mapa Consórcios"/>
      <sheetName val="Debêntures Reperfilamento"/>
      <sheetName val="PAES Tributos Federais"/>
      <sheetName val="RGR Semesa"/>
      <sheetName val="Deferred 30.09.05"/>
      <sheetName val="ACUMULADO"/>
      <sheetName val="bal"/>
      <sheetName val=""/>
      <sheetName val="Bridge EBITDA"/>
      <sheetName val="LUCRO REAL"/>
      <sheetName val="Conciliação RH"/>
      <sheetName val="Estoques"/>
      <sheetName val="Lista"/>
      <sheetName val="Biblioteca"/>
      <sheetName val="D"/>
      <sheetName val="D-1"/>
      <sheetName val="CORP e SUDECAP"/>
      <sheetName val="Analisis dc real 2006"/>
      <sheetName val="Pivot"/>
      <sheetName val="Equivalência - 09"/>
      <sheetName val="Shares"/>
      <sheetName val="xxx"/>
      <sheetName val="Feuil1"/>
      <sheetName val="Feuil3"/>
      <sheetName val="FMO"/>
      <sheetName val="Ecat PC1 Vs PC2"/>
      <sheetName val="DRAFT "/>
      <sheetName val="BDD"/>
      <sheetName val="BRIDGT"/>
      <sheetName val="AMORT INTAN"/>
      <sheetName val="INTERCO"/>
      <sheetName val="Link501_FRCM"/>
      <sheetName val="Link501_FRCM_1"/>
      <sheetName val="Link501_FRCM_2"/>
      <sheetName val="Link501_FRCM_3"/>
      <sheetName val="FRCM530"/>
      <sheetName val="FRCM540"/>
      <sheetName val="Prova do CTA"/>
      <sheetName val="Mov. Aplicação"/>
      <sheetName val="Contingências "/>
      <sheetName val="Teste"/>
      <sheetName val="IS"/>
      <sheetName val="DMPL03"/>
      <sheetName val="Premissas"/>
      <sheetName val="DRE Consolidada"/>
      <sheetName val="Códigos"/>
      <sheetName val="Partes Relacionadas"/>
      <sheetName val="201904 ATIVO"/>
      <sheetName val="201904 PASSIVO"/>
      <sheetName val="201904 RESULTADO"/>
      <sheetName val="042019 Balancete"/>
      <sheetName val="Julho"/>
      <sheetName val="STATO "/>
      <sheetName val="OutrosCreditos"/>
      <sheetName val="#Financeiro"/>
      <sheetName val="Sheet1"/>
      <sheetName val="Compra Energia CP"/>
      <sheetName val="Movimentação"/>
      <sheetName val="Jul-09 SA"/>
      <sheetName val="Jul-09 Coperativa"/>
      <sheetName val="COMP"/>
      <sheetName val="이자비용 overall test"/>
      <sheetName val="DMPL"/>
      <sheetName val="Sispec99"/>
      <sheetName val="2 - Ativo LP"/>
      <sheetName val="Links"/>
      <sheetName val="Checklist"/>
      <sheetName val="Bco Dados"/>
      <sheetName val="DEPARA"/>
      <sheetName val="Ajustes manuais_Balancete"/>
      <sheetName val="DRE_Gerencial"/>
      <sheetName val="Bridge"/>
      <sheetName val="P&amp;L Gerencial"/>
      <sheetName val="KP´I Balanço"/>
      <sheetName val="Indices Balanço"/>
      <sheetName val="Planilha1"/>
      <sheetName val="KP´I DRE"/>
      <sheetName val="SI_01_Bal"/>
      <sheetName val="SI_02_Bal"/>
      <sheetName val="SI_03_Bal"/>
      <sheetName val="01_Bal_01"/>
      <sheetName val="01_Bal_02"/>
      <sheetName val="01_Bal_03"/>
      <sheetName val="01_Bal_04"/>
      <sheetName val="01_Bal_05"/>
      <sheetName val="01_Bal_06"/>
      <sheetName val="01_Bal_07"/>
      <sheetName val="01_Bal_08"/>
      <sheetName val="01_Bal_09"/>
      <sheetName val="01_Bal_10"/>
      <sheetName val="01_Bal_11"/>
      <sheetName val="01_Bal_12"/>
      <sheetName val="02_Bal_01"/>
      <sheetName val="02_Bal_02"/>
      <sheetName val="02_Bal_03"/>
      <sheetName val="02_Bal_04"/>
      <sheetName val="02_Bal_05"/>
      <sheetName val="02_Bal_06"/>
      <sheetName val="02_Bal_07"/>
      <sheetName val="02_Bal_08"/>
      <sheetName val="02_Bal_09"/>
      <sheetName val="02_Bal_10"/>
      <sheetName val="02_Bal_11"/>
      <sheetName val="02_Bal_12"/>
      <sheetName val="03_Bal_01"/>
      <sheetName val="03_Bal_02"/>
      <sheetName val="03_Bal_03"/>
      <sheetName val="03_Bal_04"/>
      <sheetName val="03_Bal_05"/>
      <sheetName val="03_Bal_06"/>
      <sheetName val="03_Bal_07"/>
      <sheetName val="03_Bal_08"/>
      <sheetName val="03_Bal_09"/>
      <sheetName val="03_Bal_10"/>
      <sheetName val="03_Bal_11"/>
      <sheetName val="03_Bal_12"/>
      <sheetName val="BRL Market"/>
      <sheetName val="BBG Links"/>
      <sheetName val="감가상각누계액"/>
      <sheetName val="back"/>
      <sheetName val="Calculo"/>
      <sheetName val="Ativo Analitico"/>
      <sheetName val="Passivo Analitico"/>
      <sheetName val="Resultado Analitico"/>
      <sheetName val="Ativo Sintetico"/>
      <sheetName val="Passivo Sintetico"/>
      <sheetName val="Resultado Sintetico"/>
      <sheetName val="DFC2"/>
      <sheetName val="D.V.A."/>
      <sheetName val="Passivo"/>
      <sheetName val="Empresas"/>
      <sheetName val="XLR_NoRangeSheet"/>
      <sheetName val="Apoio"/>
      <sheetName val="Razao manual"/>
      <sheetName val="Razao SIS"/>
      <sheetName val="Calculo global Depr."/>
      <sheetName val="REVISÃO COML"/>
      <sheetName val="VENDA LÍQ"/>
      <sheetName val="BANDEIRAS"/>
      <sheetName val="MERCEARIA"/>
      <sheetName val="NÃO ALIMENTOS"/>
      <sheetName val="PERECIVEIS"/>
      <sheetName val="REGIÕES"/>
      <sheetName val=" Global fopag"/>
      <sheetName val=" DOE model"/>
      <sheetName val="cathayforecasts"/>
      <sheetName val="Análisis IVA"/>
      <sheetName val="Global PIS  Cofins"/>
      <sheetName val="Acomp"/>
      <sheetName val="DRE_OUTPUT"/>
      <sheetName val="Goodwill"/>
      <sheetName val="Quarters"/>
      <sheetName val="oldSEG"/>
      <sheetName val="RES"/>
      <sheetName val="SFC-5D"/>
      <sheetName val="CMAI 04_08_04"/>
      <sheetName val="Chemsystem"/>
      <sheetName val="Parâmetros"/>
      <sheetName val="Operações West LB"/>
      <sheetName val="Painel de controle"/>
      <sheetName val="ICMS LIQ"/>
      <sheetName val="Vente d'elec A "/>
      <sheetName val="Library Procedures"/>
      <sheetName val="Entity &amp; Environment"/>
      <sheetName val="Minutes review"/>
      <sheetName val="Contracts review "/>
      <sheetName val="Auxiliar"/>
      <sheetName val="MUG"/>
      <sheetName val="sapactivexlhiddensheet"/>
      <sheetName val="Plan2"/>
      <sheetName val="Posição financeira"/>
      <sheetName val="Posição de pagamentos"/>
      <sheetName val="Index Extratos"/>
      <sheetName val="Index"/>
      <sheetName val="Expenses Details DOTCOM"/>
      <sheetName val="DIN TOTAL DOTCOM"/>
      <sheetName val="TOTAL DOTCOM"/>
      <sheetName val="Citibank DOTCOM"/>
      <sheetName val="Bradesco DOTCOM"/>
      <sheetName val="Santander DOTCOM"/>
      <sheetName val="ITAU"/>
      <sheetName val="BNP DOTCOM"/>
      <sheetName val="DIN SALDOS BANCARIOS DOTCOM"/>
      <sheetName val="DOTCOM Actual"/>
      <sheetName val="DOTCOM Forecast"/>
      <sheetName val="Actual X Forecast "/>
      <sheetName val="Interest Expenses "/>
      <sheetName val="DOTCOM Projection"/>
      <sheetName val="July Total"/>
      <sheetName val="Folha JULHO"/>
      <sheetName val="SYRUS CONGELADO"/>
      <sheetName val="DOTCOM Forecast Congelado"/>
      <sheetName val="Listas"/>
      <sheetName val="Quadro DFC "/>
      <sheetName val="Global Férias"/>
      <sheetName val="Global 13  Salário"/>
      <sheetName val="A"/>
      <sheetName val="Bancos_e_aplicação"/>
      <sheetName val="Contas_a_Receber"/>
      <sheetName val="Aging_Jun-06{PPC}"/>
      <sheetName val="Aging_para_Nota_Explicativa"/>
      <sheetName val="Outros_ativos"/>
      <sheetName val="Deposito_Judicial"/>
      <sheetName val="Empresas_ligadas"/>
      <sheetName val="Obrigações_Fiscais_"/>
      <sheetName val="Salários_e_Encargos"/>
      <sheetName val="Provisões_e_Aluguel_de_Poste"/>
      <sheetName val="Outras_Contas_a_Pagar"/>
      <sheetName val="Mapa_de_Resultado"/>
      <sheetName val="Outros_custos"/>
      <sheetName val="Testes_Resultado"/>
      <sheetName val="Covenants_30_06_06"/>
      <sheetName val="Custos_Programação_e_Outros"/>
      <sheetName val="Desp__gerais_e_adm_e_vendas"/>
      <sheetName val="Tickmarks_"/>
      <sheetName val="Suporte_DOAR"/>
      <sheetName val="Bridge_EBITDA"/>
      <sheetName val="_SC_grains"/>
      <sheetName val="Mapas_de_Movimentação"/>
      <sheetName val="Cálculo_Global_Desp_Folha"/>
      <sheetName val="Reconciliações_Setembro"/>
      <sheetName val="Intercompany_BP"/>
      <sheetName val="Mapa_Imobilizado"/>
      <sheetName val="mapa_doar_consolidado"/>
      <sheetName val="Variação_Cambial"/>
      <sheetName val="DRE_consolidada_09_03"/>
      <sheetName val="AA-10(Op_63)"/>
      <sheetName val="Rev_Anal"/>
      <sheetName val="Versao_1b_($=R$2,13)"/>
      <sheetName val="Mining_Schedule"/>
      <sheetName val="PAS_Despesa_pessoal"/>
      <sheetName val="Plan1_(2)"/>
      <sheetName val="Pas_Juros_e_V_M_C_"/>
      <sheetName val="Mapa_31_08_02"/>
      <sheetName val="Data_1_-_NPV"/>
      <sheetName val="Worksheet_in_(C)_1602_Revisão_a"/>
      <sheetName val="{PPC}Mapa_de_movimentação"/>
      <sheetName val="Mov__Empréstimos_FY2008"/>
      <sheetName val="Equity_set_04"/>
      <sheetName val="Equity_dez_04"/>
      <sheetName val="Aging_List"/>
      <sheetName val="Tab_Daten"/>
      <sheetName val="TAB_Hauptmenue"/>
      <sheetName val="PAS_Moeda_Nacional"/>
      <sheetName val="Mapa_Consórcios"/>
      <sheetName val="Amarre_de_AF"/>
      <sheetName val="Conciliação_RH"/>
      <sheetName val="F-2_ANÁLISE"/>
      <sheetName val="Equivalência_-_09"/>
      <sheetName val="P3_-_Millennium"/>
      <sheetName val="RGR_Semesa"/>
      <sheetName val="Dep_acumulada"/>
      <sheetName val="Dep_ejercicio"/>
      <sheetName val="Deferred_30_09_05"/>
      <sheetName val="PAES_Tributos_Federais"/>
      <sheetName val="Prova_do_CTA"/>
      <sheetName val="Debêntures_Reperfilamento"/>
      <sheetName val="LUCRO_REAL"/>
      <sheetName val="Partes_Relacionadas"/>
      <sheetName val="201904_ATIVO"/>
      <sheetName val="201904_PASSIVO"/>
      <sheetName val="201904_RESULTADO"/>
      <sheetName val="042019_Balancete"/>
      <sheetName val="CORP_e_SUDECAP"/>
      <sheetName val="Compra_Energia_CP"/>
      <sheetName val="Analisis_dc_real_2006"/>
      <sheetName val="DRE_Consolidada"/>
      <sheetName val="Mov__Aplicação"/>
      <sheetName val="Contingências_"/>
      <sheetName val="Jul-09_SA"/>
      <sheetName val="Jul-09_Coperativa"/>
      <sheetName val="이자비용_overall_test"/>
      <sheetName val="Ecat_PC1_Vs_PC2"/>
      <sheetName val="DRAFT_"/>
      <sheetName val="AMORT_INTAN"/>
      <sheetName val="2_-_Ativo_LP"/>
      <sheetName val="STATO_"/>
      <sheetName val="Razao_manual"/>
      <sheetName val="Razao_SIS"/>
      <sheetName val="Bco_Dados"/>
      <sheetName val="Ajustes_manuais_Balancete"/>
      <sheetName val="P&amp;L_Gerencial"/>
      <sheetName val="KP´I_Balanço"/>
      <sheetName val="Indices_Balanço"/>
      <sheetName val="KP´I_DRE"/>
      <sheetName val="_DOE_model"/>
      <sheetName val="BRL_Market"/>
      <sheetName val="BBG_Links"/>
      <sheetName val="Global_PIS__Cofins"/>
      <sheetName val="Prejuízos Acumul. 30.09 e 31.12"/>
      <sheetName val="Diferido {PPC}"/>
      <sheetName val="Custo Variável"/>
      <sheetName val="qryActiveJobsList_report"/>
      <sheetName val="Teste de Adições"/>
      <sheetName val="datos_ac"/>
      <sheetName val="ROM 21"/>
      <sheetName val="ROM 22"/>
      <sheetName val="FORMULÁRIO DE SPS"/>
      <sheetName val="DIAGNOSTICO"/>
      <sheetName val="COTAÇÃO"/>
      <sheetName val="QQP ADITIVO"/>
      <sheetName val="shtLookup"/>
      <sheetName val="dinamica (2)"/>
      <sheetName val="NAV"/>
      <sheetName val="Balanço+DRE"/>
      <sheetName val="E2.1_Brapelco"/>
      <sheetName val="Duplicate Rate"/>
      <sheetName val="VENDAS_P_SUBSIDIÁRIA"/>
      <sheetName val="Deposito_Judicial1"/>
      <sheetName val="Mapa_de_Resultado1"/>
      <sheetName val="SUMMARY"/>
      <sheetName val="DOAR"/>
      <sheetName val="Inputs"/>
      <sheetName val="Sheet2"/>
      <sheetName val="Personnel"/>
      <sheetName val="Cover Page"/>
      <sheetName val="Instructions"/>
      <sheetName val="Half Year &amp; Year End (exc. TAX)"/>
      <sheetName val="EBP-PPE Rollforward"/>
      <sheetName val="EBP-PPE Intangibles"/>
      <sheetName val="FAR 30-11-2020"/>
      <sheetName val="BCS Validation"/>
      <sheetName val="PCA ACTUAL Monthly"/>
      <sheetName val="BCS Monthly"/>
      <sheetName val="BCS Half Yearly"/>
      <sheetName val="SOURCE System Reconcilliation"/>
      <sheetName val="CS_FIN_STATEMENTS (1)"/>
      <sheetName val="Status"/>
      <sheetName val="Cockpit"/>
      <sheetName val="Tabelas"/>
      <sheetName val="SMMF_Carteira Prior Month"/>
      <sheetName val="dados_premio_auto"/>
      <sheetName val="dados_premio_perfil"/>
      <sheetName val="Interface Despesas"/>
      <sheetName val="Dados 2011"/>
      <sheetName val="Dados"/>
      <sheetName val="Location table"/>
      <sheetName val="Production_Plan_Resources"/>
      <sheetName val="Power Generation"/>
      <sheetName val="DRE x CAIXA "/>
      <sheetName val="MEX95IB"/>
      <sheetName val="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 refreshError="1"/>
      <sheetData sheetId="2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 Consolidado"/>
      <sheetName val="DRE Consolidado"/>
      <sheetName val="BP Combinado ST &amp; STB"/>
      <sheetName val="DRE Combinado ST &amp; STB"/>
      <sheetName val="Ativo"/>
      <sheetName val="Passivo"/>
      <sheetName val="DMPL STH"/>
      <sheetName val="Índices"/>
      <sheetName val="Santista Combinado"/>
      <sheetName val="Santista Consolidado"/>
      <sheetName val="Análises Estoques e Custos"/>
      <sheetName val="Empréstimos"/>
      <sheetName val="Anexo Receitas"/>
      <sheetName val="Volume de Vendas MI"/>
      <sheetName val="Volume de Vendas ME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IVO"/>
      <sheetName val="PASSIVO"/>
      <sheetName val="RESULTADO"/>
      <sheetName val="Resumo"/>
      <sheetName val="MUT"/>
      <sheetName val="DOAR"/>
      <sheetName val="Mapa Imobilizado"/>
      <sheetName val="Mapa de Resultado"/>
      <sheetName val="XREF"/>
      <sheetName val="Deposito Judicial"/>
      <sheetName val="Reconciliação Set.05"/>
      <sheetName val="K Imobilizado"/>
      <sheetName val="#REF"/>
      <sheetName val="local"/>
      <sheetName val="Lead"/>
      <sheetName val="PAS Vendas"/>
      <sheetName val="DRE_ano"/>
      <sheetName val="Mov_Ações"/>
      <sheetName val="Apropriações ao Custo - Out"/>
      <sheetName val="Apropriações ao Custo - Dez"/>
      <sheetName val="Adiantamento_Clientes"/>
      <sheetName val="Movimentação_Qtdes"/>
      <sheetName val="Depreciação"/>
      <sheetName val="Teste de Adições"/>
      <sheetName val="Deprec.-Amortiz."/>
      <sheetName val="Comparativo dez02 x dez03"/>
      <sheetName val="Tickmarks 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Movimentação - Out"/>
      <sheetName val="Movimentação - Dez"/>
      <sheetName val="Apropriações ao Custo - Out"/>
      <sheetName val="Apropriações ao Custo - Dez"/>
      <sheetName val="Teste de Detalhe_MP - Out"/>
      <sheetName val="Teste de Detalhe_MP - Dez"/>
      <sheetName val="Valorização Custo"/>
      <sheetName val="Seleção itens inventário"/>
      <sheetName val="Inventário em 06.12.03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>
            <v>56648</v>
          </cell>
        </row>
        <row r="13">
          <cell r="A13">
            <v>47469</v>
          </cell>
          <cell r="B13">
            <v>47469</v>
          </cell>
          <cell r="D13" t="str">
            <v>Custo dos Produtos Vendidos Leadsheet</v>
          </cell>
          <cell r="E13" t="str">
            <v>!</v>
          </cell>
        </row>
        <row r="14">
          <cell r="A14">
            <v>9179</v>
          </cell>
          <cell r="B14">
            <v>9179</v>
          </cell>
          <cell r="D14" t="str">
            <v>Custo dos Produtos Vendidos Leadsheet</v>
          </cell>
          <cell r="E14" t="str">
            <v>!</v>
          </cell>
        </row>
      </sheetData>
      <sheetData sheetId="1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ço"/>
      <sheetName val="DRE"/>
      <sheetName val="DM "/>
      <sheetName val="DOAR"/>
      <sheetName val="DOAR Referenciada"/>
      <sheetName val="Imobilizado"/>
      <sheetName val="Diferido"/>
      <sheetName val="Resulta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Composição"/>
      <sheetName val="Encargos"/>
      <sheetName val="INSS FGTS"/>
      <sheetName val="Pro Labore"/>
      <sheetName val="Global Folha"/>
      <sheetName val="Despesas"/>
      <sheetName val="XREF"/>
      <sheetName val="Tickmarks"/>
      <sheetName val="Resumo"/>
      <sheetName val="Provisão de Juros"/>
      <sheetName val="Mapa"/>
      <sheetName val="Adições"/>
      <sheetName val="Global Férias"/>
      <sheetName val="Global 13  Salário"/>
      <sheetName val="Depreciação"/>
      <sheetName val="Consolidado_199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Comparativo"/>
      <sheetName val="Parametro"/>
      <sheetName val="Tabela de Parâmetros"/>
      <sheetName val="Teste de Despesa"/>
      <sheetName val="XREF"/>
      <sheetName val="Tickmarks"/>
      <sheetName val="Outorga fixa e variável"/>
      <sheetName val=" Global fopag"/>
      <sheetName val="Bridge EBIT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Passivos Omitidos"/>
      <sheetName val="XREF"/>
      <sheetName val="Tickmarks"/>
      <sheetName val="#REF"/>
      <sheetName val="Fornecedores EE"/>
      <sheetName val="Diferimento CGTF"/>
      <sheetName val="Uso da Rede"/>
      <sheetName val="Energia Livre"/>
      <sheetName val="Atualização EL"/>
      <sheetName val="Passivo Omisso"/>
      <sheetName val="Maiores Fornecedores"/>
      <sheetName val="Composicao"/>
      <sheetName val="Circularização"/>
      <sheetName val="Cont x extracont"/>
      <sheetName val="Teste Flutuação"/>
      <sheetName val="Compra Energia CP"/>
      <sheetName val="CVA - CCC"/>
      <sheetName val="Variação Cambial"/>
      <sheetName val="P1 - Lead"/>
      <sheetName val="P2 - Circularizações"/>
      <sheetName val="P3 - C. a Pagar Mobras - Maio"/>
      <sheetName val="P4 - C. a Pagar Ex. Mobras Maio"/>
      <sheetName val="Mobras Extrang."/>
      <sheetName val="P5 - C. a Pagar Monsoy - Maio"/>
      <sheetName val="P6 - C. a Pagar Ex. Monsoy Maio"/>
      <sheetName val="Monsoy Extrang."/>
      <sheetName val="P7 - C. a Pagar Monesa - Maio"/>
      <sheetName val="P8 - C. a Pagar Ex. Monesa Maio"/>
      <sheetName val="Monesa Extrang"/>
      <sheetName val="P9 - Passivo Omisso - Maio "/>
      <sheetName val="P10 -  Contas a Pagar LA - Maio"/>
      <sheetName val="P11 - Adiant. Forn. Nac. Maio"/>
      <sheetName val="P12 - Adiant. Forn. Ext. Maio"/>
      <sheetName val="P13 - C. a Pagar Mobras Agosto"/>
      <sheetName val="P14 - C. a Pagar Ex. Mobras Ago"/>
      <sheetName val="P15 - C. a Pagar Monsoy -Agosto"/>
      <sheetName val="P16 - C. a Pagar Ex. Monsoy Ago"/>
      <sheetName val="P17 - C. a Pagar Monesa  Agosto"/>
      <sheetName val="P18 - C. a Pagar Ex. Monesa Ago"/>
      <sheetName val="P19 - Adiant. Forn. Nac. Agosto"/>
      <sheetName val="P20 - Adiant. Forn. Ext. Agosto"/>
      <sheetName val="P21 - Passivo Omisso - Agosto"/>
      <sheetName val="P22 - Net Nacional"/>
      <sheetName val="P23 - Net Estrangeiro"/>
      <sheetName val="P3 - C. a Pagar Mobras"/>
      <sheetName val="P4 - C. a Pagar Ex. Mobras"/>
      <sheetName val="P5 - C. a Pagar Monsoy "/>
      <sheetName val="P6 - C. a Pagar Ex. Monsoy"/>
      <sheetName val="P7 - C. a Pagar Monesa"/>
      <sheetName val="P8 - C. a Pagar Ex. Monesa"/>
      <sheetName val="P9 - Passivo Omisso "/>
      <sheetName val="P10 -  Contas a Pagar LA"/>
      <sheetName val="P11 - Adiantamentos Forn. Nac."/>
      <sheetName val="P12 - Adiantamentos Forn. Ext."/>
      <sheetName val="P1-Sumário"/>
      <sheetName val="P2 - Lead"/>
      <sheetName val="P3 - RollForward"/>
      <sheetName val="P4 - Pagtos Subs."/>
      <sheetName val="Aging List 31.12"/>
      <sheetName val="Intercompanhia 31.12"/>
      <sheetName val="Fornec. Nacionais"/>
      <sheetName val="Cost sharing"/>
      <sheetName val="P5 - Intercompany 31.12"/>
      <sheetName val="P6 -Despesas Cost Sharing 31.12"/>
      <sheetName val="P7 Dedutibilidade Cost Sharing"/>
      <sheetName val="P8 - PMP e AVP"/>
      <sheetName val="P9 -Despesas Cost Sharing 31.10"/>
      <sheetName val="P10 -  Intercompany 31.10"/>
      <sheetName val="P11 - Aging 31.10 e 31.12"/>
      <sheetName val="RollForward"/>
      <sheetName val="Mapa Cost Sharing"/>
      <sheetName val="Pagtos Subs."/>
      <sheetName val="Aging List 31.10"/>
      <sheetName val="Intercompanhia 31.10"/>
      <sheetName val="Pg Cost Sharing"/>
      <sheetName val="Resumo de Cost Sharing."/>
      <sheetName val="PMP"/>
      <sheetName val="Resumo 31.10"/>
      <sheetName val="1. Intercompany 30.09.10"/>
      <sheetName val="2. Circularização"/>
      <sheetName val="3. Aging Nacional"/>
      <sheetName val="4. PMP"/>
      <sheetName val="5. Liquidação Subsequente"/>
      <sheetName val="P6 - Análise de AVP"/>
      <sheetName val="2. Intercompany 30.09.10"/>
      <sheetName val="P0. Endereçamento do Risco"/>
      <sheetName val="P1. Aging List Forn Nacionais"/>
      <sheetName val="P2.Aging List Forn Estrangeiros"/>
      <sheetName val="P3. Pagamento Subsquente"/>
      <sheetName val="P4. Adiantamento de Clientes"/>
      <sheetName val="P5. Take or Pay"/>
      <sheetName val="P5.1 Contrato Duke Energy"/>
      <sheetName val="P5.2 Contrato Air Liquide"/>
      <sheetName val="4. Aging Interacional "/>
      <sheetName val="5. PMP"/>
      <sheetName val="6. Liquidação Subsequente"/>
      <sheetName val="P2. Pagamento Subsquente"/>
      <sheetName val="Sumário"/>
      <sheetName val="P1. Intercompany 30.09.10"/>
      <sheetName val="P1.1 Intercompany 31.12.2010"/>
      <sheetName val="P2. Circularização"/>
      <sheetName val="P3. Aging Nacional"/>
      <sheetName val="P4.1 Aging Internacional 30.09"/>
      <sheetName val="P4.2 Aging Internacional 31.12"/>
      <sheetName val="P5. PMP"/>
      <sheetName val="P6. Liquidação Subsequente"/>
      <sheetName val="P7 - Análise de AVP"/>
      <sheetName val="P8 . Intercompany 31.12.2010"/>
      <sheetName val="P4. Aging Internacional "/>
      <sheetName val="P4. Aging Interacional "/>
      <sheetName val="1810"/>
      <sheetName val="Comp Forn 30.09"/>
      <sheetName val="Aging.Nacional e Exterior 30.09"/>
      <sheetName val="Compos Forn 31.12 e AVP"/>
      <sheetName val="Aging.Nacional e Exterior 31.12"/>
      <sheetName val="Intercompany 31.12"/>
      <sheetName val="Pagto. Subsequente 31.12"/>
      <sheetName val="Compos Forn 31.12"/>
      <sheetName val="Compos.Nacional Set.10"/>
      <sheetName val="Aging.Nacional e Exteriro 30.09"/>
      <sheetName val="Atividades da Area"/>
      <sheetName val="Aging.Nacional"/>
      <sheetName val="Aging.Exterior"/>
      <sheetName val="1570"/>
      <sheetName val="Aging Nacional 28.02 "/>
      <sheetName val="Comp. Nacional 28.02"/>
      <sheetName val="Aging Exterior 28.02"/>
      <sheetName val="P5.3 Contrato COMGÁS"/>
      <sheetName val="P4 Aging Internacional 30.09"/>
      <sheetName val="P4.1 Aging Estrangeiros 31.12"/>
      <sheetName val="Procedimento"/>
      <sheetName val="1. Circularização"/>
      <sheetName val="2. Aging List"/>
      <sheetName val="3. Passivo Omisso"/>
      <sheetName val="4. Contas a Pagar"/>
      <sheetName val="5. Contas a Pagar - Diversos"/>
      <sheetName val="6. Movimentação PLR"/>
      <sheetName val="contas a pagar 122012"/>
      <sheetName val="Composição Fornecedores 30.06"/>
      <sheetName val="Parte Relacionadas 30.06"/>
      <sheetName val="Royalties 30.06"/>
      <sheetName val="Cálculo AVP"/>
      <sheetName val="Aging - Internacional"/>
      <sheetName val="Aging - Nacional"/>
      <sheetName val="Eventos Subsequentes"/>
      <sheetName val="Programa de Trabalho"/>
      <sheetName val="Sheet1"/>
      <sheetName val="P1. Comp. Nacional 28.02"/>
      <sheetName val="P2.Aging Nacional 28.02 "/>
      <sheetName val="P3. Aging Exterior 28.02"/>
      <sheetName val="P4. Pagto Subsequente"/>
      <sheetName val="P1. Aging List - Nacionais"/>
      <sheetName val="P2. Fornecedores Intercompany"/>
      <sheetName val="P3. Circularização"/>
      <sheetName val="1. Lead"/>
      <sheetName val="2. Composição_Fornecedores"/>
      <sheetName val="3.Composição_Partes relacionada"/>
      <sheetName val="3.1. Intercompany"/>
      <sheetName val="P4- PAS Royalties"/>
      <sheetName val="P1. Programa de Trabalho"/>
      <sheetName val="P2. Lead"/>
      <sheetName val="P3. Aging list Nacionais 31.08"/>
      <sheetName val="P4.Aging List Nacionais - 31.12"/>
      <sheetName val="P5. Aging list Exterior"/>
      <sheetName val="P6. Circularização"/>
      <sheetName val="P7. Proc. Alternativo "/>
      <sheetName val="P8. Passivo Omisso"/>
      <sheetName val="P9. NE - Transação P.R"/>
      <sheetName val="P1 - Sumário"/>
      <sheetName val="P3 - Aging List Nacionais 31.12"/>
      <sheetName val="P4 - Aging list Nacionais 31.10"/>
      <sheetName val="P5 - Aging list Exterior"/>
      <sheetName val="P6 - Circularização"/>
      <sheetName val="P7 - Proc. Alternativo"/>
      <sheetName val="P8 - Passivo Omisso 31-12-2009"/>
      <sheetName val="Circ de Fornec"/>
      <sheetName val="Fornecedores Nacionais"/>
      <sheetName val="Fornec. Estrang. - Set"/>
      <sheetName val="Intercompany"/>
      <sheetName val="Fornec. Estrang."/>
      <sheetName val="Leasing"/>
      <sheetName val="Fornec. Estrangeiros 31.12.2011"/>
      <sheetName val="Aging list Intercompany 31.12"/>
      <sheetName val="Débito Subsequente"/>
      <sheetName val="Tab1 -Summary"/>
      <sheetName val="Tab 7 -Rollfoward 31.12.2009"/>
      <sheetName val="Tab2 -Lead"/>
      <sheetName val="Tab 3- Fornec. Nacionais - Set"/>
      <sheetName val="Tab4-Fornec. Estrangeiros - Set"/>
      <sheetName val="Tab 5-Variação Cambial"/>
      <sheetName val="Tab6 -Circ de Fornec"/>
      <sheetName val="Tab8- F. Nacionais 31.12.09"/>
      <sheetName val="Tab9- F. Estrangeiros 31.12.09"/>
      <sheetName val="Tab10-Pag Subseq 31.12.09"/>
      <sheetName val="Tab7- F. Nacionais 31.12.09"/>
      <sheetName val="Rollforward Procedures"/>
      <sheetName val="Rollfoward"/>
      <sheetName val="Planejamento"/>
      <sheetName val="Aging MI 31.12"/>
      <sheetName val="Aging M.E 31.12"/>
      <sheetName val="Empréstimos 31.12"/>
      <sheetName val="Variação Cambial 31.12"/>
      <sheetName val="Passivo Omisso 31.12"/>
      <sheetName val="Aging ME 30.09"/>
      <sheetName val="Aging MI 30.09"/>
      <sheetName val="Empréstimos 30.09"/>
      <sheetName val="Variação Cambial 30.09"/>
      <sheetName val="Teste de Compras 30.09"/>
      <sheetName val="1. Aging List 31.10.13"/>
      <sheetName val="2. Aging List Interc.31.10.13"/>
      <sheetName val="3. Aging List 31.12.13"/>
      <sheetName val="4. Aging List Interc.31.12.13"/>
      <sheetName val="5. PMP e Pgto Subsequente"/>
      <sheetName val="6. Confirmações Intercompany"/>
      <sheetName val="1. Aging List"/>
      <sheetName val="2. Aging List Interc."/>
      <sheetName val="2. Confirmações Intercompany"/>
      <sheetName val="3.PMP e Pgto Subsequente"/>
      <sheetName val="1. Aging List Interc."/>
      <sheetName val="2. Aging List 31.12.13"/>
      <sheetName val="1.Aging Fornec Nacionais 31.12"/>
      <sheetName val="2. Aging Fornec IC 31.12"/>
      <sheetName val="2.1 Conf. Intercompany 31.12"/>
      <sheetName val="3. Pgto Subsequente 31.12"/>
      <sheetName val="4. Aging Fornec Nacionais 31.10"/>
      <sheetName val="5. Aging List_Fornec IC 31.10"/>
      <sheetName val="6. Circularização 31.10"/>
      <sheetName val="Determination Sample"/>
      <sheetName val="P1. Lead"/>
      <sheetName val="P3. Aging 31.10"/>
      <sheetName val="P4. Pgtos. Subsequentes"/>
      <sheetName val="P5. Aging NVOCC"/>
      <sheetName val="P7. PMP e Rollforward - Fornece"/>
      <sheetName val="P8. Rollfoward - Outras pagar"/>
      <sheetName val="P9. Aging 31.12"/>
      <sheetName val="P6. Detalhe - NVOCC"/>
      <sheetName val="P7. PMP e Rollforward"/>
      <sheetName val="P8. Rollfoward"/>
      <sheetName val="P4. Pgto. Sub."/>
      <sheetName val="P1. Pagamento Subsequente"/>
      <sheetName val="1. Ajuste Fornecedores"/>
      <sheetName val="2. Pagamento Subsequente"/>
      <sheetName val="3. Fornecedores Nacionais"/>
    </sheetNames>
    <sheetDataSet>
      <sheetData sheetId="0" refreshError="1"/>
      <sheetData sheetId="1" refreshError="1"/>
      <sheetData sheetId="2">
        <row r="11">
          <cell r="D11">
            <v>40000</v>
          </cell>
        </row>
        <row r="12">
          <cell r="D12">
            <v>718131</v>
          </cell>
        </row>
        <row r="14">
          <cell r="D14">
            <v>12890.52</v>
          </cell>
        </row>
        <row r="16">
          <cell r="D16">
            <v>10000</v>
          </cell>
        </row>
        <row r="21">
          <cell r="D21">
            <v>10000</v>
          </cell>
        </row>
        <row r="23">
          <cell r="D23">
            <v>10222.129999999999</v>
          </cell>
        </row>
      </sheetData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 refreshError="1"/>
      <sheetData sheetId="103" refreshError="1"/>
      <sheetData sheetId="104"/>
      <sheetData sheetId="105"/>
      <sheetData sheetId="106" refreshError="1"/>
      <sheetData sheetId="107" refreshError="1"/>
      <sheetData sheetId="108" refreshError="1"/>
      <sheetData sheetId="109"/>
      <sheetData sheetId="110"/>
      <sheetData sheetId="111" refreshError="1"/>
      <sheetData sheetId="112"/>
      <sheetData sheetId="113"/>
      <sheetData sheetId="114"/>
      <sheetData sheetId="115"/>
      <sheetData sheetId="116" refreshError="1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/>
      <sheetData sheetId="173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Composição"/>
      <sheetName val="XREF"/>
      <sheetName val="Tickmarks"/>
      <sheetName val="Passivos Omitidos"/>
      <sheetName val="T Bond e EMBI +"/>
      <sheetName val="TJLP e CDI"/>
      <sheetName val="Inflação"/>
      <sheetName val="Damodaran (Beta e ERP)"/>
      <sheetName val="Conc. Bancária 31.10.00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Folha e Enc."/>
      <sheetName val="Detalhe Despesa"/>
      <sheetName val="Provisão de Férias"/>
      <sheetName val="GUIAS"/>
      <sheetName val="Material Consumo"/>
      <sheetName val="DRE"/>
      <sheetName val="Depreciação"/>
      <sheetName val="XREF"/>
      <sheetName val="Tickmarks"/>
      <sheetName val="Pas Juros e V.M.C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2"/>
      <sheetName val="Plan2 (4)"/>
      <sheetName val="545_96_copia"/>
      <sheetName val="Plan1 (3)"/>
      <sheetName val="Plan17"/>
      <sheetName val="Plan18"/>
      <sheetName val="CAR1"/>
      <sheetName val="Plan19"/>
      <sheetName val="Plan20"/>
      <sheetName val="Plan21 (2)"/>
      <sheetName val="CAR1 (2)"/>
      <sheetName val="Plan"/>
      <sheetName val="CAR2"/>
      <sheetName val="Plan1 (4)"/>
      <sheetName val="Plan1 (5)"/>
      <sheetName val="Plan1 (6)"/>
      <sheetName val="Plan1"/>
      <sheetName val="Plan1 (7)"/>
      <sheetName val="Plan5 "/>
      <sheetName val="Plan2 "/>
      <sheetName val="Plan2 (5)"/>
      <sheetName val="Plan2 (6)"/>
      <sheetName val="Plan2 (7)"/>
      <sheetName val="Plan2 (8)"/>
      <sheetName val="Plan2 (9)"/>
      <sheetName val="Plan2 (10)"/>
      <sheetName val="Plan2 (11)"/>
      <sheetName val="Plan2 (12)"/>
      <sheetName val="Plan2 (13)"/>
      <sheetName val="Plan2 (14)"/>
      <sheetName val="Plan2 (15)"/>
      <sheetName val="Plan2 (16)"/>
      <sheetName val="Plan2 (17)"/>
      <sheetName val="Plan2 (18)"/>
      <sheetName val="Plan2 (19)"/>
      <sheetName val="Plan2 (20)"/>
      <sheetName val="Plan2 (21)"/>
      <sheetName val="Plan2 (22)"/>
      <sheetName val="Plan2 (23)"/>
      <sheetName val="Plan3"/>
      <sheetName val="Plan4"/>
      <sheetName val="Plan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A5" t="str">
            <v xml:space="preserve"> </v>
          </cell>
        </row>
        <row r="8">
          <cell r="O8" t="str">
            <v>SALDO</v>
          </cell>
          <cell r="P8" t="str">
            <v xml:space="preserve">PAGAMENTO </v>
          </cell>
        </row>
        <row r="9">
          <cell r="O9" t="str">
            <v>DEVOLVIDO</v>
          </cell>
        </row>
        <row r="10">
          <cell r="O10" t="str">
            <v>À CAR</v>
          </cell>
          <cell r="P10" t="str">
            <v>DATA</v>
          </cell>
          <cell r="Q10" t="str">
            <v>RD/LD</v>
          </cell>
        </row>
        <row r="11">
          <cell r="P11" t="str">
            <v>08/10/96</v>
          </cell>
          <cell r="Q11" t="str">
            <v>01918</v>
          </cell>
        </row>
        <row r="12">
          <cell r="P12">
            <v>35348</v>
          </cell>
          <cell r="Q12">
            <v>10781</v>
          </cell>
        </row>
        <row r="13">
          <cell r="P13">
            <v>35348</v>
          </cell>
          <cell r="Q13">
            <v>10781</v>
          </cell>
        </row>
        <row r="14">
          <cell r="P14">
            <v>35348</v>
          </cell>
          <cell r="Q14">
            <v>10781</v>
          </cell>
        </row>
        <row r="15">
          <cell r="P15" t="str">
            <v>08/10/96</v>
          </cell>
          <cell r="Q15" t="str">
            <v>01918</v>
          </cell>
        </row>
        <row r="16">
          <cell r="P16" t="str">
            <v>08/10/96</v>
          </cell>
          <cell r="Q16" t="str">
            <v>01918</v>
          </cell>
        </row>
        <row r="17">
          <cell r="P17" t="str">
            <v>08/10/96</v>
          </cell>
          <cell r="Q17" t="str">
            <v>01918</v>
          </cell>
        </row>
        <row r="18">
          <cell r="P18" t="str">
            <v>08/10/96</v>
          </cell>
          <cell r="Q18" t="str">
            <v>01918</v>
          </cell>
        </row>
        <row r="19">
          <cell r="P19">
            <v>35348</v>
          </cell>
          <cell r="Q19">
            <v>10781</v>
          </cell>
        </row>
        <row r="20">
          <cell r="P20">
            <v>35348</v>
          </cell>
          <cell r="Q20">
            <v>10781</v>
          </cell>
        </row>
        <row r="21">
          <cell r="P21">
            <v>35348</v>
          </cell>
          <cell r="Q21">
            <v>10781</v>
          </cell>
        </row>
        <row r="22">
          <cell r="P22">
            <v>35348</v>
          </cell>
          <cell r="Q22">
            <v>10781</v>
          </cell>
        </row>
        <row r="23">
          <cell r="O23">
            <v>9960.0497017709968</v>
          </cell>
          <cell r="P23">
            <v>35388</v>
          </cell>
          <cell r="Q23">
            <v>10819</v>
          </cell>
        </row>
        <row r="24">
          <cell r="P24" t="str">
            <v>08/10/96</v>
          </cell>
          <cell r="Q24" t="str">
            <v>01918</v>
          </cell>
        </row>
        <row r="25">
          <cell r="P25">
            <v>35348</v>
          </cell>
          <cell r="Q25">
            <v>10781</v>
          </cell>
        </row>
        <row r="26">
          <cell r="P26">
            <v>35348</v>
          </cell>
          <cell r="Q26">
            <v>10781</v>
          </cell>
        </row>
        <row r="27">
          <cell r="P27">
            <v>35348</v>
          </cell>
          <cell r="Q27">
            <v>10781</v>
          </cell>
        </row>
        <row r="28">
          <cell r="O28">
            <v>2890.8625624099986</v>
          </cell>
          <cell r="P28">
            <v>35348</v>
          </cell>
          <cell r="Q28">
            <v>10781</v>
          </cell>
        </row>
        <row r="29">
          <cell r="P29">
            <v>35348</v>
          </cell>
          <cell r="Q29">
            <v>10781</v>
          </cell>
        </row>
        <row r="30">
          <cell r="P30">
            <v>35348</v>
          </cell>
          <cell r="Q30">
            <v>10781</v>
          </cell>
        </row>
        <row r="31">
          <cell r="P31">
            <v>35348</v>
          </cell>
          <cell r="Q31">
            <v>10781</v>
          </cell>
        </row>
        <row r="32">
          <cell r="P32">
            <v>35388</v>
          </cell>
          <cell r="Q32">
            <v>10819</v>
          </cell>
        </row>
        <row r="33">
          <cell r="P33">
            <v>35475</v>
          </cell>
          <cell r="Q33" t="str">
            <v>055/DFA</v>
          </cell>
        </row>
        <row r="34">
          <cell r="P34" t="str">
            <v>14/02/97</v>
          </cell>
          <cell r="Q34" t="str">
            <v>055/DFA</v>
          </cell>
        </row>
        <row r="35">
          <cell r="P35">
            <v>35475</v>
          </cell>
          <cell r="Q35" t="str">
            <v>055/DFA</v>
          </cell>
        </row>
        <row r="36">
          <cell r="P36" t="str">
            <v>14/02/97</v>
          </cell>
          <cell r="Q36" t="str">
            <v>055/DFA</v>
          </cell>
        </row>
        <row r="37">
          <cell r="P37" t="str">
            <v>14/02/97</v>
          </cell>
          <cell r="Q37" t="str">
            <v>055/DFA</v>
          </cell>
        </row>
        <row r="38">
          <cell r="P38">
            <v>35475</v>
          </cell>
          <cell r="Q38" t="str">
            <v>055/DFA</v>
          </cell>
        </row>
        <row r="39">
          <cell r="P39" t="str">
            <v>14/02/97</v>
          </cell>
          <cell r="Q39" t="str">
            <v>055/DFA</v>
          </cell>
        </row>
        <row r="40">
          <cell r="P40" t="str">
            <v>14/02/97</v>
          </cell>
          <cell r="Q40" t="str">
            <v>055/DFA</v>
          </cell>
        </row>
        <row r="41">
          <cell r="P41">
            <v>35475</v>
          </cell>
          <cell r="Q41" t="str">
            <v>055/DFA</v>
          </cell>
        </row>
        <row r="42">
          <cell r="P42" t="str">
            <v>14/02/97</v>
          </cell>
          <cell r="Q42" t="str">
            <v>055/DFA</v>
          </cell>
        </row>
        <row r="43">
          <cell r="P43" t="str">
            <v>14/02/97</v>
          </cell>
          <cell r="Q43" t="str">
            <v>055/DFA</v>
          </cell>
        </row>
        <row r="44">
          <cell r="P44" t="str">
            <v>14/02/97</v>
          </cell>
          <cell r="Q44" t="str">
            <v>055/DFA</v>
          </cell>
        </row>
        <row r="45">
          <cell r="P45" t="str">
            <v>14/02/97</v>
          </cell>
          <cell r="Q45" t="str">
            <v>055/DFA</v>
          </cell>
        </row>
        <row r="46">
          <cell r="P46" t="str">
            <v>14/02/97</v>
          </cell>
          <cell r="Q46" t="str">
            <v>055/DFA</v>
          </cell>
        </row>
        <row r="47">
          <cell r="P47">
            <v>35542</v>
          </cell>
          <cell r="Q47">
            <v>89050</v>
          </cell>
        </row>
        <row r="48">
          <cell r="P48">
            <v>35542</v>
          </cell>
          <cell r="Q48">
            <v>89050</v>
          </cell>
        </row>
        <row r="49">
          <cell r="P49">
            <v>35542</v>
          </cell>
          <cell r="Q49">
            <v>89050</v>
          </cell>
        </row>
        <row r="50">
          <cell r="P50">
            <v>35557</v>
          </cell>
          <cell r="Q50">
            <v>20023</v>
          </cell>
        </row>
        <row r="51">
          <cell r="P51">
            <v>35557</v>
          </cell>
          <cell r="Q51">
            <v>20023</v>
          </cell>
        </row>
        <row r="52">
          <cell r="P52">
            <v>35557</v>
          </cell>
          <cell r="Q52">
            <v>20022</v>
          </cell>
        </row>
        <row r="53">
          <cell r="P53">
            <v>35557</v>
          </cell>
          <cell r="Q53">
            <v>20022</v>
          </cell>
        </row>
        <row r="54">
          <cell r="P54">
            <v>35557</v>
          </cell>
          <cell r="Q54">
            <v>20022</v>
          </cell>
        </row>
        <row r="55">
          <cell r="P55">
            <v>35557</v>
          </cell>
          <cell r="Q55">
            <v>20022</v>
          </cell>
        </row>
        <row r="56">
          <cell r="P56">
            <v>35557</v>
          </cell>
          <cell r="Q56">
            <v>20022</v>
          </cell>
        </row>
        <row r="57">
          <cell r="P57">
            <v>35557</v>
          </cell>
          <cell r="Q57">
            <v>20022</v>
          </cell>
        </row>
        <row r="58">
          <cell r="P58">
            <v>35557</v>
          </cell>
          <cell r="Q58">
            <v>20022</v>
          </cell>
        </row>
        <row r="59">
          <cell r="P59">
            <v>35557</v>
          </cell>
          <cell r="Q59">
            <v>20022</v>
          </cell>
        </row>
        <row r="60">
          <cell r="P60">
            <v>35557</v>
          </cell>
          <cell r="Q60">
            <v>20022</v>
          </cell>
        </row>
        <row r="61">
          <cell r="P61">
            <v>35557</v>
          </cell>
          <cell r="Q61">
            <v>20022</v>
          </cell>
        </row>
        <row r="62">
          <cell r="P62">
            <v>35557</v>
          </cell>
          <cell r="Q62">
            <v>20022</v>
          </cell>
        </row>
        <row r="63">
          <cell r="P63">
            <v>35557</v>
          </cell>
          <cell r="Q63">
            <v>20022</v>
          </cell>
        </row>
        <row r="64">
          <cell r="P64">
            <v>35571</v>
          </cell>
          <cell r="Q64">
            <v>20037</v>
          </cell>
        </row>
        <row r="65">
          <cell r="P65">
            <v>35571</v>
          </cell>
          <cell r="Q65">
            <v>20037</v>
          </cell>
        </row>
        <row r="66">
          <cell r="P66">
            <v>35571</v>
          </cell>
          <cell r="Q66">
            <v>20037</v>
          </cell>
        </row>
        <row r="67">
          <cell r="P67">
            <v>35571</v>
          </cell>
          <cell r="Q67">
            <v>20037</v>
          </cell>
        </row>
        <row r="68">
          <cell r="P68">
            <v>35571</v>
          </cell>
          <cell r="Q68">
            <v>20037</v>
          </cell>
        </row>
        <row r="69">
          <cell r="P69">
            <v>35571</v>
          </cell>
          <cell r="Q69">
            <v>20037</v>
          </cell>
        </row>
        <row r="70">
          <cell r="P70">
            <v>35571</v>
          </cell>
          <cell r="Q70">
            <v>20037</v>
          </cell>
        </row>
        <row r="71">
          <cell r="P71">
            <v>35571</v>
          </cell>
          <cell r="Q71">
            <v>20037</v>
          </cell>
        </row>
        <row r="72">
          <cell r="P72">
            <v>35571</v>
          </cell>
          <cell r="Q72">
            <v>20037</v>
          </cell>
        </row>
        <row r="73">
          <cell r="P73">
            <v>35586</v>
          </cell>
          <cell r="Q73">
            <v>27854</v>
          </cell>
        </row>
        <row r="74">
          <cell r="P74">
            <v>35586</v>
          </cell>
          <cell r="Q74">
            <v>27854</v>
          </cell>
        </row>
        <row r="75">
          <cell r="P75">
            <v>35586</v>
          </cell>
          <cell r="Q75">
            <v>27854</v>
          </cell>
        </row>
        <row r="76">
          <cell r="P76">
            <v>35586</v>
          </cell>
          <cell r="Q76">
            <v>27854</v>
          </cell>
        </row>
        <row r="77">
          <cell r="P77">
            <v>35586</v>
          </cell>
          <cell r="Q77">
            <v>27854</v>
          </cell>
        </row>
        <row r="78">
          <cell r="P78">
            <v>35586</v>
          </cell>
          <cell r="Q78">
            <v>27854</v>
          </cell>
        </row>
        <row r="79">
          <cell r="P79">
            <v>35586</v>
          </cell>
          <cell r="Q79">
            <v>27854</v>
          </cell>
        </row>
        <row r="80">
          <cell r="P80" t="str">
            <v>05/06/97</v>
          </cell>
          <cell r="Q80">
            <v>27854</v>
          </cell>
        </row>
        <row r="81">
          <cell r="P81">
            <v>35586</v>
          </cell>
          <cell r="Q81">
            <v>27854</v>
          </cell>
        </row>
        <row r="82">
          <cell r="P82">
            <v>35586</v>
          </cell>
          <cell r="Q82">
            <v>27854</v>
          </cell>
        </row>
        <row r="83">
          <cell r="P83">
            <v>35664</v>
          </cell>
          <cell r="Q83">
            <v>28946</v>
          </cell>
        </row>
        <row r="84">
          <cell r="P84">
            <v>35586</v>
          </cell>
          <cell r="Q84">
            <v>27854</v>
          </cell>
        </row>
        <row r="85">
          <cell r="P85">
            <v>35586</v>
          </cell>
          <cell r="Q85">
            <v>27854</v>
          </cell>
        </row>
        <row r="86">
          <cell r="P86">
            <v>35586</v>
          </cell>
          <cell r="Q86">
            <v>27854</v>
          </cell>
        </row>
        <row r="87">
          <cell r="P87">
            <v>35586</v>
          </cell>
          <cell r="Q87">
            <v>27854</v>
          </cell>
        </row>
        <row r="88">
          <cell r="P88">
            <v>35586</v>
          </cell>
          <cell r="Q88">
            <v>27854</v>
          </cell>
        </row>
        <row r="89">
          <cell r="P89">
            <v>35586</v>
          </cell>
          <cell r="Q89">
            <v>27854</v>
          </cell>
        </row>
        <row r="90">
          <cell r="P90">
            <v>35626</v>
          </cell>
          <cell r="Q90">
            <v>21855</v>
          </cell>
        </row>
        <row r="91">
          <cell r="P91">
            <v>35626</v>
          </cell>
          <cell r="Q91">
            <v>21855</v>
          </cell>
        </row>
        <row r="92">
          <cell r="P92">
            <v>35626</v>
          </cell>
          <cell r="Q92">
            <v>21855</v>
          </cell>
        </row>
        <row r="93">
          <cell r="P93">
            <v>35612</v>
          </cell>
          <cell r="Q93">
            <v>27868</v>
          </cell>
        </row>
        <row r="94">
          <cell r="P94">
            <v>35612</v>
          </cell>
          <cell r="Q94">
            <v>27868</v>
          </cell>
        </row>
        <row r="95">
          <cell r="P95">
            <v>35611</v>
          </cell>
          <cell r="Q95">
            <v>27867</v>
          </cell>
        </row>
        <row r="96">
          <cell r="P96">
            <v>35611</v>
          </cell>
          <cell r="Q96">
            <v>27867</v>
          </cell>
        </row>
        <row r="97">
          <cell r="P97">
            <v>35611</v>
          </cell>
          <cell r="Q97">
            <v>27867</v>
          </cell>
        </row>
        <row r="98">
          <cell r="P98">
            <v>35611</v>
          </cell>
          <cell r="Q98">
            <v>27867</v>
          </cell>
        </row>
        <row r="99">
          <cell r="P99">
            <v>35611</v>
          </cell>
          <cell r="Q99">
            <v>27867</v>
          </cell>
        </row>
        <row r="100">
          <cell r="P100">
            <v>35611</v>
          </cell>
          <cell r="Q100">
            <v>27867</v>
          </cell>
        </row>
        <row r="101">
          <cell r="P101">
            <v>35636</v>
          </cell>
          <cell r="Q101">
            <v>21867</v>
          </cell>
        </row>
        <row r="102">
          <cell r="P102">
            <v>35611</v>
          </cell>
          <cell r="Q102">
            <v>27867</v>
          </cell>
        </row>
        <row r="103">
          <cell r="P103">
            <v>35611</v>
          </cell>
          <cell r="Q103">
            <v>27867</v>
          </cell>
        </row>
        <row r="104">
          <cell r="P104">
            <v>35664</v>
          </cell>
          <cell r="Q104">
            <v>28946</v>
          </cell>
        </row>
        <row r="105">
          <cell r="P105">
            <v>35664</v>
          </cell>
          <cell r="Q105">
            <v>28946</v>
          </cell>
        </row>
        <row r="106">
          <cell r="P106">
            <v>35611</v>
          </cell>
          <cell r="Q106">
            <v>27867</v>
          </cell>
        </row>
        <row r="107">
          <cell r="P107">
            <v>35611</v>
          </cell>
          <cell r="Q107">
            <v>27867</v>
          </cell>
        </row>
        <row r="108">
          <cell r="P108">
            <v>35611</v>
          </cell>
          <cell r="Q108">
            <v>27867</v>
          </cell>
        </row>
        <row r="109">
          <cell r="P109">
            <v>35626</v>
          </cell>
          <cell r="Q109">
            <v>21853</v>
          </cell>
        </row>
        <row r="110">
          <cell r="P110">
            <v>35626</v>
          </cell>
          <cell r="Q110">
            <v>21853</v>
          </cell>
        </row>
        <row r="111">
          <cell r="P111">
            <v>35626</v>
          </cell>
          <cell r="Q111">
            <v>21853</v>
          </cell>
        </row>
        <row r="112">
          <cell r="P112">
            <v>35626</v>
          </cell>
          <cell r="Q112">
            <v>21853</v>
          </cell>
        </row>
        <row r="113">
          <cell r="P113">
            <v>35626</v>
          </cell>
          <cell r="Q113">
            <v>21853</v>
          </cell>
        </row>
        <row r="114">
          <cell r="P114">
            <v>35626</v>
          </cell>
          <cell r="Q114">
            <v>21853</v>
          </cell>
        </row>
        <row r="129">
          <cell r="O129">
            <v>12850.912264180995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VA ORÇADO"/>
      <sheetName val="BASE GRAF"/>
      <sheetName val="ÍNDICE (2)"/>
      <sheetName val="GRÁFICO"/>
      <sheetName val="MOVIMENTO"/>
      <sheetName val="BALANCETE"/>
      <sheetName val="REAL X BUDGET"/>
      <sheetName val="BUDGET 06"/>
      <sheetName val="RESULT"/>
      <sheetName val="GVA"/>
      <sheetName val="BALANÇO"/>
      <sheetName val="DOAR"/>
      <sheetName val="BS ANALITICO"/>
      <sheetName val="CASH"/>
      <sheetName val="DOAR BUDGET"/>
      <sheetName val="MOVIMENTO IMOB"/>
      <sheetName val="LP ANALITICO"/>
      <sheetName val="DOAR REAL X ORÇADO"/>
      <sheetName val="GVA 06"/>
      <sheetName val="FORNECEDORES"/>
      <sheetName val="ÍNDICE"/>
      <sheetName val="NOMES"/>
      <sheetName val="IPC"/>
      <sheetName val="RESULT BUDGET"/>
      <sheetName val="BUDGET 05"/>
      <sheetName val="REAL + ORÇADO"/>
      <sheetName val="RAZÃO (2)"/>
      <sheetName val="BUDGET 04"/>
      <sheetName val="Plan1"/>
      <sheetName val="RAZÃO"/>
      <sheetName val="REVENUES"/>
      <sheetName val="XREF"/>
      <sheetName val="Ref"/>
      <sheetName val="DEMO"/>
      <sheetName val="Navegador (3)"/>
      <sheetName val="Navegador"/>
      <sheetName val="Navegador (2)"/>
      <sheetName val="Balancesheet"/>
      <sheetName val="Conciliacões_analítico"/>
      <sheetName val="Grafico_ST_QA_AbaixoEbitda"/>
      <sheetName val="Conciliações-Base_de_dados"/>
      <sheetName val="Grafico_St_Geral"/>
      <sheetName val="Grafico_ST_QA_AcimaEbitda"/>
      <sheetName val="Checkpoint"/>
      <sheetName val="Grafico_ST_QA_AcimaEbitda (2)"/>
      <sheetName val="Grafico_CCis_PwC"/>
      <sheetName val="CCis_Analítico"/>
      <sheetName val="CCis_PwC_Base_de_dados"/>
      <sheetName val="Relat_Mensal_Princ_Pontos"/>
      <sheetName val="Relat_Mensal_Princ_Pontos_2"/>
      <sheetName val="Partes_relac_base_Patrimonial"/>
      <sheetName val="Partes_Relacionadas_Patrimonial"/>
      <sheetName val="Investimento_Ágio"/>
      <sheetName val="TO DO"/>
      <sheetName val="Highliths"/>
      <sheetName val="Capital_Minimo"/>
      <sheetName val="Estoque"/>
      <sheetName val="OT"/>
      <sheetName val="OT temporal"/>
      <sheetName val="Provisões"/>
      <sheetName val="Despesas antecipadas"/>
      <sheetName val="Contas_Receber_TETD"/>
      <sheetName val="Contas_Receber_BOAC"/>
      <sheetName val="BS"/>
      <sheetName val="BS_ATIVO"/>
      <sheetName val="BS_PASSIVO"/>
      <sheetName val="BS_PAGC"/>
      <sheetName val="BS_TETD"/>
      <sheetName val="BS_NETP"/>
      <sheetName val="BS_BOAC"/>
      <sheetName val="BS_BCPS"/>
      <sheetName val="BS_R2TC"/>
      <sheetName val="BS_BIVA"/>
      <sheetName val="BS_BSEC"/>
      <sheetName val="BS_FIDC"/>
      <sheetName val="BS_TILI"/>
      <sheetName val="BS_BVAS"/>
      <sheetName val="BS_BVAB"/>
      <sheetName val="BS_PAGH"/>
      <sheetName val="BS_BANS"/>
      <sheetName val="A_Fev18_analise_1_Cons"/>
      <sheetName val="A_Fev18_analise_2_Cons"/>
      <sheetName val="A_Fev18_analise_3_Cons"/>
      <sheetName val="P_Fev18_analise_1"/>
      <sheetName val="P_Fev18_analise_2"/>
      <sheetName val="A_Fev18_analise_1_PAGC"/>
      <sheetName val="P_Fev18_analise_PAGC"/>
      <sheetName val="A_Fev18_analise_1_TETD"/>
      <sheetName val="A_Fev18_analise_2_TETD"/>
      <sheetName val="P_Fev18_analise_1_TETD"/>
      <sheetName val="P_Fev18_analise_2_TETD"/>
      <sheetName val="A_Fev18_analise_1_BOAC"/>
      <sheetName val="A_Fev18_analise_2_BOAC"/>
      <sheetName val="P_Fev18_analise_1_BOAC"/>
      <sheetName val="A_Fev18_analise_1_NETP"/>
      <sheetName val="P_Fev18_analise_1_NETP"/>
      <sheetName val="A_Fev18_analise_1_BCPS"/>
      <sheetName val="P_Fev18_analise_1_BCPS"/>
      <sheetName val="A_Fev18_analise_1_R2TC"/>
      <sheetName val="P_Fev18_analise_1_R2TC"/>
      <sheetName val="A_Fev18_analise_1_BIVA"/>
      <sheetName val="P_Fev18_analise_1_BIVA"/>
      <sheetName val="A_Fev18_analise_1_FIDC"/>
      <sheetName val="P_Fev18_FIDC"/>
      <sheetName val="A_Fev18_BSEC"/>
      <sheetName val="P_Fev18_BSEC"/>
      <sheetName val="A_Fev18_BANS"/>
      <sheetName val="P_Fev18_BANS"/>
      <sheetName val="A_Fev18_PAGH"/>
      <sheetName val="P_Fev18_PAGH"/>
      <sheetName val="A_Fev18_TILI"/>
      <sheetName val="P_Fev18_TILI"/>
      <sheetName val="A_Fev18_BVAS"/>
      <sheetName val="P_Fev18_BVAS"/>
      <sheetName val="A_Fev18_BVAB"/>
      <sheetName val="P_Fev18_BVAB"/>
      <sheetName val="Relat_Mensal_Princ_Pontos (2)"/>
      <sheetName val="Contigência"/>
      <sheetName val="Gráfico_St_QA1"/>
      <sheetName val="Monitoramento_(2)"/>
      <sheetName val="Monitoramento_(3)"/>
      <sheetName val="BS (2)"/>
      <sheetName val="BS_(3)"/>
      <sheetName val="Planilha14"/>
      <sheetName val="Planilha2_(2)"/>
      <sheetName val="Planilha8_(2)"/>
      <sheetName val="Planilha8_(3)"/>
      <sheetName val="Planilha23"/>
      <sheetName val="FC_Dez16"/>
      <sheetName val="Planilha4"/>
      <sheetName val="Planilha5"/>
      <sheetName val="Planilha8"/>
      <sheetName val="Planilha2"/>
      <sheetName val="Planilha12"/>
      <sheetName val="Planilha13"/>
      <sheetName val="Planilha16"/>
      <sheetName val="a) Análise de Variação BS"/>
      <sheetName val="b) Análise de Variação 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Custom 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74566"/>
      </a:accent1>
      <a:accent2>
        <a:srgbClr val="539193"/>
      </a:accent2>
      <a:accent3>
        <a:srgbClr val="B7A696"/>
      </a:accent3>
      <a:accent4>
        <a:srgbClr val="A0C6ED"/>
      </a:accent4>
      <a:accent5>
        <a:srgbClr val="3B80D9"/>
      </a:accent5>
      <a:accent6>
        <a:srgbClr val="7A8FE4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FEF4F-845A-470D-8811-88BA2B0253BF}">
  <sheetPr>
    <tabColor rgb="FFD7E5ED"/>
  </sheetPr>
  <dimension ref="A1:G1849"/>
  <sheetViews>
    <sheetView showGridLines="0" zoomScale="90" zoomScaleNormal="90" workbookViewId="0"/>
  </sheetViews>
  <sheetFormatPr defaultColWidth="0" defaultRowHeight="0" customHeight="1" zeroHeight="1"/>
  <cols>
    <col min="1" max="1" width="1.109375" style="8" customWidth="1"/>
    <col min="2" max="6" width="26.44140625" style="8" customWidth="1"/>
    <col min="7" max="7" width="1.109375" style="8" customWidth="1"/>
    <col min="8" max="16384" width="26.44140625" style="8" hidden="1"/>
  </cols>
  <sheetData>
    <row r="1" spans="2:7" customFormat="1" ht="14.4">
      <c r="B1" s="7" t="s">
        <v>239</v>
      </c>
      <c r="C1" s="8"/>
    </row>
    <row r="2" spans="2:7" customFormat="1" ht="14.4">
      <c r="B2" t="s">
        <v>240</v>
      </c>
      <c r="C2" s="8"/>
    </row>
    <row r="3" spans="2:7" ht="15" customHeight="1">
      <c r="B3" t="s">
        <v>241</v>
      </c>
    </row>
    <row r="4" spans="2:7" ht="9.9" customHeight="1"/>
    <row r="5" spans="2:7" ht="15" customHeight="1">
      <c r="B5" s="9"/>
      <c r="C5" s="9"/>
      <c r="D5" s="9"/>
      <c r="E5" s="9"/>
      <c r="F5" s="9"/>
    </row>
    <row r="6" spans="2:7" ht="15" customHeight="1">
      <c r="B6" s="10"/>
      <c r="C6" s="10"/>
      <c r="D6" s="10"/>
      <c r="E6" s="10"/>
      <c r="F6" s="10"/>
      <c r="G6" s="11"/>
    </row>
    <row r="7" spans="2:7" ht="15" customHeight="1">
      <c r="C7" s="12"/>
    </row>
    <row r="8" spans="2:7" ht="15" customHeight="1">
      <c r="C8" s="13"/>
    </row>
    <row r="9" spans="2:7" ht="15" customHeight="1">
      <c r="C9" s="14"/>
    </row>
    <row r="10" spans="2:7" ht="15" customHeight="1">
      <c r="C10" s="15"/>
    </row>
    <row r="11" spans="2:7" ht="15" customHeight="1">
      <c r="C11"/>
    </row>
    <row r="12" spans="2:7" ht="15" customHeight="1">
      <c r="C12" s="13"/>
    </row>
    <row r="13" spans="2:7" ht="15" customHeight="1">
      <c r="C13" s="14"/>
    </row>
    <row r="14" spans="2:7" ht="15" customHeight="1">
      <c r="C14" s="15"/>
    </row>
    <row r="15" spans="2:7" ht="15" customHeight="1">
      <c r="C15" s="12"/>
    </row>
    <row r="16" spans="2:7" ht="15" customHeight="1">
      <c r="C16" s="13"/>
    </row>
    <row r="17" spans="2:7" ht="15" customHeight="1">
      <c r="C17" s="16"/>
    </row>
    <row r="18" spans="2:7" ht="15" customHeight="1">
      <c r="C18" s="15"/>
    </row>
    <row r="19" spans="2:7" ht="15" customHeight="1"/>
    <row r="20" spans="2:7" ht="15" customHeight="1">
      <c r="B20" s="9"/>
      <c r="C20" s="9"/>
      <c r="D20" s="9"/>
      <c r="E20" s="9"/>
      <c r="F20" s="9"/>
    </row>
    <row r="21" spans="2:7" ht="15" customHeight="1">
      <c r="B21" s="10"/>
      <c r="C21" s="10"/>
      <c r="D21" s="10"/>
      <c r="E21" s="10"/>
      <c r="F21" s="10"/>
      <c r="G21" s="11"/>
    </row>
    <row r="22" spans="2:7" ht="15" hidden="1" customHeight="1"/>
    <row r="23" spans="2:7" ht="15" hidden="1" customHeight="1"/>
    <row r="24" spans="2:7" ht="15" hidden="1" customHeight="1"/>
    <row r="25" spans="2:7" ht="15" hidden="1" customHeight="1"/>
    <row r="26" spans="2:7" ht="15" hidden="1" customHeight="1"/>
    <row r="27" spans="2:7" ht="15" hidden="1" customHeight="1"/>
    <row r="28" spans="2:7" ht="15" hidden="1" customHeight="1"/>
    <row r="29" spans="2:7" ht="15" hidden="1" customHeight="1"/>
    <row r="30" spans="2:7" ht="15" hidden="1" customHeight="1"/>
    <row r="31" spans="2:7" ht="15" hidden="1" customHeight="1"/>
    <row r="32" spans="2:7" ht="15" hidden="1" customHeight="1"/>
    <row r="33" ht="15" hidden="1" customHeight="1"/>
    <row r="34" ht="15" hidden="1" customHeight="1"/>
    <row r="35" ht="15" hidden="1" customHeight="1"/>
    <row r="36" ht="15" hidden="1" customHeight="1"/>
    <row r="37" ht="15" hidden="1" customHeight="1"/>
    <row r="38" ht="15" hidden="1" customHeight="1"/>
    <row r="39" ht="15" hidden="1" customHeight="1"/>
    <row r="40" ht="15" hidden="1" customHeight="1"/>
    <row r="41" ht="15" hidden="1" customHeight="1"/>
    <row r="42" ht="15" hidden="1" customHeight="1"/>
    <row r="43" ht="15" hidden="1" customHeight="1"/>
    <row r="44" ht="15" hidden="1" customHeight="1"/>
    <row r="45" ht="15" hidden="1" customHeight="1"/>
    <row r="46" ht="15" hidden="1" customHeight="1"/>
    <row r="47" ht="15" hidden="1" customHeight="1"/>
    <row r="48" ht="15" hidden="1" customHeight="1"/>
    <row r="49" ht="15" hidden="1" customHeight="1"/>
    <row r="50" ht="15" hidden="1" customHeight="1"/>
    <row r="51" ht="15" hidden="1" customHeight="1"/>
    <row r="52" ht="15" hidden="1" customHeight="1"/>
    <row r="53" ht="15" hidden="1" customHeight="1"/>
    <row r="54" ht="15" hidden="1" customHeight="1"/>
    <row r="55" ht="15" hidden="1" customHeight="1"/>
    <row r="56" ht="15" hidden="1" customHeight="1"/>
    <row r="57" ht="15" hidden="1" customHeight="1"/>
    <row r="58" ht="15" hidden="1" customHeight="1"/>
    <row r="59" ht="15" hidden="1" customHeight="1"/>
    <row r="60" ht="15" hidden="1" customHeight="1"/>
    <row r="61" ht="15" hidden="1" customHeight="1"/>
    <row r="62" ht="15" hidden="1" customHeight="1"/>
    <row r="63" ht="15" hidden="1" customHeight="1"/>
    <row r="64" ht="15" hidden="1" customHeight="1"/>
    <row r="65" ht="15" hidden="1" customHeight="1"/>
    <row r="66" ht="15" hidden="1" customHeight="1"/>
    <row r="67" ht="15" hidden="1" customHeight="1"/>
    <row r="68" ht="15" hidden="1" customHeight="1"/>
    <row r="69" ht="15" hidden="1" customHeight="1"/>
    <row r="70" ht="15" hidden="1" customHeight="1"/>
    <row r="71" ht="15" hidden="1" customHeight="1"/>
    <row r="72" ht="15" hidden="1" customHeight="1"/>
    <row r="73" ht="15" hidden="1" customHeight="1"/>
    <row r="74" ht="15" hidden="1" customHeight="1"/>
    <row r="75" ht="15" hidden="1" customHeight="1"/>
    <row r="76" ht="15" hidden="1" customHeight="1"/>
    <row r="77" ht="15" hidden="1" customHeight="1"/>
    <row r="78" ht="15" hidden="1" customHeight="1"/>
    <row r="79" ht="15" hidden="1" customHeight="1"/>
    <row r="80" ht="15" hidden="1" customHeight="1"/>
    <row r="81" ht="15" hidden="1" customHeight="1"/>
    <row r="82" ht="15" hidden="1" customHeight="1"/>
    <row r="83" ht="15" hidden="1" customHeight="1"/>
    <row r="84" ht="15" hidden="1" customHeight="1"/>
    <row r="85" ht="15" hidden="1" customHeight="1"/>
    <row r="86" ht="15" hidden="1" customHeight="1"/>
    <row r="87" ht="15" hidden="1" customHeight="1"/>
    <row r="88" ht="15" hidden="1" customHeight="1"/>
    <row r="89" ht="15" hidden="1" customHeight="1"/>
    <row r="90" ht="15" hidden="1" customHeight="1"/>
    <row r="91" ht="15" hidden="1" customHeight="1"/>
    <row r="92" ht="15" hidden="1" customHeight="1"/>
    <row r="93" ht="15" hidden="1" customHeight="1"/>
    <row r="94" ht="15" hidden="1" customHeight="1"/>
    <row r="95" ht="15" hidden="1" customHeight="1"/>
    <row r="96" ht="15" hidden="1" customHeight="1"/>
    <row r="97" ht="15" hidden="1" customHeight="1"/>
    <row r="98" ht="15" hidden="1" customHeight="1"/>
    <row r="99" ht="15" hidden="1" customHeight="1"/>
    <row r="100" ht="15" hidden="1" customHeight="1"/>
    <row r="101" ht="15" hidden="1" customHeight="1"/>
    <row r="102" ht="15" hidden="1" customHeight="1"/>
    <row r="103" ht="15" hidden="1" customHeight="1"/>
    <row r="104" ht="15" hidden="1" customHeight="1"/>
    <row r="105" ht="15" hidden="1" customHeight="1"/>
    <row r="106" ht="15" hidden="1" customHeight="1"/>
    <row r="107" ht="15" hidden="1" customHeight="1"/>
    <row r="108" ht="15" hidden="1" customHeight="1"/>
    <row r="109" ht="15" hidden="1" customHeight="1"/>
    <row r="110" ht="15" hidden="1" customHeight="1"/>
    <row r="111" ht="15" hidden="1" customHeight="1"/>
    <row r="112" ht="15" hidden="1" customHeight="1"/>
    <row r="113" ht="15" hidden="1" customHeight="1"/>
    <row r="114" ht="15" hidden="1" customHeight="1"/>
    <row r="115" ht="15" hidden="1" customHeight="1"/>
    <row r="116" ht="15" hidden="1" customHeight="1"/>
    <row r="117" ht="15" hidden="1" customHeight="1"/>
    <row r="118" ht="15" hidden="1" customHeight="1"/>
    <row r="119" ht="15" hidden="1" customHeight="1"/>
    <row r="120" ht="15" hidden="1" customHeight="1"/>
    <row r="121" ht="15" hidden="1" customHeight="1"/>
    <row r="122" ht="15" hidden="1" customHeight="1"/>
    <row r="123" ht="15" hidden="1" customHeight="1"/>
    <row r="124" ht="15" hidden="1" customHeight="1"/>
    <row r="125" ht="15" hidden="1" customHeight="1"/>
    <row r="126" ht="15" hidden="1" customHeight="1"/>
    <row r="127" ht="15" hidden="1" customHeight="1"/>
    <row r="128" ht="15" hidden="1" customHeight="1"/>
    <row r="129" ht="15" hidden="1" customHeight="1"/>
    <row r="130" ht="15" hidden="1" customHeight="1"/>
    <row r="131" ht="15" hidden="1" customHeight="1"/>
    <row r="132" ht="15" hidden="1" customHeight="1"/>
    <row r="133" ht="15" hidden="1" customHeight="1"/>
    <row r="134" ht="15" hidden="1" customHeight="1"/>
    <row r="135" ht="15" hidden="1" customHeight="1"/>
    <row r="136" ht="15" hidden="1" customHeight="1"/>
    <row r="137" ht="15" hidden="1" customHeight="1"/>
    <row r="138" ht="15" hidden="1" customHeight="1"/>
    <row r="139" ht="15" hidden="1" customHeight="1"/>
    <row r="140" ht="15" hidden="1" customHeight="1"/>
    <row r="141" ht="15" hidden="1" customHeight="1"/>
    <row r="142" ht="15" hidden="1" customHeight="1"/>
    <row r="143" ht="15" hidden="1" customHeight="1"/>
    <row r="144" ht="15" hidden="1" customHeight="1"/>
    <row r="145" ht="15" hidden="1" customHeight="1"/>
    <row r="146" ht="15" hidden="1" customHeight="1"/>
    <row r="147" ht="15" hidden="1" customHeight="1"/>
    <row r="148" ht="15" hidden="1" customHeight="1"/>
    <row r="149" ht="15" hidden="1" customHeight="1"/>
    <row r="150" ht="15" hidden="1" customHeight="1"/>
    <row r="151" ht="15" hidden="1" customHeight="1"/>
    <row r="152" ht="15" hidden="1" customHeight="1"/>
    <row r="153" ht="15" hidden="1" customHeight="1"/>
    <row r="154" ht="15" hidden="1" customHeight="1"/>
    <row r="155" ht="15" hidden="1" customHeight="1"/>
    <row r="156" ht="15" hidden="1" customHeight="1"/>
    <row r="157" ht="15" hidden="1" customHeight="1"/>
    <row r="158" ht="15" hidden="1" customHeight="1"/>
    <row r="159" ht="15" hidden="1" customHeight="1"/>
    <row r="160" ht="15" hidden="1" customHeight="1"/>
    <row r="161" ht="15" hidden="1" customHeight="1"/>
    <row r="162" ht="15" hidden="1" customHeight="1"/>
    <row r="163" ht="15" hidden="1" customHeight="1"/>
    <row r="164" ht="15" hidden="1" customHeight="1"/>
    <row r="165" ht="15" hidden="1" customHeight="1"/>
    <row r="166" ht="15" hidden="1" customHeight="1"/>
    <row r="167" ht="15" hidden="1" customHeight="1"/>
    <row r="168" ht="15" hidden="1" customHeight="1"/>
    <row r="169" ht="15" hidden="1" customHeight="1"/>
    <row r="170" ht="15" hidden="1" customHeight="1"/>
    <row r="171" ht="15" hidden="1" customHeight="1"/>
    <row r="172" ht="15" hidden="1" customHeight="1"/>
    <row r="173" ht="15" hidden="1" customHeight="1"/>
    <row r="174" ht="15" hidden="1" customHeight="1"/>
    <row r="175" ht="15" hidden="1" customHeight="1"/>
    <row r="176" ht="15" hidden="1" customHeight="1"/>
    <row r="177" ht="15" hidden="1" customHeight="1"/>
    <row r="178" ht="15" hidden="1" customHeight="1"/>
    <row r="179" ht="15" hidden="1" customHeight="1"/>
    <row r="180" ht="15" hidden="1" customHeight="1"/>
    <row r="181" ht="15" hidden="1" customHeight="1"/>
    <row r="182" ht="15" hidden="1" customHeight="1"/>
    <row r="183" ht="15" hidden="1" customHeight="1"/>
    <row r="184" ht="15" hidden="1" customHeight="1"/>
    <row r="185" ht="15" hidden="1" customHeight="1"/>
    <row r="186" ht="15" hidden="1" customHeight="1"/>
    <row r="187" ht="15" hidden="1" customHeight="1"/>
    <row r="188" ht="15" hidden="1" customHeight="1"/>
    <row r="189" ht="15" hidden="1" customHeight="1"/>
    <row r="190" ht="15" hidden="1" customHeight="1"/>
    <row r="191" ht="15" hidden="1" customHeight="1"/>
    <row r="192" ht="15" hidden="1" customHeight="1"/>
    <row r="193" ht="15" hidden="1" customHeight="1"/>
    <row r="194" ht="15" hidden="1" customHeight="1"/>
    <row r="195" ht="15" hidden="1" customHeight="1"/>
    <row r="196" ht="15" hidden="1" customHeight="1"/>
    <row r="197" ht="15" hidden="1" customHeight="1"/>
    <row r="198" ht="15" hidden="1" customHeight="1"/>
    <row r="199" ht="15" hidden="1" customHeight="1"/>
    <row r="200" ht="15" hidden="1" customHeight="1"/>
    <row r="201" ht="15" hidden="1" customHeight="1"/>
    <row r="202" ht="15" hidden="1" customHeight="1"/>
    <row r="203" ht="15" hidden="1" customHeight="1"/>
    <row r="204" ht="15" hidden="1" customHeight="1"/>
    <row r="205" ht="15" hidden="1" customHeight="1"/>
    <row r="206" ht="15" hidden="1" customHeight="1"/>
    <row r="207" ht="15" hidden="1" customHeight="1"/>
    <row r="208" ht="15" hidden="1" customHeight="1"/>
    <row r="209" ht="15" hidden="1" customHeight="1"/>
    <row r="210" ht="15" hidden="1" customHeight="1"/>
    <row r="211" ht="15" hidden="1" customHeight="1"/>
    <row r="212" ht="15" hidden="1" customHeight="1"/>
    <row r="213" ht="15" hidden="1" customHeight="1"/>
    <row r="214" ht="15" hidden="1" customHeight="1"/>
    <row r="215" ht="15" hidden="1" customHeight="1"/>
    <row r="216" ht="15" hidden="1" customHeight="1"/>
    <row r="217" ht="15" hidden="1" customHeight="1"/>
    <row r="218" ht="15" hidden="1" customHeight="1"/>
    <row r="219" ht="15" hidden="1" customHeight="1"/>
    <row r="220" ht="15" hidden="1" customHeight="1"/>
    <row r="221" ht="15" hidden="1" customHeight="1"/>
    <row r="222" ht="15" hidden="1" customHeight="1"/>
    <row r="223" ht="15" hidden="1" customHeight="1"/>
    <row r="224" ht="15" hidden="1" customHeight="1"/>
    <row r="225" ht="15" hidden="1" customHeight="1"/>
    <row r="226" ht="15" hidden="1" customHeight="1"/>
    <row r="227" ht="15" hidden="1" customHeight="1"/>
    <row r="228" ht="15" hidden="1" customHeight="1"/>
    <row r="229" ht="15" hidden="1" customHeight="1"/>
    <row r="230" ht="15" hidden="1" customHeight="1"/>
    <row r="231" ht="15" hidden="1" customHeight="1"/>
    <row r="232" ht="15" hidden="1" customHeight="1"/>
    <row r="233" ht="15" hidden="1" customHeight="1"/>
    <row r="234" ht="15" hidden="1" customHeight="1"/>
    <row r="235" ht="15" hidden="1" customHeight="1"/>
    <row r="236" ht="15" hidden="1" customHeight="1"/>
    <row r="237" ht="15" hidden="1" customHeight="1"/>
    <row r="238" ht="15" hidden="1" customHeight="1"/>
    <row r="239" ht="15" hidden="1" customHeight="1"/>
    <row r="240" ht="15" hidden="1" customHeight="1"/>
    <row r="241" ht="15" hidden="1" customHeight="1"/>
    <row r="242" ht="15" hidden="1" customHeight="1"/>
    <row r="243" ht="15" hidden="1" customHeight="1"/>
    <row r="244" ht="15" hidden="1" customHeight="1"/>
    <row r="245" ht="15" hidden="1" customHeight="1"/>
    <row r="246" ht="15" hidden="1" customHeight="1"/>
    <row r="247" ht="15" hidden="1" customHeight="1"/>
    <row r="248" ht="15" hidden="1" customHeight="1"/>
    <row r="249" ht="15" hidden="1" customHeight="1"/>
    <row r="250" ht="15" hidden="1" customHeight="1"/>
    <row r="251" ht="15" hidden="1" customHeight="1"/>
    <row r="252" ht="15" hidden="1" customHeight="1"/>
    <row r="253" ht="15" hidden="1" customHeight="1"/>
    <row r="254" ht="15" hidden="1" customHeight="1"/>
    <row r="255" ht="15" hidden="1" customHeight="1"/>
    <row r="256" ht="15" hidden="1" customHeight="1"/>
    <row r="257" ht="15" hidden="1" customHeight="1"/>
    <row r="258" ht="15" hidden="1" customHeight="1"/>
    <row r="259" ht="15" hidden="1" customHeight="1"/>
    <row r="260" ht="15" hidden="1" customHeight="1"/>
    <row r="261" ht="15" hidden="1" customHeight="1"/>
    <row r="262" ht="15" hidden="1" customHeight="1"/>
    <row r="263" ht="15" hidden="1" customHeight="1"/>
    <row r="264" ht="15" hidden="1" customHeight="1"/>
    <row r="265" ht="15" hidden="1" customHeight="1"/>
    <row r="266" ht="15" hidden="1" customHeight="1"/>
    <row r="267" ht="15" hidden="1" customHeight="1"/>
    <row r="268" ht="15" hidden="1" customHeight="1"/>
    <row r="269" ht="15" hidden="1" customHeight="1"/>
    <row r="270" ht="15" hidden="1" customHeight="1"/>
    <row r="271" ht="15" hidden="1" customHeight="1"/>
    <row r="272" ht="15" hidden="1" customHeight="1"/>
    <row r="273" ht="15" hidden="1" customHeight="1"/>
    <row r="274" ht="15" hidden="1" customHeight="1"/>
    <row r="275" ht="15" hidden="1" customHeight="1"/>
    <row r="276" ht="15" hidden="1" customHeight="1"/>
    <row r="277" ht="15" hidden="1" customHeight="1"/>
    <row r="278" ht="15" hidden="1" customHeight="1"/>
    <row r="279" ht="15" hidden="1" customHeight="1"/>
    <row r="280" ht="15" hidden="1" customHeight="1"/>
    <row r="281" ht="15" hidden="1" customHeight="1"/>
    <row r="282" ht="15" hidden="1" customHeight="1"/>
    <row r="283" ht="15" hidden="1" customHeight="1"/>
    <row r="284" ht="15" hidden="1" customHeight="1"/>
    <row r="285" ht="15" hidden="1" customHeight="1"/>
    <row r="286" ht="15" hidden="1" customHeight="1"/>
    <row r="287" ht="15" hidden="1" customHeight="1"/>
    <row r="288" ht="15" hidden="1" customHeight="1"/>
    <row r="289" ht="15" hidden="1" customHeight="1"/>
    <row r="290" ht="15" hidden="1" customHeight="1"/>
    <row r="291" ht="15" hidden="1" customHeight="1"/>
    <row r="292" ht="15" hidden="1" customHeight="1"/>
    <row r="293" ht="15" hidden="1" customHeight="1"/>
    <row r="294" ht="15" hidden="1" customHeight="1"/>
    <row r="295" ht="15" hidden="1" customHeight="1"/>
    <row r="296" ht="15" hidden="1" customHeight="1"/>
    <row r="297" ht="15" hidden="1" customHeight="1"/>
    <row r="298" ht="15" hidden="1" customHeight="1"/>
    <row r="299" ht="15" hidden="1" customHeight="1"/>
    <row r="300" ht="15" hidden="1" customHeight="1"/>
    <row r="301" ht="15" hidden="1" customHeight="1"/>
    <row r="302" ht="15" hidden="1" customHeight="1"/>
    <row r="303" ht="15" hidden="1" customHeight="1"/>
    <row r="304" ht="15" hidden="1" customHeight="1"/>
    <row r="305" ht="15" hidden="1" customHeight="1"/>
    <row r="306" ht="15" hidden="1" customHeight="1"/>
    <row r="307" ht="15" hidden="1" customHeight="1"/>
    <row r="308" ht="15" hidden="1" customHeight="1"/>
    <row r="309" ht="15" hidden="1" customHeight="1"/>
    <row r="310" ht="15" hidden="1" customHeight="1"/>
    <row r="311" ht="15" hidden="1" customHeight="1"/>
    <row r="312" ht="15" hidden="1" customHeight="1"/>
    <row r="313" ht="15" hidden="1" customHeight="1"/>
    <row r="314" ht="15" hidden="1" customHeight="1"/>
    <row r="315" ht="15" hidden="1" customHeight="1"/>
    <row r="316" ht="15" hidden="1" customHeight="1"/>
    <row r="317" ht="15" hidden="1" customHeight="1"/>
    <row r="318" ht="15" hidden="1" customHeight="1"/>
    <row r="319" ht="15" hidden="1" customHeight="1"/>
    <row r="320" ht="15" hidden="1" customHeight="1"/>
    <row r="321" ht="15" hidden="1" customHeight="1"/>
    <row r="322" ht="15" hidden="1" customHeight="1"/>
    <row r="323" ht="15" hidden="1" customHeight="1"/>
    <row r="324" ht="15" hidden="1" customHeight="1"/>
    <row r="325" ht="15" hidden="1" customHeight="1"/>
    <row r="326" ht="15" hidden="1" customHeight="1"/>
    <row r="327" ht="15" hidden="1" customHeight="1"/>
    <row r="328" ht="15" hidden="1" customHeight="1"/>
    <row r="329" ht="15" hidden="1" customHeight="1"/>
    <row r="330" ht="15" hidden="1" customHeight="1"/>
    <row r="331" ht="15" hidden="1" customHeight="1"/>
    <row r="332" ht="15" hidden="1" customHeight="1"/>
    <row r="333" ht="15" hidden="1" customHeight="1"/>
    <row r="334" ht="15" hidden="1" customHeight="1"/>
    <row r="335" ht="15" hidden="1" customHeight="1"/>
    <row r="336" ht="15" hidden="1" customHeight="1"/>
    <row r="337" ht="15" hidden="1" customHeight="1"/>
    <row r="338" ht="15" hidden="1" customHeight="1"/>
    <row r="339" ht="15" hidden="1" customHeight="1"/>
    <row r="340" ht="15" hidden="1" customHeight="1"/>
    <row r="341" ht="15" hidden="1" customHeight="1"/>
    <row r="342" ht="15" hidden="1" customHeight="1"/>
    <row r="343" ht="15" hidden="1" customHeight="1"/>
    <row r="344" ht="15" hidden="1" customHeight="1"/>
    <row r="345" ht="15" hidden="1" customHeight="1"/>
    <row r="346" ht="15" hidden="1" customHeight="1"/>
    <row r="347" ht="15" hidden="1" customHeight="1"/>
    <row r="348" ht="15" hidden="1" customHeight="1"/>
    <row r="349" ht="15" hidden="1" customHeight="1"/>
    <row r="350" ht="15" hidden="1" customHeight="1"/>
    <row r="351" ht="15" hidden="1" customHeight="1"/>
    <row r="352" ht="15" hidden="1" customHeight="1"/>
    <row r="353" ht="15" hidden="1" customHeight="1"/>
    <row r="354" ht="15" hidden="1" customHeight="1"/>
    <row r="355" ht="15" hidden="1" customHeight="1"/>
    <row r="356" ht="15" hidden="1" customHeight="1"/>
    <row r="357" ht="15" hidden="1" customHeight="1"/>
    <row r="358" ht="15" hidden="1" customHeight="1"/>
    <row r="359" ht="15" hidden="1" customHeight="1"/>
    <row r="360" ht="15" hidden="1" customHeight="1"/>
    <row r="361" ht="15" hidden="1" customHeight="1"/>
    <row r="362" ht="15" hidden="1" customHeight="1"/>
    <row r="363" ht="15" hidden="1" customHeight="1"/>
    <row r="364" ht="15" hidden="1" customHeight="1"/>
    <row r="365" ht="15" hidden="1" customHeight="1"/>
    <row r="366" ht="15" hidden="1" customHeight="1"/>
    <row r="367" ht="15" hidden="1" customHeight="1"/>
    <row r="368" ht="15" hidden="1" customHeight="1"/>
    <row r="369" ht="15" hidden="1" customHeight="1"/>
    <row r="370" ht="15" hidden="1" customHeight="1"/>
    <row r="371" ht="15" hidden="1" customHeight="1"/>
    <row r="372" ht="15" hidden="1" customHeight="1"/>
    <row r="373" ht="15" hidden="1" customHeight="1"/>
    <row r="374" ht="15" hidden="1" customHeight="1"/>
    <row r="375" ht="15" hidden="1" customHeight="1"/>
    <row r="376" ht="15" hidden="1" customHeight="1"/>
    <row r="377" ht="15" hidden="1" customHeight="1"/>
    <row r="378" ht="15" hidden="1" customHeight="1"/>
    <row r="379" ht="15" hidden="1" customHeight="1"/>
    <row r="380" ht="15" hidden="1" customHeight="1"/>
    <row r="381" ht="15" hidden="1" customHeight="1"/>
    <row r="382" ht="15" hidden="1" customHeight="1"/>
    <row r="383" ht="15" hidden="1" customHeight="1"/>
    <row r="384" ht="15" hidden="1" customHeight="1"/>
    <row r="385" ht="15" hidden="1" customHeight="1"/>
    <row r="386" ht="15" hidden="1" customHeight="1"/>
    <row r="387" ht="15" hidden="1" customHeight="1"/>
    <row r="388" ht="15" hidden="1" customHeight="1"/>
    <row r="389" ht="15" hidden="1" customHeight="1"/>
    <row r="390" ht="15" hidden="1" customHeight="1"/>
    <row r="391" ht="15" hidden="1" customHeight="1"/>
    <row r="392" ht="15" hidden="1" customHeight="1"/>
    <row r="393" ht="15" hidden="1" customHeight="1"/>
    <row r="394" ht="15" hidden="1" customHeight="1"/>
    <row r="395" ht="15" hidden="1" customHeight="1"/>
    <row r="396" ht="15" hidden="1" customHeight="1"/>
    <row r="397" ht="15" hidden="1" customHeight="1"/>
    <row r="398" ht="15" hidden="1" customHeight="1"/>
    <row r="399" ht="15" hidden="1" customHeight="1"/>
    <row r="400" ht="15" hidden="1" customHeight="1"/>
    <row r="401" ht="15" hidden="1" customHeight="1"/>
    <row r="402" ht="15" hidden="1" customHeight="1"/>
    <row r="403" ht="15" hidden="1" customHeight="1"/>
    <row r="404" ht="15" hidden="1" customHeight="1"/>
    <row r="405" ht="15" hidden="1" customHeight="1"/>
    <row r="406" ht="15" hidden="1" customHeight="1"/>
    <row r="407" ht="15" hidden="1" customHeight="1"/>
    <row r="408" ht="15" hidden="1" customHeight="1"/>
    <row r="409" ht="15" hidden="1" customHeight="1"/>
    <row r="410" ht="15" hidden="1" customHeight="1"/>
    <row r="411" ht="15" hidden="1" customHeight="1"/>
    <row r="412" ht="15" hidden="1" customHeight="1"/>
    <row r="413" ht="15" hidden="1" customHeight="1"/>
    <row r="414" ht="15" hidden="1" customHeight="1"/>
    <row r="415" ht="15" hidden="1" customHeight="1"/>
    <row r="416" ht="15" hidden="1" customHeight="1"/>
    <row r="417" ht="15" hidden="1" customHeight="1"/>
    <row r="418" ht="15" hidden="1" customHeight="1"/>
    <row r="419" ht="15" hidden="1" customHeight="1"/>
    <row r="420" ht="15" hidden="1" customHeight="1"/>
    <row r="421" ht="15" hidden="1" customHeight="1"/>
    <row r="422" ht="15" hidden="1" customHeight="1"/>
    <row r="423" ht="15" hidden="1" customHeight="1"/>
    <row r="424" ht="15" hidden="1" customHeight="1"/>
    <row r="425" ht="15" hidden="1" customHeight="1"/>
    <row r="426" ht="15" hidden="1" customHeight="1"/>
    <row r="427" ht="15" hidden="1" customHeight="1"/>
    <row r="428" ht="15" hidden="1" customHeight="1"/>
    <row r="429" ht="15" hidden="1" customHeight="1"/>
    <row r="430" ht="15" hidden="1" customHeight="1"/>
    <row r="431" ht="15" hidden="1" customHeight="1"/>
    <row r="432" ht="15" hidden="1" customHeight="1"/>
    <row r="433" ht="15" hidden="1" customHeight="1"/>
    <row r="434" ht="15" hidden="1" customHeight="1"/>
    <row r="435" ht="15" hidden="1" customHeight="1"/>
    <row r="436" ht="15" hidden="1" customHeight="1"/>
    <row r="437" ht="15" hidden="1" customHeight="1"/>
    <row r="438" ht="15" hidden="1" customHeight="1"/>
    <row r="439" ht="15" hidden="1" customHeight="1"/>
    <row r="440" ht="15" hidden="1" customHeight="1"/>
    <row r="441" ht="15" hidden="1" customHeight="1"/>
    <row r="442" ht="15" hidden="1" customHeight="1"/>
    <row r="443" ht="15" hidden="1" customHeight="1"/>
    <row r="444" ht="15" hidden="1" customHeight="1"/>
    <row r="445" ht="15" hidden="1" customHeight="1"/>
    <row r="446" ht="15" hidden="1" customHeight="1"/>
    <row r="447" ht="15" hidden="1" customHeight="1"/>
    <row r="448" ht="15" hidden="1" customHeight="1"/>
    <row r="449" ht="15" hidden="1" customHeight="1"/>
    <row r="450" ht="15" hidden="1" customHeight="1"/>
    <row r="451" ht="15" hidden="1" customHeight="1"/>
    <row r="452" ht="15" hidden="1" customHeight="1"/>
    <row r="453" ht="15" hidden="1" customHeight="1"/>
    <row r="454" ht="15" hidden="1" customHeight="1"/>
    <row r="455" ht="15" hidden="1" customHeight="1"/>
    <row r="456" ht="15" hidden="1" customHeight="1"/>
    <row r="457" ht="15" hidden="1" customHeight="1"/>
    <row r="458" ht="15" hidden="1" customHeight="1"/>
    <row r="459" ht="15" hidden="1" customHeight="1"/>
    <row r="460" ht="15" hidden="1" customHeight="1"/>
    <row r="461" ht="15" hidden="1" customHeight="1"/>
    <row r="462" ht="15" hidden="1" customHeight="1"/>
    <row r="463" ht="15" hidden="1" customHeight="1"/>
    <row r="464" ht="15" hidden="1" customHeight="1"/>
    <row r="465" ht="15" hidden="1" customHeight="1"/>
    <row r="466" ht="15" hidden="1" customHeight="1"/>
    <row r="467" ht="15" hidden="1" customHeight="1"/>
    <row r="468" ht="15" hidden="1" customHeight="1"/>
    <row r="469" ht="15" hidden="1" customHeight="1"/>
    <row r="470" ht="15" hidden="1" customHeight="1"/>
    <row r="471" ht="15" hidden="1" customHeight="1"/>
    <row r="472" ht="15" hidden="1" customHeight="1"/>
    <row r="473" ht="15" hidden="1" customHeight="1"/>
    <row r="474" ht="15" hidden="1" customHeight="1"/>
    <row r="475" ht="15" hidden="1" customHeight="1"/>
    <row r="476" ht="15" hidden="1" customHeight="1"/>
    <row r="477" ht="15" hidden="1" customHeight="1"/>
    <row r="478" ht="15" hidden="1" customHeight="1"/>
    <row r="479" ht="15" hidden="1" customHeight="1"/>
    <row r="480" ht="15" hidden="1" customHeight="1"/>
    <row r="481" ht="15" hidden="1" customHeight="1"/>
    <row r="482" ht="15" hidden="1" customHeight="1"/>
    <row r="483" ht="15" hidden="1" customHeight="1"/>
    <row r="484" ht="15" hidden="1" customHeight="1"/>
    <row r="485" ht="15" hidden="1" customHeight="1"/>
    <row r="486" ht="15" hidden="1" customHeight="1"/>
    <row r="487" ht="15" hidden="1" customHeight="1"/>
    <row r="488" ht="15" hidden="1" customHeight="1"/>
    <row r="489" ht="15" hidden="1" customHeight="1"/>
    <row r="490" ht="15" hidden="1" customHeight="1"/>
    <row r="491" ht="15" hidden="1" customHeight="1"/>
    <row r="492" ht="15" hidden="1" customHeight="1"/>
    <row r="493" ht="15" hidden="1" customHeight="1"/>
    <row r="494" ht="15" hidden="1" customHeight="1"/>
    <row r="495" ht="15" hidden="1" customHeight="1"/>
    <row r="496" ht="15" hidden="1" customHeight="1"/>
    <row r="497" ht="15" hidden="1" customHeight="1"/>
    <row r="498" ht="15" hidden="1" customHeight="1"/>
    <row r="499" ht="15" hidden="1" customHeight="1"/>
    <row r="500" ht="15" hidden="1" customHeight="1"/>
    <row r="501" ht="15" hidden="1" customHeight="1"/>
    <row r="502" ht="15" hidden="1" customHeight="1"/>
    <row r="503" ht="15" hidden="1" customHeight="1"/>
    <row r="504" ht="15" hidden="1" customHeight="1"/>
    <row r="505" ht="15" hidden="1" customHeight="1"/>
    <row r="506" ht="15" hidden="1" customHeight="1"/>
    <row r="507" ht="15" hidden="1" customHeight="1"/>
    <row r="508" ht="15" hidden="1" customHeight="1"/>
    <row r="509" ht="15" hidden="1" customHeight="1"/>
    <row r="510" ht="15" hidden="1" customHeight="1"/>
    <row r="511" ht="15" hidden="1" customHeight="1"/>
    <row r="512" ht="15" hidden="1" customHeight="1"/>
    <row r="513" ht="15" hidden="1" customHeight="1"/>
    <row r="514" ht="15" hidden="1" customHeight="1"/>
    <row r="515" ht="15" hidden="1" customHeight="1"/>
    <row r="516" ht="15" hidden="1" customHeight="1"/>
    <row r="517" ht="15" hidden="1" customHeight="1"/>
    <row r="518" ht="15" hidden="1" customHeight="1"/>
    <row r="519" ht="15" hidden="1" customHeight="1"/>
    <row r="520" ht="15" hidden="1" customHeight="1"/>
    <row r="521" ht="15" hidden="1" customHeight="1"/>
    <row r="522" ht="15" hidden="1" customHeight="1"/>
    <row r="523" ht="15" hidden="1" customHeight="1"/>
    <row r="524" ht="15" hidden="1" customHeight="1"/>
    <row r="525" ht="15" hidden="1" customHeight="1"/>
    <row r="526" ht="15" hidden="1" customHeight="1"/>
    <row r="527" ht="15" hidden="1" customHeight="1"/>
    <row r="528" ht="15" hidden="1" customHeight="1"/>
    <row r="529" ht="15" hidden="1" customHeight="1"/>
    <row r="530" ht="15" hidden="1" customHeight="1"/>
    <row r="531" ht="15" hidden="1" customHeight="1"/>
    <row r="532" ht="15" hidden="1" customHeight="1"/>
    <row r="533" ht="15" hidden="1" customHeight="1"/>
    <row r="534" ht="15" hidden="1" customHeight="1"/>
    <row r="535" ht="15" hidden="1" customHeight="1"/>
    <row r="536" ht="15" hidden="1" customHeight="1"/>
    <row r="537" ht="15" hidden="1" customHeight="1"/>
    <row r="538" ht="15" hidden="1" customHeight="1"/>
    <row r="539" ht="15" hidden="1" customHeight="1"/>
    <row r="540" ht="15" hidden="1" customHeight="1"/>
    <row r="541" ht="15" hidden="1" customHeight="1"/>
    <row r="542" ht="15" hidden="1" customHeight="1"/>
    <row r="543" ht="15" hidden="1" customHeight="1"/>
    <row r="544" ht="15" hidden="1" customHeight="1"/>
    <row r="545" ht="15" hidden="1" customHeight="1"/>
    <row r="546" ht="15" hidden="1" customHeight="1"/>
    <row r="547" ht="15" hidden="1" customHeight="1"/>
    <row r="548" ht="15" hidden="1" customHeight="1"/>
    <row r="549" ht="15" hidden="1" customHeight="1"/>
    <row r="550" ht="15" hidden="1" customHeight="1"/>
    <row r="551" ht="15" hidden="1" customHeight="1"/>
    <row r="552" ht="15" hidden="1" customHeight="1"/>
    <row r="553" ht="15" hidden="1" customHeight="1"/>
    <row r="554" ht="15" hidden="1" customHeight="1"/>
    <row r="555" ht="15" hidden="1" customHeight="1"/>
    <row r="556" ht="15" hidden="1" customHeight="1"/>
    <row r="557" ht="15" hidden="1" customHeight="1"/>
    <row r="558" ht="15" hidden="1" customHeight="1"/>
    <row r="559" ht="15" hidden="1" customHeight="1"/>
    <row r="560" ht="15" hidden="1" customHeight="1"/>
    <row r="561" ht="15" hidden="1" customHeight="1"/>
    <row r="562" ht="15" hidden="1" customHeight="1"/>
    <row r="563" ht="15" hidden="1" customHeight="1"/>
    <row r="564" ht="15" hidden="1" customHeight="1"/>
    <row r="565" ht="15" hidden="1" customHeight="1"/>
    <row r="566" ht="15" hidden="1" customHeight="1"/>
    <row r="567" ht="15" hidden="1" customHeight="1"/>
    <row r="568" ht="15" hidden="1" customHeight="1"/>
    <row r="569" ht="15" hidden="1" customHeight="1"/>
    <row r="570" ht="15" hidden="1" customHeight="1"/>
    <row r="571" ht="15" hidden="1" customHeight="1"/>
    <row r="572" ht="15" hidden="1" customHeight="1"/>
    <row r="573" ht="15" hidden="1" customHeight="1"/>
    <row r="574" ht="15" hidden="1" customHeight="1"/>
    <row r="575" ht="15" hidden="1" customHeight="1"/>
    <row r="576" ht="15" hidden="1" customHeight="1"/>
    <row r="577" ht="15" hidden="1" customHeight="1"/>
    <row r="578" ht="15" hidden="1" customHeight="1"/>
    <row r="579" ht="15" hidden="1" customHeight="1"/>
    <row r="580" ht="15" hidden="1" customHeight="1"/>
    <row r="581" ht="15" hidden="1" customHeight="1"/>
    <row r="582" ht="15" hidden="1" customHeight="1"/>
    <row r="583" ht="15" hidden="1" customHeight="1"/>
    <row r="584" ht="15" hidden="1" customHeight="1"/>
    <row r="585" ht="15" hidden="1" customHeight="1"/>
    <row r="586" ht="15" hidden="1" customHeight="1"/>
    <row r="587" ht="15" hidden="1" customHeight="1"/>
    <row r="588" ht="15" hidden="1" customHeight="1"/>
    <row r="589" ht="15" hidden="1" customHeight="1"/>
    <row r="590" ht="15" hidden="1" customHeight="1"/>
    <row r="591" ht="15" hidden="1" customHeight="1"/>
    <row r="592" ht="15" hidden="1" customHeight="1"/>
    <row r="593" ht="15" hidden="1" customHeight="1"/>
    <row r="594" ht="15" hidden="1" customHeight="1"/>
    <row r="595" ht="15" hidden="1" customHeight="1"/>
    <row r="596" ht="15" hidden="1" customHeight="1"/>
    <row r="597" ht="15" hidden="1" customHeight="1"/>
    <row r="598" ht="15" hidden="1" customHeight="1"/>
    <row r="599" ht="15" hidden="1" customHeight="1"/>
    <row r="600" ht="15" hidden="1" customHeight="1"/>
    <row r="601" ht="15" hidden="1" customHeight="1"/>
    <row r="602" ht="15" hidden="1" customHeight="1"/>
    <row r="603" ht="15" hidden="1" customHeight="1"/>
    <row r="604" ht="15" hidden="1" customHeight="1"/>
    <row r="605" ht="15" hidden="1" customHeight="1"/>
    <row r="606" ht="15" hidden="1" customHeight="1"/>
    <row r="607" ht="15" hidden="1" customHeight="1"/>
    <row r="608" ht="15" hidden="1" customHeight="1"/>
    <row r="609" ht="15" hidden="1" customHeight="1"/>
    <row r="610" ht="15" hidden="1" customHeight="1"/>
    <row r="611" ht="15" hidden="1" customHeight="1"/>
    <row r="612" ht="15" hidden="1" customHeight="1"/>
    <row r="613" ht="15" hidden="1" customHeight="1"/>
    <row r="614" ht="15" hidden="1" customHeight="1"/>
    <row r="615" ht="15" hidden="1" customHeight="1"/>
    <row r="616" ht="15" hidden="1" customHeight="1"/>
    <row r="617" ht="15" hidden="1" customHeight="1"/>
    <row r="618" ht="15" hidden="1" customHeight="1"/>
    <row r="619" ht="15" hidden="1" customHeight="1"/>
    <row r="620" ht="15" hidden="1" customHeight="1"/>
    <row r="621" ht="15" hidden="1" customHeight="1"/>
    <row r="622" ht="15" hidden="1" customHeight="1"/>
    <row r="623" ht="15" hidden="1" customHeight="1"/>
    <row r="624" ht="15" hidden="1" customHeight="1"/>
    <row r="625" ht="15" hidden="1" customHeight="1"/>
    <row r="626" ht="15" hidden="1" customHeight="1"/>
    <row r="627" ht="15" hidden="1" customHeight="1"/>
    <row r="628" ht="15" hidden="1" customHeight="1"/>
    <row r="629" ht="15" hidden="1" customHeight="1"/>
    <row r="630" ht="15" hidden="1" customHeight="1"/>
    <row r="631" ht="15" hidden="1" customHeight="1"/>
    <row r="632" ht="15" hidden="1" customHeight="1"/>
    <row r="633" ht="15" hidden="1" customHeight="1"/>
    <row r="634" ht="15" hidden="1" customHeight="1"/>
    <row r="635" ht="15" hidden="1" customHeight="1"/>
    <row r="636" ht="15" hidden="1" customHeight="1"/>
    <row r="637" ht="15" hidden="1" customHeight="1"/>
    <row r="638" ht="15" hidden="1" customHeight="1"/>
    <row r="639" ht="15" hidden="1" customHeight="1"/>
    <row r="640" ht="15" hidden="1" customHeight="1"/>
    <row r="641" ht="15" hidden="1" customHeight="1"/>
    <row r="642" ht="15" hidden="1" customHeight="1"/>
    <row r="643" ht="15" hidden="1" customHeight="1"/>
    <row r="644" ht="15" hidden="1" customHeight="1"/>
    <row r="645" ht="15" hidden="1" customHeight="1"/>
    <row r="646" ht="15" hidden="1" customHeight="1"/>
    <row r="647" ht="15" hidden="1" customHeight="1"/>
    <row r="648" ht="15" hidden="1" customHeight="1"/>
    <row r="649" ht="15" hidden="1" customHeight="1"/>
    <row r="650" ht="15" hidden="1" customHeight="1"/>
    <row r="651" ht="15" hidden="1" customHeight="1"/>
    <row r="652" ht="15" hidden="1" customHeight="1"/>
    <row r="653" ht="15" hidden="1" customHeight="1"/>
    <row r="654" ht="15" hidden="1" customHeight="1"/>
    <row r="655" ht="15" hidden="1" customHeight="1"/>
    <row r="656" ht="15" hidden="1" customHeight="1"/>
    <row r="657" ht="15" hidden="1" customHeight="1"/>
    <row r="658" ht="15" hidden="1" customHeight="1"/>
    <row r="659" ht="15" hidden="1" customHeight="1"/>
    <row r="660" ht="15" hidden="1" customHeight="1"/>
    <row r="661" ht="15" hidden="1" customHeight="1"/>
    <row r="662" ht="15" hidden="1" customHeight="1"/>
    <row r="663" ht="15" hidden="1" customHeight="1"/>
    <row r="664" ht="15" hidden="1" customHeight="1"/>
    <row r="665" ht="15" hidden="1" customHeight="1"/>
    <row r="666" ht="15" hidden="1" customHeight="1"/>
    <row r="667" ht="15" hidden="1" customHeight="1"/>
    <row r="668" ht="15" hidden="1" customHeight="1"/>
    <row r="669" ht="15" hidden="1" customHeight="1"/>
    <row r="670" ht="15" hidden="1" customHeight="1"/>
    <row r="671" ht="15" hidden="1" customHeight="1"/>
    <row r="672" ht="15" hidden="1" customHeight="1"/>
    <row r="673" ht="15" hidden="1" customHeight="1"/>
    <row r="674" ht="15" hidden="1" customHeight="1"/>
    <row r="675" ht="15" hidden="1" customHeight="1"/>
    <row r="676" ht="15" hidden="1" customHeight="1"/>
    <row r="677" ht="15" hidden="1" customHeight="1"/>
    <row r="678" ht="15" hidden="1" customHeight="1"/>
    <row r="679" ht="15" hidden="1" customHeight="1"/>
    <row r="680" ht="15" hidden="1" customHeight="1"/>
    <row r="681" ht="15" hidden="1" customHeight="1"/>
    <row r="682" ht="15" hidden="1" customHeight="1"/>
    <row r="683" ht="15" hidden="1" customHeight="1"/>
    <row r="684" ht="15" hidden="1" customHeight="1"/>
    <row r="685" ht="15" hidden="1" customHeight="1"/>
    <row r="686" ht="15" hidden="1" customHeight="1"/>
    <row r="687" ht="15" hidden="1" customHeight="1"/>
    <row r="688" ht="15" hidden="1" customHeight="1"/>
    <row r="689" ht="15" hidden="1" customHeight="1"/>
    <row r="690" ht="15" hidden="1" customHeight="1"/>
    <row r="691" ht="15" hidden="1" customHeight="1"/>
    <row r="692" ht="15" hidden="1" customHeight="1"/>
    <row r="693" ht="15" hidden="1" customHeight="1"/>
    <row r="694" ht="15" hidden="1" customHeight="1"/>
    <row r="695" ht="15" hidden="1" customHeight="1"/>
    <row r="696" ht="15" hidden="1" customHeight="1"/>
    <row r="697" ht="15" hidden="1" customHeight="1"/>
    <row r="698" ht="15" hidden="1" customHeight="1"/>
    <row r="699" ht="15" hidden="1" customHeight="1"/>
    <row r="700" ht="15" hidden="1" customHeight="1"/>
    <row r="701" ht="15" hidden="1" customHeight="1"/>
    <row r="702" ht="15" hidden="1" customHeight="1"/>
    <row r="703" ht="15" hidden="1" customHeight="1"/>
    <row r="704" ht="15" hidden="1" customHeight="1"/>
    <row r="705" ht="15" hidden="1" customHeight="1"/>
    <row r="706" ht="15" hidden="1" customHeight="1"/>
    <row r="707" ht="15" hidden="1" customHeight="1"/>
    <row r="708" ht="15" hidden="1" customHeight="1"/>
    <row r="709" ht="15" hidden="1" customHeight="1"/>
    <row r="710" ht="15" hidden="1" customHeight="1"/>
    <row r="711" ht="15" hidden="1" customHeight="1"/>
    <row r="712" ht="15" hidden="1" customHeight="1"/>
    <row r="713" ht="15" hidden="1" customHeight="1"/>
    <row r="714" ht="15" hidden="1" customHeight="1"/>
    <row r="715" ht="15" hidden="1" customHeight="1"/>
    <row r="716" ht="15" hidden="1" customHeight="1"/>
    <row r="717" ht="15" hidden="1" customHeight="1"/>
    <row r="718" ht="15" hidden="1" customHeight="1"/>
    <row r="719" ht="15" hidden="1" customHeight="1"/>
    <row r="720" ht="15" hidden="1" customHeight="1"/>
    <row r="721" ht="15" hidden="1" customHeight="1"/>
    <row r="722" ht="15" hidden="1" customHeight="1"/>
    <row r="723" ht="15" hidden="1" customHeight="1"/>
    <row r="724" ht="15" hidden="1" customHeight="1"/>
    <row r="725" ht="15" hidden="1" customHeight="1"/>
    <row r="726" ht="15" hidden="1" customHeight="1"/>
    <row r="727" ht="15" hidden="1" customHeight="1"/>
    <row r="728" ht="15" hidden="1" customHeight="1"/>
    <row r="729" ht="15" hidden="1" customHeight="1"/>
    <row r="730" ht="15" hidden="1" customHeight="1"/>
    <row r="731" ht="15" hidden="1" customHeight="1"/>
    <row r="732" ht="15" hidden="1" customHeight="1"/>
    <row r="733" ht="15" hidden="1" customHeight="1"/>
    <row r="734" ht="15" hidden="1" customHeight="1"/>
    <row r="735" ht="15" hidden="1" customHeight="1"/>
    <row r="736" ht="15" hidden="1" customHeight="1"/>
    <row r="737" ht="15" hidden="1" customHeight="1"/>
    <row r="738" ht="15" hidden="1" customHeight="1"/>
    <row r="739" ht="15" hidden="1" customHeight="1"/>
    <row r="740" ht="15" hidden="1" customHeight="1"/>
    <row r="741" ht="15" hidden="1" customHeight="1"/>
    <row r="742" ht="15" hidden="1" customHeight="1"/>
    <row r="743" ht="15" hidden="1" customHeight="1"/>
    <row r="744" ht="15" hidden="1" customHeight="1"/>
    <row r="745" ht="15" hidden="1" customHeight="1"/>
    <row r="746" ht="15" hidden="1" customHeight="1"/>
    <row r="747" ht="15" hidden="1" customHeight="1"/>
    <row r="748" ht="15" hidden="1" customHeight="1"/>
    <row r="749" ht="15" hidden="1" customHeight="1"/>
    <row r="750" ht="15" hidden="1" customHeight="1"/>
    <row r="751" ht="15" hidden="1" customHeight="1"/>
    <row r="752" ht="15" hidden="1" customHeight="1"/>
    <row r="753" ht="15" hidden="1" customHeight="1"/>
    <row r="754" ht="15" hidden="1" customHeight="1"/>
    <row r="755" ht="15" hidden="1" customHeight="1"/>
    <row r="756" ht="15" hidden="1" customHeight="1"/>
    <row r="757" ht="15" hidden="1" customHeight="1"/>
    <row r="758" ht="15" hidden="1" customHeight="1"/>
    <row r="759" ht="15" hidden="1" customHeight="1"/>
    <row r="760" ht="15" hidden="1" customHeight="1"/>
    <row r="761" ht="15" hidden="1" customHeight="1"/>
    <row r="762" ht="15" hidden="1" customHeight="1"/>
    <row r="763" ht="15" hidden="1" customHeight="1"/>
    <row r="764" ht="15" hidden="1" customHeight="1"/>
    <row r="765" ht="15" hidden="1" customHeight="1"/>
    <row r="766" ht="15" hidden="1" customHeight="1"/>
    <row r="767" ht="15" hidden="1" customHeight="1"/>
    <row r="768" ht="15" hidden="1" customHeight="1"/>
    <row r="769" ht="15" hidden="1" customHeight="1"/>
    <row r="770" ht="15" hidden="1" customHeight="1"/>
    <row r="771" ht="15" hidden="1" customHeight="1"/>
    <row r="772" ht="15" hidden="1" customHeight="1"/>
    <row r="773" ht="15" hidden="1" customHeight="1"/>
    <row r="774" ht="15" hidden="1" customHeight="1"/>
    <row r="775" ht="15" hidden="1" customHeight="1"/>
    <row r="776" ht="15" hidden="1" customHeight="1"/>
    <row r="777" ht="15" hidden="1" customHeight="1"/>
    <row r="778" ht="15" hidden="1" customHeight="1"/>
    <row r="779" ht="15" hidden="1" customHeight="1"/>
    <row r="780" ht="15" hidden="1" customHeight="1"/>
    <row r="781" ht="15" hidden="1" customHeight="1"/>
    <row r="782" ht="15" hidden="1" customHeight="1"/>
    <row r="783" ht="15" hidden="1" customHeight="1"/>
    <row r="784" ht="15" hidden="1" customHeight="1"/>
    <row r="785" ht="15" hidden="1" customHeight="1"/>
    <row r="786" ht="15" hidden="1" customHeight="1"/>
    <row r="787" ht="15" hidden="1" customHeight="1"/>
    <row r="788" ht="15" hidden="1" customHeight="1"/>
    <row r="789" ht="15" hidden="1" customHeight="1"/>
    <row r="790" ht="15" hidden="1" customHeight="1"/>
    <row r="791" ht="15" hidden="1" customHeight="1"/>
    <row r="792" ht="15" hidden="1" customHeight="1"/>
    <row r="793" ht="15" hidden="1" customHeight="1"/>
    <row r="794" ht="15" hidden="1" customHeight="1"/>
    <row r="795" ht="15" hidden="1" customHeight="1"/>
    <row r="796" ht="15" hidden="1" customHeight="1"/>
    <row r="797" ht="15" hidden="1" customHeight="1"/>
    <row r="798" ht="15" hidden="1" customHeight="1"/>
    <row r="799" ht="15" hidden="1" customHeight="1"/>
    <row r="800" ht="15" hidden="1" customHeight="1"/>
    <row r="801" ht="15" hidden="1" customHeight="1"/>
    <row r="802" ht="15" hidden="1" customHeight="1"/>
    <row r="803" ht="15" hidden="1" customHeight="1"/>
    <row r="804" ht="15" hidden="1" customHeight="1"/>
    <row r="805" ht="15" hidden="1" customHeight="1"/>
    <row r="806" ht="15" hidden="1" customHeight="1"/>
    <row r="807" ht="15" hidden="1" customHeight="1"/>
    <row r="808" ht="15" hidden="1" customHeight="1"/>
    <row r="809" ht="15" hidden="1" customHeight="1"/>
    <row r="810" ht="15" hidden="1" customHeight="1"/>
    <row r="811" ht="15" hidden="1" customHeight="1"/>
    <row r="812" ht="15" hidden="1" customHeight="1"/>
    <row r="813" ht="15" hidden="1" customHeight="1"/>
    <row r="814" ht="15" hidden="1" customHeight="1"/>
    <row r="815" ht="15" hidden="1" customHeight="1"/>
    <row r="816" ht="15" hidden="1" customHeight="1"/>
    <row r="817" ht="15" hidden="1" customHeight="1"/>
    <row r="818" ht="15" hidden="1" customHeight="1"/>
    <row r="819" ht="15" hidden="1" customHeight="1"/>
    <row r="820" ht="15" hidden="1" customHeight="1"/>
    <row r="821" ht="15" hidden="1" customHeight="1"/>
    <row r="822" ht="15" hidden="1" customHeight="1"/>
    <row r="823" ht="15" hidden="1" customHeight="1"/>
    <row r="824" ht="15" hidden="1" customHeight="1"/>
    <row r="825" ht="15" hidden="1" customHeight="1"/>
    <row r="826" ht="15" hidden="1" customHeight="1"/>
    <row r="827" ht="15" hidden="1" customHeight="1"/>
    <row r="828" ht="15" hidden="1" customHeight="1"/>
    <row r="829" ht="15" hidden="1" customHeight="1"/>
    <row r="830" ht="15" hidden="1" customHeight="1"/>
    <row r="831" ht="15" hidden="1" customHeight="1"/>
    <row r="832" ht="15" hidden="1" customHeight="1"/>
    <row r="833" ht="15" hidden="1" customHeight="1"/>
    <row r="834" ht="15" hidden="1" customHeight="1"/>
    <row r="835" ht="15" hidden="1" customHeight="1"/>
    <row r="836" ht="15" hidden="1" customHeight="1"/>
    <row r="837" ht="15" hidden="1" customHeight="1"/>
    <row r="838" ht="15" hidden="1" customHeight="1"/>
    <row r="839" ht="15" hidden="1" customHeight="1"/>
    <row r="840" ht="15" hidden="1" customHeight="1"/>
    <row r="841" ht="15" hidden="1" customHeight="1"/>
    <row r="842" ht="15" hidden="1" customHeight="1"/>
    <row r="843" ht="15" hidden="1" customHeight="1"/>
    <row r="844" ht="15" hidden="1" customHeight="1"/>
    <row r="845" ht="15" hidden="1" customHeight="1"/>
    <row r="846" ht="15" hidden="1" customHeight="1"/>
    <row r="847" ht="15" hidden="1" customHeight="1"/>
    <row r="848" ht="15" hidden="1" customHeight="1"/>
    <row r="849" ht="15" hidden="1" customHeight="1"/>
    <row r="850" ht="15" hidden="1" customHeight="1"/>
    <row r="851" ht="15" hidden="1" customHeight="1"/>
    <row r="852" ht="15" hidden="1" customHeight="1"/>
    <row r="853" ht="15" hidden="1" customHeight="1"/>
    <row r="854" ht="15" hidden="1" customHeight="1"/>
    <row r="855" ht="15" hidden="1" customHeight="1"/>
    <row r="856" ht="15" hidden="1" customHeight="1"/>
    <row r="857" ht="15" hidden="1" customHeight="1"/>
    <row r="858" ht="15" hidden="1" customHeight="1"/>
    <row r="859" ht="15" hidden="1" customHeight="1"/>
    <row r="860" ht="15" hidden="1" customHeight="1"/>
    <row r="861" ht="15" hidden="1" customHeight="1"/>
    <row r="862" ht="15" hidden="1" customHeight="1"/>
    <row r="863" ht="15" hidden="1" customHeight="1"/>
    <row r="864" ht="15" hidden="1" customHeight="1"/>
    <row r="865" ht="15" hidden="1" customHeight="1"/>
    <row r="866" ht="15" hidden="1" customHeight="1"/>
    <row r="867" ht="15" hidden="1" customHeight="1"/>
    <row r="868" ht="15" hidden="1" customHeight="1"/>
    <row r="869" ht="15" hidden="1" customHeight="1"/>
    <row r="870" ht="15" hidden="1" customHeight="1"/>
    <row r="871" ht="15" hidden="1" customHeight="1"/>
    <row r="872" ht="15" hidden="1" customHeight="1"/>
    <row r="873" ht="15" hidden="1" customHeight="1"/>
    <row r="874" ht="15" hidden="1" customHeight="1"/>
    <row r="875" ht="15" hidden="1" customHeight="1"/>
    <row r="876" ht="15" hidden="1" customHeight="1"/>
    <row r="877" ht="15" hidden="1" customHeight="1"/>
    <row r="878" ht="15" hidden="1" customHeight="1"/>
    <row r="879" ht="15" hidden="1" customHeight="1"/>
    <row r="880" ht="15" hidden="1" customHeight="1"/>
    <row r="881" ht="15" hidden="1" customHeight="1"/>
    <row r="882" ht="15" hidden="1" customHeight="1"/>
    <row r="883" ht="15" hidden="1" customHeight="1"/>
    <row r="884" ht="15" hidden="1" customHeight="1"/>
    <row r="885" ht="15" hidden="1" customHeight="1"/>
    <row r="886" ht="15" hidden="1" customHeight="1"/>
    <row r="887" ht="15" hidden="1" customHeight="1"/>
    <row r="888" ht="15" hidden="1" customHeight="1"/>
    <row r="889" ht="15" hidden="1" customHeight="1"/>
    <row r="890" ht="15" hidden="1" customHeight="1"/>
    <row r="891" ht="15" hidden="1" customHeight="1"/>
    <row r="892" ht="15" hidden="1" customHeight="1"/>
    <row r="893" ht="15" hidden="1" customHeight="1"/>
    <row r="894" ht="15" hidden="1" customHeight="1"/>
    <row r="895" ht="15" hidden="1" customHeight="1"/>
    <row r="896" ht="15" hidden="1" customHeight="1"/>
    <row r="897" ht="15" hidden="1" customHeight="1"/>
    <row r="898" ht="15" hidden="1" customHeight="1"/>
    <row r="899" ht="15" hidden="1" customHeight="1"/>
    <row r="900" ht="15" hidden="1" customHeight="1"/>
    <row r="901" ht="15" hidden="1" customHeight="1"/>
    <row r="902" ht="15" hidden="1" customHeight="1"/>
    <row r="903" ht="15" hidden="1" customHeight="1"/>
    <row r="904" ht="15" hidden="1" customHeight="1"/>
    <row r="905" ht="15" hidden="1" customHeight="1"/>
    <row r="906" ht="15" hidden="1" customHeight="1"/>
    <row r="907" ht="15" hidden="1" customHeight="1"/>
    <row r="908" ht="15" hidden="1" customHeight="1"/>
    <row r="909" ht="15" hidden="1" customHeight="1"/>
    <row r="910" ht="15" hidden="1" customHeight="1"/>
    <row r="911" ht="15" hidden="1" customHeight="1"/>
    <row r="912" ht="15" hidden="1" customHeight="1"/>
    <row r="913" ht="15" hidden="1" customHeight="1"/>
    <row r="914" ht="15" hidden="1" customHeight="1"/>
    <row r="915" ht="15" hidden="1" customHeight="1"/>
    <row r="916" ht="15" hidden="1" customHeight="1"/>
    <row r="917" ht="15" hidden="1" customHeight="1"/>
    <row r="918" ht="15" hidden="1" customHeight="1"/>
    <row r="919" ht="15" hidden="1" customHeight="1"/>
    <row r="920" ht="15" hidden="1" customHeight="1"/>
    <row r="921" ht="15" hidden="1" customHeight="1"/>
    <row r="922" ht="15" hidden="1" customHeight="1"/>
    <row r="923" ht="15" hidden="1" customHeight="1"/>
    <row r="924" ht="15" hidden="1" customHeight="1"/>
    <row r="925" ht="15" hidden="1" customHeight="1"/>
    <row r="926" ht="15" hidden="1" customHeight="1"/>
    <row r="927" ht="15" hidden="1" customHeight="1"/>
    <row r="928" ht="15" hidden="1" customHeight="1"/>
    <row r="929" ht="15" hidden="1" customHeight="1"/>
    <row r="930" ht="15" hidden="1" customHeight="1"/>
    <row r="931" ht="15" hidden="1" customHeight="1"/>
    <row r="932" ht="15" hidden="1" customHeight="1"/>
    <row r="933" ht="15" hidden="1" customHeight="1"/>
    <row r="934" ht="15" hidden="1" customHeight="1"/>
    <row r="935" ht="15" hidden="1" customHeight="1"/>
    <row r="936" ht="15" hidden="1" customHeight="1"/>
    <row r="937" ht="15" hidden="1" customHeight="1"/>
    <row r="938" ht="15" hidden="1" customHeight="1"/>
    <row r="939" ht="15" hidden="1" customHeight="1"/>
    <row r="940" ht="15" hidden="1" customHeight="1"/>
    <row r="941" ht="15" hidden="1" customHeight="1"/>
    <row r="942" ht="15" hidden="1" customHeight="1"/>
    <row r="943" ht="15" hidden="1" customHeight="1"/>
    <row r="944" ht="15" hidden="1" customHeight="1"/>
    <row r="945" ht="15" hidden="1" customHeight="1"/>
    <row r="946" ht="15" hidden="1" customHeight="1"/>
    <row r="947" ht="15" hidden="1" customHeight="1"/>
    <row r="948" ht="15" hidden="1" customHeight="1"/>
    <row r="949" ht="15" hidden="1" customHeight="1"/>
    <row r="950" ht="15" hidden="1" customHeight="1"/>
    <row r="951" ht="15" hidden="1" customHeight="1"/>
    <row r="952" ht="15" hidden="1" customHeight="1"/>
    <row r="953" ht="15" hidden="1" customHeight="1"/>
    <row r="954" ht="15" hidden="1" customHeight="1"/>
    <row r="955" ht="15" hidden="1" customHeight="1"/>
    <row r="956" ht="15" hidden="1" customHeight="1"/>
    <row r="957" ht="15" hidden="1" customHeight="1"/>
    <row r="958" ht="15" hidden="1" customHeight="1"/>
    <row r="959" ht="15" hidden="1" customHeight="1"/>
    <row r="960" ht="15" hidden="1" customHeight="1"/>
    <row r="961" ht="15" hidden="1" customHeight="1"/>
    <row r="962" ht="15" hidden="1" customHeight="1"/>
    <row r="963" ht="15" hidden="1" customHeight="1"/>
    <row r="964" ht="15" hidden="1" customHeight="1"/>
    <row r="965" ht="15" hidden="1" customHeight="1"/>
    <row r="966" ht="15" hidden="1" customHeight="1"/>
    <row r="967" ht="15" hidden="1" customHeight="1"/>
    <row r="968" ht="15" hidden="1" customHeight="1"/>
    <row r="969" ht="15" hidden="1" customHeight="1"/>
    <row r="970" ht="15" hidden="1" customHeight="1"/>
    <row r="971" ht="15" hidden="1" customHeight="1"/>
    <row r="972" ht="15" hidden="1" customHeight="1"/>
    <row r="973" ht="15" hidden="1" customHeight="1"/>
    <row r="974" ht="15" hidden="1" customHeight="1"/>
    <row r="975" ht="15" hidden="1" customHeight="1"/>
    <row r="976" ht="15" hidden="1" customHeight="1"/>
    <row r="977" ht="15" hidden="1" customHeight="1"/>
    <row r="978" ht="15" hidden="1" customHeight="1"/>
    <row r="979" ht="15" hidden="1" customHeight="1"/>
    <row r="980" ht="15" hidden="1" customHeight="1"/>
    <row r="981" ht="15" hidden="1" customHeight="1"/>
    <row r="982" ht="15" hidden="1" customHeight="1"/>
    <row r="983" ht="15" hidden="1" customHeight="1"/>
    <row r="984" ht="15" hidden="1" customHeight="1"/>
    <row r="985" ht="15" hidden="1" customHeight="1"/>
    <row r="986" ht="15" hidden="1" customHeight="1"/>
    <row r="987" ht="15" hidden="1" customHeight="1"/>
    <row r="988" ht="15" hidden="1" customHeight="1"/>
    <row r="989" ht="15" hidden="1" customHeight="1"/>
    <row r="990" ht="15" hidden="1" customHeight="1"/>
    <row r="991" ht="15" hidden="1" customHeight="1"/>
    <row r="992" ht="15" hidden="1" customHeight="1"/>
    <row r="993" ht="15" hidden="1" customHeight="1"/>
    <row r="994" ht="15" hidden="1" customHeight="1"/>
    <row r="995" ht="15" hidden="1" customHeight="1"/>
    <row r="996" ht="15" hidden="1" customHeight="1"/>
    <row r="997" ht="15" hidden="1" customHeight="1"/>
    <row r="998" ht="15" hidden="1" customHeight="1"/>
    <row r="999" ht="15" hidden="1" customHeight="1"/>
    <row r="1000" ht="15" hidden="1" customHeight="1"/>
    <row r="1001" ht="15" hidden="1" customHeight="1"/>
    <row r="1002" ht="15" hidden="1" customHeight="1"/>
    <row r="1003" ht="15" hidden="1" customHeight="1"/>
    <row r="1004" ht="15" hidden="1" customHeight="1"/>
    <row r="1005" ht="15" hidden="1" customHeight="1"/>
    <row r="1006" ht="15" hidden="1" customHeight="1"/>
    <row r="1007" ht="15" hidden="1" customHeight="1"/>
    <row r="1008" ht="15" hidden="1" customHeight="1"/>
    <row r="1009" ht="15" hidden="1" customHeight="1"/>
    <row r="1010" ht="15" hidden="1" customHeight="1"/>
    <row r="1011" ht="15" hidden="1" customHeight="1"/>
    <row r="1012" ht="15" hidden="1" customHeight="1"/>
    <row r="1013" ht="15" hidden="1" customHeight="1"/>
    <row r="1014" ht="15" hidden="1" customHeight="1"/>
    <row r="1015" ht="15" hidden="1" customHeight="1"/>
    <row r="1016" ht="15" hidden="1" customHeight="1"/>
    <row r="1017" ht="15" hidden="1" customHeight="1"/>
    <row r="1018" ht="15" hidden="1" customHeight="1"/>
    <row r="1019" ht="15" hidden="1" customHeight="1"/>
    <row r="1020" ht="15" hidden="1" customHeight="1"/>
    <row r="1021" ht="15" hidden="1" customHeight="1"/>
    <row r="1022" ht="15" hidden="1" customHeight="1"/>
    <row r="1023" ht="15" hidden="1" customHeight="1"/>
    <row r="1024" ht="15" hidden="1" customHeight="1"/>
    <row r="1025" ht="15" hidden="1" customHeight="1"/>
    <row r="1026" ht="15" hidden="1" customHeight="1"/>
    <row r="1027" ht="15" hidden="1" customHeight="1"/>
    <row r="1028" ht="15" hidden="1" customHeight="1"/>
    <row r="1029" ht="15" hidden="1" customHeight="1"/>
    <row r="1030" ht="15" hidden="1" customHeight="1"/>
    <row r="1031" ht="15" hidden="1" customHeight="1"/>
    <row r="1032" ht="15" hidden="1" customHeight="1"/>
    <row r="1033" ht="15" hidden="1" customHeight="1"/>
    <row r="1034" ht="15" hidden="1" customHeight="1"/>
    <row r="1035" ht="15" hidden="1" customHeight="1"/>
    <row r="1036" ht="15" hidden="1" customHeight="1"/>
    <row r="1037" ht="15" hidden="1" customHeight="1"/>
    <row r="1038" ht="15" hidden="1" customHeight="1"/>
    <row r="1039" ht="15" hidden="1" customHeight="1"/>
    <row r="1040" ht="15" hidden="1" customHeight="1"/>
    <row r="1041" ht="15" hidden="1" customHeight="1"/>
    <row r="1042" ht="15" hidden="1" customHeight="1"/>
    <row r="1043" ht="15" hidden="1" customHeight="1"/>
    <row r="1044" ht="15" hidden="1" customHeight="1"/>
    <row r="1045" ht="15" hidden="1" customHeight="1"/>
    <row r="1046" ht="15" hidden="1" customHeight="1"/>
    <row r="1047" ht="15" hidden="1" customHeight="1"/>
    <row r="1048" ht="15" hidden="1" customHeight="1"/>
    <row r="1049" ht="15" hidden="1" customHeight="1"/>
    <row r="1050" ht="15" hidden="1" customHeight="1"/>
    <row r="1051" ht="15" hidden="1" customHeight="1"/>
    <row r="1052" ht="15" hidden="1" customHeight="1"/>
    <row r="1053" ht="15" hidden="1" customHeight="1"/>
    <row r="1054" ht="15" hidden="1" customHeight="1"/>
    <row r="1055" ht="15" hidden="1" customHeight="1"/>
    <row r="1056" ht="15" hidden="1" customHeight="1"/>
    <row r="1057" ht="15" hidden="1" customHeight="1"/>
    <row r="1058" ht="15" hidden="1" customHeight="1"/>
    <row r="1059" ht="15" hidden="1" customHeight="1"/>
    <row r="1060" ht="15" hidden="1" customHeight="1"/>
    <row r="1061" ht="15" hidden="1" customHeight="1"/>
    <row r="1062" ht="15" hidden="1" customHeight="1"/>
    <row r="1063" ht="15" hidden="1" customHeight="1"/>
    <row r="1064" ht="15" hidden="1" customHeight="1"/>
    <row r="1065" ht="15" hidden="1" customHeight="1"/>
    <row r="1066" ht="15" hidden="1" customHeight="1"/>
    <row r="1067" ht="15" hidden="1" customHeight="1"/>
    <row r="1068" ht="15" hidden="1" customHeight="1"/>
    <row r="1069" ht="15" hidden="1" customHeight="1"/>
    <row r="1070" ht="15" hidden="1" customHeight="1"/>
    <row r="1071" ht="15" hidden="1" customHeight="1"/>
    <row r="1072" ht="15" hidden="1" customHeight="1"/>
    <row r="1073" ht="15" hidden="1" customHeight="1"/>
    <row r="1074" ht="15" hidden="1" customHeight="1"/>
    <row r="1075" ht="15" hidden="1" customHeight="1"/>
    <row r="1076" ht="15" hidden="1" customHeight="1"/>
    <row r="1077" ht="15" hidden="1" customHeight="1"/>
    <row r="1078" ht="15" hidden="1" customHeight="1"/>
    <row r="1079" ht="15" hidden="1" customHeight="1"/>
    <row r="1080" ht="15" hidden="1" customHeight="1"/>
    <row r="1081" ht="15" hidden="1" customHeight="1"/>
    <row r="1082" ht="15" hidden="1" customHeight="1"/>
    <row r="1083" ht="15" hidden="1" customHeight="1"/>
    <row r="1084" ht="15" hidden="1" customHeight="1"/>
    <row r="1085" ht="15" hidden="1" customHeight="1"/>
    <row r="1086" ht="15" hidden="1" customHeight="1"/>
    <row r="1087" ht="15" hidden="1" customHeight="1"/>
    <row r="1088" ht="15" hidden="1" customHeight="1"/>
    <row r="1089" ht="15" hidden="1" customHeight="1"/>
    <row r="1090" ht="15" hidden="1" customHeight="1"/>
    <row r="1091" ht="15" hidden="1" customHeight="1"/>
    <row r="1092" ht="15" hidden="1" customHeight="1"/>
    <row r="1093" ht="15" hidden="1" customHeight="1"/>
    <row r="1094" ht="15" hidden="1" customHeight="1"/>
    <row r="1095" ht="15" hidden="1" customHeight="1"/>
    <row r="1096" ht="15" hidden="1" customHeight="1"/>
    <row r="1097" ht="15" hidden="1" customHeight="1"/>
    <row r="1098" ht="15" hidden="1" customHeight="1"/>
    <row r="1099" ht="15" hidden="1" customHeight="1"/>
    <row r="1100" ht="15" hidden="1" customHeight="1"/>
    <row r="1101" ht="15" hidden="1" customHeight="1"/>
    <row r="1102" ht="15" hidden="1" customHeight="1"/>
    <row r="1103" ht="15" hidden="1" customHeight="1"/>
    <row r="1104" ht="15" hidden="1" customHeight="1"/>
    <row r="1105" ht="15" hidden="1" customHeight="1"/>
    <row r="1106" ht="15" hidden="1" customHeight="1"/>
    <row r="1107" ht="15" hidden="1" customHeight="1"/>
    <row r="1108" ht="15" hidden="1" customHeight="1"/>
    <row r="1109" ht="15" hidden="1" customHeight="1"/>
    <row r="1110" ht="15" hidden="1" customHeight="1"/>
    <row r="1111" ht="15" hidden="1" customHeight="1"/>
    <row r="1112" ht="15" hidden="1" customHeight="1"/>
    <row r="1113" ht="15" hidden="1" customHeight="1"/>
    <row r="1114" ht="15" hidden="1" customHeight="1"/>
    <row r="1115" ht="15" hidden="1" customHeight="1"/>
    <row r="1116" ht="15" hidden="1" customHeight="1"/>
    <row r="1117" ht="15" hidden="1" customHeight="1"/>
    <row r="1118" ht="15" hidden="1" customHeight="1"/>
    <row r="1119" ht="15" hidden="1" customHeight="1"/>
    <row r="1120" ht="15" hidden="1" customHeight="1"/>
    <row r="1121" ht="15" hidden="1" customHeight="1"/>
    <row r="1122" ht="15" hidden="1" customHeight="1"/>
    <row r="1123" ht="15" hidden="1" customHeight="1"/>
    <row r="1124" ht="15" hidden="1" customHeight="1"/>
    <row r="1125" ht="15" hidden="1" customHeight="1"/>
    <row r="1126" ht="15" hidden="1" customHeight="1"/>
    <row r="1127" ht="15" hidden="1" customHeight="1"/>
    <row r="1128" ht="15" hidden="1" customHeight="1"/>
    <row r="1129" ht="15" hidden="1" customHeight="1"/>
    <row r="1130" ht="15" hidden="1" customHeight="1"/>
    <row r="1131" ht="15" hidden="1" customHeight="1"/>
    <row r="1132" ht="15" hidden="1" customHeight="1"/>
    <row r="1133" ht="15" hidden="1" customHeight="1"/>
    <row r="1134" ht="15" hidden="1" customHeight="1"/>
    <row r="1135" ht="15" hidden="1" customHeight="1"/>
    <row r="1136" ht="15" hidden="1" customHeight="1"/>
    <row r="1137" ht="15" hidden="1" customHeight="1"/>
    <row r="1138" ht="15" hidden="1" customHeight="1"/>
    <row r="1139" ht="15" hidden="1" customHeight="1"/>
    <row r="1140" ht="15" hidden="1" customHeight="1"/>
    <row r="1141" ht="15" hidden="1" customHeight="1"/>
    <row r="1142" ht="15" hidden="1" customHeight="1"/>
    <row r="1143" ht="15" hidden="1" customHeight="1"/>
    <row r="1144" ht="15" hidden="1" customHeight="1"/>
    <row r="1145" ht="15" hidden="1" customHeight="1"/>
    <row r="1146" ht="15" hidden="1" customHeight="1"/>
    <row r="1147" ht="15" hidden="1" customHeight="1"/>
    <row r="1148" ht="15" hidden="1" customHeight="1"/>
    <row r="1149" ht="15" hidden="1" customHeight="1"/>
    <row r="1150" ht="15" hidden="1" customHeight="1"/>
    <row r="1151" ht="15" hidden="1" customHeight="1"/>
    <row r="1152" ht="15" hidden="1" customHeight="1"/>
    <row r="1153" ht="15" hidden="1" customHeight="1"/>
    <row r="1154" ht="15" hidden="1" customHeight="1"/>
    <row r="1155" ht="15" hidden="1" customHeight="1"/>
    <row r="1156" ht="15" hidden="1" customHeight="1"/>
    <row r="1157" ht="15" hidden="1" customHeight="1"/>
    <row r="1158" ht="15" hidden="1" customHeight="1"/>
    <row r="1159" ht="15" hidden="1" customHeight="1"/>
    <row r="1160" ht="15" hidden="1" customHeight="1"/>
    <row r="1161" ht="15" hidden="1" customHeight="1"/>
    <row r="1162" ht="15" hidden="1" customHeight="1"/>
    <row r="1163" ht="15" hidden="1" customHeight="1"/>
    <row r="1164" ht="15" hidden="1" customHeight="1"/>
    <row r="1165" ht="15" hidden="1" customHeight="1"/>
    <row r="1166" ht="15" hidden="1" customHeight="1"/>
    <row r="1167" ht="15" hidden="1" customHeight="1"/>
    <row r="1168" ht="15" hidden="1" customHeight="1"/>
    <row r="1169" ht="15" hidden="1" customHeight="1"/>
    <row r="1170" ht="15" hidden="1" customHeight="1"/>
    <row r="1171" ht="15" hidden="1" customHeight="1"/>
    <row r="1172" ht="15" hidden="1" customHeight="1"/>
    <row r="1173" ht="15" hidden="1" customHeight="1"/>
    <row r="1174" ht="15" hidden="1" customHeight="1"/>
    <row r="1175" ht="15" hidden="1" customHeight="1"/>
    <row r="1176" ht="15" hidden="1" customHeight="1"/>
    <row r="1177" ht="15" hidden="1" customHeight="1"/>
    <row r="1178" ht="15" hidden="1" customHeight="1"/>
    <row r="1179" ht="15" hidden="1" customHeight="1"/>
    <row r="1180" ht="15" hidden="1" customHeight="1"/>
    <row r="1181" ht="15" hidden="1" customHeight="1"/>
    <row r="1182" ht="15" hidden="1" customHeight="1"/>
    <row r="1183" ht="15" hidden="1" customHeight="1"/>
    <row r="1184" ht="15" hidden="1" customHeight="1"/>
    <row r="1185" ht="15" hidden="1" customHeight="1"/>
    <row r="1186" ht="15" hidden="1" customHeight="1"/>
    <row r="1187" ht="15" hidden="1" customHeight="1"/>
    <row r="1188" ht="15" hidden="1" customHeight="1"/>
    <row r="1189" ht="15" hidden="1" customHeight="1"/>
    <row r="1190" ht="15" hidden="1" customHeight="1"/>
    <row r="1191" ht="15" hidden="1" customHeight="1"/>
    <row r="1192" ht="15" hidden="1" customHeight="1"/>
    <row r="1193" ht="15" hidden="1" customHeight="1"/>
    <row r="1194" ht="15" hidden="1" customHeight="1"/>
    <row r="1195" ht="15" hidden="1" customHeight="1"/>
    <row r="1196" ht="15" hidden="1" customHeight="1"/>
    <row r="1197" ht="15" hidden="1" customHeight="1"/>
    <row r="1198" ht="15" hidden="1" customHeight="1"/>
    <row r="1199" ht="15" hidden="1" customHeight="1"/>
    <row r="1200" ht="15" hidden="1" customHeight="1"/>
    <row r="1201" ht="15" hidden="1" customHeight="1"/>
    <row r="1202" ht="15" hidden="1" customHeight="1"/>
    <row r="1203" ht="15" hidden="1" customHeight="1"/>
    <row r="1204" ht="15" hidden="1" customHeight="1"/>
    <row r="1205" ht="15" hidden="1" customHeight="1"/>
    <row r="1206" ht="15" hidden="1" customHeight="1"/>
    <row r="1207" ht="15" hidden="1" customHeight="1"/>
    <row r="1208" ht="15" hidden="1" customHeight="1"/>
    <row r="1209" ht="15" hidden="1" customHeight="1"/>
    <row r="1210" ht="15" hidden="1" customHeight="1"/>
    <row r="1211" ht="15" hidden="1" customHeight="1"/>
    <row r="1212" ht="15" hidden="1" customHeight="1"/>
    <row r="1213" ht="15" hidden="1" customHeight="1"/>
    <row r="1214" ht="15" hidden="1" customHeight="1"/>
    <row r="1215" ht="15" hidden="1" customHeight="1"/>
    <row r="1216" ht="15" hidden="1" customHeight="1"/>
    <row r="1217" ht="15" hidden="1" customHeight="1"/>
    <row r="1218" ht="15" hidden="1" customHeight="1"/>
    <row r="1219" ht="15" hidden="1" customHeight="1"/>
    <row r="1220" ht="15" hidden="1" customHeight="1"/>
    <row r="1221" ht="15" hidden="1" customHeight="1"/>
    <row r="1222" ht="15" hidden="1" customHeight="1"/>
    <row r="1223" ht="15" hidden="1" customHeight="1"/>
    <row r="1224" ht="15" hidden="1" customHeight="1"/>
    <row r="1225" ht="15" hidden="1" customHeight="1"/>
    <row r="1226" ht="15" hidden="1" customHeight="1"/>
    <row r="1227" ht="15" hidden="1" customHeight="1"/>
    <row r="1228" ht="15" hidden="1" customHeight="1"/>
    <row r="1229" ht="15" hidden="1" customHeight="1"/>
    <row r="1230" ht="15" hidden="1" customHeight="1"/>
    <row r="1231" ht="15" hidden="1" customHeight="1"/>
    <row r="1232" ht="15" hidden="1" customHeight="1"/>
    <row r="1233" ht="15" hidden="1" customHeight="1"/>
    <row r="1234" ht="15" hidden="1" customHeight="1"/>
    <row r="1235" ht="15" hidden="1" customHeight="1"/>
    <row r="1236" ht="15" hidden="1" customHeight="1"/>
    <row r="1237" ht="15" hidden="1" customHeight="1"/>
    <row r="1238" ht="15" hidden="1" customHeight="1"/>
    <row r="1239" ht="15" hidden="1" customHeight="1"/>
    <row r="1240" ht="15" hidden="1" customHeight="1"/>
    <row r="1241" ht="15" hidden="1" customHeight="1"/>
    <row r="1242" ht="15" hidden="1" customHeight="1"/>
    <row r="1243" ht="15" hidden="1" customHeight="1"/>
    <row r="1244" ht="15" hidden="1" customHeight="1"/>
    <row r="1245" ht="15" hidden="1" customHeight="1"/>
    <row r="1246" ht="15" hidden="1" customHeight="1"/>
    <row r="1247" ht="15" hidden="1" customHeight="1"/>
    <row r="1248" ht="15" hidden="1" customHeight="1"/>
    <row r="1249" ht="15" hidden="1" customHeight="1"/>
    <row r="1250" ht="15" hidden="1" customHeight="1"/>
    <row r="1251" ht="15" hidden="1" customHeight="1"/>
    <row r="1252" ht="15" hidden="1" customHeight="1"/>
    <row r="1253" ht="15" hidden="1" customHeight="1"/>
    <row r="1254" ht="15" hidden="1" customHeight="1"/>
    <row r="1255" ht="15" hidden="1" customHeight="1"/>
    <row r="1256" ht="15" hidden="1" customHeight="1"/>
    <row r="1257" ht="15" hidden="1" customHeight="1"/>
    <row r="1258" ht="15" hidden="1" customHeight="1"/>
    <row r="1259" ht="15" hidden="1" customHeight="1"/>
    <row r="1260" ht="15" hidden="1" customHeight="1"/>
    <row r="1261" ht="15" hidden="1" customHeight="1"/>
    <row r="1262" ht="15" hidden="1" customHeight="1"/>
    <row r="1263" ht="15" hidden="1" customHeight="1"/>
    <row r="1264" ht="15" hidden="1" customHeight="1"/>
    <row r="1265" ht="15" hidden="1" customHeight="1"/>
    <row r="1266" ht="15" hidden="1" customHeight="1"/>
    <row r="1267" ht="15" hidden="1" customHeight="1"/>
    <row r="1268" ht="15" hidden="1" customHeight="1"/>
    <row r="1269" ht="15" hidden="1" customHeight="1"/>
    <row r="1270" ht="15" hidden="1" customHeight="1"/>
    <row r="1271" ht="15" hidden="1" customHeight="1"/>
    <row r="1272" ht="15" hidden="1" customHeight="1"/>
    <row r="1273" ht="15" hidden="1" customHeight="1"/>
    <row r="1274" ht="15" hidden="1" customHeight="1"/>
    <row r="1275" ht="15" hidden="1" customHeight="1"/>
    <row r="1276" ht="15" hidden="1" customHeight="1"/>
    <row r="1277" ht="15" hidden="1" customHeight="1"/>
    <row r="1278" ht="15" hidden="1" customHeight="1"/>
    <row r="1279" ht="15" hidden="1" customHeight="1"/>
    <row r="1280" ht="15" hidden="1" customHeight="1"/>
    <row r="1281" ht="15" hidden="1" customHeight="1"/>
    <row r="1282" ht="15" hidden="1" customHeight="1"/>
    <row r="1283" ht="15" hidden="1" customHeight="1"/>
    <row r="1284" ht="15" hidden="1" customHeight="1"/>
    <row r="1285" ht="15" hidden="1" customHeight="1"/>
    <row r="1286" ht="15" hidden="1" customHeight="1"/>
    <row r="1287" ht="15" hidden="1" customHeight="1"/>
    <row r="1288" ht="15" hidden="1" customHeight="1"/>
    <row r="1289" ht="15" hidden="1" customHeight="1"/>
    <row r="1290" ht="15" hidden="1" customHeight="1"/>
    <row r="1291" ht="15" hidden="1" customHeight="1"/>
    <row r="1292" ht="15" hidden="1" customHeight="1"/>
    <row r="1293" ht="15" hidden="1" customHeight="1"/>
    <row r="1294" ht="15" hidden="1" customHeight="1"/>
    <row r="1295" ht="15" hidden="1" customHeight="1"/>
    <row r="1296" ht="15" hidden="1" customHeight="1"/>
    <row r="1297" ht="15" hidden="1" customHeight="1"/>
    <row r="1298" ht="15" hidden="1" customHeight="1"/>
    <row r="1299" ht="15" hidden="1" customHeight="1"/>
    <row r="1300" ht="15" hidden="1" customHeight="1"/>
    <row r="1301" ht="15" hidden="1" customHeight="1"/>
    <row r="1302" ht="15" hidden="1" customHeight="1"/>
    <row r="1303" ht="15" hidden="1" customHeight="1"/>
    <row r="1304" ht="15" hidden="1" customHeight="1"/>
    <row r="1305" ht="15" hidden="1" customHeight="1"/>
    <row r="1306" ht="15" hidden="1" customHeight="1"/>
    <row r="1307" ht="15" hidden="1" customHeight="1"/>
    <row r="1308" ht="15" hidden="1" customHeight="1"/>
    <row r="1309" ht="15" hidden="1" customHeight="1"/>
    <row r="1310" ht="15" hidden="1" customHeight="1"/>
    <row r="1311" ht="15" hidden="1" customHeight="1"/>
    <row r="1312" ht="15" hidden="1" customHeight="1"/>
    <row r="1313" ht="15" hidden="1" customHeight="1"/>
    <row r="1314" ht="15" hidden="1" customHeight="1"/>
    <row r="1315" ht="15" hidden="1" customHeight="1"/>
    <row r="1316" ht="15" hidden="1" customHeight="1"/>
    <row r="1317" ht="15" hidden="1" customHeight="1"/>
    <row r="1318" ht="15" hidden="1" customHeight="1"/>
    <row r="1319" ht="15" hidden="1" customHeight="1"/>
    <row r="1320" ht="15" hidden="1" customHeight="1"/>
    <row r="1321" ht="15" hidden="1" customHeight="1"/>
    <row r="1322" ht="15" hidden="1" customHeight="1"/>
    <row r="1323" ht="15" hidden="1" customHeight="1"/>
    <row r="1324" ht="15" hidden="1" customHeight="1"/>
    <row r="1325" ht="15" hidden="1" customHeight="1"/>
    <row r="1326" ht="15" hidden="1" customHeight="1"/>
    <row r="1327" ht="15" hidden="1" customHeight="1"/>
    <row r="1328" ht="15" hidden="1" customHeight="1"/>
    <row r="1329" ht="15" hidden="1" customHeight="1"/>
    <row r="1330" ht="15" hidden="1" customHeight="1"/>
    <row r="1331" ht="15" hidden="1" customHeight="1"/>
    <row r="1332" ht="15" hidden="1" customHeight="1"/>
    <row r="1333" ht="15" hidden="1" customHeight="1"/>
    <row r="1334" ht="15" hidden="1" customHeight="1"/>
    <row r="1335" ht="15" hidden="1" customHeight="1"/>
    <row r="1336" ht="15" hidden="1" customHeight="1"/>
    <row r="1337" ht="15" hidden="1" customHeight="1"/>
    <row r="1338" ht="15" hidden="1" customHeight="1"/>
    <row r="1339" ht="15" hidden="1" customHeight="1"/>
    <row r="1340" ht="15" hidden="1" customHeight="1"/>
    <row r="1341" ht="15" hidden="1" customHeight="1"/>
    <row r="1342" ht="15" hidden="1" customHeight="1"/>
    <row r="1343" ht="15" hidden="1" customHeight="1"/>
    <row r="1344" ht="15" hidden="1" customHeight="1"/>
    <row r="1345" ht="15" hidden="1" customHeight="1"/>
    <row r="1346" ht="15" hidden="1" customHeight="1"/>
    <row r="1347" ht="15" hidden="1" customHeight="1"/>
    <row r="1348" ht="15" hidden="1" customHeight="1"/>
    <row r="1349" ht="15" hidden="1" customHeight="1"/>
    <row r="1350" ht="15" hidden="1" customHeight="1"/>
    <row r="1351" ht="15" hidden="1" customHeight="1"/>
    <row r="1352" ht="15" hidden="1" customHeight="1"/>
    <row r="1353" ht="15" hidden="1" customHeight="1"/>
    <row r="1354" ht="15" hidden="1" customHeight="1"/>
    <row r="1355" ht="15" hidden="1" customHeight="1"/>
    <row r="1356" ht="15" hidden="1" customHeight="1"/>
    <row r="1357" ht="15" hidden="1" customHeight="1"/>
    <row r="1358" ht="15" hidden="1" customHeight="1"/>
    <row r="1359" ht="15" hidden="1" customHeight="1"/>
    <row r="1360" ht="15" hidden="1" customHeight="1"/>
    <row r="1361" ht="15" hidden="1" customHeight="1"/>
    <row r="1362" ht="15" hidden="1" customHeight="1"/>
    <row r="1363" ht="15" hidden="1" customHeight="1"/>
    <row r="1364" ht="15" hidden="1" customHeight="1"/>
    <row r="1365" ht="15" hidden="1" customHeight="1"/>
    <row r="1366" ht="15" hidden="1" customHeight="1"/>
    <row r="1367" ht="15" hidden="1" customHeight="1"/>
    <row r="1368" ht="15" hidden="1" customHeight="1"/>
    <row r="1369" ht="15" hidden="1" customHeight="1"/>
    <row r="1370" ht="15" hidden="1" customHeight="1"/>
    <row r="1371" ht="15" hidden="1" customHeight="1"/>
    <row r="1372" ht="15" hidden="1" customHeight="1"/>
    <row r="1373" ht="15" hidden="1" customHeight="1"/>
    <row r="1374" ht="15" hidden="1" customHeight="1"/>
    <row r="1375" ht="15" hidden="1" customHeight="1"/>
    <row r="1376" ht="15" hidden="1" customHeight="1"/>
    <row r="1377" ht="15" hidden="1" customHeight="1"/>
    <row r="1378" ht="15" hidden="1" customHeight="1"/>
    <row r="1379" ht="15" hidden="1" customHeight="1"/>
    <row r="1380" ht="15" hidden="1" customHeight="1"/>
    <row r="1381" ht="15" hidden="1" customHeight="1"/>
    <row r="1382" ht="15" hidden="1" customHeight="1"/>
    <row r="1383" ht="15" hidden="1" customHeight="1"/>
    <row r="1384" ht="15" hidden="1" customHeight="1"/>
    <row r="1385" ht="15" hidden="1" customHeight="1"/>
    <row r="1386" ht="15" hidden="1" customHeight="1"/>
    <row r="1387" ht="15" hidden="1" customHeight="1"/>
    <row r="1388" ht="15" hidden="1" customHeight="1"/>
    <row r="1389" ht="15" hidden="1" customHeight="1"/>
    <row r="1390" ht="15" hidden="1" customHeight="1"/>
    <row r="1391" ht="15" hidden="1" customHeight="1"/>
    <row r="1392" ht="15" hidden="1" customHeight="1"/>
    <row r="1393" ht="15" hidden="1" customHeight="1"/>
    <row r="1394" ht="15" hidden="1" customHeight="1"/>
    <row r="1395" ht="15" hidden="1" customHeight="1"/>
    <row r="1396" ht="15" hidden="1" customHeight="1"/>
    <row r="1397" ht="15" hidden="1" customHeight="1"/>
    <row r="1398" ht="15" hidden="1" customHeight="1"/>
    <row r="1399" ht="15" hidden="1" customHeight="1"/>
    <row r="1400" ht="15" hidden="1" customHeight="1"/>
    <row r="1401" ht="15" hidden="1" customHeight="1"/>
    <row r="1402" ht="15" hidden="1" customHeight="1"/>
    <row r="1403" ht="15" hidden="1" customHeight="1"/>
    <row r="1404" ht="15" hidden="1" customHeight="1"/>
    <row r="1405" ht="15" hidden="1" customHeight="1"/>
    <row r="1406" ht="15" hidden="1" customHeight="1"/>
    <row r="1407" ht="15" hidden="1" customHeight="1"/>
    <row r="1408" ht="15" hidden="1" customHeight="1"/>
    <row r="1409" ht="15" hidden="1" customHeight="1"/>
    <row r="1410" ht="15" hidden="1" customHeight="1"/>
    <row r="1411" ht="15" hidden="1" customHeight="1"/>
    <row r="1412" ht="15" hidden="1" customHeight="1"/>
    <row r="1413" ht="15" hidden="1" customHeight="1"/>
    <row r="1414" ht="15" hidden="1" customHeight="1"/>
    <row r="1415" ht="15" hidden="1" customHeight="1"/>
    <row r="1416" ht="15" hidden="1" customHeight="1"/>
    <row r="1417" ht="15" hidden="1" customHeight="1"/>
    <row r="1418" ht="15" hidden="1" customHeight="1"/>
    <row r="1419" ht="15" hidden="1" customHeight="1"/>
    <row r="1420" ht="15" hidden="1" customHeight="1"/>
    <row r="1421" ht="15" hidden="1" customHeight="1"/>
    <row r="1422" ht="15" hidden="1" customHeight="1"/>
    <row r="1423" ht="15" hidden="1" customHeight="1"/>
    <row r="1424" ht="15" hidden="1" customHeight="1"/>
    <row r="1425" ht="15" hidden="1" customHeight="1"/>
    <row r="1426" ht="15" hidden="1" customHeight="1"/>
    <row r="1427" ht="15" hidden="1" customHeight="1"/>
    <row r="1428" ht="15" hidden="1" customHeight="1"/>
    <row r="1429" ht="15" hidden="1" customHeight="1"/>
    <row r="1430" ht="15" hidden="1" customHeight="1"/>
    <row r="1431" ht="15" hidden="1" customHeight="1"/>
    <row r="1432" ht="15" hidden="1" customHeight="1"/>
    <row r="1433" ht="15" hidden="1" customHeight="1"/>
    <row r="1434" ht="15" hidden="1" customHeight="1"/>
    <row r="1435" ht="15" hidden="1" customHeight="1"/>
    <row r="1436" ht="15" hidden="1" customHeight="1"/>
    <row r="1437" ht="15" hidden="1" customHeight="1"/>
    <row r="1438" ht="15" hidden="1" customHeight="1"/>
    <row r="1439" ht="15" hidden="1" customHeight="1"/>
    <row r="1440" ht="15" hidden="1" customHeight="1"/>
    <row r="1441" ht="15" hidden="1" customHeight="1"/>
    <row r="1442" ht="15" hidden="1" customHeight="1"/>
    <row r="1443" ht="15" hidden="1" customHeight="1"/>
    <row r="1444" ht="15" hidden="1" customHeight="1"/>
    <row r="1445" ht="15" hidden="1" customHeight="1"/>
    <row r="1446" ht="15" hidden="1" customHeight="1"/>
    <row r="1447" ht="15" hidden="1" customHeight="1"/>
    <row r="1448" ht="15" hidden="1" customHeight="1"/>
    <row r="1449" ht="15" hidden="1" customHeight="1"/>
    <row r="1450" ht="15" hidden="1" customHeight="1"/>
    <row r="1451" ht="15" hidden="1" customHeight="1"/>
    <row r="1452" ht="15" hidden="1" customHeight="1"/>
    <row r="1453" ht="15" hidden="1" customHeight="1"/>
    <row r="1454" ht="15" hidden="1" customHeight="1"/>
    <row r="1455" ht="15" hidden="1" customHeight="1"/>
    <row r="1456" ht="15" hidden="1" customHeight="1"/>
    <row r="1457" ht="15" hidden="1" customHeight="1"/>
    <row r="1458" ht="15" hidden="1" customHeight="1"/>
    <row r="1459" ht="15" hidden="1" customHeight="1"/>
    <row r="1460" ht="15" hidden="1" customHeight="1"/>
    <row r="1461" ht="15" hidden="1" customHeight="1"/>
    <row r="1462" ht="15" hidden="1" customHeight="1"/>
    <row r="1463" ht="15" hidden="1" customHeight="1"/>
    <row r="1464" ht="15" hidden="1" customHeight="1"/>
    <row r="1465" ht="15" hidden="1" customHeight="1"/>
    <row r="1466" ht="15" hidden="1" customHeight="1"/>
    <row r="1467" ht="15" hidden="1" customHeight="1"/>
    <row r="1468" ht="15" hidden="1" customHeight="1"/>
    <row r="1469" ht="15" hidden="1" customHeight="1"/>
    <row r="1470" ht="15" hidden="1" customHeight="1"/>
    <row r="1471" ht="15" hidden="1" customHeight="1"/>
    <row r="1472" ht="15" hidden="1" customHeight="1"/>
    <row r="1473" ht="15" hidden="1" customHeight="1"/>
    <row r="1474" ht="15" hidden="1" customHeight="1"/>
    <row r="1475" ht="15" hidden="1" customHeight="1"/>
    <row r="1476" ht="15" hidden="1" customHeight="1"/>
    <row r="1477" ht="15" hidden="1" customHeight="1"/>
    <row r="1478" ht="15" hidden="1" customHeight="1"/>
    <row r="1479" ht="15" hidden="1" customHeight="1"/>
    <row r="1480" ht="15" hidden="1" customHeight="1"/>
    <row r="1481" ht="15" hidden="1" customHeight="1"/>
    <row r="1482" ht="15" hidden="1" customHeight="1"/>
    <row r="1483" ht="15" hidden="1" customHeight="1"/>
    <row r="1484" ht="15" hidden="1" customHeight="1"/>
    <row r="1485" ht="15" hidden="1" customHeight="1"/>
    <row r="1486" ht="15" hidden="1" customHeight="1"/>
    <row r="1487" ht="15" hidden="1" customHeight="1"/>
    <row r="1488" ht="15" hidden="1" customHeight="1"/>
    <row r="1489" ht="15" hidden="1" customHeight="1"/>
    <row r="1490" ht="15" hidden="1" customHeight="1"/>
    <row r="1491" ht="15" hidden="1" customHeight="1"/>
    <row r="1492" ht="15" hidden="1" customHeight="1"/>
    <row r="1493" ht="15" hidden="1" customHeight="1"/>
    <row r="1494" ht="15" hidden="1" customHeight="1"/>
    <row r="1495" ht="15" hidden="1" customHeight="1"/>
    <row r="1496" ht="15" hidden="1" customHeight="1"/>
    <row r="1497" ht="15" hidden="1" customHeight="1"/>
    <row r="1498" ht="15" hidden="1" customHeight="1"/>
    <row r="1499" ht="15" hidden="1" customHeight="1"/>
    <row r="1500" ht="15" hidden="1" customHeight="1"/>
    <row r="1501" ht="15" hidden="1" customHeight="1"/>
    <row r="1502" ht="15" hidden="1" customHeight="1"/>
    <row r="1503" ht="15" hidden="1" customHeight="1"/>
    <row r="1504" ht="15" hidden="1" customHeight="1"/>
    <row r="1505" ht="15" hidden="1" customHeight="1"/>
    <row r="1506" ht="15" hidden="1" customHeight="1"/>
    <row r="1507" ht="15" hidden="1" customHeight="1"/>
    <row r="1508" ht="15" hidden="1" customHeight="1"/>
    <row r="1509" ht="15" hidden="1" customHeight="1"/>
    <row r="1510" ht="15" hidden="1" customHeight="1"/>
    <row r="1511" ht="15" hidden="1" customHeight="1"/>
    <row r="1512" ht="15" hidden="1" customHeight="1"/>
    <row r="1513" ht="15" hidden="1" customHeight="1"/>
    <row r="1514" ht="15" hidden="1" customHeight="1"/>
    <row r="1515" ht="15" hidden="1" customHeight="1"/>
    <row r="1516" ht="15" hidden="1" customHeight="1"/>
    <row r="1517" ht="15" hidden="1" customHeight="1"/>
    <row r="1518" ht="15" hidden="1" customHeight="1"/>
    <row r="1519" ht="15" hidden="1" customHeight="1"/>
    <row r="1520" ht="15" hidden="1" customHeight="1"/>
    <row r="1521" ht="15" hidden="1" customHeight="1"/>
    <row r="1522" ht="15" hidden="1" customHeight="1"/>
    <row r="1523" ht="15" hidden="1" customHeight="1"/>
    <row r="1524" ht="15" hidden="1" customHeight="1"/>
    <row r="1525" ht="15" hidden="1" customHeight="1"/>
    <row r="1526" ht="15" hidden="1" customHeight="1"/>
    <row r="1527" ht="15" hidden="1" customHeight="1"/>
    <row r="1528" ht="15" hidden="1" customHeight="1"/>
    <row r="1529" ht="15" hidden="1" customHeight="1"/>
    <row r="1530" ht="15" hidden="1" customHeight="1"/>
    <row r="1531" ht="15" hidden="1" customHeight="1"/>
    <row r="1532" ht="15" hidden="1" customHeight="1"/>
    <row r="1533" ht="15" hidden="1" customHeight="1"/>
    <row r="1534" ht="15" hidden="1" customHeight="1"/>
    <row r="1535" ht="15" hidden="1" customHeight="1"/>
    <row r="1536" ht="15" hidden="1" customHeight="1"/>
    <row r="1537" ht="15" hidden="1" customHeight="1"/>
    <row r="1538" ht="15" hidden="1" customHeight="1"/>
    <row r="1539" ht="15" hidden="1" customHeight="1"/>
    <row r="1540" ht="15" hidden="1" customHeight="1"/>
    <row r="1541" ht="15" hidden="1" customHeight="1"/>
    <row r="1542" ht="15" hidden="1" customHeight="1"/>
    <row r="1543" ht="15" hidden="1" customHeight="1"/>
    <row r="1544" ht="15" hidden="1" customHeight="1"/>
    <row r="1545" ht="15" hidden="1" customHeight="1"/>
    <row r="1546" ht="15" hidden="1" customHeight="1"/>
    <row r="1547" ht="15" hidden="1" customHeight="1"/>
    <row r="1548" ht="15" hidden="1" customHeight="1"/>
    <row r="1549" ht="15" hidden="1" customHeight="1"/>
    <row r="1550" ht="15" hidden="1" customHeight="1"/>
    <row r="1551" ht="15" hidden="1" customHeight="1"/>
    <row r="1552" ht="15" hidden="1" customHeight="1"/>
    <row r="1553" ht="15" hidden="1" customHeight="1"/>
    <row r="1554" ht="15" hidden="1" customHeight="1"/>
    <row r="1555" ht="15" hidden="1" customHeight="1"/>
    <row r="1556" ht="15" hidden="1" customHeight="1"/>
    <row r="1557" ht="15" hidden="1" customHeight="1"/>
    <row r="1558" ht="15" hidden="1" customHeight="1"/>
    <row r="1559" ht="15" hidden="1" customHeight="1"/>
    <row r="1560" ht="15" hidden="1" customHeight="1"/>
    <row r="1561" ht="15" hidden="1" customHeight="1"/>
    <row r="1562" ht="15" hidden="1" customHeight="1"/>
    <row r="1563" ht="15" hidden="1" customHeight="1"/>
    <row r="1564" ht="15" hidden="1" customHeight="1"/>
    <row r="1565" ht="15" hidden="1" customHeight="1"/>
    <row r="1566" ht="15" hidden="1" customHeight="1"/>
    <row r="1567" ht="15" hidden="1" customHeight="1"/>
    <row r="1568" ht="15" hidden="1" customHeight="1"/>
    <row r="1569" ht="15" hidden="1" customHeight="1"/>
    <row r="1570" ht="15" hidden="1" customHeight="1"/>
    <row r="1571" ht="15" hidden="1" customHeight="1"/>
    <row r="1572" ht="15" hidden="1" customHeight="1"/>
    <row r="1573" ht="15" hidden="1" customHeight="1"/>
    <row r="1574" ht="15" hidden="1" customHeight="1"/>
    <row r="1575" ht="15" hidden="1" customHeight="1"/>
    <row r="1576" ht="15" hidden="1" customHeight="1"/>
    <row r="1577" ht="15" hidden="1" customHeight="1"/>
    <row r="1578" ht="15" hidden="1" customHeight="1"/>
    <row r="1579" ht="15" hidden="1" customHeight="1"/>
    <row r="1580" ht="15" hidden="1" customHeight="1"/>
    <row r="1581" ht="15" hidden="1" customHeight="1"/>
    <row r="1582" ht="15" hidden="1" customHeight="1"/>
    <row r="1583" ht="15" hidden="1" customHeight="1"/>
    <row r="1584" ht="15" hidden="1" customHeight="1"/>
    <row r="1585" ht="15" hidden="1" customHeight="1"/>
    <row r="1586" ht="15" hidden="1" customHeight="1"/>
    <row r="1587" ht="15" hidden="1" customHeight="1"/>
    <row r="1588" ht="15" hidden="1" customHeight="1"/>
    <row r="1589" ht="15" hidden="1" customHeight="1"/>
    <row r="1590" ht="15" hidden="1" customHeight="1"/>
    <row r="1591" ht="15" hidden="1" customHeight="1"/>
    <row r="1592" ht="15" hidden="1" customHeight="1"/>
    <row r="1593" ht="15" hidden="1" customHeight="1"/>
    <row r="1594" ht="15" hidden="1" customHeight="1"/>
    <row r="1595" ht="15" hidden="1" customHeight="1"/>
    <row r="1596" ht="15" hidden="1" customHeight="1"/>
    <row r="1597" ht="15" hidden="1" customHeight="1"/>
    <row r="1598" ht="15" hidden="1" customHeight="1"/>
    <row r="1599" ht="15" hidden="1" customHeight="1"/>
    <row r="1600" ht="15" hidden="1" customHeight="1"/>
    <row r="1601" ht="15" hidden="1" customHeight="1"/>
    <row r="1602" ht="15" hidden="1" customHeight="1"/>
    <row r="1603" ht="15" hidden="1" customHeight="1"/>
    <row r="1604" ht="15" hidden="1" customHeight="1"/>
    <row r="1605" ht="15" hidden="1" customHeight="1"/>
    <row r="1606" ht="15" hidden="1" customHeight="1"/>
    <row r="1607" ht="15" hidden="1" customHeight="1"/>
    <row r="1608" ht="15" hidden="1" customHeight="1"/>
    <row r="1609" ht="15" hidden="1" customHeight="1"/>
    <row r="1610" ht="15" hidden="1" customHeight="1"/>
    <row r="1611" ht="15" hidden="1" customHeight="1"/>
    <row r="1612" ht="15" hidden="1" customHeight="1"/>
    <row r="1613" ht="15" hidden="1" customHeight="1"/>
    <row r="1614" ht="15" hidden="1" customHeight="1"/>
    <row r="1615" ht="15" hidden="1" customHeight="1"/>
    <row r="1616" ht="15" hidden="1" customHeight="1"/>
    <row r="1617" ht="15" hidden="1" customHeight="1"/>
    <row r="1618" ht="15" hidden="1" customHeight="1"/>
    <row r="1619" ht="15" hidden="1" customHeight="1"/>
    <row r="1620" ht="15" hidden="1" customHeight="1"/>
    <row r="1621" ht="15" hidden="1" customHeight="1"/>
    <row r="1622" ht="15" hidden="1" customHeight="1"/>
    <row r="1623" ht="15" hidden="1" customHeight="1"/>
    <row r="1624" ht="15" hidden="1" customHeight="1"/>
    <row r="1625" ht="15" hidden="1" customHeight="1"/>
    <row r="1626" ht="15" hidden="1" customHeight="1"/>
    <row r="1627" ht="15" hidden="1" customHeight="1"/>
    <row r="1628" ht="15" hidden="1" customHeight="1"/>
    <row r="1629" ht="15" hidden="1" customHeight="1"/>
    <row r="1630" ht="15" hidden="1" customHeight="1"/>
    <row r="1631" ht="15" hidden="1" customHeight="1"/>
    <row r="1632" ht="15" hidden="1" customHeight="1"/>
    <row r="1633" ht="15" hidden="1" customHeight="1"/>
    <row r="1634" ht="15" hidden="1" customHeight="1"/>
    <row r="1635" ht="15" hidden="1" customHeight="1"/>
    <row r="1636" ht="15" hidden="1" customHeight="1"/>
    <row r="1637" ht="15" hidden="1" customHeight="1"/>
    <row r="1638" ht="15" hidden="1" customHeight="1"/>
    <row r="1639" ht="15" hidden="1" customHeight="1"/>
    <row r="1640" ht="15" hidden="1" customHeight="1"/>
    <row r="1641" ht="15" hidden="1" customHeight="1"/>
    <row r="1642" ht="15" hidden="1" customHeight="1"/>
    <row r="1643" ht="15" hidden="1" customHeight="1"/>
    <row r="1644" ht="15" hidden="1" customHeight="1"/>
    <row r="1645" ht="15" hidden="1" customHeight="1"/>
    <row r="1646" ht="15" hidden="1" customHeight="1"/>
    <row r="1647" ht="15" hidden="1" customHeight="1"/>
    <row r="1648" ht="15" hidden="1" customHeight="1"/>
    <row r="1649" ht="15" hidden="1" customHeight="1"/>
    <row r="1650" ht="15" hidden="1" customHeight="1"/>
    <row r="1651" ht="15" hidden="1" customHeight="1"/>
    <row r="1652" ht="15" hidden="1" customHeight="1"/>
    <row r="1653" ht="15" hidden="1" customHeight="1"/>
    <row r="1654" ht="15" hidden="1" customHeight="1"/>
    <row r="1655" ht="15" hidden="1" customHeight="1"/>
    <row r="1656" ht="15" hidden="1" customHeight="1"/>
    <row r="1657" ht="15" hidden="1" customHeight="1"/>
    <row r="1658" ht="15" hidden="1" customHeight="1"/>
    <row r="1659" ht="15" hidden="1" customHeight="1"/>
    <row r="1660" ht="15" hidden="1" customHeight="1"/>
    <row r="1661" ht="15" hidden="1" customHeight="1"/>
    <row r="1662" ht="15" hidden="1" customHeight="1"/>
    <row r="1663" ht="15" hidden="1" customHeight="1"/>
    <row r="1664" ht="15" hidden="1" customHeight="1"/>
    <row r="1665" ht="15" hidden="1" customHeight="1"/>
    <row r="1666" ht="15" hidden="1" customHeight="1"/>
    <row r="1667" ht="15" hidden="1" customHeight="1"/>
    <row r="1668" ht="15" hidden="1" customHeight="1"/>
    <row r="1669" ht="15" hidden="1" customHeight="1"/>
    <row r="1670" ht="15" hidden="1" customHeight="1"/>
    <row r="1671" ht="15" hidden="1" customHeight="1"/>
    <row r="1672" ht="15" hidden="1" customHeight="1"/>
    <row r="1673" ht="15" hidden="1" customHeight="1"/>
    <row r="1674" ht="15" hidden="1" customHeight="1"/>
    <row r="1675" ht="15" hidden="1" customHeight="1"/>
    <row r="1676" ht="15" hidden="1" customHeight="1"/>
    <row r="1677" ht="15" hidden="1" customHeight="1"/>
    <row r="1678" ht="15" hidden="1" customHeight="1"/>
    <row r="1679" ht="15" hidden="1" customHeight="1"/>
    <row r="1680" ht="15" hidden="1" customHeight="1"/>
    <row r="1681" ht="15" hidden="1" customHeight="1"/>
    <row r="1682" ht="15" hidden="1" customHeight="1"/>
    <row r="1683" ht="15" hidden="1" customHeight="1"/>
    <row r="1684" ht="15" hidden="1" customHeight="1"/>
    <row r="1685" ht="15" hidden="1" customHeight="1"/>
    <row r="1686" ht="15" hidden="1" customHeight="1"/>
    <row r="1687" ht="15" hidden="1" customHeight="1"/>
    <row r="1688" ht="15" hidden="1" customHeight="1"/>
    <row r="1689" ht="15" hidden="1" customHeight="1"/>
    <row r="1690" ht="15" hidden="1" customHeight="1"/>
    <row r="1691" ht="15" hidden="1" customHeight="1"/>
    <row r="1692" ht="15" hidden="1" customHeight="1"/>
    <row r="1693" ht="15" hidden="1" customHeight="1"/>
    <row r="1694" ht="15" hidden="1" customHeight="1"/>
    <row r="1695" ht="15" hidden="1" customHeight="1"/>
    <row r="1696" ht="15" hidden="1" customHeight="1"/>
    <row r="1697" ht="15" hidden="1" customHeight="1"/>
    <row r="1698" ht="15" hidden="1" customHeight="1"/>
    <row r="1699" ht="15" hidden="1" customHeight="1"/>
    <row r="1700" ht="15" hidden="1" customHeight="1"/>
    <row r="1701" ht="15" hidden="1" customHeight="1"/>
    <row r="1702" ht="15" hidden="1" customHeight="1"/>
    <row r="1703" ht="15" hidden="1" customHeight="1"/>
    <row r="1704" ht="15" hidden="1" customHeight="1"/>
    <row r="1705" ht="15" hidden="1" customHeight="1"/>
    <row r="1706" ht="15" hidden="1" customHeight="1"/>
    <row r="1707" ht="15" hidden="1" customHeight="1"/>
    <row r="1708" ht="15" hidden="1" customHeight="1"/>
    <row r="1709" ht="15" hidden="1" customHeight="1"/>
    <row r="1710" ht="15" hidden="1" customHeight="1"/>
    <row r="1711" ht="15" hidden="1" customHeight="1"/>
    <row r="1712" ht="15" hidden="1" customHeight="1"/>
    <row r="1713" ht="15" hidden="1" customHeight="1"/>
    <row r="1714" ht="15" hidden="1" customHeight="1"/>
    <row r="1715" ht="15" hidden="1" customHeight="1"/>
    <row r="1716" ht="15" hidden="1" customHeight="1"/>
    <row r="1717" ht="15" hidden="1" customHeight="1"/>
    <row r="1718" ht="15" hidden="1" customHeight="1"/>
    <row r="1719" ht="15" hidden="1" customHeight="1"/>
    <row r="1720" ht="15" hidden="1" customHeight="1"/>
    <row r="1721" ht="15" hidden="1" customHeight="1"/>
    <row r="1722" ht="15" hidden="1" customHeight="1"/>
    <row r="1723" ht="15" hidden="1" customHeight="1"/>
    <row r="1724" ht="15" hidden="1" customHeight="1"/>
    <row r="1725" ht="15" hidden="1" customHeight="1"/>
    <row r="1726" ht="15" hidden="1" customHeight="1"/>
    <row r="1727" ht="15" hidden="1" customHeight="1"/>
    <row r="1728" ht="15" hidden="1" customHeight="1"/>
    <row r="1729" ht="15" hidden="1" customHeight="1"/>
    <row r="1730" ht="15" hidden="1" customHeight="1"/>
    <row r="1731" ht="15" hidden="1" customHeight="1"/>
    <row r="1732" ht="15" hidden="1" customHeight="1"/>
    <row r="1733" ht="15" hidden="1" customHeight="1"/>
    <row r="1734" ht="15" hidden="1" customHeight="1"/>
    <row r="1735" ht="15" hidden="1" customHeight="1"/>
    <row r="1736" ht="15" hidden="1" customHeight="1"/>
    <row r="1737" ht="15" hidden="1" customHeight="1"/>
    <row r="1738" ht="15" hidden="1" customHeight="1"/>
    <row r="1739" ht="15" hidden="1" customHeight="1"/>
    <row r="1740" ht="15" hidden="1" customHeight="1"/>
    <row r="1741" ht="15" hidden="1" customHeight="1"/>
    <row r="1742" ht="15" hidden="1" customHeight="1"/>
    <row r="1743" ht="15" hidden="1" customHeight="1"/>
    <row r="1744" ht="15" hidden="1" customHeight="1"/>
    <row r="1745" ht="15" hidden="1" customHeight="1"/>
    <row r="1746" ht="15" hidden="1" customHeight="1"/>
    <row r="1747" ht="15" hidden="1" customHeight="1"/>
    <row r="1748" ht="15" hidden="1" customHeight="1"/>
    <row r="1749" ht="15" hidden="1" customHeight="1"/>
    <row r="1750" ht="15" hidden="1" customHeight="1"/>
    <row r="1751" ht="15" hidden="1" customHeight="1"/>
    <row r="1752" ht="15" hidden="1" customHeight="1"/>
    <row r="1753" ht="15" hidden="1" customHeight="1"/>
    <row r="1754" ht="15" hidden="1" customHeight="1"/>
    <row r="1755" ht="15" hidden="1" customHeight="1"/>
    <row r="1756" ht="15" hidden="1" customHeight="1"/>
    <row r="1757" ht="15" hidden="1" customHeight="1"/>
    <row r="1758" ht="15" hidden="1" customHeight="1"/>
    <row r="1759" ht="15" hidden="1" customHeight="1"/>
    <row r="1760" ht="15" hidden="1" customHeight="1"/>
    <row r="1761" ht="15" hidden="1" customHeight="1"/>
    <row r="1762" ht="15" hidden="1" customHeight="1"/>
    <row r="1763" ht="15" hidden="1" customHeight="1"/>
    <row r="1764" ht="15" hidden="1" customHeight="1"/>
    <row r="1765" ht="15" hidden="1" customHeight="1"/>
    <row r="1766" ht="15" hidden="1" customHeight="1"/>
    <row r="1767" ht="15" hidden="1" customHeight="1"/>
    <row r="1768" ht="15" hidden="1" customHeight="1"/>
    <row r="1769" ht="15" hidden="1" customHeight="1"/>
    <row r="1770" ht="15" hidden="1" customHeight="1"/>
    <row r="1771" ht="15" hidden="1" customHeight="1"/>
    <row r="1772" ht="15" hidden="1" customHeight="1"/>
    <row r="1773" ht="15" hidden="1" customHeight="1"/>
    <row r="1774" ht="15" hidden="1" customHeight="1"/>
    <row r="1775" ht="15" hidden="1" customHeight="1"/>
    <row r="1776" ht="15" hidden="1" customHeight="1"/>
    <row r="1777" ht="15" hidden="1" customHeight="1"/>
    <row r="1778" ht="15" hidden="1" customHeight="1"/>
    <row r="1779" ht="15" hidden="1" customHeight="1"/>
    <row r="1780" ht="15" hidden="1" customHeight="1"/>
    <row r="1781" ht="15" hidden="1" customHeight="1"/>
    <row r="1782" ht="15" hidden="1" customHeight="1"/>
    <row r="1783" ht="15" hidden="1" customHeight="1"/>
    <row r="1784" ht="15" hidden="1" customHeight="1"/>
    <row r="1785" ht="15" hidden="1" customHeight="1"/>
    <row r="1786" ht="15" hidden="1" customHeight="1"/>
    <row r="1787" ht="15" hidden="1" customHeight="1"/>
    <row r="1788" ht="15" hidden="1" customHeight="1"/>
    <row r="1789" ht="15" hidden="1" customHeight="1"/>
    <row r="1790" ht="15" hidden="1" customHeight="1"/>
    <row r="1791" ht="15" hidden="1" customHeight="1"/>
    <row r="1792" ht="15" hidden="1" customHeight="1"/>
    <row r="1793" ht="15" hidden="1" customHeight="1"/>
    <row r="1794" ht="15" hidden="1" customHeight="1"/>
    <row r="1795" ht="15" hidden="1" customHeight="1"/>
    <row r="1796" ht="15" hidden="1" customHeight="1"/>
    <row r="1797" ht="15" hidden="1" customHeight="1"/>
    <row r="1798" ht="15" hidden="1" customHeight="1"/>
    <row r="1799" ht="15" hidden="1" customHeight="1"/>
    <row r="1800" ht="15" hidden="1" customHeight="1"/>
    <row r="1801" ht="15" hidden="1" customHeight="1"/>
    <row r="1802" ht="15" hidden="1" customHeight="1"/>
    <row r="1803" ht="15" hidden="1" customHeight="1"/>
    <row r="1804" ht="15" hidden="1" customHeight="1"/>
    <row r="1805" ht="15" hidden="1" customHeight="1"/>
    <row r="1806" ht="15" hidden="1" customHeight="1"/>
    <row r="1807" ht="15" hidden="1" customHeight="1"/>
    <row r="1808" ht="15" hidden="1" customHeight="1"/>
    <row r="1809" ht="15" hidden="1" customHeight="1"/>
    <row r="1810" ht="15" hidden="1" customHeight="1"/>
    <row r="1811" ht="15" hidden="1" customHeight="1"/>
    <row r="1812" ht="15" hidden="1" customHeight="1"/>
    <row r="1813" ht="15" hidden="1" customHeight="1"/>
    <row r="1814" ht="15" hidden="1" customHeight="1"/>
    <row r="1815" ht="15" hidden="1" customHeight="1"/>
    <row r="1816" ht="15" hidden="1" customHeight="1"/>
    <row r="1817" ht="15" hidden="1" customHeight="1"/>
    <row r="1818" ht="15" hidden="1" customHeight="1"/>
    <row r="1819" ht="15" hidden="1" customHeight="1"/>
    <row r="1820" ht="15" hidden="1" customHeight="1"/>
    <row r="1821" ht="15" hidden="1" customHeight="1"/>
    <row r="1822" ht="15" hidden="1" customHeight="1"/>
    <row r="1823" ht="15" hidden="1" customHeight="1"/>
    <row r="1824" ht="15" hidden="1" customHeight="1"/>
    <row r="1825" ht="15" hidden="1" customHeight="1"/>
    <row r="1826" ht="15" hidden="1" customHeight="1"/>
    <row r="1827" ht="15" hidden="1" customHeight="1"/>
    <row r="1828" ht="15" hidden="1" customHeight="1"/>
    <row r="1829" ht="15" hidden="1" customHeight="1"/>
    <row r="1830" ht="15" hidden="1" customHeight="1"/>
    <row r="1831" ht="15" hidden="1" customHeight="1"/>
    <row r="1832" ht="15" hidden="1" customHeight="1"/>
    <row r="1833" ht="15" hidden="1" customHeight="1"/>
    <row r="1834" ht="15" hidden="1" customHeight="1"/>
    <row r="1835" ht="15" hidden="1" customHeight="1"/>
    <row r="1836" ht="15" hidden="1" customHeight="1"/>
    <row r="1837" ht="15" hidden="1" customHeight="1"/>
    <row r="1838" ht="15" hidden="1" customHeight="1"/>
    <row r="1839" ht="15" hidden="1" customHeight="1"/>
    <row r="1840" ht="15" hidden="1" customHeight="1"/>
    <row r="1841" ht="15" hidden="1" customHeight="1"/>
    <row r="1842" ht="15" hidden="1" customHeight="1"/>
    <row r="1843" ht="15" hidden="1" customHeight="1"/>
    <row r="1844" ht="15" hidden="1" customHeight="1"/>
    <row r="1845" ht="15" hidden="1" customHeight="1"/>
    <row r="1846" ht="15" hidden="1" customHeight="1"/>
    <row r="1847" ht="15" hidden="1" customHeight="1"/>
    <row r="1848" ht="15" hidden="1" customHeight="1"/>
    <row r="1849" ht="15" hidden="1" customHeight="1"/>
  </sheetData>
  <pageMargins left="0.511811024" right="0.511811024" top="0.78740157499999996" bottom="0.78740157499999996" header="0.31496062000000002" footer="0.31496062000000002"/>
  <pageSetup paperSize="9"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D432A-A183-428D-988A-5FE2F561DBE9}">
  <sheetPr>
    <tabColor rgb="FF2351FE"/>
    <pageSetUpPr fitToPage="1"/>
  </sheetPr>
  <dimension ref="A1:AT86"/>
  <sheetViews>
    <sheetView showGridLines="0" zoomScale="90" zoomScaleNormal="90" workbookViewId="0">
      <pane xSplit="3" ySplit="5" topLeftCell="O50" activePane="bottomRight" state="frozen"/>
      <selection pane="topRight" activeCell="D1" sqref="D1"/>
      <selection pane="bottomLeft" activeCell="A6" sqref="A6"/>
      <selection pane="bottomRight" activeCell="T27" sqref="T27"/>
    </sheetView>
  </sheetViews>
  <sheetFormatPr defaultColWidth="9.109375" defaultRowHeight="13.8" outlineLevelRow="1"/>
  <cols>
    <col min="1" max="1" width="1.88671875" style="19" customWidth="1"/>
    <col min="2" max="3" width="28.44140625" style="19" customWidth="1"/>
    <col min="4" max="18" width="11.33203125" style="19" customWidth="1"/>
    <col min="19" max="19" width="5.33203125" style="19" customWidth="1"/>
    <col min="20" max="20" width="13.44140625" style="186" bestFit="1" customWidth="1"/>
    <col min="21" max="21" width="5.33203125" style="19" customWidth="1"/>
    <col min="22" max="53" width="11.33203125" style="19" customWidth="1"/>
    <col min="54" max="16384" width="9.109375" style="19"/>
  </cols>
  <sheetData>
    <row r="1" spans="1:46" ht="9" customHeight="1">
      <c r="A1" s="18"/>
    </row>
    <row r="2" spans="1:46" s="20" customFormat="1">
      <c r="A2" s="70"/>
      <c r="B2" s="70"/>
      <c r="C2" s="45" t="s">
        <v>266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T2" s="187"/>
    </row>
    <row r="3" spans="1:46" s="18" customFormat="1" ht="14.4" customHeight="1">
      <c r="D3" s="21"/>
      <c r="E3" s="21"/>
      <c r="F3" s="21"/>
      <c r="G3" s="21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T3" s="188"/>
    </row>
    <row r="4" spans="1:46" ht="15" customHeight="1">
      <c r="B4" s="117" t="s">
        <v>0</v>
      </c>
      <c r="C4" s="117" t="s">
        <v>1</v>
      </c>
      <c r="D4" s="79" t="s">
        <v>2</v>
      </c>
      <c r="E4" s="79" t="s">
        <v>3</v>
      </c>
      <c r="F4" s="79" t="s">
        <v>4</v>
      </c>
      <c r="G4" s="79" t="s">
        <v>5</v>
      </c>
      <c r="H4" s="79" t="s">
        <v>6</v>
      </c>
      <c r="I4" s="79" t="s">
        <v>7</v>
      </c>
      <c r="J4" s="79" t="s">
        <v>8</v>
      </c>
      <c r="K4" s="79" t="s">
        <v>9</v>
      </c>
      <c r="L4" s="79" t="s">
        <v>10</v>
      </c>
      <c r="M4" s="79" t="s">
        <v>11</v>
      </c>
      <c r="N4" s="79" t="s">
        <v>12</v>
      </c>
      <c r="O4" s="79" t="s">
        <v>13</v>
      </c>
      <c r="P4" s="79" t="s">
        <v>14</v>
      </c>
      <c r="Q4" s="79" t="s">
        <v>15</v>
      </c>
      <c r="R4" s="79" t="s">
        <v>246</v>
      </c>
      <c r="T4" s="185" t="s">
        <v>307</v>
      </c>
      <c r="V4" s="180" t="s">
        <v>278</v>
      </c>
      <c r="W4" s="180" t="s">
        <v>279</v>
      </c>
      <c r="X4" s="180" t="s">
        <v>280</v>
      </c>
      <c r="Y4" s="180" t="s">
        <v>281</v>
      </c>
      <c r="Z4" s="180" t="s">
        <v>282</v>
      </c>
      <c r="AA4" s="180" t="s">
        <v>283</v>
      </c>
      <c r="AB4" s="180" t="s">
        <v>284</v>
      </c>
      <c r="AC4" s="180" t="s">
        <v>285</v>
      </c>
      <c r="AD4" s="180" t="s">
        <v>286</v>
      </c>
      <c r="AE4" s="180" t="s">
        <v>287</v>
      </c>
      <c r="AF4" s="180" t="s">
        <v>288</v>
      </c>
      <c r="AG4" s="180" t="s">
        <v>289</v>
      </c>
      <c r="AH4" s="180" t="s">
        <v>290</v>
      </c>
      <c r="AI4" s="180" t="s">
        <v>291</v>
      </c>
      <c r="AJ4" s="180" t="s">
        <v>292</v>
      </c>
      <c r="AK4" s="181" t="s">
        <v>246</v>
      </c>
      <c r="AL4" s="180" t="s">
        <v>293</v>
      </c>
      <c r="AM4" s="180" t="s">
        <v>294</v>
      </c>
      <c r="AN4" s="180" t="s">
        <v>295</v>
      </c>
      <c r="AO4" s="180" t="s">
        <v>296</v>
      </c>
      <c r="AP4" s="180" t="s">
        <v>297</v>
      </c>
      <c r="AQ4" s="180" t="s">
        <v>298</v>
      </c>
      <c r="AR4" s="180" t="s">
        <v>299</v>
      </c>
      <c r="AS4" s="180" t="s">
        <v>300</v>
      </c>
      <c r="AT4" s="180" t="s">
        <v>301</v>
      </c>
    </row>
    <row r="5" spans="1:46" ht="5.0999999999999996" customHeight="1">
      <c r="B5" s="23"/>
      <c r="C5" s="23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46" s="25" customFormat="1" ht="15" hidden="1" customHeight="1" outlineLevel="1">
      <c r="B6" s="26" t="s">
        <v>16</v>
      </c>
      <c r="C6" s="26" t="s">
        <v>17</v>
      </c>
      <c r="D6" s="27">
        <v>2271.3000000000002</v>
      </c>
      <c r="E6" s="27">
        <v>2613.5000000000005</v>
      </c>
      <c r="F6" s="27">
        <v>2969.4</v>
      </c>
      <c r="G6" s="27">
        <v>3306.2999999999997</v>
      </c>
      <c r="H6" s="59">
        <v>2789.9</v>
      </c>
      <c r="I6" s="59">
        <v>3047.9</v>
      </c>
      <c r="J6" s="59">
        <v>3274.2999999999997</v>
      </c>
      <c r="K6" s="59">
        <v>3667.2999999999993</v>
      </c>
      <c r="L6" s="59">
        <v>2894.1</v>
      </c>
      <c r="M6" s="59">
        <v>3370.5000000000005</v>
      </c>
      <c r="N6" s="59">
        <v>3673.5000000000009</v>
      </c>
      <c r="O6" s="59">
        <v>4221.6000000000004</v>
      </c>
      <c r="P6" s="59">
        <v>3311.7999999999997</v>
      </c>
      <c r="Q6" s="27">
        <v>3620</v>
      </c>
      <c r="R6" s="27">
        <v>3716.2</v>
      </c>
      <c r="T6" s="186"/>
    </row>
    <row r="7" spans="1:46" s="25" customFormat="1" ht="15" hidden="1" customHeight="1" outlineLevel="1">
      <c r="B7" s="28" t="s">
        <v>18</v>
      </c>
      <c r="C7" s="28" t="s">
        <v>19</v>
      </c>
      <c r="D7" s="29">
        <v>2210.3000000000002</v>
      </c>
      <c r="E7" s="29">
        <v>2538.2000000000003</v>
      </c>
      <c r="F7" s="29">
        <v>2890.4</v>
      </c>
      <c r="G7" s="29">
        <v>3218.2</v>
      </c>
      <c r="H7" s="60">
        <v>2700</v>
      </c>
      <c r="I7" s="60">
        <v>2945.6</v>
      </c>
      <c r="J7" s="60">
        <v>3173.2999999999997</v>
      </c>
      <c r="K7" s="60">
        <v>3554.6999999999994</v>
      </c>
      <c r="L7" s="60">
        <v>2807.7999999999997</v>
      </c>
      <c r="M7" s="60">
        <v>3269.5000000000005</v>
      </c>
      <c r="N7" s="60">
        <v>3558.7000000000007</v>
      </c>
      <c r="O7" s="60">
        <v>4094.7000000000003</v>
      </c>
      <c r="P7" s="60">
        <v>3260.2999999999997</v>
      </c>
      <c r="Q7" s="29">
        <v>3606.2</v>
      </c>
      <c r="R7" s="29">
        <v>3714.7</v>
      </c>
      <c r="T7" s="186"/>
    </row>
    <row r="8" spans="1:46" ht="15" hidden="1" customHeight="1" outlineLevel="1">
      <c r="B8" s="96" t="s">
        <v>20</v>
      </c>
      <c r="C8" s="96" t="s">
        <v>20</v>
      </c>
      <c r="D8" s="76">
        <v>813.7</v>
      </c>
      <c r="E8" s="76">
        <v>867.80000000000007</v>
      </c>
      <c r="F8" s="76">
        <v>1048.3</v>
      </c>
      <c r="G8" s="76">
        <v>1108.8999999999999</v>
      </c>
      <c r="H8" s="76">
        <v>943.4</v>
      </c>
      <c r="I8" s="76">
        <v>1002.9</v>
      </c>
      <c r="J8" s="76">
        <v>1153.9000000000001</v>
      </c>
      <c r="K8" s="76">
        <v>1214.9999999999998</v>
      </c>
      <c r="L8" s="76">
        <v>991</v>
      </c>
      <c r="M8" s="76">
        <v>1095.2</v>
      </c>
      <c r="N8" s="76">
        <v>1186.0000000000002</v>
      </c>
      <c r="O8" s="76">
        <v>1263.5000000000002</v>
      </c>
      <c r="P8" s="76">
        <v>1038.2</v>
      </c>
      <c r="Q8" s="76">
        <v>1103.2999999999997</v>
      </c>
      <c r="R8" s="76">
        <v>1119.2</v>
      </c>
    </row>
    <row r="9" spans="1:46" ht="15" hidden="1" customHeight="1" outlineLevel="1">
      <c r="B9" s="96" t="s">
        <v>21</v>
      </c>
      <c r="C9" s="96" t="s">
        <v>21</v>
      </c>
      <c r="D9" s="76">
        <v>706.4</v>
      </c>
      <c r="E9" s="76">
        <v>874.1</v>
      </c>
      <c r="F9" s="76">
        <v>963.6</v>
      </c>
      <c r="G9" s="76">
        <v>978.4</v>
      </c>
      <c r="H9" s="76">
        <v>915.9</v>
      </c>
      <c r="I9" s="76">
        <v>1028.6000000000001</v>
      </c>
      <c r="J9" s="76">
        <v>1053.4000000000001</v>
      </c>
      <c r="K9" s="76">
        <v>1088.8999999999999</v>
      </c>
      <c r="L9" s="76">
        <v>979.39999999999986</v>
      </c>
      <c r="M9" s="76">
        <v>1202.9000000000001</v>
      </c>
      <c r="N9" s="76">
        <v>1239.2</v>
      </c>
      <c r="O9" s="76">
        <v>1341.4</v>
      </c>
      <c r="P9" s="76">
        <v>1244.5</v>
      </c>
      <c r="Q9" s="76">
        <v>1444.8999999999999</v>
      </c>
      <c r="R9" s="76">
        <v>1465.3000000000002</v>
      </c>
    </row>
    <row r="10" spans="1:46" ht="15" hidden="1" customHeight="1" outlineLevel="1">
      <c r="B10" s="96" t="s">
        <v>23</v>
      </c>
      <c r="C10" s="96" t="s">
        <v>23</v>
      </c>
      <c r="D10" s="76">
        <v>203.39999999999998</v>
      </c>
      <c r="E10" s="76">
        <v>260.90000000000003</v>
      </c>
      <c r="F10" s="76">
        <v>312.60000000000002</v>
      </c>
      <c r="G10" s="76">
        <v>476.1</v>
      </c>
      <c r="H10" s="76">
        <v>294.7</v>
      </c>
      <c r="I10" s="76">
        <v>337.00000000000006</v>
      </c>
      <c r="J10" s="76">
        <v>374.09999999999997</v>
      </c>
      <c r="K10" s="76">
        <v>538.1</v>
      </c>
      <c r="L10" s="76">
        <v>320.3</v>
      </c>
      <c r="M10" s="76">
        <v>377.7</v>
      </c>
      <c r="N10" s="76">
        <v>466.3</v>
      </c>
      <c r="O10" s="76">
        <v>643.6</v>
      </c>
      <c r="P10" s="76">
        <v>360.7</v>
      </c>
      <c r="Q10" s="76">
        <v>421.29999999999995</v>
      </c>
      <c r="R10" s="76">
        <v>491.4</v>
      </c>
    </row>
    <row r="11" spans="1:46" ht="15" hidden="1" customHeight="1" outlineLevel="1">
      <c r="B11" s="30" t="s">
        <v>22</v>
      </c>
      <c r="C11" s="30" t="s">
        <v>22</v>
      </c>
      <c r="D11" s="76">
        <v>485.4</v>
      </c>
      <c r="E11" s="76">
        <v>534.79999999999995</v>
      </c>
      <c r="F11" s="76">
        <v>558.29999999999995</v>
      </c>
      <c r="G11" s="76">
        <v>661.30000000000007</v>
      </c>
      <c r="H11" s="76">
        <v>544</v>
      </c>
      <c r="I11" s="76">
        <v>574.4</v>
      </c>
      <c r="J11" s="76">
        <v>591.19999999999993</v>
      </c>
      <c r="K11" s="76">
        <v>712.3</v>
      </c>
      <c r="L11" s="76">
        <v>515.9</v>
      </c>
      <c r="M11" s="76">
        <v>593.4</v>
      </c>
      <c r="N11" s="76">
        <v>666.90000000000009</v>
      </c>
      <c r="O11" s="76">
        <v>844.1</v>
      </c>
      <c r="P11" s="76">
        <v>616.09999999999991</v>
      </c>
      <c r="Q11" s="76">
        <v>636.50000000000011</v>
      </c>
      <c r="R11" s="76">
        <v>638.79999999999995</v>
      </c>
    </row>
    <row r="12" spans="1:46" ht="15" hidden="1" customHeight="1" outlineLevel="1">
      <c r="B12" s="30" t="s">
        <v>24</v>
      </c>
      <c r="C12" s="30" t="s">
        <v>25</v>
      </c>
      <c r="D12" s="76">
        <v>1.4</v>
      </c>
      <c r="E12" s="76">
        <v>0.60000000000000009</v>
      </c>
      <c r="F12" s="76">
        <v>7.6</v>
      </c>
      <c r="G12" s="76">
        <v>-6.5</v>
      </c>
      <c r="H12" s="76">
        <v>2</v>
      </c>
      <c r="I12" s="76">
        <v>2.7</v>
      </c>
      <c r="J12" s="76">
        <v>0.7</v>
      </c>
      <c r="K12" s="76">
        <v>0.4</v>
      </c>
      <c r="L12" s="76">
        <v>1.2</v>
      </c>
      <c r="M12" s="76">
        <v>0.30000000000000004</v>
      </c>
      <c r="N12" s="76">
        <v>0.3</v>
      </c>
      <c r="O12" s="76">
        <v>2.1</v>
      </c>
      <c r="P12" s="76">
        <v>0.80000000000000071</v>
      </c>
      <c r="Q12" s="76">
        <v>0.2</v>
      </c>
      <c r="R12" s="76">
        <v>0</v>
      </c>
    </row>
    <row r="13" spans="1:46" s="25" customFormat="1" ht="15" hidden="1" customHeight="1" outlineLevel="1">
      <c r="B13" s="28" t="s">
        <v>26</v>
      </c>
      <c r="C13" s="28" t="s">
        <v>27</v>
      </c>
      <c r="D13" s="29">
        <v>61</v>
      </c>
      <c r="E13" s="29">
        <v>75.3</v>
      </c>
      <c r="F13" s="29">
        <v>78.999999999999986</v>
      </c>
      <c r="G13" s="29">
        <v>88.1</v>
      </c>
      <c r="H13" s="29">
        <v>89.9</v>
      </c>
      <c r="I13" s="29">
        <v>102.3</v>
      </c>
      <c r="J13" s="29">
        <v>101</v>
      </c>
      <c r="K13" s="29">
        <v>112.60000000000002</v>
      </c>
      <c r="L13" s="29">
        <v>86.3</v>
      </c>
      <c r="M13" s="29">
        <v>101</v>
      </c>
      <c r="N13" s="29">
        <v>114.80000000000001</v>
      </c>
      <c r="O13" s="29">
        <v>126.90000000000002</v>
      </c>
      <c r="P13" s="29">
        <v>51.5</v>
      </c>
      <c r="Q13" s="29">
        <v>13.799999999999999</v>
      </c>
      <c r="R13" s="29">
        <v>1.4999999999999998</v>
      </c>
      <c r="T13" s="186"/>
    </row>
    <row r="14" spans="1:46" ht="15" hidden="1" customHeight="1" outlineLevel="1">
      <c r="B14" s="109"/>
      <c r="C14" s="30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</row>
    <row r="15" spans="1:46" ht="15" hidden="1" customHeight="1" outlineLevel="1">
      <c r="B15" s="26" t="s">
        <v>28</v>
      </c>
      <c r="C15" s="26" t="s">
        <v>29</v>
      </c>
      <c r="D15" s="31">
        <v>2271.3000000000002</v>
      </c>
      <c r="E15" s="31">
        <v>2613.5000000000005</v>
      </c>
      <c r="F15" s="31">
        <v>2969.4</v>
      </c>
      <c r="G15" s="31">
        <v>3306.2999999999997</v>
      </c>
      <c r="H15" s="31">
        <v>2789.9</v>
      </c>
      <c r="I15" s="31">
        <v>3047.9000000000005</v>
      </c>
      <c r="J15" s="31">
        <v>3274.3</v>
      </c>
      <c r="K15" s="31">
        <v>3667.2999999999997</v>
      </c>
      <c r="L15" s="31">
        <v>2894.1000000000004</v>
      </c>
      <c r="M15" s="31">
        <v>3370.4999999999995</v>
      </c>
      <c r="N15" s="31">
        <v>3673.4999999999995</v>
      </c>
      <c r="O15" s="31">
        <v>4221.6000000000004</v>
      </c>
      <c r="P15" s="31">
        <v>3311.7999999999997</v>
      </c>
      <c r="Q15" s="31">
        <v>3620.0000000000005</v>
      </c>
      <c r="R15" s="31">
        <v>3716.2</v>
      </c>
    </row>
    <row r="16" spans="1:46" s="25" customFormat="1" ht="15" hidden="1" customHeight="1" outlineLevel="1">
      <c r="B16" s="28" t="s">
        <v>18</v>
      </c>
      <c r="C16" s="28" t="s">
        <v>19</v>
      </c>
      <c r="D16" s="29">
        <v>2210.3000000000002</v>
      </c>
      <c r="E16" s="29">
        <v>2538.2000000000003</v>
      </c>
      <c r="F16" s="29">
        <v>2890.4</v>
      </c>
      <c r="G16" s="29">
        <v>3218.2</v>
      </c>
      <c r="H16" s="29">
        <v>2700</v>
      </c>
      <c r="I16" s="29">
        <v>2945.6000000000004</v>
      </c>
      <c r="J16" s="29">
        <v>3173.3</v>
      </c>
      <c r="K16" s="29">
        <v>3554.7</v>
      </c>
      <c r="L16" s="29">
        <v>2807.8</v>
      </c>
      <c r="M16" s="29">
        <v>3269.4999999999995</v>
      </c>
      <c r="N16" s="29">
        <v>3558.6999999999994</v>
      </c>
      <c r="O16" s="29">
        <v>4094.7000000000003</v>
      </c>
      <c r="P16" s="29">
        <v>3260.2999999999997</v>
      </c>
      <c r="Q16" s="29">
        <v>3606.2000000000003</v>
      </c>
      <c r="R16" s="29">
        <v>3714.7</v>
      </c>
      <c r="T16" s="186"/>
    </row>
    <row r="17" spans="2:22" ht="15" hidden="1" customHeight="1" outlineLevel="1">
      <c r="B17" s="32" t="s">
        <v>30</v>
      </c>
      <c r="C17" s="32" t="s">
        <v>30</v>
      </c>
      <c r="D17" s="33">
        <v>1014.8</v>
      </c>
      <c r="E17" s="33">
        <v>1183.8</v>
      </c>
      <c r="F17" s="33">
        <v>1269.4000000000001</v>
      </c>
      <c r="G17" s="33">
        <v>1640.8</v>
      </c>
      <c r="H17" s="33">
        <v>1219</v>
      </c>
      <c r="I17" s="33">
        <v>1374.7</v>
      </c>
      <c r="J17" s="33">
        <v>1438.5</v>
      </c>
      <c r="K17" s="33">
        <v>1936.6999999999998</v>
      </c>
      <c r="L17" s="33">
        <v>1374.5</v>
      </c>
      <c r="M17" s="33">
        <v>1595.8999999999999</v>
      </c>
      <c r="N17" s="33">
        <v>1709.6</v>
      </c>
      <c r="O17" s="33">
        <v>2280.9</v>
      </c>
      <c r="P17" s="33">
        <v>1610.3</v>
      </c>
      <c r="Q17" s="33">
        <v>1781.3000000000002</v>
      </c>
      <c r="R17" s="33">
        <v>1816.3000000000002</v>
      </c>
    </row>
    <row r="18" spans="2:22" ht="15" hidden="1" customHeight="1" outlineLevel="1">
      <c r="B18" s="109" t="s">
        <v>31</v>
      </c>
      <c r="C18" s="109" t="s">
        <v>32</v>
      </c>
      <c r="D18" s="76">
        <v>585.4</v>
      </c>
      <c r="E18" s="76">
        <v>751</v>
      </c>
      <c r="F18" s="76">
        <v>760.30000000000007</v>
      </c>
      <c r="G18" s="76">
        <v>1047.0999999999999</v>
      </c>
      <c r="H18" s="76">
        <v>731.2</v>
      </c>
      <c r="I18" s="76">
        <v>862.7</v>
      </c>
      <c r="J18" s="76">
        <v>857.89999999999986</v>
      </c>
      <c r="K18" s="76">
        <v>1190.8999999999999</v>
      </c>
      <c r="L18" s="76">
        <v>826.09999999999991</v>
      </c>
      <c r="M18" s="76">
        <v>985.59999999999991</v>
      </c>
      <c r="N18" s="76">
        <v>1012.3</v>
      </c>
      <c r="O18" s="76">
        <v>1419.4</v>
      </c>
      <c r="P18" s="76">
        <v>998.5</v>
      </c>
      <c r="Q18" s="76">
        <v>1129.9000000000001</v>
      </c>
      <c r="R18" s="76">
        <v>1082.5</v>
      </c>
    </row>
    <row r="19" spans="2:22" ht="15" hidden="1" customHeight="1" outlineLevel="1">
      <c r="B19" s="109" t="s">
        <v>33</v>
      </c>
      <c r="C19" s="109" t="s">
        <v>33</v>
      </c>
      <c r="D19" s="76">
        <v>429.4</v>
      </c>
      <c r="E19" s="76">
        <v>432.79999999999995</v>
      </c>
      <c r="F19" s="76">
        <v>509.1</v>
      </c>
      <c r="G19" s="76">
        <v>593.70000000000005</v>
      </c>
      <c r="H19" s="76">
        <v>487.8</v>
      </c>
      <c r="I19" s="76">
        <v>512</v>
      </c>
      <c r="J19" s="76">
        <v>580.6</v>
      </c>
      <c r="K19" s="76">
        <v>745.8</v>
      </c>
      <c r="L19" s="76">
        <v>548.4</v>
      </c>
      <c r="M19" s="76">
        <v>610.29999999999995</v>
      </c>
      <c r="N19" s="76">
        <v>697.3</v>
      </c>
      <c r="O19" s="76">
        <v>861.49999999999989</v>
      </c>
      <c r="P19" s="76">
        <v>611.79999999999995</v>
      </c>
      <c r="Q19" s="76">
        <v>651.4</v>
      </c>
      <c r="R19" s="76">
        <v>733.80000000000007</v>
      </c>
    </row>
    <row r="20" spans="2:22" ht="15" hidden="1" customHeight="1" outlineLevel="1">
      <c r="B20" s="32" t="s">
        <v>34</v>
      </c>
      <c r="C20" s="32" t="s">
        <v>34</v>
      </c>
      <c r="D20" s="33">
        <v>968.5</v>
      </c>
      <c r="E20" s="33">
        <v>1028.8</v>
      </c>
      <c r="F20" s="33">
        <v>1288</v>
      </c>
      <c r="G20" s="33">
        <v>1276.6999999999998</v>
      </c>
      <c r="H20" s="33">
        <v>1199.3</v>
      </c>
      <c r="I20" s="33">
        <v>1206.5999999999999</v>
      </c>
      <c r="J20" s="33">
        <v>1391.1</v>
      </c>
      <c r="K20" s="33">
        <v>1314.8</v>
      </c>
      <c r="L20" s="33">
        <v>1127.8000000000002</v>
      </c>
      <c r="M20" s="33">
        <v>1250</v>
      </c>
      <c r="N20" s="33">
        <v>1420.3999999999996</v>
      </c>
      <c r="O20" s="33">
        <v>1420.9</v>
      </c>
      <c r="P20" s="33">
        <v>1270.5999999999999</v>
      </c>
      <c r="Q20" s="33">
        <v>1293.5</v>
      </c>
      <c r="R20" s="33">
        <v>1412.6999999999998</v>
      </c>
    </row>
    <row r="21" spans="2:22" ht="15" hidden="1" customHeight="1" outlineLevel="1">
      <c r="B21" s="109" t="s">
        <v>242</v>
      </c>
      <c r="C21" s="109" t="s">
        <v>35</v>
      </c>
      <c r="D21" s="76">
        <v>410.90000000000003</v>
      </c>
      <c r="E21" s="76">
        <v>442.40000000000003</v>
      </c>
      <c r="F21" s="76">
        <v>515.69999999999993</v>
      </c>
      <c r="G21" s="76">
        <v>582.79999999999995</v>
      </c>
      <c r="H21" s="76">
        <v>461.1</v>
      </c>
      <c r="I21" s="76">
        <v>497.5</v>
      </c>
      <c r="J21" s="76">
        <v>551.1</v>
      </c>
      <c r="K21" s="76">
        <v>601.79999999999995</v>
      </c>
      <c r="L21" s="76">
        <v>459.5</v>
      </c>
      <c r="M21" s="76">
        <v>498.69999999999993</v>
      </c>
      <c r="N21" s="76">
        <v>568.69999999999982</v>
      </c>
      <c r="O21" s="76">
        <v>660.3</v>
      </c>
      <c r="P21" s="76">
        <v>465.9</v>
      </c>
      <c r="Q21" s="76">
        <v>483.7</v>
      </c>
      <c r="R21" s="76">
        <v>491.29999999999995</v>
      </c>
    </row>
    <row r="22" spans="2:22" ht="15" hidden="1" customHeight="1" outlineLevel="1">
      <c r="B22" s="109" t="s">
        <v>243</v>
      </c>
      <c r="C22" s="109" t="s">
        <v>36</v>
      </c>
      <c r="D22" s="76">
        <v>557.6</v>
      </c>
      <c r="E22" s="76">
        <v>586.4</v>
      </c>
      <c r="F22" s="76">
        <v>772.30000000000007</v>
      </c>
      <c r="G22" s="76">
        <v>693.9</v>
      </c>
      <c r="H22" s="76">
        <v>738.19999999999993</v>
      </c>
      <c r="I22" s="76">
        <v>709.1</v>
      </c>
      <c r="J22" s="76">
        <v>840</v>
      </c>
      <c r="K22" s="76">
        <v>713</v>
      </c>
      <c r="L22" s="76">
        <v>668.30000000000007</v>
      </c>
      <c r="M22" s="76">
        <v>751.3</v>
      </c>
      <c r="N22" s="76">
        <v>851.69999999999993</v>
      </c>
      <c r="O22" s="76">
        <v>760.6</v>
      </c>
      <c r="P22" s="76">
        <v>804.7</v>
      </c>
      <c r="Q22" s="76">
        <v>809.8</v>
      </c>
      <c r="R22" s="76">
        <v>921.39999999999986</v>
      </c>
    </row>
    <row r="23" spans="2:22" ht="15" hidden="1" customHeight="1" outlineLevel="1">
      <c r="B23" s="32" t="s">
        <v>37</v>
      </c>
      <c r="C23" s="32" t="s">
        <v>38</v>
      </c>
      <c r="D23" s="33">
        <v>213.5</v>
      </c>
      <c r="E23" s="33">
        <v>304.8</v>
      </c>
      <c r="F23" s="33">
        <v>298</v>
      </c>
      <c r="G23" s="33">
        <v>297</v>
      </c>
      <c r="H23" s="33">
        <v>269.7</v>
      </c>
      <c r="I23" s="33">
        <v>346.9</v>
      </c>
      <c r="J23" s="33">
        <v>317.90000000000003</v>
      </c>
      <c r="K23" s="33">
        <v>270.60000000000002</v>
      </c>
      <c r="L23" s="33">
        <v>289.39999999999998</v>
      </c>
      <c r="M23" s="33">
        <v>397.9</v>
      </c>
      <c r="N23" s="33">
        <v>380.59999999999997</v>
      </c>
      <c r="O23" s="33">
        <v>354.5</v>
      </c>
      <c r="P23" s="33">
        <v>348.4</v>
      </c>
      <c r="Q23" s="33">
        <v>498.3</v>
      </c>
      <c r="R23" s="33">
        <v>488</v>
      </c>
    </row>
    <row r="24" spans="2:22" ht="15" hidden="1" customHeight="1" outlineLevel="1">
      <c r="B24" s="32" t="s">
        <v>24</v>
      </c>
      <c r="C24" s="32" t="s">
        <v>25</v>
      </c>
      <c r="D24" s="33">
        <v>13.500000000000002</v>
      </c>
      <c r="E24" s="33">
        <v>20.800000000000004</v>
      </c>
      <c r="F24" s="33">
        <v>35</v>
      </c>
      <c r="G24" s="33">
        <v>3.6999999999999993</v>
      </c>
      <c r="H24" s="33">
        <v>12</v>
      </c>
      <c r="I24" s="33">
        <v>17.400000000000002</v>
      </c>
      <c r="J24" s="33">
        <v>25.799999999999997</v>
      </c>
      <c r="K24" s="33">
        <v>32.6</v>
      </c>
      <c r="L24" s="33">
        <v>16.100000000000001</v>
      </c>
      <c r="M24" s="33">
        <v>25.700000000000003</v>
      </c>
      <c r="N24" s="33">
        <v>48.1</v>
      </c>
      <c r="O24" s="33">
        <v>38.400000000000006</v>
      </c>
      <c r="P24" s="33">
        <v>31.000000000000007</v>
      </c>
      <c r="Q24" s="33">
        <v>33.1</v>
      </c>
      <c r="R24" s="33">
        <v>-2.3000000000000016</v>
      </c>
    </row>
    <row r="25" spans="2:22" s="25" customFormat="1" ht="15" hidden="1" customHeight="1" outlineLevel="1">
      <c r="B25" s="28" t="s">
        <v>26</v>
      </c>
      <c r="C25" s="28" t="s">
        <v>27</v>
      </c>
      <c r="D25" s="29">
        <v>61</v>
      </c>
      <c r="E25" s="29">
        <v>75.3</v>
      </c>
      <c r="F25" s="29">
        <v>78.999999999999986</v>
      </c>
      <c r="G25" s="29">
        <v>88.1</v>
      </c>
      <c r="H25" s="29">
        <v>89.9</v>
      </c>
      <c r="I25" s="29">
        <v>102.3</v>
      </c>
      <c r="J25" s="29">
        <v>101</v>
      </c>
      <c r="K25" s="29">
        <v>112.60000000000002</v>
      </c>
      <c r="L25" s="29">
        <v>86.3</v>
      </c>
      <c r="M25" s="29">
        <v>101</v>
      </c>
      <c r="N25" s="29">
        <v>114.80000000000001</v>
      </c>
      <c r="O25" s="29">
        <v>126.90000000000002</v>
      </c>
      <c r="P25" s="29">
        <v>51.5</v>
      </c>
      <c r="Q25" s="29">
        <v>13.799999999999999</v>
      </c>
      <c r="R25" s="29">
        <v>1.4999999999999998</v>
      </c>
      <c r="T25" s="186"/>
    </row>
    <row r="26" spans="2:22" ht="15" customHeight="1" collapsed="1">
      <c r="B26" s="34"/>
      <c r="C26" s="34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2"/>
      <c r="R26" s="62"/>
    </row>
    <row r="27" spans="2:22" s="25" customFormat="1" ht="15" customHeight="1">
      <c r="B27" s="35" t="s">
        <v>20</v>
      </c>
      <c r="C27" s="35" t="s">
        <v>20</v>
      </c>
      <c r="D27" s="36">
        <v>831</v>
      </c>
      <c r="E27" s="36">
        <v>893.2</v>
      </c>
      <c r="F27" s="36">
        <v>1078.8</v>
      </c>
      <c r="G27" s="36">
        <v>1137.4999999999998</v>
      </c>
      <c r="H27" s="36">
        <v>973.3</v>
      </c>
      <c r="I27" s="36">
        <v>1045.8</v>
      </c>
      <c r="J27" s="36">
        <v>1187.2</v>
      </c>
      <c r="K27" s="36">
        <v>1245.1999999999998</v>
      </c>
      <c r="L27" s="36">
        <v>1011.5</v>
      </c>
      <c r="M27" s="36">
        <v>1127.3</v>
      </c>
      <c r="N27" s="36">
        <v>1216.4000000000003</v>
      </c>
      <c r="O27" s="36">
        <v>1296.0000000000002</v>
      </c>
      <c r="P27" s="36">
        <v>1039.4000000000001</v>
      </c>
      <c r="Q27" s="36">
        <v>1104.8999999999996</v>
      </c>
      <c r="R27" s="36">
        <v>1118.1000000000001</v>
      </c>
      <c r="T27" s="186"/>
    </row>
    <row r="28" spans="2:22" s="25" customFormat="1" ht="15" customHeight="1">
      <c r="B28" s="38" t="s">
        <v>18</v>
      </c>
      <c r="C28" s="38" t="s">
        <v>19</v>
      </c>
      <c r="D28" s="39">
        <v>813.7</v>
      </c>
      <c r="E28" s="39">
        <v>867.80000000000007</v>
      </c>
      <c r="F28" s="39">
        <v>1048.3</v>
      </c>
      <c r="G28" s="39">
        <v>1108.8999999999999</v>
      </c>
      <c r="H28" s="39">
        <v>943.4</v>
      </c>
      <c r="I28" s="39">
        <v>1002.9</v>
      </c>
      <c r="J28" s="39">
        <v>1153.9000000000001</v>
      </c>
      <c r="K28" s="39">
        <v>1214.9999999999998</v>
      </c>
      <c r="L28" s="39">
        <v>991</v>
      </c>
      <c r="M28" s="39">
        <v>1095.2</v>
      </c>
      <c r="N28" s="39">
        <v>1186.0000000000002</v>
      </c>
      <c r="O28" s="39">
        <v>1263.5000000000002</v>
      </c>
      <c r="P28" s="39">
        <v>1038.2</v>
      </c>
      <c r="Q28" s="39">
        <v>1103.2999999999997</v>
      </c>
      <c r="R28" s="39">
        <v>1119.2</v>
      </c>
      <c r="T28" s="186"/>
    </row>
    <row r="29" spans="2:22" s="25" customFormat="1" ht="17.25" customHeight="1">
      <c r="B29" s="32" t="s">
        <v>30</v>
      </c>
      <c r="C29" s="32" t="s">
        <v>30</v>
      </c>
      <c r="D29" s="33">
        <v>258.5</v>
      </c>
      <c r="E29" s="33">
        <v>315.09999999999997</v>
      </c>
      <c r="F29" s="33">
        <v>335.9</v>
      </c>
      <c r="G29" s="33">
        <v>384.5</v>
      </c>
      <c r="H29" s="33">
        <v>315.7</v>
      </c>
      <c r="I29" s="33">
        <v>361.5</v>
      </c>
      <c r="J29" s="33">
        <v>380.3</v>
      </c>
      <c r="K29" s="33">
        <v>455.9</v>
      </c>
      <c r="L29" s="33">
        <v>373.59999999999997</v>
      </c>
      <c r="M29" s="33">
        <v>414.09999999999997</v>
      </c>
      <c r="N29" s="33">
        <v>426.1</v>
      </c>
      <c r="O29" s="33">
        <v>493.00000000000006</v>
      </c>
      <c r="P29" s="33">
        <v>399.5</v>
      </c>
      <c r="Q29" s="57">
        <v>432.69999999999993</v>
      </c>
      <c r="R29" s="57">
        <v>420.20000000000005</v>
      </c>
      <c r="S29" s="40"/>
      <c r="T29" s="189">
        <f>IFERROR(((R29/D29)^(1/15)-1),"N/A")</f>
        <v>3.2919239250406518E-2</v>
      </c>
      <c r="V29" s="40">
        <f>R29*(1+T29)</f>
        <v>434.03266433302088</v>
      </c>
    </row>
    <row r="30" spans="2:22" ht="15" customHeight="1">
      <c r="B30" s="109" t="s">
        <v>31</v>
      </c>
      <c r="C30" s="109" t="s">
        <v>32</v>
      </c>
      <c r="D30" s="76">
        <v>88.8</v>
      </c>
      <c r="E30" s="76">
        <v>132.4</v>
      </c>
      <c r="F30" s="76">
        <v>120.2</v>
      </c>
      <c r="G30" s="76">
        <v>165.59999999999997</v>
      </c>
      <c r="H30" s="76">
        <v>125.49999999999999</v>
      </c>
      <c r="I30" s="76">
        <v>164.4</v>
      </c>
      <c r="J30" s="76">
        <v>148.10000000000002</v>
      </c>
      <c r="K30" s="76">
        <v>204.1</v>
      </c>
      <c r="L30" s="76">
        <v>142.4</v>
      </c>
      <c r="M30" s="76">
        <v>178.29999999999998</v>
      </c>
      <c r="N30" s="76">
        <v>176</v>
      </c>
      <c r="O30" s="76">
        <v>229.40000000000003</v>
      </c>
      <c r="P30" s="76">
        <v>160.9</v>
      </c>
      <c r="Q30" s="72">
        <v>187.39999999999998</v>
      </c>
      <c r="R30" s="72">
        <v>172.8</v>
      </c>
      <c r="S30" s="41"/>
    </row>
    <row r="31" spans="2:22" ht="15" customHeight="1">
      <c r="B31" s="109" t="s">
        <v>33</v>
      </c>
      <c r="C31" s="109" t="s">
        <v>33</v>
      </c>
      <c r="D31" s="76">
        <v>169.7</v>
      </c>
      <c r="E31" s="76">
        <v>182.69999999999996</v>
      </c>
      <c r="F31" s="76">
        <v>215.7</v>
      </c>
      <c r="G31" s="76">
        <v>218.90000000000003</v>
      </c>
      <c r="H31" s="76">
        <v>190.20000000000002</v>
      </c>
      <c r="I31" s="76">
        <v>197.1</v>
      </c>
      <c r="J31" s="76">
        <v>232.2</v>
      </c>
      <c r="K31" s="76">
        <v>251.79999999999995</v>
      </c>
      <c r="L31" s="76">
        <v>231.19999999999996</v>
      </c>
      <c r="M31" s="76">
        <v>235.79999999999998</v>
      </c>
      <c r="N31" s="76">
        <v>250.1</v>
      </c>
      <c r="O31" s="76">
        <v>263.60000000000002</v>
      </c>
      <c r="P31" s="76">
        <v>238.6</v>
      </c>
      <c r="Q31" s="72">
        <v>245.29999999999998</v>
      </c>
      <c r="R31" s="72">
        <v>247.4</v>
      </c>
    </row>
    <row r="32" spans="2:22" s="25" customFormat="1" ht="15" customHeight="1">
      <c r="B32" s="32" t="s">
        <v>34</v>
      </c>
      <c r="C32" s="32" t="s">
        <v>34</v>
      </c>
      <c r="D32" s="33">
        <v>430.1</v>
      </c>
      <c r="E32" s="33">
        <v>423.1</v>
      </c>
      <c r="F32" s="33">
        <v>570.4</v>
      </c>
      <c r="G32" s="33">
        <v>569.1</v>
      </c>
      <c r="H32" s="33">
        <v>521.79999999999995</v>
      </c>
      <c r="I32" s="33">
        <v>530.29999999999995</v>
      </c>
      <c r="J32" s="33">
        <v>639.70000000000005</v>
      </c>
      <c r="K32" s="33">
        <v>636.79999999999995</v>
      </c>
      <c r="L32" s="33">
        <v>520.9</v>
      </c>
      <c r="M32" s="33">
        <v>564.20000000000005</v>
      </c>
      <c r="N32" s="33">
        <v>627.20000000000005</v>
      </c>
      <c r="O32" s="33">
        <v>637.6</v>
      </c>
      <c r="P32" s="33">
        <v>515.70000000000005</v>
      </c>
      <c r="Q32" s="57">
        <v>556</v>
      </c>
      <c r="R32" s="57">
        <v>566.4</v>
      </c>
      <c r="T32" s="189">
        <f>IFERROR(((R32/D32)^(1/15)-1),"N/A")</f>
        <v>1.8521623141988464E-2</v>
      </c>
      <c r="V32" s="40">
        <f>R32*(1+T32)</f>
        <v>576.89064734762223</v>
      </c>
    </row>
    <row r="33" spans="2:46" ht="15" customHeight="1">
      <c r="B33" s="109" t="s">
        <v>242</v>
      </c>
      <c r="C33" s="109" t="s">
        <v>35</v>
      </c>
      <c r="D33" s="76">
        <v>237</v>
      </c>
      <c r="E33" s="76">
        <v>237.8</v>
      </c>
      <c r="F33" s="76">
        <v>288.39999999999998</v>
      </c>
      <c r="G33" s="76">
        <v>305.40000000000003</v>
      </c>
      <c r="H33" s="76">
        <v>275.3</v>
      </c>
      <c r="I33" s="76">
        <v>278</v>
      </c>
      <c r="J33" s="76">
        <v>313.39999999999998</v>
      </c>
      <c r="K33" s="76">
        <v>326.29999999999995</v>
      </c>
      <c r="L33" s="76">
        <v>268.39999999999998</v>
      </c>
      <c r="M33" s="76">
        <v>275.7</v>
      </c>
      <c r="N33" s="76">
        <v>305.29999999999995</v>
      </c>
      <c r="O33" s="76">
        <v>350.4</v>
      </c>
      <c r="P33" s="76">
        <v>260.60000000000002</v>
      </c>
      <c r="Q33" s="72">
        <v>267.39999999999998</v>
      </c>
      <c r="R33" s="72">
        <v>262</v>
      </c>
    </row>
    <row r="34" spans="2:46" ht="15" customHeight="1">
      <c r="B34" s="109" t="s">
        <v>243</v>
      </c>
      <c r="C34" s="109" t="s">
        <v>36</v>
      </c>
      <c r="D34" s="76">
        <v>193.10000000000002</v>
      </c>
      <c r="E34" s="76">
        <v>185.3</v>
      </c>
      <c r="F34" s="76">
        <v>282</v>
      </c>
      <c r="G34" s="76">
        <v>263.7</v>
      </c>
      <c r="H34" s="76">
        <v>246.5</v>
      </c>
      <c r="I34" s="76">
        <v>252.3</v>
      </c>
      <c r="J34" s="76">
        <v>326.3</v>
      </c>
      <c r="K34" s="76">
        <v>310.50000000000006</v>
      </c>
      <c r="L34" s="76">
        <v>252.5</v>
      </c>
      <c r="M34" s="76">
        <v>288.5</v>
      </c>
      <c r="N34" s="76">
        <v>321.90000000000003</v>
      </c>
      <c r="O34" s="76">
        <v>287.20000000000005</v>
      </c>
      <c r="P34" s="76">
        <v>255.1</v>
      </c>
      <c r="Q34" s="72">
        <v>288.60000000000002</v>
      </c>
      <c r="R34" s="72">
        <v>304.39999999999998</v>
      </c>
    </row>
    <row r="35" spans="2:46" s="25" customFormat="1" ht="15" customHeight="1">
      <c r="B35" s="32" t="s">
        <v>37</v>
      </c>
      <c r="C35" s="32" t="s">
        <v>38</v>
      </c>
      <c r="D35" s="33">
        <v>119.9</v>
      </c>
      <c r="E35" s="33">
        <v>125.9</v>
      </c>
      <c r="F35" s="33">
        <v>137</v>
      </c>
      <c r="G35" s="33">
        <v>151</v>
      </c>
      <c r="H35" s="33">
        <v>104</v>
      </c>
      <c r="I35" s="33">
        <v>102.6</v>
      </c>
      <c r="J35" s="33">
        <v>123.00000000000001</v>
      </c>
      <c r="K35" s="33">
        <v>100.1</v>
      </c>
      <c r="L35" s="33">
        <v>86.3</v>
      </c>
      <c r="M35" s="33">
        <v>103.2</v>
      </c>
      <c r="N35" s="33">
        <v>120.19999999999999</v>
      </c>
      <c r="O35" s="33">
        <v>117</v>
      </c>
      <c r="P35" s="33">
        <v>111.5</v>
      </c>
      <c r="Q35" s="57">
        <v>99.499999999999986</v>
      </c>
      <c r="R35" s="57">
        <v>121.9</v>
      </c>
      <c r="T35" s="189">
        <f>IFERROR(((R35/D35)^(1/15)-1),"N/A")</f>
        <v>1.1034733427806032E-3</v>
      </c>
      <c r="V35" s="40">
        <f>R35*(1+T35)</f>
        <v>122.03451340048497</v>
      </c>
    </row>
    <row r="36" spans="2:46" s="25" customFormat="1" ht="15" customHeight="1">
      <c r="B36" s="32" t="s">
        <v>24</v>
      </c>
      <c r="C36" s="32" t="s">
        <v>25</v>
      </c>
      <c r="D36" s="33">
        <v>5.2</v>
      </c>
      <c r="E36" s="33">
        <v>3.7</v>
      </c>
      <c r="F36" s="33">
        <v>5</v>
      </c>
      <c r="G36" s="33">
        <v>4.3</v>
      </c>
      <c r="H36" s="33">
        <v>1.9000000000000001</v>
      </c>
      <c r="I36" s="33">
        <v>8.5</v>
      </c>
      <c r="J36" s="33">
        <v>10.9</v>
      </c>
      <c r="K36" s="33">
        <v>22.2</v>
      </c>
      <c r="L36" s="33">
        <v>10.200000000000001</v>
      </c>
      <c r="M36" s="33">
        <v>13.700000000000001</v>
      </c>
      <c r="N36" s="33">
        <v>12.5</v>
      </c>
      <c r="O36" s="33">
        <v>15.9</v>
      </c>
      <c r="P36" s="33">
        <v>11.499999999999998</v>
      </c>
      <c r="Q36" s="57">
        <v>15.1</v>
      </c>
      <c r="R36" s="57">
        <v>10.7</v>
      </c>
      <c r="T36" s="189">
        <f>IFERROR(((R36/D36)^(1/15)-1),"N/A")</f>
        <v>4.9281531653900812E-2</v>
      </c>
      <c r="V36" s="40">
        <f>R36*(1+T36)</f>
        <v>11.227312388696738</v>
      </c>
    </row>
    <row r="37" spans="2:46" s="25" customFormat="1" ht="15" customHeight="1">
      <c r="B37" s="38" t="s">
        <v>26</v>
      </c>
      <c r="C37" s="38" t="s">
        <v>27</v>
      </c>
      <c r="D37" s="39">
        <v>17.3</v>
      </c>
      <c r="E37" s="39">
        <v>25.400000000000002</v>
      </c>
      <c r="F37" s="39">
        <v>30.5</v>
      </c>
      <c r="G37" s="39">
        <v>28.599999999999998</v>
      </c>
      <c r="H37" s="39">
        <v>29.9</v>
      </c>
      <c r="I37" s="39">
        <v>42.9</v>
      </c>
      <c r="J37" s="39">
        <v>33.300000000000004</v>
      </c>
      <c r="K37" s="39">
        <v>30.2</v>
      </c>
      <c r="L37" s="39">
        <v>20.499999999999996</v>
      </c>
      <c r="M37" s="39">
        <v>32.099999999999994</v>
      </c>
      <c r="N37" s="39">
        <v>30.400000000000006</v>
      </c>
      <c r="O37" s="39">
        <v>32.500000000000007</v>
      </c>
      <c r="P37" s="39">
        <v>1.2000000000000002</v>
      </c>
      <c r="Q37" s="39">
        <v>1.6</v>
      </c>
      <c r="R37" s="39">
        <v>-1.1000000000000001</v>
      </c>
      <c r="T37" s="186"/>
    </row>
    <row r="38" spans="2:46" s="25" customFormat="1" ht="15" customHeight="1">
      <c r="B38" s="42"/>
      <c r="C38" s="42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2"/>
      <c r="R38" s="62"/>
      <c r="T38" s="186"/>
    </row>
    <row r="39" spans="2:46" s="25" customFormat="1" ht="15" customHeight="1">
      <c r="B39" s="35" t="s">
        <v>260</v>
      </c>
      <c r="C39" s="35" t="s">
        <v>260</v>
      </c>
      <c r="D39" s="36">
        <v>706.4</v>
      </c>
      <c r="E39" s="36">
        <v>874.1</v>
      </c>
      <c r="F39" s="36">
        <v>963.6</v>
      </c>
      <c r="G39" s="36">
        <v>978.4</v>
      </c>
      <c r="H39" s="36">
        <v>915.9</v>
      </c>
      <c r="I39" s="36">
        <v>1028.6000000000001</v>
      </c>
      <c r="J39" s="36">
        <v>1053.4000000000001</v>
      </c>
      <c r="K39" s="36">
        <v>1088.8999999999999</v>
      </c>
      <c r="L39" s="36">
        <v>979.39999999999986</v>
      </c>
      <c r="M39" s="36">
        <v>1202.9000000000001</v>
      </c>
      <c r="N39" s="36">
        <v>1239.2</v>
      </c>
      <c r="O39" s="36">
        <v>1341.4</v>
      </c>
      <c r="P39" s="36">
        <v>1244.5</v>
      </c>
      <c r="Q39" s="36">
        <v>1444.8999999999999</v>
      </c>
      <c r="R39" s="36">
        <v>1465.3000000000002</v>
      </c>
      <c r="T39" s="186"/>
    </row>
    <row r="40" spans="2:46" s="25" customFormat="1" ht="15" customHeight="1">
      <c r="B40" s="38" t="s">
        <v>18</v>
      </c>
      <c r="C40" s="38" t="s">
        <v>19</v>
      </c>
      <c r="D40" s="39">
        <v>706.4</v>
      </c>
      <c r="E40" s="39">
        <v>874.1</v>
      </c>
      <c r="F40" s="39">
        <v>963.6</v>
      </c>
      <c r="G40" s="39">
        <v>978.4</v>
      </c>
      <c r="H40" s="39">
        <v>915.9</v>
      </c>
      <c r="I40" s="39">
        <v>1028.6000000000001</v>
      </c>
      <c r="J40" s="39">
        <v>1053.4000000000001</v>
      </c>
      <c r="K40" s="39">
        <v>1088.8999999999999</v>
      </c>
      <c r="L40" s="39">
        <v>979.39999999999986</v>
      </c>
      <c r="M40" s="39">
        <v>1202.9000000000001</v>
      </c>
      <c r="N40" s="39">
        <v>1239.2</v>
      </c>
      <c r="O40" s="39">
        <v>1341.4</v>
      </c>
      <c r="P40" s="39">
        <v>1244.5</v>
      </c>
      <c r="Q40" s="39">
        <v>1444.8999999999999</v>
      </c>
      <c r="R40" s="39">
        <v>1465.3000000000002</v>
      </c>
      <c r="S40" s="43"/>
      <c r="T40" s="186"/>
    </row>
    <row r="41" spans="2:46" s="25" customFormat="1" ht="17.25" customHeight="1">
      <c r="B41" s="32" t="s">
        <v>30</v>
      </c>
      <c r="C41" s="32" t="s">
        <v>30</v>
      </c>
      <c r="D41" s="33">
        <v>464.79999999999995</v>
      </c>
      <c r="E41" s="33">
        <v>516</v>
      </c>
      <c r="F41" s="33">
        <v>562.20000000000005</v>
      </c>
      <c r="G41" s="33">
        <v>667.1</v>
      </c>
      <c r="H41" s="33">
        <v>537.20000000000005</v>
      </c>
      <c r="I41" s="33">
        <v>584.20000000000005</v>
      </c>
      <c r="J41" s="33">
        <v>586</v>
      </c>
      <c r="K41" s="33">
        <v>733.19999999999982</v>
      </c>
      <c r="L41" s="33">
        <v>589.19999999999993</v>
      </c>
      <c r="M41" s="33">
        <v>680.5</v>
      </c>
      <c r="N41" s="33">
        <v>690</v>
      </c>
      <c r="O41" s="33">
        <v>893.8</v>
      </c>
      <c r="P41" s="33">
        <v>705.69999999999993</v>
      </c>
      <c r="Q41" s="33">
        <v>787.09999999999991</v>
      </c>
      <c r="R41" s="33">
        <v>785.4</v>
      </c>
      <c r="S41" s="43"/>
      <c r="T41" s="189">
        <f>IFERROR(((R41/D41)^(1/15)-1),"N/A")</f>
        <v>3.5591121713433704E-2</v>
      </c>
      <c r="V41" s="40">
        <f>R41*(1+T41)</f>
        <v>813.35326699373081</v>
      </c>
    </row>
    <row r="42" spans="2:46" ht="15" customHeight="1">
      <c r="B42" s="109" t="s">
        <v>31</v>
      </c>
      <c r="C42" s="109" t="s">
        <v>32</v>
      </c>
      <c r="D42" s="76">
        <v>309.10000000000002</v>
      </c>
      <c r="E42" s="76">
        <v>370.2</v>
      </c>
      <c r="F42" s="76">
        <v>388.30000000000007</v>
      </c>
      <c r="G42" s="76">
        <v>480.80000000000007</v>
      </c>
      <c r="H42" s="76">
        <v>377.6</v>
      </c>
      <c r="I42" s="76">
        <v>422.20000000000005</v>
      </c>
      <c r="J42" s="76">
        <v>410.49999999999994</v>
      </c>
      <c r="K42" s="76">
        <v>520.99999999999989</v>
      </c>
      <c r="L42" s="76">
        <v>429.4</v>
      </c>
      <c r="M42" s="76">
        <v>500</v>
      </c>
      <c r="N42" s="76">
        <v>493.1</v>
      </c>
      <c r="O42" s="76">
        <v>642.6</v>
      </c>
      <c r="P42" s="76">
        <v>528.79999999999995</v>
      </c>
      <c r="Q42" s="76">
        <v>580.4</v>
      </c>
      <c r="R42" s="76">
        <v>550.29999999999995</v>
      </c>
      <c r="S42" s="44"/>
    </row>
    <row r="43" spans="2:46" ht="15" customHeight="1">
      <c r="B43" s="109" t="s">
        <v>33</v>
      </c>
      <c r="C43" s="109" t="s">
        <v>33</v>
      </c>
      <c r="D43" s="76">
        <v>155.69999999999996</v>
      </c>
      <c r="E43" s="76">
        <v>145.79999999999998</v>
      </c>
      <c r="F43" s="76">
        <v>173.9</v>
      </c>
      <c r="G43" s="76">
        <v>186.29999999999995</v>
      </c>
      <c r="H43" s="76">
        <v>159.6</v>
      </c>
      <c r="I43" s="76">
        <v>162.00000000000003</v>
      </c>
      <c r="J43" s="76">
        <v>175.5</v>
      </c>
      <c r="K43" s="76">
        <v>212.19999999999996</v>
      </c>
      <c r="L43" s="76">
        <v>159.79999999999998</v>
      </c>
      <c r="M43" s="76">
        <v>180.5</v>
      </c>
      <c r="N43" s="76">
        <v>196.9</v>
      </c>
      <c r="O43" s="76">
        <v>251.19999999999996</v>
      </c>
      <c r="P43" s="76">
        <v>176.89999999999998</v>
      </c>
      <c r="Q43" s="76">
        <v>206.69999999999996</v>
      </c>
      <c r="R43" s="76">
        <v>235.1</v>
      </c>
      <c r="S43" s="44"/>
    </row>
    <row r="44" spans="2:46" s="25" customFormat="1" ht="15" customHeight="1">
      <c r="B44" s="32" t="s">
        <v>34</v>
      </c>
      <c r="C44" s="32" t="s">
        <v>34</v>
      </c>
      <c r="D44" s="33">
        <v>147.1</v>
      </c>
      <c r="E44" s="33">
        <v>169.60000000000002</v>
      </c>
      <c r="F44" s="33">
        <v>225</v>
      </c>
      <c r="G44" s="33">
        <v>164.4</v>
      </c>
      <c r="H44" s="33">
        <v>210.6</v>
      </c>
      <c r="I44" s="33">
        <v>200.4</v>
      </c>
      <c r="J44" s="33">
        <v>263.70000000000005</v>
      </c>
      <c r="K44" s="33">
        <v>177.89999999999995</v>
      </c>
      <c r="L44" s="33">
        <v>185.7</v>
      </c>
      <c r="M44" s="33">
        <v>222.8</v>
      </c>
      <c r="N44" s="33">
        <v>269</v>
      </c>
      <c r="O44" s="33">
        <v>197.40000000000003</v>
      </c>
      <c r="P44" s="33">
        <v>289.10000000000008</v>
      </c>
      <c r="Q44" s="33">
        <v>245.7</v>
      </c>
      <c r="R44" s="33">
        <v>333.4</v>
      </c>
      <c r="S44" s="43"/>
      <c r="T44" s="189">
        <f>IFERROR(((R44/D44)^(1/15)-1),"N/A")</f>
        <v>5.6063894399678516E-2</v>
      </c>
      <c r="V44" s="40">
        <f>R44*(1+T44)</f>
        <v>352.09170239285277</v>
      </c>
      <c r="W44" s="40">
        <f>V44*(1+$T$44)</f>
        <v>371.83133441480868</v>
      </c>
      <c r="X44" s="40">
        <f t="shared" ref="X44:AT44" si="0">W44*(1+$T$44)</f>
        <v>392.67764708193204</v>
      </c>
      <c r="Y44" s="40">
        <f t="shared" si="0"/>
        <v>414.69268522104773</v>
      </c>
      <c r="Z44" s="40">
        <f t="shared" si="0"/>
        <v>437.94197213359968</v>
      </c>
      <c r="AA44" s="40">
        <f t="shared" si="0"/>
        <v>462.49470461248478</v>
      </c>
      <c r="AB44" s="40">
        <f t="shared" si="0"/>
        <v>488.42395889228965</v>
      </c>
      <c r="AC44" s="40">
        <f t="shared" si="0"/>
        <v>515.80690814589991</v>
      </c>
      <c r="AD44" s="40">
        <f t="shared" si="0"/>
        <v>544.72505217481637</v>
      </c>
      <c r="AE44" s="40">
        <f t="shared" si="0"/>
        <v>575.26445997680469</v>
      </c>
      <c r="AF44" s="40">
        <f t="shared" si="0"/>
        <v>607.51602591283233</v>
      </c>
      <c r="AG44" s="40">
        <f t="shared" si="0"/>
        <v>641.5757402357217</v>
      </c>
      <c r="AH44" s="40">
        <f t="shared" si="0"/>
        <v>677.54497478569272</v>
      </c>
      <c r="AI44" s="40">
        <f t="shared" si="0"/>
        <v>715.53078470311061</v>
      </c>
      <c r="AJ44" s="40">
        <f t="shared" si="0"/>
        <v>755.64622705642489</v>
      </c>
      <c r="AK44" s="40">
        <f t="shared" si="0"/>
        <v>798.01069733363181</v>
      </c>
      <c r="AL44" s="40">
        <f t="shared" si="0"/>
        <v>842.75028479875834</v>
      </c>
      <c r="AM44" s="40">
        <f t="shared" si="0"/>
        <v>889.99814777101494</v>
      </c>
      <c r="AN44" s="40">
        <f t="shared" si="0"/>
        <v>939.89490994355856</v>
      </c>
      <c r="AO44" s="40">
        <f t="shared" si="0"/>
        <v>992.58907892142952</v>
      </c>
      <c r="AP44" s="40">
        <f t="shared" si="0"/>
        <v>1048.2374882243548</v>
      </c>
      <c r="AQ44" s="40">
        <f t="shared" si="0"/>
        <v>1107.0057640699492</v>
      </c>
      <c r="AR44" s="40">
        <f t="shared" si="0"/>
        <v>1169.0688183266022</v>
      </c>
      <c r="AS44" s="40">
        <f t="shared" si="0"/>
        <v>1234.6113691032217</v>
      </c>
      <c r="AT44" s="40">
        <f t="shared" si="0"/>
        <v>1303.8284905252672</v>
      </c>
    </row>
    <row r="45" spans="2:46" ht="15" customHeight="1">
      <c r="B45" s="109" t="s">
        <v>242</v>
      </c>
      <c r="C45" s="109" t="s">
        <v>35</v>
      </c>
      <c r="D45" s="76">
        <v>3</v>
      </c>
      <c r="E45" s="76">
        <v>3</v>
      </c>
      <c r="F45" s="76">
        <v>4</v>
      </c>
      <c r="G45" s="76">
        <v>4.7</v>
      </c>
      <c r="H45" s="76">
        <v>3.8</v>
      </c>
      <c r="I45" s="76">
        <v>2.6</v>
      </c>
      <c r="J45" s="76">
        <v>4.3</v>
      </c>
      <c r="K45" s="76">
        <v>4.5</v>
      </c>
      <c r="L45" s="76">
        <v>2.5</v>
      </c>
      <c r="M45" s="76">
        <v>2.2000000000000002</v>
      </c>
      <c r="N45" s="76">
        <v>2.9</v>
      </c>
      <c r="O45" s="76">
        <v>2.2999999999999998</v>
      </c>
      <c r="P45" s="76">
        <v>1.8</v>
      </c>
      <c r="Q45" s="76">
        <v>2.4</v>
      </c>
      <c r="R45" s="76">
        <v>3.7</v>
      </c>
      <c r="S45" s="44"/>
    </row>
    <row r="46" spans="2:46" ht="15" customHeight="1">
      <c r="B46" s="109" t="s">
        <v>243</v>
      </c>
      <c r="C46" s="109" t="s">
        <v>36</v>
      </c>
      <c r="D46" s="76">
        <v>144.1</v>
      </c>
      <c r="E46" s="76">
        <v>166.60000000000002</v>
      </c>
      <c r="F46" s="76">
        <v>221</v>
      </c>
      <c r="G46" s="76">
        <v>159.70000000000002</v>
      </c>
      <c r="H46" s="76">
        <v>206.79999999999998</v>
      </c>
      <c r="I46" s="76">
        <v>197.8</v>
      </c>
      <c r="J46" s="76">
        <v>259.40000000000003</v>
      </c>
      <c r="K46" s="76">
        <v>173.39999999999995</v>
      </c>
      <c r="L46" s="76">
        <v>183.2</v>
      </c>
      <c r="M46" s="76">
        <v>220.60000000000002</v>
      </c>
      <c r="N46" s="76">
        <v>266.10000000000002</v>
      </c>
      <c r="O46" s="76">
        <v>195.10000000000002</v>
      </c>
      <c r="P46" s="76">
        <v>287.30000000000007</v>
      </c>
      <c r="Q46" s="76">
        <v>243.29999999999998</v>
      </c>
      <c r="R46" s="76">
        <v>329.7</v>
      </c>
      <c r="S46" s="44"/>
    </row>
    <row r="47" spans="2:46" s="25" customFormat="1" ht="15" customHeight="1">
      <c r="B47" s="32" t="s">
        <v>37</v>
      </c>
      <c r="C47" s="32" t="s">
        <v>38</v>
      </c>
      <c r="D47" s="33">
        <v>93.6</v>
      </c>
      <c r="E47" s="33">
        <v>178.9</v>
      </c>
      <c r="F47" s="33">
        <v>161</v>
      </c>
      <c r="G47" s="33">
        <v>146</v>
      </c>
      <c r="H47" s="33">
        <v>165.7</v>
      </c>
      <c r="I47" s="33">
        <v>244.3</v>
      </c>
      <c r="J47" s="33">
        <v>194.8</v>
      </c>
      <c r="K47" s="33">
        <v>170.5</v>
      </c>
      <c r="L47" s="33">
        <v>203.1</v>
      </c>
      <c r="M47" s="33">
        <v>294.7</v>
      </c>
      <c r="N47" s="33">
        <v>260.39999999999998</v>
      </c>
      <c r="O47" s="33">
        <v>237.5</v>
      </c>
      <c r="P47" s="33">
        <v>236.9</v>
      </c>
      <c r="Q47" s="33">
        <v>398.8</v>
      </c>
      <c r="R47" s="33">
        <v>366.1</v>
      </c>
      <c r="S47" s="43"/>
      <c r="T47" s="189">
        <f>IFERROR(((R47/D47)^(1/15)-1),"N/A")</f>
        <v>9.5186946152514107E-2</v>
      </c>
      <c r="V47" s="40">
        <f>R47*(1+T47)</f>
        <v>400.94794098643541</v>
      </c>
      <c r="W47" s="40">
        <f>V47*(1+$T$47)</f>
        <v>439.11295105507264</v>
      </c>
      <c r="X47" s="40">
        <f t="shared" ref="X47:AT47" si="1">W47*(1+$T$47)</f>
        <v>480.91077188202343</v>
      </c>
      <c r="Y47" s="40">
        <f t="shared" si="1"/>
        <v>526.68719962932164</v>
      </c>
      <c r="Z47" s="40">
        <f t="shared" si="1"/>
        <v>576.82094573965628</v>
      </c>
      <c r="AA47" s="40">
        <f t="shared" si="1"/>
        <v>631.72677004141917</v>
      </c>
      <c r="AB47" s="40">
        <f t="shared" si="1"/>
        <v>691.85891208445344</v>
      </c>
      <c r="AC47" s="40">
        <f t="shared" si="1"/>
        <v>757.71484909417325</v>
      </c>
      <c r="AD47" s="40">
        <f t="shared" si="1"/>
        <v>829.83941163386066</v>
      </c>
      <c r="AE47" s="40">
        <f t="shared" si="1"/>
        <v>908.82929102428693</v>
      </c>
      <c r="AF47" s="40">
        <f t="shared" si="1"/>
        <v>995.33797581084332</v>
      </c>
      <c r="AG47" s="40">
        <f t="shared" si="1"/>
        <v>1090.0811581179025</v>
      </c>
      <c r="AH47" s="40">
        <f t="shared" si="1"/>
        <v>1193.8426546175415</v>
      </c>
      <c r="AI47" s="40">
        <f t="shared" si="1"/>
        <v>1307.4808910971958</v>
      </c>
      <c r="AJ47" s="40">
        <f t="shared" si="1"/>
        <v>1431.9360042735057</v>
      </c>
      <c r="AK47" s="40">
        <f t="shared" si="1"/>
        <v>1568.2376196061341</v>
      </c>
      <c r="AL47" s="40">
        <f t="shared" si="1"/>
        <v>1717.5133694579301</v>
      </c>
      <c r="AM47" s="40">
        <f t="shared" si="1"/>
        <v>1880.9982220727452</v>
      </c>
      <c r="AN47" s="40">
        <f t="shared" si="1"/>
        <v>2060.0446985501585</v>
      </c>
      <c r="AO47" s="40">
        <f t="shared" si="1"/>
        <v>2256.1340623428246</v>
      </c>
      <c r="AP47" s="40">
        <f t="shared" si="1"/>
        <v>2470.8885738479039</v>
      </c>
      <c r="AQ47" s="40">
        <f t="shared" si="1"/>
        <v>2706.0849114756265</v>
      </c>
      <c r="AR47" s="40">
        <f t="shared" si="1"/>
        <v>2963.6688702283877</v>
      </c>
      <c r="AS47" s="40">
        <f t="shared" si="1"/>
        <v>3245.7714593926994</v>
      </c>
      <c r="AT47" s="40">
        <f t="shared" si="1"/>
        <v>3554.7265325212793</v>
      </c>
    </row>
    <row r="48" spans="2:46" s="25" customFormat="1" ht="15" customHeight="1">
      <c r="B48" s="32" t="s">
        <v>24</v>
      </c>
      <c r="C48" s="32" t="s">
        <v>25</v>
      </c>
      <c r="D48" s="33">
        <v>0.90000000000000013</v>
      </c>
      <c r="E48" s="33">
        <v>9.6</v>
      </c>
      <c r="F48" s="33">
        <v>15.399999999999999</v>
      </c>
      <c r="G48" s="33">
        <v>0.89999999999999991</v>
      </c>
      <c r="H48" s="33">
        <v>2.4</v>
      </c>
      <c r="I48" s="33">
        <v>-0.3</v>
      </c>
      <c r="J48" s="33">
        <v>8.9</v>
      </c>
      <c r="K48" s="33">
        <v>7.3</v>
      </c>
      <c r="L48" s="33">
        <v>1.4</v>
      </c>
      <c r="M48" s="33">
        <v>4.9000000000000004</v>
      </c>
      <c r="N48" s="33">
        <v>19.8</v>
      </c>
      <c r="O48" s="33">
        <v>12.700000000000001</v>
      </c>
      <c r="P48" s="33">
        <v>12.8</v>
      </c>
      <c r="Q48" s="33">
        <v>13.299999999999999</v>
      </c>
      <c r="R48" s="33">
        <v>-19.600000000000001</v>
      </c>
      <c r="S48" s="43"/>
      <c r="T48" s="189">
        <f>IFERROR(((R48/D48)^(1/15)-1),"N/A")</f>
        <v>-2.2280071744897985</v>
      </c>
      <c r="V48" s="192">
        <f>-R48*(1+T48)</f>
        <v>-24.068940620000053</v>
      </c>
      <c r="W48" s="192">
        <f>-V48*(1+$T$48)</f>
        <v>-29.556831763729001</v>
      </c>
      <c r="X48" s="192">
        <f t="shared" ref="X48:AT48" si="2">-W48*(1+$T$48)</f>
        <v>-36.296001461047176</v>
      </c>
      <c r="Y48" s="192">
        <f t="shared" si="2"/>
        <v>-44.571750199458137</v>
      </c>
      <c r="Z48" s="192">
        <f t="shared" si="2"/>
        <v>-54.734429024501701</v>
      </c>
      <c r="AA48" s="192">
        <f t="shared" si="2"/>
        <v>-67.214271533690749</v>
      </c>
      <c r="AB48" s="192">
        <f t="shared" si="2"/>
        <v>-82.539607671477668</v>
      </c>
      <c r="AC48" s="192">
        <f t="shared" si="2"/>
        <v>-101.35923040014778</v>
      </c>
      <c r="AD48" s="192">
        <f t="shared" si="2"/>
        <v>-124.46986213214596</v>
      </c>
      <c r="AE48" s="192">
        <f t="shared" si="2"/>
        <v>-152.84988370603133</v>
      </c>
      <c r="AF48" s="192">
        <f t="shared" si="2"/>
        <v>-187.70075381093781</v>
      </c>
      <c r="AG48" s="192">
        <f t="shared" si="2"/>
        <v>-230.49787233697501</v>
      </c>
      <c r="AH48" s="192">
        <f t="shared" si="2"/>
        <v>-283.05304093443897</v>
      </c>
      <c r="AI48" s="192">
        <f t="shared" si="2"/>
        <v>-347.59116502864566</v>
      </c>
      <c r="AJ48" s="192">
        <f t="shared" si="2"/>
        <v>-426.84444444444438</v>
      </c>
      <c r="AK48" s="192">
        <f t="shared" si="2"/>
        <v>-524.16804016888989</v>
      </c>
      <c r="AL48" s="192">
        <f t="shared" si="2"/>
        <v>-643.68211396565368</v>
      </c>
      <c r="AM48" s="192">
        <f t="shared" si="2"/>
        <v>-790.44625404058286</v>
      </c>
      <c r="AN48" s="192">
        <f t="shared" si="2"/>
        <v>-970.67367101042157</v>
      </c>
      <c r="AO48" s="192">
        <f t="shared" si="2"/>
        <v>-1191.994232089148</v>
      </c>
      <c r="AP48" s="192">
        <f t="shared" si="2"/>
        <v>-1463.7774689559317</v>
      </c>
      <c r="AQ48" s="192">
        <f t="shared" si="2"/>
        <v>-1797.5292337344024</v>
      </c>
      <c r="AR48" s="192">
        <f t="shared" si="2"/>
        <v>-2207.3787953809961</v>
      </c>
      <c r="AS48" s="192">
        <f t="shared" si="2"/>
        <v>-2710.6769975445118</v>
      </c>
      <c r="AT48" s="192">
        <f t="shared" si="2"/>
        <v>-3328.7308007091265</v>
      </c>
    </row>
    <row r="49" spans="2:46" s="25" customFormat="1" ht="15" customHeight="1">
      <c r="B49" s="38" t="s">
        <v>26</v>
      </c>
      <c r="C49" s="38" t="s">
        <v>27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9">
        <v>0</v>
      </c>
      <c r="Q49" s="39">
        <v>0</v>
      </c>
      <c r="R49" s="39">
        <v>0</v>
      </c>
      <c r="S49" s="43"/>
      <c r="T49" s="186"/>
    </row>
    <row r="50" spans="2:46" s="25" customFormat="1" ht="15" customHeight="1"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186"/>
    </row>
    <row r="51" spans="2:46" s="25" customFormat="1" ht="15" customHeight="1">
      <c r="B51" s="35" t="s">
        <v>261</v>
      </c>
      <c r="C51" s="35" t="s">
        <v>261</v>
      </c>
      <c r="D51" s="36">
        <v>214.59999999999997</v>
      </c>
      <c r="E51" s="36">
        <v>273.70000000000005</v>
      </c>
      <c r="F51" s="36">
        <v>321.8</v>
      </c>
      <c r="G51" s="36">
        <v>495.40000000000003</v>
      </c>
      <c r="H51" s="36">
        <v>308.7</v>
      </c>
      <c r="I51" s="36">
        <v>360.60000000000008</v>
      </c>
      <c r="J51" s="36">
        <v>402.49999999999994</v>
      </c>
      <c r="K51" s="36">
        <v>575.80000000000007</v>
      </c>
      <c r="L51" s="36">
        <v>343.3</v>
      </c>
      <c r="M51" s="36">
        <v>407.59999999999997</v>
      </c>
      <c r="N51" s="36">
        <v>504.6</v>
      </c>
      <c r="O51" s="36">
        <v>692.2</v>
      </c>
      <c r="P51" s="36">
        <v>388.1</v>
      </c>
      <c r="Q51" s="36">
        <v>430.49999999999994</v>
      </c>
      <c r="R51" s="36">
        <v>492.79999999999995</v>
      </c>
      <c r="S51" s="43"/>
      <c r="T51" s="186"/>
    </row>
    <row r="52" spans="2:46" s="25" customFormat="1" ht="15" customHeight="1">
      <c r="B52" s="38" t="s">
        <v>18</v>
      </c>
      <c r="C52" s="38" t="s">
        <v>19</v>
      </c>
      <c r="D52" s="39">
        <v>203.39999999999998</v>
      </c>
      <c r="E52" s="39">
        <v>260.90000000000003</v>
      </c>
      <c r="F52" s="39">
        <v>312.60000000000002</v>
      </c>
      <c r="G52" s="39">
        <v>476.1</v>
      </c>
      <c r="H52" s="39">
        <v>294.7</v>
      </c>
      <c r="I52" s="39">
        <v>337.00000000000006</v>
      </c>
      <c r="J52" s="39">
        <v>374.09999999999997</v>
      </c>
      <c r="K52" s="39">
        <v>538.1</v>
      </c>
      <c r="L52" s="39">
        <v>320.3</v>
      </c>
      <c r="M52" s="39">
        <v>377.7</v>
      </c>
      <c r="N52" s="39">
        <v>466.3</v>
      </c>
      <c r="O52" s="39">
        <v>643.6</v>
      </c>
      <c r="P52" s="39">
        <v>360.7</v>
      </c>
      <c r="Q52" s="39">
        <v>421.29999999999995</v>
      </c>
      <c r="R52" s="39">
        <v>491.4</v>
      </c>
      <c r="S52" s="43"/>
      <c r="T52" s="186"/>
    </row>
    <row r="53" spans="2:46" s="25" customFormat="1" ht="15" customHeight="1">
      <c r="B53" s="32" t="s">
        <v>30</v>
      </c>
      <c r="C53" s="32" t="s">
        <v>30</v>
      </c>
      <c r="D53" s="33">
        <v>144.79999999999998</v>
      </c>
      <c r="E53" s="33">
        <v>183.3</v>
      </c>
      <c r="F53" s="33">
        <v>204</v>
      </c>
      <c r="G53" s="33">
        <v>356.4</v>
      </c>
      <c r="H53" s="33">
        <v>198.2</v>
      </c>
      <c r="I53" s="33">
        <v>243.40000000000003</v>
      </c>
      <c r="J53" s="33">
        <v>269.29999999999995</v>
      </c>
      <c r="K53" s="33">
        <v>450.79999999999995</v>
      </c>
      <c r="L53" s="33">
        <v>225.5</v>
      </c>
      <c r="M53" s="33">
        <v>286.89999999999998</v>
      </c>
      <c r="N53" s="33">
        <v>331.3</v>
      </c>
      <c r="O53" s="33">
        <v>522.1</v>
      </c>
      <c r="P53" s="33">
        <v>257.8</v>
      </c>
      <c r="Q53" s="57">
        <v>302.7</v>
      </c>
      <c r="R53" s="57">
        <v>346.9</v>
      </c>
      <c r="S53" s="43"/>
      <c r="T53" s="189">
        <f>IFERROR(((R53/D53)^(1/15)-1),"N/A")</f>
        <v>5.9975228242411971E-2</v>
      </c>
      <c r="V53" s="40">
        <f>R53*(1+T53)</f>
        <v>367.70540667729267</v>
      </c>
      <c r="W53" s="40">
        <f>V53*(1+$T$53)</f>
        <v>389.75862236873223</v>
      </c>
      <c r="X53" s="40">
        <f t="shared" ref="X53:AT53" si="3">W53*(1+$T$53)</f>
        <v>413.13448470474498</v>
      </c>
      <c r="Y53" s="40">
        <f t="shared" si="3"/>
        <v>437.91231971972331</v>
      </c>
      <c r="Z53" s="40">
        <f t="shared" si="3"/>
        <v>464.17621104507782</v>
      </c>
      <c r="AA53" s="40">
        <f t="shared" si="3"/>
        <v>492.01528524720436</v>
      </c>
      <c r="AB53" s="40">
        <f t="shared" si="3"/>
        <v>521.52401427866084</v>
      </c>
      <c r="AC53" s="40">
        <f t="shared" si="3"/>
        <v>552.80253606892245</v>
      </c>
      <c r="AD53" s="40">
        <f t="shared" si="3"/>
        <v>585.9569943426402</v>
      </c>
      <c r="AE53" s="40">
        <f t="shared" si="3"/>
        <v>621.0998988185778</v>
      </c>
      <c r="AF53" s="40">
        <f t="shared" si="3"/>
        <v>658.35050701156104</v>
      </c>
      <c r="AG53" s="40">
        <f t="shared" si="3"/>
        <v>697.83522893308702</v>
      </c>
      <c r="AH53" s="40">
        <f t="shared" si="3"/>
        <v>739.68805606394471</v>
      </c>
      <c r="AI53" s="40">
        <f t="shared" si="3"/>
        <v>784.05101605456582</v>
      </c>
      <c r="AJ53" s="40">
        <f t="shared" si="3"/>
        <v>831.07465469613339</v>
      </c>
      <c r="AK53" s="40">
        <f t="shared" si="3"/>
        <v>880.9185467980177</v>
      </c>
      <c r="AL53" s="40">
        <f t="shared" si="3"/>
        <v>933.75183770520266</v>
      </c>
      <c r="AM53" s="40">
        <f t="shared" si="3"/>
        <v>989.75381729334379</v>
      </c>
      <c r="AN53" s="40">
        <f t="shared" si="3"/>
        <v>1049.1145283893106</v>
      </c>
      <c r="AO53" s="40">
        <f t="shared" si="3"/>
        <v>1112.0354116818899</v>
      </c>
      <c r="AP53" s="40">
        <f t="shared" si="3"/>
        <v>1178.7299893111558</v>
      </c>
      <c r="AQ53" s="40">
        <f t="shared" si="3"/>
        <v>1249.4245894562682</v>
      </c>
      <c r="AR53" s="40">
        <f t="shared" si="3"/>
        <v>1324.3591143805897</v>
      </c>
      <c r="AS53" s="40">
        <f t="shared" si="3"/>
        <v>1403.7878545404842</v>
      </c>
      <c r="AT53" s="40">
        <f t="shared" si="3"/>
        <v>1487.9803515204756</v>
      </c>
    </row>
    <row r="54" spans="2:46" s="25" customFormat="1" ht="15" customHeight="1">
      <c r="B54" s="109" t="s">
        <v>31</v>
      </c>
      <c r="C54" s="109" t="s">
        <v>32</v>
      </c>
      <c r="D54" s="76">
        <v>104.89999999999999</v>
      </c>
      <c r="E54" s="76">
        <v>139</v>
      </c>
      <c r="F54" s="76">
        <v>152.5</v>
      </c>
      <c r="G54" s="76">
        <v>241.89999999999998</v>
      </c>
      <c r="H54" s="76">
        <v>120.89999999999999</v>
      </c>
      <c r="I54" s="76">
        <v>156.80000000000001</v>
      </c>
      <c r="J54" s="76">
        <v>178.7</v>
      </c>
      <c r="K54" s="76">
        <v>264.7</v>
      </c>
      <c r="L54" s="76">
        <v>142.9</v>
      </c>
      <c r="M54" s="76">
        <v>182.79999999999998</v>
      </c>
      <c r="N54" s="76">
        <v>207.4</v>
      </c>
      <c r="O54" s="76">
        <v>324.7</v>
      </c>
      <c r="P54" s="76">
        <v>167.3</v>
      </c>
      <c r="Q54" s="72">
        <v>207.5</v>
      </c>
      <c r="R54" s="72">
        <v>224.2</v>
      </c>
      <c r="S54" s="43"/>
      <c r="T54" s="186"/>
    </row>
    <row r="55" spans="2:46" s="25" customFormat="1" ht="15" customHeight="1">
      <c r="B55" s="109" t="s">
        <v>33</v>
      </c>
      <c r="C55" s="109" t="s">
        <v>33</v>
      </c>
      <c r="D55" s="76">
        <v>39.9</v>
      </c>
      <c r="E55" s="76">
        <v>44.3</v>
      </c>
      <c r="F55" s="76">
        <v>51.500000000000007</v>
      </c>
      <c r="G55" s="76">
        <v>114.5</v>
      </c>
      <c r="H55" s="76">
        <v>77.300000000000011</v>
      </c>
      <c r="I55" s="76">
        <v>86.600000000000009</v>
      </c>
      <c r="J55" s="76">
        <v>90.6</v>
      </c>
      <c r="K55" s="76">
        <v>186.09999999999997</v>
      </c>
      <c r="L55" s="76">
        <v>82.600000000000009</v>
      </c>
      <c r="M55" s="76">
        <v>104.1</v>
      </c>
      <c r="N55" s="76">
        <v>123.9</v>
      </c>
      <c r="O55" s="76">
        <v>197.4</v>
      </c>
      <c r="P55" s="76">
        <v>90.499999999999986</v>
      </c>
      <c r="Q55" s="72">
        <v>95.2</v>
      </c>
      <c r="R55" s="72">
        <v>122.7</v>
      </c>
      <c r="S55" s="43"/>
      <c r="T55" s="186"/>
    </row>
    <row r="56" spans="2:46" s="25" customFormat="1" ht="15" customHeight="1">
      <c r="B56" s="32" t="s">
        <v>34</v>
      </c>
      <c r="C56" s="32" t="s">
        <v>34</v>
      </c>
      <c r="D56" s="33">
        <v>58.599999999999994</v>
      </c>
      <c r="E56" s="33">
        <v>77.600000000000009</v>
      </c>
      <c r="F56" s="33">
        <v>108.6</v>
      </c>
      <c r="G56" s="33">
        <v>119.60000000000001</v>
      </c>
      <c r="H56" s="33">
        <v>96.5</v>
      </c>
      <c r="I56" s="33">
        <v>93.5</v>
      </c>
      <c r="J56" s="33">
        <v>104.5</v>
      </c>
      <c r="K56" s="33">
        <v>87.1</v>
      </c>
      <c r="L56" s="33">
        <v>94</v>
      </c>
      <c r="M56" s="33">
        <v>90</v>
      </c>
      <c r="N56" s="33">
        <v>127.2</v>
      </c>
      <c r="O56" s="33">
        <v>121</v>
      </c>
      <c r="P56" s="33">
        <v>101</v>
      </c>
      <c r="Q56" s="57">
        <v>118.19999999999999</v>
      </c>
      <c r="R56" s="57">
        <v>141.60000000000002</v>
      </c>
      <c r="S56" s="43"/>
      <c r="T56" s="189">
        <f>IFERROR(((R56/D56)^(1/15)-1),"N/A")</f>
        <v>6.0582302188618264E-2</v>
      </c>
      <c r="V56" s="40">
        <f>R56*(1+T56)</f>
        <v>150.17845398990838</v>
      </c>
      <c r="W56" s="40">
        <f>V56*(1+$T$56)</f>
        <v>159.2766104717445</v>
      </c>
      <c r="X56" s="40">
        <f t="shared" ref="X56:AT56" si="4">W56*(1+$T$56)</f>
        <v>168.92595421892258</v>
      </c>
      <c r="Y56" s="40">
        <f t="shared" si="4"/>
        <v>179.15987742491404</v>
      </c>
      <c r="Z56" s="40">
        <f t="shared" si="4"/>
        <v>190.01379525914598</v>
      </c>
      <c r="AA56" s="40">
        <f t="shared" si="4"/>
        <v>201.5252684235418</v>
      </c>
      <c r="AB56" s="40">
        <f t="shared" si="4"/>
        <v>213.73413313381923</v>
      </c>
      <c r="AC56" s="40">
        <f t="shared" si="4"/>
        <v>226.68263897535462</v>
      </c>
      <c r="AD56" s="40">
        <f t="shared" si="4"/>
        <v>240.41559511067302</v>
      </c>
      <c r="AE56" s="40">
        <f t="shared" si="4"/>
        <v>254.98052534452432</v>
      </c>
      <c r="AF56" s="40">
        <f t="shared" si="4"/>
        <v>270.42783258315893</v>
      </c>
      <c r="AG56" s="40">
        <f t="shared" si="4"/>
        <v>286.81097325692491</v>
      </c>
      <c r="AH56" s="40">
        <f t="shared" si="4"/>
        <v>304.18664230978766</v>
      </c>
      <c r="AI56" s="40">
        <f t="shared" si="4"/>
        <v>322.61496939594036</v>
      </c>
      <c r="AJ56" s="40">
        <f t="shared" si="4"/>
        <v>342.15972696245706</v>
      </c>
      <c r="AK56" s="40">
        <f t="shared" si="4"/>
        <v>362.88855093807177</v>
      </c>
      <c r="AL56" s="40">
        <f t="shared" si="4"/>
        <v>384.87317479179183</v>
      </c>
      <c r="AM56" s="40">
        <f t="shared" si="4"/>
        <v>408.18967777132104</v>
      </c>
      <c r="AN56" s="40">
        <f t="shared" si="4"/>
        <v>432.91874818033796</v>
      </c>
      <c r="AO56" s="40">
        <f t="shared" si="4"/>
        <v>459.1459626057175</v>
      </c>
      <c r="AP56" s="40">
        <f t="shared" si="4"/>
        <v>486.96208206098112</v>
      </c>
      <c r="AQ56" s="40">
        <f t="shared" si="4"/>
        <v>516.4633660707982</v>
      </c>
      <c r="AR56" s="40">
        <f t="shared" si="4"/>
        <v>547.7519057834503</v>
      </c>
      <c r="AS56" s="40">
        <f t="shared" si="4"/>
        <v>580.93597726401481</v>
      </c>
      <c r="AT56" s="40">
        <f t="shared" si="4"/>
        <v>616.13041619086357</v>
      </c>
    </row>
    <row r="57" spans="2:46" s="25" customFormat="1" ht="15" customHeight="1">
      <c r="B57" s="109" t="s">
        <v>242</v>
      </c>
      <c r="C57" s="109" t="s">
        <v>35</v>
      </c>
      <c r="D57" s="76">
        <v>15.8</v>
      </c>
      <c r="E57" s="76">
        <v>19.3</v>
      </c>
      <c r="F57" s="76">
        <v>29.6</v>
      </c>
      <c r="G57" s="76">
        <v>36</v>
      </c>
      <c r="H57" s="76">
        <v>22.7</v>
      </c>
      <c r="I57" s="76">
        <v>28.9</v>
      </c>
      <c r="J57" s="76">
        <v>29.7</v>
      </c>
      <c r="K57" s="76">
        <v>34.5</v>
      </c>
      <c r="L57" s="76">
        <v>32.1</v>
      </c>
      <c r="M57" s="76">
        <v>31.9</v>
      </c>
      <c r="N57" s="76">
        <v>40.299999999999997</v>
      </c>
      <c r="O57" s="76">
        <v>49.7</v>
      </c>
      <c r="P57" s="76">
        <v>32.9</v>
      </c>
      <c r="Q57" s="72">
        <v>39.799999999999997</v>
      </c>
      <c r="R57" s="72">
        <v>41.7</v>
      </c>
      <c r="S57" s="43"/>
      <c r="T57" s="186"/>
    </row>
    <row r="58" spans="2:46" s="25" customFormat="1" ht="15" customHeight="1">
      <c r="B58" s="109" t="s">
        <v>243</v>
      </c>
      <c r="C58" s="109" t="s">
        <v>36</v>
      </c>
      <c r="D58" s="76">
        <v>42.8</v>
      </c>
      <c r="E58" s="76">
        <v>58.300000000000004</v>
      </c>
      <c r="F58" s="76">
        <v>79</v>
      </c>
      <c r="G58" s="76">
        <v>83.600000000000009</v>
      </c>
      <c r="H58" s="76">
        <v>73.8</v>
      </c>
      <c r="I58" s="76">
        <v>64.599999999999994</v>
      </c>
      <c r="J58" s="76">
        <v>74.8</v>
      </c>
      <c r="K58" s="76">
        <v>52.599999999999994</v>
      </c>
      <c r="L58" s="76">
        <v>61.900000000000006</v>
      </c>
      <c r="M58" s="76">
        <v>58.1</v>
      </c>
      <c r="N58" s="76">
        <v>86.9</v>
      </c>
      <c r="O58" s="76">
        <v>71.3</v>
      </c>
      <c r="P58" s="76">
        <v>68.100000000000009</v>
      </c>
      <c r="Q58" s="72">
        <v>78.399999999999991</v>
      </c>
      <c r="R58" s="72">
        <v>99.9</v>
      </c>
      <c r="S58" s="43"/>
      <c r="T58" s="186"/>
    </row>
    <row r="59" spans="2:46" s="25" customFormat="1" ht="15" customHeight="1">
      <c r="B59" s="32" t="s">
        <v>24</v>
      </c>
      <c r="C59" s="32" t="s">
        <v>25</v>
      </c>
      <c r="D59" s="33">
        <v>0</v>
      </c>
      <c r="E59" s="33">
        <v>0</v>
      </c>
      <c r="F59" s="33">
        <v>0</v>
      </c>
      <c r="G59" s="33">
        <v>0.1</v>
      </c>
      <c r="H59" s="33">
        <v>0</v>
      </c>
      <c r="I59" s="33">
        <v>0.10000000000000003</v>
      </c>
      <c r="J59" s="33">
        <v>0.30000000000000004</v>
      </c>
      <c r="K59" s="33">
        <v>0.2</v>
      </c>
      <c r="L59" s="33">
        <v>0.8</v>
      </c>
      <c r="M59" s="33">
        <v>0.79999999999999993</v>
      </c>
      <c r="N59" s="33">
        <v>7.7999999999999989</v>
      </c>
      <c r="O59" s="33">
        <v>0.5</v>
      </c>
      <c r="P59" s="33">
        <v>1.9000000000000001</v>
      </c>
      <c r="Q59" s="57">
        <v>0.4</v>
      </c>
      <c r="R59" s="57">
        <v>2.9</v>
      </c>
      <c r="S59" s="43"/>
      <c r="T59" s="189" t="str">
        <f>IFERROR(((R59/D59)^(1/15)-1),"N/A")</f>
        <v>N/A</v>
      </c>
    </row>
    <row r="60" spans="2:46" s="25" customFormat="1" ht="15" customHeight="1">
      <c r="B60" s="38" t="s">
        <v>26</v>
      </c>
      <c r="C60" s="38" t="s">
        <v>27</v>
      </c>
      <c r="D60" s="39">
        <v>11.200000000000001</v>
      </c>
      <c r="E60" s="39">
        <v>12.8</v>
      </c>
      <c r="F60" s="39">
        <v>9.1999999999999993</v>
      </c>
      <c r="G60" s="39">
        <v>19.3</v>
      </c>
      <c r="H60" s="39">
        <v>14</v>
      </c>
      <c r="I60" s="39">
        <v>23.599999999999998</v>
      </c>
      <c r="J60" s="39">
        <v>28.400000000000002</v>
      </c>
      <c r="K60" s="39">
        <v>37.70000000000001</v>
      </c>
      <c r="L60" s="39">
        <v>23</v>
      </c>
      <c r="M60" s="39">
        <v>29.900000000000002</v>
      </c>
      <c r="N60" s="39">
        <v>38.300000000000011</v>
      </c>
      <c r="O60" s="39">
        <v>48.600000000000009</v>
      </c>
      <c r="P60" s="39">
        <v>27.400000000000006</v>
      </c>
      <c r="Q60" s="39">
        <v>9.1999999999999993</v>
      </c>
      <c r="R60" s="39">
        <v>1.4</v>
      </c>
      <c r="S60" s="43"/>
      <c r="T60" s="186"/>
    </row>
    <row r="61" spans="2:46" s="25" customFormat="1" ht="15" customHeight="1"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186"/>
    </row>
    <row r="62" spans="2:46" s="25" customFormat="1" ht="15" customHeight="1">
      <c r="B62" s="35" t="s">
        <v>22</v>
      </c>
      <c r="C62" s="35" t="s">
        <v>22</v>
      </c>
      <c r="D62" s="36">
        <v>517.9</v>
      </c>
      <c r="E62" s="36">
        <v>571.9</v>
      </c>
      <c r="F62" s="36">
        <v>597.59999999999991</v>
      </c>
      <c r="G62" s="36">
        <v>701.50000000000011</v>
      </c>
      <c r="H62" s="36">
        <v>590</v>
      </c>
      <c r="I62" s="36">
        <v>610.19999999999993</v>
      </c>
      <c r="J62" s="36">
        <v>630.49999999999989</v>
      </c>
      <c r="K62" s="36">
        <v>757</v>
      </c>
      <c r="L62" s="36">
        <v>558.69999999999993</v>
      </c>
      <c r="M62" s="36">
        <v>632.4</v>
      </c>
      <c r="N62" s="36">
        <v>713.00000000000011</v>
      </c>
      <c r="O62" s="36">
        <v>889.9</v>
      </c>
      <c r="P62" s="36">
        <v>638.99999999999989</v>
      </c>
      <c r="Q62" s="36">
        <v>639.50000000000011</v>
      </c>
      <c r="R62" s="36">
        <v>640</v>
      </c>
      <c r="T62" s="186"/>
    </row>
    <row r="63" spans="2:46" s="25" customFormat="1" ht="15" customHeight="1">
      <c r="B63" s="38" t="s">
        <v>18</v>
      </c>
      <c r="C63" s="38" t="s">
        <v>19</v>
      </c>
      <c r="D63" s="39">
        <v>485.4</v>
      </c>
      <c r="E63" s="39">
        <v>534.79999999999995</v>
      </c>
      <c r="F63" s="39">
        <v>558.29999999999995</v>
      </c>
      <c r="G63" s="39">
        <v>661.30000000000007</v>
      </c>
      <c r="H63" s="39">
        <v>544</v>
      </c>
      <c r="I63" s="39">
        <v>574.4</v>
      </c>
      <c r="J63" s="39">
        <v>591.19999999999993</v>
      </c>
      <c r="K63" s="39">
        <v>712.3</v>
      </c>
      <c r="L63" s="39">
        <v>515.9</v>
      </c>
      <c r="M63" s="39">
        <v>593.4</v>
      </c>
      <c r="N63" s="39">
        <v>666.90000000000009</v>
      </c>
      <c r="O63" s="39">
        <v>844.1</v>
      </c>
      <c r="P63" s="39">
        <v>616.09999999999991</v>
      </c>
      <c r="Q63" s="39">
        <v>636.50000000000011</v>
      </c>
      <c r="R63" s="39">
        <v>638.79999999999995</v>
      </c>
      <c r="T63" s="186"/>
    </row>
    <row r="64" spans="2:46" s="25" customFormat="1" ht="15" customHeight="1">
      <c r="B64" s="32" t="s">
        <v>30</v>
      </c>
      <c r="C64" s="32" t="s">
        <v>30</v>
      </c>
      <c r="D64" s="33">
        <v>146.69999999999999</v>
      </c>
      <c r="E64" s="33">
        <v>169.4</v>
      </c>
      <c r="F64" s="33">
        <v>167.3</v>
      </c>
      <c r="G64" s="33">
        <v>232.8</v>
      </c>
      <c r="H64" s="33">
        <v>167.9</v>
      </c>
      <c r="I64" s="33">
        <v>185.6</v>
      </c>
      <c r="J64" s="33">
        <v>202.89999999999998</v>
      </c>
      <c r="K64" s="33">
        <v>296.8</v>
      </c>
      <c r="L64" s="33">
        <v>186.2</v>
      </c>
      <c r="M64" s="33">
        <v>214.4</v>
      </c>
      <c r="N64" s="33">
        <v>262.2</v>
      </c>
      <c r="O64" s="33">
        <v>372</v>
      </c>
      <c r="P64" s="33">
        <v>247.3</v>
      </c>
      <c r="Q64" s="57">
        <v>258.8</v>
      </c>
      <c r="R64" s="57">
        <v>263.79999999999995</v>
      </c>
      <c r="S64" s="37"/>
      <c r="T64" s="189">
        <f>IFERROR(((R64/D64)^(1/15)-1),"N/A")</f>
        <v>3.9895371406633018E-2</v>
      </c>
      <c r="V64" s="40">
        <f>R64*(1+T64)</f>
        <v>274.32439897706973</v>
      </c>
      <c r="W64" s="40">
        <f>V64*(1+$T$64)</f>
        <v>285.26867276016134</v>
      </c>
      <c r="X64" s="40">
        <f t="shared" ref="X64:AT64" si="5">W64*(1+$T$64)</f>
        <v>296.64957241060523</v>
      </c>
      <c r="Y64" s="40">
        <f t="shared" si="5"/>
        <v>308.48451727954523</v>
      </c>
      <c r="Z64" s="40">
        <f t="shared" si="5"/>
        <v>320.79162166960856</v>
      </c>
      <c r="AA64" s="40">
        <f t="shared" si="5"/>
        <v>333.58972256025368</v>
      </c>
      <c r="AB64" s="40">
        <f t="shared" si="5"/>
        <v>346.89840843923065</v>
      </c>
      <c r="AC64" s="40">
        <f t="shared" si="5"/>
        <v>360.73804928428365</v>
      </c>
      <c r="AD64" s="40">
        <f t="shared" si="5"/>
        <v>375.12982774098441</v>
      </c>
      <c r="AE64" s="40">
        <f t="shared" si="5"/>
        <v>390.09577154441723</v>
      </c>
      <c r="AF64" s="40">
        <f t="shared" si="5"/>
        <v>405.65878723433883</v>
      </c>
      <c r="AG64" s="40">
        <f t="shared" si="5"/>
        <v>421.84269521541711</v>
      </c>
      <c r="AH64" s="40">
        <f t="shared" si="5"/>
        <v>438.67226621621126</v>
      </c>
      <c r="AI64" s="40">
        <f t="shared" si="5"/>
        <v>456.17325920269639</v>
      </c>
      <c r="AJ64" s="40">
        <f t="shared" si="5"/>
        <v>474.37246080436222</v>
      </c>
      <c r="AK64" s="40">
        <f t="shared" si="5"/>
        <v>493.29772631323073</v>
      </c>
      <c r="AL64" s="40">
        <f t="shared" si="5"/>
        <v>512.97802231854462</v>
      </c>
      <c r="AM64" s="40">
        <f t="shared" si="5"/>
        <v>533.44347104238307</v>
      </c>
      <c r="AN64" s="40">
        <f t="shared" si="5"/>
        <v>554.72539644406243</v>
      </c>
      <c r="AO64" s="40">
        <f t="shared" si="5"/>
        <v>576.85637216389</v>
      </c>
      <c r="AP64" s="40">
        <f t="shared" si="5"/>
        <v>599.87027137965129</v>
      </c>
      <c r="AQ64" s="40">
        <f t="shared" si="5"/>
        <v>623.80231865214023</v>
      </c>
      <c r="AR64" s="40">
        <f t="shared" si="5"/>
        <v>648.68914383908623</v>
      </c>
      <c r="AS64" s="40">
        <f t="shared" si="5"/>
        <v>674.56883815999731</v>
      </c>
      <c r="AT64" s="40">
        <f t="shared" si="5"/>
        <v>701.48101249773129</v>
      </c>
    </row>
    <row r="65" spans="2:46" s="25" customFormat="1" ht="15" customHeight="1">
      <c r="B65" s="109" t="s">
        <v>31</v>
      </c>
      <c r="C65" s="109" t="s">
        <v>32</v>
      </c>
      <c r="D65" s="76">
        <v>82.6</v>
      </c>
      <c r="E65" s="76">
        <v>109.4</v>
      </c>
      <c r="F65" s="76">
        <v>99.3</v>
      </c>
      <c r="G65" s="76">
        <v>158.80000000000001</v>
      </c>
      <c r="H65" s="76">
        <v>107.2</v>
      </c>
      <c r="I65" s="76">
        <v>119.3</v>
      </c>
      <c r="J65" s="76">
        <v>120.6</v>
      </c>
      <c r="K65" s="76">
        <v>201.1</v>
      </c>
      <c r="L65" s="76">
        <v>111.4</v>
      </c>
      <c r="M65" s="76">
        <v>124.5</v>
      </c>
      <c r="N65" s="76">
        <v>135.79999999999998</v>
      </c>
      <c r="O65" s="76">
        <v>222.7</v>
      </c>
      <c r="P65" s="76">
        <v>141.5</v>
      </c>
      <c r="Q65" s="72">
        <v>154.6</v>
      </c>
      <c r="R65" s="72">
        <v>135.19999999999999</v>
      </c>
      <c r="T65" s="186"/>
    </row>
    <row r="66" spans="2:46" s="25" customFormat="1" ht="17.25" customHeight="1">
      <c r="B66" s="109" t="s">
        <v>33</v>
      </c>
      <c r="C66" s="109" t="s">
        <v>33</v>
      </c>
      <c r="D66" s="76">
        <v>64.099999999999994</v>
      </c>
      <c r="E66" s="76">
        <v>60</v>
      </c>
      <c r="F66" s="76">
        <v>68</v>
      </c>
      <c r="G66" s="76">
        <v>74</v>
      </c>
      <c r="H66" s="76">
        <v>60.7</v>
      </c>
      <c r="I66" s="76">
        <v>66.3</v>
      </c>
      <c r="J66" s="76">
        <v>82.3</v>
      </c>
      <c r="K66" s="76">
        <v>95.7</v>
      </c>
      <c r="L66" s="76">
        <v>74.8</v>
      </c>
      <c r="M66" s="76">
        <v>89.9</v>
      </c>
      <c r="N66" s="76">
        <v>126.4</v>
      </c>
      <c r="O66" s="76">
        <v>149.30000000000001</v>
      </c>
      <c r="P66" s="76">
        <v>105.8</v>
      </c>
      <c r="Q66" s="72">
        <v>104.2</v>
      </c>
      <c r="R66" s="72">
        <v>128.6</v>
      </c>
      <c r="T66" s="186"/>
    </row>
    <row r="67" spans="2:46" ht="15" customHeight="1">
      <c r="B67" s="32" t="s">
        <v>34</v>
      </c>
      <c r="C67" s="32" t="s">
        <v>34</v>
      </c>
      <c r="D67" s="33">
        <v>332.7</v>
      </c>
      <c r="E67" s="33">
        <v>358.5</v>
      </c>
      <c r="F67" s="33">
        <v>384</v>
      </c>
      <c r="G67" s="33">
        <v>423.6</v>
      </c>
      <c r="H67" s="33">
        <v>370.4</v>
      </c>
      <c r="I67" s="33">
        <v>382.4</v>
      </c>
      <c r="J67" s="33">
        <v>383.2</v>
      </c>
      <c r="K67" s="33">
        <v>413</v>
      </c>
      <c r="L67" s="33">
        <v>327.2</v>
      </c>
      <c r="M67" s="33">
        <v>373</v>
      </c>
      <c r="N67" s="33">
        <v>397</v>
      </c>
      <c r="O67" s="33">
        <v>464.9</v>
      </c>
      <c r="P67" s="33">
        <v>364.79999999999995</v>
      </c>
      <c r="Q67" s="57">
        <v>373.6</v>
      </c>
      <c r="R67" s="57">
        <v>371.3</v>
      </c>
      <c r="T67" s="190">
        <f>IFERROR(((R67/D67)^(1/15)-1),"N/A")</f>
        <v>7.3447868067881839E-3</v>
      </c>
      <c r="V67" s="40">
        <f>R67*(1+T67)</f>
        <v>374.02711934136045</v>
      </c>
      <c r="W67" s="40">
        <f>V67*(1+$T$67)</f>
        <v>376.77426879287987</v>
      </c>
      <c r="X67" s="40">
        <f t="shared" ref="X67:AT67" si="6">W67*(1+$T$67)</f>
        <v>379.54159547144707</v>
      </c>
      <c r="Y67" s="40">
        <f t="shared" si="6"/>
        <v>382.32924757449308</v>
      </c>
      <c r="Z67" s="40">
        <f t="shared" si="6"/>
        <v>385.13737438792748</v>
      </c>
      <c r="AA67" s="40">
        <f t="shared" si="6"/>
        <v>387.96612629413295</v>
      </c>
      <c r="AB67" s="40">
        <f t="shared" si="6"/>
        <v>390.8156547800188</v>
      </c>
      <c r="AC67" s="40">
        <f t="shared" si="6"/>
        <v>393.68611244513335</v>
      </c>
      <c r="AD67" s="40">
        <f t="shared" si="6"/>
        <v>396.57765300983607</v>
      </c>
      <c r="AE67" s="40">
        <f t="shared" si="6"/>
        <v>399.49043132352972</v>
      </c>
      <c r="AF67" s="40">
        <f t="shared" si="6"/>
        <v>402.4246033729529</v>
      </c>
      <c r="AG67" s="40">
        <f t="shared" si="6"/>
        <v>405.38032629053356</v>
      </c>
      <c r="AH67" s="40">
        <f t="shared" si="6"/>
        <v>408.35775836280374</v>
      </c>
      <c r="AI67" s="40">
        <f t="shared" si="6"/>
        <v>411.35705903887646</v>
      </c>
      <c r="AJ67" s="40">
        <f t="shared" si="6"/>
        <v>414.37838893898436</v>
      </c>
      <c r="AK67" s="40">
        <f t="shared" si="6"/>
        <v>417.42190986308157</v>
      </c>
      <c r="AL67" s="40">
        <f t="shared" si="6"/>
        <v>420.48778479950823</v>
      </c>
      <c r="AM67" s="40">
        <f t="shared" si="6"/>
        <v>423.57617793371924</v>
      </c>
      <c r="AN67" s="40">
        <f t="shared" si="6"/>
        <v>426.68725465707661</v>
      </c>
      <c r="AO67" s="40">
        <f t="shared" si="6"/>
        <v>429.82118157570659</v>
      </c>
      <c r="AP67" s="40">
        <f t="shared" si="6"/>
        <v>432.97812651942195</v>
      </c>
      <c r="AQ67" s="40">
        <f t="shared" si="6"/>
        <v>436.15825855070966</v>
      </c>
      <c r="AR67" s="40">
        <f t="shared" si="6"/>
        <v>439.36174797378465</v>
      </c>
      <c r="AS67" s="40">
        <f t="shared" si="6"/>
        <v>442.58876634370989</v>
      </c>
      <c r="AT67" s="40">
        <f t="shared" si="6"/>
        <v>445.83948647558384</v>
      </c>
    </row>
    <row r="68" spans="2:46" ht="15" customHeight="1">
      <c r="B68" s="109" t="s">
        <v>242</v>
      </c>
      <c r="C68" s="109" t="s">
        <v>35</v>
      </c>
      <c r="D68" s="76">
        <v>155.1</v>
      </c>
      <c r="E68" s="76">
        <v>182.3</v>
      </c>
      <c r="F68" s="76">
        <v>193.7</v>
      </c>
      <c r="G68" s="76">
        <v>236.7</v>
      </c>
      <c r="H68" s="76">
        <v>159.30000000000001</v>
      </c>
      <c r="I68" s="76">
        <v>188</v>
      </c>
      <c r="J68" s="76">
        <v>203.7</v>
      </c>
      <c r="K68" s="76">
        <v>236.5</v>
      </c>
      <c r="L68" s="76">
        <v>156.5</v>
      </c>
      <c r="M68" s="76">
        <v>188.9</v>
      </c>
      <c r="N68" s="76">
        <v>220.2</v>
      </c>
      <c r="O68" s="76">
        <v>257.89999999999998</v>
      </c>
      <c r="P68" s="76">
        <v>170.6</v>
      </c>
      <c r="Q68" s="72">
        <v>174.1</v>
      </c>
      <c r="R68" s="72">
        <v>183.9</v>
      </c>
      <c r="T68" s="191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</row>
    <row r="69" spans="2:46" s="25" customFormat="1" ht="15" customHeight="1">
      <c r="B69" s="109" t="s">
        <v>243</v>
      </c>
      <c r="C69" s="109" t="s">
        <v>36</v>
      </c>
      <c r="D69" s="76">
        <v>177.6</v>
      </c>
      <c r="E69" s="76">
        <v>176.20000000000002</v>
      </c>
      <c r="F69" s="76">
        <v>190.29999999999998</v>
      </c>
      <c r="G69" s="76">
        <v>186.9</v>
      </c>
      <c r="H69" s="76">
        <v>211.1</v>
      </c>
      <c r="I69" s="76">
        <v>194.39999999999998</v>
      </c>
      <c r="J69" s="76">
        <v>179.5</v>
      </c>
      <c r="K69" s="76">
        <v>176.50000000000003</v>
      </c>
      <c r="L69" s="76">
        <v>170.7</v>
      </c>
      <c r="M69" s="76">
        <v>184.1</v>
      </c>
      <c r="N69" s="76">
        <v>176.8</v>
      </c>
      <c r="O69" s="76">
        <v>207</v>
      </c>
      <c r="P69" s="76">
        <v>194.2</v>
      </c>
      <c r="Q69" s="72">
        <v>199.5</v>
      </c>
      <c r="R69" s="72">
        <v>187.4</v>
      </c>
      <c r="T69" s="186"/>
    </row>
    <row r="70" spans="2:46" ht="15" customHeight="1">
      <c r="B70" s="32" t="s">
        <v>24</v>
      </c>
      <c r="C70" s="32" t="s">
        <v>25</v>
      </c>
      <c r="D70" s="33">
        <v>6</v>
      </c>
      <c r="E70" s="33">
        <v>6.8999999999999995</v>
      </c>
      <c r="F70" s="33">
        <v>7</v>
      </c>
      <c r="G70" s="33">
        <v>4.9000000000000004</v>
      </c>
      <c r="H70" s="33">
        <v>5.7</v>
      </c>
      <c r="I70" s="33">
        <v>6.4</v>
      </c>
      <c r="J70" s="33">
        <v>5.0999999999999996</v>
      </c>
      <c r="K70" s="33">
        <v>2.5</v>
      </c>
      <c r="L70" s="33">
        <v>2.5</v>
      </c>
      <c r="M70" s="33">
        <v>6</v>
      </c>
      <c r="N70" s="33">
        <v>7.7</v>
      </c>
      <c r="O70" s="33">
        <v>7.1999999999999993</v>
      </c>
      <c r="P70" s="33">
        <v>4</v>
      </c>
      <c r="Q70" s="57">
        <v>4.0999999999999996</v>
      </c>
      <c r="R70" s="57">
        <v>3.7</v>
      </c>
      <c r="T70" s="189">
        <f>IFERROR(((R70/D70)^(1/15)-1),"N/A")</f>
        <v>-3.1714641496028095E-2</v>
      </c>
      <c r="V70" s="40">
        <f>R70*(1+T70)</f>
        <v>3.5826558264646962</v>
      </c>
      <c r="W70" s="40">
        <f>V70*(1+$T$70)</f>
        <v>3.4690331813247122</v>
      </c>
      <c r="X70" s="40">
        <f t="shared" ref="X70:AT70" si="7">W70*(1+$T$70)</f>
        <v>3.359014037641173</v>
      </c>
      <c r="Y70" s="40">
        <f t="shared" si="7"/>
        <v>3.2524841116572576</v>
      </c>
      <c r="Z70" s="40">
        <f t="shared" si="7"/>
        <v>3.1493327440845205</v>
      </c>
      <c r="AA70" s="40">
        <f t="shared" si="7"/>
        <v>3.0494527851541773</v>
      </c>
      <c r="AB70" s="40">
        <f t="shared" si="7"/>
        <v>2.9527404833139483</v>
      </c>
      <c r="AC70" s="40">
        <f t="shared" si="7"/>
        <v>2.8590953774548375</v>
      </c>
      <c r="AD70" s="40">
        <f t="shared" si="7"/>
        <v>2.7684201925559062</v>
      </c>
      <c r="AE70" s="40">
        <f t="shared" si="7"/>
        <v>2.6806207386386305</v>
      </c>
      <c r="AF70" s="40">
        <f t="shared" si="7"/>
        <v>2.5956058129258883</v>
      </c>
      <c r="AG70" s="40">
        <f t="shared" si="7"/>
        <v>2.5132871051039372</v>
      </c>
      <c r="AH70" s="40">
        <f t="shared" si="7"/>
        <v>2.4335791055889757</v>
      </c>
      <c r="AI70" s="40">
        <f t="shared" si="7"/>
        <v>2.3563990167029965</v>
      </c>
      <c r="AJ70" s="40">
        <f t="shared" si="7"/>
        <v>2.2816666666666676</v>
      </c>
      <c r="AK70" s="40">
        <f t="shared" si="7"/>
        <v>2.2093044263198967</v>
      </c>
      <c r="AL70" s="40">
        <f t="shared" si="7"/>
        <v>2.1392371284835732</v>
      </c>
      <c r="AM70" s="40">
        <f t="shared" si="7"/>
        <v>2.0713919898787241</v>
      </c>
      <c r="AN70" s="40">
        <f t="shared" si="7"/>
        <v>2.0056985355219763</v>
      </c>
      <c r="AO70" s="40">
        <f t="shared" si="7"/>
        <v>1.9420885255187883</v>
      </c>
      <c r="AP70" s="40">
        <f t="shared" si="7"/>
        <v>1.8804958841784101</v>
      </c>
      <c r="AQ70" s="40">
        <f t="shared" si="7"/>
        <v>1.8208566313769354</v>
      </c>
      <c r="AR70" s="40">
        <f t="shared" si="7"/>
        <v>1.7631088160971506</v>
      </c>
      <c r="AS70" s="40">
        <f t="shared" si="7"/>
        <v>1.707192452076143</v>
      </c>
      <c r="AT70" s="40">
        <f t="shared" si="7"/>
        <v>1.6530494554938231</v>
      </c>
    </row>
    <row r="71" spans="2:46" ht="15" customHeight="1">
      <c r="B71" s="38" t="s">
        <v>26</v>
      </c>
      <c r="C71" s="38" t="s">
        <v>27</v>
      </c>
      <c r="D71" s="39">
        <v>32.5</v>
      </c>
      <c r="E71" s="39">
        <v>37.1</v>
      </c>
      <c r="F71" s="39">
        <v>39.29999999999999</v>
      </c>
      <c r="G71" s="39">
        <v>40.200000000000003</v>
      </c>
      <c r="H71" s="39">
        <v>46</v>
      </c>
      <c r="I71" s="39">
        <v>35.800000000000004</v>
      </c>
      <c r="J71" s="39">
        <v>39.299999999999997</v>
      </c>
      <c r="K71" s="39">
        <v>44.7</v>
      </c>
      <c r="L71" s="39">
        <v>42.800000000000004</v>
      </c>
      <c r="M71" s="39">
        <v>39</v>
      </c>
      <c r="N71" s="39">
        <v>46.099999999999994</v>
      </c>
      <c r="O71" s="39">
        <v>45.8</v>
      </c>
      <c r="P71" s="39">
        <v>22.9</v>
      </c>
      <c r="Q71" s="39">
        <v>3</v>
      </c>
      <c r="R71" s="39">
        <v>1.2</v>
      </c>
    </row>
    <row r="72" spans="2:46" s="25" customFormat="1" ht="15" customHeight="1">
      <c r="T72" s="186"/>
    </row>
    <row r="73" spans="2:46" s="25" customFormat="1" ht="15" customHeight="1">
      <c r="B73" s="35" t="s">
        <v>24</v>
      </c>
      <c r="C73" s="35" t="s">
        <v>25</v>
      </c>
      <c r="D73" s="36">
        <v>1.4</v>
      </c>
      <c r="E73" s="36">
        <v>0.60000000000000009</v>
      </c>
      <c r="F73" s="36">
        <v>7.6</v>
      </c>
      <c r="G73" s="36">
        <v>-6.5</v>
      </c>
      <c r="H73" s="36">
        <v>2</v>
      </c>
      <c r="I73" s="36">
        <v>2.7</v>
      </c>
      <c r="J73" s="36">
        <v>0.7</v>
      </c>
      <c r="K73" s="36">
        <v>0.4</v>
      </c>
      <c r="L73" s="36">
        <v>1.2</v>
      </c>
      <c r="M73" s="36">
        <v>0.30000000000000004</v>
      </c>
      <c r="N73" s="36">
        <v>0.3</v>
      </c>
      <c r="O73" s="36">
        <v>2.1</v>
      </c>
      <c r="P73" s="36">
        <v>0.80000000000000071</v>
      </c>
      <c r="Q73" s="36">
        <v>0.2</v>
      </c>
      <c r="R73" s="36">
        <v>0</v>
      </c>
      <c r="T73" s="193" t="s">
        <v>40</v>
      </c>
      <c r="V73" s="180">
        <f>V70+V67+V64+V56+V53+V48+V47+V44+V41+V36+V35+V32+V29</f>
        <v>3856.3271420349397</v>
      </c>
      <c r="W73" s="180">
        <f>W70+W67+W64+W56+W53+W48+W47+W44+W41+W36+W35+W32+W29</f>
        <v>1995.934661280995</v>
      </c>
      <c r="X73" s="180">
        <f t="shared" ref="X73:AT73" si="8">X70+X67+X64+X56+X53+X48+X47+X44+X41+X36+X35+X32+X29</f>
        <v>2098.9030383462696</v>
      </c>
      <c r="Y73" s="180">
        <f t="shared" si="8"/>
        <v>2207.9465807612441</v>
      </c>
      <c r="Z73" s="180">
        <f t="shared" si="8"/>
        <v>2323.2968239545989</v>
      </c>
      <c r="AA73" s="180">
        <f t="shared" si="8"/>
        <v>2445.1530584305001</v>
      </c>
      <c r="AB73" s="180">
        <f t="shared" si="8"/>
        <v>2573.6682144203087</v>
      </c>
      <c r="AC73" s="180">
        <f t="shared" si="8"/>
        <v>2708.930958991074</v>
      </c>
      <c r="AD73" s="180">
        <f t="shared" si="8"/>
        <v>2850.9430920732211</v>
      </c>
      <c r="AE73" s="180">
        <f t="shared" si="8"/>
        <v>2999.591115064748</v>
      </c>
      <c r="AF73" s="180">
        <f t="shared" si="8"/>
        <v>3154.6105839276752</v>
      </c>
      <c r="AG73" s="180">
        <f t="shared" si="8"/>
        <v>3315.541536817716</v>
      </c>
      <c r="AH73" s="180">
        <f t="shared" si="8"/>
        <v>3481.672890527132</v>
      </c>
      <c r="AI73" s="180">
        <f t="shared" si="8"/>
        <v>3651.9732134804426</v>
      </c>
      <c r="AJ73" s="180">
        <f t="shared" si="8"/>
        <v>3825.00468495409</v>
      </c>
      <c r="AK73" s="180">
        <f t="shared" si="8"/>
        <v>3998.8163151095978</v>
      </c>
      <c r="AL73" s="180">
        <f t="shared" si="8"/>
        <v>4170.8115970345652</v>
      </c>
      <c r="AM73" s="180">
        <f t="shared" si="8"/>
        <v>4337.584651833823</v>
      </c>
      <c r="AN73" s="180">
        <f t="shared" si="8"/>
        <v>4494.7175636896054</v>
      </c>
      <c r="AO73" s="180">
        <f t="shared" si="8"/>
        <v>4636.5299257278293</v>
      </c>
      <c r="AP73" s="180">
        <f t="shared" si="8"/>
        <v>4755.7695582717151</v>
      </c>
      <c r="AQ73" s="180">
        <f t="shared" si="8"/>
        <v>4843.2308311724664</v>
      </c>
      <c r="AR73" s="180">
        <f t="shared" si="8"/>
        <v>4887.2839139670023</v>
      </c>
      <c r="AS73" s="180">
        <f t="shared" si="8"/>
        <v>4873.2944597116921</v>
      </c>
      <c r="AT73" s="180">
        <f t="shared" si="8"/>
        <v>4782.9085384775681</v>
      </c>
    </row>
    <row r="74" spans="2:46" s="25" customFormat="1" ht="15" customHeight="1">
      <c r="B74" s="34"/>
      <c r="C74" s="3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68"/>
      <c r="R74" s="68"/>
      <c r="T74" s="186"/>
    </row>
    <row r="75" spans="2:46" s="25" customFormat="1" ht="15" customHeight="1">
      <c r="S75" s="37"/>
      <c r="T75" s="186"/>
    </row>
    <row r="76" spans="2:46" s="25" customFormat="1" ht="15" customHeight="1">
      <c r="T76" s="186"/>
    </row>
    <row r="77" spans="2:46" s="25" customFormat="1" ht="17.25" customHeight="1">
      <c r="T77" s="186"/>
    </row>
    <row r="78" spans="2:46" ht="15" customHeight="1"/>
    <row r="79" spans="2:46" ht="15" customHeight="1"/>
    <row r="80" spans="2:46" s="25" customFormat="1" ht="15" customHeight="1">
      <c r="T80" s="186"/>
    </row>
    <row r="81" spans="17:20" ht="15" customHeight="1"/>
    <row r="82" spans="17:20" ht="15" customHeight="1"/>
    <row r="83" spans="17:20" s="25" customFormat="1" ht="15" customHeight="1">
      <c r="T83" s="186"/>
    </row>
    <row r="84" spans="17:20" s="25" customFormat="1" ht="15" customHeight="1">
      <c r="T84" s="186"/>
    </row>
    <row r="85" spans="17:20">
      <c r="Q85" s="58"/>
      <c r="R85" s="58"/>
    </row>
    <row r="86" spans="17:20" s="25" customFormat="1" ht="15" customHeight="1">
      <c r="T86" s="186"/>
    </row>
  </sheetData>
  <pageMargins left="0.25" right="0.25" top="0.75" bottom="0.75" header="0.3" footer="0.3"/>
  <pageSetup paperSize="9" scale="4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0EEF7-CC3B-43DB-B1A7-0795512CACE0}">
  <sheetPr>
    <tabColor rgb="FFD7E5ED"/>
    <pageSetUpPr fitToPage="1"/>
  </sheetPr>
  <dimension ref="B1:V39"/>
  <sheetViews>
    <sheetView showGridLines="0"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2" sqref="D2"/>
    </sheetView>
  </sheetViews>
  <sheetFormatPr defaultColWidth="10.88671875" defaultRowHeight="12" customHeight="1"/>
  <cols>
    <col min="1" max="1" width="1.6640625" style="18" customWidth="1"/>
    <col min="2" max="2" width="32.44140625" style="18" customWidth="1"/>
    <col min="3" max="3" width="32.44140625" style="19" customWidth="1"/>
    <col min="4" max="5" width="10.33203125" style="18" bestFit="1" customWidth="1"/>
    <col min="6" max="12" width="11" style="18" bestFit="1" customWidth="1"/>
    <col min="13" max="13" width="10.6640625" style="18" bestFit="1" customWidth="1"/>
    <col min="14" max="18" width="11" style="18" bestFit="1" customWidth="1"/>
    <col min="19" max="16384" width="10.88671875" style="18"/>
  </cols>
  <sheetData>
    <row r="1" spans="2:18" ht="12" customHeight="1"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2:18" ht="14.4" customHeight="1">
      <c r="C2" s="18" t="s">
        <v>267</v>
      </c>
    </row>
    <row r="3" spans="2:18" ht="10.5" customHeight="1"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</row>
    <row r="4" spans="2:18" ht="17.100000000000001" customHeight="1">
      <c r="B4" s="117" t="s">
        <v>0</v>
      </c>
      <c r="C4" s="117" t="s">
        <v>1</v>
      </c>
      <c r="D4" s="79" t="s">
        <v>2</v>
      </c>
      <c r="E4" s="79" t="s">
        <v>3</v>
      </c>
      <c r="F4" s="79" t="s">
        <v>4</v>
      </c>
      <c r="G4" s="79" t="s">
        <v>5</v>
      </c>
      <c r="H4" s="79" t="s">
        <v>6</v>
      </c>
      <c r="I4" s="79" t="s">
        <v>7</v>
      </c>
      <c r="J4" s="79" t="s">
        <v>8</v>
      </c>
      <c r="K4" s="79" t="s">
        <v>9</v>
      </c>
      <c r="L4" s="79" t="s">
        <v>10</v>
      </c>
      <c r="M4" s="79" t="s">
        <v>11</v>
      </c>
      <c r="N4" s="79" t="s">
        <v>12</v>
      </c>
      <c r="O4" s="79" t="s">
        <v>13</v>
      </c>
      <c r="P4" s="79" t="s">
        <v>14</v>
      </c>
      <c r="Q4" s="79" t="s">
        <v>15</v>
      </c>
      <c r="R4" s="79" t="s">
        <v>246</v>
      </c>
    </row>
    <row r="5" spans="2:18" ht="15.75" customHeight="1">
      <c r="B5" s="46" t="s">
        <v>39</v>
      </c>
      <c r="C5" s="46" t="s">
        <v>40</v>
      </c>
      <c r="D5" s="47">
        <v>2271.3000000000002</v>
      </c>
      <c r="E5" s="47">
        <v>2613.5</v>
      </c>
      <c r="F5" s="47">
        <v>2969.5</v>
      </c>
      <c r="G5" s="47">
        <v>3306.3</v>
      </c>
      <c r="H5" s="47">
        <v>2789.9</v>
      </c>
      <c r="I5" s="47">
        <v>3047.9</v>
      </c>
      <c r="J5" s="47">
        <v>3274.3</v>
      </c>
      <c r="K5" s="47">
        <v>3667.3</v>
      </c>
      <c r="L5" s="47">
        <v>2894.1</v>
      </c>
      <c r="M5" s="47">
        <v>3370.5</v>
      </c>
      <c r="N5" s="47">
        <v>3673.5</v>
      </c>
      <c r="O5" s="47">
        <v>4221.7</v>
      </c>
      <c r="P5" s="47">
        <v>3311.8</v>
      </c>
      <c r="Q5" s="47">
        <v>3620</v>
      </c>
      <c r="R5" s="47">
        <v>3718.3</v>
      </c>
    </row>
    <row r="6" spans="2:18" s="49" customFormat="1" ht="15.75" customHeight="1">
      <c r="B6" s="34" t="s">
        <v>41</v>
      </c>
      <c r="C6" s="34" t="s">
        <v>42</v>
      </c>
      <c r="D6" s="48">
        <v>-354.6</v>
      </c>
      <c r="E6" s="48">
        <v>-402.7</v>
      </c>
      <c r="F6" s="48">
        <v>-466.4</v>
      </c>
      <c r="G6" s="48">
        <v>-557</v>
      </c>
      <c r="H6" s="48">
        <v>-492</v>
      </c>
      <c r="I6" s="48">
        <v>-551.20000000000005</v>
      </c>
      <c r="J6" s="48">
        <v>-559.6</v>
      </c>
      <c r="K6" s="48">
        <v>-666</v>
      </c>
      <c r="L6" s="48">
        <v>-527</v>
      </c>
      <c r="M6" s="48">
        <v>-601.20000000000005</v>
      </c>
      <c r="N6" s="48">
        <v>-635.29999999999995</v>
      </c>
      <c r="O6" s="48">
        <v>-817.8</v>
      </c>
      <c r="P6" s="48">
        <v>-615.29999999999995</v>
      </c>
      <c r="Q6" s="48">
        <v>-718.6</v>
      </c>
      <c r="R6" s="48">
        <v>-760.1</v>
      </c>
    </row>
    <row r="7" spans="2:18" ht="15.75" customHeight="1">
      <c r="B7" s="46" t="s">
        <v>43</v>
      </c>
      <c r="C7" s="46" t="s">
        <v>44</v>
      </c>
      <c r="D7" s="47">
        <v>1916.7</v>
      </c>
      <c r="E7" s="47">
        <v>2210.8000000000002</v>
      </c>
      <c r="F7" s="47">
        <v>2503.1</v>
      </c>
      <c r="G7" s="47">
        <v>2749.3</v>
      </c>
      <c r="H7" s="47">
        <v>2297.9</v>
      </c>
      <c r="I7" s="47">
        <v>2496.6999999999998</v>
      </c>
      <c r="J7" s="47">
        <v>2714.7</v>
      </c>
      <c r="K7" s="47">
        <v>3001.3</v>
      </c>
      <c r="L7" s="47">
        <v>2367.1</v>
      </c>
      <c r="M7" s="47">
        <v>2769.3</v>
      </c>
      <c r="N7" s="47">
        <v>3038.2</v>
      </c>
      <c r="O7" s="47">
        <v>3403.9</v>
      </c>
      <c r="P7" s="47">
        <v>2696.5</v>
      </c>
      <c r="Q7" s="47">
        <v>2901.4</v>
      </c>
      <c r="R7" s="47">
        <v>2958.2</v>
      </c>
    </row>
    <row r="8" spans="2:18" s="49" customFormat="1" ht="15.6" customHeight="1">
      <c r="B8" s="34" t="s">
        <v>45</v>
      </c>
      <c r="C8" s="34" t="s">
        <v>46</v>
      </c>
      <c r="D8" s="48">
        <v>-889.6</v>
      </c>
      <c r="E8" s="48">
        <v>-951.9</v>
      </c>
      <c r="F8" s="48">
        <v>-1132.9000000000001</v>
      </c>
      <c r="G8" s="48">
        <v>-1292</v>
      </c>
      <c r="H8" s="48">
        <v>-1057.9000000000001</v>
      </c>
      <c r="I8" s="48">
        <v>-1119.5999999999999</v>
      </c>
      <c r="J8" s="48">
        <v>-1226.7</v>
      </c>
      <c r="K8" s="48">
        <v>-1365.3</v>
      </c>
      <c r="L8" s="48">
        <v>-1081.2</v>
      </c>
      <c r="M8" s="48">
        <v>-1216</v>
      </c>
      <c r="N8" s="48">
        <v>-1386.7</v>
      </c>
      <c r="O8" s="48">
        <v>-1575.4</v>
      </c>
      <c r="P8" s="48">
        <v>-1219.7</v>
      </c>
      <c r="Q8" s="48">
        <v>-1280.9000000000001</v>
      </c>
      <c r="R8" s="48">
        <v>-1356.8</v>
      </c>
    </row>
    <row r="9" spans="2:18" s="49" customFormat="1" ht="15.6" customHeight="1">
      <c r="B9" s="30" t="s">
        <v>47</v>
      </c>
      <c r="C9" s="30" t="s">
        <v>48</v>
      </c>
      <c r="D9" s="110">
        <v>-881.1</v>
      </c>
      <c r="E9" s="110">
        <v>-943.2</v>
      </c>
      <c r="F9" s="110">
        <v>-1123.9000000000001</v>
      </c>
      <c r="G9" s="110">
        <v>-1282.5999999999999</v>
      </c>
      <c r="H9" s="110">
        <v>-1048.9000000000001</v>
      </c>
      <c r="I9" s="110">
        <v>-1110.5</v>
      </c>
      <c r="J9" s="110">
        <v>-1217.7</v>
      </c>
      <c r="K9" s="110">
        <v>-1356.3</v>
      </c>
      <c r="L9" s="110">
        <v>-1071.5999999999999</v>
      </c>
      <c r="M9" s="110">
        <v>-1206.3</v>
      </c>
      <c r="N9" s="110">
        <v>-1376.5</v>
      </c>
      <c r="O9" s="110">
        <v>-1564.1</v>
      </c>
      <c r="P9" s="110">
        <v>-1209.2</v>
      </c>
      <c r="Q9" s="110">
        <v>-1271.2</v>
      </c>
      <c r="R9" s="110">
        <v>-1346.4</v>
      </c>
    </row>
    <row r="10" spans="2:18" s="49" customFormat="1" ht="15.6" customHeight="1">
      <c r="B10" s="109" t="s">
        <v>49</v>
      </c>
      <c r="C10" s="109" t="s">
        <v>50</v>
      </c>
      <c r="D10" s="110">
        <v>-882.3</v>
      </c>
      <c r="E10" s="110">
        <v>-944.4</v>
      </c>
      <c r="F10" s="110">
        <v>-1125.0999999999999</v>
      </c>
      <c r="G10" s="110">
        <v>-1283.7</v>
      </c>
      <c r="H10" s="110">
        <v>-1050</v>
      </c>
      <c r="I10" s="110">
        <v>-1111.5999999999999</v>
      </c>
      <c r="J10" s="110">
        <v>-1218.9000000000001</v>
      </c>
      <c r="K10" s="110">
        <v>-1357.2</v>
      </c>
      <c r="L10" s="110">
        <v>-1072.9000000000001</v>
      </c>
      <c r="M10" s="110">
        <v>-1207.5999999999999</v>
      </c>
      <c r="N10" s="110">
        <v>-1377.8</v>
      </c>
      <c r="O10" s="110">
        <v>-1565.4</v>
      </c>
      <c r="P10" s="110">
        <v>-1210.5</v>
      </c>
      <c r="Q10" s="110">
        <v>-1272.5</v>
      </c>
      <c r="R10" s="110">
        <v>-1347.7</v>
      </c>
    </row>
    <row r="11" spans="2:18" s="49" customFormat="1" ht="15.6" customHeight="1">
      <c r="B11" s="109" t="s">
        <v>51</v>
      </c>
      <c r="C11" s="50" t="s">
        <v>52</v>
      </c>
      <c r="D11" s="110">
        <v>1.2</v>
      </c>
      <c r="E11" s="110">
        <v>1.2</v>
      </c>
      <c r="F11" s="110">
        <v>1.2</v>
      </c>
      <c r="G11" s="110">
        <v>1.1000000000000001</v>
      </c>
      <c r="H11" s="110">
        <v>1.1000000000000001</v>
      </c>
      <c r="I11" s="110">
        <v>1.1000000000000001</v>
      </c>
      <c r="J11" s="110">
        <v>1.2</v>
      </c>
      <c r="K11" s="110">
        <v>0.9</v>
      </c>
      <c r="L11" s="110">
        <v>1.3</v>
      </c>
      <c r="M11" s="110">
        <v>1.3</v>
      </c>
      <c r="N11" s="110">
        <v>1.3</v>
      </c>
      <c r="O11" s="110">
        <v>1.3</v>
      </c>
      <c r="P11" s="110">
        <v>1.3</v>
      </c>
      <c r="Q11" s="110">
        <v>1.3</v>
      </c>
      <c r="R11" s="110">
        <v>1.3</v>
      </c>
    </row>
    <row r="12" spans="2:18" s="49" customFormat="1" ht="15.6" customHeight="1">
      <c r="B12" s="30" t="s">
        <v>53</v>
      </c>
      <c r="C12" s="30" t="s">
        <v>54</v>
      </c>
      <c r="D12" s="110">
        <v>-8.5</v>
      </c>
      <c r="E12" s="110">
        <v>-8.6999999999999993</v>
      </c>
      <c r="F12" s="110">
        <v>-9</v>
      </c>
      <c r="G12" s="110">
        <v>-9.4</v>
      </c>
      <c r="H12" s="110">
        <v>-9</v>
      </c>
      <c r="I12" s="110">
        <v>-9.1</v>
      </c>
      <c r="J12" s="110">
        <v>-9</v>
      </c>
      <c r="K12" s="110">
        <v>-9</v>
      </c>
      <c r="L12" s="110">
        <v>-9.6</v>
      </c>
      <c r="M12" s="110">
        <v>-9.6999999999999993</v>
      </c>
      <c r="N12" s="110">
        <v>-10.199999999999999</v>
      </c>
      <c r="O12" s="110">
        <v>-11.3</v>
      </c>
      <c r="P12" s="110">
        <v>-10.5</v>
      </c>
      <c r="Q12" s="110">
        <v>-9.6999999999999993</v>
      </c>
      <c r="R12" s="110">
        <v>-10.4</v>
      </c>
    </row>
    <row r="13" spans="2:18" ht="15.75" customHeight="1">
      <c r="B13" s="46" t="s">
        <v>55</v>
      </c>
      <c r="C13" s="46" t="s">
        <v>56</v>
      </c>
      <c r="D13" s="47">
        <v>1027.0999999999999</v>
      </c>
      <c r="E13" s="47">
        <v>1258.9000000000001</v>
      </c>
      <c r="F13" s="47">
        <v>1370.2</v>
      </c>
      <c r="G13" s="47">
        <v>1457.3</v>
      </c>
      <c r="H13" s="47">
        <v>1240</v>
      </c>
      <c r="I13" s="47">
        <v>1377.1</v>
      </c>
      <c r="J13" s="47">
        <v>1488</v>
      </c>
      <c r="K13" s="47">
        <v>1636</v>
      </c>
      <c r="L13" s="47">
        <v>1285.9000000000001</v>
      </c>
      <c r="M13" s="47">
        <v>1553.3</v>
      </c>
      <c r="N13" s="47">
        <v>1651.5</v>
      </c>
      <c r="O13" s="47">
        <v>1828.5</v>
      </c>
      <c r="P13" s="47">
        <v>1476.8</v>
      </c>
      <c r="Q13" s="47">
        <v>1620.5</v>
      </c>
      <c r="R13" s="47">
        <v>1601.4</v>
      </c>
    </row>
    <row r="14" spans="2:18" ht="15.75" customHeight="1">
      <c r="B14" s="34" t="s">
        <v>57</v>
      </c>
      <c r="C14" s="34" t="s">
        <v>58</v>
      </c>
      <c r="D14" s="48">
        <v>-804.1</v>
      </c>
      <c r="E14" s="48">
        <v>-965.4</v>
      </c>
      <c r="F14" s="48">
        <v>-1059.4000000000001</v>
      </c>
      <c r="G14" s="48">
        <v>-1175.3</v>
      </c>
      <c r="H14" s="48">
        <v>-1040.3</v>
      </c>
      <c r="I14" s="48">
        <v>-1092.5999999999999</v>
      </c>
      <c r="J14" s="48">
        <v>-1166.5</v>
      </c>
      <c r="K14" s="48">
        <v>-4248.3</v>
      </c>
      <c r="L14" s="48">
        <v>-1096.9000000000001</v>
      </c>
      <c r="M14" s="48">
        <v>-1271.5999999999999</v>
      </c>
      <c r="N14" s="48">
        <v>-1277.2</v>
      </c>
      <c r="O14" s="48">
        <v>-2041.9</v>
      </c>
      <c r="P14" s="48">
        <v>-1200.7</v>
      </c>
      <c r="Q14" s="48">
        <v>-1258.5999999999999</v>
      </c>
      <c r="R14" s="48">
        <v>-1336.6</v>
      </c>
    </row>
    <row r="15" spans="2:18" ht="15.75" customHeight="1">
      <c r="B15" s="30" t="s">
        <v>59</v>
      </c>
      <c r="C15" s="30" t="s">
        <v>60</v>
      </c>
      <c r="D15" s="110">
        <v>-718.1</v>
      </c>
      <c r="E15" s="110">
        <v>-874.3</v>
      </c>
      <c r="F15" s="110">
        <v>-976.4</v>
      </c>
      <c r="G15" s="110">
        <v>-1046.9000000000001</v>
      </c>
      <c r="H15" s="110">
        <v>-932.3</v>
      </c>
      <c r="I15" s="110">
        <v>-970.2</v>
      </c>
      <c r="J15" s="110">
        <v>-1041.3</v>
      </c>
      <c r="K15" s="110">
        <v>-1168.5999999999999</v>
      </c>
      <c r="L15" s="110">
        <v>-967.7</v>
      </c>
      <c r="M15" s="110">
        <v>-1136.3</v>
      </c>
      <c r="N15" s="110">
        <v>-1130.5</v>
      </c>
      <c r="O15" s="110">
        <v>-1885.8</v>
      </c>
      <c r="P15" s="110">
        <v>-1048.5999999999999</v>
      </c>
      <c r="Q15" s="110">
        <v>-1104.8</v>
      </c>
      <c r="R15" s="110">
        <v>-1155.3</v>
      </c>
    </row>
    <row r="16" spans="2:18" ht="15.75" customHeight="1">
      <c r="B16" s="109" t="s">
        <v>61</v>
      </c>
      <c r="C16" s="109" t="s">
        <v>62</v>
      </c>
      <c r="D16" s="110">
        <v>-349</v>
      </c>
      <c r="E16" s="110">
        <v>-384.8</v>
      </c>
      <c r="F16" s="110">
        <v>-419.8</v>
      </c>
      <c r="G16" s="110">
        <v>-449.6</v>
      </c>
      <c r="H16" s="110">
        <v>-405</v>
      </c>
      <c r="I16" s="110">
        <v>-401.6</v>
      </c>
      <c r="J16" s="110">
        <v>-460.5</v>
      </c>
      <c r="K16" s="110">
        <v>-453.6</v>
      </c>
      <c r="L16" s="110">
        <v>-446.8</v>
      </c>
      <c r="M16" s="110">
        <v>-503.1</v>
      </c>
      <c r="N16" s="110">
        <v>-525.70000000000005</v>
      </c>
      <c r="O16" s="110">
        <v>-632.6</v>
      </c>
      <c r="P16" s="110">
        <v>-481.3</v>
      </c>
      <c r="Q16" s="110">
        <v>-473.6</v>
      </c>
      <c r="R16" s="110">
        <v>-435.4</v>
      </c>
    </row>
    <row r="17" spans="2:22" ht="15.75" customHeight="1">
      <c r="B17" s="109" t="s">
        <v>63</v>
      </c>
      <c r="C17" s="109" t="s">
        <v>64</v>
      </c>
      <c r="D17" s="110">
        <v>-390.7</v>
      </c>
      <c r="E17" s="110">
        <v>-402.5</v>
      </c>
      <c r="F17" s="110">
        <v>-456.4</v>
      </c>
      <c r="G17" s="110">
        <v>-556.1</v>
      </c>
      <c r="H17" s="110">
        <v>-454</v>
      </c>
      <c r="I17" s="110">
        <v>-468</v>
      </c>
      <c r="J17" s="110">
        <v>-523.5</v>
      </c>
      <c r="K17" s="110">
        <v>-619.20000000000005</v>
      </c>
      <c r="L17" s="110">
        <v>-467.4</v>
      </c>
      <c r="M17" s="110">
        <v>-533.4</v>
      </c>
      <c r="N17" s="110">
        <v>-588.5</v>
      </c>
      <c r="O17" s="110">
        <v>-742.2</v>
      </c>
      <c r="P17" s="110">
        <v>-537.1</v>
      </c>
      <c r="Q17" s="110">
        <v>-569.4</v>
      </c>
      <c r="R17" s="110">
        <v>-590.20000000000005</v>
      </c>
    </row>
    <row r="18" spans="2:22" ht="15.75" customHeight="1">
      <c r="B18" s="109" t="s">
        <v>65</v>
      </c>
      <c r="C18" s="109" t="s">
        <v>66</v>
      </c>
      <c r="D18" s="110">
        <v>-20.100000000000001</v>
      </c>
      <c r="E18" s="110">
        <v>-131.9</v>
      </c>
      <c r="F18" s="110">
        <v>-148.4</v>
      </c>
      <c r="G18" s="110">
        <v>-123.4</v>
      </c>
      <c r="H18" s="110">
        <v>-131.30000000000001</v>
      </c>
      <c r="I18" s="110">
        <v>-161.80000000000001</v>
      </c>
      <c r="J18" s="110">
        <v>-119.5</v>
      </c>
      <c r="K18" s="110">
        <v>-168.2</v>
      </c>
      <c r="L18" s="110">
        <v>-119.1</v>
      </c>
      <c r="M18" s="110">
        <v>-162.6</v>
      </c>
      <c r="N18" s="110">
        <v>-82.5</v>
      </c>
      <c r="O18" s="110">
        <v>-586.29999999999995</v>
      </c>
      <c r="P18" s="110">
        <v>-97.6</v>
      </c>
      <c r="Q18" s="110">
        <v>-134.69999999999999</v>
      </c>
      <c r="R18" s="110">
        <v>-199.1</v>
      </c>
    </row>
    <row r="19" spans="2:22" ht="15.75" customHeight="1">
      <c r="B19" s="109" t="s">
        <v>51</v>
      </c>
      <c r="C19" s="50" t="s">
        <v>52</v>
      </c>
      <c r="D19" s="110">
        <v>41.7</v>
      </c>
      <c r="E19" s="110">
        <v>44.9</v>
      </c>
      <c r="F19" s="110">
        <v>48.2</v>
      </c>
      <c r="G19" s="110">
        <v>82.2</v>
      </c>
      <c r="H19" s="110">
        <v>58</v>
      </c>
      <c r="I19" s="110">
        <v>61.2</v>
      </c>
      <c r="J19" s="110">
        <v>62.2</v>
      </c>
      <c r="K19" s="110">
        <v>72.400000000000006</v>
      </c>
      <c r="L19" s="110">
        <v>65.599999999999994</v>
      </c>
      <c r="M19" s="110">
        <v>62.8</v>
      </c>
      <c r="N19" s="110">
        <v>66.2</v>
      </c>
      <c r="O19" s="110">
        <v>75.3</v>
      </c>
      <c r="P19" s="110">
        <v>67.400000000000006</v>
      </c>
      <c r="Q19" s="110">
        <v>72.900000000000006</v>
      </c>
      <c r="R19" s="110">
        <v>69.400000000000006</v>
      </c>
    </row>
    <row r="20" spans="2:22" ht="15.75" customHeight="1">
      <c r="B20" s="30" t="s">
        <v>53</v>
      </c>
      <c r="C20" s="30" t="s">
        <v>54</v>
      </c>
      <c r="D20" s="110">
        <v>-86</v>
      </c>
      <c r="E20" s="110">
        <v>-91.1</v>
      </c>
      <c r="F20" s="110">
        <v>-83</v>
      </c>
      <c r="G20" s="110">
        <v>-128.4</v>
      </c>
      <c r="H20" s="110">
        <v>-108</v>
      </c>
      <c r="I20" s="110">
        <v>-122.4</v>
      </c>
      <c r="J20" s="110">
        <v>-125.2</v>
      </c>
      <c r="K20" s="110">
        <v>-127.6</v>
      </c>
      <c r="L20" s="110">
        <v>-129.19999999999999</v>
      </c>
      <c r="M20" s="110">
        <v>-135.30000000000001</v>
      </c>
      <c r="N20" s="110">
        <v>-146.69999999999999</v>
      </c>
      <c r="O20" s="110">
        <v>-156.1</v>
      </c>
      <c r="P20" s="110">
        <v>-152.1</v>
      </c>
      <c r="Q20" s="110">
        <v>-153.80000000000001</v>
      </c>
      <c r="R20" s="110">
        <v>-181.3</v>
      </c>
    </row>
    <row r="21" spans="2:22" ht="15.75" customHeight="1">
      <c r="B21" s="30" t="s">
        <v>67</v>
      </c>
      <c r="C21" s="30" t="s">
        <v>68</v>
      </c>
      <c r="D21" s="110">
        <v>0</v>
      </c>
      <c r="E21" s="110">
        <v>0</v>
      </c>
      <c r="F21" s="110">
        <v>0</v>
      </c>
      <c r="G21" s="110">
        <v>0</v>
      </c>
      <c r="H21" s="110">
        <v>0</v>
      </c>
      <c r="I21" s="110">
        <v>0</v>
      </c>
      <c r="J21" s="110">
        <v>0</v>
      </c>
      <c r="K21" s="110">
        <v>-2952.1</v>
      </c>
      <c r="L21" s="110">
        <v>0</v>
      </c>
      <c r="M21" s="110">
        <v>0</v>
      </c>
      <c r="N21" s="110">
        <v>0</v>
      </c>
      <c r="O21" s="110">
        <v>0</v>
      </c>
      <c r="P21" s="110">
        <v>0</v>
      </c>
      <c r="Q21" s="110">
        <v>0</v>
      </c>
      <c r="R21" s="110">
        <v>0</v>
      </c>
    </row>
    <row r="22" spans="2:22" ht="15.75" customHeight="1">
      <c r="B22" s="46" t="s">
        <v>245</v>
      </c>
      <c r="C22" s="46" t="s">
        <v>245</v>
      </c>
      <c r="D22" s="47">
        <v>223</v>
      </c>
      <c r="E22" s="47">
        <v>293.5</v>
      </c>
      <c r="F22" s="47">
        <v>310.8</v>
      </c>
      <c r="G22" s="47">
        <v>282</v>
      </c>
      <c r="H22" s="47">
        <v>199.7</v>
      </c>
      <c r="I22" s="47">
        <v>284.5</v>
      </c>
      <c r="J22" s="47">
        <v>321.5</v>
      </c>
      <c r="K22" s="47">
        <v>-2612.3000000000002</v>
      </c>
      <c r="L22" s="47">
        <v>189</v>
      </c>
      <c r="M22" s="47">
        <v>281.7</v>
      </c>
      <c r="N22" s="47">
        <v>374.3</v>
      </c>
      <c r="O22" s="47">
        <v>-213.4</v>
      </c>
      <c r="P22" s="47">
        <v>276.10000000000002</v>
      </c>
      <c r="Q22" s="47">
        <v>361.9</v>
      </c>
      <c r="R22" s="47">
        <v>264.8</v>
      </c>
    </row>
    <row r="23" spans="2:22" ht="15.75" customHeight="1">
      <c r="B23" s="51" t="s">
        <v>69</v>
      </c>
      <c r="C23" s="51" t="s">
        <v>70</v>
      </c>
      <c r="D23" s="48">
        <v>-63.2</v>
      </c>
      <c r="E23" s="48">
        <v>-70.3</v>
      </c>
      <c r="F23" s="48">
        <v>-91.2</v>
      </c>
      <c r="G23" s="48">
        <v>-128.1</v>
      </c>
      <c r="H23" s="48">
        <v>-116.3</v>
      </c>
      <c r="I23" s="48">
        <v>-146</v>
      </c>
      <c r="J23" s="48">
        <v>-108.7</v>
      </c>
      <c r="K23" s="48">
        <v>-144.69999999999999</v>
      </c>
      <c r="L23" s="48">
        <v>-143.80000000000001</v>
      </c>
      <c r="M23" s="48">
        <v>-151.80000000000001</v>
      </c>
      <c r="N23" s="48">
        <v>-159.4</v>
      </c>
      <c r="O23" s="48">
        <v>-156.80000000000001</v>
      </c>
      <c r="P23" s="48">
        <v>-157.69999999999999</v>
      </c>
      <c r="Q23" s="48">
        <v>-201.7</v>
      </c>
      <c r="R23" s="48">
        <v>-208.7</v>
      </c>
    </row>
    <row r="24" spans="2:22" ht="15.75" customHeight="1">
      <c r="B24" s="46" t="s">
        <v>244</v>
      </c>
      <c r="C24" s="46" t="s">
        <v>244</v>
      </c>
      <c r="D24" s="47">
        <v>159.80000000000001</v>
      </c>
      <c r="E24" s="47">
        <v>223.2</v>
      </c>
      <c r="F24" s="47">
        <v>219.6</v>
      </c>
      <c r="G24" s="47">
        <v>153.9</v>
      </c>
      <c r="H24" s="47">
        <v>83.4</v>
      </c>
      <c r="I24" s="47">
        <v>138.5</v>
      </c>
      <c r="J24" s="47">
        <v>212.8</v>
      </c>
      <c r="K24" s="47">
        <v>-2757</v>
      </c>
      <c r="L24" s="47">
        <v>45.2</v>
      </c>
      <c r="M24" s="47">
        <v>129.9</v>
      </c>
      <c r="N24" s="47">
        <v>214.9</v>
      </c>
      <c r="O24" s="47">
        <v>-370.2</v>
      </c>
      <c r="P24" s="47">
        <v>118.4</v>
      </c>
      <c r="Q24" s="47">
        <v>160.19999999999999</v>
      </c>
      <c r="R24" s="47">
        <v>56.1</v>
      </c>
    </row>
    <row r="25" spans="2:22" ht="15.75" customHeight="1">
      <c r="B25" s="34" t="s">
        <v>71</v>
      </c>
      <c r="C25" s="34" t="s">
        <v>72</v>
      </c>
      <c r="D25" s="48">
        <v>-3</v>
      </c>
      <c r="E25" s="48">
        <v>30.5</v>
      </c>
      <c r="F25" s="48">
        <v>1.2</v>
      </c>
      <c r="G25" s="48">
        <v>47.5</v>
      </c>
      <c r="H25" s="48">
        <v>48.1</v>
      </c>
      <c r="I25" s="48">
        <v>65.7</v>
      </c>
      <c r="J25" s="48">
        <v>24.7</v>
      </c>
      <c r="K25" s="48">
        <v>1049.5</v>
      </c>
      <c r="L25" s="48">
        <v>35</v>
      </c>
      <c r="M25" s="48">
        <v>-24.1</v>
      </c>
      <c r="N25" s="48">
        <v>-131.80000000000001</v>
      </c>
      <c r="O25" s="48">
        <v>302.3</v>
      </c>
      <c r="P25" s="48">
        <v>-0.6</v>
      </c>
      <c r="Q25" s="48">
        <v>377.5</v>
      </c>
      <c r="R25" s="48">
        <v>108.8</v>
      </c>
    </row>
    <row r="26" spans="2:22" ht="15.75" customHeight="1">
      <c r="B26" s="46" t="s">
        <v>73</v>
      </c>
      <c r="C26" s="46" t="s">
        <v>74</v>
      </c>
      <c r="D26" s="47">
        <v>156.80000000000001</v>
      </c>
      <c r="E26" s="47">
        <v>253.7</v>
      </c>
      <c r="F26" s="47">
        <v>220.8</v>
      </c>
      <c r="G26" s="47">
        <v>201.4</v>
      </c>
      <c r="H26" s="47">
        <v>131.5</v>
      </c>
      <c r="I26" s="47">
        <v>204.2</v>
      </c>
      <c r="J26" s="47">
        <v>237.5</v>
      </c>
      <c r="K26" s="47">
        <v>-1707.5</v>
      </c>
      <c r="L26" s="47">
        <v>80.2</v>
      </c>
      <c r="M26" s="47">
        <v>105.8</v>
      </c>
      <c r="N26" s="47">
        <v>83.1</v>
      </c>
      <c r="O26" s="47">
        <v>-67.900000000000006</v>
      </c>
      <c r="P26" s="47">
        <v>117.8</v>
      </c>
      <c r="Q26" s="47">
        <v>537.70000000000005</v>
      </c>
      <c r="R26" s="47">
        <v>164.9</v>
      </c>
      <c r="S26" s="107"/>
      <c r="T26" s="107"/>
      <c r="V26" s="45"/>
    </row>
    <row r="27" spans="2:22" ht="15.75" customHeight="1">
      <c r="B27" s="95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</row>
    <row r="28" spans="2:22" ht="15.75" customHeight="1">
      <c r="B28" s="75" t="s">
        <v>55</v>
      </c>
      <c r="C28" s="75" t="s">
        <v>56</v>
      </c>
      <c r="D28" s="69">
        <v>1027.0999999999999</v>
      </c>
      <c r="E28" s="69">
        <v>1258.9000000000001</v>
      </c>
      <c r="F28" s="69">
        <v>1370.1999999999998</v>
      </c>
      <c r="G28" s="69">
        <v>1457.3000000000002</v>
      </c>
      <c r="H28" s="69">
        <v>1240</v>
      </c>
      <c r="I28" s="69">
        <v>1377.1</v>
      </c>
      <c r="J28" s="69">
        <v>1487.9999999999998</v>
      </c>
      <c r="K28" s="69">
        <v>1636.0000000000002</v>
      </c>
      <c r="L28" s="69">
        <v>1285.8999999999999</v>
      </c>
      <c r="M28" s="69">
        <v>1553.3000000000002</v>
      </c>
      <c r="N28" s="69">
        <v>1651.4999999999998</v>
      </c>
      <c r="O28" s="69">
        <v>1828.4999999999995</v>
      </c>
      <c r="P28" s="69">
        <v>1476.8</v>
      </c>
      <c r="Q28" s="69">
        <v>1620.5111209155252</v>
      </c>
      <c r="R28" s="69">
        <v>1601.3999999999996</v>
      </c>
    </row>
    <row r="29" spans="2:22" ht="15.75" customHeight="1">
      <c r="B29" s="95" t="s">
        <v>75</v>
      </c>
      <c r="C29" s="95" t="s">
        <v>76</v>
      </c>
      <c r="D29" s="65">
        <v>0.53600000000000003</v>
      </c>
      <c r="E29" s="65">
        <v>0.56899999999999995</v>
      </c>
      <c r="F29" s="65">
        <v>0.54700000000000004</v>
      </c>
      <c r="G29" s="65">
        <v>0.53</v>
      </c>
      <c r="H29" s="65">
        <v>0.54</v>
      </c>
      <c r="I29" s="65">
        <v>0.55200000000000005</v>
      </c>
      <c r="J29" s="65">
        <v>0.54800000000000004</v>
      </c>
      <c r="K29" s="65">
        <v>0.54500000000000004</v>
      </c>
      <c r="L29" s="65">
        <v>0.54300000000000004</v>
      </c>
      <c r="M29" s="65">
        <v>0.56100000000000005</v>
      </c>
      <c r="N29" s="65">
        <v>0.54400000000000004</v>
      </c>
      <c r="O29" s="65">
        <v>0.53700000000000003</v>
      </c>
      <c r="P29" s="65">
        <v>0.54800000000000004</v>
      </c>
      <c r="Q29" s="65">
        <v>0.55900000000000005</v>
      </c>
      <c r="R29" s="65">
        <v>0.54100000000000004</v>
      </c>
    </row>
    <row r="30" spans="2:22" ht="15.75" customHeight="1">
      <c r="B30" s="53" t="s">
        <v>77</v>
      </c>
      <c r="C30" s="53" t="s">
        <v>77</v>
      </c>
      <c r="D30" s="54">
        <v>317.49999999999989</v>
      </c>
      <c r="E30" s="54">
        <v>393.30000000000013</v>
      </c>
      <c r="F30" s="54">
        <v>402.79999999999973</v>
      </c>
      <c r="G30" s="54">
        <v>419.79999999999995</v>
      </c>
      <c r="H30" s="54">
        <v>316.70000000000005</v>
      </c>
      <c r="I30" s="54">
        <v>416</v>
      </c>
      <c r="J30" s="54">
        <v>455.69999999999976</v>
      </c>
      <c r="K30" s="54">
        <v>-2475.7000000000003</v>
      </c>
      <c r="L30" s="54">
        <v>327.8</v>
      </c>
      <c r="M30" s="54">
        <v>426.70000000000027</v>
      </c>
      <c r="N30" s="54">
        <v>531.19999999999982</v>
      </c>
      <c r="O30" s="54">
        <v>-46.000000000000554</v>
      </c>
      <c r="P30" s="54">
        <v>438.70000000000016</v>
      </c>
      <c r="Q30" s="54">
        <v>525.41112091552532</v>
      </c>
      <c r="R30" s="54">
        <v>456.49999999999994</v>
      </c>
    </row>
    <row r="31" spans="2:22" ht="15.75" customHeight="1">
      <c r="B31" s="95" t="s">
        <v>78</v>
      </c>
      <c r="C31" s="95" t="s">
        <v>79</v>
      </c>
      <c r="D31" s="65">
        <v>0.16600000000000001</v>
      </c>
      <c r="E31" s="65">
        <v>0.17799999999999999</v>
      </c>
      <c r="F31" s="65">
        <v>0.161</v>
      </c>
      <c r="G31" s="65">
        <v>0.153</v>
      </c>
      <c r="H31" s="65">
        <v>0.13800000000000001</v>
      </c>
      <c r="I31" s="65">
        <v>0.16700000000000001</v>
      </c>
      <c r="J31" s="65">
        <v>0.16800000000000001</v>
      </c>
      <c r="K31" s="65">
        <v>-0.82499999999999996</v>
      </c>
      <c r="L31" s="65">
        <v>0.13800000000000001</v>
      </c>
      <c r="M31" s="65">
        <v>0.154</v>
      </c>
      <c r="N31" s="65">
        <v>0.17499999999999999</v>
      </c>
      <c r="O31" s="65">
        <v>-1.4E-2</v>
      </c>
      <c r="P31" s="65">
        <v>0.16300000000000001</v>
      </c>
      <c r="Q31" s="65">
        <v>0.18099999999999999</v>
      </c>
      <c r="R31" s="65">
        <v>0.154</v>
      </c>
    </row>
    <row r="32" spans="2:22" ht="15.75" customHeight="1">
      <c r="B32" s="53" t="s">
        <v>80</v>
      </c>
      <c r="C32" s="53" t="s">
        <v>81</v>
      </c>
      <c r="D32" s="54">
        <v>274.59999999999991</v>
      </c>
      <c r="E32" s="54">
        <v>347.20000000000016</v>
      </c>
      <c r="F32" s="54">
        <v>353.39999999999975</v>
      </c>
      <c r="G32" s="54">
        <v>336.49999999999994</v>
      </c>
      <c r="H32" s="54">
        <v>257.60000000000002</v>
      </c>
      <c r="I32" s="54">
        <v>353.7</v>
      </c>
      <c r="J32" s="54">
        <v>392.29999999999978</v>
      </c>
      <c r="K32" s="54">
        <v>-2549.0000000000005</v>
      </c>
      <c r="L32" s="54">
        <v>260.89999999999998</v>
      </c>
      <c r="M32" s="54">
        <v>362.60000000000025</v>
      </c>
      <c r="N32" s="54">
        <v>463.69999999999987</v>
      </c>
      <c r="O32" s="54">
        <v>-122.60000000000055</v>
      </c>
      <c r="P32" s="54">
        <v>370.00000000000011</v>
      </c>
      <c r="Q32" s="54">
        <v>451.21112091552538</v>
      </c>
      <c r="R32" s="54">
        <v>385.79999999999995</v>
      </c>
    </row>
    <row r="33" spans="2:18" ht="15.75" customHeight="1">
      <c r="B33" s="95" t="s">
        <v>82</v>
      </c>
      <c r="C33" s="95" t="s">
        <v>83</v>
      </c>
      <c r="D33" s="65">
        <v>0.14299999999999999</v>
      </c>
      <c r="E33" s="65">
        <v>0.157</v>
      </c>
      <c r="F33" s="65">
        <v>0.14099999999999999</v>
      </c>
      <c r="G33" s="65">
        <v>0.122</v>
      </c>
      <c r="H33" s="65">
        <v>0.112</v>
      </c>
      <c r="I33" s="65">
        <v>0.14199999999999999</v>
      </c>
      <c r="J33" s="65">
        <v>0.14499999999999999</v>
      </c>
      <c r="K33" s="65">
        <v>-0.84899999999999998</v>
      </c>
      <c r="L33" s="65">
        <v>0.11</v>
      </c>
      <c r="M33" s="65">
        <v>0.13100000000000001</v>
      </c>
      <c r="N33" s="65">
        <v>0.153</v>
      </c>
      <c r="O33" s="65">
        <v>-3.5999999999999997E-2</v>
      </c>
      <c r="P33" s="65">
        <v>0.13700000000000001</v>
      </c>
      <c r="Q33" s="65">
        <v>0.156</v>
      </c>
      <c r="R33" s="65">
        <v>0.13</v>
      </c>
    </row>
    <row r="34" spans="2:18" ht="15.75" customHeight="1">
      <c r="B34" s="53" t="s">
        <v>84</v>
      </c>
      <c r="C34" s="53" t="s">
        <v>85</v>
      </c>
      <c r="D34" s="54">
        <v>156.7999999999999</v>
      </c>
      <c r="E34" s="54">
        <v>253.7000000000001</v>
      </c>
      <c r="F34" s="54">
        <v>220.79999999999973</v>
      </c>
      <c r="G34" s="54">
        <v>201.4</v>
      </c>
      <c r="H34" s="54">
        <v>131.50000000000006</v>
      </c>
      <c r="I34" s="54">
        <v>204.2</v>
      </c>
      <c r="J34" s="54">
        <v>237.49999999999977</v>
      </c>
      <c r="K34" s="54">
        <v>-1707.5</v>
      </c>
      <c r="L34" s="54">
        <v>80.199999999999989</v>
      </c>
      <c r="M34" s="54">
        <v>105.80000000000027</v>
      </c>
      <c r="N34" s="54">
        <v>83.09999999999971</v>
      </c>
      <c r="O34" s="54">
        <v>-67.900000000000546</v>
      </c>
      <c r="P34" s="54">
        <v>117.80000000000015</v>
      </c>
      <c r="Q34" s="54">
        <v>537.71112091552527</v>
      </c>
      <c r="R34" s="54">
        <v>164.89999999999998</v>
      </c>
    </row>
    <row r="35" spans="2:18" ht="15.75" customHeight="1">
      <c r="B35" s="55" t="s">
        <v>86</v>
      </c>
      <c r="C35" s="55" t="s">
        <v>87</v>
      </c>
      <c r="D35" s="56">
        <v>8.2000000000000003E-2</v>
      </c>
      <c r="E35" s="56">
        <v>0.115</v>
      </c>
      <c r="F35" s="56">
        <v>8.7999999999999995E-2</v>
      </c>
      <c r="G35" s="56">
        <v>7.2999999999999995E-2</v>
      </c>
      <c r="H35" s="56">
        <v>5.7000000000000002E-2</v>
      </c>
      <c r="I35" s="56">
        <v>8.2000000000000003E-2</v>
      </c>
      <c r="J35" s="56">
        <v>8.6999999999999994E-2</v>
      </c>
      <c r="K35" s="56">
        <v>-0.56899999999999995</v>
      </c>
      <c r="L35" s="56">
        <v>3.4000000000000002E-2</v>
      </c>
      <c r="M35" s="56">
        <v>3.7999999999999999E-2</v>
      </c>
      <c r="N35" s="56">
        <v>2.7E-2</v>
      </c>
      <c r="O35" s="56">
        <v>-0.02</v>
      </c>
      <c r="P35" s="56">
        <v>4.3999999999999997E-2</v>
      </c>
      <c r="Q35" s="56">
        <v>0.185</v>
      </c>
      <c r="R35" s="56">
        <v>5.6000000000000001E-2</v>
      </c>
    </row>
    <row r="36" spans="2:18" ht="13.8">
      <c r="B36" s="19"/>
      <c r="C36" s="95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</row>
    <row r="39" spans="2:18" ht="12" customHeight="1">
      <c r="L39" s="106"/>
    </row>
  </sheetData>
  <pageMargins left="0.7" right="0.7" top="0.75" bottom="0.75" header="0.3" footer="0.3"/>
  <pageSetup paperSize="9" scale="70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23726-6341-4FD0-9A26-FE007DE3D892}">
  <sheetPr>
    <tabColor rgb="FFD7E5ED"/>
    <pageSetUpPr fitToPage="1"/>
  </sheetPr>
  <dimension ref="B1:R18"/>
  <sheetViews>
    <sheetView showGridLines="0" zoomScale="90" zoomScaleNormal="90" workbookViewId="0">
      <pane xSplit="3" ySplit="4" topLeftCell="F5" activePane="bottomRight" state="frozen"/>
      <selection pane="topRight" activeCell="D1" sqref="D1"/>
      <selection pane="bottomLeft" activeCell="A5" sqref="A5"/>
      <selection pane="bottomRight" activeCell="F2" sqref="F2"/>
    </sheetView>
  </sheetViews>
  <sheetFormatPr defaultColWidth="8.6640625" defaultRowHeight="12" customHeight="1"/>
  <cols>
    <col min="1" max="1" width="1.109375" style="1" customWidth="1"/>
    <col min="2" max="3" width="28" style="1" customWidth="1"/>
    <col min="4" max="18" width="10.109375" style="1" customWidth="1"/>
    <col min="19" max="27" width="9.44140625" style="1" customWidth="1"/>
    <col min="28" max="16384" width="8.6640625" style="1"/>
  </cols>
  <sheetData>
    <row r="1" spans="2:18"/>
    <row r="2" spans="2:18">
      <c r="C2" s="1" t="s">
        <v>269</v>
      </c>
    </row>
    <row r="3" spans="2:18" ht="9.9" customHeight="1"/>
    <row r="4" spans="2:18" ht="15.75" customHeight="1">
      <c r="B4" s="117" t="s">
        <v>0</v>
      </c>
      <c r="C4" s="117" t="s">
        <v>1</v>
      </c>
      <c r="D4" s="79" t="s">
        <v>2</v>
      </c>
      <c r="E4" s="79" t="s">
        <v>3</v>
      </c>
      <c r="F4" s="79" t="s">
        <v>4</v>
      </c>
      <c r="G4" s="79" t="s">
        <v>5</v>
      </c>
      <c r="H4" s="79" t="s">
        <v>6</v>
      </c>
      <c r="I4" s="79" t="s">
        <v>7</v>
      </c>
      <c r="J4" s="79" t="s">
        <v>8</v>
      </c>
      <c r="K4" s="79" t="s">
        <v>9</v>
      </c>
      <c r="L4" s="79" t="s">
        <v>10</v>
      </c>
      <c r="M4" s="79" t="s">
        <v>11</v>
      </c>
      <c r="N4" s="79" t="s">
        <v>12</v>
      </c>
      <c r="O4" s="79" t="s">
        <v>13</v>
      </c>
      <c r="P4" s="79" t="s">
        <v>14</v>
      </c>
      <c r="Q4" s="79" t="s">
        <v>15</v>
      </c>
      <c r="R4" s="79" t="s">
        <v>246</v>
      </c>
    </row>
    <row r="5" spans="2:18" s="2" customFormat="1" ht="15.6" customHeight="1">
      <c r="B5" s="90" t="s">
        <v>43</v>
      </c>
      <c r="C5" s="90" t="s">
        <v>89</v>
      </c>
      <c r="D5" s="88">
        <v>839.57600000000002</v>
      </c>
      <c r="E5" s="88">
        <v>944.75199999999995</v>
      </c>
      <c r="F5" s="88">
        <v>1137.9849999999999</v>
      </c>
      <c r="G5" s="88">
        <v>1311.413</v>
      </c>
      <c r="H5" s="88">
        <v>1025.2909999999999</v>
      </c>
      <c r="I5" s="88">
        <v>1131.0229999999999</v>
      </c>
      <c r="J5" s="88">
        <v>1265.8230000000001</v>
      </c>
      <c r="K5" s="88">
        <v>1424.6310000000001</v>
      </c>
      <c r="L5" s="88">
        <v>1072.182</v>
      </c>
      <c r="M5" s="88">
        <v>1357.1079999999999</v>
      </c>
      <c r="N5" s="88">
        <v>2546.6210000000001</v>
      </c>
      <c r="O5" s="88">
        <v>3403.8420000000001</v>
      </c>
      <c r="P5" s="88">
        <v>2696.5</v>
      </c>
      <c r="Q5" s="124">
        <v>2901.4</v>
      </c>
      <c r="R5" s="124">
        <v>2958.2</v>
      </c>
    </row>
    <row r="6" spans="2:18" s="2" customFormat="1" ht="15.6" customHeight="1">
      <c r="B6" s="77" t="s">
        <v>90</v>
      </c>
      <c r="C6" s="77" t="s">
        <v>91</v>
      </c>
      <c r="D6" s="78">
        <v>-390.83600000000001</v>
      </c>
      <c r="E6" s="78">
        <v>-416.14499999999998</v>
      </c>
      <c r="F6" s="78">
        <v>-536.68299999999999</v>
      </c>
      <c r="G6" s="78">
        <v>-606.428</v>
      </c>
      <c r="H6" s="78">
        <v>-488.46699999999998</v>
      </c>
      <c r="I6" s="78">
        <v>-516.50900000000001</v>
      </c>
      <c r="J6" s="78">
        <v>-585.09699999999998</v>
      </c>
      <c r="K6" s="78">
        <v>-627.63400000000001</v>
      </c>
      <c r="L6" s="89">
        <v>-505.32499999999999</v>
      </c>
      <c r="M6" s="89">
        <v>-681.46</v>
      </c>
      <c r="N6" s="89">
        <v>-1152.4649999999999</v>
      </c>
      <c r="O6" s="89">
        <v>-1575.442</v>
      </c>
      <c r="P6" s="89">
        <v>-1219.7</v>
      </c>
      <c r="Q6" s="89">
        <v>-1280.9000000000001</v>
      </c>
      <c r="R6" s="108">
        <v>-1356.7999999999997</v>
      </c>
    </row>
    <row r="7" spans="2:18" s="2" customFormat="1" ht="15.6" customHeight="1">
      <c r="B7" s="90" t="s">
        <v>55</v>
      </c>
      <c r="C7" s="90" t="s">
        <v>92</v>
      </c>
      <c r="D7" s="88">
        <v>448.74</v>
      </c>
      <c r="E7" s="88">
        <v>528.60699999999997</v>
      </c>
      <c r="F7" s="88">
        <v>601.30200000000002</v>
      </c>
      <c r="G7" s="88">
        <v>704.98500000000001</v>
      </c>
      <c r="H7" s="88">
        <v>536.82399999999996</v>
      </c>
      <c r="I7" s="88">
        <v>614.51400000000001</v>
      </c>
      <c r="J7" s="88">
        <v>680.726</v>
      </c>
      <c r="K7" s="88">
        <v>796.99699999999996</v>
      </c>
      <c r="L7" s="88">
        <v>566.85699999999997</v>
      </c>
      <c r="M7" s="88">
        <v>675.64800000000002</v>
      </c>
      <c r="N7" s="88">
        <v>1394.1560000000002</v>
      </c>
      <c r="O7" s="88">
        <v>1828.4</v>
      </c>
      <c r="P7" s="88">
        <v>1476.8</v>
      </c>
      <c r="Q7" s="88">
        <v>1620.5</v>
      </c>
      <c r="R7" s="124">
        <v>1601.4</v>
      </c>
    </row>
    <row r="8" spans="2:18" s="2" customFormat="1" ht="15.6" customHeight="1">
      <c r="B8" s="84" t="s">
        <v>93</v>
      </c>
      <c r="C8" s="84" t="s">
        <v>94</v>
      </c>
      <c r="D8" s="91">
        <v>-287.58800000000002</v>
      </c>
      <c r="E8" s="91">
        <v>-405.685</v>
      </c>
      <c r="F8" s="91">
        <v>-474.12700000000001</v>
      </c>
      <c r="G8" s="91">
        <v>-566.10500000000002</v>
      </c>
      <c r="H8" s="91">
        <v>-432</v>
      </c>
      <c r="I8" s="91">
        <v>-489.04599999999999</v>
      </c>
      <c r="J8" s="91">
        <v>-505.52100000000002</v>
      </c>
      <c r="K8" s="91">
        <v>-643.71</v>
      </c>
      <c r="L8" s="92">
        <v>-459.68799999999999</v>
      </c>
      <c r="M8" s="92">
        <v>-542.31700000000001</v>
      </c>
      <c r="N8" s="92">
        <v>-1037.6199999999999</v>
      </c>
      <c r="O8" s="92">
        <v>-2041.797</v>
      </c>
      <c r="P8" s="92">
        <v>-1200.7470000000001</v>
      </c>
      <c r="Q8" s="92">
        <v>-1258.5999999999999</v>
      </c>
      <c r="R8" s="105">
        <v>-1336.6</v>
      </c>
    </row>
    <row r="9" spans="2:18" s="2" customFormat="1" ht="15.6" customHeight="1">
      <c r="B9" s="77" t="s">
        <v>95</v>
      </c>
      <c r="C9" s="77" t="s">
        <v>96</v>
      </c>
      <c r="D9" s="78">
        <v>-289.08100000000002</v>
      </c>
      <c r="E9" s="78">
        <v>-333.61500000000001</v>
      </c>
      <c r="F9" s="78">
        <v>-394.178</v>
      </c>
      <c r="G9" s="78">
        <v>-472.49700000000001</v>
      </c>
      <c r="H9" s="78">
        <v>-347.5</v>
      </c>
      <c r="I9" s="78">
        <v>-401.33</v>
      </c>
      <c r="J9" s="78">
        <v>-428.17599999999999</v>
      </c>
      <c r="K9" s="78">
        <v>-536.62599999999998</v>
      </c>
      <c r="L9" s="89">
        <v>-372.3</v>
      </c>
      <c r="M9" s="89">
        <v>-443.9</v>
      </c>
      <c r="N9" s="89">
        <v>-945.3</v>
      </c>
      <c r="O9" s="89">
        <v>-1080.0440000000001</v>
      </c>
      <c r="P9" s="89">
        <v>-911.60199999999998</v>
      </c>
      <c r="Q9" s="89">
        <v>-881.3</v>
      </c>
      <c r="R9" s="108">
        <v>-1000.4</v>
      </c>
    </row>
    <row r="10" spans="2:18" s="2" customFormat="1" ht="15.6" customHeight="1">
      <c r="B10" s="77" t="s">
        <v>97</v>
      </c>
      <c r="C10" s="77" t="s">
        <v>98</v>
      </c>
      <c r="D10" s="78">
        <v>-73.816000000000003</v>
      </c>
      <c r="E10" s="78">
        <v>-73.402000000000001</v>
      </c>
      <c r="F10" s="78">
        <v>-78.849999999999994</v>
      </c>
      <c r="G10" s="78">
        <v>-104.172</v>
      </c>
      <c r="H10" s="78">
        <v>-82.774000000000001</v>
      </c>
      <c r="I10" s="78">
        <v>-88.527000000000001</v>
      </c>
      <c r="J10" s="78">
        <v>-107.158</v>
      </c>
      <c r="K10" s="78">
        <v>-117.113</v>
      </c>
      <c r="L10" s="89">
        <v>-92.5</v>
      </c>
      <c r="M10" s="89">
        <v>-105.2</v>
      </c>
      <c r="N10" s="89">
        <v>-264</v>
      </c>
      <c r="O10" s="89">
        <v>-595.38499999999999</v>
      </c>
      <c r="P10" s="89">
        <v>-325.08600000000001</v>
      </c>
      <c r="Q10" s="89">
        <v>-386.8</v>
      </c>
      <c r="R10" s="108">
        <v>-359.9</v>
      </c>
    </row>
    <row r="11" spans="2:18" s="2" customFormat="1" ht="15.6" customHeight="1">
      <c r="B11" s="77" t="s">
        <v>99</v>
      </c>
      <c r="C11" s="77" t="s">
        <v>100</v>
      </c>
      <c r="D11" s="78">
        <v>75.308999999999997</v>
      </c>
      <c r="E11" s="78">
        <v>1.3320000000000001</v>
      </c>
      <c r="F11" s="78">
        <v>-1.099</v>
      </c>
      <c r="G11" s="78">
        <v>10.564</v>
      </c>
      <c r="H11" s="78">
        <v>-1.726</v>
      </c>
      <c r="I11" s="78">
        <v>0.81100000000000005</v>
      </c>
      <c r="J11" s="78">
        <v>29.812999999999999</v>
      </c>
      <c r="K11" s="78">
        <v>10.029</v>
      </c>
      <c r="L11" s="89">
        <v>5.0999999999999996</v>
      </c>
      <c r="M11" s="89">
        <v>6.8</v>
      </c>
      <c r="N11" s="89">
        <v>171.6</v>
      </c>
      <c r="O11" s="89">
        <v>-366.36799999999999</v>
      </c>
      <c r="P11" s="89">
        <v>36.041000000000004</v>
      </c>
      <c r="Q11" s="89">
        <v>9.5</v>
      </c>
      <c r="R11" s="108">
        <v>23.7</v>
      </c>
    </row>
    <row r="12" spans="2:18" s="2" customFormat="1" ht="15.6" customHeight="1">
      <c r="B12" s="90" t="s">
        <v>245</v>
      </c>
      <c r="C12" s="90" t="s">
        <v>245</v>
      </c>
      <c r="D12" s="88">
        <v>161.15199999999999</v>
      </c>
      <c r="E12" s="88">
        <v>122.922</v>
      </c>
      <c r="F12" s="88">
        <v>127.175</v>
      </c>
      <c r="G12" s="88">
        <v>138.88</v>
      </c>
      <c r="H12" s="88">
        <v>104.824</v>
      </c>
      <c r="I12" s="88">
        <v>125.468</v>
      </c>
      <c r="J12" s="88">
        <v>175.20500000000001</v>
      </c>
      <c r="K12" s="88">
        <v>153.28700000000001</v>
      </c>
      <c r="L12" s="88">
        <v>107.169</v>
      </c>
      <c r="M12" s="88">
        <v>133.33099999999999</v>
      </c>
      <c r="N12" s="88">
        <v>356.53600000000029</v>
      </c>
      <c r="O12" s="88">
        <v>-213.39699999999999</v>
      </c>
      <c r="P12" s="88">
        <v>276.05399999999997</v>
      </c>
      <c r="Q12" s="88">
        <v>361.90499999999997</v>
      </c>
      <c r="R12" s="124">
        <v>264.80000000000018</v>
      </c>
    </row>
    <row r="13" spans="2:18" s="2" customFormat="1" ht="15.6" customHeight="1">
      <c r="B13" s="93" t="s">
        <v>69</v>
      </c>
      <c r="C13" s="93" t="s">
        <v>101</v>
      </c>
      <c r="D13" s="78">
        <v>-20.407</v>
      </c>
      <c r="E13" s="78">
        <v>-6.6550000000000002</v>
      </c>
      <c r="F13" s="78">
        <v>-12.48</v>
      </c>
      <c r="G13" s="78">
        <v>-37.716000000000001</v>
      </c>
      <c r="H13" s="78">
        <v>-39.591000000000001</v>
      </c>
      <c r="I13" s="78">
        <v>-43.673999999999999</v>
      </c>
      <c r="J13" s="78">
        <v>-48.113</v>
      </c>
      <c r="K13" s="78">
        <v>-51.465000000000003</v>
      </c>
      <c r="L13" s="89">
        <v>-47.621000000000002</v>
      </c>
      <c r="M13" s="89">
        <v>-44.137999999999998</v>
      </c>
      <c r="N13" s="89">
        <v>-145.08699999999999</v>
      </c>
      <c r="O13" s="89">
        <v>-156.851</v>
      </c>
      <c r="P13" s="89">
        <v>-157.732</v>
      </c>
      <c r="Q13" s="89">
        <v>-201.70000000000002</v>
      </c>
      <c r="R13" s="108">
        <v>-208.7</v>
      </c>
    </row>
    <row r="14" spans="2:18" s="2" customFormat="1" ht="15.6" customHeight="1">
      <c r="B14" s="90" t="s">
        <v>244</v>
      </c>
      <c r="C14" s="90" t="s">
        <v>244</v>
      </c>
      <c r="D14" s="88">
        <v>140.745</v>
      </c>
      <c r="E14" s="88">
        <v>116.267</v>
      </c>
      <c r="F14" s="88">
        <v>114.69499999999999</v>
      </c>
      <c r="G14" s="88">
        <v>101.164</v>
      </c>
      <c r="H14" s="88">
        <v>65.233000000000004</v>
      </c>
      <c r="I14" s="88">
        <v>81.793999999999997</v>
      </c>
      <c r="J14" s="88">
        <v>127.092</v>
      </c>
      <c r="K14" s="88">
        <v>101.822</v>
      </c>
      <c r="L14" s="88">
        <v>59.548000000000002</v>
      </c>
      <c r="M14" s="88">
        <v>89.192999999999998</v>
      </c>
      <c r="N14" s="88">
        <v>211.4490000000003</v>
      </c>
      <c r="O14" s="88">
        <v>-370.24799999999999</v>
      </c>
      <c r="P14" s="88">
        <v>118.422</v>
      </c>
      <c r="Q14" s="88">
        <v>160.15199999999999</v>
      </c>
      <c r="R14" s="124">
        <v>56.100000000000193</v>
      </c>
    </row>
    <row r="15" spans="2:18" s="2" customFormat="1" ht="15.6" customHeight="1">
      <c r="B15" s="84" t="s">
        <v>71</v>
      </c>
      <c r="C15" s="84" t="s">
        <v>102</v>
      </c>
      <c r="D15" s="91">
        <v>-43.46</v>
      </c>
      <c r="E15" s="91">
        <v>3.5539999999999998</v>
      </c>
      <c r="F15" s="91">
        <v>-15.846</v>
      </c>
      <c r="G15" s="91">
        <v>5.4189999999999996</v>
      </c>
      <c r="H15" s="91">
        <v>-1.8480000000000001</v>
      </c>
      <c r="I15" s="91">
        <v>18.667999999999999</v>
      </c>
      <c r="J15" s="91">
        <v>-13.433999999999999</v>
      </c>
      <c r="K15" s="91">
        <v>19.346</v>
      </c>
      <c r="L15" s="92">
        <v>12.013999999999999</v>
      </c>
      <c r="M15" s="92">
        <v>38.716999999999999</v>
      </c>
      <c r="N15" s="92">
        <v>-4.4710000000000001</v>
      </c>
      <c r="O15" s="92">
        <v>302.34699999999998</v>
      </c>
      <c r="P15" s="92">
        <v>-0.59600000000000009</v>
      </c>
      <c r="Q15" s="92">
        <v>377.50199999999995</v>
      </c>
      <c r="R15" s="105">
        <v>108.819</v>
      </c>
    </row>
    <row r="16" spans="2:18" s="2" customFormat="1" ht="15.6" customHeight="1">
      <c r="B16" s="77" t="s">
        <v>103</v>
      </c>
      <c r="C16" s="77" t="s">
        <v>104</v>
      </c>
      <c r="D16" s="78">
        <v>-39.603000000000002</v>
      </c>
      <c r="E16" s="78">
        <v>-11.137</v>
      </c>
      <c r="F16" s="78">
        <v>-14.266999999999999</v>
      </c>
      <c r="G16" s="78">
        <v>-16.390999999999998</v>
      </c>
      <c r="H16" s="78">
        <v>-10.946999999999999</v>
      </c>
      <c r="I16" s="78">
        <v>-8.8350000000000009</v>
      </c>
      <c r="J16" s="78">
        <v>-41.421999999999997</v>
      </c>
      <c r="K16" s="78">
        <v>6.7039999999999997</v>
      </c>
      <c r="L16" s="89">
        <v>-13.781000000000001</v>
      </c>
      <c r="M16" s="89">
        <v>5.2990000000000004</v>
      </c>
      <c r="N16" s="89">
        <v>-3.17</v>
      </c>
      <c r="O16" s="89">
        <v>77.228999999999999</v>
      </c>
      <c r="P16" s="89">
        <v>-9.5310000000000006</v>
      </c>
      <c r="Q16" s="89">
        <v>-1.29</v>
      </c>
      <c r="R16" s="108">
        <v>20.565999999999999</v>
      </c>
    </row>
    <row r="17" spans="2:18" s="2" customFormat="1" ht="15.6" customHeight="1">
      <c r="B17" s="77" t="s">
        <v>105</v>
      </c>
      <c r="C17" s="77" t="s">
        <v>106</v>
      </c>
      <c r="D17" s="78">
        <v>-3.8570000000000002</v>
      </c>
      <c r="E17" s="78">
        <v>14.691000000000001</v>
      </c>
      <c r="F17" s="78">
        <v>-1.579</v>
      </c>
      <c r="G17" s="78">
        <v>21.81</v>
      </c>
      <c r="H17" s="78">
        <v>9.0990000000000002</v>
      </c>
      <c r="I17" s="78">
        <v>27.503</v>
      </c>
      <c r="J17" s="78">
        <v>27.988</v>
      </c>
      <c r="K17" s="78">
        <v>12.641999999999999</v>
      </c>
      <c r="L17" s="89">
        <v>25.795000000000002</v>
      </c>
      <c r="M17" s="89">
        <v>33.417999999999999</v>
      </c>
      <c r="N17" s="89">
        <v>-1.3009999999999999</v>
      </c>
      <c r="O17" s="89">
        <v>225.11799999999999</v>
      </c>
      <c r="P17" s="89">
        <v>8.9350000000000005</v>
      </c>
      <c r="Q17" s="89">
        <v>378.79199999999997</v>
      </c>
      <c r="R17" s="108">
        <v>88.253</v>
      </c>
    </row>
    <row r="18" spans="2:18" s="2" customFormat="1" ht="15.6" customHeight="1">
      <c r="B18" s="102" t="s">
        <v>73</v>
      </c>
      <c r="C18" s="102" t="s">
        <v>74</v>
      </c>
      <c r="D18" s="88">
        <v>97.284999999999997</v>
      </c>
      <c r="E18" s="88">
        <v>119.821</v>
      </c>
      <c r="F18" s="88">
        <v>98.849000000000004</v>
      </c>
      <c r="G18" s="88">
        <v>106.583</v>
      </c>
      <c r="H18" s="88">
        <v>63.384999999999998</v>
      </c>
      <c r="I18" s="88">
        <v>100.462</v>
      </c>
      <c r="J18" s="88">
        <v>113.658</v>
      </c>
      <c r="K18" s="88">
        <v>121.16800000000001</v>
      </c>
      <c r="L18" s="88">
        <v>71.561999999999998</v>
      </c>
      <c r="M18" s="88">
        <v>127.91</v>
      </c>
      <c r="N18" s="88">
        <v>206.97800000000029</v>
      </c>
      <c r="O18" s="88">
        <v>-67.900999999999996</v>
      </c>
      <c r="P18" s="88">
        <v>117.82599999999999</v>
      </c>
      <c r="Q18" s="88">
        <v>537.654</v>
      </c>
      <c r="R18" s="124">
        <v>164.91900000000021</v>
      </c>
    </row>
  </sheetData>
  <pageMargins left="0.511811024" right="0.511811024" top="0.78740157499999996" bottom="0.78740157499999996" header="0.31496062000000002" footer="0.31496062000000002"/>
  <pageSetup paperSize="9" scale="7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5B683-7A89-4FAA-99BE-09327318FE63}">
  <sheetPr>
    <tabColor rgb="FF2351FE"/>
    <pageSetUpPr fitToPage="1"/>
  </sheetPr>
  <dimension ref="B1:AX65540"/>
  <sheetViews>
    <sheetView showGridLines="0" zoomScale="70" zoomScaleNormal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X6" sqref="X6"/>
    </sheetView>
  </sheetViews>
  <sheetFormatPr defaultColWidth="9.109375" defaultRowHeight="15" customHeight="1" zeroHeight="1"/>
  <cols>
    <col min="1" max="1" width="2.5546875" style="135" customWidth="1"/>
    <col min="2" max="2" width="22.109375" style="135" bestFit="1" customWidth="1"/>
    <col min="3" max="3" width="28.109375" style="135" bestFit="1" customWidth="1"/>
    <col min="4" max="16" width="9.109375" style="135" customWidth="1"/>
    <col min="17" max="17" width="10.33203125" style="135" bestFit="1" customWidth="1"/>
    <col min="18" max="18" width="10.33203125" style="135" customWidth="1"/>
    <col min="19" max="19" width="4.88671875" style="135" customWidth="1"/>
    <col min="20" max="20" width="9.109375" style="135"/>
    <col min="21" max="21" width="3.109375" style="135" customWidth="1"/>
    <col min="22" max="16384" width="9.109375" style="135"/>
  </cols>
  <sheetData>
    <row r="1" spans="2:50" ht="14.4"/>
    <row r="2" spans="2:50" ht="14.4">
      <c r="C2" s="135" t="s">
        <v>265</v>
      </c>
    </row>
    <row r="3" spans="2:50" ht="14.4"/>
    <row r="4" spans="2:50" ht="17.100000000000001" customHeight="1">
      <c r="B4" s="139" t="s">
        <v>0</v>
      </c>
      <c r="C4" s="139" t="s">
        <v>1</v>
      </c>
      <c r="D4" s="290" t="s">
        <v>2</v>
      </c>
      <c r="E4" s="290" t="s">
        <v>3</v>
      </c>
      <c r="F4" s="290" t="s">
        <v>4</v>
      </c>
      <c r="G4" s="290" t="s">
        <v>5</v>
      </c>
      <c r="H4" s="290" t="s">
        <v>6</v>
      </c>
      <c r="I4" s="290" t="s">
        <v>7</v>
      </c>
      <c r="J4" s="290" t="s">
        <v>8</v>
      </c>
      <c r="K4" s="290" t="s">
        <v>9</v>
      </c>
      <c r="L4" s="291" t="s">
        <v>10</v>
      </c>
      <c r="M4" s="291" t="s">
        <v>11</v>
      </c>
      <c r="N4" s="291" t="s">
        <v>12</v>
      </c>
      <c r="O4" s="291" t="s">
        <v>13</v>
      </c>
      <c r="P4" s="291" t="s">
        <v>14</v>
      </c>
      <c r="Q4" s="291" t="s">
        <v>15</v>
      </c>
      <c r="R4" s="292" t="s">
        <v>246</v>
      </c>
      <c r="T4" s="185" t="s">
        <v>307</v>
      </c>
      <c r="V4" s="185" t="s">
        <v>349</v>
      </c>
      <c r="X4" s="180" t="s">
        <v>278</v>
      </c>
      <c r="Y4" s="180" t="s">
        <v>279</v>
      </c>
      <c r="Z4" s="180" t="s">
        <v>280</v>
      </c>
      <c r="AA4" s="180" t="s">
        <v>281</v>
      </c>
      <c r="AB4" s="180" t="s">
        <v>282</v>
      </c>
      <c r="AC4" s="180" t="s">
        <v>283</v>
      </c>
      <c r="AD4" s="180" t="s">
        <v>284</v>
      </c>
      <c r="AE4" s="180" t="s">
        <v>285</v>
      </c>
      <c r="AF4" s="180" t="s">
        <v>286</v>
      </c>
      <c r="AG4" s="180" t="s">
        <v>287</v>
      </c>
      <c r="AH4" s="180" t="s">
        <v>288</v>
      </c>
      <c r="AI4" s="180" t="s">
        <v>289</v>
      </c>
      <c r="AJ4" s="180" t="s">
        <v>290</v>
      </c>
      <c r="AK4" s="180" t="s">
        <v>291</v>
      </c>
      <c r="AL4" s="180" t="s">
        <v>292</v>
      </c>
      <c r="AM4" s="181" t="s">
        <v>246</v>
      </c>
      <c r="AN4" s="180" t="s">
        <v>293</v>
      </c>
      <c r="AO4" s="180" t="s">
        <v>294</v>
      </c>
      <c r="AP4" s="180" t="s">
        <v>295</v>
      </c>
      <c r="AQ4" s="180" t="s">
        <v>296</v>
      </c>
      <c r="AR4" s="180" t="s">
        <v>297</v>
      </c>
      <c r="AS4" s="180" t="s">
        <v>298</v>
      </c>
      <c r="AT4" s="180" t="s">
        <v>299</v>
      </c>
      <c r="AU4" s="180" t="s">
        <v>300</v>
      </c>
      <c r="AV4" s="180" t="s">
        <v>301</v>
      </c>
      <c r="AX4" s="185" t="s">
        <v>349</v>
      </c>
    </row>
    <row r="5" spans="2:50" ht="17.399999999999999" customHeight="1">
      <c r="B5" s="293" t="s">
        <v>107</v>
      </c>
      <c r="C5" s="293" t="s">
        <v>108</v>
      </c>
      <c r="D5" s="294">
        <v>69.600000000000009</v>
      </c>
      <c r="E5" s="294">
        <v>113.39999999999999</v>
      </c>
      <c r="F5" s="294">
        <v>109.7</v>
      </c>
      <c r="G5" s="294">
        <v>150.30000000000001</v>
      </c>
      <c r="H5" s="294">
        <v>100.8</v>
      </c>
      <c r="I5" s="294">
        <v>129.1</v>
      </c>
      <c r="J5" s="294">
        <v>120.4</v>
      </c>
      <c r="K5" s="294">
        <v>152</v>
      </c>
      <c r="L5" s="294">
        <v>95.7</v>
      </c>
      <c r="M5" s="294">
        <v>124.4</v>
      </c>
      <c r="N5" s="294">
        <v>139.1</v>
      </c>
      <c r="O5" s="294">
        <v>195.2</v>
      </c>
      <c r="P5" s="294">
        <v>84.4</v>
      </c>
      <c r="Q5" s="294">
        <v>94.2</v>
      </c>
      <c r="R5" s="294">
        <v>109.1</v>
      </c>
      <c r="S5" s="295"/>
      <c r="T5" s="296"/>
      <c r="V5" s="297">
        <f>SUM(V6:V8)</f>
        <v>119.16000000000001</v>
      </c>
      <c r="W5" s="306">
        <f>AVERAGE(D5:R5)</f>
        <v>119.16000000000001</v>
      </c>
      <c r="X5" s="305">
        <f>SUM(X6:X8)</f>
        <v>112.58686492336085</v>
      </c>
      <c r="Y5" s="305">
        <f>SUM(Y6:Y8)</f>
        <v>116.20587235832176</v>
      </c>
      <c r="Z5" s="305">
        <f t="shared" ref="Z5:AV5" si="0">SUM(Z6:Z8)</f>
        <v>119.96240262630239</v>
      </c>
      <c r="AA5" s="305">
        <f t="shared" si="0"/>
        <v>123.86206768117857</v>
      </c>
      <c r="AB5" s="305">
        <f t="shared" si="0"/>
        <v>127.91072146460031</v>
      </c>
      <c r="AC5" s="305">
        <f t="shared" si="0"/>
        <v>132.11447073530769</v>
      </c>
      <c r="AD5" s="305">
        <f t="shared" si="0"/>
        <v>136.47968639444895</v>
      </c>
      <c r="AE5" s="305">
        <f t="shared" si="0"/>
        <v>141.01301532993347</v>
      </c>
      <c r="AF5" s="305">
        <f t="shared" si="0"/>
        <v>145.72139280393205</v>
      </c>
      <c r="AG5" s="305">
        <f t="shared" si="0"/>
        <v>150.61205540876443</v>
      </c>
      <c r="AH5" s="305">
        <f t="shared" si="0"/>
        <v>155.69255461759712</v>
      </c>
      <c r="AI5" s="305">
        <f t="shared" si="0"/>
        <v>160.97077095761134</v>
      </c>
      <c r="AJ5" s="305">
        <f t="shared" si="0"/>
        <v>166.45492883459721</v>
      </c>
      <c r="AK5" s="305">
        <f t="shared" si="0"/>
        <v>172.1536120392868</v>
      </c>
      <c r="AL5" s="305">
        <f t="shared" si="0"/>
        <v>178.07577996715921</v>
      </c>
      <c r="AM5" s="305">
        <f t="shared" si="0"/>
        <v>184.23078458493831</v>
      </c>
      <c r="AN5" s="305">
        <f t="shared" si="0"/>
        <v>190.62838817856215</v>
      </c>
      <c r="AO5" s="305">
        <f t="shared" si="0"/>
        <v>197.27878191903113</v>
      </c>
      <c r="AP5" s="305">
        <f t="shared" si="0"/>
        <v>204.19260528425312</v>
      </c>
      <c r="AQ5" s="305">
        <f t="shared" si="0"/>
        <v>211.38096637678836</v>
      </c>
      <c r="AR5" s="305">
        <f t="shared" si="0"/>
        <v>218.8554631792712</v>
      </c>
      <c r="AS5" s="305">
        <f t="shared" si="0"/>
        <v>226.62820579124423</v>
      </c>
      <c r="AT5" s="305">
        <f t="shared" si="0"/>
        <v>234.71183969319415</v>
      </c>
      <c r="AU5" s="305">
        <f t="shared" si="0"/>
        <v>243.11957008572728</v>
      </c>
      <c r="AV5" s="305">
        <f t="shared" si="0"/>
        <v>251.86518735407219</v>
      </c>
      <c r="AX5" s="297">
        <f>SUM(AX6:AX8)</f>
        <v>186.50587530908206</v>
      </c>
    </row>
    <row r="6" spans="2:50" ht="17.399999999999999" customHeight="1">
      <c r="B6" s="164" t="s">
        <v>109</v>
      </c>
      <c r="C6" s="164" t="s">
        <v>110</v>
      </c>
      <c r="D6" s="298">
        <v>40.6</v>
      </c>
      <c r="E6" s="298">
        <v>52.9</v>
      </c>
      <c r="F6" s="298">
        <v>48.3</v>
      </c>
      <c r="G6" s="298">
        <v>79.7</v>
      </c>
      <c r="H6" s="298">
        <v>65.5</v>
      </c>
      <c r="I6" s="298">
        <v>77.2</v>
      </c>
      <c r="J6" s="298">
        <v>59.8</v>
      </c>
      <c r="K6" s="298">
        <v>70.400000000000006</v>
      </c>
      <c r="L6" s="299">
        <v>47.5</v>
      </c>
      <c r="M6" s="299">
        <v>61.6</v>
      </c>
      <c r="N6" s="299">
        <v>69.2</v>
      </c>
      <c r="O6" s="299">
        <v>73</v>
      </c>
      <c r="P6" s="299">
        <v>46.5</v>
      </c>
      <c r="Q6" s="299">
        <v>60.7</v>
      </c>
      <c r="R6" s="299">
        <v>59.9</v>
      </c>
      <c r="S6" s="165"/>
      <c r="T6" s="296">
        <f>((R6/D6)^(1/15))-1</f>
        <v>2.626626357417039E-2</v>
      </c>
      <c r="V6" s="300">
        <f>AVERAGE(D6:R6)</f>
        <v>60.853333333333339</v>
      </c>
      <c r="X6" s="225">
        <f>R6*(1+T6)</f>
        <v>61.473349188092804</v>
      </c>
      <c r="Y6" s="225">
        <f>X6*(1+$T$6)</f>
        <v>63.088024380654261</v>
      </c>
      <c r="Z6" s="225">
        <f t="shared" ref="Z6:AV6" si="1">Y6*(1+$T$6)</f>
        <v>64.745111057410213</v>
      </c>
      <c r="AA6" s="225">
        <f t="shared" si="1"/>
        <v>66.445723209583079</v>
      </c>
      <c r="AB6" s="225">
        <f t="shared" si="1"/>
        <v>68.191004088782364</v>
      </c>
      <c r="AC6" s="225">
        <f t="shared" si="1"/>
        <v>69.982126975565649</v>
      </c>
      <c r="AD6" s="225">
        <f t="shared" si="1"/>
        <v>71.820295968186912</v>
      </c>
      <c r="AE6" s="225">
        <f t="shared" si="1"/>
        <v>73.706746792062233</v>
      </c>
      <c r="AF6" s="225">
        <f t="shared" si="1"/>
        <v>75.642747630497183</v>
      </c>
      <c r="AG6" s="225">
        <f t="shared" si="1"/>
        <v>77.629599977234278</v>
      </c>
      <c r="AH6" s="225">
        <f t="shared" si="1"/>
        <v>79.668639511393721</v>
      </c>
      <c r="AI6" s="225">
        <f t="shared" si="1"/>
        <v>81.761236995395549</v>
      </c>
      <c r="AJ6" s="225">
        <f t="shared" si="1"/>
        <v>83.908799196466816</v>
      </c>
      <c r="AK6" s="225">
        <f t="shared" si="1"/>
        <v>86.112769832353351</v>
      </c>
      <c r="AL6" s="225">
        <f t="shared" si="1"/>
        <v>88.374630541871809</v>
      </c>
      <c r="AM6" s="225">
        <f t="shared" si="1"/>
        <v>90.695901880954537</v>
      </c>
      <c r="AN6" s="225">
        <f t="shared" si="1"/>
        <v>93.078144344856781</v>
      </c>
      <c r="AO6" s="225">
        <f t="shared" si="1"/>
        <v>95.522959417213471</v>
      </c>
      <c r="AP6" s="225">
        <f t="shared" si="1"/>
        <v>98.031990646650783</v>
      </c>
      <c r="AQ6" s="225">
        <f t="shared" si="1"/>
        <v>100.60692475167632</v>
      </c>
      <c r="AR6" s="225">
        <f t="shared" si="1"/>
        <v>103.24949275459058</v>
      </c>
      <c r="AS6" s="225">
        <f t="shared" si="1"/>
        <v>105.96147114518205</v>
      </c>
      <c r="AT6" s="225">
        <f t="shared" si="1"/>
        <v>108.74468307498825</v>
      </c>
      <c r="AU6" s="225">
        <f t="shared" si="1"/>
        <v>111.60099958292551</v>
      </c>
      <c r="AV6" s="225">
        <f t="shared" si="1"/>
        <v>114.53234085311151</v>
      </c>
      <c r="AX6" s="300">
        <f>AVERAGE(AF6:AT6)</f>
        <v>91.265999446755046</v>
      </c>
    </row>
    <row r="7" spans="2:50" ht="17.399999999999999" customHeight="1">
      <c r="B7" s="164" t="s">
        <v>111</v>
      </c>
      <c r="C7" s="164" t="s">
        <v>112</v>
      </c>
      <c r="D7" s="298">
        <v>20.3</v>
      </c>
      <c r="E7" s="298">
        <v>44.2</v>
      </c>
      <c r="F7" s="298">
        <v>35.700000000000003</v>
      </c>
      <c r="G7" s="298">
        <v>53.1</v>
      </c>
      <c r="H7" s="298">
        <v>14.1</v>
      </c>
      <c r="I7" s="298">
        <v>46.8</v>
      </c>
      <c r="J7" s="298">
        <v>42.7</v>
      </c>
      <c r="K7" s="298">
        <v>59.5</v>
      </c>
      <c r="L7" s="299">
        <v>28.4</v>
      </c>
      <c r="M7" s="299">
        <v>43.1</v>
      </c>
      <c r="N7" s="299">
        <v>46.8</v>
      </c>
      <c r="O7" s="299">
        <v>92.5</v>
      </c>
      <c r="P7" s="299">
        <v>21.4</v>
      </c>
      <c r="Q7" s="299">
        <v>21.2</v>
      </c>
      <c r="R7" s="299">
        <v>40.6</v>
      </c>
      <c r="S7" s="165"/>
      <c r="T7" s="296">
        <f>((R7/D7)^(1/15))-1</f>
        <v>4.7294122820626727E-2</v>
      </c>
      <c r="V7" s="300">
        <f>AVERAGE(D7:R7)</f>
        <v>40.693333333333342</v>
      </c>
      <c r="X7" s="225">
        <f t="shared" ref="X7:X8" si="2">R7*(1+T7)</f>
        <v>42.520141386517444</v>
      </c>
      <c r="Y7" s="225">
        <f>X7*(1+$T$7)</f>
        <v>44.531094175601815</v>
      </c>
      <c r="Z7" s="225">
        <f t="shared" ref="Z7:AV7" si="3">Y7*(1+$T$7)</f>
        <v>46.637153212879625</v>
      </c>
      <c r="AA7" s="225">
        <f t="shared" si="3"/>
        <v>48.842816464933939</v>
      </c>
      <c r="AB7" s="225">
        <f t="shared" si="3"/>
        <v>51.152794625731858</v>
      </c>
      <c r="AC7" s="225">
        <f t="shared" si="3"/>
        <v>53.572021177379511</v>
      </c>
      <c r="AD7" s="225">
        <f t="shared" si="3"/>
        <v>56.105662926691714</v>
      </c>
      <c r="AE7" s="225">
        <f t="shared" si="3"/>
        <v>58.759131040079353</v>
      </c>
      <c r="AF7" s="225">
        <f t="shared" si="3"/>
        <v>61.538092600322166</v>
      </c>
      <c r="AG7" s="225">
        <f t="shared" si="3"/>
        <v>64.448482709908902</v>
      </c>
      <c r="AH7" s="225">
        <f t="shared" si="3"/>
        <v>67.496517166794376</v>
      </c>
      <c r="AI7" s="225">
        <f t="shared" si="3"/>
        <v>70.688705739645286</v>
      </c>
      <c r="AJ7" s="225">
        <f t="shared" si="3"/>
        <v>74.031866070927208</v>
      </c>
      <c r="AK7" s="225">
        <f t="shared" si="3"/>
        <v>77.533138237525833</v>
      </c>
      <c r="AL7" s="225">
        <f t="shared" si="3"/>
        <v>81.200000000000017</v>
      </c>
      <c r="AM7" s="225">
        <f t="shared" si="3"/>
        <v>85.040282773034903</v>
      </c>
      <c r="AN7" s="225">
        <f t="shared" si="3"/>
        <v>89.062188351203645</v>
      </c>
      <c r="AO7" s="225">
        <f t="shared" si="3"/>
        <v>93.274306425759264</v>
      </c>
      <c r="AP7" s="225">
        <f t="shared" si="3"/>
        <v>97.685632929867893</v>
      </c>
      <c r="AQ7" s="225">
        <f t="shared" si="3"/>
        <v>102.30558925146373</v>
      </c>
      <c r="AR7" s="225">
        <f t="shared" si="3"/>
        <v>107.14404235475905</v>
      </c>
      <c r="AS7" s="225">
        <f t="shared" si="3"/>
        <v>112.21132585338346</v>
      </c>
      <c r="AT7" s="225">
        <f t="shared" si="3"/>
        <v>117.51826208015873</v>
      </c>
      <c r="AU7" s="225">
        <f t="shared" si="3"/>
        <v>123.07618520064436</v>
      </c>
      <c r="AV7" s="225">
        <f t="shared" si="3"/>
        <v>128.89696541981783</v>
      </c>
      <c r="AX7" s="300">
        <f>AVERAGE(AF7:AT7)</f>
        <v>86.745228836316969</v>
      </c>
    </row>
    <row r="8" spans="2:50" ht="17.399999999999999" customHeight="1">
      <c r="B8" s="164" t="s">
        <v>24</v>
      </c>
      <c r="C8" s="164" t="s">
        <v>25</v>
      </c>
      <c r="D8" s="298">
        <v>8.6999999999999993</v>
      </c>
      <c r="E8" s="298">
        <v>16.3</v>
      </c>
      <c r="F8" s="298">
        <v>25.7</v>
      </c>
      <c r="G8" s="298">
        <v>17.5</v>
      </c>
      <c r="H8" s="298">
        <v>21.2</v>
      </c>
      <c r="I8" s="298">
        <v>5.0999999999999996</v>
      </c>
      <c r="J8" s="298">
        <v>17.899999999999999</v>
      </c>
      <c r="K8" s="298">
        <v>22.1</v>
      </c>
      <c r="L8" s="299">
        <v>19.8</v>
      </c>
      <c r="M8" s="299">
        <v>19.7</v>
      </c>
      <c r="N8" s="299">
        <v>23.1</v>
      </c>
      <c r="O8" s="299">
        <v>29.7</v>
      </c>
      <c r="P8" s="299">
        <v>16.5</v>
      </c>
      <c r="Q8" s="299">
        <v>12.3</v>
      </c>
      <c r="R8" s="299">
        <v>8.6</v>
      </c>
      <c r="S8" s="165"/>
      <c r="T8" s="296">
        <f>((R8/D8)^(1/15))-1</f>
        <v>-7.7042456388309866E-4</v>
      </c>
      <c r="V8" s="300">
        <f>AVERAGE(D8:R8)</f>
        <v>17.613333333333333</v>
      </c>
      <c r="X8" s="225">
        <f t="shared" si="2"/>
        <v>8.5933743487506042</v>
      </c>
      <c r="Y8" s="225">
        <f>X8*(1+$T$8)</f>
        <v>8.5867538020656831</v>
      </c>
      <c r="Z8" s="225">
        <f t="shared" ref="Z8:AV8" si="4">Y8*(1+$T$8)</f>
        <v>8.5801383560125544</v>
      </c>
      <c r="AA8" s="225">
        <f t="shared" si="4"/>
        <v>8.5735280066615669</v>
      </c>
      <c r="AB8" s="225">
        <f t="shared" si="4"/>
        <v>8.5669227500860945</v>
      </c>
      <c r="AC8" s="225">
        <f t="shared" si="4"/>
        <v>8.5603225823625397</v>
      </c>
      <c r="AD8" s="225">
        <f t="shared" si="4"/>
        <v>8.553727499570325</v>
      </c>
      <c r="AE8" s="225">
        <f t="shared" si="4"/>
        <v>8.5471374977918941</v>
      </c>
      <c r="AF8" s="225">
        <f t="shared" si="4"/>
        <v>8.5405525731127092</v>
      </c>
      <c r="AG8" s="225">
        <f t="shared" si="4"/>
        <v>8.5339727216212484</v>
      </c>
      <c r="AH8" s="225">
        <f t="shared" si="4"/>
        <v>8.5273979394090027</v>
      </c>
      <c r="AI8" s="225">
        <f t="shared" si="4"/>
        <v>8.5208282225704757</v>
      </c>
      <c r="AJ8" s="225">
        <f t="shared" si="4"/>
        <v>8.5142635672031783</v>
      </c>
      <c r="AK8" s="225">
        <f t="shared" si="4"/>
        <v>8.5077039694076309</v>
      </c>
      <c r="AL8" s="225">
        <f t="shared" si="4"/>
        <v>8.5011494252873536</v>
      </c>
      <c r="AM8" s="225">
        <f t="shared" si="4"/>
        <v>8.4945999309488709</v>
      </c>
      <c r="AN8" s="225">
        <f t="shared" si="4"/>
        <v>8.4880554825017089</v>
      </c>
      <c r="AO8" s="225">
        <f t="shared" si="4"/>
        <v>8.4815160760583872</v>
      </c>
      <c r="AP8" s="225">
        <f t="shared" si="4"/>
        <v>8.4749817077344218</v>
      </c>
      <c r="AQ8" s="225">
        <f t="shared" si="4"/>
        <v>8.4684523736483239</v>
      </c>
      <c r="AR8" s="225">
        <f t="shared" si="4"/>
        <v>8.4619280699215906</v>
      </c>
      <c r="AS8" s="225">
        <f t="shared" si="4"/>
        <v>8.4554087926787105</v>
      </c>
      <c r="AT8" s="225">
        <f t="shared" si="4"/>
        <v>8.4488945380471581</v>
      </c>
      <c r="AU8" s="225">
        <f t="shared" si="4"/>
        <v>8.4423853021573887</v>
      </c>
      <c r="AV8" s="225">
        <f t="shared" si="4"/>
        <v>8.4358810811428402</v>
      </c>
      <c r="AX8" s="300">
        <f>AVERAGE(AF8:AT8)</f>
        <v>8.4946470260100497</v>
      </c>
    </row>
    <row r="9" spans="2:50" ht="17.399999999999999" customHeight="1"/>
    <row r="10" spans="2:50" ht="15" customHeight="1"/>
    <row r="11" spans="2:50" ht="15" customHeight="1">
      <c r="C11" s="301" t="s">
        <v>350</v>
      </c>
      <c r="D11" s="302">
        <f>'P&amp;L Adjusted Pro Forma'!D40-'P&amp;L Adjusted Pro Forma'!D28</f>
        <v>78.999999999999972</v>
      </c>
      <c r="E11" s="302">
        <f>'P&amp;L Adjusted Pro Forma'!E40-'P&amp;L Adjusted Pro Forma'!E28</f>
        <v>84.300000000000011</v>
      </c>
      <c r="F11" s="302">
        <f>'P&amp;L Adjusted Pro Forma'!F40-'P&amp;L Adjusted Pro Forma'!F28</f>
        <v>94.399999999999807</v>
      </c>
      <c r="G11" s="302">
        <f>'P&amp;L Adjusted Pro Forma'!G40-'P&amp;L Adjusted Pro Forma'!G28</f>
        <v>119.00000000000051</v>
      </c>
      <c r="H11" s="302">
        <f>'P&amp;L Adjusted Pro Forma'!H40-'P&amp;L Adjusted Pro Forma'!H28</f>
        <v>106.00000000000011</v>
      </c>
      <c r="I11" s="302">
        <f>'P&amp;L Adjusted Pro Forma'!I40-'P&amp;L Adjusted Pro Forma'!I28</f>
        <v>120.49999999999989</v>
      </c>
      <c r="J11" s="302">
        <f>'P&amp;L Adjusted Pro Forma'!J40-'P&amp;L Adjusted Pro Forma'!J28</f>
        <v>124.49999999999994</v>
      </c>
      <c r="K11" s="302">
        <f>'P&amp;L Adjusted Pro Forma'!K40-'P&amp;L Adjusted Pro Forma'!K28</f>
        <v>125.60000000000059</v>
      </c>
      <c r="L11" s="302">
        <f>'P&amp;L Adjusted Pro Forma'!L40-'P&amp;L Adjusted Pro Forma'!L28</f>
        <v>125.99999999999977</v>
      </c>
      <c r="M11" s="302">
        <f>'P&amp;L Adjusted Pro Forma'!M40-'P&amp;L Adjusted Pro Forma'!M28</f>
        <v>134.00000000000023</v>
      </c>
      <c r="N11" s="302">
        <f>'P&amp;L Adjusted Pro Forma'!N40-'P&amp;L Adjusted Pro Forma'!N28</f>
        <v>145.89999999999975</v>
      </c>
      <c r="O11" s="302">
        <f>'P&amp;L Adjusted Pro Forma'!O40-'P&amp;L Adjusted Pro Forma'!O28</f>
        <v>156.49999999999937</v>
      </c>
      <c r="P11" s="302">
        <f>'P&amp;L Adjusted Pro Forma'!P40-'P&amp;L Adjusted Pro Forma'!P28</f>
        <v>151.69999999999999</v>
      </c>
      <c r="Q11" s="302">
        <f>'P&amp;L Adjusted Pro Forma'!Q40-'P&amp;L Adjusted Pro Forma'!Q28</f>
        <v>152.91112091552537</v>
      </c>
      <c r="R11" s="302">
        <f>'P&amp;L Adjusted Pro Forma'!R40-'P&amp;L Adjusted Pro Forma'!R28</f>
        <v>156.70000000000022</v>
      </c>
      <c r="T11" s="307">
        <f>((R11/D11)^(1/15))-1</f>
        <v>4.6717440170986446E-2</v>
      </c>
      <c r="X11" s="302">
        <f>R11+V12</f>
        <v>162.25000000000023</v>
      </c>
      <c r="Y11" s="302">
        <f>X11+$V$12</f>
        <v>167.80000000000024</v>
      </c>
      <c r="Z11" s="302">
        <f t="shared" ref="Z11:AV11" si="5">Y11+$V$12</f>
        <v>173.35000000000025</v>
      </c>
      <c r="AA11" s="302">
        <f t="shared" si="5"/>
        <v>178.90000000000026</v>
      </c>
      <c r="AB11" s="302">
        <f t="shared" si="5"/>
        <v>184.45000000000027</v>
      </c>
      <c r="AC11" s="302">
        <f t="shared" si="5"/>
        <v>190.00000000000028</v>
      </c>
      <c r="AD11" s="302">
        <f t="shared" si="5"/>
        <v>195.5500000000003</v>
      </c>
      <c r="AE11" s="302">
        <f t="shared" si="5"/>
        <v>201.10000000000031</v>
      </c>
      <c r="AF11" s="302">
        <f t="shared" si="5"/>
        <v>206.65000000000032</v>
      </c>
      <c r="AG11" s="302">
        <f t="shared" si="5"/>
        <v>212.20000000000033</v>
      </c>
      <c r="AH11" s="302">
        <f t="shared" si="5"/>
        <v>217.75000000000034</v>
      </c>
      <c r="AI11" s="302">
        <f t="shared" si="5"/>
        <v>223.30000000000035</v>
      </c>
      <c r="AJ11" s="302">
        <f t="shared" si="5"/>
        <v>228.85000000000036</v>
      </c>
      <c r="AK11" s="302">
        <f t="shared" si="5"/>
        <v>234.40000000000038</v>
      </c>
      <c r="AL11" s="302">
        <f t="shared" si="5"/>
        <v>239.95000000000039</v>
      </c>
      <c r="AM11" s="302">
        <f t="shared" si="5"/>
        <v>245.5000000000004</v>
      </c>
      <c r="AN11" s="302">
        <f t="shared" si="5"/>
        <v>251.05000000000041</v>
      </c>
      <c r="AO11" s="302">
        <f t="shared" si="5"/>
        <v>256.60000000000042</v>
      </c>
      <c r="AP11" s="302">
        <f t="shared" si="5"/>
        <v>262.15000000000043</v>
      </c>
      <c r="AQ11" s="302">
        <f t="shared" si="5"/>
        <v>267.70000000000044</v>
      </c>
      <c r="AR11" s="302">
        <f t="shared" si="5"/>
        <v>273.25000000000045</v>
      </c>
      <c r="AS11" s="302">
        <f t="shared" si="5"/>
        <v>278.80000000000047</v>
      </c>
      <c r="AT11" s="302">
        <f t="shared" si="5"/>
        <v>284.35000000000048</v>
      </c>
      <c r="AU11" s="302">
        <f t="shared" si="5"/>
        <v>289.90000000000049</v>
      </c>
      <c r="AV11" s="302">
        <f t="shared" si="5"/>
        <v>295.4500000000005</v>
      </c>
    </row>
    <row r="12" spans="2:50" ht="15" customHeight="1">
      <c r="C12" s="312" t="s">
        <v>360</v>
      </c>
      <c r="E12" s="302">
        <f>E11-D11</f>
        <v>5.3000000000000398</v>
      </c>
      <c r="F12" s="302">
        <f t="shared" ref="F12:R12" si="6">F11-E11</f>
        <v>10.099999999999795</v>
      </c>
      <c r="G12" s="302">
        <f t="shared" si="6"/>
        <v>24.600000000000705</v>
      </c>
      <c r="H12" s="302">
        <f t="shared" si="6"/>
        <v>-13.000000000000398</v>
      </c>
      <c r="I12" s="302">
        <f t="shared" si="6"/>
        <v>14.499999999999773</v>
      </c>
      <c r="J12" s="302">
        <f t="shared" si="6"/>
        <v>4.0000000000000568</v>
      </c>
      <c r="K12" s="302">
        <f t="shared" si="6"/>
        <v>1.100000000000648</v>
      </c>
      <c r="L12" s="302">
        <f t="shared" si="6"/>
        <v>0.39999999999918145</v>
      </c>
      <c r="M12" s="302">
        <f t="shared" si="6"/>
        <v>8.0000000000004547</v>
      </c>
      <c r="N12" s="302">
        <f t="shared" si="6"/>
        <v>11.899999999999523</v>
      </c>
      <c r="O12" s="302">
        <f t="shared" si="6"/>
        <v>10.599999999999625</v>
      </c>
      <c r="P12" s="302">
        <f t="shared" si="6"/>
        <v>-4.7999999999993861</v>
      </c>
      <c r="Q12" s="302">
        <f t="shared" si="6"/>
        <v>1.2111209155253846</v>
      </c>
      <c r="R12" s="302">
        <f t="shared" si="6"/>
        <v>3.7888790844748428</v>
      </c>
      <c r="T12" s="307">
        <f>((R12/E12)^(1/15))-1</f>
        <v>-2.212729256853696E-2</v>
      </c>
      <c r="V12" s="300">
        <f>AVERAGE(E12:R12)</f>
        <v>5.5500000000000176</v>
      </c>
    </row>
    <row r="13" spans="2:50" ht="15" customHeight="1"/>
    <row r="14" spans="2:50" ht="15" customHeight="1">
      <c r="C14" s="178" t="s">
        <v>265</v>
      </c>
      <c r="D14" s="282">
        <v>2026</v>
      </c>
      <c r="E14" s="282">
        <v>2027</v>
      </c>
      <c r="F14" s="282">
        <v>2028</v>
      </c>
      <c r="G14" s="282">
        <v>2029</v>
      </c>
      <c r="H14" s="282">
        <v>2030</v>
      </c>
      <c r="I14" s="282">
        <v>2031</v>
      </c>
    </row>
    <row r="15" spans="2:50" ht="15" customHeight="1">
      <c r="D15" s="225">
        <f>SUM(Y5:AB5)</f>
        <v>487.94106413040305</v>
      </c>
      <c r="E15" s="225">
        <f t="shared" ref="E15:I15" si="7">SUM(Z5:AC5)</f>
        <v>503.84966250738898</v>
      </c>
      <c r="F15" s="225">
        <f t="shared" si="7"/>
        <v>520.36694627553561</v>
      </c>
      <c r="G15" s="225">
        <f t="shared" si="7"/>
        <v>537.51789392429043</v>
      </c>
      <c r="H15" s="225">
        <f t="shared" si="7"/>
        <v>555.32856526362218</v>
      </c>
      <c r="I15" s="225">
        <f t="shared" si="7"/>
        <v>573.82614993707898</v>
      </c>
    </row>
    <row r="16" spans="2:50" ht="15" customHeight="1"/>
    <row r="17" spans="3:10" ht="15" customHeight="1"/>
    <row r="18" spans="3:10" ht="15" customHeight="1"/>
    <row r="19" spans="3:10" ht="15" customHeight="1">
      <c r="C19" s="178" t="s">
        <v>350</v>
      </c>
      <c r="D19" s="282">
        <v>2025</v>
      </c>
      <c r="E19" s="282">
        <v>2026</v>
      </c>
      <c r="F19" s="282">
        <v>2027</v>
      </c>
      <c r="G19" s="282">
        <v>2028</v>
      </c>
      <c r="H19" s="282">
        <v>2029</v>
      </c>
      <c r="I19" s="282">
        <v>2030</v>
      </c>
      <c r="J19" s="282">
        <v>2031</v>
      </c>
    </row>
    <row r="20" spans="3:10" ht="15" customHeight="1">
      <c r="D20" s="302">
        <f>X11+R11+Q11+P11</f>
        <v>623.56112091552586</v>
      </c>
      <c r="E20" s="225">
        <f t="shared" ref="E20:J20" si="8">SUM(Y11:AB11)</f>
        <v>704.50000000000102</v>
      </c>
      <c r="F20" s="225">
        <f t="shared" si="8"/>
        <v>726.70000000000095</v>
      </c>
      <c r="G20" s="225">
        <f t="shared" si="8"/>
        <v>748.90000000000111</v>
      </c>
      <c r="H20" s="225">
        <f t="shared" si="8"/>
        <v>771.10000000000127</v>
      </c>
      <c r="I20" s="225">
        <f t="shared" si="8"/>
        <v>793.30000000000121</v>
      </c>
      <c r="J20" s="225">
        <f t="shared" si="8"/>
        <v>815.50000000000114</v>
      </c>
    </row>
    <row r="21" spans="3:10" ht="15" customHeight="1">
      <c r="C21" s="312" t="s">
        <v>360</v>
      </c>
      <c r="E21" s="225">
        <f>E20-D20</f>
        <v>80.938879084475161</v>
      </c>
      <c r="F21" s="225">
        <f t="shared" ref="F21:J21" si="9">F20-E20</f>
        <v>22.199999999999932</v>
      </c>
      <c r="G21" s="225">
        <f t="shared" si="9"/>
        <v>22.200000000000159</v>
      </c>
      <c r="H21" s="225">
        <f t="shared" si="9"/>
        <v>22.200000000000159</v>
      </c>
      <c r="I21" s="225">
        <f t="shared" si="9"/>
        <v>22.199999999999932</v>
      </c>
      <c r="J21" s="225">
        <f t="shared" si="9"/>
        <v>22.199999999999932</v>
      </c>
    </row>
    <row r="22" spans="3:10" ht="15" customHeight="1"/>
    <row r="23" spans="3:10" ht="15" customHeight="1"/>
    <row r="24" spans="3:10" ht="15" customHeight="1"/>
    <row r="25" spans="3:10" ht="15" customHeight="1"/>
    <row r="26" spans="3:10" ht="15" customHeight="1"/>
    <row r="27" spans="3:10" ht="15" customHeight="1"/>
    <row r="28" spans="3:10" ht="15" customHeight="1"/>
    <row r="29" spans="3:10" ht="15" customHeight="1"/>
    <row r="30" spans="3:10" ht="15" customHeight="1"/>
    <row r="31" spans="3:10" ht="15" customHeight="1"/>
    <row r="32" spans="3:10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  <row r="3454" ht="15" customHeight="1"/>
    <row r="3455" ht="15" customHeight="1"/>
    <row r="3456" ht="15" customHeight="1"/>
    <row r="3457" ht="15" customHeight="1"/>
    <row r="3458" ht="15" customHeight="1"/>
    <row r="3459" ht="15" customHeight="1"/>
    <row r="3460" ht="15" customHeight="1"/>
    <row r="3461" ht="15" customHeight="1"/>
    <row r="3462" ht="15" customHeight="1"/>
    <row r="3463" ht="15" customHeight="1"/>
    <row r="3464" ht="15" customHeight="1"/>
    <row r="3465" ht="15" customHeight="1"/>
    <row r="3466" ht="15" customHeight="1"/>
    <row r="3467" ht="15" customHeight="1"/>
    <row r="3468" ht="15" customHeight="1"/>
    <row r="3469" ht="15" customHeight="1"/>
    <row r="3470" ht="15" customHeight="1"/>
    <row r="3471" ht="15" customHeight="1"/>
    <row r="3472" ht="15" customHeight="1"/>
    <row r="3473" ht="15" customHeight="1"/>
    <row r="3474" ht="15" customHeight="1"/>
    <row r="3475" ht="15" customHeight="1"/>
    <row r="3476" ht="15" customHeight="1"/>
    <row r="3477" ht="15" customHeight="1"/>
    <row r="3478" ht="15" customHeight="1"/>
    <row r="3479" ht="15" customHeight="1"/>
    <row r="3480" ht="15" customHeight="1"/>
    <row r="3481" ht="15" customHeight="1"/>
    <row r="3482" ht="15" customHeight="1"/>
    <row r="3483" ht="15" customHeight="1"/>
    <row r="3484" ht="15" customHeight="1"/>
    <row r="3485" ht="15" customHeight="1"/>
    <row r="3486" ht="15" customHeight="1"/>
    <row r="3487" ht="15" customHeight="1"/>
    <row r="3488" ht="15" customHeight="1"/>
    <row r="3489" ht="15" customHeight="1"/>
    <row r="3490" ht="15" customHeight="1"/>
    <row r="3491" ht="15" customHeight="1"/>
    <row r="3492" ht="15" customHeight="1"/>
    <row r="3493" ht="15" customHeight="1"/>
    <row r="3494" ht="15" customHeight="1"/>
    <row r="3495" ht="15" customHeight="1"/>
    <row r="3496" ht="15" customHeight="1"/>
    <row r="3497" ht="15" customHeight="1"/>
    <row r="3498" ht="15" customHeight="1"/>
    <row r="3499" ht="15" customHeight="1"/>
    <row r="3500" ht="15" customHeight="1"/>
    <row r="3501" ht="15" customHeight="1"/>
    <row r="3502" ht="15" customHeight="1"/>
    <row r="3503" ht="15" customHeight="1"/>
    <row r="3504" ht="15" customHeight="1"/>
    <row r="3505" ht="15" customHeight="1"/>
    <row r="3506" ht="15" customHeight="1"/>
    <row r="3507" ht="15" customHeight="1"/>
    <row r="3508" ht="15" customHeight="1"/>
    <row r="3509" ht="15" customHeight="1"/>
    <row r="3510" ht="15" customHeight="1"/>
    <row r="3511" ht="15" customHeight="1"/>
    <row r="3512" ht="15" customHeight="1"/>
    <row r="3513" ht="15" customHeight="1"/>
    <row r="3514" ht="15" customHeight="1"/>
    <row r="3515" ht="15" customHeight="1"/>
    <row r="3516" ht="15" customHeight="1"/>
    <row r="3517" ht="15" customHeight="1"/>
    <row r="3518" ht="15" customHeight="1"/>
    <row r="3519" ht="15" customHeight="1"/>
    <row r="3520" ht="15" customHeight="1"/>
    <row r="3521" ht="15" customHeight="1"/>
    <row r="3522" ht="15" customHeight="1"/>
    <row r="3523" ht="15" customHeight="1"/>
    <row r="3524" ht="15" customHeight="1"/>
    <row r="3525" ht="15" customHeight="1"/>
    <row r="3526" ht="15" customHeight="1"/>
    <row r="3527" ht="15" customHeight="1"/>
    <row r="3528" ht="15" customHeight="1"/>
    <row r="3529" ht="15" customHeight="1"/>
    <row r="3530" ht="15" customHeight="1"/>
    <row r="3531" ht="15" customHeight="1"/>
    <row r="3532" ht="15" customHeight="1"/>
    <row r="3533" ht="15" customHeight="1"/>
    <row r="3534" ht="15" customHeight="1"/>
    <row r="3535" ht="15" customHeight="1"/>
    <row r="3536" ht="15" customHeight="1"/>
    <row r="3537" ht="15" customHeight="1"/>
    <row r="3538" ht="15" customHeight="1"/>
    <row r="3539" ht="15" customHeight="1"/>
    <row r="3540" ht="15" customHeight="1"/>
    <row r="3541" ht="15" customHeight="1"/>
    <row r="3542" ht="15" customHeight="1"/>
    <row r="3543" ht="15" customHeight="1"/>
    <row r="3544" ht="15" customHeight="1"/>
    <row r="3545" ht="15" customHeight="1"/>
    <row r="3546" ht="15" customHeight="1"/>
    <row r="3547" ht="15" customHeight="1"/>
    <row r="3548" ht="15" customHeight="1"/>
    <row r="3549" ht="15" customHeight="1"/>
    <row r="3550" ht="15" customHeight="1"/>
    <row r="3551" ht="15" customHeight="1"/>
    <row r="3552" ht="15" customHeight="1"/>
    <row r="3553" ht="15" customHeight="1"/>
    <row r="3554" ht="15" customHeight="1"/>
    <row r="3555" ht="15" customHeight="1"/>
    <row r="3556" ht="15" customHeight="1"/>
    <row r="3557" ht="15" customHeight="1"/>
    <row r="3558" ht="15" customHeight="1"/>
    <row r="3559" ht="15" customHeight="1"/>
    <row r="3560" ht="15" customHeight="1"/>
    <row r="3561" ht="15" customHeight="1"/>
    <row r="3562" ht="15" customHeight="1"/>
    <row r="3563" ht="15" customHeight="1"/>
    <row r="3564" ht="15" customHeight="1"/>
    <row r="3565" ht="15" customHeight="1"/>
    <row r="3566" ht="15" customHeight="1"/>
    <row r="3567" ht="15" customHeight="1"/>
    <row r="3568" ht="15" customHeight="1"/>
    <row r="3569" ht="15" customHeight="1"/>
    <row r="3570" ht="15" customHeight="1"/>
    <row r="3571" ht="15" customHeight="1"/>
    <row r="3572" ht="15" customHeight="1"/>
    <row r="3573" ht="15" customHeight="1"/>
    <row r="3574" ht="15" customHeight="1"/>
    <row r="3575" ht="15" customHeight="1"/>
    <row r="3576" ht="15" customHeight="1"/>
    <row r="3577" ht="15" customHeight="1"/>
    <row r="3578" ht="15" customHeight="1"/>
    <row r="3579" ht="15" customHeight="1"/>
    <row r="3580" ht="15" customHeight="1"/>
    <row r="3581" ht="15" customHeight="1"/>
    <row r="3582" ht="15" customHeight="1"/>
    <row r="3583" ht="15" customHeight="1"/>
    <row r="3584" ht="15" customHeight="1"/>
    <row r="3585" ht="15" customHeight="1"/>
    <row r="3586" ht="15" customHeight="1"/>
    <row r="3587" ht="15" customHeight="1"/>
    <row r="3588" ht="15" customHeight="1"/>
    <row r="3589" ht="15" customHeight="1"/>
    <row r="3590" ht="15" customHeight="1"/>
    <row r="3591" ht="15" customHeight="1"/>
    <row r="3592" ht="15" customHeight="1"/>
    <row r="3593" ht="15" customHeight="1"/>
    <row r="3594" ht="15" customHeight="1"/>
    <row r="3595" ht="15" customHeight="1"/>
    <row r="3596" ht="15" customHeight="1"/>
    <row r="3597" ht="15" customHeight="1"/>
    <row r="3598" ht="15" customHeight="1"/>
    <row r="3599" ht="15" customHeight="1"/>
    <row r="3600" ht="15" customHeight="1"/>
    <row r="3601" ht="15" customHeight="1"/>
    <row r="3602" ht="15" customHeight="1"/>
    <row r="3603" ht="15" customHeight="1"/>
    <row r="3604" ht="15" customHeight="1"/>
    <row r="3605" ht="15" customHeight="1"/>
    <row r="3606" ht="15" customHeight="1"/>
    <row r="3607" ht="15" customHeight="1"/>
    <row r="3608" ht="15" customHeight="1"/>
    <row r="3609" ht="15" customHeight="1"/>
    <row r="3610" ht="15" customHeight="1"/>
    <row r="3611" ht="15" customHeight="1"/>
    <row r="3612" ht="15" customHeight="1"/>
    <row r="3613" ht="15" customHeight="1"/>
    <row r="3614" ht="15" customHeight="1"/>
    <row r="3615" ht="15" customHeight="1"/>
    <row r="3616" ht="15" customHeight="1"/>
    <row r="3617" ht="15" customHeight="1"/>
    <row r="3618" ht="15" customHeight="1"/>
    <row r="3619" ht="15" customHeight="1"/>
    <row r="3620" ht="15" customHeight="1"/>
    <row r="3621" ht="15" customHeight="1"/>
    <row r="3622" ht="15" customHeight="1"/>
    <row r="3623" ht="15" customHeight="1"/>
    <row r="3624" ht="15" customHeight="1"/>
    <row r="3625" ht="15" customHeight="1"/>
    <row r="3626" ht="15" customHeight="1"/>
    <row r="3627" ht="15" customHeight="1"/>
    <row r="3628" ht="15" customHeight="1"/>
    <row r="3629" ht="15" customHeight="1"/>
    <row r="3630" ht="15" customHeight="1"/>
    <row r="3631" ht="15" customHeight="1"/>
    <row r="3632" ht="15" customHeight="1"/>
    <row r="3633" ht="15" customHeight="1"/>
    <row r="3634" ht="15" customHeight="1"/>
    <row r="3635" ht="15" customHeight="1"/>
    <row r="3636" ht="15" customHeight="1"/>
    <row r="3637" ht="15" customHeight="1"/>
    <row r="3638" ht="15" customHeight="1"/>
    <row r="3639" ht="15" customHeight="1"/>
    <row r="3640" ht="15" customHeight="1"/>
    <row r="3641" ht="15" customHeight="1"/>
    <row r="3642" ht="15" customHeight="1"/>
    <row r="3643" ht="15" customHeight="1"/>
    <row r="3644" ht="15" customHeight="1"/>
    <row r="3645" ht="15" customHeight="1"/>
    <row r="3646" ht="15" customHeight="1"/>
    <row r="3647" ht="15" customHeight="1"/>
    <row r="3648" ht="15" customHeight="1"/>
    <row r="3649" ht="15" customHeight="1"/>
    <row r="3650" ht="15" customHeight="1"/>
    <row r="3651" ht="15" customHeight="1"/>
    <row r="3652" ht="15" customHeight="1"/>
    <row r="3653" ht="15" customHeight="1"/>
    <row r="3654" ht="15" customHeight="1"/>
    <row r="3655" ht="15" customHeight="1"/>
    <row r="3656" ht="15" customHeight="1"/>
    <row r="3657" ht="15" customHeight="1"/>
    <row r="3658" ht="15" customHeight="1"/>
    <row r="3659" ht="15" customHeight="1"/>
    <row r="3660" ht="15" customHeight="1"/>
    <row r="3661" ht="15" customHeight="1"/>
    <row r="3662" ht="15" customHeight="1"/>
    <row r="3663" ht="15" customHeight="1"/>
    <row r="3664" ht="15" customHeight="1"/>
    <row r="3665" ht="15" customHeight="1"/>
    <row r="3666" ht="15" customHeight="1"/>
    <row r="3667" ht="15" customHeight="1"/>
    <row r="3668" ht="15" customHeight="1"/>
    <row r="3669" ht="15" customHeight="1"/>
    <row r="3670" ht="15" customHeight="1"/>
    <row r="3671" ht="15" customHeight="1"/>
    <row r="3672" ht="15" customHeight="1"/>
    <row r="3673" ht="15" customHeight="1"/>
    <row r="3674" ht="15" customHeight="1"/>
    <row r="3675" ht="15" customHeight="1"/>
    <row r="3676" ht="15" customHeight="1"/>
    <row r="3677" ht="15" customHeight="1"/>
    <row r="3678" ht="15" customHeight="1"/>
    <row r="3679" ht="15" customHeight="1"/>
    <row r="3680" ht="15" customHeight="1"/>
    <row r="3681" ht="15" customHeight="1"/>
    <row r="3682" ht="15" customHeight="1"/>
    <row r="3683" ht="15" customHeight="1"/>
    <row r="3684" ht="15" customHeight="1"/>
    <row r="3685" ht="15" customHeight="1"/>
    <row r="3686" ht="15" customHeight="1"/>
    <row r="3687" ht="15" customHeight="1"/>
    <row r="3688" ht="15" customHeight="1"/>
    <row r="3689" ht="15" customHeight="1"/>
    <row r="3690" ht="15" customHeight="1"/>
    <row r="3691" ht="15" customHeight="1"/>
    <row r="3692" ht="15" customHeight="1"/>
    <row r="3693" ht="15" customHeight="1"/>
    <row r="3694" ht="15" customHeight="1"/>
    <row r="3695" ht="15" customHeight="1"/>
    <row r="3696" ht="15" customHeight="1"/>
    <row r="3697" ht="15" customHeight="1"/>
    <row r="3698" ht="15" customHeight="1"/>
    <row r="3699" ht="15" customHeight="1"/>
    <row r="3700" ht="15" customHeight="1"/>
    <row r="3701" ht="15" customHeight="1"/>
    <row r="3702" ht="15" customHeight="1"/>
    <row r="3703" ht="15" customHeight="1"/>
    <row r="3704" ht="15" customHeight="1"/>
    <row r="3705" ht="15" customHeight="1"/>
    <row r="3706" ht="15" customHeight="1"/>
    <row r="3707" ht="15" customHeight="1"/>
    <row r="3708" ht="15" customHeight="1"/>
    <row r="3709" ht="15" customHeight="1"/>
    <row r="3710" ht="15" customHeight="1"/>
    <row r="3711" ht="15" customHeight="1"/>
    <row r="3712" ht="15" customHeight="1"/>
    <row r="3713" ht="15" customHeight="1"/>
    <row r="3714" ht="1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15" customHeight="1"/>
    <row r="3727" ht="15" customHeight="1"/>
    <row r="3728" ht="15" customHeight="1"/>
    <row r="3729" ht="15" customHeight="1"/>
    <row r="3730" ht="15" customHeight="1"/>
    <row r="3731" ht="15" customHeight="1"/>
    <row r="3732" ht="15" customHeight="1"/>
    <row r="3733" ht="15" customHeight="1"/>
    <row r="3734" ht="15" customHeight="1"/>
    <row r="3735" ht="15" customHeight="1"/>
    <row r="3736" ht="15" customHeight="1"/>
    <row r="3737" ht="15" customHeight="1"/>
    <row r="3738" ht="15" customHeight="1"/>
    <row r="3739" ht="15" customHeight="1"/>
    <row r="3740" ht="15" customHeight="1"/>
    <row r="3741" ht="15" customHeight="1"/>
    <row r="3742" ht="15" customHeight="1"/>
    <row r="3743" ht="15" customHeight="1"/>
    <row r="3744" ht="15" customHeight="1"/>
    <row r="3745" ht="15" customHeight="1"/>
    <row r="3746" ht="15" customHeight="1"/>
    <row r="3747" ht="15" customHeight="1"/>
    <row r="3748" ht="15" customHeight="1"/>
    <row r="3749" ht="15" customHeight="1"/>
    <row r="3750" ht="15" customHeight="1"/>
    <row r="3751" ht="15" customHeight="1"/>
    <row r="3752" ht="15" customHeight="1"/>
    <row r="3753" ht="15" customHeight="1"/>
    <row r="3754" ht="15" customHeight="1"/>
    <row r="3755" ht="15" customHeight="1"/>
    <row r="3756" ht="15" customHeight="1"/>
    <row r="3757" ht="15" customHeight="1"/>
    <row r="3758" ht="15" customHeight="1"/>
    <row r="3759" ht="15" customHeight="1"/>
    <row r="3760" ht="15" customHeight="1"/>
    <row r="3761" ht="15" customHeight="1"/>
    <row r="3762" ht="15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15" customHeight="1"/>
    <row r="3774" ht="15" customHeight="1"/>
    <row r="3775" ht="15" customHeight="1"/>
    <row r="3776" ht="15" customHeight="1"/>
    <row r="3777" ht="15" customHeight="1"/>
    <row r="3778" ht="15" customHeight="1"/>
    <row r="3779" ht="15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15" customHeight="1"/>
    <row r="3792" ht="15" customHeight="1"/>
    <row r="3793" ht="15" customHeight="1"/>
    <row r="3794" ht="15" customHeight="1"/>
    <row r="3795" ht="15" customHeight="1"/>
    <row r="3796" ht="15" customHeight="1"/>
    <row r="3797" ht="15" customHeight="1"/>
    <row r="3798" ht="15" customHeight="1"/>
    <row r="3799" ht="15" customHeight="1"/>
    <row r="3800" ht="15" customHeight="1"/>
    <row r="3801" ht="15" customHeight="1"/>
    <row r="3802" ht="15" customHeight="1"/>
    <row r="3803" ht="15" customHeight="1"/>
    <row r="3804" ht="15" customHeight="1"/>
    <row r="3805" ht="15" customHeight="1"/>
    <row r="3806" ht="15" customHeight="1"/>
    <row r="3807" ht="15" customHeight="1"/>
    <row r="3808" ht="15" customHeight="1"/>
    <row r="3809" ht="15" customHeight="1"/>
    <row r="3810" ht="15" customHeight="1"/>
    <row r="3811" ht="15" customHeight="1"/>
    <row r="3812" ht="15" customHeight="1"/>
    <row r="3813" ht="15" customHeight="1"/>
    <row r="3814" ht="15" customHeight="1"/>
    <row r="3815" ht="15" customHeight="1"/>
    <row r="3816" ht="15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15" customHeight="1"/>
    <row r="3824" ht="15" customHeight="1"/>
    <row r="3825" ht="15" customHeight="1"/>
    <row r="3826" ht="15" customHeight="1"/>
    <row r="3827" ht="15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15" customHeight="1"/>
    <row r="3838" ht="15" customHeight="1"/>
    <row r="3839" ht="15" customHeight="1"/>
    <row r="3840" ht="15" customHeight="1"/>
    <row r="3841" ht="15" customHeight="1"/>
    <row r="3842" ht="15" customHeight="1"/>
    <row r="3843" ht="15" customHeight="1"/>
    <row r="3844" ht="15" customHeight="1"/>
    <row r="3845" ht="15" customHeight="1"/>
    <row r="3846" ht="15" customHeight="1"/>
    <row r="3847" ht="15" customHeight="1"/>
    <row r="3848" ht="15" customHeight="1"/>
    <row r="3849" ht="15" customHeight="1"/>
    <row r="3850" ht="15" customHeight="1"/>
    <row r="3851" ht="15" customHeight="1"/>
    <row r="3852" ht="15" customHeight="1"/>
    <row r="3853" ht="15" customHeight="1"/>
    <row r="3854" ht="15" customHeight="1"/>
    <row r="3855" ht="15" customHeight="1"/>
    <row r="3856" ht="15" customHeight="1"/>
    <row r="3857" ht="15" customHeight="1"/>
    <row r="3858" ht="15" customHeight="1"/>
    <row r="3859" ht="15" customHeight="1"/>
    <row r="3860" ht="15" customHeight="1"/>
    <row r="3861" ht="15" customHeight="1"/>
    <row r="3862" ht="15" customHeight="1"/>
    <row r="3863" ht="15" customHeight="1"/>
    <row r="3864" ht="15" customHeight="1"/>
    <row r="3865" ht="15" customHeight="1"/>
    <row r="3866" ht="15" customHeight="1"/>
    <row r="3867" ht="15" customHeight="1"/>
    <row r="3868" ht="15" customHeight="1"/>
    <row r="3869" ht="15" customHeight="1"/>
    <row r="3870" ht="15" customHeight="1"/>
    <row r="3871" ht="15" customHeight="1"/>
    <row r="3872" ht="15" customHeight="1"/>
    <row r="3873" ht="15" customHeight="1"/>
    <row r="3874" ht="15" customHeight="1"/>
    <row r="3875" ht="15" customHeight="1"/>
    <row r="3876" ht="15" customHeight="1"/>
    <row r="3877" ht="15" customHeight="1"/>
    <row r="3878" ht="15" customHeight="1"/>
    <row r="3879" ht="15" customHeight="1"/>
    <row r="3880" ht="15" customHeight="1"/>
    <row r="3881" ht="15" customHeight="1"/>
    <row r="3882" ht="15" customHeight="1"/>
    <row r="3883" ht="15" customHeight="1"/>
    <row r="3884" ht="15" customHeight="1"/>
    <row r="3885" ht="15" customHeight="1"/>
    <row r="3886" ht="15" customHeight="1"/>
    <row r="3887" ht="15" customHeight="1"/>
    <row r="3888" ht="15" customHeight="1"/>
    <row r="3889" ht="15" customHeight="1"/>
    <row r="3890" ht="15" customHeight="1"/>
    <row r="3891" ht="15" customHeight="1"/>
    <row r="3892" ht="15" customHeight="1"/>
    <row r="3893" ht="15" customHeight="1"/>
    <row r="3894" ht="15" customHeight="1"/>
    <row r="3895" ht="15" customHeight="1"/>
    <row r="3896" ht="15" customHeight="1"/>
    <row r="3897" ht="15" customHeight="1"/>
    <row r="3898" ht="15" customHeight="1"/>
    <row r="3899" ht="15" customHeight="1"/>
    <row r="3900" ht="15" customHeight="1"/>
    <row r="3901" ht="15" customHeight="1"/>
    <row r="3902" ht="15" customHeight="1"/>
    <row r="3903" ht="15" customHeight="1"/>
    <row r="3904" ht="15" customHeight="1"/>
    <row r="3905" ht="15" customHeight="1"/>
    <row r="3906" ht="15" customHeight="1"/>
    <row r="3907" ht="15" customHeight="1"/>
    <row r="3908" ht="15" customHeight="1"/>
    <row r="3909" ht="15" customHeight="1"/>
    <row r="3910" ht="15" customHeight="1"/>
    <row r="3911" ht="15" customHeight="1"/>
    <row r="3912" ht="15" customHeight="1"/>
    <row r="3913" ht="15" customHeight="1"/>
    <row r="3914" ht="15" customHeight="1"/>
    <row r="3915" ht="15" customHeight="1"/>
    <row r="3916" ht="15" customHeight="1"/>
    <row r="3917" ht="15" customHeight="1"/>
    <row r="3918" ht="15" customHeight="1"/>
    <row r="3919" ht="15" customHeight="1"/>
    <row r="3920" ht="15" customHeight="1"/>
    <row r="3921" ht="15" customHeight="1"/>
    <row r="3922" ht="15" customHeight="1"/>
    <row r="3923" ht="15" customHeight="1"/>
    <row r="3924" ht="15" customHeight="1"/>
    <row r="3925" ht="15" customHeight="1"/>
    <row r="3926" ht="15" customHeight="1"/>
    <row r="3927" ht="15" customHeight="1"/>
    <row r="3928" ht="15" customHeight="1"/>
    <row r="3929" ht="15" customHeight="1"/>
    <row r="3930" ht="15" customHeight="1"/>
    <row r="3931" ht="15" customHeight="1"/>
    <row r="3932" ht="15" customHeight="1"/>
    <row r="3933" ht="15" customHeight="1"/>
    <row r="3934" ht="15" customHeight="1"/>
    <row r="3935" ht="15" customHeight="1"/>
    <row r="3936" ht="15" customHeight="1"/>
    <row r="3937" ht="15" customHeight="1"/>
    <row r="3938" ht="15" customHeight="1"/>
    <row r="3939" ht="15" customHeight="1"/>
    <row r="3940" ht="15" customHeight="1"/>
    <row r="3941" ht="15" customHeight="1"/>
    <row r="3942" ht="15" customHeight="1"/>
    <row r="3943" ht="15" customHeight="1"/>
    <row r="3944" ht="15" customHeight="1"/>
    <row r="3945" ht="15" customHeight="1"/>
    <row r="3946" ht="15" customHeight="1"/>
    <row r="3947" ht="15" customHeight="1"/>
    <row r="3948" ht="15" customHeight="1"/>
    <row r="3949" ht="15" customHeight="1"/>
    <row r="3950" ht="15" customHeight="1"/>
    <row r="3951" ht="15" customHeight="1"/>
    <row r="3952" ht="15" customHeight="1"/>
    <row r="3953" ht="15" customHeight="1"/>
    <row r="3954" ht="15" customHeight="1"/>
    <row r="3955" ht="15" customHeight="1"/>
    <row r="3956" ht="15" customHeight="1"/>
    <row r="3957" ht="15" customHeight="1"/>
    <row r="3958" ht="15" customHeight="1"/>
    <row r="3959" ht="15" customHeight="1"/>
    <row r="3960" ht="15" customHeight="1"/>
    <row r="3961" ht="15" customHeight="1"/>
    <row r="3962" ht="15" customHeight="1"/>
    <row r="3963" ht="15" customHeight="1"/>
    <row r="3964" ht="15" customHeight="1"/>
    <row r="3965" ht="15" customHeight="1"/>
    <row r="3966" ht="15" customHeight="1"/>
    <row r="3967" ht="15" customHeight="1"/>
    <row r="3968" ht="15" customHeight="1"/>
    <row r="3969" ht="15" customHeight="1"/>
    <row r="3970" ht="15" customHeight="1"/>
    <row r="3971" ht="15" customHeight="1"/>
    <row r="3972" ht="15" customHeight="1"/>
    <row r="3973" ht="15" customHeight="1"/>
    <row r="3974" ht="15" customHeight="1"/>
    <row r="3975" ht="15" customHeight="1"/>
    <row r="3976" ht="15" customHeight="1"/>
    <row r="3977" ht="15" customHeight="1"/>
    <row r="3978" ht="15" customHeight="1"/>
    <row r="3979" ht="15" customHeight="1"/>
    <row r="3980" ht="15" customHeight="1"/>
    <row r="3981" ht="15" customHeight="1"/>
    <row r="3982" ht="15" customHeight="1"/>
    <row r="3983" ht="15" customHeight="1"/>
    <row r="3984" ht="15" customHeight="1"/>
    <row r="3985" ht="15" customHeight="1"/>
    <row r="3986" ht="15" customHeight="1"/>
    <row r="3987" ht="15" customHeight="1"/>
    <row r="3988" ht="15" customHeight="1"/>
    <row r="3989" ht="15" customHeight="1"/>
    <row r="3990" ht="15" customHeight="1"/>
    <row r="3991" ht="15" customHeight="1"/>
    <row r="3992" ht="15" customHeight="1"/>
    <row r="3993" ht="15" customHeight="1"/>
    <row r="3994" ht="15" customHeight="1"/>
    <row r="3995" ht="15" customHeight="1"/>
    <row r="3996" ht="15" customHeight="1"/>
    <row r="3997" ht="15" customHeight="1"/>
    <row r="3998" ht="15" customHeight="1"/>
    <row r="3999" ht="15" customHeight="1"/>
    <row r="4000" ht="15" customHeight="1"/>
    <row r="4001" ht="15" customHeight="1"/>
    <row r="4002" ht="15" customHeight="1"/>
    <row r="4003" ht="15" customHeight="1"/>
    <row r="4004" ht="15" customHeight="1"/>
    <row r="4005" ht="15" customHeight="1"/>
    <row r="4006" ht="15" customHeight="1"/>
    <row r="4007" ht="15" customHeight="1"/>
    <row r="4008" ht="15" customHeight="1"/>
    <row r="4009" ht="15" customHeight="1"/>
    <row r="4010" ht="15" customHeight="1"/>
    <row r="4011" ht="15" customHeight="1"/>
    <row r="4012" ht="15" customHeight="1"/>
    <row r="4013" ht="15" customHeight="1"/>
    <row r="4014" ht="15" customHeight="1"/>
    <row r="4015" ht="15" customHeight="1"/>
    <row r="4016" ht="15" customHeight="1"/>
    <row r="4017" ht="15" customHeight="1"/>
    <row r="4018" ht="15" customHeight="1"/>
    <row r="4019" ht="15" customHeight="1"/>
    <row r="4020" ht="15" customHeight="1"/>
    <row r="4021" ht="15" customHeight="1"/>
    <row r="4022" ht="15" customHeight="1"/>
    <row r="4023" ht="15" customHeight="1"/>
    <row r="4024" ht="15" customHeight="1"/>
    <row r="4025" ht="15" customHeight="1"/>
    <row r="4026" ht="15" customHeight="1"/>
    <row r="4027" ht="15" customHeight="1"/>
    <row r="4028" ht="15" customHeight="1"/>
    <row r="4029" ht="15" customHeight="1"/>
    <row r="4030" ht="15" customHeight="1"/>
    <row r="4031" ht="15" customHeight="1"/>
    <row r="4032" ht="15" customHeight="1"/>
    <row r="4033" ht="15" customHeight="1"/>
    <row r="4034" ht="15" customHeight="1"/>
    <row r="4035" ht="15" customHeight="1"/>
    <row r="4036" ht="15" customHeight="1"/>
    <row r="4037" ht="15" customHeight="1"/>
    <row r="4038" ht="15" customHeight="1"/>
    <row r="4039" ht="15" customHeight="1"/>
    <row r="4040" ht="15" customHeight="1"/>
    <row r="4041" ht="15" customHeight="1"/>
    <row r="4042" ht="15" customHeight="1"/>
    <row r="4043" ht="15" customHeight="1"/>
    <row r="4044" ht="15" customHeight="1"/>
    <row r="4045" ht="15" customHeight="1"/>
    <row r="4046" ht="15" customHeight="1"/>
    <row r="4047" ht="15" customHeight="1"/>
    <row r="4048" ht="15" customHeight="1"/>
    <row r="4049" ht="15" customHeight="1"/>
    <row r="4050" ht="15" customHeight="1"/>
    <row r="4051" ht="15" customHeight="1"/>
    <row r="4052" ht="15" customHeight="1"/>
    <row r="4053" ht="15" customHeight="1"/>
    <row r="4054" ht="15" customHeight="1"/>
    <row r="4055" ht="15" customHeight="1"/>
    <row r="4056" ht="15" customHeight="1"/>
    <row r="4057" ht="15" customHeight="1"/>
    <row r="4058" ht="15" customHeight="1"/>
    <row r="4059" ht="15" customHeight="1"/>
    <row r="4060" ht="15" customHeight="1"/>
    <row r="4061" ht="15" customHeight="1"/>
    <row r="4062" ht="15" customHeight="1"/>
    <row r="4063" ht="15" customHeight="1"/>
    <row r="4064" ht="15" customHeight="1"/>
    <row r="4065" ht="15" customHeight="1"/>
    <row r="4066" ht="15" customHeight="1"/>
    <row r="4067" ht="15" customHeight="1"/>
    <row r="4068" ht="15" customHeight="1"/>
    <row r="4069" ht="15" customHeight="1"/>
    <row r="4070" ht="15" customHeight="1"/>
    <row r="4071" ht="15" customHeight="1"/>
    <row r="4072" ht="15" customHeight="1"/>
    <row r="4073" ht="15" customHeight="1"/>
    <row r="4074" ht="15" customHeight="1"/>
    <row r="4075" ht="15" customHeight="1"/>
    <row r="4076" ht="15" customHeight="1"/>
    <row r="4077" ht="15" customHeight="1"/>
    <row r="4078" ht="15" customHeight="1"/>
    <row r="4079" ht="15" customHeight="1"/>
    <row r="4080" ht="15" customHeight="1"/>
    <row r="4081" ht="15" customHeight="1"/>
    <row r="4082" ht="15" customHeight="1"/>
    <row r="4083" ht="15" customHeight="1"/>
    <row r="4084" ht="15" customHeight="1"/>
    <row r="4085" ht="15" customHeight="1"/>
    <row r="4086" ht="15" customHeight="1"/>
    <row r="4087" ht="15" customHeight="1"/>
    <row r="4088" ht="15" customHeight="1"/>
    <row r="4089" ht="15" customHeight="1"/>
    <row r="4090" ht="15" customHeight="1"/>
    <row r="4091" ht="15" customHeight="1"/>
    <row r="4092" ht="15" customHeight="1"/>
    <row r="4093" ht="15" customHeight="1"/>
    <row r="4094" ht="15" customHeight="1"/>
    <row r="4095" ht="15" customHeight="1"/>
    <row r="4096" ht="15" customHeight="1"/>
    <row r="4097" ht="15" customHeight="1"/>
    <row r="4098" ht="15" customHeight="1"/>
    <row r="4099" ht="15" customHeight="1"/>
    <row r="4100" ht="15" customHeight="1"/>
    <row r="4101" ht="15" customHeight="1"/>
    <row r="4102" ht="15" customHeight="1"/>
    <row r="4103" ht="15" customHeight="1"/>
    <row r="4104" ht="15" customHeight="1"/>
    <row r="4105" ht="15" customHeight="1"/>
    <row r="4106" ht="15" customHeight="1"/>
    <row r="4107" ht="15" customHeight="1"/>
    <row r="4108" ht="15" customHeight="1"/>
    <row r="4109" ht="15" customHeight="1"/>
    <row r="4110" ht="15" customHeight="1"/>
    <row r="4111" ht="15" customHeight="1"/>
    <row r="4112" ht="15" customHeight="1"/>
    <row r="4113" ht="15" customHeight="1"/>
    <row r="4114" ht="15" customHeight="1"/>
    <row r="4115" ht="15" customHeight="1"/>
    <row r="4116" ht="15" customHeight="1"/>
    <row r="4117" ht="15" customHeight="1"/>
    <row r="4118" ht="15" customHeight="1"/>
    <row r="4119" ht="15" customHeight="1"/>
    <row r="4120" ht="15" customHeight="1"/>
    <row r="4121" ht="15" customHeight="1"/>
    <row r="4122" ht="15" customHeight="1"/>
    <row r="4123" ht="15" customHeight="1"/>
    <row r="4124" ht="15" customHeight="1"/>
    <row r="4125" ht="15" customHeight="1"/>
    <row r="4126" ht="15" customHeight="1"/>
    <row r="4127" ht="15" customHeight="1"/>
    <row r="4128" ht="15" customHeight="1"/>
    <row r="4129" ht="15" customHeight="1"/>
    <row r="4130" ht="15" customHeight="1"/>
    <row r="4131" ht="15" customHeight="1"/>
    <row r="4132" ht="15" customHeight="1"/>
    <row r="4133" ht="15" customHeight="1"/>
    <row r="4134" ht="15" customHeight="1"/>
    <row r="4135" ht="15" customHeight="1"/>
    <row r="4136" ht="15" customHeight="1"/>
    <row r="4137" ht="15" customHeight="1"/>
    <row r="4138" ht="15" customHeight="1"/>
    <row r="4139" ht="15" customHeight="1"/>
    <row r="4140" ht="15" customHeight="1"/>
    <row r="4141" ht="15" customHeight="1"/>
    <row r="4142" ht="15" customHeight="1"/>
    <row r="4143" ht="15" customHeight="1"/>
    <row r="4144" ht="15" customHeight="1"/>
    <row r="4145" ht="15" customHeight="1"/>
    <row r="4146" ht="15" customHeight="1"/>
    <row r="4147" ht="15" customHeight="1"/>
    <row r="4148" ht="15" customHeight="1"/>
    <row r="4149" ht="15" customHeight="1"/>
    <row r="4150" ht="15" customHeight="1"/>
    <row r="4151" ht="15" customHeight="1"/>
    <row r="4152" ht="15" customHeight="1"/>
    <row r="4153" ht="15" customHeight="1"/>
    <row r="4154" ht="15" customHeight="1"/>
    <row r="4155" ht="15" customHeight="1"/>
    <row r="4156" ht="15" customHeight="1"/>
    <row r="4157" ht="15" customHeight="1"/>
    <row r="4158" ht="15" customHeight="1"/>
    <row r="4159" ht="15" customHeight="1"/>
    <row r="4160" ht="15" customHeight="1"/>
    <row r="4161" ht="15" customHeight="1"/>
    <row r="4162" ht="15" customHeight="1"/>
    <row r="4163" ht="15" customHeight="1"/>
    <row r="4164" ht="15" customHeight="1"/>
    <row r="4165" ht="15" customHeight="1"/>
    <row r="4166" ht="15" customHeight="1"/>
    <row r="4167" ht="15" customHeight="1"/>
    <row r="4168" ht="15" customHeight="1"/>
    <row r="4169" ht="15" customHeight="1"/>
    <row r="4170" ht="15" customHeight="1"/>
    <row r="4171" ht="15" customHeight="1"/>
    <row r="4172" ht="15" customHeight="1"/>
    <row r="4173" ht="15" customHeight="1"/>
    <row r="4174" ht="15" customHeight="1"/>
    <row r="4175" ht="15" customHeight="1"/>
    <row r="4176" ht="15" customHeight="1"/>
    <row r="4177" ht="15" customHeight="1"/>
    <row r="4178" ht="15" customHeight="1"/>
    <row r="4179" ht="15" customHeight="1"/>
    <row r="4180" ht="15" customHeight="1"/>
    <row r="4181" ht="15" customHeight="1"/>
    <row r="4182" ht="15" customHeight="1"/>
    <row r="4183" ht="15" customHeight="1"/>
    <row r="4184" ht="15" customHeight="1"/>
    <row r="4185" ht="15" customHeight="1"/>
    <row r="4186" ht="15" customHeight="1"/>
    <row r="4187" ht="15" customHeight="1"/>
    <row r="4188" ht="15" customHeight="1"/>
    <row r="4189" ht="15" customHeight="1"/>
    <row r="4190" ht="15" customHeight="1"/>
    <row r="4191" ht="15" customHeight="1"/>
    <row r="4192" ht="15" customHeight="1"/>
    <row r="4193" ht="15" customHeight="1"/>
    <row r="4194" ht="15" customHeight="1"/>
    <row r="4195" ht="15" customHeight="1"/>
    <row r="4196" ht="15" customHeight="1"/>
    <row r="4197" ht="15" customHeight="1"/>
    <row r="4198" ht="15" customHeight="1"/>
    <row r="4199" ht="15" customHeight="1"/>
    <row r="4200" ht="15" customHeight="1"/>
    <row r="4201" ht="15" customHeight="1"/>
    <row r="4202" ht="15" customHeight="1"/>
    <row r="4203" ht="15" customHeight="1"/>
    <row r="4204" ht="15" customHeight="1"/>
    <row r="4205" ht="15" customHeight="1"/>
    <row r="4206" ht="15" customHeight="1"/>
    <row r="4207" ht="15" customHeight="1"/>
    <row r="4208" ht="15" customHeight="1"/>
    <row r="4209" ht="15" customHeight="1"/>
    <row r="4210" ht="15" customHeight="1"/>
    <row r="4211" ht="15" customHeight="1"/>
    <row r="4212" ht="15" customHeight="1"/>
    <row r="4213" ht="15" customHeight="1"/>
    <row r="4214" ht="15" customHeight="1"/>
    <row r="4215" ht="15" customHeight="1"/>
    <row r="4216" ht="15" customHeight="1"/>
    <row r="4217" ht="15" customHeight="1"/>
    <row r="4218" ht="15" customHeight="1"/>
    <row r="4219" ht="15" customHeight="1"/>
    <row r="4220" ht="15" customHeight="1"/>
    <row r="4221" ht="15" customHeight="1"/>
    <row r="4222" ht="15" customHeight="1"/>
    <row r="4223" ht="15" customHeight="1"/>
    <row r="4224" ht="15" customHeight="1"/>
    <row r="4225" ht="15" customHeight="1"/>
    <row r="4226" ht="15" customHeight="1"/>
    <row r="4227" ht="15" customHeight="1"/>
    <row r="4228" ht="15" customHeight="1"/>
    <row r="4229" ht="15" customHeight="1"/>
    <row r="4230" ht="15" customHeight="1"/>
    <row r="4231" ht="15" customHeight="1"/>
    <row r="4232" ht="15" customHeight="1"/>
    <row r="4233" ht="15" customHeight="1"/>
    <row r="4234" ht="15" customHeight="1"/>
    <row r="4235" ht="15" customHeight="1"/>
    <row r="4236" ht="15" customHeight="1"/>
    <row r="4237" ht="15" customHeight="1"/>
    <row r="4238" ht="15" customHeight="1"/>
    <row r="4239" ht="15" customHeight="1"/>
    <row r="4240" ht="15" customHeight="1"/>
    <row r="4241" ht="15" customHeight="1"/>
    <row r="4242" ht="15" customHeight="1"/>
    <row r="4243" ht="15" customHeight="1"/>
    <row r="4244" ht="15" customHeight="1"/>
    <row r="4245" ht="15" customHeight="1"/>
    <row r="4246" ht="15" customHeight="1"/>
    <row r="4247" ht="15" customHeight="1"/>
    <row r="4248" ht="15" customHeight="1"/>
    <row r="4249" ht="15" customHeight="1"/>
    <row r="4250" ht="15" customHeight="1"/>
    <row r="4251" ht="15" customHeight="1"/>
    <row r="4252" ht="15" customHeight="1"/>
    <row r="4253" ht="15" customHeight="1"/>
    <row r="4254" ht="15" customHeight="1"/>
    <row r="4255" ht="15" customHeight="1"/>
    <row r="4256" ht="15" customHeight="1"/>
    <row r="4257" ht="15" customHeight="1"/>
    <row r="4258" ht="15" customHeight="1"/>
    <row r="4259" ht="15" customHeight="1"/>
    <row r="4260" ht="15" customHeight="1"/>
    <row r="4261" ht="15" customHeight="1"/>
    <row r="4262" ht="15" customHeight="1"/>
    <row r="4263" ht="15" customHeight="1"/>
    <row r="4264" ht="15" customHeight="1"/>
    <row r="4265" ht="15" customHeight="1"/>
    <row r="4266" ht="15" customHeight="1"/>
    <row r="4267" ht="15" customHeight="1"/>
    <row r="4268" ht="15" customHeight="1"/>
    <row r="4269" ht="15" customHeight="1"/>
    <row r="4270" ht="15" customHeight="1"/>
    <row r="4271" ht="15" customHeight="1"/>
    <row r="4272" ht="15" customHeight="1"/>
    <row r="4273" ht="15" customHeight="1"/>
    <row r="4274" ht="15" customHeight="1"/>
    <row r="4275" ht="15" customHeight="1"/>
    <row r="4276" ht="15" customHeight="1"/>
    <row r="4277" ht="15" customHeight="1"/>
    <row r="4278" ht="15" customHeight="1"/>
    <row r="4279" ht="15" customHeight="1"/>
    <row r="4280" ht="15" customHeight="1"/>
    <row r="4281" ht="15" customHeight="1"/>
    <row r="4282" ht="15" customHeight="1"/>
    <row r="4283" ht="15" customHeight="1"/>
    <row r="4284" ht="15" customHeight="1"/>
    <row r="4285" ht="15" customHeight="1"/>
    <row r="4286" ht="15" customHeight="1"/>
    <row r="4287" ht="15" customHeight="1"/>
    <row r="4288" ht="15" customHeight="1"/>
    <row r="4289" ht="15" customHeight="1"/>
    <row r="4290" ht="15" customHeight="1"/>
    <row r="4291" ht="15" customHeight="1"/>
    <row r="4292" ht="15" customHeight="1"/>
    <row r="4293" ht="15" customHeight="1"/>
    <row r="4294" ht="15" customHeight="1"/>
    <row r="4295" ht="15" customHeight="1"/>
    <row r="4296" ht="15" customHeight="1"/>
    <row r="4297" ht="15" customHeight="1"/>
    <row r="4298" ht="15" customHeight="1"/>
    <row r="4299" ht="15" customHeight="1"/>
    <row r="4300" ht="15" customHeight="1"/>
    <row r="4301" ht="15" customHeight="1"/>
    <row r="4302" ht="15" customHeight="1"/>
    <row r="4303" ht="15" customHeight="1"/>
    <row r="4304" ht="15" customHeight="1"/>
    <row r="4305" ht="15" customHeight="1"/>
    <row r="4306" ht="15" customHeight="1"/>
    <row r="4307" ht="15" customHeight="1"/>
    <row r="4308" ht="15" customHeight="1"/>
    <row r="4309" ht="15" customHeight="1"/>
    <row r="4310" ht="15" customHeight="1"/>
    <row r="4311" ht="15" customHeight="1"/>
    <row r="4312" ht="15" customHeight="1"/>
    <row r="4313" ht="15" customHeight="1"/>
    <row r="4314" ht="15" customHeight="1"/>
    <row r="4315" ht="15" customHeight="1"/>
    <row r="4316" ht="15" customHeight="1"/>
    <row r="4317" ht="15" customHeight="1"/>
    <row r="4318" ht="15" customHeight="1"/>
    <row r="4319" ht="15" customHeight="1"/>
    <row r="4320" ht="15" customHeight="1"/>
    <row r="4321" ht="15" customHeight="1"/>
    <row r="4322" ht="15" customHeight="1"/>
    <row r="4323" ht="15" customHeight="1"/>
    <row r="4324" ht="15" customHeight="1"/>
    <row r="4325" ht="15" customHeight="1"/>
    <row r="4326" ht="15" customHeight="1"/>
    <row r="4327" ht="15" customHeight="1"/>
    <row r="4328" ht="15" customHeight="1"/>
    <row r="4329" ht="15" customHeight="1"/>
    <row r="4330" ht="15" customHeight="1"/>
    <row r="4331" ht="15" customHeight="1"/>
    <row r="4332" ht="15" customHeight="1"/>
    <row r="4333" ht="15" customHeight="1"/>
    <row r="4334" ht="15" customHeight="1"/>
    <row r="4335" ht="15" customHeight="1"/>
    <row r="4336" ht="15" customHeight="1"/>
    <row r="4337" ht="15" customHeight="1"/>
    <row r="4338" ht="15" customHeight="1"/>
    <row r="4339" ht="15" customHeight="1"/>
    <row r="4340" ht="15" customHeight="1"/>
    <row r="4341" ht="15" customHeight="1"/>
    <row r="4342" ht="15" customHeight="1"/>
    <row r="4343" ht="15" customHeight="1"/>
    <row r="4344" ht="15" customHeight="1"/>
    <row r="4345" ht="15" customHeight="1"/>
    <row r="4346" ht="15" customHeight="1"/>
    <row r="4347" ht="15" customHeight="1"/>
    <row r="4348" ht="15" customHeight="1"/>
    <row r="4349" ht="15" customHeight="1"/>
    <row r="4350" ht="15" customHeight="1"/>
    <row r="4351" ht="15" customHeight="1"/>
    <row r="4352" ht="15" customHeight="1"/>
    <row r="4353" ht="15" customHeight="1"/>
    <row r="4354" ht="15" customHeight="1"/>
    <row r="4355" ht="15" customHeight="1"/>
    <row r="4356" ht="15" customHeight="1"/>
    <row r="4357" ht="15" customHeight="1"/>
    <row r="4358" ht="15" customHeight="1"/>
    <row r="4359" ht="15" customHeight="1"/>
    <row r="4360" ht="15" customHeight="1"/>
    <row r="4361" ht="15" customHeight="1"/>
    <row r="4362" ht="15" customHeight="1"/>
    <row r="4363" ht="15" customHeight="1"/>
    <row r="4364" ht="15" customHeight="1"/>
    <row r="4365" ht="15" customHeight="1"/>
    <row r="4366" ht="15" customHeight="1"/>
    <row r="4367" ht="15" customHeight="1"/>
    <row r="4368" ht="15" customHeight="1"/>
    <row r="4369" ht="15" customHeight="1"/>
    <row r="4370" ht="15" customHeight="1"/>
    <row r="4371" ht="15" customHeight="1"/>
    <row r="4372" ht="15" customHeight="1"/>
    <row r="4373" ht="15" customHeight="1"/>
    <row r="4374" ht="15" customHeight="1"/>
    <row r="4375" ht="15" customHeight="1"/>
    <row r="4376" ht="15" customHeight="1"/>
    <row r="4377" ht="15" customHeight="1"/>
    <row r="4378" ht="15" customHeight="1"/>
    <row r="4379" ht="15" customHeight="1"/>
    <row r="4380" ht="15" customHeight="1"/>
    <row r="4381" ht="15" customHeight="1"/>
    <row r="4382" ht="15" customHeight="1"/>
    <row r="4383" ht="15" customHeight="1"/>
    <row r="4384" ht="15" customHeight="1"/>
    <row r="4385" ht="15" customHeight="1"/>
    <row r="4386" ht="15" customHeight="1"/>
    <row r="4387" ht="15" customHeight="1"/>
    <row r="4388" ht="15" customHeight="1"/>
    <row r="4389" ht="15" customHeight="1"/>
    <row r="4390" ht="15" customHeight="1"/>
    <row r="4391" ht="15" customHeight="1"/>
    <row r="4392" ht="15" customHeight="1"/>
    <row r="4393" ht="15" customHeight="1"/>
    <row r="4394" ht="15" customHeight="1"/>
    <row r="4395" ht="15" customHeight="1"/>
    <row r="4396" ht="15" customHeight="1"/>
    <row r="4397" ht="15" customHeight="1"/>
    <row r="4398" ht="15" customHeight="1"/>
    <row r="4399" ht="15" customHeight="1"/>
    <row r="4400" ht="15" customHeight="1"/>
    <row r="4401" ht="15" customHeight="1"/>
    <row r="4402" ht="15" customHeight="1"/>
    <row r="4403" ht="15" customHeight="1"/>
    <row r="4404" ht="15" customHeight="1"/>
    <row r="4405" ht="15" customHeight="1"/>
    <row r="4406" ht="15" customHeight="1"/>
    <row r="4407" ht="15" customHeight="1"/>
    <row r="4408" ht="15" customHeight="1"/>
    <row r="4409" ht="15" customHeight="1"/>
    <row r="4410" ht="15" customHeight="1"/>
    <row r="4411" ht="15" customHeight="1"/>
    <row r="4412" ht="15" customHeight="1"/>
    <row r="4413" ht="15" customHeight="1"/>
    <row r="4414" ht="15" customHeight="1"/>
    <row r="4415" ht="15" customHeight="1"/>
    <row r="4416" ht="15" customHeight="1"/>
    <row r="4417" ht="15" customHeight="1"/>
    <row r="4418" ht="15" customHeight="1"/>
    <row r="4419" ht="15" customHeight="1"/>
    <row r="4420" ht="15" customHeight="1"/>
    <row r="4421" ht="15" customHeight="1"/>
    <row r="4422" ht="15" customHeight="1"/>
    <row r="4423" ht="15" customHeight="1"/>
    <row r="4424" ht="15" customHeight="1"/>
    <row r="4425" ht="15" customHeight="1"/>
    <row r="4426" ht="15" customHeight="1"/>
    <row r="4427" ht="15" customHeight="1"/>
    <row r="4428" ht="15" customHeight="1"/>
    <row r="4429" ht="15" customHeight="1"/>
    <row r="4430" ht="15" customHeight="1"/>
    <row r="4431" ht="15" customHeight="1"/>
    <row r="4432" ht="15" customHeight="1"/>
    <row r="4433" ht="15" customHeight="1"/>
    <row r="4434" ht="15" customHeight="1"/>
    <row r="4435" ht="15" customHeight="1"/>
    <row r="4436" ht="15" customHeight="1"/>
    <row r="4437" ht="15" customHeight="1"/>
    <row r="4438" ht="15" customHeight="1"/>
    <row r="4439" ht="15" customHeight="1"/>
    <row r="4440" ht="15" customHeight="1"/>
    <row r="4441" ht="15" customHeight="1"/>
    <row r="4442" ht="15" customHeight="1"/>
    <row r="4443" ht="15" customHeight="1"/>
    <row r="4444" ht="15" customHeight="1"/>
    <row r="4445" ht="15" customHeight="1"/>
    <row r="4446" ht="15" customHeight="1"/>
    <row r="4447" ht="15" customHeight="1"/>
    <row r="4448" ht="15" customHeight="1"/>
    <row r="4449" ht="15" customHeight="1"/>
    <row r="4450" ht="15" customHeight="1"/>
    <row r="4451" ht="15" customHeight="1"/>
    <row r="4452" ht="15" customHeight="1"/>
    <row r="4453" ht="15" customHeight="1"/>
    <row r="4454" ht="15" customHeight="1"/>
    <row r="4455" ht="15" customHeight="1"/>
    <row r="4456" ht="15" customHeight="1"/>
    <row r="4457" ht="15" customHeight="1"/>
    <row r="4458" ht="15" customHeight="1"/>
    <row r="4459" ht="15" customHeight="1"/>
    <row r="4460" ht="15" customHeight="1"/>
    <row r="4461" ht="15" customHeight="1"/>
    <row r="4462" ht="15" customHeight="1"/>
    <row r="4463" ht="15" customHeight="1"/>
    <row r="4464" ht="15" customHeight="1"/>
    <row r="4465" ht="15" customHeight="1"/>
    <row r="4466" ht="15" customHeight="1"/>
    <row r="4467" ht="15" customHeight="1"/>
    <row r="4468" ht="15" customHeight="1"/>
    <row r="4469" ht="15" customHeight="1"/>
    <row r="4470" ht="15" customHeight="1"/>
    <row r="4471" ht="15" customHeight="1"/>
    <row r="4472" ht="15" customHeight="1"/>
    <row r="4473" ht="15" customHeight="1"/>
    <row r="4474" ht="15" customHeight="1"/>
    <row r="4475" ht="15" customHeight="1"/>
    <row r="4476" ht="15" customHeight="1"/>
    <row r="4477" ht="15" customHeight="1"/>
    <row r="4478" ht="15" customHeight="1"/>
    <row r="4479" ht="15" customHeight="1"/>
    <row r="4480" ht="15" customHeight="1"/>
    <row r="4481" ht="15" customHeight="1"/>
    <row r="4482" ht="15" customHeight="1"/>
    <row r="4483" ht="15" customHeight="1"/>
    <row r="4484" ht="15" customHeight="1"/>
    <row r="4485" ht="15" customHeight="1"/>
    <row r="4486" ht="15" customHeight="1"/>
    <row r="4487" ht="15" customHeight="1"/>
    <row r="4488" ht="15" customHeight="1"/>
    <row r="4489" ht="15" customHeight="1"/>
    <row r="4490" ht="15" customHeight="1"/>
    <row r="4491" ht="15" customHeight="1"/>
    <row r="4492" ht="15" customHeight="1"/>
    <row r="4493" ht="15" customHeight="1"/>
    <row r="4494" ht="15" customHeight="1"/>
    <row r="4495" ht="15" customHeight="1"/>
    <row r="4496" ht="15" customHeight="1"/>
    <row r="4497" ht="15" customHeight="1"/>
    <row r="4498" ht="15" customHeight="1"/>
    <row r="4499" ht="15" customHeight="1"/>
    <row r="4500" ht="15" customHeight="1"/>
    <row r="4501" ht="15" customHeight="1"/>
    <row r="4502" ht="15" customHeight="1"/>
    <row r="4503" ht="15" customHeight="1"/>
    <row r="4504" ht="15" customHeight="1"/>
    <row r="4505" ht="15" customHeight="1"/>
    <row r="4506" ht="15" customHeight="1"/>
    <row r="4507" ht="15" customHeight="1"/>
    <row r="4508" ht="15" customHeight="1"/>
    <row r="4509" ht="15" customHeight="1"/>
    <row r="4510" ht="15" customHeight="1"/>
    <row r="4511" ht="15" customHeight="1"/>
    <row r="4512" ht="15" customHeight="1"/>
    <row r="4513" ht="15" customHeight="1"/>
    <row r="4514" ht="15" customHeight="1"/>
    <row r="4515" ht="15" customHeight="1"/>
    <row r="4516" ht="15" customHeight="1"/>
    <row r="4517" ht="15" customHeight="1"/>
    <row r="4518" ht="15" customHeight="1"/>
    <row r="4519" ht="15" customHeight="1"/>
    <row r="4520" ht="15" customHeight="1"/>
    <row r="4521" ht="15" customHeight="1"/>
    <row r="4522" ht="15" customHeight="1"/>
    <row r="4523" ht="15" customHeight="1"/>
    <row r="4524" ht="15" customHeight="1"/>
    <row r="4525" ht="15" customHeight="1"/>
    <row r="4526" ht="15" customHeight="1"/>
    <row r="4527" ht="15" customHeight="1"/>
    <row r="4528" ht="15" customHeight="1"/>
    <row r="4529" ht="15" customHeight="1"/>
    <row r="4530" ht="15" customHeight="1"/>
    <row r="4531" ht="15" customHeight="1"/>
    <row r="4532" ht="15" customHeight="1"/>
    <row r="4533" ht="15" customHeight="1"/>
    <row r="4534" ht="15" customHeight="1"/>
    <row r="4535" ht="15" customHeight="1"/>
    <row r="4536" ht="15" customHeight="1"/>
    <row r="4537" ht="15" customHeight="1"/>
    <row r="4538" ht="15" customHeight="1"/>
    <row r="4539" ht="15" customHeight="1"/>
    <row r="4540" ht="15" customHeight="1"/>
    <row r="4541" ht="15" customHeight="1"/>
    <row r="4542" ht="15" customHeight="1"/>
    <row r="4543" ht="15" customHeight="1"/>
    <row r="4544" ht="15" customHeight="1"/>
    <row r="4545" ht="15" customHeight="1"/>
    <row r="4546" ht="15" customHeight="1"/>
    <row r="4547" ht="15" customHeight="1"/>
    <row r="4548" ht="15" customHeight="1"/>
    <row r="4549" ht="15" customHeight="1"/>
    <row r="4550" ht="15" customHeight="1"/>
    <row r="4551" ht="15" customHeight="1"/>
    <row r="4552" ht="15" customHeight="1"/>
    <row r="4553" ht="15" customHeight="1"/>
    <row r="4554" ht="15" customHeight="1"/>
    <row r="4555" ht="15" customHeight="1"/>
    <row r="4556" ht="15" customHeight="1"/>
    <row r="4557" ht="15" customHeight="1"/>
    <row r="4558" ht="15" customHeight="1"/>
    <row r="4559" ht="15" customHeight="1"/>
    <row r="4560" ht="15" customHeight="1"/>
    <row r="4561" ht="15" customHeight="1"/>
    <row r="4562" ht="15" customHeight="1"/>
    <row r="4563" ht="15" customHeight="1"/>
    <row r="4564" ht="15" customHeight="1"/>
    <row r="4565" ht="15" customHeight="1"/>
    <row r="4566" ht="15" customHeight="1"/>
    <row r="4567" ht="15" customHeight="1"/>
    <row r="4568" ht="15" customHeight="1"/>
    <row r="4569" ht="15" customHeight="1"/>
    <row r="4570" ht="15" customHeight="1"/>
    <row r="4571" ht="15" customHeight="1"/>
    <row r="4572" ht="15" customHeight="1"/>
    <row r="4573" ht="15" customHeight="1"/>
    <row r="4574" ht="15" customHeight="1"/>
    <row r="4575" ht="15" customHeight="1"/>
    <row r="4576" ht="15" customHeight="1"/>
    <row r="4577" ht="15" customHeight="1"/>
    <row r="4578" ht="15" customHeight="1"/>
    <row r="4579" ht="15" customHeight="1"/>
    <row r="4580" ht="15" customHeight="1"/>
    <row r="4581" ht="15" customHeight="1"/>
    <row r="4582" ht="15" customHeight="1"/>
    <row r="4583" ht="15" customHeight="1"/>
    <row r="4584" ht="15" customHeight="1"/>
    <row r="4585" ht="15" customHeight="1"/>
    <row r="4586" ht="15" customHeight="1"/>
    <row r="4587" ht="15" customHeight="1"/>
    <row r="4588" ht="15" customHeight="1"/>
    <row r="4589" ht="15" customHeight="1"/>
    <row r="4590" ht="15" customHeight="1"/>
    <row r="4591" ht="15" customHeight="1"/>
    <row r="4592" ht="15" customHeight="1"/>
    <row r="4593" ht="15" customHeight="1"/>
    <row r="4594" ht="15" customHeight="1"/>
    <row r="4595" ht="15" customHeight="1"/>
    <row r="4596" ht="15" customHeight="1"/>
    <row r="4597" ht="15" customHeight="1"/>
    <row r="4598" ht="15" customHeight="1"/>
    <row r="4599" ht="15" customHeight="1"/>
    <row r="4600" ht="15" customHeight="1"/>
    <row r="4601" ht="15" customHeight="1"/>
    <row r="4602" ht="15" customHeight="1"/>
    <row r="4603" ht="15" customHeight="1"/>
    <row r="4604" ht="15" customHeight="1"/>
    <row r="4605" ht="15" customHeight="1"/>
    <row r="4606" ht="15" customHeight="1"/>
    <row r="4607" ht="15" customHeight="1"/>
    <row r="4608" ht="15" customHeight="1"/>
    <row r="4609" ht="15" customHeight="1"/>
    <row r="4610" ht="15" customHeight="1"/>
    <row r="4611" ht="15" customHeight="1"/>
    <row r="4612" ht="15" customHeight="1"/>
    <row r="4613" ht="15" customHeight="1"/>
    <row r="4614" ht="15" customHeight="1"/>
    <row r="4615" ht="15" customHeight="1"/>
    <row r="4616" ht="15" customHeight="1"/>
    <row r="4617" ht="15" customHeight="1"/>
    <row r="4618" ht="15" customHeight="1"/>
    <row r="4619" ht="15" customHeight="1"/>
    <row r="4620" ht="15" customHeight="1"/>
    <row r="4621" ht="15" customHeight="1"/>
    <row r="4622" ht="15" customHeight="1"/>
    <row r="4623" ht="15" customHeight="1"/>
    <row r="4624" ht="15" customHeight="1"/>
    <row r="4625" ht="15" customHeight="1"/>
    <row r="4626" ht="15" customHeight="1"/>
    <row r="4627" ht="15" customHeight="1"/>
    <row r="4628" ht="15" customHeight="1"/>
    <row r="4629" ht="15" customHeight="1"/>
    <row r="4630" ht="15" customHeight="1"/>
    <row r="4631" ht="15" customHeight="1"/>
    <row r="4632" ht="15" customHeight="1"/>
    <row r="4633" ht="15" customHeight="1"/>
    <row r="4634" ht="15" customHeight="1"/>
    <row r="4635" ht="15" customHeight="1"/>
    <row r="4636" ht="15" customHeight="1"/>
    <row r="4637" ht="15" customHeight="1"/>
    <row r="4638" ht="15" customHeight="1"/>
    <row r="4639" ht="15" customHeight="1"/>
    <row r="4640" ht="15" customHeight="1"/>
    <row r="4641" ht="15" customHeight="1"/>
    <row r="4642" ht="15" customHeight="1"/>
    <row r="4643" ht="15" customHeight="1"/>
    <row r="4644" ht="15" customHeight="1"/>
    <row r="4645" ht="15" customHeight="1"/>
    <row r="4646" ht="15" customHeight="1"/>
    <row r="4647" ht="15" customHeight="1"/>
    <row r="4648" ht="15" customHeight="1"/>
    <row r="4649" ht="15" customHeight="1"/>
    <row r="4650" ht="15" customHeight="1"/>
    <row r="4651" ht="15" customHeight="1"/>
    <row r="4652" ht="15" customHeight="1"/>
    <row r="4653" ht="15" customHeight="1"/>
    <row r="4654" ht="15" customHeight="1"/>
    <row r="4655" ht="15" customHeight="1"/>
    <row r="4656" ht="15" customHeight="1"/>
    <row r="4657" ht="15" customHeight="1"/>
    <row r="4658" ht="15" customHeight="1"/>
    <row r="4659" ht="15" customHeight="1"/>
    <row r="4660" ht="15" customHeight="1"/>
    <row r="4661" ht="15" customHeight="1"/>
    <row r="4662" ht="15" customHeight="1"/>
    <row r="4663" ht="15" customHeight="1"/>
    <row r="4664" ht="15" customHeight="1"/>
    <row r="4665" ht="15" customHeight="1"/>
    <row r="4666" ht="15" customHeight="1"/>
    <row r="4667" ht="15" customHeight="1"/>
    <row r="4668" ht="15" customHeight="1"/>
    <row r="4669" ht="15" customHeight="1"/>
    <row r="4670" ht="15" customHeight="1"/>
    <row r="4671" ht="15" customHeight="1"/>
    <row r="4672" ht="1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15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15" customHeight="1"/>
    <row r="5026" ht="15" customHeight="1"/>
    <row r="5027" ht="15" customHeight="1"/>
    <row r="5028" ht="15" customHeight="1"/>
    <row r="5029" ht="15" customHeight="1"/>
    <row r="5030" ht="15" customHeight="1"/>
    <row r="5031" ht="15" customHeight="1"/>
    <row r="5032" ht="15" customHeight="1"/>
    <row r="5033" ht="15" customHeight="1"/>
    <row r="5034" ht="15" customHeight="1"/>
    <row r="5035" ht="15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15" customHeight="1"/>
    <row r="5043" ht="15" customHeight="1"/>
    <row r="5044" ht="15" customHeight="1"/>
    <row r="5045" ht="15" customHeight="1"/>
    <row r="5046" ht="15" customHeight="1"/>
    <row r="5047" ht="15" customHeight="1"/>
    <row r="5048" ht="15" customHeight="1"/>
    <row r="5049" ht="15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15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15" customHeight="1"/>
    <row r="5491" ht="15" customHeight="1"/>
    <row r="5492" ht="15" customHeight="1"/>
    <row r="5493" ht="15" customHeight="1"/>
    <row r="5494" ht="15" customHeight="1"/>
    <row r="5495" ht="15" customHeight="1"/>
    <row r="5496" ht="15" customHeight="1"/>
    <row r="5497" ht="15" customHeight="1"/>
    <row r="5498" ht="15" customHeight="1"/>
    <row r="5499" ht="15" customHeight="1"/>
    <row r="5500" ht="15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15" customHeight="1"/>
    <row r="5509" ht="15" customHeight="1"/>
    <row r="5510" ht="15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15" customHeight="1"/>
    <row r="5520" ht="15" customHeight="1"/>
    <row r="5521" ht="15" customHeight="1"/>
    <row r="5522" ht="15" customHeight="1"/>
    <row r="5523" ht="15" customHeight="1"/>
    <row r="5524" ht="15" customHeight="1"/>
    <row r="5525" ht="15" customHeight="1"/>
    <row r="5526" ht="1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15" customHeight="1"/>
    <row r="5601" ht="15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15" customHeight="1"/>
    <row r="5622" ht="15" customHeight="1"/>
    <row r="5623" ht="15" customHeight="1"/>
    <row r="5624" ht="15" customHeight="1"/>
    <row r="5625" ht="15" customHeight="1"/>
    <row r="5626" ht="15" customHeight="1"/>
    <row r="5627" ht="15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15" customHeight="1"/>
    <row r="5645" ht="15" customHeight="1"/>
    <row r="5646" ht="15" customHeight="1"/>
    <row r="5647" ht="15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15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15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15" customHeight="1"/>
    <row r="5685" ht="15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1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15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15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15" customHeight="1"/>
    <row r="6152" ht="15" customHeight="1"/>
    <row r="6153" ht="15" customHeight="1"/>
    <row r="6154" ht="15" customHeight="1"/>
    <row r="6155" ht="15" customHeight="1"/>
    <row r="6156" ht="15" customHeight="1"/>
    <row r="6157" ht="15" customHeight="1"/>
    <row r="6158" ht="15" customHeight="1"/>
    <row r="6159" ht="15" customHeight="1"/>
    <row r="6160" ht="15" customHeight="1"/>
    <row r="6161" ht="15" customHeight="1"/>
    <row r="6162" ht="15" customHeight="1"/>
    <row r="6163" ht="15" customHeight="1"/>
    <row r="6164" ht="15" customHeight="1"/>
    <row r="6165" ht="15" customHeight="1"/>
    <row r="6166" ht="15" customHeight="1"/>
    <row r="6167" ht="15" customHeight="1"/>
    <row r="6168" ht="15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15" customHeight="1"/>
    <row r="6281" ht="15" customHeight="1"/>
    <row r="6282" ht="15" customHeight="1"/>
    <row r="6283" ht="15" customHeight="1"/>
    <row r="6284" ht="15" customHeight="1"/>
    <row r="6285" ht="15" customHeight="1"/>
    <row r="6286" ht="15" customHeight="1"/>
    <row r="6287" ht="15" customHeight="1"/>
    <row r="6288" ht="15" customHeight="1"/>
    <row r="6289" ht="15" customHeight="1"/>
    <row r="6290" ht="15" customHeight="1"/>
    <row r="6291" ht="15" customHeight="1"/>
    <row r="6292" ht="15" customHeight="1"/>
    <row r="6293" ht="15" customHeight="1"/>
    <row r="6294" ht="15" customHeight="1"/>
    <row r="6295" ht="15" customHeight="1"/>
    <row r="6296" ht="15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15" customHeight="1"/>
    <row r="6313" ht="15" customHeight="1"/>
    <row r="6314" ht="15" customHeight="1"/>
    <row r="6315" ht="15" customHeight="1"/>
    <row r="6316" ht="15" customHeight="1"/>
    <row r="6317" ht="15" customHeight="1"/>
    <row r="6318" ht="15" customHeight="1"/>
    <row r="6319" ht="15" customHeight="1"/>
    <row r="6320" ht="15" customHeight="1"/>
    <row r="6321" ht="15" customHeight="1"/>
    <row r="6322" ht="15" customHeight="1"/>
    <row r="6323" ht="15" customHeight="1"/>
    <row r="6324" ht="15" customHeight="1"/>
    <row r="6325" ht="15" customHeight="1"/>
    <row r="6326" ht="15" customHeight="1"/>
    <row r="6327" ht="15" customHeight="1"/>
    <row r="6328" ht="15" customHeight="1"/>
    <row r="6329" ht="15" customHeight="1"/>
    <row r="6330" ht="15" customHeight="1"/>
    <row r="6331" ht="15" customHeight="1"/>
    <row r="6332" ht="15" customHeight="1"/>
    <row r="6333" ht="15" customHeight="1"/>
    <row r="6334" ht="15" customHeight="1"/>
    <row r="6335" ht="15" customHeight="1"/>
    <row r="6336" ht="15" customHeight="1"/>
    <row r="6337" ht="15" customHeight="1"/>
    <row r="6338" ht="15" customHeight="1"/>
    <row r="6339" ht="15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15" customHeight="1"/>
    <row r="6351" ht="15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15" customHeight="1"/>
    <row r="6361" ht="15" customHeight="1"/>
    <row r="6362" ht="15" customHeight="1"/>
    <row r="6363" ht="15" customHeight="1"/>
    <row r="6364" ht="15" customHeight="1"/>
    <row r="6365" ht="15" customHeight="1"/>
    <row r="6366" ht="15" customHeight="1"/>
    <row r="6367" ht="15" customHeight="1"/>
    <row r="6368" ht="15" customHeight="1"/>
    <row r="6369" ht="15" customHeight="1"/>
    <row r="6370" ht="15" customHeight="1"/>
    <row r="6371" ht="15" customHeight="1"/>
    <row r="6372" ht="15" customHeight="1"/>
    <row r="6373" ht="15" customHeight="1"/>
    <row r="6374" ht="15" customHeight="1"/>
    <row r="6375" ht="15" customHeight="1"/>
    <row r="6376" ht="15" customHeight="1"/>
    <row r="6377" ht="15" customHeight="1"/>
    <row r="6378" ht="15" customHeight="1"/>
    <row r="6379" ht="15" customHeight="1"/>
    <row r="6380" ht="15" customHeight="1"/>
    <row r="6381" ht="15" customHeight="1"/>
    <row r="6382" ht="15" customHeight="1"/>
    <row r="6383" ht="15" customHeight="1"/>
    <row r="6384" ht="15" customHeight="1"/>
    <row r="6385" ht="15" customHeight="1"/>
    <row r="6386" ht="15" customHeight="1"/>
    <row r="6387" ht="15" customHeight="1"/>
    <row r="6388" ht="15" customHeight="1"/>
    <row r="6389" ht="15" customHeight="1"/>
    <row r="6390" ht="15" customHeight="1"/>
    <row r="6391" ht="1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15" customHeight="1"/>
    <row r="6399" ht="15" customHeight="1"/>
    <row r="6400" ht="15" customHeight="1"/>
    <row r="6401" ht="15" customHeight="1"/>
    <row r="6402" ht="15" customHeight="1"/>
    <row r="6403" ht="15" customHeight="1"/>
    <row r="6404" ht="15" customHeight="1"/>
    <row r="6405" ht="15" customHeight="1"/>
    <row r="6406" ht="15" customHeight="1"/>
    <row r="6407" ht="15" customHeight="1"/>
    <row r="6408" ht="15" customHeight="1"/>
    <row r="6409" ht="15" customHeight="1"/>
    <row r="6410" ht="15" customHeight="1"/>
    <row r="6411" ht="15" customHeight="1"/>
    <row r="6412" ht="15" customHeight="1"/>
    <row r="6413" ht="15" customHeight="1"/>
    <row r="6414" ht="15" customHeight="1"/>
    <row r="6415" ht="15" customHeight="1"/>
    <row r="6416" ht="15" customHeight="1"/>
    <row r="6417" ht="15" customHeight="1"/>
    <row r="6418" ht="15" customHeight="1"/>
    <row r="6419" ht="15" customHeight="1"/>
    <row r="6420" ht="15" customHeight="1"/>
    <row r="6421" ht="15" customHeight="1"/>
    <row r="6422" ht="15" customHeight="1"/>
    <row r="6423" ht="15" customHeight="1"/>
    <row r="6424" ht="15" customHeight="1"/>
    <row r="6425" ht="15" customHeight="1"/>
    <row r="6426" ht="15" customHeight="1"/>
    <row r="6427" ht="15" customHeight="1"/>
    <row r="6428" ht="15" customHeight="1"/>
    <row r="6429" ht="15" customHeight="1"/>
    <row r="6430" ht="15" customHeight="1"/>
    <row r="6431" ht="15" customHeight="1"/>
    <row r="6432" ht="15" customHeight="1"/>
    <row r="6433" ht="15" customHeight="1"/>
    <row r="6434" ht="15" customHeight="1"/>
    <row r="6435" ht="15" customHeight="1"/>
    <row r="6436" ht="15" customHeight="1"/>
    <row r="6437" ht="15" customHeight="1"/>
    <row r="6438" ht="15" customHeight="1"/>
    <row r="6439" ht="15" customHeight="1"/>
    <row r="6440" ht="15" customHeight="1"/>
    <row r="6441" ht="15" customHeight="1"/>
    <row r="6442" ht="15" customHeight="1"/>
    <row r="6443" ht="15" customHeight="1"/>
    <row r="6444" ht="15" customHeight="1"/>
    <row r="6445" ht="15" customHeight="1"/>
    <row r="6446" ht="15" customHeight="1"/>
    <row r="6447" ht="15" customHeight="1"/>
    <row r="6448" ht="15" customHeight="1"/>
    <row r="6449" ht="15" customHeight="1"/>
    <row r="6450" ht="15" customHeight="1"/>
    <row r="6451" ht="15" customHeight="1"/>
    <row r="6452" ht="15" customHeight="1"/>
    <row r="6453" ht="15" customHeight="1"/>
    <row r="6454" ht="15" customHeight="1"/>
    <row r="6455" ht="15" customHeight="1"/>
    <row r="6456" ht="15" customHeight="1"/>
    <row r="6457" ht="15" customHeight="1"/>
    <row r="6458" ht="15" customHeight="1"/>
    <row r="6459" ht="15" customHeight="1"/>
    <row r="6460" ht="15" customHeight="1"/>
    <row r="6461" ht="15" customHeight="1"/>
    <row r="6462" ht="15" customHeight="1"/>
    <row r="6463" ht="15" customHeight="1"/>
    <row r="6464" ht="15" customHeight="1"/>
    <row r="6465" ht="15" customHeight="1"/>
    <row r="6466" ht="15" customHeight="1"/>
    <row r="6467" ht="15" customHeight="1"/>
    <row r="6468" ht="15" customHeight="1"/>
    <row r="6469" ht="15" customHeight="1"/>
    <row r="6470" ht="15" customHeight="1"/>
    <row r="6471" ht="15" customHeight="1"/>
    <row r="6472" ht="15" customHeight="1"/>
    <row r="6473" ht="15" customHeight="1"/>
    <row r="6474" ht="15" customHeight="1"/>
    <row r="6475" ht="15" customHeight="1"/>
    <row r="6476" ht="15" customHeight="1"/>
    <row r="6477" ht="15" customHeight="1"/>
    <row r="6478" ht="15" customHeight="1"/>
    <row r="6479" ht="15" customHeight="1"/>
    <row r="6480" ht="15" customHeight="1"/>
    <row r="6481" ht="15" customHeight="1"/>
    <row r="6482" ht="15" customHeight="1"/>
    <row r="6483" ht="15" customHeight="1"/>
    <row r="6484" ht="15" customHeight="1"/>
    <row r="6485" ht="15" customHeight="1"/>
    <row r="6486" ht="15" customHeight="1"/>
    <row r="6487" ht="15" customHeight="1"/>
    <row r="6488" ht="15" customHeight="1"/>
    <row r="6489" ht="15" customHeight="1"/>
    <row r="6490" ht="15" customHeight="1"/>
    <row r="6491" ht="15" customHeight="1"/>
    <row r="6492" ht="15" customHeight="1"/>
    <row r="6493" ht="15" customHeight="1"/>
    <row r="6494" ht="15" customHeight="1"/>
    <row r="6495" ht="15" customHeight="1"/>
    <row r="6496" ht="15" customHeight="1"/>
    <row r="6497" ht="15" customHeight="1"/>
    <row r="6498" ht="15" customHeight="1"/>
    <row r="6499" ht="15" customHeight="1"/>
    <row r="6500" ht="15" customHeight="1"/>
    <row r="6501" ht="15" customHeight="1"/>
    <row r="6502" ht="15" customHeight="1"/>
    <row r="6503" ht="15" customHeight="1"/>
    <row r="6504" ht="15" customHeight="1"/>
    <row r="6505" ht="15" customHeight="1"/>
    <row r="6506" ht="15" customHeight="1"/>
    <row r="6507" ht="15" customHeight="1"/>
    <row r="6508" ht="15" customHeight="1"/>
    <row r="6509" ht="15" customHeight="1"/>
    <row r="6510" ht="15" customHeight="1"/>
    <row r="6511" ht="15" customHeight="1"/>
    <row r="6512" ht="15" customHeight="1"/>
    <row r="6513" ht="15" customHeight="1"/>
    <row r="6514" ht="15" customHeight="1"/>
    <row r="6515" ht="15" customHeight="1"/>
    <row r="6516" ht="15" customHeight="1"/>
    <row r="6517" ht="15" customHeight="1"/>
    <row r="6518" ht="15" customHeight="1"/>
    <row r="6519" ht="15" customHeight="1"/>
    <row r="6520" ht="15" customHeight="1"/>
    <row r="6521" ht="15" customHeight="1"/>
    <row r="6522" ht="15" customHeight="1"/>
    <row r="6523" ht="15" customHeight="1"/>
    <row r="6524" ht="15" customHeight="1"/>
    <row r="6525" ht="15" customHeight="1"/>
    <row r="6526" ht="15" customHeight="1"/>
    <row r="6527" ht="15" customHeight="1"/>
    <row r="6528" ht="15" customHeight="1"/>
    <row r="6529" ht="15" customHeight="1"/>
    <row r="6530" ht="15" customHeight="1"/>
    <row r="6531" ht="15" customHeight="1"/>
    <row r="6532" ht="15" customHeight="1"/>
    <row r="6533" ht="15" customHeight="1"/>
    <row r="6534" ht="15" customHeight="1"/>
    <row r="6535" ht="15" customHeight="1"/>
    <row r="6536" ht="15" customHeight="1"/>
    <row r="6537" ht="15" customHeight="1"/>
    <row r="6538" ht="15" customHeight="1"/>
    <row r="6539" ht="15" customHeight="1"/>
    <row r="6540" ht="15" customHeight="1"/>
    <row r="6541" ht="15" customHeight="1"/>
    <row r="6542" ht="15" customHeight="1"/>
    <row r="6543" ht="15" customHeight="1"/>
    <row r="6544" ht="15" customHeight="1"/>
    <row r="6545" ht="15" customHeight="1"/>
    <row r="6546" ht="15" customHeight="1"/>
    <row r="6547" ht="15" customHeight="1"/>
    <row r="6548" ht="15" customHeight="1"/>
    <row r="6549" ht="15" customHeight="1"/>
    <row r="6550" ht="15" customHeight="1"/>
    <row r="6551" ht="15" customHeight="1"/>
    <row r="6552" ht="15" customHeight="1"/>
    <row r="6553" ht="15" customHeight="1"/>
    <row r="6554" ht="15" customHeight="1"/>
    <row r="6555" ht="15" customHeight="1"/>
    <row r="6556" ht="15" customHeight="1"/>
    <row r="6557" ht="15" customHeight="1"/>
    <row r="6558" ht="15" customHeight="1"/>
    <row r="6559" ht="15" customHeight="1"/>
    <row r="6560" ht="15" customHeight="1"/>
    <row r="6561" ht="15" customHeight="1"/>
    <row r="6562" ht="15" customHeight="1"/>
    <row r="6563" ht="15" customHeight="1"/>
    <row r="6564" ht="15" customHeight="1"/>
    <row r="6565" ht="15" customHeight="1"/>
    <row r="6566" ht="15" customHeight="1"/>
    <row r="6567" ht="15" customHeight="1"/>
    <row r="6568" ht="15" customHeight="1"/>
    <row r="6569" ht="15" customHeight="1"/>
    <row r="6570" ht="15" customHeight="1"/>
    <row r="6571" ht="15" customHeight="1"/>
    <row r="6572" ht="15" customHeight="1"/>
    <row r="6573" ht="15" customHeight="1"/>
    <row r="6574" ht="15" customHeight="1"/>
    <row r="6575" ht="15" customHeight="1"/>
    <row r="6576" ht="15" customHeight="1"/>
    <row r="6577" ht="15" customHeight="1"/>
    <row r="6578" ht="15" customHeight="1"/>
    <row r="6579" ht="15" customHeight="1"/>
    <row r="6580" ht="15" customHeight="1"/>
    <row r="6581" ht="15" customHeight="1"/>
    <row r="6582" ht="15" customHeight="1"/>
    <row r="6583" ht="15" customHeight="1"/>
    <row r="6584" ht="15" customHeight="1"/>
    <row r="6585" ht="15" customHeight="1"/>
    <row r="6586" ht="15" customHeight="1"/>
    <row r="6587" ht="15" customHeight="1"/>
    <row r="6588" ht="15" customHeight="1"/>
    <row r="6589" ht="15" customHeight="1"/>
    <row r="6590" ht="15" customHeight="1"/>
    <row r="6591" ht="15" customHeight="1"/>
    <row r="6592" ht="15" customHeight="1"/>
    <row r="6593" ht="15" customHeight="1"/>
    <row r="6594" ht="15" customHeight="1"/>
    <row r="6595" ht="15" customHeight="1"/>
    <row r="6596" ht="15" customHeight="1"/>
    <row r="6597" ht="15" customHeight="1"/>
    <row r="6598" ht="15" customHeight="1"/>
    <row r="6599" ht="15" customHeight="1"/>
    <row r="6600" ht="15" customHeight="1"/>
    <row r="6601" ht="15" customHeight="1"/>
    <row r="6602" ht="15" customHeight="1"/>
    <row r="6603" ht="15" customHeight="1"/>
    <row r="6604" ht="15" customHeight="1"/>
    <row r="6605" ht="15" customHeight="1"/>
    <row r="6606" ht="15" customHeight="1"/>
    <row r="6607" ht="15" customHeight="1"/>
    <row r="6608" ht="15" customHeight="1"/>
    <row r="6609" ht="15" customHeight="1"/>
    <row r="6610" ht="15" customHeight="1"/>
    <row r="6611" ht="15" customHeight="1"/>
    <row r="6612" ht="15" customHeight="1"/>
    <row r="6613" ht="15" customHeight="1"/>
    <row r="6614" ht="15" customHeight="1"/>
    <row r="6615" ht="15" customHeight="1"/>
    <row r="6616" ht="15" customHeight="1"/>
    <row r="6617" ht="15" customHeight="1"/>
    <row r="6618" ht="15" customHeight="1"/>
    <row r="6619" ht="15" customHeight="1"/>
    <row r="6620" ht="15" customHeight="1"/>
    <row r="6621" ht="15" customHeight="1"/>
    <row r="6622" ht="15" customHeight="1"/>
    <row r="6623" ht="15" customHeight="1"/>
    <row r="6624" ht="15" customHeight="1"/>
    <row r="6625" ht="15" customHeight="1"/>
    <row r="6626" ht="15" customHeight="1"/>
    <row r="6627" ht="15" customHeight="1"/>
    <row r="6628" ht="15" customHeight="1"/>
    <row r="6629" ht="15" customHeight="1"/>
    <row r="6630" ht="15" customHeight="1"/>
    <row r="6631" ht="15" customHeight="1"/>
    <row r="6632" ht="15" customHeight="1"/>
    <row r="6633" ht="15" customHeight="1"/>
    <row r="6634" ht="15" customHeight="1"/>
    <row r="6635" ht="15" customHeight="1"/>
    <row r="6636" ht="15" customHeight="1"/>
    <row r="6637" ht="15" customHeight="1"/>
    <row r="6638" ht="15" customHeight="1"/>
    <row r="6639" ht="15" customHeight="1"/>
    <row r="6640" ht="15" customHeight="1"/>
    <row r="6641" ht="15" customHeight="1"/>
    <row r="6642" ht="15" customHeight="1"/>
    <row r="6643" ht="15" customHeight="1"/>
    <row r="6644" ht="15" customHeight="1"/>
    <row r="6645" ht="15" customHeight="1"/>
    <row r="6646" ht="15" customHeight="1"/>
    <row r="6647" ht="15" customHeight="1"/>
    <row r="6648" ht="15" customHeight="1"/>
    <row r="6649" ht="15" customHeight="1"/>
    <row r="6650" ht="15" customHeight="1"/>
    <row r="6651" ht="15" customHeight="1"/>
    <row r="6652" ht="15" customHeight="1"/>
    <row r="6653" ht="15" customHeight="1"/>
    <row r="6654" ht="15" customHeight="1"/>
    <row r="6655" ht="15" customHeight="1"/>
    <row r="6656" ht="15" customHeight="1"/>
    <row r="6657" ht="15" customHeight="1"/>
    <row r="6658" ht="15" customHeight="1"/>
    <row r="6659" ht="15" customHeight="1"/>
    <row r="6660" ht="15" customHeight="1"/>
    <row r="6661" ht="15" customHeight="1"/>
    <row r="6662" ht="15" customHeight="1"/>
    <row r="6663" ht="15" customHeight="1"/>
    <row r="6664" ht="15" customHeight="1"/>
    <row r="6665" ht="15" customHeight="1"/>
    <row r="6666" ht="15" customHeight="1"/>
    <row r="6667" ht="15" customHeight="1"/>
    <row r="6668" ht="15" customHeight="1"/>
    <row r="6669" ht="15" customHeight="1"/>
    <row r="6670" ht="15" customHeight="1"/>
    <row r="6671" ht="15" customHeight="1"/>
    <row r="6672" ht="15" customHeight="1"/>
    <row r="6673" ht="15" customHeight="1"/>
    <row r="6674" ht="15" customHeight="1"/>
    <row r="6675" ht="15" customHeight="1"/>
    <row r="6676" ht="15" customHeight="1"/>
    <row r="6677" ht="15" customHeight="1"/>
    <row r="6678" ht="15" customHeight="1"/>
    <row r="6679" ht="15" customHeight="1"/>
    <row r="6680" ht="15" customHeight="1"/>
    <row r="6681" ht="15" customHeight="1"/>
    <row r="6682" ht="15" customHeight="1"/>
    <row r="6683" ht="15" customHeight="1"/>
    <row r="6684" ht="15" customHeight="1"/>
    <row r="6685" ht="15" customHeight="1"/>
    <row r="6686" ht="15" customHeight="1"/>
    <row r="6687" ht="15" customHeight="1"/>
    <row r="6688" ht="15" customHeight="1"/>
    <row r="6689" ht="15" customHeight="1"/>
    <row r="6690" ht="15" customHeight="1"/>
    <row r="6691" ht="15" customHeight="1"/>
    <row r="6692" ht="15" customHeight="1"/>
    <row r="6693" ht="15" customHeight="1"/>
    <row r="6694" ht="15" customHeight="1"/>
    <row r="6695" ht="15" customHeight="1"/>
    <row r="6696" ht="15" customHeight="1"/>
    <row r="6697" ht="15" customHeight="1"/>
    <row r="6698" ht="15" customHeight="1"/>
    <row r="6699" ht="15" customHeight="1"/>
    <row r="6700" ht="15" customHeight="1"/>
    <row r="6701" ht="15" customHeight="1"/>
    <row r="6702" ht="15" customHeight="1"/>
    <row r="6703" ht="15" customHeight="1"/>
    <row r="6704" ht="15" customHeight="1"/>
    <row r="6705" ht="15" customHeight="1"/>
    <row r="6706" ht="15" customHeight="1"/>
    <row r="6707" ht="15" customHeight="1"/>
    <row r="6708" ht="15" customHeight="1"/>
    <row r="6709" ht="15" customHeight="1"/>
    <row r="6710" ht="15" customHeight="1"/>
    <row r="6711" ht="15" customHeight="1"/>
    <row r="6712" ht="15" customHeight="1"/>
    <row r="6713" ht="15" customHeight="1"/>
    <row r="6714" ht="15" customHeight="1"/>
    <row r="6715" ht="15" customHeight="1"/>
    <row r="6716" ht="15" customHeight="1"/>
    <row r="6717" ht="15" customHeight="1"/>
    <row r="6718" ht="15" customHeight="1"/>
    <row r="6719" ht="15" customHeight="1"/>
    <row r="6720" ht="15" customHeight="1"/>
    <row r="6721" ht="15" customHeight="1"/>
    <row r="6722" ht="15" customHeight="1"/>
    <row r="6723" ht="15" customHeight="1"/>
    <row r="6724" ht="15" customHeight="1"/>
    <row r="6725" ht="15" customHeight="1"/>
    <row r="6726" ht="15" customHeight="1"/>
    <row r="6727" ht="15" customHeight="1"/>
    <row r="6728" ht="15" customHeight="1"/>
    <row r="6729" ht="15" customHeight="1"/>
    <row r="6730" ht="15" customHeight="1"/>
    <row r="6731" ht="15" customHeight="1"/>
    <row r="6732" ht="15" customHeight="1"/>
    <row r="6733" ht="15" customHeight="1"/>
    <row r="6734" ht="15" customHeight="1"/>
    <row r="6735" ht="15" customHeight="1"/>
    <row r="6736" ht="15" customHeight="1"/>
    <row r="6737" ht="15" customHeight="1"/>
    <row r="6738" ht="15" customHeight="1"/>
    <row r="6739" ht="15" customHeight="1"/>
    <row r="6740" ht="15" customHeight="1"/>
    <row r="6741" ht="15" customHeight="1"/>
    <row r="6742" ht="15" customHeight="1"/>
    <row r="6743" ht="15" customHeight="1"/>
    <row r="6744" ht="15" customHeight="1"/>
    <row r="6745" ht="15" customHeight="1"/>
    <row r="6746" ht="15" customHeight="1"/>
    <row r="6747" ht="15" customHeight="1"/>
    <row r="6748" ht="15" customHeight="1"/>
    <row r="6749" ht="15" customHeight="1"/>
    <row r="6750" ht="15" customHeight="1"/>
    <row r="6751" ht="15" customHeight="1"/>
    <row r="6752" ht="15" customHeight="1"/>
    <row r="6753" ht="15" customHeight="1"/>
    <row r="6754" ht="15" customHeight="1"/>
    <row r="6755" ht="15" customHeight="1"/>
    <row r="6756" ht="15" customHeight="1"/>
    <row r="6757" ht="15" customHeight="1"/>
    <row r="6758" ht="15" customHeight="1"/>
    <row r="6759" ht="15" customHeight="1"/>
    <row r="6760" ht="15" customHeight="1"/>
    <row r="6761" ht="15" customHeight="1"/>
    <row r="6762" ht="15" customHeight="1"/>
    <row r="6763" ht="15" customHeight="1"/>
    <row r="6764" ht="15" customHeight="1"/>
    <row r="6765" ht="15" customHeight="1"/>
    <row r="6766" ht="15" customHeight="1"/>
    <row r="6767" ht="15" customHeight="1"/>
    <row r="6768" ht="15" customHeight="1"/>
    <row r="6769" ht="15" customHeight="1"/>
    <row r="6770" ht="15" customHeight="1"/>
    <row r="6771" ht="15" customHeight="1"/>
    <row r="6772" ht="15" customHeight="1"/>
    <row r="6773" ht="15" customHeight="1"/>
    <row r="6774" ht="15" customHeight="1"/>
    <row r="6775" ht="15" customHeight="1"/>
    <row r="6776" ht="15" customHeight="1"/>
    <row r="6777" ht="15" customHeight="1"/>
    <row r="6778" ht="15" customHeight="1"/>
    <row r="6779" ht="15" customHeight="1"/>
    <row r="6780" ht="15" customHeight="1"/>
    <row r="6781" ht="15" customHeight="1"/>
    <row r="6782" ht="15" customHeight="1"/>
    <row r="6783" ht="15" customHeight="1"/>
    <row r="6784" ht="15" customHeight="1"/>
    <row r="6785" ht="15" customHeight="1"/>
    <row r="6786" ht="15" customHeight="1"/>
    <row r="6787" ht="15" customHeight="1"/>
    <row r="6788" ht="15" customHeight="1"/>
    <row r="6789" ht="15" customHeight="1"/>
    <row r="6790" ht="15" customHeight="1"/>
    <row r="6791" ht="15" customHeight="1"/>
    <row r="6792" ht="15" customHeight="1"/>
    <row r="6793" ht="15" customHeight="1"/>
    <row r="6794" ht="15" customHeight="1"/>
    <row r="6795" ht="15" customHeight="1"/>
    <row r="6796" ht="15" customHeight="1"/>
    <row r="6797" ht="15" customHeight="1"/>
    <row r="6798" ht="15" customHeight="1"/>
    <row r="6799" ht="15" customHeight="1"/>
    <row r="6800" ht="15" customHeight="1"/>
    <row r="6801" ht="15" customHeight="1"/>
    <row r="6802" ht="15" customHeight="1"/>
    <row r="6803" ht="15" customHeight="1"/>
    <row r="6804" ht="15" customHeight="1"/>
    <row r="6805" ht="15" customHeight="1"/>
    <row r="6806" ht="15" customHeight="1"/>
    <row r="6807" ht="15" customHeight="1"/>
    <row r="6808" ht="15" customHeight="1"/>
    <row r="6809" ht="15" customHeight="1"/>
    <row r="6810" ht="15" customHeight="1"/>
    <row r="6811" ht="15" customHeight="1"/>
    <row r="6812" ht="15" customHeight="1"/>
    <row r="6813" ht="15" customHeight="1"/>
    <row r="6814" ht="15" customHeight="1"/>
    <row r="6815" ht="15" customHeight="1"/>
    <row r="6816" ht="15" customHeight="1"/>
    <row r="6817" ht="15" customHeight="1"/>
    <row r="6818" ht="15" customHeight="1"/>
    <row r="6819" ht="15" customHeight="1"/>
    <row r="6820" ht="15" customHeight="1"/>
    <row r="6821" ht="15" customHeight="1"/>
    <row r="6822" ht="15" customHeight="1"/>
    <row r="6823" ht="15" customHeight="1"/>
    <row r="6824" ht="15" customHeight="1"/>
    <row r="6825" ht="15" customHeight="1"/>
    <row r="6826" ht="15" customHeight="1"/>
    <row r="6827" ht="15" customHeight="1"/>
    <row r="6828" ht="15" customHeight="1"/>
    <row r="6829" ht="15" customHeight="1"/>
    <row r="6830" ht="15" customHeight="1"/>
    <row r="6831" ht="15" customHeight="1"/>
    <row r="6832" ht="15" customHeight="1"/>
    <row r="6833" ht="15" customHeight="1"/>
    <row r="6834" ht="15" customHeight="1"/>
    <row r="6835" ht="15" customHeight="1"/>
    <row r="6836" ht="15" customHeight="1"/>
    <row r="6837" ht="15" customHeight="1"/>
    <row r="6838" ht="15" customHeight="1"/>
    <row r="6839" ht="15" customHeight="1"/>
    <row r="6840" ht="15" customHeight="1"/>
    <row r="6841" ht="15" customHeight="1"/>
    <row r="6842" ht="15" customHeight="1"/>
    <row r="6843" ht="15" customHeight="1"/>
    <row r="6844" ht="15" customHeight="1"/>
    <row r="6845" ht="15" customHeight="1"/>
    <row r="6846" ht="15" customHeight="1"/>
    <row r="6847" ht="15" customHeight="1"/>
    <row r="6848" ht="15" customHeight="1"/>
    <row r="6849" ht="15" customHeight="1"/>
    <row r="6850" ht="15" customHeight="1"/>
    <row r="6851" ht="15" customHeight="1"/>
    <row r="6852" ht="15" customHeight="1"/>
    <row r="6853" ht="15" customHeight="1"/>
    <row r="6854" ht="15" customHeight="1"/>
    <row r="6855" ht="15" customHeight="1"/>
    <row r="6856" ht="15" customHeight="1"/>
    <row r="6857" ht="15" customHeight="1"/>
    <row r="6858" ht="15" customHeight="1"/>
    <row r="6859" ht="15" customHeight="1"/>
    <row r="6860" ht="15" customHeight="1"/>
    <row r="6861" ht="15" customHeight="1"/>
    <row r="6862" ht="15" customHeight="1"/>
    <row r="6863" ht="15" customHeight="1"/>
    <row r="6864" ht="15" customHeight="1"/>
    <row r="6865" ht="15" customHeight="1"/>
    <row r="6866" ht="15" customHeight="1"/>
    <row r="6867" ht="15" customHeight="1"/>
    <row r="6868" ht="15" customHeight="1"/>
    <row r="6869" ht="15" customHeight="1"/>
    <row r="6870" ht="15" customHeight="1"/>
    <row r="6871" ht="15" customHeight="1"/>
    <row r="6872" ht="15" customHeight="1"/>
    <row r="6873" ht="15" customHeight="1"/>
    <row r="6874" ht="15" customHeight="1"/>
    <row r="6875" ht="15" customHeight="1"/>
    <row r="6876" ht="15" customHeight="1"/>
    <row r="6877" ht="15" customHeight="1"/>
    <row r="6878" ht="15" customHeight="1"/>
    <row r="6879" ht="15" customHeight="1"/>
    <row r="6880" ht="15" customHeight="1"/>
    <row r="6881" ht="15" customHeight="1"/>
    <row r="6882" ht="15" customHeight="1"/>
    <row r="6883" ht="15" customHeight="1"/>
    <row r="6884" ht="15" customHeight="1"/>
    <row r="6885" ht="15" customHeight="1"/>
    <row r="6886" ht="15" customHeight="1"/>
    <row r="6887" ht="15" customHeight="1"/>
    <row r="6888" ht="15" customHeight="1"/>
    <row r="6889" ht="15" customHeight="1"/>
    <row r="6890" ht="15" customHeight="1"/>
    <row r="6891" ht="15" customHeight="1"/>
    <row r="6892" ht="15" customHeight="1"/>
    <row r="6893" ht="15" customHeight="1"/>
    <row r="6894" ht="15" customHeight="1"/>
    <row r="6895" ht="15" customHeight="1"/>
    <row r="6896" ht="15" customHeight="1"/>
    <row r="6897" ht="15" customHeight="1"/>
    <row r="6898" ht="15" customHeight="1"/>
    <row r="6899" ht="15" customHeight="1"/>
    <row r="6900" ht="15" customHeight="1"/>
    <row r="6901" ht="15" customHeight="1"/>
    <row r="6902" ht="15" customHeight="1"/>
    <row r="6903" ht="15" customHeight="1"/>
    <row r="6904" ht="15" customHeight="1"/>
    <row r="6905" ht="15" customHeight="1"/>
    <row r="6906" ht="15" customHeight="1"/>
    <row r="6907" ht="15" customHeight="1"/>
    <row r="6908" ht="15" customHeight="1"/>
    <row r="6909" ht="15" customHeight="1"/>
    <row r="6910" ht="15" customHeight="1"/>
    <row r="6911" ht="15" customHeight="1"/>
    <row r="6912" ht="15" customHeight="1"/>
    <row r="6913" ht="15" customHeight="1"/>
    <row r="6914" ht="15" customHeight="1"/>
    <row r="6915" ht="15" customHeight="1"/>
    <row r="6916" ht="15" customHeight="1"/>
    <row r="6917" ht="15" customHeight="1"/>
    <row r="6918" ht="15" customHeight="1"/>
    <row r="6919" ht="15" customHeight="1"/>
    <row r="6920" ht="15" customHeight="1"/>
    <row r="6921" ht="15" customHeight="1"/>
    <row r="6922" ht="15" customHeight="1"/>
    <row r="6923" ht="15" customHeight="1"/>
    <row r="6924" ht="15" customHeight="1"/>
    <row r="6925" ht="15" customHeight="1"/>
    <row r="6926" ht="15" customHeight="1"/>
    <row r="6927" ht="15" customHeight="1"/>
    <row r="6928" ht="15" customHeight="1"/>
    <row r="6929" ht="15" customHeight="1"/>
    <row r="6930" ht="15" customHeight="1"/>
    <row r="6931" ht="15" customHeight="1"/>
    <row r="6932" ht="15" customHeight="1"/>
    <row r="6933" ht="15" customHeight="1"/>
    <row r="6934" ht="15" customHeight="1"/>
    <row r="6935" ht="15" customHeight="1"/>
    <row r="6936" ht="15" customHeight="1"/>
    <row r="6937" ht="15" customHeight="1"/>
    <row r="6938" ht="15" customHeight="1"/>
    <row r="6939" ht="15" customHeight="1"/>
    <row r="6940" ht="15" customHeight="1"/>
    <row r="6941" ht="15" customHeight="1"/>
    <row r="6942" ht="15" customHeight="1"/>
    <row r="6943" ht="15" customHeight="1"/>
    <row r="6944" ht="15" customHeight="1"/>
    <row r="6945" ht="15" customHeight="1"/>
    <row r="6946" ht="15" customHeight="1"/>
    <row r="6947" ht="15" customHeight="1"/>
    <row r="6948" ht="15" customHeight="1"/>
    <row r="6949" ht="15" customHeight="1"/>
    <row r="6950" ht="15" customHeight="1"/>
    <row r="6951" ht="15" customHeight="1"/>
    <row r="6952" ht="15" customHeight="1"/>
    <row r="6953" ht="15" customHeight="1"/>
    <row r="6954" ht="15" customHeight="1"/>
    <row r="6955" ht="15" customHeight="1"/>
    <row r="6956" ht="15" customHeight="1"/>
    <row r="6957" ht="15" customHeight="1"/>
    <row r="6958" ht="15" customHeight="1"/>
    <row r="6959" ht="15" customHeight="1"/>
    <row r="6960" ht="15" customHeight="1"/>
    <row r="6961" ht="15" customHeight="1"/>
    <row r="6962" ht="15" customHeight="1"/>
    <row r="6963" ht="15" customHeight="1"/>
    <row r="6964" ht="15" customHeight="1"/>
    <row r="6965" ht="15" customHeight="1"/>
    <row r="6966" ht="15" customHeight="1"/>
    <row r="6967" ht="15" customHeight="1"/>
    <row r="6968" ht="15" customHeight="1"/>
    <row r="6969" ht="15" customHeight="1"/>
    <row r="6970" ht="15" customHeight="1"/>
    <row r="6971" ht="15" customHeight="1"/>
    <row r="6972" ht="15" customHeight="1"/>
    <row r="6973" ht="15" customHeight="1"/>
    <row r="6974" ht="15" customHeight="1"/>
    <row r="6975" ht="15" customHeight="1"/>
    <row r="6976" ht="15" customHeight="1"/>
    <row r="6977" ht="15" customHeight="1"/>
    <row r="6978" ht="15" customHeight="1"/>
    <row r="6979" ht="15" customHeight="1"/>
    <row r="6980" ht="15" customHeight="1"/>
    <row r="6981" ht="15" customHeight="1"/>
    <row r="6982" ht="15" customHeight="1"/>
    <row r="6983" ht="15" customHeight="1"/>
    <row r="6984" ht="15" customHeight="1"/>
    <row r="6985" ht="15" customHeight="1"/>
    <row r="6986" ht="15" customHeight="1"/>
    <row r="6987" ht="15" customHeight="1"/>
    <row r="6988" ht="15" customHeight="1"/>
    <row r="6989" ht="15" customHeight="1"/>
    <row r="6990" ht="15" customHeight="1"/>
    <row r="6991" ht="15" customHeight="1"/>
    <row r="6992" ht="15" customHeight="1"/>
    <row r="6993" ht="15" customHeight="1"/>
    <row r="6994" ht="15" customHeight="1"/>
    <row r="6995" ht="15" customHeight="1"/>
    <row r="6996" ht="15" customHeight="1"/>
    <row r="6997" ht="15" customHeight="1"/>
    <row r="6998" ht="15" customHeight="1"/>
    <row r="6999" ht="15" customHeight="1"/>
    <row r="7000" ht="15" customHeight="1"/>
    <row r="7001" ht="15" customHeight="1"/>
    <row r="7002" ht="15" customHeight="1"/>
    <row r="7003" ht="15" customHeight="1"/>
    <row r="7004" ht="15" customHeight="1"/>
    <row r="7005" ht="15" customHeight="1"/>
    <row r="7006" ht="15" customHeight="1"/>
    <row r="7007" ht="15" customHeight="1"/>
    <row r="7008" ht="15" customHeight="1"/>
    <row r="7009" ht="15" customHeight="1"/>
    <row r="7010" ht="15" customHeight="1"/>
    <row r="7011" ht="15" customHeight="1"/>
    <row r="7012" ht="15" customHeight="1"/>
    <row r="7013" ht="15" customHeight="1"/>
    <row r="7014" ht="15" customHeight="1"/>
    <row r="7015" ht="15" customHeight="1"/>
    <row r="7016" ht="15" customHeight="1"/>
    <row r="7017" ht="15" customHeight="1"/>
    <row r="7018" ht="15" customHeight="1"/>
    <row r="7019" ht="15" customHeight="1"/>
    <row r="7020" ht="15" customHeight="1"/>
    <row r="7021" ht="15" customHeight="1"/>
    <row r="7022" ht="15" customHeight="1"/>
    <row r="7023" ht="15" customHeight="1"/>
    <row r="7024" ht="15" customHeight="1"/>
    <row r="7025" ht="15" customHeight="1"/>
    <row r="7026" ht="15" customHeight="1"/>
    <row r="7027" ht="15" customHeight="1"/>
    <row r="7028" ht="15" customHeight="1"/>
    <row r="7029" ht="15" customHeight="1"/>
    <row r="7030" ht="15" customHeight="1"/>
    <row r="7031" ht="15" customHeight="1"/>
    <row r="7032" ht="15" customHeight="1"/>
    <row r="7033" ht="15" customHeight="1"/>
    <row r="7034" ht="15" customHeight="1"/>
    <row r="7035" ht="15" customHeight="1"/>
    <row r="7036" ht="15" customHeight="1"/>
    <row r="7037" ht="15" customHeight="1"/>
    <row r="7038" ht="15" customHeight="1"/>
    <row r="7039" ht="15" customHeight="1"/>
    <row r="7040" ht="15" customHeight="1"/>
    <row r="7041" ht="15" customHeight="1"/>
    <row r="7042" ht="15" customHeight="1"/>
    <row r="7043" ht="15" customHeight="1"/>
    <row r="7044" ht="15" customHeight="1"/>
    <row r="7045" ht="15" customHeight="1"/>
    <row r="7046" ht="15" customHeight="1"/>
    <row r="7047" ht="15" customHeight="1"/>
    <row r="7048" ht="15" customHeight="1"/>
    <row r="7049" ht="15" customHeight="1"/>
    <row r="7050" ht="15" customHeight="1"/>
    <row r="7051" ht="15" customHeight="1"/>
    <row r="7052" ht="15" customHeight="1"/>
    <row r="7053" ht="15" customHeight="1"/>
    <row r="7054" ht="15" customHeight="1"/>
    <row r="7055" ht="15" customHeight="1"/>
    <row r="7056" ht="15" customHeight="1"/>
    <row r="7057" ht="15" customHeight="1"/>
    <row r="7058" ht="15" customHeight="1"/>
    <row r="7059" ht="15" customHeight="1"/>
    <row r="7060" ht="15" customHeight="1"/>
    <row r="7061" ht="15" customHeight="1"/>
    <row r="7062" ht="15" customHeight="1"/>
    <row r="7063" ht="15" customHeight="1"/>
    <row r="7064" ht="15" customHeight="1"/>
    <row r="7065" ht="15" customHeight="1"/>
    <row r="7066" ht="15" customHeight="1"/>
    <row r="7067" ht="15" customHeight="1"/>
    <row r="7068" ht="15" customHeight="1"/>
    <row r="7069" ht="15" customHeight="1"/>
    <row r="7070" ht="15" customHeight="1"/>
    <row r="7071" ht="15" customHeight="1"/>
    <row r="7072" ht="15" customHeight="1"/>
    <row r="7073" ht="15" customHeight="1"/>
    <row r="7074" ht="15" customHeight="1"/>
    <row r="7075" ht="15" customHeight="1"/>
    <row r="7076" ht="15" customHeight="1"/>
    <row r="7077" ht="15" customHeight="1"/>
    <row r="7078" ht="15" customHeight="1"/>
    <row r="7079" ht="15" customHeight="1"/>
    <row r="7080" ht="15" customHeight="1"/>
    <row r="7081" ht="15" customHeight="1"/>
    <row r="7082" ht="15" customHeight="1"/>
    <row r="7083" ht="15" customHeight="1"/>
    <row r="7084" ht="15" customHeight="1"/>
    <row r="7085" ht="15" customHeight="1"/>
    <row r="7086" ht="15" customHeight="1"/>
    <row r="7087" ht="15" customHeight="1"/>
    <row r="7088" ht="15" customHeight="1"/>
    <row r="7089" ht="15" customHeight="1"/>
    <row r="7090" ht="15" customHeight="1"/>
    <row r="7091" ht="15" customHeight="1"/>
    <row r="7092" ht="15" customHeight="1"/>
    <row r="7093" ht="15" customHeight="1"/>
    <row r="7094" ht="15" customHeight="1"/>
    <row r="7095" ht="15" customHeight="1"/>
    <row r="7096" ht="15" customHeight="1"/>
    <row r="7097" ht="15" customHeight="1"/>
    <row r="7098" ht="15" customHeight="1"/>
    <row r="7099" ht="15" customHeight="1"/>
    <row r="7100" ht="15" customHeight="1"/>
    <row r="7101" ht="15" customHeight="1"/>
    <row r="7102" ht="15" customHeight="1"/>
    <row r="7103" ht="15" customHeight="1"/>
    <row r="7104" ht="15" customHeight="1"/>
    <row r="7105" ht="15" customHeight="1"/>
    <row r="7106" ht="15" customHeight="1"/>
    <row r="7107" ht="15" customHeight="1"/>
    <row r="7108" ht="15" customHeight="1"/>
    <row r="7109" ht="15" customHeight="1"/>
    <row r="7110" ht="15" customHeight="1"/>
    <row r="7111" ht="15" customHeight="1"/>
    <row r="7112" ht="15" customHeight="1"/>
    <row r="7113" ht="15" customHeight="1"/>
    <row r="7114" ht="15" customHeight="1"/>
    <row r="7115" ht="15" customHeight="1"/>
    <row r="7116" ht="15" customHeight="1"/>
    <row r="7117" ht="15" customHeight="1"/>
    <row r="7118" ht="15" customHeight="1"/>
    <row r="7119" ht="15" customHeight="1"/>
    <row r="7120" ht="15" customHeight="1"/>
    <row r="7121" ht="15" customHeight="1"/>
    <row r="7122" ht="15" customHeight="1"/>
    <row r="7123" ht="15" customHeight="1"/>
    <row r="7124" ht="15" customHeight="1"/>
    <row r="7125" ht="15" customHeight="1"/>
    <row r="7126" ht="15" customHeight="1"/>
    <row r="7127" ht="15" customHeight="1"/>
    <row r="7128" ht="15" customHeight="1"/>
    <row r="7129" ht="15" customHeight="1"/>
    <row r="7130" ht="15" customHeight="1"/>
    <row r="7131" ht="15" customHeight="1"/>
    <row r="7132" ht="15" customHeight="1"/>
    <row r="7133" ht="15" customHeight="1"/>
    <row r="7134" ht="15" customHeight="1"/>
    <row r="7135" ht="15" customHeight="1"/>
    <row r="7136" ht="15" customHeight="1"/>
    <row r="7137" ht="15" customHeight="1"/>
    <row r="7138" ht="15" customHeight="1"/>
    <row r="7139" ht="15" customHeight="1"/>
    <row r="7140" ht="15" customHeight="1"/>
    <row r="7141" ht="15" customHeight="1"/>
    <row r="7142" ht="15" customHeight="1"/>
    <row r="7143" ht="15" customHeight="1"/>
    <row r="7144" ht="15" customHeight="1"/>
    <row r="7145" ht="15" customHeight="1"/>
    <row r="7146" ht="15" customHeight="1"/>
    <row r="7147" ht="15" customHeight="1"/>
    <row r="7148" ht="15" customHeight="1"/>
    <row r="7149" ht="15" customHeight="1"/>
    <row r="7150" ht="15" customHeight="1"/>
    <row r="7151" ht="15" customHeight="1"/>
    <row r="7152" ht="15" customHeight="1"/>
    <row r="7153" ht="15" customHeight="1"/>
    <row r="7154" ht="15" customHeight="1"/>
    <row r="7155" ht="15" customHeight="1"/>
    <row r="7156" ht="15" customHeight="1"/>
    <row r="7157" ht="15" customHeight="1"/>
    <row r="7158" ht="15" customHeight="1"/>
    <row r="7159" ht="15" customHeight="1"/>
    <row r="7160" ht="15" customHeight="1"/>
    <row r="7161" ht="15" customHeight="1"/>
    <row r="7162" ht="15" customHeight="1"/>
    <row r="7163" ht="15" customHeight="1"/>
    <row r="7164" ht="15" customHeight="1"/>
    <row r="7165" ht="15" customHeight="1"/>
    <row r="7166" ht="15" customHeight="1"/>
    <row r="7167" ht="15" customHeight="1"/>
    <row r="7168" ht="15" customHeight="1"/>
    <row r="7169" ht="15" customHeight="1"/>
    <row r="7170" ht="15" customHeight="1"/>
    <row r="7171" ht="15" customHeight="1"/>
    <row r="7172" ht="15" customHeight="1"/>
    <row r="7173" ht="15" customHeight="1"/>
    <row r="7174" ht="15" customHeight="1"/>
    <row r="7175" ht="15" customHeight="1"/>
    <row r="7176" ht="15" customHeight="1"/>
    <row r="7177" ht="15" customHeight="1"/>
    <row r="7178" ht="15" customHeight="1"/>
    <row r="7179" ht="15" customHeight="1"/>
    <row r="7180" ht="15" customHeight="1"/>
    <row r="7181" ht="15" customHeight="1"/>
    <row r="7182" ht="15" customHeight="1"/>
    <row r="7183" ht="15" customHeight="1"/>
    <row r="7184" ht="15" customHeight="1"/>
    <row r="7185" ht="15" customHeight="1"/>
    <row r="7186" ht="15" customHeight="1"/>
    <row r="7187" ht="15" customHeight="1"/>
    <row r="7188" ht="15" customHeight="1"/>
    <row r="7189" ht="15" customHeight="1"/>
    <row r="7190" ht="15" customHeight="1"/>
    <row r="7191" ht="15" customHeight="1"/>
    <row r="7192" ht="15" customHeight="1"/>
    <row r="7193" ht="15" customHeight="1"/>
    <row r="7194" ht="15" customHeight="1"/>
    <row r="7195" ht="15" customHeight="1"/>
    <row r="7196" ht="15" customHeight="1"/>
    <row r="7197" ht="15" customHeight="1"/>
    <row r="7198" ht="15" customHeight="1"/>
    <row r="7199" ht="15" customHeight="1"/>
    <row r="7200" ht="15" customHeight="1"/>
    <row r="7201" ht="15" customHeight="1"/>
    <row r="7202" ht="15" customHeight="1"/>
    <row r="7203" ht="15" customHeight="1"/>
    <row r="7204" ht="15" customHeight="1"/>
    <row r="7205" ht="15" customHeight="1"/>
    <row r="7206" ht="15" customHeight="1"/>
    <row r="7207" ht="15" customHeight="1"/>
    <row r="7208" ht="15" customHeight="1"/>
    <row r="7209" ht="15" customHeight="1"/>
    <row r="7210" ht="15" customHeight="1"/>
    <row r="7211" ht="15" customHeight="1"/>
    <row r="7212" ht="15" customHeight="1"/>
    <row r="7213" ht="15" customHeight="1"/>
    <row r="7214" ht="15" customHeight="1"/>
    <row r="7215" ht="15" customHeight="1"/>
    <row r="7216" ht="15" customHeight="1"/>
    <row r="7217" ht="15" customHeight="1"/>
    <row r="7218" ht="15" customHeight="1"/>
    <row r="7219" ht="15" customHeight="1"/>
    <row r="7220" ht="15" customHeight="1"/>
    <row r="7221" ht="15" customHeight="1"/>
    <row r="7222" ht="15" customHeight="1"/>
    <row r="7223" ht="15" customHeight="1"/>
    <row r="7224" ht="15" customHeight="1"/>
    <row r="7225" ht="15" customHeight="1"/>
    <row r="7226" ht="15" customHeight="1"/>
    <row r="7227" ht="15" customHeight="1"/>
    <row r="7228" ht="15" customHeight="1"/>
    <row r="7229" ht="15" customHeight="1"/>
    <row r="7230" ht="15" customHeight="1"/>
    <row r="7231" ht="15" customHeight="1"/>
    <row r="7232" ht="15" customHeight="1"/>
    <row r="7233" ht="15" customHeight="1"/>
    <row r="7234" ht="15" customHeight="1"/>
    <row r="7235" ht="15" customHeight="1"/>
    <row r="7236" ht="15" customHeight="1"/>
    <row r="7237" ht="15" customHeight="1"/>
    <row r="7238" ht="15" customHeight="1"/>
    <row r="7239" ht="15" customHeight="1"/>
    <row r="7240" ht="15" customHeight="1"/>
    <row r="7241" ht="15" customHeight="1"/>
    <row r="7242" ht="15" customHeight="1"/>
    <row r="7243" ht="15" customHeight="1"/>
    <row r="7244" ht="15" customHeight="1"/>
    <row r="7245" ht="15" customHeight="1"/>
    <row r="7246" ht="15" customHeight="1"/>
    <row r="7247" ht="15" customHeight="1"/>
    <row r="7248" ht="15" customHeight="1"/>
    <row r="7249" ht="15" customHeight="1"/>
    <row r="7250" ht="15" customHeight="1"/>
    <row r="7251" ht="15" customHeight="1"/>
    <row r="7252" ht="15" customHeight="1"/>
    <row r="7253" ht="15" customHeight="1"/>
    <row r="7254" ht="15" customHeight="1"/>
    <row r="7255" ht="15" customHeight="1"/>
    <row r="7256" ht="15" customHeight="1"/>
    <row r="7257" ht="15" customHeight="1"/>
    <row r="7258" ht="15" customHeight="1"/>
    <row r="7259" ht="15" customHeight="1"/>
    <row r="7260" ht="15" customHeight="1"/>
    <row r="7261" ht="15" customHeight="1"/>
    <row r="7262" ht="15" customHeight="1"/>
    <row r="7263" ht="15" customHeight="1"/>
    <row r="7264" ht="15" customHeight="1"/>
    <row r="7265" ht="15" customHeight="1"/>
    <row r="7266" ht="15" customHeight="1"/>
    <row r="7267" ht="15" customHeight="1"/>
    <row r="7268" ht="15" customHeight="1"/>
    <row r="7269" ht="15" customHeight="1"/>
    <row r="7270" ht="15" customHeight="1"/>
    <row r="7271" ht="15" customHeight="1"/>
    <row r="7272" ht="15" customHeight="1"/>
    <row r="7273" ht="15" customHeight="1"/>
    <row r="7274" ht="15" customHeight="1"/>
    <row r="7275" ht="15" customHeight="1"/>
    <row r="7276" ht="15" customHeight="1"/>
    <row r="7277" ht="15" customHeight="1"/>
    <row r="7278" ht="15" customHeight="1"/>
    <row r="7279" ht="15" customHeight="1"/>
    <row r="7280" ht="15" customHeight="1"/>
    <row r="7281" ht="15" customHeight="1"/>
    <row r="7282" ht="15" customHeight="1"/>
    <row r="7283" ht="15" customHeight="1"/>
    <row r="7284" ht="15" customHeight="1"/>
    <row r="7285" ht="15" customHeight="1"/>
    <row r="7286" ht="15" customHeight="1"/>
    <row r="7287" ht="15" customHeight="1"/>
    <row r="7288" ht="15" customHeight="1"/>
    <row r="7289" ht="15" customHeight="1"/>
    <row r="7290" ht="15" customHeight="1"/>
    <row r="7291" ht="15" customHeight="1"/>
    <row r="7292" ht="15" customHeight="1"/>
    <row r="7293" ht="15" customHeight="1"/>
    <row r="7294" ht="15" customHeight="1"/>
    <row r="7295" ht="15" customHeight="1"/>
    <row r="7296" ht="15" customHeight="1"/>
    <row r="7297" ht="15" customHeight="1"/>
    <row r="7298" ht="15" customHeight="1"/>
    <row r="7299" ht="15" customHeight="1"/>
    <row r="7300" ht="15" customHeight="1"/>
    <row r="7301" ht="15" customHeight="1"/>
    <row r="7302" ht="15" customHeight="1"/>
    <row r="7303" ht="15" customHeight="1"/>
    <row r="7304" ht="15" customHeight="1"/>
    <row r="7305" ht="15" customHeight="1"/>
    <row r="7306" ht="15" customHeight="1"/>
    <row r="7307" ht="15" customHeight="1"/>
    <row r="7308" ht="15" customHeight="1"/>
    <row r="7309" ht="15" customHeight="1"/>
    <row r="7310" ht="15" customHeight="1"/>
    <row r="7311" ht="15" customHeight="1"/>
    <row r="7312" ht="15" customHeight="1"/>
    <row r="7313" ht="15" customHeight="1"/>
    <row r="7314" ht="15" customHeight="1"/>
    <row r="7315" ht="15" customHeight="1"/>
    <row r="7316" ht="15" customHeight="1"/>
    <row r="7317" ht="15" customHeight="1"/>
    <row r="7318" ht="15" customHeight="1"/>
    <row r="7319" ht="15" customHeight="1"/>
    <row r="7320" ht="15" customHeight="1"/>
    <row r="7321" ht="15" customHeight="1"/>
    <row r="7322" ht="15" customHeight="1"/>
    <row r="7323" ht="15" customHeight="1"/>
    <row r="7324" ht="15" customHeight="1"/>
    <row r="7325" ht="15" customHeight="1"/>
    <row r="7326" ht="15" customHeight="1"/>
    <row r="7327" ht="15" customHeight="1"/>
    <row r="7328" ht="15" customHeight="1"/>
    <row r="7329" ht="15" customHeight="1"/>
    <row r="7330" ht="15" customHeight="1"/>
    <row r="7331" ht="15" customHeight="1"/>
    <row r="7332" ht="15" customHeight="1"/>
    <row r="7333" ht="15" customHeight="1"/>
    <row r="7334" ht="15" customHeight="1"/>
    <row r="7335" ht="15" customHeight="1"/>
    <row r="7336" ht="15" customHeight="1"/>
    <row r="7337" ht="15" customHeight="1"/>
    <row r="7338" ht="15" customHeight="1"/>
    <row r="7339" ht="15" customHeight="1"/>
    <row r="7340" ht="15" customHeight="1"/>
    <row r="7341" ht="15" customHeight="1"/>
    <row r="7342" ht="15" customHeight="1"/>
    <row r="7343" ht="15" customHeight="1"/>
    <row r="7344" ht="15" customHeight="1"/>
    <row r="7345" ht="15" customHeight="1"/>
    <row r="7346" ht="15" customHeight="1"/>
    <row r="7347" ht="15" customHeight="1"/>
    <row r="7348" ht="15" customHeight="1"/>
    <row r="7349" ht="15" customHeight="1"/>
    <row r="7350" ht="15" customHeight="1"/>
    <row r="7351" ht="15" customHeight="1"/>
    <row r="7352" ht="15" customHeight="1"/>
    <row r="7353" ht="15" customHeight="1"/>
    <row r="7354" ht="15" customHeight="1"/>
    <row r="7355" ht="15" customHeight="1"/>
    <row r="7356" ht="15" customHeight="1"/>
    <row r="7357" ht="15" customHeight="1"/>
    <row r="7358" ht="15" customHeight="1"/>
    <row r="7359" ht="15" customHeight="1"/>
    <row r="7360" ht="15" customHeight="1"/>
    <row r="7361" ht="15" customHeight="1"/>
    <row r="7362" ht="15" customHeight="1"/>
    <row r="7363" ht="15" customHeight="1"/>
    <row r="7364" ht="15" customHeight="1"/>
    <row r="7365" ht="15" customHeight="1"/>
    <row r="7366" ht="15" customHeight="1"/>
    <row r="7367" ht="15" customHeight="1"/>
    <row r="7368" ht="15" customHeight="1"/>
    <row r="7369" ht="15" customHeight="1"/>
    <row r="7370" ht="15" customHeight="1"/>
    <row r="7371" ht="15" customHeight="1"/>
    <row r="7372" ht="15" customHeight="1"/>
    <row r="7373" ht="15" customHeight="1"/>
    <row r="7374" ht="15" customHeight="1"/>
    <row r="7375" ht="15" customHeight="1"/>
    <row r="7376" ht="15" customHeight="1"/>
    <row r="7377" ht="15" customHeight="1"/>
    <row r="7378" ht="15" customHeight="1"/>
    <row r="7379" ht="15" customHeight="1"/>
    <row r="7380" ht="15" customHeight="1"/>
    <row r="7381" ht="15" customHeight="1"/>
    <row r="7382" ht="15" customHeight="1"/>
    <row r="7383" ht="15" customHeight="1"/>
    <row r="7384" ht="15" customHeight="1"/>
    <row r="7385" ht="15" customHeight="1"/>
    <row r="7386" ht="15" customHeight="1"/>
    <row r="7387" ht="15" customHeight="1"/>
    <row r="7388" ht="15" customHeight="1"/>
    <row r="7389" ht="15" customHeight="1"/>
    <row r="7390" ht="15" customHeight="1"/>
    <row r="7391" ht="15" customHeight="1"/>
    <row r="7392" ht="15" customHeight="1"/>
    <row r="7393" ht="15" customHeight="1"/>
    <row r="7394" ht="15" customHeight="1"/>
    <row r="7395" ht="15" customHeight="1"/>
    <row r="7396" ht="15" customHeight="1"/>
    <row r="7397" ht="15" customHeight="1"/>
    <row r="7398" ht="15" customHeight="1"/>
    <row r="7399" ht="15" customHeight="1"/>
    <row r="7400" ht="15" customHeight="1"/>
    <row r="7401" ht="15" customHeight="1"/>
    <row r="7402" ht="15" customHeight="1"/>
    <row r="7403" ht="15" customHeight="1"/>
    <row r="7404" ht="15" customHeight="1"/>
    <row r="7405" ht="15" customHeight="1"/>
    <row r="7406" ht="15" customHeight="1"/>
    <row r="7407" ht="15" customHeight="1"/>
    <row r="7408" ht="15" customHeight="1"/>
    <row r="7409" ht="15" customHeight="1"/>
    <row r="7410" ht="15" customHeight="1"/>
    <row r="7411" ht="15" customHeight="1"/>
    <row r="7412" ht="15" customHeight="1"/>
    <row r="7413" ht="15" customHeight="1"/>
    <row r="7414" ht="15" customHeight="1"/>
    <row r="7415" ht="15" customHeight="1"/>
    <row r="7416" ht="15" customHeight="1"/>
    <row r="7417" ht="15" customHeight="1"/>
    <row r="7418" ht="15" customHeight="1"/>
    <row r="7419" ht="15" customHeight="1"/>
    <row r="7420" ht="15" customHeight="1"/>
    <row r="7421" ht="15" customHeight="1"/>
    <row r="7422" ht="15" customHeight="1"/>
    <row r="7423" ht="15" customHeight="1"/>
    <row r="7424" ht="15" customHeight="1"/>
    <row r="7425" ht="15" customHeight="1"/>
    <row r="7426" ht="15" customHeight="1"/>
    <row r="7427" ht="15" customHeight="1"/>
    <row r="7428" ht="15" customHeight="1"/>
    <row r="7429" ht="15" customHeight="1"/>
    <row r="7430" ht="15" customHeight="1"/>
    <row r="7431" ht="15" customHeight="1"/>
    <row r="7432" ht="15" customHeight="1"/>
    <row r="7433" ht="15" customHeight="1"/>
    <row r="7434" ht="15" customHeight="1"/>
    <row r="7435" ht="15" customHeight="1"/>
    <row r="7436" ht="15" customHeight="1"/>
    <row r="7437" ht="15" customHeight="1"/>
    <row r="7438" ht="15" customHeight="1"/>
    <row r="7439" ht="15" customHeight="1"/>
    <row r="7440" ht="15" customHeight="1"/>
    <row r="7441" ht="15" customHeight="1"/>
    <row r="7442" ht="15" customHeight="1"/>
    <row r="7443" ht="15" customHeight="1"/>
    <row r="7444" ht="15" customHeight="1"/>
    <row r="7445" ht="15" customHeight="1"/>
    <row r="7446" ht="15" customHeight="1"/>
    <row r="7447" ht="15" customHeight="1"/>
    <row r="7448" ht="15" customHeight="1"/>
    <row r="7449" ht="15" customHeight="1"/>
    <row r="7450" ht="15" customHeight="1"/>
    <row r="7451" ht="15" customHeight="1"/>
    <row r="7452" ht="15" customHeight="1"/>
    <row r="7453" ht="15" customHeight="1"/>
    <row r="7454" ht="15" customHeight="1"/>
    <row r="7455" ht="15" customHeight="1"/>
    <row r="7456" ht="15" customHeight="1"/>
    <row r="7457" ht="15" customHeight="1"/>
    <row r="7458" ht="15" customHeight="1"/>
    <row r="7459" ht="15" customHeight="1"/>
    <row r="7460" ht="15" customHeight="1"/>
    <row r="7461" ht="15" customHeight="1"/>
    <row r="7462" ht="15" customHeight="1"/>
    <row r="7463" ht="15" customHeight="1"/>
    <row r="7464" ht="15" customHeight="1"/>
    <row r="7465" ht="15" customHeight="1"/>
    <row r="7466" ht="15" customHeight="1"/>
    <row r="7467" ht="15" customHeight="1"/>
    <row r="7468" ht="15" customHeight="1"/>
    <row r="7469" ht="15" customHeight="1"/>
    <row r="7470" ht="15" customHeight="1"/>
    <row r="7471" ht="15" customHeight="1"/>
    <row r="7472" ht="15" customHeight="1"/>
    <row r="7473" ht="15" customHeight="1"/>
    <row r="7474" ht="15" customHeight="1"/>
    <row r="7475" ht="15" customHeight="1"/>
    <row r="7476" ht="15" customHeight="1"/>
    <row r="7477" ht="15" customHeight="1"/>
    <row r="7478" ht="15" customHeight="1"/>
    <row r="7479" ht="15" customHeight="1"/>
    <row r="7480" ht="15" customHeight="1"/>
    <row r="7481" ht="15" customHeight="1"/>
    <row r="7482" ht="15" customHeight="1"/>
    <row r="7483" ht="15" customHeight="1"/>
    <row r="7484" ht="15" customHeight="1"/>
    <row r="7485" ht="15" customHeight="1"/>
    <row r="7486" ht="15" customHeight="1"/>
    <row r="7487" ht="15" customHeight="1"/>
    <row r="7488" ht="15" customHeight="1"/>
    <row r="7489" ht="15" customHeight="1"/>
    <row r="7490" ht="15" customHeight="1"/>
    <row r="7491" ht="15" customHeight="1"/>
    <row r="7492" ht="15" customHeight="1"/>
    <row r="7493" ht="15" customHeight="1"/>
    <row r="7494" ht="15" customHeight="1"/>
    <row r="7495" ht="15" customHeight="1"/>
    <row r="7496" ht="15" customHeight="1"/>
    <row r="7497" ht="15" customHeight="1"/>
    <row r="7498" ht="15" customHeight="1"/>
    <row r="7499" ht="15" customHeight="1"/>
    <row r="7500" ht="15" customHeight="1"/>
    <row r="7501" ht="15" customHeight="1"/>
    <row r="7502" ht="15" customHeight="1"/>
    <row r="7503" ht="15" customHeight="1"/>
    <row r="7504" ht="15" customHeight="1"/>
    <row r="7505" ht="15" customHeight="1"/>
    <row r="7506" ht="15" customHeight="1"/>
    <row r="7507" ht="15" customHeight="1"/>
    <row r="7508" ht="15" customHeight="1"/>
    <row r="7509" ht="15" customHeight="1"/>
    <row r="7510" ht="15" customHeight="1"/>
    <row r="7511" ht="15" customHeight="1"/>
    <row r="7512" ht="15" customHeight="1"/>
    <row r="7513" ht="15" customHeight="1"/>
    <row r="7514" ht="15" customHeight="1"/>
    <row r="7515" ht="15" customHeight="1"/>
    <row r="7516" ht="15" customHeight="1"/>
    <row r="7517" ht="15" customHeight="1"/>
    <row r="7518" ht="15" customHeight="1"/>
    <row r="7519" ht="15" customHeight="1"/>
    <row r="7520" ht="15" customHeight="1"/>
    <row r="7521" ht="15" customHeight="1"/>
    <row r="7522" ht="15" customHeight="1"/>
    <row r="7523" ht="15" customHeight="1"/>
    <row r="7524" ht="15" customHeight="1"/>
    <row r="7525" ht="15" customHeight="1"/>
    <row r="7526" ht="15" customHeight="1"/>
    <row r="7527" ht="15" customHeight="1"/>
    <row r="7528" ht="15" customHeight="1"/>
    <row r="7529" ht="15" customHeight="1"/>
    <row r="7530" ht="15" customHeight="1"/>
    <row r="7531" ht="15" customHeight="1"/>
    <row r="7532" ht="15" customHeight="1"/>
    <row r="7533" ht="15" customHeight="1"/>
    <row r="7534" ht="15" customHeight="1"/>
    <row r="7535" ht="15" customHeight="1"/>
    <row r="7536" ht="15" customHeight="1"/>
    <row r="7537" ht="15" customHeight="1"/>
    <row r="7538" ht="15" customHeight="1"/>
    <row r="7539" ht="15" customHeight="1"/>
    <row r="7540" ht="15" customHeight="1"/>
    <row r="7541" ht="15" customHeight="1"/>
    <row r="7542" ht="15" customHeight="1"/>
    <row r="7543" ht="15" customHeight="1"/>
    <row r="7544" ht="15" customHeight="1"/>
    <row r="7545" ht="15" customHeight="1"/>
    <row r="7546" ht="15" customHeight="1"/>
    <row r="7547" ht="15" customHeight="1"/>
    <row r="7548" ht="15" customHeight="1"/>
    <row r="7549" ht="15" customHeight="1"/>
    <row r="7550" ht="15" customHeight="1"/>
    <row r="7551" ht="15" customHeight="1"/>
    <row r="7552" ht="15" customHeight="1"/>
    <row r="7553" ht="15" customHeight="1"/>
    <row r="7554" ht="15" customHeight="1"/>
    <row r="7555" ht="15" customHeight="1"/>
    <row r="7556" ht="15" customHeight="1"/>
    <row r="7557" ht="15" customHeight="1"/>
    <row r="7558" ht="15" customHeight="1"/>
    <row r="7559" ht="15" customHeight="1"/>
    <row r="7560" ht="15" customHeight="1"/>
    <row r="7561" ht="15" customHeight="1"/>
    <row r="7562" ht="15" customHeight="1"/>
    <row r="7563" ht="15" customHeight="1"/>
    <row r="7564" ht="15" customHeight="1"/>
    <row r="7565" ht="15" customHeight="1"/>
    <row r="7566" ht="15" customHeight="1"/>
    <row r="7567" ht="15" customHeight="1"/>
    <row r="7568" ht="15" customHeight="1"/>
    <row r="7569" ht="15" customHeight="1"/>
    <row r="7570" ht="15" customHeight="1"/>
    <row r="7571" ht="15" customHeight="1"/>
    <row r="7572" ht="15" customHeight="1"/>
    <row r="7573" ht="15" customHeight="1"/>
    <row r="7574" ht="15" customHeight="1"/>
    <row r="7575" ht="15" customHeight="1"/>
    <row r="7576" ht="15" customHeight="1"/>
    <row r="7577" ht="15" customHeight="1"/>
    <row r="7578" ht="15" customHeight="1"/>
    <row r="7579" ht="15" customHeight="1"/>
    <row r="7580" ht="15" customHeight="1"/>
    <row r="7581" ht="15" customHeight="1"/>
    <row r="7582" ht="15" customHeight="1"/>
    <row r="7583" ht="15" customHeight="1"/>
    <row r="7584" ht="15" customHeight="1"/>
    <row r="7585" ht="15" customHeight="1"/>
    <row r="7586" ht="15" customHeight="1"/>
    <row r="7587" ht="15" customHeight="1"/>
    <row r="7588" ht="15" customHeight="1"/>
    <row r="7589" ht="15" customHeight="1"/>
    <row r="7590" ht="15" customHeight="1"/>
    <row r="7591" ht="15" customHeight="1"/>
    <row r="7592" ht="15" customHeight="1"/>
    <row r="7593" ht="15" customHeight="1"/>
    <row r="7594" ht="15" customHeight="1"/>
    <row r="7595" ht="15" customHeight="1"/>
    <row r="7596" ht="15" customHeight="1"/>
    <row r="7597" ht="15" customHeight="1"/>
    <row r="7598" ht="15" customHeight="1"/>
    <row r="7599" ht="15" customHeight="1"/>
    <row r="7600" ht="15" customHeight="1"/>
    <row r="7601" ht="15" customHeight="1"/>
    <row r="7602" ht="15" customHeight="1"/>
    <row r="7603" ht="15" customHeight="1"/>
    <row r="7604" ht="15" customHeight="1"/>
    <row r="7605" ht="15" customHeight="1"/>
    <row r="7606" ht="15" customHeight="1"/>
    <row r="7607" ht="15" customHeight="1"/>
    <row r="7608" ht="15" customHeight="1"/>
    <row r="7609" ht="15" customHeight="1"/>
    <row r="7610" ht="15" customHeight="1"/>
    <row r="7611" ht="15" customHeight="1"/>
    <row r="7612" ht="15" customHeight="1"/>
    <row r="7613" ht="15" customHeight="1"/>
    <row r="7614" ht="15" customHeight="1"/>
    <row r="7615" ht="15" customHeight="1"/>
    <row r="7616" ht="15" customHeight="1"/>
    <row r="7617" ht="15" customHeight="1"/>
    <row r="7618" ht="15" customHeight="1"/>
    <row r="7619" ht="15" customHeight="1"/>
    <row r="7620" ht="15" customHeight="1"/>
    <row r="7621" ht="15" customHeight="1"/>
    <row r="7622" ht="15" customHeight="1"/>
    <row r="7623" ht="15" customHeight="1"/>
    <row r="7624" ht="15" customHeight="1"/>
    <row r="7625" ht="15" customHeight="1"/>
    <row r="7626" ht="15" customHeight="1"/>
    <row r="7627" ht="15" customHeight="1"/>
    <row r="7628" ht="15" customHeight="1"/>
    <row r="7629" ht="15" customHeight="1"/>
    <row r="7630" ht="15" customHeight="1"/>
    <row r="7631" ht="15" customHeight="1"/>
    <row r="7632" ht="15" customHeight="1"/>
    <row r="7633" ht="15" customHeight="1"/>
    <row r="7634" ht="15" customHeight="1"/>
    <row r="7635" ht="15" customHeight="1"/>
    <row r="7636" ht="15" customHeight="1"/>
    <row r="7637" ht="15" customHeight="1"/>
    <row r="7638" ht="15" customHeight="1"/>
    <row r="7639" ht="15" customHeight="1"/>
    <row r="7640" ht="15" customHeight="1"/>
    <row r="7641" ht="15" customHeight="1"/>
    <row r="7642" ht="15" customHeight="1"/>
    <row r="7643" ht="15" customHeight="1"/>
    <row r="7644" ht="15" customHeight="1"/>
    <row r="7645" ht="15" customHeight="1"/>
    <row r="7646" ht="15" customHeight="1"/>
    <row r="7647" ht="15" customHeight="1"/>
    <row r="7648" ht="15" customHeight="1"/>
    <row r="7649" ht="15" customHeight="1"/>
    <row r="7650" ht="15" customHeight="1"/>
    <row r="7651" ht="15" customHeight="1"/>
    <row r="7652" ht="15" customHeight="1"/>
    <row r="7653" ht="15" customHeight="1"/>
    <row r="7654" ht="15" customHeight="1"/>
    <row r="7655" ht="15" customHeight="1"/>
    <row r="7656" ht="15" customHeight="1"/>
    <row r="7657" ht="15" customHeight="1"/>
    <row r="7658" ht="15" customHeight="1"/>
    <row r="7659" ht="15" customHeight="1"/>
    <row r="7660" ht="15" customHeight="1"/>
    <row r="7661" ht="15" customHeight="1"/>
    <row r="7662" ht="15" customHeight="1"/>
    <row r="7663" ht="15" customHeight="1"/>
    <row r="7664" ht="15" customHeight="1"/>
    <row r="7665" ht="15" customHeight="1"/>
    <row r="7666" ht="15" customHeight="1"/>
    <row r="7667" ht="15" customHeight="1"/>
    <row r="7668" ht="15" customHeight="1"/>
    <row r="7669" ht="15" customHeight="1"/>
    <row r="7670" ht="15" customHeight="1"/>
    <row r="7671" ht="15" customHeight="1"/>
    <row r="7672" ht="15" customHeight="1"/>
    <row r="7673" ht="15" customHeight="1"/>
    <row r="7674" ht="15" customHeight="1"/>
    <row r="7675" ht="15" customHeight="1"/>
    <row r="7676" ht="15" customHeight="1"/>
    <row r="7677" ht="15" customHeight="1"/>
    <row r="7678" ht="15" customHeight="1"/>
    <row r="7679" ht="15" customHeight="1"/>
    <row r="7680" ht="15" customHeight="1"/>
    <row r="7681" ht="15" customHeight="1"/>
    <row r="7682" ht="15" customHeight="1"/>
    <row r="7683" ht="15" customHeight="1"/>
    <row r="7684" ht="15" customHeight="1"/>
    <row r="7685" ht="15" customHeight="1"/>
    <row r="7686" ht="15" customHeight="1"/>
    <row r="7687" ht="15" customHeight="1"/>
    <row r="7688" ht="15" customHeight="1"/>
    <row r="7689" ht="15" customHeight="1"/>
    <row r="7690" ht="15" customHeight="1"/>
    <row r="7691" ht="15" customHeight="1"/>
    <row r="7692" ht="15" customHeight="1"/>
    <row r="7693" ht="15" customHeight="1"/>
    <row r="7694" ht="15" customHeight="1"/>
    <row r="7695" ht="15" customHeight="1"/>
    <row r="7696" ht="15" customHeight="1"/>
    <row r="7697" ht="15" customHeight="1"/>
    <row r="7698" ht="15" customHeight="1"/>
    <row r="7699" ht="15" customHeight="1"/>
    <row r="7700" ht="15" customHeight="1"/>
    <row r="7701" ht="15" customHeight="1"/>
    <row r="7702" ht="15" customHeight="1"/>
    <row r="7703" ht="15" customHeight="1"/>
    <row r="7704" ht="15" customHeight="1"/>
    <row r="7705" ht="15" customHeight="1"/>
    <row r="7706" ht="15" customHeight="1"/>
    <row r="7707" ht="15" customHeight="1"/>
    <row r="7708" ht="15" customHeight="1"/>
    <row r="7709" ht="15" customHeight="1"/>
    <row r="7710" ht="15" customHeight="1"/>
    <row r="7711" ht="15" customHeight="1"/>
    <row r="7712" ht="15" customHeight="1"/>
    <row r="7713" ht="15" customHeight="1"/>
    <row r="7714" ht="15" customHeight="1"/>
    <row r="7715" ht="15" customHeight="1"/>
    <row r="7716" ht="15" customHeight="1"/>
    <row r="7717" ht="15" customHeight="1"/>
    <row r="7718" ht="15" customHeight="1"/>
    <row r="7719" ht="15" customHeight="1"/>
    <row r="7720" ht="15" customHeight="1"/>
    <row r="7721" ht="15" customHeight="1"/>
    <row r="7722" ht="15" customHeight="1"/>
    <row r="7723" ht="15" customHeight="1"/>
    <row r="7724" ht="15" customHeight="1"/>
    <row r="7725" ht="15" customHeight="1"/>
    <row r="7726" ht="15" customHeight="1"/>
    <row r="7727" ht="15" customHeight="1"/>
    <row r="7728" ht="15" customHeight="1"/>
    <row r="7729" ht="15" customHeight="1"/>
    <row r="7730" ht="15" customHeight="1"/>
    <row r="7731" ht="15" customHeight="1"/>
    <row r="7732" ht="15" customHeight="1"/>
    <row r="7733" ht="15" customHeight="1"/>
    <row r="7734" ht="15" customHeight="1"/>
    <row r="7735" ht="15" customHeight="1"/>
    <row r="7736" ht="15" customHeight="1"/>
    <row r="7737" ht="15" customHeight="1"/>
    <row r="7738" ht="15" customHeight="1"/>
    <row r="7739" ht="15" customHeight="1"/>
    <row r="7740" ht="15" customHeight="1"/>
    <row r="7741" ht="15" customHeight="1"/>
    <row r="7742" ht="15" customHeight="1"/>
    <row r="7743" ht="15" customHeight="1"/>
    <row r="7744" ht="15" customHeight="1"/>
    <row r="7745" ht="15" customHeight="1"/>
    <row r="7746" ht="15" customHeight="1"/>
    <row r="7747" ht="15" customHeight="1"/>
    <row r="7748" ht="15" customHeight="1"/>
    <row r="7749" ht="15" customHeight="1"/>
    <row r="7750" ht="15" customHeight="1"/>
    <row r="7751" ht="15" customHeight="1"/>
    <row r="7752" ht="15" customHeight="1"/>
    <row r="7753" ht="15" customHeight="1"/>
    <row r="7754" ht="15" customHeight="1"/>
    <row r="7755" ht="15" customHeight="1"/>
    <row r="7756" ht="15" customHeight="1"/>
    <row r="7757" ht="15" customHeight="1"/>
    <row r="7758" ht="15" customHeight="1"/>
    <row r="7759" ht="15" customHeight="1"/>
    <row r="7760" ht="15" customHeight="1"/>
    <row r="7761" ht="15" customHeight="1"/>
    <row r="7762" ht="15" customHeight="1"/>
    <row r="7763" ht="15" customHeight="1"/>
    <row r="7764" ht="15" customHeight="1"/>
    <row r="7765" ht="15" customHeight="1"/>
    <row r="7766" ht="15" customHeight="1"/>
    <row r="7767" ht="15" customHeight="1"/>
    <row r="7768" ht="15" customHeight="1"/>
    <row r="7769" ht="15" customHeight="1"/>
    <row r="7770" ht="15" customHeight="1"/>
    <row r="7771" ht="15" customHeight="1"/>
    <row r="7772" ht="15" customHeight="1"/>
    <row r="7773" ht="15" customHeight="1"/>
    <row r="7774" ht="15" customHeight="1"/>
    <row r="7775" ht="15" customHeight="1"/>
    <row r="7776" ht="15" customHeight="1"/>
    <row r="7777" ht="15" customHeight="1"/>
    <row r="7778" ht="15" customHeight="1"/>
    <row r="7779" ht="15" customHeight="1"/>
    <row r="7780" ht="15" customHeight="1"/>
    <row r="7781" ht="15" customHeight="1"/>
    <row r="7782" ht="15" customHeight="1"/>
    <row r="7783" ht="15" customHeight="1"/>
    <row r="7784" ht="15" customHeight="1"/>
    <row r="7785" ht="15" customHeight="1"/>
    <row r="7786" ht="15" customHeight="1"/>
    <row r="7787" ht="15" customHeight="1"/>
    <row r="7788" ht="15" customHeight="1"/>
    <row r="7789" ht="15" customHeight="1"/>
    <row r="7790" ht="15" customHeight="1"/>
    <row r="7791" ht="15" customHeight="1"/>
    <row r="7792" ht="15" customHeight="1"/>
    <row r="7793" ht="15" customHeight="1"/>
    <row r="7794" ht="15" customHeight="1"/>
    <row r="7795" ht="15" customHeight="1"/>
    <row r="7796" ht="15" customHeight="1"/>
    <row r="7797" ht="15" customHeight="1"/>
    <row r="7798" ht="15" customHeight="1"/>
    <row r="7799" ht="15" customHeight="1"/>
    <row r="7800" ht="15" customHeight="1"/>
    <row r="7801" ht="15" customHeight="1"/>
    <row r="7802" ht="15" customHeight="1"/>
    <row r="7803" ht="15" customHeight="1"/>
    <row r="7804" ht="15" customHeight="1"/>
    <row r="7805" ht="15" customHeight="1"/>
    <row r="7806" ht="15" customHeight="1"/>
    <row r="7807" ht="15" customHeight="1"/>
    <row r="7808" ht="15" customHeight="1"/>
    <row r="7809" ht="15" customHeight="1"/>
    <row r="7810" ht="15" customHeight="1"/>
    <row r="7811" ht="15" customHeight="1"/>
    <row r="7812" ht="15" customHeight="1"/>
    <row r="7813" ht="15" customHeight="1"/>
    <row r="7814" ht="15" customHeight="1"/>
    <row r="7815" ht="15" customHeight="1"/>
    <row r="7816" ht="15" customHeight="1"/>
    <row r="7817" ht="15" customHeight="1"/>
    <row r="7818" ht="15" customHeight="1"/>
    <row r="7819" ht="15" customHeight="1"/>
    <row r="7820" ht="15" customHeight="1"/>
    <row r="7821" ht="15" customHeight="1"/>
    <row r="7822" ht="15" customHeight="1"/>
    <row r="7823" ht="15" customHeight="1"/>
    <row r="7824" ht="15" customHeight="1"/>
    <row r="7825" ht="15" customHeight="1"/>
    <row r="7826" ht="15" customHeight="1"/>
    <row r="7827" ht="15" customHeight="1"/>
    <row r="7828" ht="15" customHeight="1"/>
    <row r="7829" ht="15" customHeight="1"/>
    <row r="7830" ht="15" customHeight="1"/>
    <row r="7831" ht="15" customHeight="1"/>
    <row r="7832" ht="15" customHeight="1"/>
    <row r="7833" ht="15" customHeight="1"/>
    <row r="7834" ht="15" customHeight="1"/>
    <row r="7835" ht="15" customHeight="1"/>
    <row r="7836" ht="15" customHeight="1"/>
    <row r="7837" ht="15" customHeight="1"/>
    <row r="7838" ht="15" customHeight="1"/>
    <row r="7839" ht="15" customHeight="1"/>
    <row r="7840" ht="15" customHeight="1"/>
    <row r="7841" ht="15" customHeight="1"/>
    <row r="7842" ht="15" customHeight="1"/>
    <row r="7843" ht="15" customHeight="1"/>
    <row r="7844" ht="15" customHeight="1"/>
    <row r="7845" ht="15" customHeight="1"/>
    <row r="7846" ht="15" customHeight="1"/>
    <row r="7847" ht="15" customHeight="1"/>
    <row r="7848" ht="15" customHeight="1"/>
    <row r="7849" ht="15" customHeight="1"/>
    <row r="7850" ht="15" customHeight="1"/>
    <row r="7851" ht="15" customHeight="1"/>
    <row r="7852" ht="15" customHeight="1"/>
    <row r="7853" ht="15" customHeight="1"/>
    <row r="7854" ht="15" customHeight="1"/>
    <row r="7855" ht="15" customHeight="1"/>
    <row r="7856" ht="15" customHeight="1"/>
    <row r="7857" ht="15" customHeight="1"/>
    <row r="7858" ht="15" customHeight="1"/>
    <row r="7859" ht="15" customHeight="1"/>
    <row r="7860" ht="15" customHeight="1"/>
    <row r="7861" ht="15" customHeight="1"/>
    <row r="7862" ht="15" customHeight="1"/>
    <row r="7863" ht="15" customHeight="1"/>
    <row r="7864" ht="15" customHeight="1"/>
    <row r="7865" ht="15" customHeight="1"/>
    <row r="7866" ht="15" customHeight="1"/>
    <row r="7867" ht="15" customHeight="1"/>
    <row r="7868" ht="15" customHeight="1"/>
    <row r="7869" ht="15" customHeight="1"/>
    <row r="7870" ht="15" customHeight="1"/>
    <row r="7871" ht="15" customHeight="1"/>
    <row r="7872" ht="15" customHeight="1"/>
    <row r="7873" ht="15" customHeight="1"/>
    <row r="7874" ht="15" customHeight="1"/>
    <row r="7875" ht="15" customHeight="1"/>
    <row r="7876" ht="15" customHeight="1"/>
    <row r="7877" ht="15" customHeight="1"/>
    <row r="7878" ht="15" customHeight="1"/>
    <row r="7879" ht="15" customHeight="1"/>
    <row r="7880" ht="15" customHeight="1"/>
    <row r="7881" ht="15" customHeight="1"/>
    <row r="7882" ht="15" customHeight="1"/>
    <row r="7883" ht="15" customHeight="1"/>
    <row r="7884" ht="15" customHeight="1"/>
    <row r="7885" ht="15" customHeight="1"/>
    <row r="7886" ht="15" customHeight="1"/>
    <row r="7887" ht="15" customHeight="1"/>
    <row r="7888" ht="15" customHeight="1"/>
    <row r="7889" ht="15" customHeight="1"/>
    <row r="7890" ht="15" customHeight="1"/>
    <row r="7891" ht="15" customHeight="1"/>
    <row r="7892" ht="15" customHeight="1"/>
    <row r="7893" ht="15" customHeight="1"/>
    <row r="7894" ht="15" customHeight="1"/>
    <row r="7895" ht="15" customHeight="1"/>
    <row r="7896" ht="15" customHeight="1"/>
    <row r="7897" ht="15" customHeight="1"/>
    <row r="7898" ht="15" customHeight="1"/>
    <row r="7899" ht="15" customHeight="1"/>
    <row r="7900" ht="15" customHeight="1"/>
    <row r="7901" ht="15" customHeight="1"/>
    <row r="7902" ht="15" customHeight="1"/>
    <row r="7903" ht="15" customHeight="1"/>
    <row r="7904" ht="15" customHeight="1"/>
    <row r="7905" ht="15" customHeight="1"/>
    <row r="7906" ht="15" customHeight="1"/>
    <row r="7907" ht="15" customHeight="1"/>
    <row r="7908" ht="15" customHeight="1"/>
    <row r="7909" ht="15" customHeight="1"/>
    <row r="7910" ht="15" customHeight="1"/>
    <row r="7911" ht="15" customHeight="1"/>
    <row r="7912" ht="15" customHeight="1"/>
    <row r="7913" ht="15" customHeight="1"/>
    <row r="7914" ht="15" customHeight="1"/>
    <row r="7915" ht="15" customHeight="1"/>
    <row r="7916" ht="15" customHeight="1"/>
    <row r="7917" ht="15" customHeight="1"/>
    <row r="7918" ht="15" customHeight="1"/>
    <row r="7919" ht="15" customHeight="1"/>
    <row r="7920" ht="15" customHeight="1"/>
    <row r="7921" ht="15" customHeight="1"/>
    <row r="7922" ht="15" customHeight="1"/>
    <row r="7923" ht="15" customHeight="1"/>
    <row r="7924" ht="15" customHeight="1"/>
    <row r="7925" ht="15" customHeight="1"/>
    <row r="7926" ht="15" customHeight="1"/>
    <row r="7927" ht="15" customHeight="1"/>
    <row r="7928" ht="15" customHeight="1"/>
    <row r="7929" ht="15" customHeight="1"/>
    <row r="7930" ht="15" customHeight="1"/>
    <row r="7931" ht="15" customHeight="1"/>
    <row r="7932" ht="15" customHeight="1"/>
    <row r="7933" ht="15" customHeight="1"/>
    <row r="7934" ht="15" customHeight="1"/>
    <row r="7935" ht="15" customHeight="1"/>
    <row r="7936" ht="15" customHeight="1"/>
    <row r="7937" ht="15" customHeight="1"/>
    <row r="7938" ht="15" customHeight="1"/>
    <row r="7939" ht="15" customHeight="1"/>
    <row r="7940" ht="15" customHeight="1"/>
    <row r="7941" ht="15" customHeight="1"/>
    <row r="7942" ht="15" customHeight="1"/>
    <row r="7943" ht="15" customHeight="1"/>
    <row r="7944" ht="15" customHeight="1"/>
    <row r="7945" ht="15" customHeight="1"/>
    <row r="7946" ht="15" customHeight="1"/>
    <row r="7947" ht="15" customHeight="1"/>
    <row r="7948" ht="15" customHeight="1"/>
    <row r="7949" ht="15" customHeight="1"/>
    <row r="7950" ht="15" customHeight="1"/>
    <row r="7951" ht="15" customHeight="1"/>
    <row r="7952" ht="15" customHeight="1"/>
    <row r="7953" ht="15" customHeight="1"/>
    <row r="7954" ht="15" customHeight="1"/>
    <row r="7955" ht="15" customHeight="1"/>
    <row r="7956" ht="15" customHeight="1"/>
    <row r="7957" ht="15" customHeight="1"/>
    <row r="7958" ht="15" customHeight="1"/>
    <row r="7959" ht="15" customHeight="1"/>
    <row r="7960" ht="15" customHeight="1"/>
    <row r="7961" ht="15" customHeight="1"/>
    <row r="7962" ht="15" customHeight="1"/>
    <row r="7963" ht="15" customHeight="1"/>
    <row r="7964" ht="15" customHeight="1"/>
    <row r="7965" ht="15" customHeight="1"/>
    <row r="7966" ht="15" customHeight="1"/>
    <row r="7967" ht="15" customHeight="1"/>
    <row r="7968" ht="15" customHeight="1"/>
    <row r="7969" ht="15" customHeight="1"/>
    <row r="7970" ht="15" customHeight="1"/>
    <row r="7971" ht="15" customHeight="1"/>
    <row r="7972" ht="15" customHeight="1"/>
    <row r="7973" ht="15" customHeight="1"/>
    <row r="7974" ht="15" customHeight="1"/>
    <row r="7975" ht="15" customHeight="1"/>
    <row r="7976" ht="15" customHeight="1"/>
    <row r="7977" ht="15" customHeight="1"/>
    <row r="7978" ht="15" customHeight="1"/>
    <row r="7979" ht="15" customHeight="1"/>
    <row r="7980" ht="15" customHeight="1"/>
    <row r="7981" ht="15" customHeight="1"/>
    <row r="7982" ht="15" customHeight="1"/>
    <row r="7983" ht="15" customHeight="1"/>
    <row r="7984" ht="15" customHeight="1"/>
    <row r="7985" ht="15" customHeight="1"/>
    <row r="7986" ht="15" customHeight="1"/>
    <row r="7987" ht="15" customHeight="1"/>
    <row r="7988" ht="15" customHeight="1"/>
    <row r="7989" ht="15" customHeight="1"/>
    <row r="7990" ht="15" customHeight="1"/>
    <row r="7991" ht="15" customHeight="1"/>
    <row r="7992" ht="15" customHeight="1"/>
    <row r="7993" ht="15" customHeight="1"/>
    <row r="7994" ht="15" customHeight="1"/>
    <row r="7995" ht="15" customHeight="1"/>
    <row r="7996" ht="15" customHeight="1"/>
    <row r="7997" ht="15" customHeight="1"/>
    <row r="7998" ht="15" customHeight="1"/>
    <row r="7999" ht="15" customHeight="1"/>
    <row r="8000" ht="15" customHeight="1"/>
    <row r="8001" ht="15" customHeight="1"/>
    <row r="8002" ht="15" customHeight="1"/>
    <row r="8003" ht="15" customHeight="1"/>
    <row r="8004" ht="15" customHeight="1"/>
    <row r="8005" ht="15" customHeight="1"/>
    <row r="8006" ht="15" customHeight="1"/>
    <row r="8007" ht="15" customHeight="1"/>
    <row r="8008" ht="15" customHeight="1"/>
    <row r="8009" ht="15" customHeight="1"/>
    <row r="8010" ht="15" customHeight="1"/>
    <row r="8011" ht="15" customHeight="1"/>
    <row r="8012" ht="15" customHeight="1"/>
    <row r="8013" ht="15" customHeight="1"/>
    <row r="8014" ht="15" customHeight="1"/>
    <row r="8015" ht="15" customHeight="1"/>
    <row r="8016" ht="15" customHeight="1"/>
    <row r="8017" ht="15" customHeight="1"/>
    <row r="8018" ht="15" customHeight="1"/>
    <row r="8019" ht="15" customHeight="1"/>
    <row r="8020" ht="15" customHeight="1"/>
    <row r="8021" ht="15" customHeight="1"/>
    <row r="8022" ht="15" customHeight="1"/>
    <row r="8023" ht="15" customHeight="1"/>
    <row r="8024" ht="15" customHeight="1"/>
    <row r="8025" ht="15" customHeight="1"/>
    <row r="8026" ht="15" customHeight="1"/>
    <row r="8027" ht="15" customHeight="1"/>
    <row r="8028" ht="15" customHeight="1"/>
    <row r="8029" ht="15" customHeight="1"/>
    <row r="8030" ht="15" customHeight="1"/>
    <row r="8031" ht="15" customHeight="1"/>
    <row r="8032" ht="15" customHeight="1"/>
    <row r="8033" ht="15" customHeight="1"/>
    <row r="8034" ht="15" customHeight="1"/>
    <row r="8035" ht="15" customHeight="1"/>
    <row r="8036" ht="15" customHeight="1"/>
    <row r="8037" ht="15" customHeight="1"/>
    <row r="8038" ht="15" customHeight="1"/>
    <row r="8039" ht="15" customHeight="1"/>
    <row r="8040" ht="15" customHeight="1"/>
    <row r="8041" ht="15" customHeight="1"/>
    <row r="8042" ht="15" customHeight="1"/>
    <row r="8043" ht="15" customHeight="1"/>
    <row r="8044" ht="15" customHeight="1"/>
    <row r="8045" ht="15" customHeight="1"/>
    <row r="8046" ht="15" customHeight="1"/>
    <row r="8047" ht="15" customHeight="1"/>
    <row r="8048" ht="15" customHeight="1"/>
    <row r="8049" ht="15" customHeight="1"/>
    <row r="8050" ht="15" customHeight="1"/>
    <row r="8051" ht="15" customHeight="1"/>
    <row r="8052" ht="15" customHeight="1"/>
    <row r="8053" ht="15" customHeight="1"/>
    <row r="8054" ht="15" customHeight="1"/>
    <row r="8055" ht="15" customHeight="1"/>
    <row r="8056" ht="15" customHeight="1"/>
    <row r="8057" ht="15" customHeight="1"/>
    <row r="8058" ht="15" customHeight="1"/>
    <row r="8059" ht="15" customHeight="1"/>
    <row r="8060" ht="15" customHeight="1"/>
    <row r="8061" ht="15" customHeight="1"/>
    <row r="8062" ht="15" customHeight="1"/>
    <row r="8063" ht="15" customHeight="1"/>
    <row r="8064" ht="15" customHeight="1"/>
    <row r="8065" ht="15" customHeight="1"/>
    <row r="8066" ht="15" customHeight="1"/>
    <row r="8067" ht="15" customHeight="1"/>
    <row r="8068" ht="15" customHeight="1"/>
    <row r="8069" ht="15" customHeight="1"/>
    <row r="8070" ht="15" customHeight="1"/>
    <row r="8071" ht="15" customHeight="1"/>
    <row r="8072" ht="15" customHeight="1"/>
    <row r="8073" ht="15" customHeight="1"/>
    <row r="8074" ht="15" customHeight="1"/>
    <row r="8075" ht="15" customHeight="1"/>
    <row r="8076" ht="15" customHeight="1"/>
    <row r="8077" ht="15" customHeight="1"/>
    <row r="8078" ht="15" customHeight="1"/>
    <row r="8079" ht="15" customHeight="1"/>
    <row r="8080" ht="15" customHeight="1"/>
    <row r="8081" ht="15" customHeight="1"/>
    <row r="8082" ht="15" customHeight="1"/>
    <row r="8083" ht="15" customHeight="1"/>
    <row r="8084" ht="15" customHeight="1"/>
    <row r="8085" ht="15" customHeight="1"/>
    <row r="8086" ht="15" customHeight="1"/>
    <row r="8087" ht="15" customHeight="1"/>
    <row r="8088" ht="15" customHeight="1"/>
    <row r="8089" ht="15" customHeight="1"/>
    <row r="8090" ht="15" customHeight="1"/>
    <row r="8091" ht="15" customHeight="1"/>
    <row r="8092" ht="15" customHeight="1"/>
    <row r="8093" ht="15" customHeight="1"/>
    <row r="8094" ht="15" customHeight="1"/>
    <row r="8095" ht="15" customHeight="1"/>
    <row r="8096" ht="15" customHeight="1"/>
    <row r="8097" ht="15" customHeight="1"/>
    <row r="8098" ht="15" customHeight="1"/>
    <row r="8099" ht="15" customHeight="1"/>
    <row r="8100" ht="15" customHeight="1"/>
    <row r="8101" ht="15" customHeight="1"/>
    <row r="8102" ht="15" customHeight="1"/>
    <row r="8103" ht="15" customHeight="1"/>
    <row r="8104" ht="15" customHeight="1"/>
    <row r="8105" ht="15" customHeight="1"/>
    <row r="8106" ht="15" customHeight="1"/>
    <row r="8107" ht="15" customHeight="1"/>
    <row r="8108" ht="15" customHeight="1"/>
    <row r="8109" ht="15" customHeight="1"/>
    <row r="8110" ht="15" customHeight="1"/>
    <row r="8111" ht="15" customHeight="1"/>
    <row r="8112" ht="15" customHeight="1"/>
    <row r="8113" ht="15" customHeight="1"/>
    <row r="8114" ht="15" customHeight="1"/>
    <row r="8115" ht="15" customHeight="1"/>
    <row r="8116" ht="15" customHeight="1"/>
    <row r="8117" ht="15" customHeight="1"/>
    <row r="8118" ht="15" customHeight="1"/>
    <row r="8119" ht="15" customHeight="1"/>
    <row r="8120" ht="15" customHeight="1"/>
    <row r="8121" ht="15" customHeight="1"/>
    <row r="8122" ht="15" customHeight="1"/>
    <row r="8123" ht="15" customHeight="1"/>
    <row r="8124" ht="15" customHeight="1"/>
    <row r="8125" ht="15" customHeight="1"/>
    <row r="8126" ht="15" customHeight="1"/>
    <row r="8127" ht="15" customHeight="1"/>
    <row r="8128" ht="15" customHeight="1"/>
    <row r="8129" ht="15" customHeight="1"/>
    <row r="8130" ht="15" customHeight="1"/>
    <row r="8131" ht="15" customHeight="1"/>
    <row r="8132" ht="15" customHeight="1"/>
    <row r="8133" ht="15" customHeight="1"/>
    <row r="8134" ht="15" customHeight="1"/>
    <row r="8135" ht="15" customHeight="1"/>
    <row r="8136" ht="15" customHeight="1"/>
    <row r="8137" ht="15" customHeight="1"/>
    <row r="8138" ht="15" customHeight="1"/>
    <row r="8139" ht="15" customHeight="1"/>
    <row r="8140" ht="15" customHeight="1"/>
    <row r="8141" ht="15" customHeight="1"/>
    <row r="8142" ht="15" customHeight="1"/>
    <row r="8143" ht="15" customHeight="1"/>
    <row r="8144" ht="15" customHeight="1"/>
    <row r="8145" ht="15" customHeight="1"/>
    <row r="8146" ht="15" customHeight="1"/>
    <row r="8147" ht="15" customHeight="1"/>
    <row r="8148" ht="15" customHeight="1"/>
    <row r="8149" ht="15" customHeight="1"/>
    <row r="8150" ht="15" customHeight="1"/>
    <row r="8151" ht="15" customHeight="1"/>
    <row r="8152" ht="15" customHeight="1"/>
    <row r="8153" ht="15" customHeight="1"/>
    <row r="8154" ht="15" customHeight="1"/>
    <row r="8155" ht="15" customHeight="1"/>
    <row r="8156" ht="15" customHeight="1"/>
    <row r="8157" ht="15" customHeight="1"/>
    <row r="8158" ht="15" customHeight="1"/>
    <row r="8159" ht="15" customHeight="1"/>
    <row r="8160" ht="15" customHeight="1"/>
    <row r="8161" ht="15" customHeight="1"/>
    <row r="8162" ht="15" customHeight="1"/>
    <row r="8163" ht="15" customHeight="1"/>
    <row r="8164" ht="15" customHeight="1"/>
    <row r="8165" ht="15" customHeight="1"/>
    <row r="8166" ht="15" customHeight="1"/>
    <row r="8167" ht="15" customHeight="1"/>
    <row r="8168" ht="15" customHeight="1"/>
    <row r="8169" ht="15" customHeight="1"/>
    <row r="8170" ht="15" customHeight="1"/>
    <row r="8171" ht="15" customHeight="1"/>
    <row r="8172" ht="15" customHeight="1"/>
    <row r="8173" ht="15" customHeight="1"/>
    <row r="8174" ht="15" customHeight="1"/>
    <row r="8175" ht="15" customHeight="1"/>
    <row r="8176" ht="15" customHeight="1"/>
    <row r="8177" ht="15" customHeight="1"/>
    <row r="8178" ht="15" customHeight="1"/>
    <row r="8179" ht="15" customHeight="1"/>
    <row r="8180" ht="15" customHeight="1"/>
    <row r="8181" ht="15" customHeight="1"/>
    <row r="8182" ht="15" customHeight="1"/>
    <row r="8183" ht="15" customHeight="1"/>
    <row r="8184" ht="15" customHeight="1"/>
    <row r="8185" ht="15" customHeight="1"/>
    <row r="8186" ht="15" customHeight="1"/>
    <row r="8187" ht="15" customHeight="1"/>
    <row r="8188" ht="15" customHeight="1"/>
    <row r="8189" ht="15" customHeight="1"/>
    <row r="8190" ht="15" customHeight="1"/>
    <row r="8191" ht="15" customHeight="1"/>
    <row r="8192" ht="15" customHeight="1"/>
    <row r="8193" ht="15" customHeight="1"/>
    <row r="8194" ht="15" customHeight="1"/>
    <row r="8195" ht="15" customHeight="1"/>
    <row r="8196" ht="15" customHeight="1"/>
    <row r="8197" ht="15" customHeight="1"/>
    <row r="8198" ht="15" customHeight="1"/>
    <row r="8199" ht="15" customHeight="1"/>
    <row r="8200" ht="15" customHeight="1"/>
    <row r="8201" ht="15" customHeight="1"/>
    <row r="8202" ht="15" customHeight="1"/>
    <row r="8203" ht="15" customHeight="1"/>
    <row r="8204" ht="15" customHeight="1"/>
    <row r="8205" ht="15" customHeight="1"/>
    <row r="8206" ht="15" customHeight="1"/>
    <row r="8207" ht="15" customHeight="1"/>
    <row r="8208" ht="15" customHeight="1"/>
    <row r="8209" ht="15" customHeight="1"/>
    <row r="8210" ht="15" customHeight="1"/>
    <row r="8211" ht="15" customHeight="1"/>
    <row r="8212" ht="15" customHeight="1"/>
    <row r="8213" ht="15" customHeight="1"/>
    <row r="8214" ht="15" customHeight="1"/>
    <row r="8215" ht="15" customHeight="1"/>
    <row r="8216" ht="15" customHeight="1"/>
    <row r="8217" ht="15" customHeight="1"/>
    <row r="8218" ht="15" customHeight="1"/>
    <row r="8219" ht="15" customHeight="1"/>
    <row r="8220" ht="15" customHeight="1"/>
    <row r="8221" ht="15" customHeight="1"/>
    <row r="8222" ht="15" customHeight="1"/>
    <row r="8223" ht="15" customHeight="1"/>
    <row r="8224" ht="15" customHeight="1"/>
    <row r="8225" ht="15" customHeight="1"/>
    <row r="8226" ht="15" customHeight="1"/>
    <row r="8227" ht="15" customHeight="1"/>
    <row r="8228" ht="15" customHeight="1"/>
    <row r="8229" ht="15" customHeight="1"/>
    <row r="8230" ht="15" customHeight="1"/>
    <row r="8231" ht="15" customHeight="1"/>
    <row r="8232" ht="15" customHeight="1"/>
    <row r="8233" ht="15" customHeight="1"/>
    <row r="8234" ht="15" customHeight="1"/>
    <row r="8235" ht="15" customHeight="1"/>
    <row r="8236" ht="15" customHeight="1"/>
    <row r="8237" ht="15" customHeight="1"/>
    <row r="8238" ht="15" customHeight="1"/>
    <row r="8239" ht="15" customHeight="1"/>
    <row r="8240" ht="15" customHeight="1"/>
    <row r="8241" ht="15" customHeight="1"/>
    <row r="8242" ht="15" customHeight="1"/>
    <row r="8243" ht="15" customHeight="1"/>
    <row r="8244" ht="15" customHeight="1"/>
    <row r="8245" ht="15" customHeight="1"/>
    <row r="8246" ht="15" customHeight="1"/>
    <row r="8247" ht="15" customHeight="1"/>
    <row r="8248" ht="15" customHeight="1"/>
    <row r="8249" ht="15" customHeight="1"/>
    <row r="8250" ht="15" customHeight="1"/>
    <row r="8251" ht="15" customHeight="1"/>
    <row r="8252" ht="15" customHeight="1"/>
    <row r="8253" ht="15" customHeight="1"/>
    <row r="8254" ht="15" customHeight="1"/>
    <row r="8255" ht="15" customHeight="1"/>
    <row r="8256" ht="15" customHeight="1"/>
    <row r="8257" ht="15" customHeight="1"/>
    <row r="8258" ht="15" customHeight="1"/>
    <row r="8259" ht="15" customHeight="1"/>
    <row r="8260" ht="15" customHeight="1"/>
    <row r="8261" ht="15" customHeight="1"/>
    <row r="8262" ht="15" customHeight="1"/>
    <row r="8263" ht="15" customHeight="1"/>
    <row r="8264" ht="15" customHeight="1"/>
    <row r="8265" ht="15" customHeight="1"/>
    <row r="8266" ht="15" customHeight="1"/>
    <row r="8267" ht="15" customHeight="1"/>
    <row r="8268" ht="15" customHeight="1"/>
    <row r="8269" ht="15" customHeight="1"/>
    <row r="8270" ht="15" customHeight="1"/>
    <row r="8271" ht="15" customHeight="1"/>
    <row r="8272" ht="15" customHeight="1"/>
    <row r="8273" ht="15" customHeight="1"/>
    <row r="8274" ht="15" customHeight="1"/>
    <row r="8275" ht="15" customHeight="1"/>
    <row r="8276" ht="15" customHeight="1"/>
    <row r="8277" ht="15" customHeight="1"/>
    <row r="8278" ht="15" customHeight="1"/>
    <row r="8279" ht="15" customHeight="1"/>
    <row r="8280" ht="15" customHeight="1"/>
    <row r="8281" ht="15" customHeight="1"/>
    <row r="8282" ht="15" customHeight="1"/>
    <row r="8283" ht="15" customHeight="1"/>
    <row r="8284" ht="15" customHeight="1"/>
    <row r="8285" ht="15" customHeight="1"/>
    <row r="8286" ht="15" customHeight="1"/>
    <row r="8287" ht="15" customHeight="1"/>
    <row r="8288" ht="15" customHeight="1"/>
    <row r="8289" ht="15" customHeight="1"/>
    <row r="8290" ht="15" customHeight="1"/>
    <row r="8291" ht="15" customHeight="1"/>
    <row r="8292" ht="15" customHeight="1"/>
    <row r="8293" ht="15" customHeight="1"/>
    <row r="8294" ht="15" customHeight="1"/>
    <row r="8295" ht="15" customHeight="1"/>
    <row r="8296" ht="15" customHeight="1"/>
    <row r="8297" ht="15" customHeight="1"/>
    <row r="8298" ht="15" customHeight="1"/>
    <row r="8299" ht="15" customHeight="1"/>
    <row r="8300" ht="15" customHeight="1"/>
    <row r="8301" ht="15" customHeight="1"/>
    <row r="8302" ht="15" customHeight="1"/>
    <row r="8303" ht="15" customHeight="1"/>
    <row r="8304" ht="15" customHeight="1"/>
    <row r="8305" ht="15" customHeight="1"/>
    <row r="8306" ht="15" customHeight="1"/>
    <row r="8307" ht="15" customHeight="1"/>
    <row r="8308" ht="15" customHeight="1"/>
    <row r="8309" ht="15" customHeight="1"/>
    <row r="8310" ht="15" customHeight="1"/>
    <row r="8311" ht="15" customHeight="1"/>
    <row r="8312" ht="15" customHeight="1"/>
    <row r="8313" ht="15" customHeight="1"/>
    <row r="8314" ht="15" customHeight="1"/>
    <row r="8315" ht="15" customHeight="1"/>
    <row r="8316" ht="15" customHeight="1"/>
    <row r="8317" ht="15" customHeight="1"/>
    <row r="8318" ht="15" customHeight="1"/>
    <row r="8319" ht="15" customHeight="1"/>
    <row r="8320" ht="15" customHeight="1"/>
    <row r="8321" ht="15" customHeight="1"/>
    <row r="8322" ht="15" customHeight="1"/>
    <row r="8323" ht="15" customHeight="1"/>
    <row r="8324" ht="15" customHeight="1"/>
    <row r="8325" ht="15" customHeight="1"/>
    <row r="8326" ht="15" customHeight="1"/>
    <row r="8327" ht="15" customHeight="1"/>
    <row r="8328" ht="15" customHeight="1"/>
    <row r="8329" ht="15" customHeight="1"/>
    <row r="8330" ht="15" customHeight="1"/>
    <row r="8331" ht="15" customHeight="1"/>
    <row r="8332" ht="15" customHeight="1"/>
    <row r="8333" ht="15" customHeight="1"/>
    <row r="8334" ht="15" customHeight="1"/>
    <row r="8335" ht="15" customHeight="1"/>
    <row r="8336" ht="15" customHeight="1"/>
    <row r="8337" ht="15" customHeight="1"/>
    <row r="8338" ht="15" customHeight="1"/>
    <row r="8339" ht="15" customHeight="1"/>
    <row r="8340" ht="15" customHeight="1"/>
    <row r="8341" ht="15" customHeight="1"/>
    <row r="8342" ht="15" customHeight="1"/>
    <row r="8343" ht="15" customHeight="1"/>
    <row r="8344" ht="15" customHeight="1"/>
    <row r="8345" ht="15" customHeight="1"/>
    <row r="8346" ht="15" customHeight="1"/>
    <row r="8347" ht="15" customHeight="1"/>
    <row r="8348" ht="15" customHeight="1"/>
    <row r="8349" ht="15" customHeight="1"/>
    <row r="8350" ht="15" customHeight="1"/>
    <row r="8351" ht="15" customHeight="1"/>
    <row r="8352" ht="15" customHeight="1"/>
    <row r="8353" ht="15" customHeight="1"/>
    <row r="8354" ht="15" customHeight="1"/>
    <row r="8355" ht="15" customHeight="1"/>
    <row r="8356" ht="15" customHeight="1"/>
    <row r="8357" ht="15" customHeight="1"/>
    <row r="8358" ht="15" customHeight="1"/>
    <row r="8359" ht="15" customHeight="1"/>
    <row r="8360" ht="15" customHeight="1"/>
    <row r="8361" ht="15" customHeight="1"/>
    <row r="8362" ht="15" customHeight="1"/>
    <row r="8363" ht="15" customHeight="1"/>
    <row r="8364" ht="15" customHeight="1"/>
    <row r="8365" ht="15" customHeight="1"/>
    <row r="8366" ht="15" customHeight="1"/>
    <row r="8367" ht="15" customHeight="1"/>
    <row r="8368" ht="15" customHeight="1"/>
    <row r="8369" ht="15" customHeight="1"/>
    <row r="8370" ht="15" customHeight="1"/>
    <row r="8371" ht="15" customHeight="1"/>
    <row r="8372" ht="15" customHeight="1"/>
    <row r="8373" ht="15" customHeight="1"/>
    <row r="8374" ht="15" customHeight="1"/>
    <row r="8375" ht="15" customHeight="1"/>
    <row r="8376" ht="15" customHeight="1"/>
    <row r="8377" ht="15" customHeight="1"/>
    <row r="8378" ht="15" customHeight="1"/>
    <row r="8379" ht="15" customHeight="1"/>
    <row r="8380" ht="15" customHeight="1"/>
    <row r="8381" ht="15" customHeight="1"/>
    <row r="8382" ht="15" customHeight="1"/>
    <row r="8383" ht="15" customHeight="1"/>
    <row r="8384" ht="15" customHeight="1"/>
    <row r="8385" ht="15" customHeight="1"/>
    <row r="8386" ht="15" customHeight="1"/>
    <row r="8387" ht="15" customHeight="1"/>
    <row r="8388" ht="15" customHeight="1"/>
    <row r="8389" ht="15" customHeight="1"/>
    <row r="8390" ht="15" customHeight="1"/>
    <row r="8391" ht="15" customHeight="1"/>
    <row r="8392" ht="15" customHeight="1"/>
    <row r="8393" ht="15" customHeight="1"/>
    <row r="8394" ht="15" customHeight="1"/>
    <row r="8395" ht="15" customHeight="1"/>
    <row r="8396" ht="15" customHeight="1"/>
    <row r="8397" ht="15" customHeight="1"/>
    <row r="8398" ht="15" customHeight="1"/>
    <row r="8399" ht="15" customHeight="1"/>
    <row r="8400" ht="15" customHeight="1"/>
    <row r="8401" ht="15" customHeight="1"/>
    <row r="8402" ht="15" customHeight="1"/>
    <row r="8403" ht="15" customHeight="1"/>
    <row r="8404" ht="15" customHeight="1"/>
    <row r="8405" ht="15" customHeight="1"/>
    <row r="8406" ht="15" customHeight="1"/>
    <row r="8407" ht="15" customHeight="1"/>
    <row r="8408" ht="15" customHeight="1"/>
    <row r="8409" ht="15" customHeight="1"/>
    <row r="8410" ht="15" customHeight="1"/>
    <row r="8411" ht="15" customHeight="1"/>
    <row r="8412" ht="15" customHeight="1"/>
    <row r="8413" ht="15" customHeight="1"/>
    <row r="8414" ht="15" customHeight="1"/>
    <row r="8415" ht="15" customHeight="1"/>
    <row r="8416" ht="15" customHeight="1"/>
    <row r="8417" ht="15" customHeight="1"/>
    <row r="8418" ht="15" customHeight="1"/>
    <row r="8419" ht="15" customHeight="1"/>
    <row r="8420" ht="15" customHeight="1"/>
    <row r="8421" ht="15" customHeight="1"/>
    <row r="8422" ht="15" customHeight="1"/>
    <row r="8423" ht="15" customHeight="1"/>
    <row r="8424" ht="15" customHeight="1"/>
    <row r="8425" ht="15" customHeight="1"/>
    <row r="8426" ht="15" customHeight="1"/>
    <row r="8427" ht="15" customHeight="1"/>
    <row r="8428" ht="15" customHeight="1"/>
    <row r="8429" ht="15" customHeight="1"/>
    <row r="8430" ht="15" customHeight="1"/>
    <row r="8431" ht="15" customHeight="1"/>
    <row r="8432" ht="15" customHeight="1"/>
    <row r="8433" ht="15" customHeight="1"/>
    <row r="8434" ht="15" customHeight="1"/>
    <row r="8435" ht="15" customHeight="1"/>
    <row r="8436" ht="15" customHeight="1"/>
    <row r="8437" ht="15" customHeight="1"/>
    <row r="8438" ht="15" customHeight="1"/>
    <row r="8439" ht="15" customHeight="1"/>
    <row r="8440" ht="15" customHeight="1"/>
    <row r="8441" ht="15" customHeight="1"/>
    <row r="8442" ht="15" customHeight="1"/>
    <row r="8443" ht="15" customHeight="1"/>
    <row r="8444" ht="15" customHeight="1"/>
    <row r="8445" ht="15" customHeight="1"/>
    <row r="8446" ht="15" customHeight="1"/>
    <row r="8447" ht="15" customHeight="1"/>
    <row r="8448" ht="15" customHeight="1"/>
    <row r="8449" ht="15" customHeight="1"/>
    <row r="8450" ht="15" customHeight="1"/>
    <row r="8451" ht="15" customHeight="1"/>
    <row r="8452" ht="15" customHeight="1"/>
    <row r="8453" ht="15" customHeight="1"/>
    <row r="8454" ht="15" customHeight="1"/>
    <row r="8455" ht="15" customHeight="1"/>
    <row r="8456" ht="15" customHeight="1"/>
    <row r="8457" ht="15" customHeight="1"/>
    <row r="8458" ht="15" customHeight="1"/>
    <row r="8459" ht="15" customHeight="1"/>
    <row r="8460" ht="15" customHeight="1"/>
    <row r="8461" ht="15" customHeight="1"/>
    <row r="8462" ht="15" customHeight="1"/>
    <row r="8463" ht="15" customHeight="1"/>
    <row r="8464" ht="15" customHeight="1"/>
    <row r="8465" ht="15" customHeight="1"/>
    <row r="8466" ht="15" customHeight="1"/>
    <row r="8467" ht="15" customHeight="1"/>
    <row r="8468" ht="15" customHeight="1"/>
    <row r="8469" ht="15" customHeight="1"/>
    <row r="8470" ht="15" customHeight="1"/>
    <row r="8471" ht="15" customHeight="1"/>
    <row r="8472" ht="15" customHeight="1"/>
    <row r="8473" ht="15" customHeight="1"/>
    <row r="8474" ht="15" customHeight="1"/>
    <row r="8475" ht="15" customHeight="1"/>
    <row r="8476" ht="15" customHeight="1"/>
    <row r="8477" ht="15" customHeight="1"/>
    <row r="8478" ht="15" customHeight="1"/>
    <row r="8479" ht="15" customHeight="1"/>
    <row r="8480" ht="15" customHeight="1"/>
    <row r="8481" ht="15" customHeight="1"/>
    <row r="8482" ht="15" customHeight="1"/>
    <row r="8483" ht="15" customHeight="1"/>
    <row r="8484" ht="15" customHeight="1"/>
    <row r="8485" ht="15" customHeight="1"/>
    <row r="8486" ht="15" customHeight="1"/>
    <row r="8487" ht="15" customHeight="1"/>
    <row r="8488" ht="15" customHeight="1"/>
    <row r="8489" ht="15" customHeight="1"/>
    <row r="8490" ht="15" customHeight="1"/>
    <row r="8491" ht="15" customHeight="1"/>
    <row r="8492" ht="15" customHeight="1"/>
    <row r="8493" ht="15" customHeight="1"/>
    <row r="8494" ht="15" customHeight="1"/>
    <row r="8495" ht="15" customHeight="1"/>
    <row r="8496" ht="15" customHeight="1"/>
    <row r="8497" ht="15" customHeight="1"/>
    <row r="8498" ht="15" customHeight="1"/>
    <row r="8499" ht="15" customHeight="1"/>
    <row r="8500" ht="15" customHeight="1"/>
    <row r="8501" ht="15" customHeight="1"/>
    <row r="8502" ht="15" customHeight="1"/>
    <row r="8503" ht="15" customHeight="1"/>
    <row r="8504" ht="15" customHeight="1"/>
    <row r="8505" ht="15" customHeight="1"/>
    <row r="8506" ht="15" customHeight="1"/>
    <row r="8507" ht="15" customHeight="1"/>
    <row r="8508" ht="15" customHeight="1"/>
    <row r="8509" ht="15" customHeight="1"/>
    <row r="8510" ht="15" customHeight="1"/>
    <row r="8511" ht="15" customHeight="1"/>
    <row r="8512" ht="15" customHeight="1"/>
    <row r="8513" ht="15" customHeight="1"/>
    <row r="8514" ht="15" customHeight="1"/>
    <row r="8515" ht="15" customHeight="1"/>
    <row r="8516" ht="15" customHeight="1"/>
    <row r="8517" ht="15" customHeight="1"/>
    <row r="8518" ht="15" customHeight="1"/>
    <row r="8519" ht="15" customHeight="1"/>
    <row r="8520" ht="15" customHeight="1"/>
    <row r="8521" ht="15" customHeight="1"/>
    <row r="8522" ht="15" customHeight="1"/>
    <row r="8523" ht="15" customHeight="1"/>
    <row r="8524" ht="15" customHeight="1"/>
    <row r="8525" ht="15" customHeight="1"/>
    <row r="8526" ht="15" customHeight="1"/>
    <row r="8527" ht="15" customHeight="1"/>
    <row r="8528" ht="15" customHeight="1"/>
    <row r="8529" ht="15" customHeight="1"/>
    <row r="8530" ht="15" customHeight="1"/>
    <row r="8531" ht="15" customHeight="1"/>
    <row r="8532" ht="15" customHeight="1"/>
    <row r="8533" ht="15" customHeight="1"/>
    <row r="8534" ht="15" customHeight="1"/>
    <row r="8535" ht="15" customHeight="1"/>
    <row r="8536" ht="15" customHeight="1"/>
    <row r="8537" ht="15" customHeight="1"/>
    <row r="8538" ht="15" customHeight="1"/>
    <row r="8539" ht="15" customHeight="1"/>
    <row r="8540" ht="15" customHeight="1"/>
    <row r="8541" ht="15" customHeight="1"/>
    <row r="8542" ht="15" customHeight="1"/>
    <row r="8543" ht="15" customHeight="1"/>
    <row r="8544" ht="15" customHeight="1"/>
    <row r="8545" ht="15" customHeight="1"/>
    <row r="8546" ht="15" customHeight="1"/>
    <row r="8547" ht="15" customHeight="1"/>
    <row r="8548" ht="15" customHeight="1"/>
    <row r="8549" ht="15" customHeight="1"/>
    <row r="8550" ht="15" customHeight="1"/>
    <row r="8551" ht="15" customHeight="1"/>
    <row r="8552" ht="15" customHeight="1"/>
    <row r="8553" ht="15" customHeight="1"/>
    <row r="8554" ht="15" customHeight="1"/>
    <row r="8555" ht="15" customHeight="1"/>
    <row r="8556" ht="15" customHeight="1"/>
    <row r="8557" ht="15" customHeight="1"/>
    <row r="8558" ht="15" customHeight="1"/>
    <row r="8559" ht="15" customHeight="1"/>
    <row r="8560" ht="15" customHeight="1"/>
    <row r="8561" ht="15" customHeight="1"/>
    <row r="8562" ht="15" customHeight="1"/>
    <row r="8563" ht="15" customHeight="1"/>
    <row r="8564" ht="15" customHeight="1"/>
    <row r="8565" ht="15" customHeight="1"/>
    <row r="8566" ht="15" customHeight="1"/>
    <row r="8567" ht="15" customHeight="1"/>
    <row r="8568" ht="15" customHeight="1"/>
    <row r="8569" ht="15" customHeight="1"/>
    <row r="8570" ht="15" customHeight="1"/>
    <row r="8571" ht="15" customHeight="1"/>
    <row r="8572" ht="15" customHeight="1"/>
    <row r="8573" ht="15" customHeight="1"/>
    <row r="8574" ht="15" customHeight="1"/>
    <row r="8575" ht="15" customHeight="1"/>
    <row r="8576" ht="15" customHeight="1"/>
    <row r="8577" ht="15" customHeight="1"/>
    <row r="8578" ht="15" customHeight="1"/>
    <row r="8579" ht="15" customHeight="1"/>
    <row r="8580" ht="15" customHeight="1"/>
    <row r="8581" ht="15" customHeight="1"/>
    <row r="8582" ht="15" customHeight="1"/>
    <row r="8583" ht="15" customHeight="1"/>
    <row r="8584" ht="15" customHeight="1"/>
    <row r="8585" ht="15" customHeight="1"/>
    <row r="8586" ht="15" customHeight="1"/>
    <row r="8587" ht="15" customHeight="1"/>
    <row r="8588" ht="15" customHeight="1"/>
    <row r="8589" ht="15" customHeight="1"/>
    <row r="8590" ht="15" customHeight="1"/>
    <row r="8591" ht="15" customHeight="1"/>
    <row r="8592" ht="15" customHeight="1"/>
    <row r="8593" ht="15" customHeight="1"/>
    <row r="8594" ht="15" customHeight="1"/>
    <row r="8595" ht="15" customHeight="1"/>
    <row r="8596" ht="15" customHeight="1"/>
    <row r="8597" ht="15" customHeight="1"/>
    <row r="8598" ht="15" customHeight="1"/>
    <row r="8599" ht="15" customHeight="1"/>
    <row r="8600" ht="15" customHeight="1"/>
    <row r="8601" ht="15" customHeight="1"/>
    <row r="8602" ht="15" customHeight="1"/>
    <row r="8603" ht="15" customHeight="1"/>
    <row r="8604" ht="15" customHeight="1"/>
    <row r="8605" ht="15" customHeight="1"/>
    <row r="8606" ht="15" customHeight="1"/>
    <row r="8607" ht="15" customHeight="1"/>
    <row r="8608" ht="15" customHeight="1"/>
    <row r="8609" ht="15" customHeight="1"/>
    <row r="8610" ht="15" customHeight="1"/>
    <row r="8611" ht="15" customHeight="1"/>
    <row r="8612" ht="15" customHeight="1"/>
    <row r="8613" ht="15" customHeight="1"/>
    <row r="8614" ht="15" customHeight="1"/>
    <row r="8615" ht="15" customHeight="1"/>
    <row r="8616" ht="15" customHeight="1"/>
    <row r="8617" ht="15" customHeight="1"/>
    <row r="8618" ht="15" customHeight="1"/>
    <row r="8619" ht="15" customHeight="1"/>
    <row r="8620" ht="15" customHeight="1"/>
    <row r="8621" ht="15" customHeight="1"/>
    <row r="8622" ht="15" customHeight="1"/>
    <row r="8623" ht="15" customHeight="1"/>
    <row r="8624" ht="15" customHeight="1"/>
    <row r="8625" ht="15" customHeight="1"/>
    <row r="8626" ht="15" customHeight="1"/>
    <row r="8627" ht="15" customHeight="1"/>
    <row r="8628" ht="15" customHeight="1"/>
    <row r="8629" ht="15" customHeight="1"/>
    <row r="8630" ht="15" customHeight="1"/>
    <row r="8631" ht="15" customHeight="1"/>
    <row r="8632" ht="15" customHeight="1"/>
    <row r="8633" ht="15" customHeight="1"/>
    <row r="8634" ht="15" customHeight="1"/>
    <row r="8635" ht="15" customHeight="1"/>
    <row r="8636" ht="15" customHeight="1"/>
    <row r="8637" ht="15" customHeight="1"/>
    <row r="8638" ht="15" customHeight="1"/>
    <row r="8639" ht="15" customHeight="1"/>
    <row r="8640" ht="15" customHeight="1"/>
    <row r="8641" ht="15" customHeight="1"/>
    <row r="8642" ht="15" customHeight="1"/>
    <row r="8643" ht="15" customHeight="1"/>
    <row r="8644" ht="15" customHeight="1"/>
    <row r="8645" ht="15" customHeight="1"/>
    <row r="8646" ht="15" customHeight="1"/>
    <row r="8647" ht="15" customHeight="1"/>
    <row r="8648" ht="15" customHeight="1"/>
    <row r="8649" ht="15" customHeight="1"/>
    <row r="8650" ht="15" customHeight="1"/>
    <row r="8651" ht="15" customHeight="1"/>
    <row r="8652" ht="15" customHeight="1"/>
    <row r="8653" ht="15" customHeight="1"/>
    <row r="8654" ht="15" customHeight="1"/>
    <row r="8655" ht="15" customHeight="1"/>
    <row r="8656" ht="15" customHeight="1"/>
    <row r="8657" ht="15" customHeight="1"/>
    <row r="8658" ht="15" customHeight="1"/>
    <row r="8659" ht="15" customHeight="1"/>
    <row r="8660" ht="15" customHeight="1"/>
    <row r="8661" ht="15" customHeight="1"/>
    <row r="8662" ht="15" customHeight="1"/>
    <row r="8663" ht="15" customHeight="1"/>
    <row r="8664" ht="15" customHeight="1"/>
    <row r="8665" ht="15" customHeight="1"/>
    <row r="8666" ht="15" customHeight="1"/>
    <row r="8667" ht="15" customHeight="1"/>
    <row r="8668" ht="15" customHeight="1"/>
    <row r="8669" ht="15" customHeight="1"/>
    <row r="8670" ht="15" customHeight="1"/>
    <row r="8671" ht="15" customHeight="1"/>
    <row r="8672" ht="15" customHeight="1"/>
    <row r="8673" ht="15" customHeight="1"/>
    <row r="8674" ht="15" customHeight="1"/>
    <row r="8675" ht="15" customHeight="1"/>
    <row r="8676" ht="15" customHeight="1"/>
    <row r="8677" ht="15" customHeight="1"/>
    <row r="8678" ht="15" customHeight="1"/>
    <row r="8679" ht="15" customHeight="1"/>
    <row r="8680" ht="15" customHeight="1"/>
    <row r="8681" ht="15" customHeight="1"/>
    <row r="8682" ht="15" customHeight="1"/>
    <row r="8683" ht="15" customHeight="1"/>
    <row r="8684" ht="15" customHeight="1"/>
    <row r="8685" ht="15" customHeight="1"/>
    <row r="8686" ht="15" customHeight="1"/>
    <row r="8687" ht="15" customHeight="1"/>
    <row r="8688" ht="15" customHeight="1"/>
    <row r="8689" ht="15" customHeight="1"/>
    <row r="8690" ht="15" customHeight="1"/>
    <row r="8691" ht="15" customHeight="1"/>
    <row r="8692" ht="15" customHeight="1"/>
    <row r="8693" ht="15" customHeight="1"/>
    <row r="8694" ht="15" customHeight="1"/>
    <row r="8695" ht="15" customHeight="1"/>
    <row r="8696" ht="15" customHeight="1"/>
    <row r="8697" ht="15" customHeight="1"/>
    <row r="8698" ht="15" customHeight="1"/>
    <row r="8699" ht="15" customHeight="1"/>
    <row r="8700" ht="15" customHeight="1"/>
    <row r="8701" ht="15" customHeight="1"/>
    <row r="8702" ht="15" customHeight="1"/>
    <row r="8703" ht="15" customHeight="1"/>
    <row r="8704" ht="15" customHeight="1"/>
    <row r="8705" ht="15" customHeight="1"/>
    <row r="8706" ht="15" customHeight="1"/>
    <row r="8707" ht="15" customHeight="1"/>
    <row r="8708" ht="15" customHeight="1"/>
    <row r="8709" ht="15" customHeight="1"/>
    <row r="8710" ht="15" customHeight="1"/>
    <row r="8711" ht="15" customHeight="1"/>
    <row r="8712" ht="15" customHeight="1"/>
    <row r="8713" ht="15" customHeight="1"/>
    <row r="8714" ht="15" customHeight="1"/>
    <row r="8715" ht="15" customHeight="1"/>
    <row r="8716" ht="15" customHeight="1"/>
    <row r="8717" ht="15" customHeight="1"/>
    <row r="8718" ht="15" customHeight="1"/>
    <row r="8719" ht="15" customHeight="1"/>
    <row r="8720" ht="15" customHeight="1"/>
    <row r="8721" ht="15" customHeight="1"/>
    <row r="8722" ht="15" customHeight="1"/>
    <row r="8723" ht="15" customHeight="1"/>
    <row r="8724" ht="15" customHeight="1"/>
    <row r="8725" ht="15" customHeight="1"/>
    <row r="8726" ht="15" customHeight="1"/>
    <row r="8727" ht="15" customHeight="1"/>
    <row r="8728" ht="15" customHeight="1"/>
    <row r="8729" ht="15" customHeight="1"/>
    <row r="8730" ht="15" customHeight="1"/>
    <row r="8731" ht="15" customHeight="1"/>
    <row r="8732" ht="15" customHeight="1"/>
    <row r="8733" ht="15" customHeight="1"/>
    <row r="8734" ht="15" customHeight="1"/>
    <row r="8735" ht="15" customHeight="1"/>
    <row r="8736" ht="15" customHeight="1"/>
    <row r="8737" ht="15" customHeight="1"/>
    <row r="8738" ht="15" customHeight="1"/>
    <row r="8739" ht="15" customHeight="1"/>
    <row r="8740" ht="15" customHeight="1"/>
    <row r="8741" ht="15" customHeight="1"/>
    <row r="8742" ht="15" customHeight="1"/>
    <row r="8743" ht="15" customHeight="1"/>
    <row r="8744" ht="15" customHeight="1"/>
    <row r="8745" ht="15" customHeight="1"/>
    <row r="8746" ht="15" customHeight="1"/>
    <row r="8747" ht="15" customHeight="1"/>
    <row r="8748" ht="15" customHeight="1"/>
    <row r="8749" ht="15" customHeight="1"/>
    <row r="8750" ht="15" customHeight="1"/>
    <row r="8751" ht="15" customHeight="1"/>
    <row r="8752" ht="15" customHeight="1"/>
    <row r="8753" ht="15" customHeight="1"/>
    <row r="8754" ht="15" customHeight="1"/>
    <row r="8755" ht="15" customHeight="1"/>
    <row r="8756" ht="15" customHeight="1"/>
    <row r="8757" ht="15" customHeight="1"/>
    <row r="8758" ht="15" customHeight="1"/>
    <row r="8759" ht="15" customHeight="1"/>
    <row r="8760" ht="15" customHeight="1"/>
    <row r="8761" ht="15" customHeight="1"/>
    <row r="8762" ht="15" customHeight="1"/>
    <row r="8763" ht="15" customHeight="1"/>
    <row r="8764" ht="15" customHeight="1"/>
    <row r="8765" ht="15" customHeight="1"/>
    <row r="8766" ht="15" customHeight="1"/>
    <row r="8767" ht="15" customHeight="1"/>
    <row r="8768" ht="15" customHeight="1"/>
    <row r="8769" ht="15" customHeight="1"/>
    <row r="8770" ht="15" customHeight="1"/>
    <row r="8771" ht="15" customHeight="1"/>
    <row r="8772" ht="15" customHeight="1"/>
    <row r="8773" ht="15" customHeight="1"/>
    <row r="8774" ht="15" customHeight="1"/>
    <row r="8775" ht="15" customHeight="1"/>
    <row r="8776" ht="15" customHeight="1"/>
    <row r="8777" ht="15" customHeight="1"/>
    <row r="8778" ht="15" customHeight="1"/>
    <row r="8779" ht="15" customHeight="1"/>
    <row r="8780" ht="15" customHeight="1"/>
    <row r="8781" ht="15" customHeight="1"/>
    <row r="8782" ht="15" customHeight="1"/>
    <row r="8783" ht="15" customHeight="1"/>
    <row r="8784" ht="15" customHeight="1"/>
    <row r="8785" ht="15" customHeight="1"/>
    <row r="8786" ht="15" customHeight="1"/>
    <row r="8787" ht="15" customHeight="1"/>
    <row r="8788" ht="15" customHeight="1"/>
    <row r="8789" ht="15" customHeight="1"/>
    <row r="8790" ht="15" customHeight="1"/>
    <row r="8791" ht="15" customHeight="1"/>
    <row r="8792" ht="15" customHeight="1"/>
    <row r="8793" ht="15" customHeight="1"/>
    <row r="8794" ht="15" customHeight="1"/>
    <row r="8795" ht="15" customHeight="1"/>
    <row r="8796" ht="15" customHeight="1"/>
    <row r="8797" ht="15" customHeight="1"/>
    <row r="8798" ht="15" customHeight="1"/>
    <row r="8799" ht="15" customHeight="1"/>
    <row r="8800" ht="15" customHeight="1"/>
    <row r="8801" ht="15" customHeight="1"/>
    <row r="8802" ht="15" customHeight="1"/>
    <row r="8803" ht="15" customHeight="1"/>
    <row r="8804" ht="15" customHeight="1"/>
    <row r="8805" ht="15" customHeight="1"/>
    <row r="8806" ht="15" customHeight="1"/>
    <row r="8807" ht="15" customHeight="1"/>
    <row r="8808" ht="15" customHeight="1"/>
    <row r="8809" ht="15" customHeight="1"/>
    <row r="8810" ht="15" customHeight="1"/>
    <row r="8811" ht="15" customHeight="1"/>
    <row r="8812" ht="15" customHeight="1"/>
    <row r="8813" ht="15" customHeight="1"/>
    <row r="8814" ht="15" customHeight="1"/>
    <row r="8815" ht="15" customHeight="1"/>
    <row r="8816" ht="15" customHeight="1"/>
    <row r="8817" ht="15" customHeight="1"/>
    <row r="8818" ht="15" customHeight="1"/>
    <row r="8819" ht="15" customHeight="1"/>
    <row r="8820" ht="15" customHeight="1"/>
    <row r="8821" ht="15" customHeight="1"/>
    <row r="8822" ht="15" customHeight="1"/>
    <row r="8823" ht="15" customHeight="1"/>
    <row r="8824" ht="15" customHeight="1"/>
    <row r="8825" ht="15" customHeight="1"/>
    <row r="8826" ht="15" customHeight="1"/>
    <row r="8827" ht="15" customHeight="1"/>
    <row r="8828" ht="15" customHeight="1"/>
    <row r="8829" ht="15" customHeight="1"/>
    <row r="8830" ht="15" customHeight="1"/>
    <row r="8831" ht="15" customHeight="1"/>
    <row r="8832" ht="15" customHeight="1"/>
    <row r="8833" ht="15" customHeight="1"/>
    <row r="8834" ht="15" customHeight="1"/>
    <row r="8835" ht="15" customHeight="1"/>
    <row r="8836" ht="15" customHeight="1"/>
    <row r="8837" ht="15" customHeight="1"/>
    <row r="8838" ht="15" customHeight="1"/>
    <row r="8839" ht="15" customHeight="1"/>
    <row r="8840" ht="15" customHeight="1"/>
    <row r="8841" ht="15" customHeight="1"/>
    <row r="8842" ht="15" customHeight="1"/>
    <row r="8843" ht="15" customHeight="1"/>
    <row r="8844" ht="15" customHeight="1"/>
    <row r="8845" ht="15" customHeight="1"/>
    <row r="8846" ht="15" customHeight="1"/>
    <row r="8847" ht="15" customHeight="1"/>
    <row r="8848" ht="15" customHeight="1"/>
    <row r="8849" ht="15" customHeight="1"/>
    <row r="8850" ht="15" customHeight="1"/>
    <row r="8851" ht="15" customHeight="1"/>
    <row r="8852" ht="15" customHeight="1"/>
    <row r="8853" ht="15" customHeight="1"/>
    <row r="8854" ht="15" customHeight="1"/>
    <row r="8855" ht="15" customHeight="1"/>
    <row r="8856" ht="15" customHeight="1"/>
    <row r="8857" ht="15" customHeight="1"/>
    <row r="8858" ht="15" customHeight="1"/>
    <row r="8859" ht="15" customHeight="1"/>
    <row r="8860" ht="15" customHeight="1"/>
    <row r="8861" ht="15" customHeight="1"/>
    <row r="8862" ht="15" customHeight="1"/>
    <row r="8863" ht="15" customHeight="1"/>
    <row r="8864" ht="15" customHeight="1"/>
    <row r="8865" ht="15" customHeight="1"/>
    <row r="8866" ht="15" customHeight="1"/>
    <row r="8867" ht="15" customHeight="1"/>
    <row r="8868" ht="15" customHeight="1"/>
    <row r="8869" ht="15" customHeight="1"/>
    <row r="8870" ht="15" customHeight="1"/>
    <row r="8871" ht="15" customHeight="1"/>
    <row r="8872" ht="15" customHeight="1"/>
    <row r="8873" ht="15" customHeight="1"/>
    <row r="8874" ht="15" customHeight="1"/>
    <row r="8875" ht="15" customHeight="1"/>
    <row r="8876" ht="15" customHeight="1"/>
    <row r="8877" ht="15" customHeight="1"/>
    <row r="8878" ht="15" customHeight="1"/>
    <row r="8879" ht="15" customHeight="1"/>
    <row r="8880" ht="15" customHeight="1"/>
    <row r="8881" ht="15" customHeight="1"/>
    <row r="8882" ht="15" customHeight="1"/>
    <row r="8883" ht="15" customHeight="1"/>
    <row r="8884" ht="15" customHeight="1"/>
    <row r="8885" ht="15" customHeight="1"/>
    <row r="8886" ht="15" customHeight="1"/>
    <row r="8887" ht="15" customHeight="1"/>
    <row r="8888" ht="15" customHeight="1"/>
    <row r="8889" ht="15" customHeight="1"/>
    <row r="8890" ht="15" customHeight="1"/>
    <row r="8891" ht="15" customHeight="1"/>
    <row r="8892" ht="15" customHeight="1"/>
    <row r="8893" ht="15" customHeight="1"/>
    <row r="8894" ht="15" customHeight="1"/>
    <row r="8895" ht="15" customHeight="1"/>
    <row r="8896" ht="15" customHeight="1"/>
    <row r="8897" ht="15" customHeight="1"/>
    <row r="8898" ht="15" customHeight="1"/>
    <row r="8899" ht="15" customHeight="1"/>
    <row r="8900" ht="15" customHeight="1"/>
    <row r="8901" ht="15" customHeight="1"/>
    <row r="8902" ht="15" customHeight="1"/>
    <row r="8903" ht="15" customHeight="1"/>
    <row r="8904" ht="15" customHeight="1"/>
    <row r="8905" ht="15" customHeight="1"/>
    <row r="8906" ht="15" customHeight="1"/>
    <row r="8907" ht="15" customHeight="1"/>
    <row r="8908" ht="15" customHeight="1"/>
    <row r="8909" ht="15" customHeight="1"/>
    <row r="8910" ht="15" customHeight="1"/>
    <row r="8911" ht="15" customHeight="1"/>
    <row r="8912" ht="15" customHeight="1"/>
    <row r="8913" ht="15" customHeight="1"/>
    <row r="8914" ht="15" customHeight="1"/>
    <row r="8915" ht="15" customHeight="1"/>
    <row r="8916" ht="15" customHeight="1"/>
    <row r="8917" ht="15" customHeight="1"/>
    <row r="8918" ht="15" customHeight="1"/>
    <row r="8919" ht="15" customHeight="1"/>
    <row r="8920" ht="15" customHeight="1"/>
    <row r="8921" ht="15" customHeight="1"/>
    <row r="8922" ht="15" customHeight="1"/>
    <row r="8923" ht="15" customHeight="1"/>
    <row r="8924" ht="15" customHeight="1"/>
    <row r="8925" ht="15" customHeight="1"/>
    <row r="8926" ht="15" customHeight="1"/>
    <row r="8927" ht="15" customHeight="1"/>
    <row r="8928" ht="15" customHeight="1"/>
    <row r="8929" ht="15" customHeight="1"/>
    <row r="8930" ht="15" customHeight="1"/>
    <row r="8931" ht="15" customHeight="1"/>
    <row r="8932" ht="15" customHeight="1"/>
    <row r="8933" ht="15" customHeight="1"/>
    <row r="8934" ht="15" customHeight="1"/>
    <row r="8935" ht="15" customHeight="1"/>
    <row r="8936" ht="15" customHeight="1"/>
    <row r="8937" ht="15" customHeight="1"/>
    <row r="8938" ht="15" customHeight="1"/>
    <row r="8939" ht="15" customHeight="1"/>
    <row r="8940" ht="15" customHeight="1"/>
    <row r="8941" ht="15" customHeight="1"/>
    <row r="8942" ht="15" customHeight="1"/>
    <row r="8943" ht="15" customHeight="1"/>
    <row r="8944" ht="15" customHeight="1"/>
    <row r="8945" ht="15" customHeight="1"/>
    <row r="8946" ht="15" customHeight="1"/>
    <row r="8947" ht="15" customHeight="1"/>
    <row r="8948" ht="15" customHeight="1"/>
    <row r="8949" ht="15" customHeight="1"/>
    <row r="8950" ht="15" customHeight="1"/>
    <row r="8951" ht="15" customHeight="1"/>
    <row r="8952" ht="15" customHeight="1"/>
    <row r="8953" ht="15" customHeight="1"/>
    <row r="8954" ht="15" customHeight="1"/>
    <row r="8955" ht="15" customHeight="1"/>
    <row r="8956" ht="15" customHeight="1"/>
    <row r="8957" ht="15" customHeight="1"/>
    <row r="8958" ht="15" customHeight="1"/>
    <row r="8959" ht="15" customHeight="1"/>
    <row r="8960" ht="15" customHeight="1"/>
    <row r="8961" ht="15" customHeight="1"/>
    <row r="8962" ht="15" customHeight="1"/>
    <row r="8963" ht="15" customHeight="1"/>
    <row r="8964" ht="15" customHeight="1"/>
    <row r="8965" ht="15" customHeight="1"/>
    <row r="8966" ht="15" customHeight="1"/>
    <row r="8967" ht="15" customHeight="1"/>
    <row r="8968" ht="15" customHeight="1"/>
    <row r="8969" ht="15" customHeight="1"/>
    <row r="8970" ht="15" customHeight="1"/>
    <row r="8971" ht="15" customHeight="1"/>
    <row r="8972" ht="15" customHeight="1"/>
    <row r="8973" ht="15" customHeight="1"/>
    <row r="8974" ht="15" customHeight="1"/>
    <row r="8975" ht="15" customHeight="1"/>
    <row r="8976" ht="15" customHeight="1"/>
    <row r="8977" ht="15" customHeight="1"/>
    <row r="8978" ht="15" customHeight="1"/>
    <row r="8979" ht="15" customHeight="1"/>
    <row r="8980" ht="15" customHeight="1"/>
    <row r="8981" ht="15" customHeight="1"/>
    <row r="8982" ht="15" customHeight="1"/>
    <row r="8983" ht="15" customHeight="1"/>
    <row r="8984" ht="15" customHeight="1"/>
    <row r="8985" ht="15" customHeight="1"/>
    <row r="8986" ht="15" customHeight="1"/>
    <row r="8987" ht="15" customHeight="1"/>
    <row r="8988" ht="15" customHeight="1"/>
    <row r="8989" ht="15" customHeight="1"/>
    <row r="8990" ht="15" customHeight="1"/>
    <row r="8991" ht="15" customHeight="1"/>
    <row r="8992" ht="15" customHeight="1"/>
    <row r="8993" ht="15" customHeight="1"/>
    <row r="8994" ht="15" customHeight="1"/>
    <row r="8995" ht="15" customHeight="1"/>
    <row r="8996" ht="15" customHeight="1"/>
    <row r="8997" ht="15" customHeight="1"/>
    <row r="8998" ht="15" customHeight="1"/>
    <row r="8999" ht="15" customHeight="1"/>
    <row r="9000" ht="15" customHeight="1"/>
    <row r="9001" ht="15" customHeight="1"/>
    <row r="9002" ht="15" customHeight="1"/>
    <row r="9003" ht="15" customHeight="1"/>
    <row r="9004" ht="15" customHeight="1"/>
    <row r="9005" ht="15" customHeight="1"/>
    <row r="9006" ht="15" customHeight="1"/>
    <row r="9007" ht="15" customHeight="1"/>
    <row r="9008" ht="15" customHeight="1"/>
    <row r="9009" ht="15" customHeight="1"/>
    <row r="9010" ht="15" customHeight="1"/>
    <row r="9011" ht="15" customHeight="1"/>
    <row r="9012" ht="15" customHeight="1"/>
    <row r="9013" ht="15" customHeight="1"/>
    <row r="9014" ht="15" customHeight="1"/>
    <row r="9015" ht="15" customHeight="1"/>
    <row r="9016" ht="15" customHeight="1"/>
    <row r="9017" ht="15" customHeight="1"/>
    <row r="9018" ht="15" customHeight="1"/>
    <row r="9019" ht="15" customHeight="1"/>
    <row r="9020" ht="15" customHeight="1"/>
    <row r="9021" ht="15" customHeight="1"/>
    <row r="9022" ht="15" customHeight="1"/>
    <row r="9023" ht="15" customHeight="1"/>
    <row r="9024" ht="15" customHeight="1"/>
    <row r="9025" ht="15" customHeight="1"/>
    <row r="9026" ht="15" customHeight="1"/>
    <row r="9027" ht="15" customHeight="1"/>
    <row r="9028" ht="15" customHeight="1"/>
    <row r="9029" ht="15" customHeight="1"/>
    <row r="9030" ht="15" customHeight="1"/>
    <row r="9031" ht="15" customHeight="1"/>
    <row r="9032" ht="15" customHeight="1"/>
    <row r="9033" ht="15" customHeight="1"/>
    <row r="9034" ht="15" customHeight="1"/>
    <row r="9035" ht="15" customHeight="1"/>
    <row r="9036" ht="15" customHeight="1"/>
    <row r="9037" ht="15" customHeight="1"/>
    <row r="9038" ht="15" customHeight="1"/>
    <row r="9039" ht="15" customHeight="1"/>
    <row r="9040" ht="15" customHeight="1"/>
    <row r="9041" ht="15" customHeight="1"/>
    <row r="9042" ht="15" customHeight="1"/>
    <row r="9043" ht="15" customHeight="1"/>
    <row r="9044" ht="15" customHeight="1"/>
    <row r="9045" ht="15" customHeight="1"/>
    <row r="9046" ht="15" customHeight="1"/>
    <row r="9047" ht="15" customHeight="1"/>
    <row r="9048" ht="15" customHeight="1"/>
    <row r="9049" ht="15" customHeight="1"/>
    <row r="9050" ht="15" customHeight="1"/>
    <row r="9051" ht="15" customHeight="1"/>
    <row r="9052" ht="15" customHeight="1"/>
    <row r="9053" ht="15" customHeight="1"/>
    <row r="9054" ht="15" customHeight="1"/>
    <row r="9055" ht="15" customHeight="1"/>
    <row r="9056" ht="15" customHeight="1"/>
    <row r="9057" ht="15" customHeight="1"/>
    <row r="9058" ht="15" customHeight="1"/>
    <row r="9059" ht="15" customHeight="1"/>
    <row r="9060" ht="15" customHeight="1"/>
    <row r="9061" ht="15" customHeight="1"/>
    <row r="9062" ht="15" customHeight="1"/>
    <row r="9063" ht="15" customHeight="1"/>
    <row r="9064" ht="15" customHeight="1"/>
    <row r="9065" ht="15" customHeight="1"/>
    <row r="9066" ht="15" customHeight="1"/>
    <row r="9067" ht="15" customHeight="1"/>
    <row r="9068" ht="15" customHeight="1"/>
    <row r="9069" ht="15" customHeight="1"/>
    <row r="9070" ht="15" customHeight="1"/>
    <row r="9071" ht="15" customHeight="1"/>
    <row r="9072" ht="15" customHeight="1"/>
    <row r="9073" ht="15" customHeight="1"/>
    <row r="9074" ht="15" customHeight="1"/>
    <row r="9075" ht="15" customHeight="1"/>
    <row r="9076" ht="15" customHeight="1"/>
    <row r="9077" ht="15" customHeight="1"/>
    <row r="9078" ht="15" customHeight="1"/>
    <row r="9079" ht="15" customHeight="1"/>
    <row r="9080" ht="15" customHeight="1"/>
    <row r="9081" ht="15" customHeight="1"/>
    <row r="9082" ht="15" customHeight="1"/>
    <row r="9083" ht="15" customHeight="1"/>
    <row r="9084" ht="15" customHeight="1"/>
    <row r="9085" ht="15" customHeight="1"/>
    <row r="9086" ht="15" customHeight="1"/>
    <row r="9087" ht="15" customHeight="1"/>
    <row r="9088" ht="15" customHeight="1"/>
    <row r="9089" ht="15" customHeight="1"/>
    <row r="9090" ht="15" customHeight="1"/>
    <row r="9091" ht="15" customHeight="1"/>
    <row r="9092" ht="15" customHeight="1"/>
    <row r="9093" ht="15" customHeight="1"/>
    <row r="9094" ht="15" customHeight="1"/>
    <row r="9095" ht="15" customHeight="1"/>
    <row r="9096" ht="15" customHeight="1"/>
    <row r="9097" ht="15" customHeight="1"/>
    <row r="9098" ht="15" customHeight="1"/>
    <row r="9099" ht="15" customHeight="1"/>
    <row r="9100" ht="15" customHeight="1"/>
    <row r="9101" ht="15" customHeight="1"/>
    <row r="9102" ht="15" customHeight="1"/>
    <row r="9103" ht="15" customHeight="1"/>
    <row r="9104" ht="15" customHeight="1"/>
    <row r="9105" ht="15" customHeight="1"/>
    <row r="9106" ht="15" customHeight="1"/>
    <row r="9107" ht="15" customHeight="1"/>
    <row r="9108" ht="15" customHeight="1"/>
    <row r="9109" ht="15" customHeight="1"/>
    <row r="9110" ht="15" customHeight="1"/>
    <row r="9111" ht="15" customHeight="1"/>
    <row r="9112" ht="15" customHeight="1"/>
    <row r="9113" ht="15" customHeight="1"/>
    <row r="9114" ht="15" customHeight="1"/>
    <row r="9115" ht="15" customHeight="1"/>
    <row r="9116" ht="15" customHeight="1"/>
    <row r="9117" ht="15" customHeight="1"/>
    <row r="9118" ht="15" customHeight="1"/>
    <row r="9119" ht="15" customHeight="1"/>
    <row r="9120" ht="15" customHeight="1"/>
    <row r="9121" ht="15" customHeight="1"/>
    <row r="9122" ht="15" customHeight="1"/>
    <row r="9123" ht="15" customHeight="1"/>
    <row r="9124" ht="15" customHeight="1"/>
    <row r="9125" ht="15" customHeight="1"/>
    <row r="9126" ht="15" customHeight="1"/>
    <row r="9127" ht="15" customHeight="1"/>
    <row r="9128" ht="15" customHeight="1"/>
    <row r="9129" ht="15" customHeight="1"/>
    <row r="9130" ht="15" customHeight="1"/>
    <row r="9131" ht="15" customHeight="1"/>
    <row r="9132" ht="15" customHeight="1"/>
    <row r="9133" ht="15" customHeight="1"/>
    <row r="9134" ht="15" customHeight="1"/>
    <row r="9135" ht="15" customHeight="1"/>
    <row r="9136" ht="15" customHeight="1"/>
    <row r="9137" ht="15" customHeight="1"/>
    <row r="9138" ht="15" customHeight="1"/>
    <row r="9139" ht="15" customHeight="1"/>
    <row r="9140" ht="15" customHeight="1"/>
    <row r="9141" ht="15" customHeight="1"/>
    <row r="9142" ht="15" customHeight="1"/>
    <row r="9143" ht="15" customHeight="1"/>
    <row r="9144" ht="15" customHeight="1"/>
    <row r="9145" ht="15" customHeight="1"/>
    <row r="9146" ht="15" customHeight="1"/>
    <row r="9147" ht="15" customHeight="1"/>
    <row r="9148" ht="15" customHeight="1"/>
    <row r="9149" ht="15" customHeight="1"/>
    <row r="9150" ht="15" customHeight="1"/>
    <row r="9151" ht="15" customHeight="1"/>
    <row r="9152" ht="15" customHeight="1"/>
    <row r="9153" ht="15" customHeight="1"/>
    <row r="9154" ht="15" customHeight="1"/>
    <row r="9155" ht="15" customHeight="1"/>
    <row r="9156" ht="15" customHeight="1"/>
    <row r="9157" ht="15" customHeight="1"/>
    <row r="9158" ht="15" customHeight="1"/>
    <row r="9159" ht="15" customHeight="1"/>
    <row r="9160" ht="15" customHeight="1"/>
    <row r="9161" ht="15" customHeight="1"/>
    <row r="9162" ht="15" customHeight="1"/>
    <row r="9163" ht="15" customHeight="1"/>
    <row r="9164" ht="15" customHeight="1"/>
    <row r="9165" ht="15" customHeight="1"/>
    <row r="9166" ht="15" customHeight="1"/>
    <row r="9167" ht="15" customHeight="1"/>
    <row r="9168" ht="15" customHeight="1"/>
    <row r="9169" ht="15" customHeight="1"/>
    <row r="9170" ht="15" customHeight="1"/>
    <row r="9171" ht="15" customHeight="1"/>
    <row r="9172" ht="15" customHeight="1"/>
    <row r="9173" ht="15" customHeight="1"/>
    <row r="9174" ht="15" customHeight="1"/>
    <row r="9175" ht="15" customHeight="1"/>
    <row r="9176" ht="15" customHeight="1"/>
    <row r="9177" ht="15" customHeight="1"/>
    <row r="9178" ht="15" customHeight="1"/>
    <row r="9179" ht="15" customHeight="1"/>
    <row r="9180" ht="15" customHeight="1"/>
    <row r="9181" ht="15" customHeight="1"/>
    <row r="9182" ht="15" customHeight="1"/>
    <row r="9183" ht="15" customHeight="1"/>
    <row r="9184" ht="15" customHeight="1"/>
    <row r="9185" ht="15" customHeight="1"/>
    <row r="9186" ht="15" customHeight="1"/>
    <row r="9187" ht="15" customHeight="1"/>
    <row r="9188" ht="15" customHeight="1"/>
    <row r="9189" ht="15" customHeight="1"/>
    <row r="9190" ht="15" customHeight="1"/>
    <row r="9191" ht="15" customHeight="1"/>
    <row r="9192" ht="15" customHeight="1"/>
    <row r="9193" ht="15" customHeight="1"/>
    <row r="9194" ht="15" customHeight="1"/>
    <row r="9195" ht="15" customHeight="1"/>
    <row r="9196" ht="15" customHeight="1"/>
    <row r="9197" ht="15" customHeight="1"/>
    <row r="9198" ht="15" customHeight="1"/>
    <row r="9199" ht="15" customHeight="1"/>
    <row r="9200" ht="15" customHeight="1"/>
    <row r="9201" ht="15" customHeight="1"/>
    <row r="9202" ht="15" customHeight="1"/>
    <row r="9203" ht="15" customHeight="1"/>
    <row r="9204" ht="15" customHeight="1"/>
    <row r="9205" ht="15" customHeight="1"/>
    <row r="9206" ht="15" customHeight="1"/>
    <row r="9207" ht="15" customHeight="1"/>
    <row r="9208" ht="15" customHeight="1"/>
    <row r="9209" ht="15" customHeight="1"/>
    <row r="9210" ht="15" customHeight="1"/>
    <row r="9211" ht="15" customHeight="1"/>
    <row r="9212" ht="15" customHeight="1"/>
    <row r="9213" ht="15" customHeight="1"/>
    <row r="9214" ht="15" customHeight="1"/>
    <row r="9215" ht="15" customHeight="1"/>
    <row r="9216" ht="15" customHeight="1"/>
    <row r="9217" ht="15" customHeight="1"/>
    <row r="9218" ht="15" customHeight="1"/>
    <row r="9219" ht="15" customHeight="1"/>
    <row r="9220" ht="15" customHeight="1"/>
    <row r="9221" ht="15" customHeight="1"/>
    <row r="9222" ht="15" customHeight="1"/>
    <row r="9223" ht="15" customHeight="1"/>
    <row r="9224" ht="15" customHeight="1"/>
    <row r="9225" ht="15" customHeight="1"/>
    <row r="9226" ht="15" customHeight="1"/>
    <row r="9227" ht="15" customHeight="1"/>
    <row r="9228" ht="15" customHeight="1"/>
    <row r="9229" ht="15" customHeight="1"/>
    <row r="9230" ht="15" customHeight="1"/>
    <row r="9231" ht="15" customHeight="1"/>
    <row r="9232" ht="15" customHeight="1"/>
    <row r="9233" ht="15" customHeight="1"/>
    <row r="9234" ht="15" customHeight="1"/>
    <row r="9235" ht="15" customHeight="1"/>
    <row r="9236" ht="15" customHeight="1"/>
    <row r="9237" ht="15" customHeight="1"/>
    <row r="9238" ht="15" customHeight="1"/>
    <row r="9239" ht="15" customHeight="1"/>
    <row r="9240" ht="15" customHeight="1"/>
    <row r="9241" ht="15" customHeight="1"/>
    <row r="9242" ht="15" customHeight="1"/>
    <row r="9243" ht="15" customHeight="1"/>
    <row r="9244" ht="15" customHeight="1"/>
    <row r="9245" ht="15" customHeight="1"/>
    <row r="9246" ht="15" customHeight="1"/>
    <row r="9247" ht="15" customHeight="1"/>
    <row r="9248" ht="15" customHeight="1"/>
    <row r="9249" ht="15" customHeight="1"/>
    <row r="9250" ht="15" customHeight="1"/>
    <row r="9251" ht="15" customHeight="1"/>
    <row r="9252" ht="15" customHeight="1"/>
    <row r="9253" ht="15" customHeight="1"/>
    <row r="9254" ht="15" customHeight="1"/>
    <row r="9255" ht="15" customHeight="1"/>
    <row r="9256" ht="15" customHeight="1"/>
    <row r="9257" ht="15" customHeight="1"/>
    <row r="9258" ht="15" customHeight="1"/>
    <row r="9259" ht="15" customHeight="1"/>
    <row r="9260" ht="15" customHeight="1"/>
    <row r="9261" ht="15" customHeight="1"/>
    <row r="9262" ht="15" customHeight="1"/>
    <row r="9263" ht="15" customHeight="1"/>
    <row r="9264" ht="15" customHeight="1"/>
    <row r="9265" ht="15" customHeight="1"/>
    <row r="9266" ht="15" customHeight="1"/>
    <row r="9267" ht="15" customHeight="1"/>
    <row r="9268" ht="15" customHeight="1"/>
    <row r="9269" ht="15" customHeight="1"/>
    <row r="9270" ht="15" customHeight="1"/>
    <row r="9271" ht="15" customHeight="1"/>
    <row r="9272" ht="15" customHeight="1"/>
    <row r="9273" ht="15" customHeight="1"/>
    <row r="9274" ht="15" customHeight="1"/>
    <row r="9275" ht="15" customHeight="1"/>
    <row r="9276" ht="15" customHeight="1"/>
    <row r="9277" ht="15" customHeight="1"/>
    <row r="9278" ht="15" customHeight="1"/>
    <row r="9279" ht="15" customHeight="1"/>
    <row r="9280" ht="15" customHeight="1"/>
    <row r="9281" ht="15" customHeight="1"/>
    <row r="9282" ht="15" customHeight="1"/>
    <row r="9283" ht="15" customHeight="1"/>
    <row r="9284" ht="15" customHeight="1"/>
    <row r="9285" ht="15" customHeight="1"/>
    <row r="9286" ht="15" customHeight="1"/>
    <row r="9287" ht="15" customHeight="1"/>
    <row r="9288" ht="15" customHeight="1"/>
    <row r="9289" ht="15" customHeight="1"/>
    <row r="9290" ht="15" customHeight="1"/>
    <row r="9291" ht="15" customHeight="1"/>
    <row r="9292" ht="15" customHeight="1"/>
    <row r="9293" ht="15" customHeight="1"/>
    <row r="9294" ht="15" customHeight="1"/>
    <row r="9295" ht="15" customHeight="1"/>
    <row r="9296" ht="15" customHeight="1"/>
    <row r="9297" ht="15" customHeight="1"/>
    <row r="9298" ht="15" customHeight="1"/>
    <row r="9299" ht="15" customHeight="1"/>
    <row r="9300" ht="15" customHeight="1"/>
    <row r="9301" ht="15" customHeight="1"/>
    <row r="9302" ht="15" customHeight="1"/>
    <row r="9303" ht="15" customHeight="1"/>
    <row r="9304" ht="15" customHeight="1"/>
    <row r="9305" ht="15" customHeight="1"/>
    <row r="9306" ht="15" customHeight="1"/>
    <row r="9307" ht="15" customHeight="1"/>
    <row r="9308" ht="15" customHeight="1"/>
    <row r="9309" ht="15" customHeight="1"/>
    <row r="9310" ht="15" customHeight="1"/>
    <row r="9311" ht="15" customHeight="1"/>
    <row r="9312" ht="15" customHeight="1"/>
    <row r="9313" ht="15" customHeight="1"/>
    <row r="9314" ht="15" customHeight="1"/>
    <row r="9315" ht="15" customHeight="1"/>
    <row r="9316" ht="15" customHeight="1"/>
    <row r="9317" ht="15" customHeight="1"/>
    <row r="9318" ht="15" customHeight="1"/>
    <row r="9319" ht="15" customHeight="1"/>
    <row r="9320" ht="15" customHeight="1"/>
    <row r="9321" ht="15" customHeight="1"/>
    <row r="9322" ht="15" customHeight="1"/>
    <row r="9323" ht="15" customHeight="1"/>
    <row r="9324" ht="15" customHeight="1"/>
    <row r="9325" ht="15" customHeight="1"/>
    <row r="9326" ht="15" customHeight="1"/>
    <row r="9327" ht="15" customHeight="1"/>
    <row r="9328" ht="15" customHeight="1"/>
    <row r="9329" ht="15" customHeight="1"/>
    <row r="9330" ht="15" customHeight="1"/>
    <row r="9331" ht="15" customHeight="1"/>
    <row r="9332" ht="15" customHeight="1"/>
    <row r="9333" ht="15" customHeight="1"/>
    <row r="9334" ht="15" customHeight="1"/>
    <row r="9335" ht="15" customHeight="1"/>
    <row r="9336" ht="15" customHeight="1"/>
    <row r="9337" ht="15" customHeight="1"/>
    <row r="9338" ht="15" customHeight="1"/>
    <row r="9339" ht="15" customHeight="1"/>
    <row r="9340" ht="15" customHeight="1"/>
    <row r="9341" ht="15" customHeight="1"/>
    <row r="9342" ht="15" customHeight="1"/>
    <row r="9343" ht="15" customHeight="1"/>
    <row r="9344" ht="15" customHeight="1"/>
    <row r="9345" ht="15" customHeight="1"/>
    <row r="9346" ht="15" customHeight="1"/>
    <row r="9347" ht="15" customHeight="1"/>
    <row r="9348" ht="15" customHeight="1"/>
    <row r="9349" ht="15" customHeight="1"/>
    <row r="9350" ht="15" customHeight="1"/>
    <row r="9351" ht="15" customHeight="1"/>
    <row r="9352" ht="15" customHeight="1"/>
    <row r="9353" ht="15" customHeight="1"/>
    <row r="9354" ht="15" customHeight="1"/>
    <row r="9355" ht="15" customHeight="1"/>
    <row r="9356" ht="15" customHeight="1"/>
    <row r="9357" ht="15" customHeight="1"/>
    <row r="9358" ht="15" customHeight="1"/>
    <row r="9359" ht="15" customHeight="1"/>
    <row r="9360" ht="15" customHeight="1"/>
    <row r="9361" ht="15" customHeight="1"/>
    <row r="9362" ht="15" customHeight="1"/>
    <row r="9363" ht="15" customHeight="1"/>
    <row r="9364" ht="15" customHeight="1"/>
    <row r="9365" ht="15" customHeight="1"/>
    <row r="9366" ht="15" customHeight="1"/>
    <row r="9367" ht="15" customHeight="1"/>
    <row r="9368" ht="15" customHeight="1"/>
    <row r="9369" ht="15" customHeight="1"/>
    <row r="9370" ht="15" customHeight="1"/>
    <row r="9371" ht="15" customHeight="1"/>
    <row r="9372" ht="15" customHeight="1"/>
    <row r="9373" ht="15" customHeight="1"/>
    <row r="9374" ht="15" customHeight="1"/>
    <row r="9375" ht="15" customHeight="1"/>
    <row r="9376" ht="15" customHeight="1"/>
    <row r="9377" ht="15" customHeight="1"/>
    <row r="9378" ht="15" customHeight="1"/>
    <row r="9379" ht="15" customHeight="1"/>
    <row r="9380" ht="15" customHeight="1"/>
    <row r="9381" ht="15" customHeight="1"/>
    <row r="9382" ht="15" customHeight="1"/>
    <row r="9383" ht="15" customHeight="1"/>
    <row r="9384" ht="15" customHeight="1"/>
    <row r="9385" ht="15" customHeight="1"/>
    <row r="9386" ht="15" customHeight="1"/>
    <row r="9387" ht="15" customHeight="1"/>
    <row r="9388" ht="15" customHeight="1"/>
    <row r="9389" ht="15" customHeight="1"/>
    <row r="9390" ht="15" customHeight="1"/>
    <row r="9391" ht="15" customHeight="1"/>
    <row r="9392" ht="15" customHeight="1"/>
    <row r="9393" ht="15" customHeight="1"/>
    <row r="9394" ht="15" customHeight="1"/>
    <row r="9395" ht="15" customHeight="1"/>
    <row r="9396" ht="15" customHeight="1"/>
    <row r="9397" ht="15" customHeight="1"/>
    <row r="9398" ht="15" customHeight="1"/>
    <row r="9399" ht="15" customHeight="1"/>
    <row r="9400" ht="15" customHeight="1"/>
    <row r="9401" ht="15" customHeight="1"/>
    <row r="9402" ht="15" customHeight="1"/>
    <row r="9403" ht="15" customHeight="1"/>
    <row r="9404" ht="15" customHeight="1"/>
    <row r="9405" ht="15" customHeight="1"/>
    <row r="9406" ht="15" customHeight="1"/>
    <row r="9407" ht="15" customHeight="1"/>
    <row r="9408" ht="15" customHeight="1"/>
    <row r="9409" ht="15" customHeight="1"/>
    <row r="9410" ht="15" customHeight="1"/>
    <row r="9411" ht="15" customHeight="1"/>
    <row r="9412" ht="15" customHeight="1"/>
    <row r="9413" ht="15" customHeight="1"/>
    <row r="9414" ht="15" customHeight="1"/>
    <row r="9415" ht="15" customHeight="1"/>
    <row r="9416" ht="15" customHeight="1"/>
    <row r="9417" ht="15" customHeight="1"/>
    <row r="9418" ht="15" customHeight="1"/>
    <row r="9419" ht="15" customHeight="1"/>
    <row r="9420" ht="15" customHeight="1"/>
    <row r="9421" ht="15" customHeight="1"/>
    <row r="9422" ht="15" customHeight="1"/>
    <row r="9423" ht="15" customHeight="1"/>
    <row r="9424" ht="15" customHeight="1"/>
    <row r="9425" ht="15" customHeight="1"/>
    <row r="9426" ht="15" customHeight="1"/>
    <row r="9427" ht="15" customHeight="1"/>
    <row r="9428" ht="15" customHeight="1"/>
    <row r="9429" ht="15" customHeight="1"/>
    <row r="9430" ht="15" customHeight="1"/>
    <row r="9431" ht="15" customHeight="1"/>
    <row r="9432" ht="15" customHeight="1"/>
    <row r="9433" ht="15" customHeight="1"/>
    <row r="9434" ht="15" customHeight="1"/>
    <row r="9435" ht="15" customHeight="1"/>
    <row r="9436" ht="15" customHeight="1"/>
    <row r="9437" ht="15" customHeight="1"/>
    <row r="9438" ht="15" customHeight="1"/>
    <row r="9439" ht="15" customHeight="1"/>
    <row r="9440" ht="15" customHeight="1"/>
    <row r="9441" ht="15" customHeight="1"/>
    <row r="9442" ht="15" customHeight="1"/>
    <row r="9443" ht="15" customHeight="1"/>
    <row r="9444" ht="15" customHeight="1"/>
    <row r="9445" ht="15" customHeight="1"/>
    <row r="9446" ht="15" customHeight="1"/>
    <row r="9447" ht="15" customHeight="1"/>
    <row r="9448" ht="15" customHeight="1"/>
    <row r="9449" ht="15" customHeight="1"/>
    <row r="9450" ht="15" customHeight="1"/>
    <row r="9451" ht="15" customHeight="1"/>
    <row r="9452" ht="15" customHeight="1"/>
    <row r="9453" ht="15" customHeight="1"/>
    <row r="9454" ht="15" customHeight="1"/>
    <row r="9455" ht="15" customHeight="1"/>
    <row r="9456" ht="15" customHeight="1"/>
    <row r="9457" ht="15" customHeight="1"/>
    <row r="9458" ht="15" customHeight="1"/>
    <row r="9459" ht="15" customHeight="1"/>
    <row r="9460" ht="15" customHeight="1"/>
    <row r="9461" ht="15" customHeight="1"/>
    <row r="9462" ht="15" customHeight="1"/>
    <row r="9463" ht="15" customHeight="1"/>
    <row r="9464" ht="15" customHeight="1"/>
    <row r="9465" ht="15" customHeight="1"/>
    <row r="9466" ht="15" customHeight="1"/>
    <row r="9467" ht="15" customHeight="1"/>
    <row r="9468" ht="15" customHeight="1"/>
    <row r="9469" ht="15" customHeight="1"/>
    <row r="9470" ht="15" customHeight="1"/>
    <row r="9471" ht="15" customHeight="1"/>
    <row r="9472" ht="15" customHeight="1"/>
    <row r="9473" ht="15" customHeight="1"/>
    <row r="9474" ht="15" customHeight="1"/>
    <row r="9475" ht="15" customHeight="1"/>
    <row r="9476" ht="15" customHeight="1"/>
    <row r="9477" ht="15" customHeight="1"/>
    <row r="9478" ht="15" customHeight="1"/>
    <row r="9479" ht="15" customHeight="1"/>
    <row r="9480" ht="15" customHeight="1"/>
    <row r="9481" ht="15" customHeight="1"/>
    <row r="9482" ht="15" customHeight="1"/>
    <row r="9483" ht="15" customHeight="1"/>
    <row r="9484" ht="15" customHeight="1"/>
    <row r="9485" ht="15" customHeight="1"/>
    <row r="9486" ht="15" customHeight="1"/>
    <row r="9487" ht="15" customHeight="1"/>
    <row r="9488" ht="15" customHeight="1"/>
    <row r="9489" ht="15" customHeight="1"/>
    <row r="9490" ht="15" customHeight="1"/>
    <row r="9491" ht="15" customHeight="1"/>
    <row r="9492" ht="15" customHeight="1"/>
    <row r="9493" ht="15" customHeight="1"/>
    <row r="9494" ht="15" customHeight="1"/>
    <row r="9495" ht="15" customHeight="1"/>
    <row r="9496" ht="15" customHeight="1"/>
    <row r="9497" ht="15" customHeight="1"/>
    <row r="9498" ht="15" customHeight="1"/>
    <row r="9499" ht="15" customHeight="1"/>
    <row r="9500" ht="15" customHeight="1"/>
    <row r="9501" ht="15" customHeight="1"/>
    <row r="9502" ht="15" customHeight="1"/>
    <row r="9503" ht="15" customHeight="1"/>
    <row r="9504" ht="15" customHeight="1"/>
    <row r="9505" ht="15" customHeight="1"/>
    <row r="9506" ht="15" customHeight="1"/>
    <row r="9507" ht="15" customHeight="1"/>
    <row r="9508" ht="15" customHeight="1"/>
    <row r="9509" ht="15" customHeight="1"/>
    <row r="9510" ht="15" customHeight="1"/>
    <row r="9511" ht="15" customHeight="1"/>
    <row r="9512" ht="15" customHeight="1"/>
    <row r="9513" ht="15" customHeight="1"/>
    <row r="9514" ht="15" customHeight="1"/>
    <row r="9515" ht="15" customHeight="1"/>
    <row r="9516" ht="15" customHeight="1"/>
    <row r="9517" ht="15" customHeight="1"/>
    <row r="9518" ht="15" customHeight="1"/>
    <row r="9519" ht="15" customHeight="1"/>
    <row r="9520" ht="15" customHeight="1"/>
    <row r="9521" ht="15" customHeight="1"/>
    <row r="9522" ht="15" customHeight="1"/>
    <row r="9523" ht="15" customHeight="1"/>
    <row r="9524" ht="15" customHeight="1"/>
    <row r="9525" ht="15" customHeight="1"/>
    <row r="9526" ht="15" customHeight="1"/>
    <row r="9527" ht="15" customHeight="1"/>
    <row r="9528" ht="15" customHeight="1"/>
    <row r="9529" ht="15" customHeight="1"/>
    <row r="9530" ht="15" customHeight="1"/>
    <row r="9531" ht="15" customHeight="1"/>
    <row r="9532" ht="15" customHeight="1"/>
    <row r="9533" ht="15" customHeight="1"/>
    <row r="9534" ht="15" customHeight="1"/>
    <row r="9535" ht="15" customHeight="1"/>
    <row r="9536" ht="15" customHeight="1"/>
    <row r="9537" ht="15" customHeight="1"/>
    <row r="9538" ht="15" customHeight="1"/>
    <row r="9539" ht="15" customHeight="1"/>
    <row r="9540" ht="15" customHeight="1"/>
    <row r="9541" ht="15" customHeight="1"/>
    <row r="9542" ht="15" customHeight="1"/>
    <row r="9543" ht="15" customHeight="1"/>
    <row r="9544" ht="15" customHeight="1"/>
    <row r="9545" ht="15" customHeight="1"/>
    <row r="9546" ht="15" customHeight="1"/>
    <row r="9547" ht="15" customHeight="1"/>
    <row r="9548" ht="15" customHeight="1"/>
    <row r="9549" ht="15" customHeight="1"/>
    <row r="9550" ht="15" customHeight="1"/>
    <row r="9551" ht="15" customHeight="1"/>
    <row r="9552" ht="15" customHeight="1"/>
    <row r="9553" ht="15" customHeight="1"/>
    <row r="9554" ht="15" customHeight="1"/>
    <row r="9555" ht="15" customHeight="1"/>
    <row r="9556" ht="15" customHeight="1"/>
    <row r="9557" ht="15" customHeight="1"/>
    <row r="9558" ht="15" customHeight="1"/>
    <row r="9559" ht="15" customHeight="1"/>
    <row r="9560" ht="15" customHeight="1"/>
    <row r="9561" ht="15" customHeight="1"/>
    <row r="9562" ht="15" customHeight="1"/>
    <row r="9563" ht="15" customHeight="1"/>
    <row r="9564" ht="15" customHeight="1"/>
    <row r="9565" ht="15" customHeight="1"/>
    <row r="9566" ht="15" customHeight="1"/>
    <row r="9567" ht="15" customHeight="1"/>
    <row r="9568" ht="15" customHeight="1"/>
    <row r="9569" ht="15" customHeight="1"/>
    <row r="9570" ht="15" customHeight="1"/>
    <row r="9571" ht="15" customHeight="1"/>
    <row r="9572" ht="15" customHeight="1"/>
    <row r="9573" ht="15" customHeight="1"/>
    <row r="9574" ht="15" customHeight="1"/>
    <row r="9575" ht="15" customHeight="1"/>
    <row r="9576" ht="15" customHeight="1"/>
    <row r="9577" ht="15" customHeight="1"/>
    <row r="9578" ht="15" customHeight="1"/>
    <row r="9579" ht="15" customHeight="1"/>
    <row r="9580" ht="15" customHeight="1"/>
    <row r="9581" ht="15" customHeight="1"/>
    <row r="9582" ht="15" customHeight="1"/>
    <row r="9583" ht="15" customHeight="1"/>
    <row r="9584" ht="15" customHeight="1"/>
    <row r="9585" ht="15" customHeight="1"/>
    <row r="9586" ht="15" customHeight="1"/>
    <row r="9587" ht="15" customHeight="1"/>
    <row r="9588" ht="15" customHeight="1"/>
    <row r="9589" ht="15" customHeight="1"/>
    <row r="9590" ht="15" customHeight="1"/>
    <row r="9591" ht="15" customHeight="1"/>
    <row r="9592" ht="15" customHeight="1"/>
    <row r="9593" ht="15" customHeight="1"/>
    <row r="9594" ht="15" customHeight="1"/>
    <row r="9595" ht="15" customHeight="1"/>
    <row r="9596" ht="15" customHeight="1"/>
    <row r="9597" ht="15" customHeight="1"/>
    <row r="9598" ht="15" customHeight="1"/>
    <row r="9599" ht="15" customHeight="1"/>
    <row r="9600" ht="15" customHeight="1"/>
    <row r="9601" ht="15" customHeight="1"/>
    <row r="9602" ht="15" customHeight="1"/>
    <row r="9603" ht="15" customHeight="1"/>
    <row r="9604" ht="15" customHeight="1"/>
    <row r="9605" ht="15" customHeight="1"/>
    <row r="9606" ht="15" customHeight="1"/>
    <row r="9607" ht="15" customHeight="1"/>
    <row r="9608" ht="15" customHeight="1"/>
    <row r="9609" ht="15" customHeight="1"/>
    <row r="9610" ht="15" customHeight="1"/>
    <row r="9611" ht="15" customHeight="1"/>
    <row r="9612" ht="15" customHeight="1"/>
    <row r="9613" ht="15" customHeight="1"/>
    <row r="9614" ht="15" customHeight="1"/>
    <row r="9615" ht="15" customHeight="1"/>
    <row r="9616" ht="15" customHeight="1"/>
    <row r="9617" ht="15" customHeight="1"/>
    <row r="9618" ht="15" customHeight="1"/>
    <row r="9619" ht="15" customHeight="1"/>
    <row r="9620" ht="15" customHeight="1"/>
    <row r="9621" ht="15" customHeight="1"/>
    <row r="9622" ht="15" customHeight="1"/>
    <row r="9623" ht="15" customHeight="1"/>
    <row r="9624" ht="15" customHeight="1"/>
    <row r="9625" ht="15" customHeight="1"/>
    <row r="9626" ht="15" customHeight="1"/>
    <row r="9627" ht="15" customHeight="1"/>
    <row r="9628" ht="15" customHeight="1"/>
    <row r="9629" ht="15" customHeight="1"/>
    <row r="9630" ht="15" customHeight="1"/>
    <row r="9631" ht="15" customHeight="1"/>
    <row r="9632" ht="15" customHeight="1"/>
    <row r="9633" ht="15" customHeight="1"/>
    <row r="9634" ht="15" customHeight="1"/>
    <row r="9635" ht="15" customHeight="1"/>
    <row r="9636" ht="15" customHeight="1"/>
    <row r="9637" ht="15" customHeight="1"/>
    <row r="9638" ht="15" customHeight="1"/>
    <row r="9639" ht="15" customHeight="1"/>
    <row r="9640" ht="15" customHeight="1"/>
    <row r="9641" ht="15" customHeight="1"/>
    <row r="9642" ht="15" customHeight="1"/>
    <row r="9643" ht="15" customHeight="1"/>
    <row r="9644" ht="15" customHeight="1"/>
    <row r="9645" ht="15" customHeight="1"/>
    <row r="9646" ht="15" customHeight="1"/>
    <row r="9647" ht="15" customHeight="1"/>
    <row r="9648" ht="15" customHeight="1"/>
    <row r="9649" ht="15" customHeight="1"/>
    <row r="9650" ht="15" customHeight="1"/>
    <row r="9651" ht="15" customHeight="1"/>
    <row r="9652" ht="15" customHeight="1"/>
    <row r="9653" ht="15" customHeight="1"/>
    <row r="9654" ht="15" customHeight="1"/>
    <row r="9655" ht="15" customHeight="1"/>
    <row r="9656" ht="15" customHeight="1"/>
    <row r="9657" ht="15" customHeight="1"/>
    <row r="9658" ht="15" customHeight="1"/>
    <row r="9659" ht="15" customHeight="1"/>
    <row r="9660" ht="15" customHeight="1"/>
    <row r="9661" ht="15" customHeight="1"/>
    <row r="9662" ht="15" customHeight="1"/>
    <row r="9663" ht="15" customHeight="1"/>
    <row r="9664" ht="15" customHeight="1"/>
    <row r="9665" ht="15" customHeight="1"/>
    <row r="9666" ht="15" customHeight="1"/>
    <row r="9667" ht="15" customHeight="1"/>
    <row r="9668" ht="15" customHeight="1"/>
    <row r="9669" ht="15" customHeight="1"/>
    <row r="9670" ht="15" customHeight="1"/>
    <row r="9671" ht="15" customHeight="1"/>
    <row r="9672" ht="15" customHeight="1"/>
    <row r="9673" ht="15" customHeight="1"/>
    <row r="9674" ht="15" customHeight="1"/>
    <row r="9675" ht="15" customHeight="1"/>
    <row r="9676" ht="15" customHeight="1"/>
    <row r="9677" ht="15" customHeight="1"/>
    <row r="9678" ht="15" customHeight="1"/>
    <row r="9679" ht="15" customHeight="1"/>
    <row r="9680" ht="15" customHeight="1"/>
    <row r="9681" ht="15" customHeight="1"/>
    <row r="9682" ht="15" customHeight="1"/>
    <row r="9683" ht="15" customHeight="1"/>
    <row r="9684" ht="15" customHeight="1"/>
    <row r="9685" ht="15" customHeight="1"/>
    <row r="9686" ht="15" customHeight="1"/>
    <row r="9687" ht="15" customHeight="1"/>
    <row r="9688" ht="15" customHeight="1"/>
    <row r="9689" ht="15" customHeight="1"/>
    <row r="9690" ht="15" customHeight="1"/>
    <row r="9691" ht="15" customHeight="1"/>
    <row r="9692" ht="15" customHeight="1"/>
    <row r="9693" ht="15" customHeight="1"/>
    <row r="9694" ht="15" customHeight="1"/>
    <row r="9695" ht="15" customHeight="1"/>
    <row r="9696" ht="15" customHeight="1"/>
    <row r="9697" ht="15" customHeight="1"/>
    <row r="9698" ht="15" customHeight="1"/>
    <row r="9699" ht="15" customHeight="1"/>
    <row r="9700" ht="15" customHeight="1"/>
    <row r="9701" ht="15" customHeight="1"/>
    <row r="9702" ht="15" customHeight="1"/>
    <row r="9703" ht="15" customHeight="1"/>
    <row r="9704" ht="15" customHeight="1"/>
    <row r="9705" ht="15" customHeight="1"/>
    <row r="9706" ht="15" customHeight="1"/>
    <row r="9707" ht="15" customHeight="1"/>
    <row r="9708" ht="15" customHeight="1"/>
    <row r="9709" ht="15" customHeight="1"/>
    <row r="9710" ht="15" customHeight="1"/>
    <row r="9711" ht="15" customHeight="1"/>
    <row r="9712" ht="15" customHeight="1"/>
    <row r="9713" ht="15" customHeight="1"/>
    <row r="9714" ht="15" customHeight="1"/>
    <row r="9715" ht="15" customHeight="1"/>
    <row r="9716" ht="15" customHeight="1"/>
    <row r="9717" ht="15" customHeight="1"/>
    <row r="9718" ht="15" customHeight="1"/>
    <row r="9719" ht="15" customHeight="1"/>
    <row r="9720" ht="15" customHeight="1"/>
    <row r="9721" ht="15" customHeight="1"/>
    <row r="9722" ht="15" customHeight="1"/>
    <row r="9723" ht="15" customHeight="1"/>
    <row r="9724" ht="15" customHeight="1"/>
    <row r="9725" ht="15" customHeight="1"/>
    <row r="9726" ht="15" customHeight="1"/>
    <row r="9727" ht="15" customHeight="1"/>
    <row r="9728" ht="15" customHeight="1"/>
    <row r="9729" ht="15" customHeight="1"/>
    <row r="9730" ht="15" customHeight="1"/>
    <row r="9731" ht="15" customHeight="1"/>
    <row r="9732" ht="15" customHeight="1"/>
    <row r="9733" ht="15" customHeight="1"/>
    <row r="9734" ht="15" customHeight="1"/>
    <row r="9735" ht="15" customHeight="1"/>
    <row r="9736" ht="15" customHeight="1"/>
    <row r="9737" ht="15" customHeight="1"/>
    <row r="9738" ht="15" customHeight="1"/>
    <row r="9739" ht="15" customHeight="1"/>
    <row r="9740" ht="15" customHeight="1"/>
    <row r="9741" ht="15" customHeight="1"/>
    <row r="9742" ht="15" customHeight="1"/>
    <row r="9743" ht="15" customHeight="1"/>
    <row r="9744" ht="15" customHeight="1"/>
    <row r="9745" ht="15" customHeight="1"/>
    <row r="9746" ht="15" customHeight="1"/>
    <row r="9747" ht="15" customHeight="1"/>
    <row r="9748" ht="15" customHeight="1"/>
    <row r="9749" ht="15" customHeight="1"/>
    <row r="9750" ht="15" customHeight="1"/>
    <row r="9751" ht="15" customHeight="1"/>
    <row r="9752" ht="15" customHeight="1"/>
    <row r="9753" ht="15" customHeight="1"/>
    <row r="9754" ht="15" customHeight="1"/>
    <row r="9755" ht="15" customHeight="1"/>
    <row r="9756" ht="15" customHeight="1"/>
    <row r="9757" ht="15" customHeight="1"/>
    <row r="9758" ht="15" customHeight="1"/>
    <row r="9759" ht="15" customHeight="1"/>
    <row r="9760" ht="15" customHeight="1"/>
    <row r="9761" ht="15" customHeight="1"/>
    <row r="9762" ht="15" customHeight="1"/>
    <row r="9763" ht="15" customHeight="1"/>
    <row r="9764" ht="15" customHeight="1"/>
    <row r="9765" ht="15" customHeight="1"/>
    <row r="9766" ht="15" customHeight="1"/>
    <row r="9767" ht="15" customHeight="1"/>
    <row r="9768" ht="15" customHeight="1"/>
    <row r="9769" ht="15" customHeight="1"/>
    <row r="9770" ht="15" customHeight="1"/>
    <row r="9771" ht="15" customHeight="1"/>
    <row r="9772" ht="15" customHeight="1"/>
    <row r="9773" ht="15" customHeight="1"/>
    <row r="9774" ht="15" customHeight="1"/>
    <row r="9775" ht="15" customHeight="1"/>
    <row r="9776" ht="15" customHeight="1"/>
    <row r="9777" ht="15" customHeight="1"/>
    <row r="9778" ht="15" customHeight="1"/>
    <row r="9779" ht="15" customHeight="1"/>
    <row r="9780" ht="15" customHeight="1"/>
    <row r="9781" ht="15" customHeight="1"/>
    <row r="9782" ht="15" customHeight="1"/>
    <row r="9783" ht="15" customHeight="1"/>
    <row r="9784" ht="15" customHeight="1"/>
    <row r="9785" ht="15" customHeight="1"/>
    <row r="9786" ht="15" customHeight="1"/>
    <row r="9787" ht="15" customHeight="1"/>
    <row r="9788" ht="15" customHeight="1"/>
    <row r="9789" ht="15" customHeight="1"/>
    <row r="9790" ht="15" customHeight="1"/>
    <row r="9791" ht="15" customHeight="1"/>
    <row r="9792" ht="15" customHeight="1"/>
    <row r="9793" ht="15" customHeight="1"/>
    <row r="9794" ht="15" customHeight="1"/>
    <row r="9795" ht="15" customHeight="1"/>
    <row r="9796" ht="15" customHeight="1"/>
    <row r="9797" ht="15" customHeight="1"/>
    <row r="9798" ht="15" customHeight="1"/>
    <row r="9799" ht="15" customHeight="1"/>
    <row r="9800" ht="15" customHeight="1"/>
    <row r="9801" ht="15" customHeight="1"/>
    <row r="9802" ht="15" customHeight="1"/>
    <row r="9803" ht="15" customHeight="1"/>
    <row r="9804" ht="15" customHeight="1"/>
    <row r="9805" ht="15" customHeight="1"/>
    <row r="9806" ht="15" customHeight="1"/>
    <row r="9807" ht="15" customHeight="1"/>
    <row r="9808" ht="15" customHeight="1"/>
    <row r="9809" ht="15" customHeight="1"/>
    <row r="9810" ht="15" customHeight="1"/>
    <row r="9811" ht="15" customHeight="1"/>
    <row r="9812" ht="15" customHeight="1"/>
    <row r="9813" ht="15" customHeight="1"/>
    <row r="9814" ht="15" customHeight="1"/>
    <row r="9815" ht="15" customHeight="1"/>
    <row r="9816" ht="15" customHeight="1"/>
    <row r="9817" ht="15" customHeight="1"/>
    <row r="9818" ht="15" customHeight="1"/>
    <row r="9819" ht="15" customHeight="1"/>
    <row r="9820" ht="15" customHeight="1"/>
    <row r="9821" ht="15" customHeight="1"/>
    <row r="9822" ht="15" customHeight="1"/>
    <row r="9823" ht="15" customHeight="1"/>
    <row r="9824" ht="15" customHeight="1"/>
    <row r="9825" ht="15" customHeight="1"/>
    <row r="9826" ht="15" customHeight="1"/>
    <row r="9827" ht="15" customHeight="1"/>
    <row r="9828" ht="15" customHeight="1"/>
    <row r="9829" ht="15" customHeight="1"/>
    <row r="9830" ht="15" customHeight="1"/>
    <row r="9831" ht="15" customHeight="1"/>
    <row r="9832" ht="15" customHeight="1"/>
    <row r="9833" ht="15" customHeight="1"/>
    <row r="9834" ht="15" customHeight="1"/>
    <row r="9835" ht="15" customHeight="1"/>
    <row r="9836" ht="15" customHeight="1"/>
    <row r="9837" ht="15" customHeight="1"/>
    <row r="9838" ht="15" customHeight="1"/>
    <row r="9839" ht="15" customHeight="1"/>
    <row r="9840" ht="15" customHeight="1"/>
    <row r="9841" ht="15" customHeight="1"/>
    <row r="9842" ht="15" customHeight="1"/>
    <row r="9843" ht="15" customHeight="1"/>
    <row r="9844" ht="15" customHeight="1"/>
    <row r="9845" ht="15" customHeight="1"/>
    <row r="9846" ht="15" customHeight="1"/>
    <row r="9847" ht="15" customHeight="1"/>
    <row r="9848" ht="15" customHeight="1"/>
    <row r="9849" ht="15" customHeight="1"/>
    <row r="9850" ht="15" customHeight="1"/>
    <row r="9851" ht="15" customHeight="1"/>
    <row r="9852" ht="15" customHeight="1"/>
    <row r="9853" ht="15" customHeight="1"/>
    <row r="9854" ht="15" customHeight="1"/>
    <row r="9855" ht="15" customHeight="1"/>
    <row r="9856" ht="15" customHeight="1"/>
    <row r="9857" ht="15" customHeight="1"/>
    <row r="9858" ht="15" customHeight="1"/>
    <row r="9859" ht="15" customHeight="1"/>
    <row r="9860" ht="15" customHeight="1"/>
    <row r="9861" ht="15" customHeight="1"/>
    <row r="9862" ht="15" customHeight="1"/>
    <row r="9863" ht="15" customHeight="1"/>
    <row r="9864" ht="15" customHeight="1"/>
    <row r="9865" ht="15" customHeight="1"/>
    <row r="9866" ht="15" customHeight="1"/>
    <row r="9867" ht="15" customHeight="1"/>
    <row r="9868" ht="15" customHeight="1"/>
    <row r="9869" ht="15" customHeight="1"/>
    <row r="9870" ht="15" customHeight="1"/>
    <row r="9871" ht="15" customHeight="1"/>
    <row r="9872" ht="15" customHeight="1"/>
    <row r="9873" ht="15" customHeight="1"/>
    <row r="9874" ht="15" customHeight="1"/>
    <row r="9875" ht="15" customHeight="1"/>
    <row r="9876" ht="15" customHeight="1"/>
    <row r="9877" ht="15" customHeight="1"/>
    <row r="9878" ht="15" customHeight="1"/>
    <row r="9879" ht="15" customHeight="1"/>
    <row r="9880" ht="15" customHeight="1"/>
    <row r="9881" ht="15" customHeight="1"/>
    <row r="9882" ht="15" customHeight="1"/>
    <row r="9883" ht="15" customHeight="1"/>
    <row r="9884" ht="15" customHeight="1"/>
    <row r="9885" ht="15" customHeight="1"/>
    <row r="9886" ht="15" customHeight="1"/>
    <row r="9887" ht="15" customHeight="1"/>
    <row r="9888" ht="15" customHeight="1"/>
    <row r="9889" ht="15" customHeight="1"/>
    <row r="9890" ht="15" customHeight="1"/>
    <row r="9891" ht="15" customHeight="1"/>
    <row r="9892" ht="15" customHeight="1"/>
    <row r="9893" ht="15" customHeight="1"/>
    <row r="9894" ht="15" customHeight="1"/>
    <row r="9895" ht="15" customHeight="1"/>
    <row r="9896" ht="15" customHeight="1"/>
    <row r="9897" ht="15" customHeight="1"/>
    <row r="9898" ht="15" customHeight="1"/>
    <row r="9899" ht="15" customHeight="1"/>
    <row r="9900" ht="15" customHeight="1"/>
    <row r="9901" ht="15" customHeight="1"/>
    <row r="9902" ht="15" customHeight="1"/>
    <row r="9903" ht="15" customHeight="1"/>
    <row r="9904" ht="15" customHeight="1"/>
    <row r="9905" ht="15" customHeight="1"/>
    <row r="9906" ht="15" customHeight="1"/>
    <row r="9907" ht="15" customHeight="1"/>
    <row r="9908" ht="15" customHeight="1"/>
    <row r="9909" ht="15" customHeight="1"/>
    <row r="9910" ht="15" customHeight="1"/>
    <row r="9911" ht="15" customHeight="1"/>
    <row r="9912" ht="15" customHeight="1"/>
    <row r="9913" ht="15" customHeight="1"/>
    <row r="9914" ht="15" customHeight="1"/>
    <row r="9915" ht="15" customHeight="1"/>
    <row r="9916" ht="15" customHeight="1"/>
    <row r="9917" ht="15" customHeight="1"/>
    <row r="9918" ht="15" customHeight="1"/>
    <row r="9919" ht="15" customHeight="1"/>
    <row r="9920" ht="15" customHeight="1"/>
    <row r="9921" ht="15" customHeight="1"/>
    <row r="9922" ht="15" customHeight="1"/>
    <row r="9923" ht="15" customHeight="1"/>
    <row r="9924" ht="15" customHeight="1"/>
    <row r="9925" ht="15" customHeight="1"/>
    <row r="9926" ht="15" customHeight="1"/>
    <row r="9927" ht="15" customHeight="1"/>
    <row r="9928" ht="15" customHeight="1"/>
    <row r="9929" ht="15" customHeight="1"/>
    <row r="9930" ht="15" customHeight="1"/>
    <row r="9931" ht="15" customHeight="1"/>
    <row r="9932" ht="15" customHeight="1"/>
    <row r="9933" ht="15" customHeight="1"/>
    <row r="9934" ht="15" customHeight="1"/>
    <row r="9935" ht="15" customHeight="1"/>
    <row r="9936" ht="15" customHeight="1"/>
    <row r="9937" ht="15" customHeight="1"/>
    <row r="9938" ht="15" customHeight="1"/>
    <row r="9939" ht="15" customHeight="1"/>
    <row r="9940" ht="15" customHeight="1"/>
    <row r="9941" ht="15" customHeight="1"/>
    <row r="9942" ht="15" customHeight="1"/>
    <row r="9943" ht="15" customHeight="1"/>
    <row r="9944" ht="15" customHeight="1"/>
    <row r="9945" ht="15" customHeight="1"/>
    <row r="9946" ht="15" customHeight="1"/>
    <row r="9947" ht="15" customHeight="1"/>
    <row r="9948" ht="15" customHeight="1"/>
    <row r="9949" ht="15" customHeight="1"/>
    <row r="9950" ht="15" customHeight="1"/>
    <row r="9951" ht="15" customHeight="1"/>
    <row r="9952" ht="15" customHeight="1"/>
    <row r="9953" ht="15" customHeight="1"/>
    <row r="9954" ht="15" customHeight="1"/>
    <row r="9955" ht="15" customHeight="1"/>
    <row r="9956" ht="15" customHeight="1"/>
    <row r="9957" ht="15" customHeight="1"/>
    <row r="9958" ht="15" customHeight="1"/>
    <row r="9959" ht="15" customHeight="1"/>
    <row r="9960" ht="15" customHeight="1"/>
    <row r="9961" ht="15" customHeight="1"/>
    <row r="9962" ht="15" customHeight="1"/>
    <row r="9963" ht="15" customHeight="1"/>
    <row r="9964" ht="15" customHeight="1"/>
    <row r="9965" ht="15" customHeight="1"/>
    <row r="9966" ht="15" customHeight="1"/>
    <row r="9967" ht="15" customHeight="1"/>
    <row r="9968" ht="15" customHeight="1"/>
    <row r="9969" ht="15" customHeight="1"/>
    <row r="9970" ht="15" customHeight="1"/>
    <row r="9971" ht="15" customHeight="1"/>
    <row r="9972" ht="15" customHeight="1"/>
    <row r="9973" ht="15" customHeight="1"/>
    <row r="9974" ht="15" customHeight="1"/>
    <row r="9975" ht="15" customHeight="1"/>
    <row r="9976" ht="15" customHeight="1"/>
    <row r="9977" ht="15" customHeight="1"/>
    <row r="9978" ht="15" customHeight="1"/>
    <row r="9979" ht="15" customHeight="1"/>
    <row r="9980" ht="15" customHeight="1"/>
    <row r="9981" ht="15" customHeight="1"/>
    <row r="9982" ht="15" customHeight="1"/>
    <row r="9983" ht="15" customHeight="1"/>
    <row r="9984" ht="15" customHeight="1"/>
    <row r="9985" ht="15" customHeight="1"/>
    <row r="9986" ht="15" customHeight="1"/>
    <row r="9987" ht="15" customHeight="1"/>
    <row r="9988" ht="15" customHeight="1"/>
    <row r="9989" ht="15" customHeight="1"/>
    <row r="9990" ht="15" customHeight="1"/>
    <row r="9991" ht="15" customHeight="1"/>
    <row r="9992" ht="15" customHeight="1"/>
    <row r="9993" ht="15" customHeight="1"/>
    <row r="9994" ht="15" customHeight="1"/>
    <row r="9995" ht="15" customHeight="1"/>
    <row r="9996" ht="15" customHeight="1"/>
    <row r="9997" ht="15" customHeight="1"/>
    <row r="9998" ht="15" customHeight="1"/>
    <row r="9999" ht="15" customHeight="1"/>
    <row r="10000" ht="15" customHeight="1"/>
    <row r="10001" ht="15" customHeight="1"/>
    <row r="10002" ht="15" customHeight="1"/>
    <row r="10003" ht="15" customHeight="1"/>
    <row r="10004" ht="15" customHeight="1"/>
    <row r="10005" ht="15" customHeight="1"/>
    <row r="10006" ht="15" customHeight="1"/>
    <row r="10007" ht="15" customHeight="1"/>
    <row r="10008" ht="15" customHeight="1"/>
    <row r="10009" ht="15" customHeight="1"/>
    <row r="10010" ht="15" customHeight="1"/>
    <row r="10011" ht="15" customHeight="1"/>
    <row r="10012" ht="15" customHeight="1"/>
    <row r="10013" ht="15" customHeight="1"/>
    <row r="10014" ht="15" customHeight="1"/>
    <row r="10015" ht="15" customHeight="1"/>
    <row r="10016" ht="15" customHeight="1"/>
    <row r="10017" ht="15" customHeight="1"/>
    <row r="10018" ht="15" customHeight="1"/>
    <row r="10019" ht="15" customHeight="1"/>
    <row r="10020" ht="15" customHeight="1"/>
    <row r="10021" ht="15" customHeight="1"/>
    <row r="10022" ht="15" customHeight="1"/>
    <row r="10023" ht="15" customHeight="1"/>
    <row r="10024" ht="15" customHeight="1"/>
    <row r="10025" ht="15" customHeight="1"/>
    <row r="10026" ht="15" customHeight="1"/>
    <row r="10027" ht="15" customHeight="1"/>
    <row r="10028" ht="15" customHeight="1"/>
    <row r="10029" ht="15" customHeight="1"/>
    <row r="10030" ht="15" customHeight="1"/>
    <row r="10031" ht="15" customHeight="1"/>
    <row r="10032" ht="15" customHeight="1"/>
    <row r="10033" ht="15" customHeight="1"/>
    <row r="10034" ht="15" customHeight="1"/>
    <row r="10035" ht="15" customHeight="1"/>
    <row r="10036" ht="15" customHeight="1"/>
    <row r="10037" ht="15" customHeight="1"/>
    <row r="10038" ht="15" customHeight="1"/>
    <row r="10039" ht="15" customHeight="1"/>
    <row r="10040" ht="15" customHeight="1"/>
    <row r="10041" ht="15" customHeight="1"/>
    <row r="10042" ht="15" customHeight="1"/>
    <row r="10043" ht="15" customHeight="1"/>
    <row r="10044" ht="15" customHeight="1"/>
    <row r="10045" ht="15" customHeight="1"/>
    <row r="10046" ht="15" customHeight="1"/>
    <row r="10047" ht="15" customHeight="1"/>
    <row r="10048" ht="15" customHeight="1"/>
    <row r="10049" ht="15" customHeight="1"/>
    <row r="10050" ht="15" customHeight="1"/>
    <row r="10051" ht="15" customHeight="1"/>
    <row r="10052" ht="15" customHeight="1"/>
    <row r="10053" ht="15" customHeight="1"/>
    <row r="10054" ht="15" customHeight="1"/>
    <row r="10055" ht="15" customHeight="1"/>
    <row r="10056" ht="15" customHeight="1"/>
    <row r="10057" ht="15" customHeight="1"/>
    <row r="10058" ht="15" customHeight="1"/>
    <row r="10059" ht="15" customHeight="1"/>
    <row r="10060" ht="15" customHeight="1"/>
    <row r="10061" ht="15" customHeight="1"/>
    <row r="10062" ht="15" customHeight="1"/>
    <row r="10063" ht="15" customHeight="1"/>
    <row r="10064" ht="15" customHeight="1"/>
    <row r="10065" ht="15" customHeight="1"/>
    <row r="10066" ht="15" customHeight="1"/>
    <row r="10067" ht="15" customHeight="1"/>
    <row r="10068" ht="15" customHeight="1"/>
    <row r="10069" ht="15" customHeight="1"/>
    <row r="10070" ht="15" customHeight="1"/>
    <row r="10071" ht="15" customHeight="1"/>
    <row r="10072" ht="15" customHeight="1"/>
    <row r="10073" ht="15" customHeight="1"/>
    <row r="10074" ht="15" customHeight="1"/>
    <row r="10075" ht="15" customHeight="1"/>
    <row r="10076" ht="15" customHeight="1"/>
    <row r="10077" ht="15" customHeight="1"/>
    <row r="10078" ht="15" customHeight="1"/>
    <row r="10079" ht="15" customHeight="1"/>
    <row r="10080" ht="15" customHeight="1"/>
    <row r="10081" ht="15" customHeight="1"/>
    <row r="10082" ht="15" customHeight="1"/>
    <row r="10083" ht="15" customHeight="1"/>
    <row r="10084" ht="15" customHeight="1"/>
    <row r="10085" ht="15" customHeight="1"/>
    <row r="10086" ht="15" customHeight="1"/>
    <row r="10087" ht="15" customHeight="1"/>
    <row r="10088" ht="15" customHeight="1"/>
    <row r="10089" ht="15" customHeight="1"/>
    <row r="10090" ht="15" customHeight="1"/>
    <row r="10091" ht="15" customHeight="1"/>
    <row r="10092" ht="15" customHeight="1"/>
    <row r="10093" ht="15" customHeight="1"/>
    <row r="10094" ht="15" customHeight="1"/>
    <row r="10095" ht="15" customHeight="1"/>
    <row r="10096" ht="15" customHeight="1"/>
    <row r="10097" ht="15" customHeight="1"/>
    <row r="10098" ht="15" customHeight="1"/>
    <row r="10099" ht="15" customHeight="1"/>
    <row r="10100" ht="15" customHeight="1"/>
    <row r="10101" ht="15" customHeight="1"/>
    <row r="10102" ht="15" customHeight="1"/>
    <row r="10103" ht="15" customHeight="1"/>
    <row r="10104" ht="15" customHeight="1"/>
    <row r="10105" ht="15" customHeight="1"/>
    <row r="10106" ht="15" customHeight="1"/>
    <row r="10107" ht="15" customHeight="1"/>
    <row r="10108" ht="15" customHeight="1"/>
    <row r="10109" ht="15" customHeight="1"/>
    <row r="10110" ht="15" customHeight="1"/>
    <row r="10111" ht="15" customHeight="1"/>
    <row r="10112" ht="15" customHeight="1"/>
    <row r="10113" ht="15" customHeight="1"/>
    <row r="10114" ht="15" customHeight="1"/>
    <row r="10115" ht="15" customHeight="1"/>
    <row r="10116" ht="15" customHeight="1"/>
    <row r="10117" ht="15" customHeight="1"/>
    <row r="10118" ht="15" customHeight="1"/>
    <row r="10119" ht="15" customHeight="1"/>
    <row r="10120" ht="15" customHeight="1"/>
    <row r="10121" ht="15" customHeight="1"/>
    <row r="10122" ht="15" customHeight="1"/>
    <row r="10123" ht="15" customHeight="1"/>
    <row r="10124" ht="15" customHeight="1"/>
    <row r="10125" ht="15" customHeight="1"/>
    <row r="10126" ht="15" customHeight="1"/>
    <row r="10127" ht="15" customHeight="1"/>
    <row r="10128" ht="15" customHeight="1"/>
    <row r="10129" ht="15" customHeight="1"/>
    <row r="10130" ht="15" customHeight="1"/>
    <row r="10131" ht="15" customHeight="1"/>
    <row r="10132" ht="15" customHeight="1"/>
    <row r="10133" ht="15" customHeight="1"/>
    <row r="10134" ht="15" customHeight="1"/>
    <row r="10135" ht="15" customHeight="1"/>
    <row r="10136" ht="15" customHeight="1"/>
    <row r="10137" ht="15" customHeight="1"/>
    <row r="10138" ht="15" customHeight="1"/>
    <row r="10139" ht="15" customHeight="1"/>
    <row r="10140" ht="15" customHeight="1"/>
    <row r="10141" ht="15" customHeight="1"/>
    <row r="10142" ht="15" customHeight="1"/>
    <row r="10143" ht="15" customHeight="1"/>
    <row r="10144" ht="15" customHeight="1"/>
    <row r="10145" ht="15" customHeight="1"/>
    <row r="10146" ht="15" customHeight="1"/>
    <row r="10147" ht="15" customHeight="1"/>
    <row r="10148" ht="15" customHeight="1"/>
    <row r="10149" ht="15" customHeight="1"/>
    <row r="10150" ht="15" customHeight="1"/>
    <row r="10151" ht="15" customHeight="1"/>
    <row r="10152" ht="15" customHeight="1"/>
    <row r="10153" ht="15" customHeight="1"/>
    <row r="10154" ht="15" customHeight="1"/>
    <row r="10155" ht="15" customHeight="1"/>
    <row r="10156" ht="15" customHeight="1"/>
    <row r="10157" ht="15" customHeight="1"/>
    <row r="10158" ht="15" customHeight="1"/>
    <row r="10159" ht="15" customHeight="1"/>
    <row r="10160" ht="15" customHeight="1"/>
    <row r="10161" ht="15" customHeight="1"/>
    <row r="10162" ht="15" customHeight="1"/>
    <row r="10163" ht="15" customHeight="1"/>
    <row r="10164" ht="15" customHeight="1"/>
    <row r="10165" ht="15" customHeight="1"/>
    <row r="10166" ht="15" customHeight="1"/>
    <row r="10167" ht="15" customHeight="1"/>
    <row r="10168" ht="15" customHeight="1"/>
    <row r="10169" ht="15" customHeight="1"/>
    <row r="10170" ht="15" customHeight="1"/>
    <row r="10171" ht="15" customHeight="1"/>
    <row r="10172" ht="15" customHeight="1"/>
    <row r="10173" ht="15" customHeight="1"/>
    <row r="10174" ht="15" customHeight="1"/>
    <row r="10175" ht="15" customHeight="1"/>
    <row r="10176" ht="15" customHeight="1"/>
    <row r="10177" ht="15" customHeight="1"/>
    <row r="10178" ht="15" customHeight="1"/>
    <row r="10179" ht="15" customHeight="1"/>
    <row r="10180" ht="15" customHeight="1"/>
    <row r="10181" ht="15" customHeight="1"/>
    <row r="10182" ht="15" customHeight="1"/>
    <row r="10183" ht="15" customHeight="1"/>
    <row r="10184" ht="15" customHeight="1"/>
    <row r="10185" ht="15" customHeight="1"/>
    <row r="10186" ht="15" customHeight="1"/>
    <row r="10187" ht="15" customHeight="1"/>
    <row r="10188" ht="15" customHeight="1"/>
    <row r="10189" ht="15" customHeight="1"/>
    <row r="10190" ht="15" customHeight="1"/>
    <row r="10191" ht="15" customHeight="1"/>
    <row r="10192" ht="15" customHeight="1"/>
    <row r="10193" ht="15" customHeight="1"/>
    <row r="10194" ht="15" customHeight="1"/>
    <row r="10195" ht="15" customHeight="1"/>
    <row r="10196" ht="15" customHeight="1"/>
    <row r="10197" ht="15" customHeight="1"/>
    <row r="10198" ht="15" customHeight="1"/>
    <row r="10199" ht="15" customHeight="1"/>
    <row r="10200" ht="15" customHeight="1"/>
    <row r="10201" ht="15" customHeight="1"/>
    <row r="10202" ht="15" customHeight="1"/>
    <row r="10203" ht="15" customHeight="1"/>
    <row r="10204" ht="15" customHeight="1"/>
    <row r="10205" ht="15" customHeight="1"/>
    <row r="10206" ht="15" customHeight="1"/>
    <row r="10207" ht="15" customHeight="1"/>
    <row r="10208" ht="15" customHeight="1"/>
    <row r="10209" ht="15" customHeight="1"/>
    <row r="10210" ht="15" customHeight="1"/>
    <row r="10211" ht="15" customHeight="1"/>
    <row r="10212" ht="15" customHeight="1"/>
    <row r="10213" ht="15" customHeight="1"/>
    <row r="10214" ht="15" customHeight="1"/>
    <row r="10215" ht="15" customHeight="1"/>
    <row r="10216" ht="15" customHeight="1"/>
    <row r="10217" ht="15" customHeight="1"/>
    <row r="10218" ht="15" customHeight="1"/>
    <row r="10219" ht="15" customHeight="1"/>
    <row r="10220" ht="15" customHeight="1"/>
    <row r="10221" ht="15" customHeight="1"/>
    <row r="10222" ht="15" customHeight="1"/>
    <row r="10223" ht="15" customHeight="1"/>
    <row r="10224" ht="15" customHeight="1"/>
    <row r="10225" ht="15" customHeight="1"/>
    <row r="10226" ht="15" customHeight="1"/>
    <row r="10227" ht="15" customHeight="1"/>
    <row r="10228" ht="15" customHeight="1"/>
    <row r="10229" ht="15" customHeight="1"/>
    <row r="10230" ht="15" customHeight="1"/>
    <row r="10231" ht="15" customHeight="1"/>
    <row r="10232" ht="15" customHeight="1"/>
    <row r="10233" ht="15" customHeight="1"/>
    <row r="10234" ht="15" customHeight="1"/>
    <row r="10235" ht="15" customHeight="1"/>
    <row r="10236" ht="15" customHeight="1"/>
    <row r="10237" ht="15" customHeight="1"/>
    <row r="10238" ht="15" customHeight="1"/>
    <row r="10239" ht="15" customHeight="1"/>
    <row r="10240" ht="15" customHeight="1"/>
    <row r="10241" ht="15" customHeight="1"/>
    <row r="10242" ht="15" customHeight="1"/>
    <row r="10243" ht="15" customHeight="1"/>
    <row r="10244" ht="15" customHeight="1"/>
    <row r="10245" ht="15" customHeight="1"/>
    <row r="10246" ht="15" customHeight="1"/>
    <row r="10247" ht="15" customHeight="1"/>
    <row r="10248" ht="15" customHeight="1"/>
    <row r="10249" ht="15" customHeight="1"/>
    <row r="10250" ht="15" customHeight="1"/>
    <row r="10251" ht="15" customHeight="1"/>
    <row r="10252" ht="15" customHeight="1"/>
    <row r="10253" ht="15" customHeight="1"/>
    <row r="10254" ht="15" customHeight="1"/>
    <row r="10255" ht="15" customHeight="1"/>
    <row r="10256" ht="15" customHeight="1"/>
    <row r="10257" ht="15" customHeight="1"/>
    <row r="10258" ht="15" customHeight="1"/>
    <row r="10259" ht="15" customHeight="1"/>
    <row r="10260" ht="15" customHeight="1"/>
    <row r="10261" ht="15" customHeight="1"/>
    <row r="10262" ht="15" customHeight="1"/>
    <row r="10263" ht="15" customHeight="1"/>
    <row r="10264" ht="15" customHeight="1"/>
    <row r="10265" ht="15" customHeight="1"/>
    <row r="10266" ht="15" customHeight="1"/>
    <row r="10267" ht="15" customHeight="1"/>
    <row r="10268" ht="15" customHeight="1"/>
    <row r="10269" ht="15" customHeight="1"/>
    <row r="10270" ht="15" customHeight="1"/>
    <row r="10271" ht="15" customHeight="1"/>
    <row r="10272" ht="15" customHeight="1"/>
    <row r="10273" ht="15" customHeight="1"/>
    <row r="10274" ht="15" customHeight="1"/>
    <row r="10275" ht="15" customHeight="1"/>
    <row r="10276" ht="15" customHeight="1"/>
    <row r="10277" ht="15" customHeight="1"/>
    <row r="10278" ht="15" customHeight="1"/>
    <row r="10279" ht="15" customHeight="1"/>
    <row r="10280" ht="15" customHeight="1"/>
    <row r="10281" ht="15" customHeight="1"/>
    <row r="10282" ht="15" customHeight="1"/>
    <row r="10283" ht="15" customHeight="1"/>
    <row r="10284" ht="15" customHeight="1"/>
    <row r="10285" ht="15" customHeight="1"/>
    <row r="10286" ht="15" customHeight="1"/>
    <row r="10287" ht="15" customHeight="1"/>
    <row r="10288" ht="15" customHeight="1"/>
    <row r="10289" ht="15" customHeight="1"/>
    <row r="10290" ht="15" customHeight="1"/>
    <row r="10291" ht="15" customHeight="1"/>
    <row r="10292" ht="15" customHeight="1"/>
    <row r="10293" ht="15" customHeight="1"/>
    <row r="10294" ht="15" customHeight="1"/>
    <row r="10295" ht="15" customHeight="1"/>
    <row r="10296" ht="15" customHeight="1"/>
    <row r="10297" ht="15" customHeight="1"/>
    <row r="10298" ht="15" customHeight="1"/>
    <row r="10299" ht="15" customHeight="1"/>
    <row r="10300" ht="15" customHeight="1"/>
    <row r="10301" ht="15" customHeight="1"/>
    <row r="10302" ht="15" customHeight="1"/>
    <row r="10303" ht="15" customHeight="1"/>
    <row r="10304" ht="15" customHeight="1"/>
    <row r="10305" ht="15" customHeight="1"/>
    <row r="10306" ht="15" customHeight="1"/>
    <row r="10307" ht="15" customHeight="1"/>
    <row r="10308" ht="15" customHeight="1"/>
    <row r="10309" ht="15" customHeight="1"/>
    <row r="10310" ht="15" customHeight="1"/>
    <row r="10311" ht="15" customHeight="1"/>
    <row r="10312" ht="15" customHeight="1"/>
    <row r="10313" ht="15" customHeight="1"/>
    <row r="10314" ht="15" customHeight="1"/>
    <row r="10315" ht="15" customHeight="1"/>
    <row r="10316" ht="15" customHeight="1"/>
    <row r="10317" ht="15" customHeight="1"/>
    <row r="10318" ht="15" customHeight="1"/>
    <row r="10319" ht="15" customHeight="1"/>
    <row r="10320" ht="15" customHeight="1"/>
    <row r="10321" ht="15" customHeight="1"/>
    <row r="10322" ht="15" customHeight="1"/>
    <row r="10323" ht="15" customHeight="1"/>
    <row r="10324" ht="15" customHeight="1"/>
    <row r="10325" ht="15" customHeight="1"/>
    <row r="10326" ht="15" customHeight="1"/>
    <row r="10327" ht="15" customHeight="1"/>
    <row r="10328" ht="15" customHeight="1"/>
    <row r="10329" ht="15" customHeight="1"/>
    <row r="10330" ht="15" customHeight="1"/>
    <row r="10331" ht="15" customHeight="1"/>
    <row r="10332" ht="15" customHeight="1"/>
    <row r="10333" ht="15" customHeight="1"/>
    <row r="10334" ht="15" customHeight="1"/>
    <row r="10335" ht="15" customHeight="1"/>
    <row r="10336" ht="15" customHeight="1"/>
    <row r="10337" ht="15" customHeight="1"/>
    <row r="10338" ht="15" customHeight="1"/>
    <row r="10339" ht="15" customHeight="1"/>
    <row r="10340" ht="15" customHeight="1"/>
    <row r="10341" ht="15" customHeight="1"/>
    <row r="10342" ht="15" customHeight="1"/>
    <row r="10343" ht="15" customHeight="1"/>
    <row r="10344" ht="15" customHeight="1"/>
    <row r="10345" ht="15" customHeight="1"/>
    <row r="10346" ht="15" customHeight="1"/>
    <row r="10347" ht="15" customHeight="1"/>
    <row r="10348" ht="15" customHeight="1"/>
    <row r="10349" ht="15" customHeight="1"/>
    <row r="10350" ht="15" customHeight="1"/>
    <row r="10351" ht="15" customHeight="1"/>
    <row r="10352" ht="15" customHeight="1"/>
    <row r="10353" ht="15" customHeight="1"/>
    <row r="10354" ht="15" customHeight="1"/>
    <row r="10355" ht="15" customHeight="1"/>
    <row r="10356" ht="15" customHeight="1"/>
    <row r="10357" ht="15" customHeight="1"/>
    <row r="10358" ht="15" customHeight="1"/>
    <row r="10359" ht="15" customHeight="1"/>
    <row r="10360" ht="15" customHeight="1"/>
    <row r="10361" ht="15" customHeight="1"/>
    <row r="10362" ht="15" customHeight="1"/>
    <row r="10363" ht="15" customHeight="1"/>
    <row r="10364" ht="15" customHeight="1"/>
    <row r="10365" ht="15" customHeight="1"/>
    <row r="10366" ht="15" customHeight="1"/>
    <row r="10367" ht="15" customHeight="1"/>
    <row r="10368" ht="15" customHeight="1"/>
    <row r="10369" ht="15" customHeight="1"/>
    <row r="10370" ht="15" customHeight="1"/>
    <row r="10371" ht="15" customHeight="1"/>
    <row r="10372" ht="15" customHeight="1"/>
    <row r="10373" ht="15" customHeight="1"/>
    <row r="10374" ht="15" customHeight="1"/>
    <row r="10375" ht="15" customHeight="1"/>
    <row r="10376" ht="15" customHeight="1"/>
    <row r="10377" ht="15" customHeight="1"/>
    <row r="10378" ht="15" customHeight="1"/>
    <row r="10379" ht="15" customHeight="1"/>
    <row r="10380" ht="15" customHeight="1"/>
    <row r="10381" ht="15" customHeight="1"/>
    <row r="10382" ht="15" customHeight="1"/>
    <row r="10383" ht="15" customHeight="1"/>
    <row r="10384" ht="15" customHeight="1"/>
    <row r="10385" ht="15" customHeight="1"/>
    <row r="10386" ht="15" customHeight="1"/>
    <row r="10387" ht="15" customHeight="1"/>
    <row r="10388" ht="15" customHeight="1"/>
    <row r="10389" ht="15" customHeight="1"/>
    <row r="10390" ht="15" customHeight="1"/>
    <row r="10391" ht="15" customHeight="1"/>
    <row r="10392" ht="15" customHeight="1"/>
    <row r="10393" ht="15" customHeight="1"/>
    <row r="10394" ht="15" customHeight="1"/>
    <row r="10395" ht="15" customHeight="1"/>
    <row r="10396" ht="15" customHeight="1"/>
    <row r="10397" ht="15" customHeight="1"/>
    <row r="10398" ht="15" customHeight="1"/>
    <row r="10399" ht="15" customHeight="1"/>
    <row r="10400" ht="15" customHeight="1"/>
    <row r="10401" ht="15" customHeight="1"/>
    <row r="10402" ht="15" customHeight="1"/>
    <row r="10403" ht="15" customHeight="1"/>
    <row r="10404" ht="15" customHeight="1"/>
    <row r="10405" ht="15" customHeight="1"/>
    <row r="10406" ht="15" customHeight="1"/>
    <row r="10407" ht="15" customHeight="1"/>
    <row r="10408" ht="15" customHeight="1"/>
    <row r="10409" ht="15" customHeight="1"/>
    <row r="10410" ht="15" customHeight="1"/>
    <row r="10411" ht="15" customHeight="1"/>
    <row r="10412" ht="15" customHeight="1"/>
    <row r="10413" ht="15" customHeight="1"/>
    <row r="10414" ht="15" customHeight="1"/>
    <row r="10415" ht="15" customHeight="1"/>
    <row r="10416" ht="15" customHeight="1"/>
    <row r="10417" ht="15" customHeight="1"/>
    <row r="10418" ht="15" customHeight="1"/>
    <row r="10419" ht="15" customHeight="1"/>
    <row r="10420" ht="15" customHeight="1"/>
    <row r="10421" ht="15" customHeight="1"/>
    <row r="10422" ht="15" customHeight="1"/>
    <row r="10423" ht="15" customHeight="1"/>
    <row r="10424" ht="15" customHeight="1"/>
    <row r="10425" ht="15" customHeight="1"/>
    <row r="10426" ht="15" customHeight="1"/>
    <row r="10427" ht="15" customHeight="1"/>
    <row r="10428" ht="15" customHeight="1"/>
    <row r="10429" ht="15" customHeight="1"/>
    <row r="10430" ht="15" customHeight="1"/>
    <row r="10431" ht="15" customHeight="1"/>
    <row r="10432" ht="15" customHeight="1"/>
    <row r="10433" ht="15" customHeight="1"/>
    <row r="10434" ht="15" customHeight="1"/>
    <row r="10435" ht="15" customHeight="1"/>
    <row r="10436" ht="15" customHeight="1"/>
    <row r="10437" ht="15" customHeight="1"/>
    <row r="10438" ht="15" customHeight="1"/>
    <row r="10439" ht="15" customHeight="1"/>
    <row r="10440" ht="15" customHeight="1"/>
    <row r="10441" ht="15" customHeight="1"/>
    <row r="10442" ht="15" customHeight="1"/>
    <row r="10443" ht="15" customHeight="1"/>
    <row r="10444" ht="15" customHeight="1"/>
    <row r="10445" ht="15" customHeight="1"/>
    <row r="10446" ht="15" customHeight="1"/>
    <row r="10447" ht="15" customHeight="1"/>
    <row r="10448" ht="15" customHeight="1"/>
    <row r="10449" ht="15" customHeight="1"/>
    <row r="10450" ht="15" customHeight="1"/>
    <row r="10451" ht="15" customHeight="1"/>
    <row r="10452" ht="15" customHeight="1"/>
    <row r="10453" ht="15" customHeight="1"/>
    <row r="10454" ht="15" customHeight="1"/>
    <row r="10455" ht="15" customHeight="1"/>
    <row r="10456" ht="15" customHeight="1"/>
    <row r="10457" ht="15" customHeight="1"/>
    <row r="10458" ht="15" customHeight="1"/>
    <row r="10459" ht="15" customHeight="1"/>
    <row r="10460" ht="15" customHeight="1"/>
    <row r="10461" ht="15" customHeight="1"/>
    <row r="10462" ht="15" customHeight="1"/>
    <row r="10463" ht="15" customHeight="1"/>
    <row r="10464" ht="15" customHeight="1"/>
    <row r="10465" ht="15" customHeight="1"/>
    <row r="10466" ht="15" customHeight="1"/>
    <row r="10467" ht="15" customHeight="1"/>
    <row r="10468" ht="15" customHeight="1"/>
    <row r="10469" ht="15" customHeight="1"/>
    <row r="10470" ht="15" customHeight="1"/>
    <row r="10471" ht="15" customHeight="1"/>
    <row r="10472" ht="15" customHeight="1"/>
    <row r="10473" ht="15" customHeight="1"/>
    <row r="10474" ht="15" customHeight="1"/>
    <row r="10475" ht="15" customHeight="1"/>
    <row r="10476" ht="15" customHeight="1"/>
    <row r="10477" ht="15" customHeight="1"/>
    <row r="10478" ht="15" customHeight="1"/>
    <row r="10479" ht="15" customHeight="1"/>
    <row r="10480" ht="15" customHeight="1"/>
    <row r="10481" ht="15" customHeight="1"/>
    <row r="10482" ht="15" customHeight="1"/>
    <row r="10483" ht="15" customHeight="1"/>
    <row r="10484" ht="15" customHeight="1"/>
    <row r="10485" ht="15" customHeight="1"/>
    <row r="10486" ht="15" customHeight="1"/>
    <row r="10487" ht="15" customHeight="1"/>
    <row r="10488" ht="15" customHeight="1"/>
    <row r="10489" ht="15" customHeight="1"/>
    <row r="10490" ht="15" customHeight="1"/>
    <row r="10491" ht="15" customHeight="1"/>
    <row r="10492" ht="15" customHeight="1"/>
    <row r="10493" ht="15" customHeight="1"/>
    <row r="10494" ht="15" customHeight="1"/>
    <row r="10495" ht="15" customHeight="1"/>
    <row r="10496" ht="15" customHeight="1"/>
    <row r="10497" ht="15" customHeight="1"/>
    <row r="10498" ht="15" customHeight="1"/>
    <row r="10499" ht="15" customHeight="1"/>
    <row r="10500" ht="15" customHeight="1"/>
    <row r="10501" ht="15" customHeight="1"/>
    <row r="10502" ht="15" customHeight="1"/>
    <row r="10503" ht="15" customHeight="1"/>
    <row r="10504" ht="15" customHeight="1"/>
    <row r="10505" ht="15" customHeight="1"/>
    <row r="10506" ht="15" customHeight="1"/>
    <row r="10507" ht="15" customHeight="1"/>
    <row r="10508" ht="15" customHeight="1"/>
    <row r="10509" ht="15" customHeight="1"/>
    <row r="10510" ht="15" customHeight="1"/>
    <row r="10511" ht="15" customHeight="1"/>
    <row r="10512" ht="15" customHeight="1"/>
    <row r="10513" ht="15" customHeight="1"/>
    <row r="10514" ht="15" customHeight="1"/>
    <row r="10515" ht="15" customHeight="1"/>
    <row r="10516" ht="15" customHeight="1"/>
    <row r="10517" ht="15" customHeight="1"/>
    <row r="10518" ht="15" customHeight="1"/>
    <row r="10519" ht="15" customHeight="1"/>
    <row r="10520" ht="15" customHeight="1"/>
    <row r="10521" ht="15" customHeight="1"/>
    <row r="10522" ht="15" customHeight="1"/>
    <row r="10523" ht="15" customHeight="1"/>
    <row r="10524" ht="15" customHeight="1"/>
    <row r="10525" ht="15" customHeight="1"/>
    <row r="10526" ht="15" customHeight="1"/>
    <row r="10527" ht="15" customHeight="1"/>
    <row r="10528" ht="15" customHeight="1"/>
    <row r="10529" ht="15" customHeight="1"/>
    <row r="10530" ht="15" customHeight="1"/>
    <row r="10531" ht="15" customHeight="1"/>
    <row r="10532" ht="15" customHeight="1"/>
    <row r="10533" ht="15" customHeight="1"/>
    <row r="10534" ht="15" customHeight="1"/>
    <row r="10535" ht="15" customHeight="1"/>
    <row r="10536" ht="15" customHeight="1"/>
    <row r="10537" ht="15" customHeight="1"/>
    <row r="10538" ht="15" customHeight="1"/>
    <row r="10539" ht="15" customHeight="1"/>
    <row r="10540" ht="15" customHeight="1"/>
    <row r="10541" ht="15" customHeight="1"/>
    <row r="10542" ht="15" customHeight="1"/>
    <row r="10543" ht="15" customHeight="1"/>
    <row r="10544" ht="15" customHeight="1"/>
    <row r="10545" ht="15" customHeight="1"/>
    <row r="10546" ht="15" customHeight="1"/>
    <row r="10547" ht="15" customHeight="1"/>
    <row r="10548" ht="15" customHeight="1"/>
    <row r="10549" ht="15" customHeight="1"/>
    <row r="10550" ht="15" customHeight="1"/>
    <row r="10551" ht="15" customHeight="1"/>
    <row r="10552" ht="15" customHeight="1"/>
    <row r="10553" ht="15" customHeight="1"/>
    <row r="10554" ht="15" customHeight="1"/>
    <row r="10555" ht="15" customHeight="1"/>
    <row r="10556" ht="15" customHeight="1"/>
    <row r="10557" ht="15" customHeight="1"/>
    <row r="10558" ht="15" customHeight="1"/>
    <row r="10559" ht="15" customHeight="1"/>
    <row r="10560" ht="15" customHeight="1"/>
    <row r="10561" ht="15" customHeight="1"/>
    <row r="10562" ht="15" customHeight="1"/>
    <row r="10563" ht="15" customHeight="1"/>
    <row r="10564" ht="15" customHeight="1"/>
    <row r="10565" ht="15" customHeight="1"/>
    <row r="10566" ht="15" customHeight="1"/>
    <row r="10567" ht="15" customHeight="1"/>
    <row r="10568" ht="15" customHeight="1"/>
    <row r="10569" ht="15" customHeight="1"/>
    <row r="10570" ht="15" customHeight="1"/>
    <row r="10571" ht="15" customHeight="1"/>
    <row r="10572" ht="15" customHeight="1"/>
    <row r="10573" ht="15" customHeight="1"/>
    <row r="10574" ht="15" customHeight="1"/>
    <row r="10575" ht="15" customHeight="1"/>
    <row r="10576" ht="15" customHeight="1"/>
    <row r="10577" ht="15" customHeight="1"/>
    <row r="10578" ht="15" customHeight="1"/>
    <row r="10579" ht="15" customHeight="1"/>
    <row r="10580" ht="15" customHeight="1"/>
    <row r="10581" ht="15" customHeight="1"/>
    <row r="10582" ht="15" customHeight="1"/>
    <row r="10583" ht="15" customHeight="1"/>
    <row r="10584" ht="15" customHeight="1"/>
    <row r="10585" ht="15" customHeight="1"/>
    <row r="10586" ht="15" customHeight="1"/>
    <row r="10587" ht="15" customHeight="1"/>
    <row r="10588" ht="15" customHeight="1"/>
    <row r="10589" ht="15" customHeight="1"/>
    <row r="10590" ht="15" customHeight="1"/>
    <row r="10591" ht="15" customHeight="1"/>
    <row r="10592" ht="15" customHeight="1"/>
    <row r="10593" ht="15" customHeight="1"/>
    <row r="10594" ht="15" customHeight="1"/>
    <row r="10595" ht="15" customHeight="1"/>
    <row r="10596" ht="15" customHeight="1"/>
    <row r="10597" ht="15" customHeight="1"/>
    <row r="10598" ht="15" customHeight="1"/>
    <row r="10599" ht="15" customHeight="1"/>
    <row r="10600" ht="15" customHeight="1"/>
    <row r="10601" ht="15" customHeight="1"/>
    <row r="10602" ht="15" customHeight="1"/>
    <row r="10603" ht="15" customHeight="1"/>
    <row r="10604" ht="15" customHeight="1"/>
    <row r="10605" ht="15" customHeight="1"/>
    <row r="10606" ht="15" customHeight="1"/>
    <row r="10607" ht="15" customHeight="1"/>
    <row r="10608" ht="15" customHeight="1"/>
    <row r="10609" ht="15" customHeight="1"/>
    <row r="10610" ht="15" customHeight="1"/>
    <row r="10611" ht="15" customHeight="1"/>
    <row r="10612" ht="15" customHeight="1"/>
    <row r="10613" ht="15" customHeight="1"/>
    <row r="10614" ht="15" customHeight="1"/>
    <row r="10615" ht="15" customHeight="1"/>
    <row r="10616" ht="15" customHeight="1"/>
    <row r="10617" ht="15" customHeight="1"/>
    <row r="10618" ht="15" customHeight="1"/>
    <row r="10619" ht="15" customHeight="1"/>
    <row r="10620" ht="15" customHeight="1"/>
    <row r="10621" ht="15" customHeight="1"/>
    <row r="10622" ht="15" customHeight="1"/>
    <row r="10623" ht="15" customHeight="1"/>
    <row r="10624" ht="15" customHeight="1"/>
    <row r="10625" ht="15" customHeight="1"/>
    <row r="10626" ht="15" customHeight="1"/>
    <row r="10627" ht="15" customHeight="1"/>
    <row r="10628" ht="15" customHeight="1"/>
    <row r="10629" ht="15" customHeight="1"/>
    <row r="10630" ht="15" customHeight="1"/>
    <row r="10631" ht="15" customHeight="1"/>
    <row r="10632" ht="15" customHeight="1"/>
    <row r="10633" ht="15" customHeight="1"/>
    <row r="10634" ht="15" customHeight="1"/>
    <row r="10635" ht="15" customHeight="1"/>
    <row r="10636" ht="15" customHeight="1"/>
    <row r="10637" ht="15" customHeight="1"/>
    <row r="10638" ht="15" customHeight="1"/>
    <row r="10639" ht="15" customHeight="1"/>
    <row r="10640" ht="15" customHeight="1"/>
    <row r="10641" ht="15" customHeight="1"/>
    <row r="10642" ht="15" customHeight="1"/>
    <row r="10643" ht="15" customHeight="1"/>
    <row r="10644" ht="15" customHeight="1"/>
    <row r="10645" ht="15" customHeight="1"/>
    <row r="10646" ht="15" customHeight="1"/>
    <row r="10647" ht="15" customHeight="1"/>
    <row r="10648" ht="15" customHeight="1"/>
    <row r="10649" ht="15" customHeight="1"/>
    <row r="10650" ht="15" customHeight="1"/>
    <row r="10651" ht="15" customHeight="1"/>
    <row r="10652" ht="15" customHeight="1"/>
    <row r="10653" ht="15" customHeight="1"/>
    <row r="10654" ht="15" customHeight="1"/>
    <row r="10655" ht="15" customHeight="1"/>
    <row r="10656" ht="15" customHeight="1"/>
    <row r="10657" ht="15" customHeight="1"/>
    <row r="10658" ht="15" customHeight="1"/>
    <row r="10659" ht="15" customHeight="1"/>
    <row r="10660" ht="15" customHeight="1"/>
    <row r="10661" ht="15" customHeight="1"/>
    <row r="10662" ht="15" customHeight="1"/>
    <row r="10663" ht="15" customHeight="1"/>
    <row r="10664" ht="15" customHeight="1"/>
    <row r="10665" ht="15" customHeight="1"/>
    <row r="10666" ht="15" customHeight="1"/>
    <row r="10667" ht="15" customHeight="1"/>
    <row r="10668" ht="15" customHeight="1"/>
    <row r="10669" ht="15" customHeight="1"/>
    <row r="10670" ht="15" customHeight="1"/>
    <row r="10671" ht="15" customHeight="1"/>
    <row r="10672" ht="15" customHeight="1"/>
    <row r="10673" ht="15" customHeight="1"/>
    <row r="10674" ht="15" customHeight="1"/>
    <row r="10675" ht="15" customHeight="1"/>
    <row r="10676" ht="15" customHeight="1"/>
    <row r="10677" ht="15" customHeight="1"/>
    <row r="10678" ht="15" customHeight="1"/>
    <row r="10679" ht="15" customHeight="1"/>
    <row r="10680" ht="15" customHeight="1"/>
    <row r="10681" ht="15" customHeight="1"/>
    <row r="10682" ht="15" customHeight="1"/>
    <row r="10683" ht="15" customHeight="1"/>
    <row r="10684" ht="15" customHeight="1"/>
    <row r="10685" ht="15" customHeight="1"/>
    <row r="10686" ht="15" customHeight="1"/>
    <row r="10687" ht="15" customHeight="1"/>
    <row r="10688" ht="15" customHeight="1"/>
    <row r="10689" ht="15" customHeight="1"/>
    <row r="10690" ht="15" customHeight="1"/>
    <row r="10691" ht="15" customHeight="1"/>
    <row r="10692" ht="15" customHeight="1"/>
    <row r="10693" ht="15" customHeight="1"/>
    <row r="10694" ht="15" customHeight="1"/>
    <row r="10695" ht="15" customHeight="1"/>
    <row r="10696" ht="15" customHeight="1"/>
    <row r="10697" ht="15" customHeight="1"/>
    <row r="10698" ht="15" customHeight="1"/>
    <row r="10699" ht="15" customHeight="1"/>
    <row r="10700" ht="15" customHeight="1"/>
    <row r="10701" ht="15" customHeight="1"/>
    <row r="10702" ht="15" customHeight="1"/>
    <row r="10703" ht="15" customHeight="1"/>
    <row r="10704" ht="15" customHeight="1"/>
    <row r="10705" ht="15" customHeight="1"/>
    <row r="10706" ht="15" customHeight="1"/>
    <row r="10707" ht="15" customHeight="1"/>
    <row r="10708" ht="15" customHeight="1"/>
    <row r="10709" ht="15" customHeight="1"/>
    <row r="10710" ht="15" customHeight="1"/>
    <row r="10711" ht="15" customHeight="1"/>
    <row r="10712" ht="15" customHeight="1"/>
    <row r="10713" ht="15" customHeight="1"/>
    <row r="10714" ht="15" customHeight="1"/>
    <row r="10715" ht="15" customHeight="1"/>
    <row r="10716" ht="15" customHeight="1"/>
    <row r="10717" ht="15" customHeight="1"/>
    <row r="10718" ht="15" customHeight="1"/>
    <row r="10719" ht="15" customHeight="1"/>
    <row r="10720" ht="15" customHeight="1"/>
    <row r="10721" ht="15" customHeight="1"/>
    <row r="10722" ht="15" customHeight="1"/>
    <row r="10723" ht="15" customHeight="1"/>
    <row r="10724" ht="15" customHeight="1"/>
    <row r="10725" ht="15" customHeight="1"/>
    <row r="10726" ht="15" customHeight="1"/>
    <row r="10727" ht="15" customHeight="1"/>
    <row r="10728" ht="15" customHeight="1"/>
    <row r="10729" ht="15" customHeight="1"/>
    <row r="10730" ht="15" customHeight="1"/>
    <row r="10731" ht="15" customHeight="1"/>
    <row r="10732" ht="15" customHeight="1"/>
    <row r="10733" ht="15" customHeight="1"/>
    <row r="10734" ht="15" customHeight="1"/>
    <row r="10735" ht="15" customHeight="1"/>
    <row r="10736" ht="15" customHeight="1"/>
    <row r="10737" ht="15" customHeight="1"/>
    <row r="10738" ht="15" customHeight="1"/>
    <row r="10739" ht="15" customHeight="1"/>
    <row r="10740" ht="15" customHeight="1"/>
    <row r="10741" ht="15" customHeight="1"/>
    <row r="10742" ht="15" customHeight="1"/>
    <row r="10743" ht="15" customHeight="1"/>
    <row r="10744" ht="15" customHeight="1"/>
    <row r="10745" ht="15" customHeight="1"/>
    <row r="10746" ht="15" customHeight="1"/>
    <row r="10747" ht="15" customHeight="1"/>
    <row r="10748" ht="15" customHeight="1"/>
    <row r="10749" ht="15" customHeight="1"/>
    <row r="10750" ht="15" customHeight="1"/>
    <row r="10751" ht="15" customHeight="1"/>
    <row r="10752" ht="15" customHeight="1"/>
    <row r="10753" ht="15" customHeight="1"/>
    <row r="10754" ht="15" customHeight="1"/>
    <row r="10755" ht="15" customHeight="1"/>
    <row r="10756" ht="15" customHeight="1"/>
    <row r="10757" ht="15" customHeight="1"/>
    <row r="10758" ht="15" customHeight="1"/>
    <row r="10759" ht="15" customHeight="1"/>
    <row r="10760" ht="15" customHeight="1"/>
    <row r="10761" ht="15" customHeight="1"/>
    <row r="10762" ht="15" customHeight="1"/>
    <row r="10763" ht="15" customHeight="1"/>
    <row r="10764" ht="15" customHeight="1"/>
    <row r="10765" ht="15" customHeight="1"/>
    <row r="10766" ht="15" customHeight="1"/>
    <row r="10767" ht="15" customHeight="1"/>
    <row r="10768" ht="15" customHeight="1"/>
    <row r="10769" ht="15" customHeight="1"/>
    <row r="10770" ht="15" customHeight="1"/>
    <row r="10771" ht="15" customHeight="1"/>
    <row r="10772" ht="15" customHeight="1"/>
    <row r="10773" ht="15" customHeight="1"/>
    <row r="10774" ht="15" customHeight="1"/>
    <row r="10775" ht="15" customHeight="1"/>
    <row r="10776" ht="15" customHeight="1"/>
    <row r="10777" ht="15" customHeight="1"/>
    <row r="10778" ht="15" customHeight="1"/>
    <row r="10779" ht="15" customHeight="1"/>
    <row r="10780" ht="15" customHeight="1"/>
    <row r="10781" ht="15" customHeight="1"/>
    <row r="10782" ht="15" customHeight="1"/>
    <row r="10783" ht="15" customHeight="1"/>
    <row r="10784" ht="15" customHeight="1"/>
    <row r="10785" ht="15" customHeight="1"/>
    <row r="10786" ht="15" customHeight="1"/>
    <row r="10787" ht="15" customHeight="1"/>
    <row r="10788" ht="15" customHeight="1"/>
    <row r="10789" ht="15" customHeight="1"/>
    <row r="10790" ht="15" customHeight="1"/>
    <row r="10791" ht="15" customHeight="1"/>
    <row r="10792" ht="15" customHeight="1"/>
    <row r="10793" ht="15" customHeight="1"/>
    <row r="10794" ht="15" customHeight="1"/>
    <row r="10795" ht="15" customHeight="1"/>
    <row r="10796" ht="15" customHeight="1"/>
    <row r="10797" ht="15" customHeight="1"/>
    <row r="10798" ht="15" customHeight="1"/>
    <row r="10799" ht="15" customHeight="1"/>
    <row r="10800" ht="15" customHeight="1"/>
    <row r="10801" ht="15" customHeight="1"/>
    <row r="10802" ht="15" customHeight="1"/>
    <row r="10803" ht="15" customHeight="1"/>
    <row r="10804" ht="15" customHeight="1"/>
    <row r="10805" ht="15" customHeight="1"/>
    <row r="10806" ht="15" customHeight="1"/>
    <row r="10807" ht="15" customHeight="1"/>
    <row r="10808" ht="15" customHeight="1"/>
    <row r="10809" ht="15" customHeight="1"/>
    <row r="10810" ht="15" customHeight="1"/>
    <row r="10811" ht="15" customHeight="1"/>
    <row r="10812" ht="15" customHeight="1"/>
    <row r="10813" ht="15" customHeight="1"/>
    <row r="10814" ht="15" customHeight="1"/>
    <row r="10815" ht="15" customHeight="1"/>
    <row r="10816" ht="15" customHeight="1"/>
    <row r="10817" ht="15" customHeight="1"/>
    <row r="10818" ht="15" customHeight="1"/>
    <row r="10819" ht="15" customHeight="1"/>
    <row r="10820" ht="15" customHeight="1"/>
    <row r="10821" ht="15" customHeight="1"/>
    <row r="10822" ht="15" customHeight="1"/>
    <row r="10823" ht="15" customHeight="1"/>
    <row r="10824" ht="15" customHeight="1"/>
    <row r="10825" ht="15" customHeight="1"/>
    <row r="10826" ht="15" customHeight="1"/>
    <row r="10827" ht="15" customHeight="1"/>
    <row r="10828" ht="15" customHeight="1"/>
    <row r="10829" ht="15" customHeight="1"/>
    <row r="10830" ht="15" customHeight="1"/>
    <row r="10831" ht="15" customHeight="1"/>
    <row r="10832" ht="15" customHeight="1"/>
    <row r="10833" ht="15" customHeight="1"/>
    <row r="10834" ht="15" customHeight="1"/>
    <row r="10835" ht="15" customHeight="1"/>
    <row r="10836" ht="15" customHeight="1"/>
    <row r="10837" ht="15" customHeight="1"/>
    <row r="10838" ht="15" customHeight="1"/>
    <row r="10839" ht="15" customHeight="1"/>
    <row r="10840" ht="15" customHeight="1"/>
    <row r="10841" ht="15" customHeight="1"/>
    <row r="10842" ht="15" customHeight="1"/>
    <row r="10843" ht="15" customHeight="1"/>
    <row r="10844" ht="15" customHeight="1"/>
    <row r="10845" ht="15" customHeight="1"/>
    <row r="10846" ht="15" customHeight="1"/>
    <row r="10847" ht="15" customHeight="1"/>
    <row r="10848" ht="15" customHeight="1"/>
    <row r="10849" ht="15" customHeight="1"/>
    <row r="10850" ht="15" customHeight="1"/>
    <row r="10851" ht="15" customHeight="1"/>
    <row r="10852" ht="15" customHeight="1"/>
    <row r="10853" ht="15" customHeight="1"/>
    <row r="10854" ht="15" customHeight="1"/>
    <row r="10855" ht="15" customHeight="1"/>
    <row r="10856" ht="15" customHeight="1"/>
    <row r="10857" ht="15" customHeight="1"/>
    <row r="10858" ht="15" customHeight="1"/>
    <row r="10859" ht="15" customHeight="1"/>
    <row r="10860" ht="15" customHeight="1"/>
    <row r="10861" ht="15" customHeight="1"/>
    <row r="10862" ht="15" customHeight="1"/>
    <row r="10863" ht="15" customHeight="1"/>
    <row r="10864" ht="15" customHeight="1"/>
    <row r="10865" ht="15" customHeight="1"/>
    <row r="10866" ht="15" customHeight="1"/>
    <row r="10867" ht="15" customHeight="1"/>
    <row r="10868" ht="15" customHeight="1"/>
    <row r="10869" ht="15" customHeight="1"/>
    <row r="10870" ht="15" customHeight="1"/>
    <row r="10871" ht="15" customHeight="1"/>
    <row r="10872" ht="15" customHeight="1"/>
    <row r="10873" ht="15" customHeight="1"/>
    <row r="10874" ht="15" customHeight="1"/>
    <row r="10875" ht="15" customHeight="1"/>
    <row r="10876" ht="15" customHeight="1"/>
    <row r="10877" ht="15" customHeight="1"/>
    <row r="10878" ht="15" customHeight="1"/>
    <row r="10879" ht="15" customHeight="1"/>
    <row r="10880" ht="15" customHeight="1"/>
    <row r="10881" ht="15" customHeight="1"/>
    <row r="10882" ht="15" customHeight="1"/>
    <row r="10883" ht="15" customHeight="1"/>
    <row r="10884" ht="15" customHeight="1"/>
    <row r="10885" ht="15" customHeight="1"/>
    <row r="10886" ht="15" customHeight="1"/>
    <row r="10887" ht="15" customHeight="1"/>
    <row r="10888" ht="15" customHeight="1"/>
    <row r="10889" ht="15" customHeight="1"/>
    <row r="10890" ht="15" customHeight="1"/>
    <row r="10891" ht="15" customHeight="1"/>
    <row r="10892" ht="15" customHeight="1"/>
    <row r="10893" ht="15" customHeight="1"/>
    <row r="10894" ht="15" customHeight="1"/>
    <row r="10895" ht="15" customHeight="1"/>
    <row r="10896" ht="15" customHeight="1"/>
    <row r="10897" ht="15" customHeight="1"/>
    <row r="10898" ht="15" customHeight="1"/>
    <row r="10899" ht="15" customHeight="1"/>
    <row r="10900" ht="15" customHeight="1"/>
    <row r="10901" ht="15" customHeight="1"/>
    <row r="10902" ht="15" customHeight="1"/>
    <row r="10903" ht="15" customHeight="1"/>
    <row r="10904" ht="15" customHeight="1"/>
    <row r="10905" ht="15" customHeight="1"/>
    <row r="10906" ht="15" customHeight="1"/>
    <row r="10907" ht="15" customHeight="1"/>
    <row r="10908" ht="15" customHeight="1"/>
    <row r="10909" ht="15" customHeight="1"/>
    <row r="10910" ht="15" customHeight="1"/>
    <row r="10911" ht="15" customHeight="1"/>
    <row r="10912" ht="15" customHeight="1"/>
    <row r="10913" ht="15" customHeight="1"/>
    <row r="10914" ht="15" customHeight="1"/>
    <row r="10915" ht="15" customHeight="1"/>
    <row r="10916" ht="15" customHeight="1"/>
    <row r="10917" ht="15" customHeight="1"/>
    <row r="10918" ht="15" customHeight="1"/>
    <row r="10919" ht="15" customHeight="1"/>
    <row r="10920" ht="15" customHeight="1"/>
    <row r="10921" ht="15" customHeight="1"/>
    <row r="10922" ht="15" customHeight="1"/>
    <row r="10923" ht="15" customHeight="1"/>
    <row r="10924" ht="15" customHeight="1"/>
    <row r="10925" ht="15" customHeight="1"/>
    <row r="10926" ht="15" customHeight="1"/>
    <row r="10927" ht="15" customHeight="1"/>
    <row r="10928" ht="15" customHeight="1"/>
    <row r="10929" ht="15" customHeight="1"/>
    <row r="10930" ht="15" customHeight="1"/>
    <row r="10931" ht="15" customHeight="1"/>
    <row r="10932" ht="15" customHeight="1"/>
    <row r="10933" ht="15" customHeight="1"/>
    <row r="10934" ht="15" customHeight="1"/>
    <row r="10935" ht="15" customHeight="1"/>
    <row r="10936" ht="15" customHeight="1"/>
    <row r="10937" ht="15" customHeight="1"/>
    <row r="10938" ht="15" customHeight="1"/>
    <row r="10939" ht="15" customHeight="1"/>
    <row r="10940" ht="15" customHeight="1"/>
    <row r="10941" ht="15" customHeight="1"/>
    <row r="10942" ht="15" customHeight="1"/>
    <row r="10943" ht="15" customHeight="1"/>
    <row r="10944" ht="15" customHeight="1"/>
    <row r="10945" ht="15" customHeight="1"/>
    <row r="10946" ht="15" customHeight="1"/>
    <row r="10947" ht="15" customHeight="1"/>
    <row r="10948" ht="15" customHeight="1"/>
    <row r="10949" ht="15" customHeight="1"/>
    <row r="10950" ht="15" customHeight="1"/>
    <row r="10951" ht="15" customHeight="1"/>
    <row r="10952" ht="15" customHeight="1"/>
    <row r="10953" ht="15" customHeight="1"/>
    <row r="10954" ht="15" customHeight="1"/>
    <row r="10955" ht="15" customHeight="1"/>
    <row r="10956" ht="15" customHeight="1"/>
    <row r="10957" ht="15" customHeight="1"/>
    <row r="10958" ht="15" customHeight="1"/>
    <row r="10959" ht="15" customHeight="1"/>
    <row r="10960" ht="15" customHeight="1"/>
    <row r="10961" ht="15" customHeight="1"/>
    <row r="10962" ht="15" customHeight="1"/>
    <row r="10963" ht="15" customHeight="1"/>
    <row r="10964" ht="15" customHeight="1"/>
    <row r="10965" ht="15" customHeight="1"/>
    <row r="10966" ht="15" customHeight="1"/>
    <row r="10967" ht="15" customHeight="1"/>
    <row r="10968" ht="15" customHeight="1"/>
    <row r="10969" ht="15" customHeight="1"/>
    <row r="10970" ht="15" customHeight="1"/>
    <row r="10971" ht="15" customHeight="1"/>
    <row r="10972" ht="15" customHeight="1"/>
    <row r="10973" ht="15" customHeight="1"/>
    <row r="10974" ht="15" customHeight="1"/>
    <row r="10975" ht="15" customHeight="1"/>
    <row r="10976" ht="15" customHeight="1"/>
    <row r="10977" ht="15" customHeight="1"/>
    <row r="10978" ht="15" customHeight="1"/>
    <row r="10979" ht="15" customHeight="1"/>
    <row r="10980" ht="15" customHeight="1"/>
    <row r="10981" ht="15" customHeight="1"/>
    <row r="10982" ht="15" customHeight="1"/>
    <row r="10983" ht="15" customHeight="1"/>
    <row r="10984" ht="15" customHeight="1"/>
    <row r="10985" ht="15" customHeight="1"/>
    <row r="10986" ht="15" customHeight="1"/>
    <row r="10987" ht="15" customHeight="1"/>
    <row r="10988" ht="15" customHeight="1"/>
    <row r="10989" ht="15" customHeight="1"/>
    <row r="10990" ht="15" customHeight="1"/>
    <row r="10991" ht="15" customHeight="1"/>
    <row r="10992" ht="15" customHeight="1"/>
    <row r="10993" ht="15" customHeight="1"/>
    <row r="10994" ht="15" customHeight="1"/>
    <row r="10995" ht="15" customHeight="1"/>
    <row r="10996" ht="15" customHeight="1"/>
    <row r="10997" ht="15" customHeight="1"/>
    <row r="10998" ht="15" customHeight="1"/>
    <row r="10999" ht="15" customHeight="1"/>
    <row r="11000" ht="15" customHeight="1"/>
    <row r="11001" ht="15" customHeight="1"/>
    <row r="11002" ht="15" customHeight="1"/>
    <row r="11003" ht="15" customHeight="1"/>
    <row r="11004" ht="15" customHeight="1"/>
    <row r="11005" ht="15" customHeight="1"/>
    <row r="11006" ht="15" customHeight="1"/>
    <row r="11007" ht="15" customHeight="1"/>
    <row r="11008" ht="15" customHeight="1"/>
    <row r="11009" ht="15" customHeight="1"/>
    <row r="11010" ht="15" customHeight="1"/>
    <row r="11011" ht="15" customHeight="1"/>
    <row r="11012" ht="15" customHeight="1"/>
    <row r="11013" ht="15" customHeight="1"/>
    <row r="11014" ht="15" customHeight="1"/>
    <row r="11015" ht="15" customHeight="1"/>
    <row r="11016" ht="15" customHeight="1"/>
    <row r="11017" ht="15" customHeight="1"/>
    <row r="11018" ht="15" customHeight="1"/>
    <row r="11019" ht="15" customHeight="1"/>
    <row r="11020" ht="15" customHeight="1"/>
    <row r="11021" ht="15" customHeight="1"/>
    <row r="11022" ht="15" customHeight="1"/>
    <row r="11023" ht="15" customHeight="1"/>
    <row r="11024" ht="15" customHeight="1"/>
    <row r="11025" ht="15" customHeight="1"/>
    <row r="11026" ht="15" customHeight="1"/>
    <row r="11027" ht="15" customHeight="1"/>
    <row r="11028" ht="15" customHeight="1"/>
    <row r="11029" ht="15" customHeight="1"/>
    <row r="11030" ht="15" customHeight="1"/>
    <row r="11031" ht="15" customHeight="1"/>
    <row r="11032" ht="15" customHeight="1"/>
    <row r="11033" ht="15" customHeight="1"/>
    <row r="11034" ht="15" customHeight="1"/>
    <row r="11035" ht="15" customHeight="1"/>
    <row r="11036" ht="15" customHeight="1"/>
    <row r="11037" ht="15" customHeight="1"/>
    <row r="11038" ht="15" customHeight="1"/>
    <row r="11039" ht="15" customHeight="1"/>
    <row r="11040" ht="15" customHeight="1"/>
    <row r="11041" ht="15" customHeight="1"/>
    <row r="11042" ht="15" customHeight="1"/>
    <row r="11043" ht="15" customHeight="1"/>
    <row r="11044" ht="15" customHeight="1"/>
    <row r="11045" ht="15" customHeight="1"/>
    <row r="11046" ht="15" customHeight="1"/>
    <row r="11047" ht="15" customHeight="1"/>
    <row r="11048" ht="15" customHeight="1"/>
    <row r="11049" ht="15" customHeight="1"/>
    <row r="11050" ht="15" customHeight="1"/>
    <row r="11051" ht="15" customHeight="1"/>
    <row r="11052" ht="15" customHeight="1"/>
    <row r="11053" ht="15" customHeight="1"/>
    <row r="11054" ht="15" customHeight="1"/>
    <row r="11055" ht="15" customHeight="1"/>
    <row r="11056" ht="15" customHeight="1"/>
    <row r="11057" ht="15" customHeight="1"/>
    <row r="11058" ht="15" customHeight="1"/>
    <row r="11059" ht="15" customHeight="1"/>
    <row r="11060" ht="15" customHeight="1"/>
    <row r="11061" ht="15" customHeight="1"/>
    <row r="11062" ht="15" customHeight="1"/>
    <row r="11063" ht="15" customHeight="1"/>
    <row r="11064" ht="15" customHeight="1"/>
    <row r="11065" ht="15" customHeight="1"/>
    <row r="11066" ht="15" customHeight="1"/>
    <row r="11067" ht="15" customHeight="1"/>
    <row r="11068" ht="15" customHeight="1"/>
    <row r="11069" ht="15" customHeight="1"/>
    <row r="11070" ht="15" customHeight="1"/>
    <row r="11071" ht="15" customHeight="1"/>
    <row r="11072" ht="15" customHeight="1"/>
    <row r="11073" ht="15" customHeight="1"/>
    <row r="11074" ht="15" customHeight="1"/>
    <row r="11075" ht="15" customHeight="1"/>
    <row r="11076" ht="15" customHeight="1"/>
    <row r="11077" ht="15" customHeight="1"/>
    <row r="11078" ht="15" customHeight="1"/>
    <row r="11079" ht="15" customHeight="1"/>
    <row r="11080" ht="15" customHeight="1"/>
    <row r="11081" ht="15" customHeight="1"/>
    <row r="11082" ht="15" customHeight="1"/>
    <row r="11083" ht="15" customHeight="1"/>
    <row r="11084" ht="15" customHeight="1"/>
    <row r="11085" ht="15" customHeight="1"/>
    <row r="11086" ht="15" customHeight="1"/>
    <row r="11087" ht="15" customHeight="1"/>
    <row r="11088" ht="15" customHeight="1"/>
    <row r="11089" ht="15" customHeight="1"/>
    <row r="11090" ht="15" customHeight="1"/>
    <row r="11091" ht="15" customHeight="1"/>
    <row r="11092" ht="15" customHeight="1"/>
    <row r="11093" ht="15" customHeight="1"/>
    <row r="11094" ht="15" customHeight="1"/>
    <row r="11095" ht="15" customHeight="1"/>
    <row r="11096" ht="15" customHeight="1"/>
    <row r="11097" ht="15" customHeight="1"/>
    <row r="11098" ht="15" customHeight="1"/>
    <row r="11099" ht="15" customHeight="1"/>
    <row r="11100" ht="15" customHeight="1"/>
    <row r="11101" ht="15" customHeight="1"/>
    <row r="11102" ht="15" customHeight="1"/>
    <row r="11103" ht="15" customHeight="1"/>
    <row r="11104" ht="15" customHeight="1"/>
    <row r="11105" ht="15" customHeight="1"/>
    <row r="11106" ht="15" customHeight="1"/>
    <row r="11107" ht="15" customHeight="1"/>
    <row r="11108" ht="15" customHeight="1"/>
    <row r="11109" ht="15" customHeight="1"/>
    <row r="11110" ht="15" customHeight="1"/>
    <row r="11111" ht="15" customHeight="1"/>
    <row r="11112" ht="15" customHeight="1"/>
    <row r="11113" ht="15" customHeight="1"/>
    <row r="11114" ht="15" customHeight="1"/>
    <row r="11115" ht="15" customHeight="1"/>
    <row r="11116" ht="15" customHeight="1"/>
    <row r="11117" ht="15" customHeight="1"/>
    <row r="11118" ht="15" customHeight="1"/>
    <row r="11119" ht="15" customHeight="1"/>
    <row r="11120" ht="15" customHeight="1"/>
    <row r="11121" ht="15" customHeight="1"/>
    <row r="11122" ht="15" customHeight="1"/>
    <row r="11123" ht="15" customHeight="1"/>
    <row r="11124" ht="15" customHeight="1"/>
    <row r="11125" ht="15" customHeight="1"/>
    <row r="11126" ht="15" customHeight="1"/>
    <row r="11127" ht="15" customHeight="1"/>
    <row r="11128" ht="15" customHeight="1"/>
    <row r="11129" ht="15" customHeight="1"/>
    <row r="11130" ht="15" customHeight="1"/>
    <row r="11131" ht="15" customHeight="1"/>
    <row r="11132" ht="15" customHeight="1"/>
    <row r="11133" ht="15" customHeight="1"/>
    <row r="11134" ht="15" customHeight="1"/>
    <row r="11135" ht="15" customHeight="1"/>
    <row r="11136" ht="15" customHeight="1"/>
    <row r="11137" ht="15" customHeight="1"/>
    <row r="11138" ht="15" customHeight="1"/>
    <row r="11139" ht="15" customHeight="1"/>
    <row r="11140" ht="15" customHeight="1"/>
    <row r="11141" ht="15" customHeight="1"/>
    <row r="11142" ht="15" customHeight="1"/>
    <row r="11143" ht="15" customHeight="1"/>
    <row r="11144" ht="15" customHeight="1"/>
    <row r="11145" ht="15" customHeight="1"/>
    <row r="11146" ht="15" customHeight="1"/>
    <row r="11147" ht="15" customHeight="1"/>
    <row r="11148" ht="15" customHeight="1"/>
    <row r="11149" ht="15" customHeight="1"/>
    <row r="11150" ht="15" customHeight="1"/>
    <row r="11151" ht="15" customHeight="1"/>
    <row r="11152" ht="15" customHeight="1"/>
    <row r="11153" ht="15" customHeight="1"/>
    <row r="11154" ht="15" customHeight="1"/>
    <row r="11155" ht="15" customHeight="1"/>
    <row r="11156" ht="15" customHeight="1"/>
    <row r="11157" ht="15" customHeight="1"/>
    <row r="11158" ht="15" customHeight="1"/>
    <row r="11159" ht="15" customHeight="1"/>
    <row r="11160" ht="15" customHeight="1"/>
    <row r="11161" ht="15" customHeight="1"/>
    <row r="11162" ht="15" customHeight="1"/>
    <row r="11163" ht="15" customHeight="1"/>
    <row r="11164" ht="15" customHeight="1"/>
    <row r="11165" ht="15" customHeight="1"/>
    <row r="11166" ht="15" customHeight="1"/>
    <row r="11167" ht="15" customHeight="1"/>
    <row r="11168" ht="15" customHeight="1"/>
    <row r="11169" ht="15" customHeight="1"/>
    <row r="11170" ht="15" customHeight="1"/>
    <row r="11171" ht="15" customHeight="1"/>
    <row r="11172" ht="15" customHeight="1"/>
    <row r="11173" ht="15" customHeight="1"/>
    <row r="11174" ht="15" customHeight="1"/>
    <row r="11175" ht="15" customHeight="1"/>
    <row r="11176" ht="15" customHeight="1"/>
    <row r="11177" ht="15" customHeight="1"/>
    <row r="11178" ht="15" customHeight="1"/>
    <row r="11179" ht="15" customHeight="1"/>
    <row r="11180" ht="15" customHeight="1"/>
    <row r="11181" ht="15" customHeight="1"/>
    <row r="11182" ht="15" customHeight="1"/>
    <row r="11183" ht="15" customHeight="1"/>
    <row r="11184" ht="15" customHeight="1"/>
    <row r="11185" ht="15" customHeight="1"/>
    <row r="11186" ht="15" customHeight="1"/>
    <row r="11187" ht="15" customHeight="1"/>
    <row r="11188" ht="15" customHeight="1"/>
    <row r="11189" ht="15" customHeight="1"/>
    <row r="11190" ht="15" customHeight="1"/>
    <row r="11191" ht="15" customHeight="1"/>
    <row r="11192" ht="15" customHeight="1"/>
    <row r="11193" ht="15" customHeight="1"/>
    <row r="11194" ht="15" customHeight="1"/>
    <row r="11195" ht="15" customHeight="1"/>
    <row r="11196" ht="15" customHeight="1"/>
    <row r="11197" ht="15" customHeight="1"/>
    <row r="11198" ht="15" customHeight="1"/>
    <row r="11199" ht="15" customHeight="1"/>
    <row r="11200" ht="15" customHeight="1"/>
    <row r="11201" ht="15" customHeight="1"/>
    <row r="11202" ht="15" customHeight="1"/>
    <row r="11203" ht="15" customHeight="1"/>
    <row r="11204" ht="15" customHeight="1"/>
    <row r="11205" ht="15" customHeight="1"/>
    <row r="11206" ht="15" customHeight="1"/>
    <row r="11207" ht="15" customHeight="1"/>
    <row r="11208" ht="15" customHeight="1"/>
    <row r="11209" ht="15" customHeight="1"/>
    <row r="11210" ht="15" customHeight="1"/>
    <row r="11211" ht="15" customHeight="1"/>
    <row r="11212" ht="15" customHeight="1"/>
    <row r="11213" ht="15" customHeight="1"/>
    <row r="11214" ht="15" customHeight="1"/>
    <row r="11215" ht="15" customHeight="1"/>
    <row r="11216" ht="15" customHeight="1"/>
    <row r="11217" ht="15" customHeight="1"/>
    <row r="11218" ht="15" customHeight="1"/>
    <row r="11219" ht="15" customHeight="1"/>
    <row r="11220" ht="15" customHeight="1"/>
    <row r="11221" ht="15" customHeight="1"/>
    <row r="11222" ht="15" customHeight="1"/>
    <row r="11223" ht="15" customHeight="1"/>
    <row r="11224" ht="15" customHeight="1"/>
    <row r="11225" ht="15" customHeight="1"/>
    <row r="11226" ht="15" customHeight="1"/>
    <row r="11227" ht="15" customHeight="1"/>
    <row r="11228" ht="15" customHeight="1"/>
    <row r="11229" ht="15" customHeight="1"/>
    <row r="11230" ht="15" customHeight="1"/>
    <row r="11231" ht="15" customHeight="1"/>
    <row r="11232" ht="15" customHeight="1"/>
    <row r="11233" ht="15" customHeight="1"/>
    <row r="11234" ht="15" customHeight="1"/>
    <row r="11235" ht="15" customHeight="1"/>
    <row r="11236" ht="15" customHeight="1"/>
    <row r="11237" ht="15" customHeight="1"/>
    <row r="11238" ht="15" customHeight="1"/>
    <row r="11239" ht="15" customHeight="1"/>
    <row r="11240" ht="15" customHeight="1"/>
    <row r="11241" ht="15" customHeight="1"/>
    <row r="11242" ht="15" customHeight="1"/>
    <row r="11243" ht="15" customHeight="1"/>
    <row r="11244" ht="15" customHeight="1"/>
    <row r="11245" ht="15" customHeight="1"/>
    <row r="11246" ht="15" customHeight="1"/>
    <row r="11247" ht="15" customHeight="1"/>
    <row r="11248" ht="15" customHeight="1"/>
    <row r="11249" ht="15" customHeight="1"/>
    <row r="11250" ht="15" customHeight="1"/>
    <row r="11251" ht="15" customHeight="1"/>
    <row r="11252" ht="15" customHeight="1"/>
    <row r="11253" ht="15" customHeight="1"/>
    <row r="11254" ht="15" customHeight="1"/>
    <row r="11255" ht="15" customHeight="1"/>
    <row r="11256" ht="15" customHeight="1"/>
    <row r="11257" ht="15" customHeight="1"/>
    <row r="11258" ht="15" customHeight="1"/>
    <row r="11259" ht="15" customHeight="1"/>
    <row r="11260" ht="15" customHeight="1"/>
    <row r="11261" ht="15" customHeight="1"/>
    <row r="11262" ht="15" customHeight="1"/>
    <row r="11263" ht="15" customHeight="1"/>
    <row r="11264" ht="15" customHeight="1"/>
    <row r="11265" ht="15" customHeight="1"/>
    <row r="11266" ht="15" customHeight="1"/>
    <row r="11267" ht="15" customHeight="1"/>
    <row r="11268" ht="15" customHeight="1"/>
    <row r="11269" ht="15" customHeight="1"/>
    <row r="11270" ht="15" customHeight="1"/>
    <row r="11271" ht="15" customHeight="1"/>
    <row r="11272" ht="15" customHeight="1"/>
    <row r="11273" ht="15" customHeight="1"/>
    <row r="11274" ht="15" customHeight="1"/>
    <row r="11275" ht="15" customHeight="1"/>
    <row r="11276" ht="15" customHeight="1"/>
    <row r="11277" ht="15" customHeight="1"/>
    <row r="11278" ht="15" customHeight="1"/>
    <row r="11279" ht="15" customHeight="1"/>
    <row r="11280" ht="15" customHeight="1"/>
    <row r="11281" ht="15" customHeight="1"/>
    <row r="11282" ht="15" customHeight="1"/>
    <row r="11283" ht="15" customHeight="1"/>
    <row r="11284" ht="15" customHeight="1"/>
    <row r="11285" ht="15" customHeight="1"/>
    <row r="11286" ht="15" customHeight="1"/>
    <row r="11287" ht="15" customHeight="1"/>
    <row r="11288" ht="15" customHeight="1"/>
    <row r="11289" ht="15" customHeight="1"/>
    <row r="11290" ht="15" customHeight="1"/>
    <row r="11291" ht="15" customHeight="1"/>
    <row r="11292" ht="15" customHeight="1"/>
    <row r="11293" ht="15" customHeight="1"/>
    <row r="11294" ht="15" customHeight="1"/>
    <row r="11295" ht="15" customHeight="1"/>
    <row r="11296" ht="15" customHeight="1"/>
    <row r="11297" ht="15" customHeight="1"/>
    <row r="11298" ht="15" customHeight="1"/>
    <row r="11299" ht="15" customHeight="1"/>
    <row r="11300" ht="15" customHeight="1"/>
    <row r="11301" ht="15" customHeight="1"/>
    <row r="11302" ht="15" customHeight="1"/>
    <row r="11303" ht="15" customHeight="1"/>
    <row r="11304" ht="15" customHeight="1"/>
    <row r="11305" ht="15" customHeight="1"/>
    <row r="11306" ht="15" customHeight="1"/>
    <row r="11307" ht="15" customHeight="1"/>
    <row r="11308" ht="15" customHeight="1"/>
    <row r="11309" ht="15" customHeight="1"/>
    <row r="11310" ht="15" customHeight="1"/>
    <row r="11311" ht="15" customHeight="1"/>
    <row r="11312" ht="15" customHeight="1"/>
    <row r="11313" ht="15" customHeight="1"/>
    <row r="11314" ht="15" customHeight="1"/>
    <row r="11315" ht="15" customHeight="1"/>
    <row r="11316" ht="15" customHeight="1"/>
    <row r="11317" ht="15" customHeight="1"/>
    <row r="11318" ht="15" customHeight="1"/>
    <row r="11319" ht="15" customHeight="1"/>
    <row r="11320" ht="15" customHeight="1"/>
    <row r="11321" ht="15" customHeight="1"/>
    <row r="11322" ht="15" customHeight="1"/>
    <row r="11323" ht="15" customHeight="1"/>
    <row r="11324" ht="15" customHeight="1"/>
    <row r="11325" ht="15" customHeight="1"/>
    <row r="11326" ht="15" customHeight="1"/>
    <row r="11327" ht="15" customHeight="1"/>
    <row r="11328" ht="15" customHeight="1"/>
    <row r="11329" ht="15" customHeight="1"/>
    <row r="11330" ht="15" customHeight="1"/>
    <row r="11331" ht="15" customHeight="1"/>
    <row r="11332" ht="15" customHeight="1"/>
    <row r="11333" ht="15" customHeight="1"/>
    <row r="11334" ht="15" customHeight="1"/>
    <row r="11335" ht="15" customHeight="1"/>
    <row r="11336" ht="15" customHeight="1"/>
    <row r="11337" ht="15" customHeight="1"/>
    <row r="11338" ht="15" customHeight="1"/>
    <row r="11339" ht="15" customHeight="1"/>
    <row r="11340" ht="15" customHeight="1"/>
    <row r="11341" ht="15" customHeight="1"/>
    <row r="11342" ht="15" customHeight="1"/>
    <row r="11343" ht="15" customHeight="1"/>
    <row r="11344" ht="15" customHeight="1"/>
    <row r="11345" ht="15" customHeight="1"/>
    <row r="11346" ht="15" customHeight="1"/>
    <row r="11347" ht="15" customHeight="1"/>
    <row r="11348" ht="15" customHeight="1"/>
    <row r="11349" ht="15" customHeight="1"/>
    <row r="11350" ht="15" customHeight="1"/>
    <row r="11351" ht="15" customHeight="1"/>
    <row r="11352" ht="15" customHeight="1"/>
    <row r="11353" ht="15" customHeight="1"/>
    <row r="11354" ht="15" customHeight="1"/>
    <row r="11355" ht="15" customHeight="1"/>
    <row r="11356" ht="15" customHeight="1"/>
    <row r="11357" ht="15" customHeight="1"/>
    <row r="11358" ht="15" customHeight="1"/>
    <row r="11359" ht="15" customHeight="1"/>
    <row r="11360" ht="15" customHeight="1"/>
    <row r="11361" ht="15" customHeight="1"/>
    <row r="11362" ht="15" customHeight="1"/>
    <row r="11363" ht="15" customHeight="1"/>
    <row r="11364" ht="15" customHeight="1"/>
    <row r="11365" ht="15" customHeight="1"/>
    <row r="11366" ht="15" customHeight="1"/>
    <row r="11367" ht="15" customHeight="1"/>
    <row r="11368" ht="15" customHeight="1"/>
    <row r="11369" ht="15" customHeight="1"/>
    <row r="11370" ht="15" customHeight="1"/>
    <row r="11371" ht="15" customHeight="1"/>
    <row r="11372" ht="15" customHeight="1"/>
    <row r="11373" ht="15" customHeight="1"/>
    <row r="11374" ht="15" customHeight="1"/>
    <row r="11375" ht="15" customHeight="1"/>
    <row r="11376" ht="15" customHeight="1"/>
    <row r="11377" ht="15" customHeight="1"/>
    <row r="11378" ht="15" customHeight="1"/>
    <row r="11379" ht="15" customHeight="1"/>
    <row r="11380" ht="15" customHeight="1"/>
    <row r="11381" ht="15" customHeight="1"/>
    <row r="11382" ht="15" customHeight="1"/>
    <row r="11383" ht="15" customHeight="1"/>
    <row r="11384" ht="15" customHeight="1"/>
    <row r="11385" ht="15" customHeight="1"/>
    <row r="11386" ht="15" customHeight="1"/>
    <row r="11387" ht="15" customHeight="1"/>
    <row r="11388" ht="15" customHeight="1"/>
    <row r="11389" ht="15" customHeight="1"/>
    <row r="11390" ht="15" customHeight="1"/>
    <row r="11391" ht="15" customHeight="1"/>
    <row r="11392" ht="15" customHeight="1"/>
    <row r="11393" ht="15" customHeight="1"/>
    <row r="11394" ht="15" customHeight="1"/>
    <row r="11395" ht="15" customHeight="1"/>
    <row r="11396" ht="15" customHeight="1"/>
    <row r="11397" ht="15" customHeight="1"/>
    <row r="11398" ht="15" customHeight="1"/>
    <row r="11399" ht="15" customHeight="1"/>
    <row r="11400" ht="15" customHeight="1"/>
    <row r="11401" ht="15" customHeight="1"/>
    <row r="11402" ht="15" customHeight="1"/>
    <row r="11403" ht="15" customHeight="1"/>
    <row r="11404" ht="15" customHeight="1"/>
    <row r="11405" ht="15" customHeight="1"/>
    <row r="11406" ht="15" customHeight="1"/>
    <row r="11407" ht="15" customHeight="1"/>
    <row r="11408" ht="15" customHeight="1"/>
    <row r="11409" ht="15" customHeight="1"/>
    <row r="11410" ht="15" customHeight="1"/>
    <row r="11411" ht="15" customHeight="1"/>
    <row r="11412" ht="15" customHeight="1"/>
    <row r="11413" ht="15" customHeight="1"/>
    <row r="11414" ht="15" customHeight="1"/>
    <row r="11415" ht="15" customHeight="1"/>
    <row r="11416" ht="15" customHeight="1"/>
    <row r="11417" ht="15" customHeight="1"/>
    <row r="11418" ht="15" customHeight="1"/>
    <row r="11419" ht="15" customHeight="1"/>
    <row r="11420" ht="15" customHeight="1"/>
    <row r="11421" ht="15" customHeight="1"/>
    <row r="11422" ht="15" customHeight="1"/>
    <row r="11423" ht="15" customHeight="1"/>
    <row r="11424" ht="15" customHeight="1"/>
    <row r="11425" ht="15" customHeight="1"/>
    <row r="11426" ht="15" customHeight="1"/>
    <row r="11427" ht="15" customHeight="1"/>
    <row r="11428" ht="15" customHeight="1"/>
    <row r="11429" ht="15" customHeight="1"/>
    <row r="11430" ht="15" customHeight="1"/>
    <row r="11431" ht="15" customHeight="1"/>
    <row r="11432" ht="15" customHeight="1"/>
    <row r="11433" ht="15" customHeight="1"/>
    <row r="11434" ht="15" customHeight="1"/>
    <row r="11435" ht="15" customHeight="1"/>
    <row r="11436" ht="15" customHeight="1"/>
    <row r="11437" ht="15" customHeight="1"/>
    <row r="11438" ht="15" customHeight="1"/>
    <row r="11439" ht="15" customHeight="1"/>
    <row r="11440" ht="15" customHeight="1"/>
    <row r="11441" ht="15" customHeight="1"/>
    <row r="11442" ht="15" customHeight="1"/>
    <row r="11443" ht="15" customHeight="1"/>
    <row r="11444" ht="15" customHeight="1"/>
    <row r="11445" ht="15" customHeight="1"/>
    <row r="11446" ht="15" customHeight="1"/>
    <row r="11447" ht="15" customHeight="1"/>
    <row r="11448" ht="15" customHeight="1"/>
    <row r="11449" ht="15" customHeight="1"/>
    <row r="11450" ht="15" customHeight="1"/>
    <row r="11451" ht="15" customHeight="1"/>
    <row r="11452" ht="15" customHeight="1"/>
    <row r="11453" ht="15" customHeight="1"/>
    <row r="11454" ht="15" customHeight="1"/>
    <row r="11455" ht="15" customHeight="1"/>
    <row r="11456" ht="15" customHeight="1"/>
    <row r="11457" ht="15" customHeight="1"/>
    <row r="11458" ht="15" customHeight="1"/>
    <row r="11459" ht="15" customHeight="1"/>
    <row r="11460" ht="15" customHeight="1"/>
    <row r="11461" ht="15" customHeight="1"/>
    <row r="11462" ht="15" customHeight="1"/>
    <row r="11463" ht="15" customHeight="1"/>
    <row r="11464" ht="15" customHeight="1"/>
    <row r="11465" ht="15" customHeight="1"/>
    <row r="11466" ht="15" customHeight="1"/>
    <row r="11467" ht="15" customHeight="1"/>
    <row r="11468" ht="15" customHeight="1"/>
    <row r="11469" ht="15" customHeight="1"/>
    <row r="11470" ht="15" customHeight="1"/>
    <row r="11471" ht="15" customHeight="1"/>
    <row r="11472" ht="15" customHeight="1"/>
    <row r="11473" ht="15" customHeight="1"/>
    <row r="11474" ht="15" customHeight="1"/>
    <row r="11475" ht="15" customHeight="1"/>
    <row r="11476" ht="15" customHeight="1"/>
    <row r="11477" ht="15" customHeight="1"/>
    <row r="11478" ht="15" customHeight="1"/>
    <row r="11479" ht="15" customHeight="1"/>
    <row r="11480" ht="15" customHeight="1"/>
    <row r="11481" ht="15" customHeight="1"/>
    <row r="11482" ht="15" customHeight="1"/>
    <row r="11483" ht="15" customHeight="1"/>
    <row r="11484" ht="15" customHeight="1"/>
    <row r="11485" ht="15" customHeight="1"/>
    <row r="11486" ht="15" customHeight="1"/>
    <row r="11487" ht="15" customHeight="1"/>
    <row r="11488" ht="15" customHeight="1"/>
    <row r="11489" ht="15" customHeight="1"/>
    <row r="11490" ht="15" customHeight="1"/>
    <row r="11491" ht="15" customHeight="1"/>
    <row r="11492" ht="15" customHeight="1"/>
    <row r="11493" ht="15" customHeight="1"/>
    <row r="11494" ht="15" customHeight="1"/>
    <row r="11495" ht="15" customHeight="1"/>
    <row r="11496" ht="15" customHeight="1"/>
    <row r="11497" ht="15" customHeight="1"/>
    <row r="11498" ht="15" customHeight="1"/>
    <row r="11499" ht="15" customHeight="1"/>
    <row r="11500" ht="15" customHeight="1"/>
    <row r="11501" ht="15" customHeight="1"/>
    <row r="11502" ht="15" customHeight="1"/>
    <row r="11503" ht="15" customHeight="1"/>
    <row r="11504" ht="15" customHeight="1"/>
    <row r="11505" ht="15" customHeight="1"/>
    <row r="11506" ht="15" customHeight="1"/>
    <row r="11507" ht="15" customHeight="1"/>
    <row r="11508" ht="15" customHeight="1"/>
    <row r="11509" ht="15" customHeight="1"/>
    <row r="11510" ht="15" customHeight="1"/>
    <row r="11511" ht="15" customHeight="1"/>
    <row r="11512" ht="15" customHeight="1"/>
    <row r="11513" ht="15" customHeight="1"/>
    <row r="11514" ht="15" customHeight="1"/>
    <row r="11515" ht="15" customHeight="1"/>
    <row r="11516" ht="15" customHeight="1"/>
    <row r="11517" ht="15" customHeight="1"/>
    <row r="11518" ht="15" customHeight="1"/>
    <row r="11519" ht="15" customHeight="1"/>
    <row r="11520" ht="15" customHeight="1"/>
    <row r="11521" ht="15" customHeight="1"/>
    <row r="11522" ht="15" customHeight="1"/>
    <row r="11523" ht="15" customHeight="1"/>
    <row r="11524" ht="15" customHeight="1"/>
    <row r="11525" ht="15" customHeight="1"/>
    <row r="11526" ht="15" customHeight="1"/>
    <row r="11527" ht="15" customHeight="1"/>
    <row r="11528" ht="15" customHeight="1"/>
    <row r="11529" ht="15" customHeight="1"/>
    <row r="11530" ht="15" customHeight="1"/>
    <row r="11531" ht="15" customHeight="1"/>
    <row r="11532" ht="15" customHeight="1"/>
    <row r="11533" ht="15" customHeight="1"/>
    <row r="11534" ht="15" customHeight="1"/>
    <row r="11535" ht="15" customHeight="1"/>
    <row r="11536" ht="15" customHeight="1"/>
    <row r="11537" ht="15" customHeight="1"/>
    <row r="11538" ht="15" customHeight="1"/>
    <row r="11539" ht="15" customHeight="1"/>
    <row r="11540" ht="15" customHeight="1"/>
    <row r="11541" ht="15" customHeight="1"/>
    <row r="11542" ht="15" customHeight="1"/>
    <row r="11543" ht="15" customHeight="1"/>
    <row r="11544" ht="15" customHeight="1"/>
    <row r="11545" ht="15" customHeight="1"/>
    <row r="11546" ht="15" customHeight="1"/>
    <row r="11547" ht="15" customHeight="1"/>
    <row r="11548" ht="15" customHeight="1"/>
    <row r="11549" ht="15" customHeight="1"/>
    <row r="11550" ht="15" customHeight="1"/>
    <row r="11551" ht="15" customHeight="1"/>
    <row r="11552" ht="15" customHeight="1"/>
    <row r="11553" ht="15" customHeight="1"/>
    <row r="11554" ht="15" customHeight="1"/>
    <row r="11555" ht="15" customHeight="1"/>
    <row r="11556" ht="15" customHeight="1"/>
    <row r="11557" ht="15" customHeight="1"/>
    <row r="11558" ht="15" customHeight="1"/>
    <row r="11559" ht="15" customHeight="1"/>
    <row r="11560" ht="15" customHeight="1"/>
    <row r="11561" ht="15" customHeight="1"/>
    <row r="11562" ht="15" customHeight="1"/>
    <row r="11563" ht="15" customHeight="1"/>
    <row r="11564" ht="15" customHeight="1"/>
    <row r="11565" ht="15" customHeight="1"/>
    <row r="11566" ht="15" customHeight="1"/>
    <row r="11567" ht="15" customHeight="1"/>
    <row r="11568" ht="15" customHeight="1"/>
    <row r="11569" ht="15" customHeight="1"/>
    <row r="11570" ht="15" customHeight="1"/>
    <row r="11571" ht="15" customHeight="1"/>
    <row r="11572" ht="15" customHeight="1"/>
    <row r="11573" ht="15" customHeight="1"/>
    <row r="11574" ht="15" customHeight="1"/>
    <row r="11575" ht="15" customHeight="1"/>
    <row r="11576" ht="15" customHeight="1"/>
    <row r="11577" ht="15" customHeight="1"/>
    <row r="11578" ht="15" customHeight="1"/>
    <row r="11579" ht="15" customHeight="1"/>
    <row r="11580" ht="15" customHeight="1"/>
    <row r="11581" ht="15" customHeight="1"/>
    <row r="11582" ht="15" customHeight="1"/>
    <row r="11583" ht="15" customHeight="1"/>
    <row r="11584" ht="15" customHeight="1"/>
    <row r="11585" ht="15" customHeight="1"/>
    <row r="11586" ht="15" customHeight="1"/>
    <row r="11587" ht="15" customHeight="1"/>
    <row r="11588" ht="15" customHeight="1"/>
    <row r="11589" ht="15" customHeight="1"/>
    <row r="11590" ht="15" customHeight="1"/>
    <row r="11591" ht="15" customHeight="1"/>
    <row r="11592" ht="15" customHeight="1"/>
    <row r="11593" ht="15" customHeight="1"/>
    <row r="11594" ht="15" customHeight="1"/>
    <row r="11595" ht="15" customHeight="1"/>
    <row r="11596" ht="15" customHeight="1"/>
    <row r="11597" ht="15" customHeight="1"/>
    <row r="11598" ht="15" customHeight="1"/>
    <row r="11599" ht="15" customHeight="1"/>
    <row r="11600" ht="15" customHeight="1"/>
    <row r="11601" ht="15" customHeight="1"/>
    <row r="11602" ht="15" customHeight="1"/>
    <row r="11603" ht="15" customHeight="1"/>
    <row r="11604" ht="15" customHeight="1"/>
    <row r="11605" ht="15" customHeight="1"/>
    <row r="11606" ht="15" customHeight="1"/>
    <row r="11607" ht="15" customHeight="1"/>
    <row r="11608" ht="15" customHeight="1"/>
    <row r="11609" ht="15" customHeight="1"/>
    <row r="11610" ht="15" customHeight="1"/>
    <row r="11611" ht="15" customHeight="1"/>
    <row r="11612" ht="15" customHeight="1"/>
    <row r="11613" ht="15" customHeight="1"/>
    <row r="11614" ht="15" customHeight="1"/>
    <row r="11615" ht="15" customHeight="1"/>
    <row r="11616" ht="15" customHeight="1"/>
    <row r="11617" ht="15" customHeight="1"/>
    <row r="11618" ht="15" customHeight="1"/>
    <row r="11619" ht="15" customHeight="1"/>
    <row r="11620" ht="15" customHeight="1"/>
    <row r="11621" ht="15" customHeight="1"/>
    <row r="11622" ht="15" customHeight="1"/>
    <row r="11623" ht="15" customHeight="1"/>
    <row r="11624" ht="15" customHeight="1"/>
    <row r="11625" ht="15" customHeight="1"/>
    <row r="11626" ht="15" customHeight="1"/>
    <row r="11627" ht="15" customHeight="1"/>
    <row r="11628" ht="15" customHeight="1"/>
    <row r="11629" ht="15" customHeight="1"/>
    <row r="11630" ht="15" customHeight="1"/>
    <row r="11631" ht="15" customHeight="1"/>
    <row r="11632" ht="15" customHeight="1"/>
    <row r="11633" ht="15" customHeight="1"/>
    <row r="11634" ht="15" customHeight="1"/>
    <row r="11635" ht="15" customHeight="1"/>
    <row r="11636" ht="15" customHeight="1"/>
    <row r="11637" ht="15" customHeight="1"/>
    <row r="11638" ht="15" customHeight="1"/>
    <row r="11639" ht="15" customHeight="1"/>
    <row r="11640" ht="15" customHeight="1"/>
    <row r="11641" ht="15" customHeight="1"/>
    <row r="11642" ht="15" customHeight="1"/>
    <row r="11643" ht="15" customHeight="1"/>
    <row r="11644" ht="15" customHeight="1"/>
    <row r="11645" ht="15" customHeight="1"/>
    <row r="11646" ht="15" customHeight="1"/>
    <row r="11647" ht="15" customHeight="1"/>
    <row r="11648" ht="15" customHeight="1"/>
    <row r="11649" ht="15" customHeight="1"/>
    <row r="11650" ht="15" customHeight="1"/>
    <row r="11651" ht="15" customHeight="1"/>
    <row r="11652" ht="15" customHeight="1"/>
    <row r="11653" ht="15" customHeight="1"/>
    <row r="11654" ht="15" customHeight="1"/>
    <row r="11655" ht="15" customHeight="1"/>
    <row r="11656" ht="15" customHeight="1"/>
    <row r="11657" ht="15" customHeight="1"/>
    <row r="11658" ht="15" customHeight="1"/>
    <row r="11659" ht="15" customHeight="1"/>
    <row r="11660" ht="15" customHeight="1"/>
    <row r="11661" ht="15" customHeight="1"/>
    <row r="11662" ht="15" customHeight="1"/>
    <row r="11663" ht="15" customHeight="1"/>
    <row r="11664" ht="15" customHeight="1"/>
    <row r="11665" ht="15" customHeight="1"/>
    <row r="11666" ht="15" customHeight="1"/>
    <row r="11667" ht="15" customHeight="1"/>
    <row r="11668" ht="15" customHeight="1"/>
    <row r="11669" ht="15" customHeight="1"/>
    <row r="11670" ht="15" customHeight="1"/>
    <row r="11671" ht="15" customHeight="1"/>
    <row r="11672" ht="15" customHeight="1"/>
    <row r="11673" ht="15" customHeight="1"/>
    <row r="11674" ht="15" customHeight="1"/>
    <row r="11675" ht="15" customHeight="1"/>
    <row r="11676" ht="15" customHeight="1"/>
    <row r="11677" ht="15" customHeight="1"/>
    <row r="11678" ht="15" customHeight="1"/>
    <row r="11679" ht="15" customHeight="1"/>
    <row r="11680" ht="15" customHeight="1"/>
    <row r="11681" ht="15" customHeight="1"/>
    <row r="11682" ht="15" customHeight="1"/>
    <row r="11683" ht="15" customHeight="1"/>
    <row r="11684" ht="15" customHeight="1"/>
    <row r="11685" ht="15" customHeight="1"/>
    <row r="11686" ht="15" customHeight="1"/>
    <row r="11687" ht="15" customHeight="1"/>
    <row r="11688" ht="15" customHeight="1"/>
    <row r="11689" ht="15" customHeight="1"/>
    <row r="11690" ht="15" customHeight="1"/>
    <row r="11691" ht="15" customHeight="1"/>
    <row r="11692" ht="15" customHeight="1"/>
    <row r="11693" ht="15" customHeight="1"/>
    <row r="11694" ht="15" customHeight="1"/>
    <row r="11695" ht="15" customHeight="1"/>
    <row r="11696" ht="15" customHeight="1"/>
    <row r="11697" ht="15" customHeight="1"/>
    <row r="11698" ht="15" customHeight="1"/>
    <row r="11699" ht="15" customHeight="1"/>
    <row r="11700" ht="15" customHeight="1"/>
    <row r="11701" ht="15" customHeight="1"/>
    <row r="11702" ht="15" customHeight="1"/>
    <row r="11703" ht="15" customHeight="1"/>
    <row r="11704" ht="15" customHeight="1"/>
    <row r="11705" ht="15" customHeight="1"/>
    <row r="11706" ht="15" customHeight="1"/>
    <row r="11707" ht="15" customHeight="1"/>
    <row r="11708" ht="15" customHeight="1"/>
    <row r="11709" ht="15" customHeight="1"/>
    <row r="11710" ht="15" customHeight="1"/>
    <row r="11711" ht="15" customHeight="1"/>
    <row r="11712" ht="15" customHeight="1"/>
    <row r="11713" ht="15" customHeight="1"/>
    <row r="11714" ht="15" customHeight="1"/>
    <row r="11715" ht="15" customHeight="1"/>
    <row r="11716" ht="15" customHeight="1"/>
    <row r="11717" ht="15" customHeight="1"/>
    <row r="11718" ht="15" customHeight="1"/>
    <row r="11719" ht="15" customHeight="1"/>
    <row r="11720" ht="15" customHeight="1"/>
    <row r="11721" ht="15" customHeight="1"/>
    <row r="11722" ht="15" customHeight="1"/>
    <row r="11723" ht="15" customHeight="1"/>
    <row r="11724" ht="15" customHeight="1"/>
    <row r="11725" ht="15" customHeight="1"/>
    <row r="11726" ht="15" customHeight="1"/>
    <row r="11727" ht="15" customHeight="1"/>
    <row r="11728" ht="15" customHeight="1"/>
    <row r="11729" ht="15" customHeight="1"/>
    <row r="11730" ht="15" customHeight="1"/>
    <row r="11731" ht="15" customHeight="1"/>
    <row r="11732" ht="15" customHeight="1"/>
    <row r="11733" ht="15" customHeight="1"/>
    <row r="11734" ht="15" customHeight="1"/>
    <row r="11735" ht="15" customHeight="1"/>
    <row r="11736" ht="15" customHeight="1"/>
    <row r="11737" ht="15" customHeight="1"/>
    <row r="11738" ht="15" customHeight="1"/>
    <row r="11739" ht="15" customHeight="1"/>
    <row r="11740" ht="15" customHeight="1"/>
    <row r="11741" ht="15" customHeight="1"/>
    <row r="11742" ht="15" customHeight="1"/>
    <row r="11743" ht="15" customHeight="1"/>
    <row r="11744" ht="15" customHeight="1"/>
    <row r="11745" ht="15" customHeight="1"/>
    <row r="11746" ht="15" customHeight="1"/>
    <row r="11747" ht="15" customHeight="1"/>
    <row r="11748" ht="15" customHeight="1"/>
    <row r="11749" ht="15" customHeight="1"/>
    <row r="11750" ht="15" customHeight="1"/>
    <row r="11751" ht="15" customHeight="1"/>
    <row r="11752" ht="15" customHeight="1"/>
    <row r="11753" ht="15" customHeight="1"/>
    <row r="11754" ht="15" customHeight="1"/>
    <row r="11755" ht="15" customHeight="1"/>
    <row r="11756" ht="15" customHeight="1"/>
    <row r="11757" ht="15" customHeight="1"/>
    <row r="11758" ht="15" customHeight="1"/>
    <row r="11759" ht="15" customHeight="1"/>
    <row r="11760" ht="15" customHeight="1"/>
    <row r="11761" ht="15" customHeight="1"/>
    <row r="11762" ht="15" customHeight="1"/>
    <row r="11763" ht="15" customHeight="1"/>
    <row r="11764" ht="15" customHeight="1"/>
    <row r="11765" ht="15" customHeight="1"/>
    <row r="11766" ht="15" customHeight="1"/>
    <row r="11767" ht="15" customHeight="1"/>
    <row r="11768" ht="15" customHeight="1"/>
    <row r="11769" ht="15" customHeight="1"/>
    <row r="11770" ht="15" customHeight="1"/>
    <row r="11771" ht="15" customHeight="1"/>
    <row r="11772" ht="15" customHeight="1"/>
    <row r="11773" ht="15" customHeight="1"/>
    <row r="11774" ht="15" customHeight="1"/>
    <row r="11775" ht="15" customHeight="1"/>
    <row r="11776" ht="15" customHeight="1"/>
    <row r="11777" ht="15" customHeight="1"/>
    <row r="11778" ht="15" customHeight="1"/>
    <row r="11779" ht="15" customHeight="1"/>
    <row r="11780" ht="15" customHeight="1"/>
    <row r="11781" ht="15" customHeight="1"/>
    <row r="11782" ht="15" customHeight="1"/>
    <row r="11783" ht="15" customHeight="1"/>
    <row r="11784" ht="15" customHeight="1"/>
    <row r="11785" ht="15" customHeight="1"/>
    <row r="11786" ht="15" customHeight="1"/>
    <row r="11787" ht="15" customHeight="1"/>
    <row r="11788" ht="15" customHeight="1"/>
    <row r="11789" ht="15" customHeight="1"/>
    <row r="11790" ht="15" customHeight="1"/>
    <row r="11791" ht="15" customHeight="1"/>
    <row r="11792" ht="15" customHeight="1"/>
    <row r="11793" ht="15" customHeight="1"/>
    <row r="11794" ht="15" customHeight="1"/>
    <row r="11795" ht="15" customHeight="1"/>
    <row r="11796" ht="15" customHeight="1"/>
    <row r="11797" ht="15" customHeight="1"/>
    <row r="11798" ht="15" customHeight="1"/>
    <row r="11799" ht="15" customHeight="1"/>
    <row r="11800" ht="15" customHeight="1"/>
    <row r="11801" ht="15" customHeight="1"/>
    <row r="11802" ht="15" customHeight="1"/>
    <row r="11803" ht="15" customHeight="1"/>
    <row r="11804" ht="15" customHeight="1"/>
    <row r="11805" ht="15" customHeight="1"/>
    <row r="11806" ht="15" customHeight="1"/>
    <row r="11807" ht="15" customHeight="1"/>
    <row r="11808" ht="15" customHeight="1"/>
    <row r="11809" ht="15" customHeight="1"/>
    <row r="11810" ht="15" customHeight="1"/>
    <row r="11811" ht="15" customHeight="1"/>
    <row r="11812" ht="15" customHeight="1"/>
    <row r="11813" ht="15" customHeight="1"/>
    <row r="11814" ht="15" customHeight="1"/>
    <row r="11815" ht="15" customHeight="1"/>
    <row r="11816" ht="15" customHeight="1"/>
    <row r="11817" ht="15" customHeight="1"/>
    <row r="11818" ht="15" customHeight="1"/>
    <row r="11819" ht="15" customHeight="1"/>
    <row r="11820" ht="15" customHeight="1"/>
    <row r="11821" ht="15" customHeight="1"/>
    <row r="11822" ht="15" customHeight="1"/>
    <row r="11823" ht="15" customHeight="1"/>
    <row r="11824" ht="15" customHeight="1"/>
    <row r="11825" ht="15" customHeight="1"/>
    <row r="11826" ht="15" customHeight="1"/>
    <row r="11827" ht="15" customHeight="1"/>
    <row r="11828" ht="15" customHeight="1"/>
    <row r="11829" ht="15" customHeight="1"/>
    <row r="11830" ht="15" customHeight="1"/>
    <row r="11831" ht="15" customHeight="1"/>
    <row r="11832" ht="15" customHeight="1"/>
    <row r="11833" ht="15" customHeight="1"/>
    <row r="11834" ht="15" customHeight="1"/>
    <row r="11835" ht="15" customHeight="1"/>
    <row r="11836" ht="15" customHeight="1"/>
    <row r="11837" ht="15" customHeight="1"/>
    <row r="11838" ht="15" customHeight="1"/>
    <row r="11839" ht="15" customHeight="1"/>
    <row r="11840" ht="15" customHeight="1"/>
    <row r="11841" ht="15" customHeight="1"/>
    <row r="11842" ht="15" customHeight="1"/>
    <row r="11843" ht="15" customHeight="1"/>
    <row r="11844" ht="15" customHeight="1"/>
    <row r="11845" ht="15" customHeight="1"/>
    <row r="11846" ht="15" customHeight="1"/>
    <row r="11847" ht="15" customHeight="1"/>
    <row r="11848" ht="15" customHeight="1"/>
    <row r="11849" ht="15" customHeight="1"/>
    <row r="11850" ht="15" customHeight="1"/>
    <row r="11851" ht="15" customHeight="1"/>
    <row r="11852" ht="15" customHeight="1"/>
    <row r="11853" ht="15" customHeight="1"/>
    <row r="11854" ht="15" customHeight="1"/>
    <row r="11855" ht="15" customHeight="1"/>
    <row r="11856" ht="15" customHeight="1"/>
    <row r="11857" ht="15" customHeight="1"/>
    <row r="11858" ht="15" customHeight="1"/>
    <row r="11859" ht="15" customHeight="1"/>
    <row r="11860" ht="15" customHeight="1"/>
    <row r="11861" ht="15" customHeight="1"/>
    <row r="11862" ht="15" customHeight="1"/>
    <row r="11863" ht="15" customHeight="1"/>
    <row r="11864" ht="15" customHeight="1"/>
    <row r="11865" ht="15" customHeight="1"/>
    <row r="11866" ht="15" customHeight="1"/>
    <row r="11867" ht="15" customHeight="1"/>
    <row r="11868" ht="15" customHeight="1"/>
    <row r="11869" ht="15" customHeight="1"/>
    <row r="11870" ht="15" customHeight="1"/>
    <row r="11871" ht="15" customHeight="1"/>
    <row r="11872" ht="15" customHeight="1"/>
    <row r="11873" ht="15" customHeight="1"/>
    <row r="11874" ht="15" customHeight="1"/>
    <row r="11875" ht="15" customHeight="1"/>
    <row r="11876" ht="15" customHeight="1"/>
    <row r="11877" ht="15" customHeight="1"/>
    <row r="11878" ht="15" customHeight="1"/>
    <row r="11879" ht="15" customHeight="1"/>
    <row r="11880" ht="15" customHeight="1"/>
    <row r="11881" ht="15" customHeight="1"/>
    <row r="11882" ht="15" customHeight="1"/>
    <row r="11883" ht="15" customHeight="1"/>
    <row r="11884" ht="15" customHeight="1"/>
    <row r="11885" ht="15" customHeight="1"/>
    <row r="11886" ht="15" customHeight="1"/>
    <row r="11887" ht="15" customHeight="1"/>
    <row r="11888" ht="15" customHeight="1"/>
    <row r="11889" ht="15" customHeight="1"/>
    <row r="11890" ht="15" customHeight="1"/>
    <row r="11891" ht="15" customHeight="1"/>
    <row r="11892" ht="15" customHeight="1"/>
    <row r="11893" ht="15" customHeight="1"/>
    <row r="11894" ht="15" customHeight="1"/>
    <row r="11895" ht="15" customHeight="1"/>
    <row r="11896" ht="15" customHeight="1"/>
    <row r="11897" ht="15" customHeight="1"/>
    <row r="11898" ht="15" customHeight="1"/>
    <row r="11899" ht="15" customHeight="1"/>
    <row r="11900" ht="15" customHeight="1"/>
    <row r="11901" ht="15" customHeight="1"/>
    <row r="11902" ht="15" customHeight="1"/>
    <row r="11903" ht="15" customHeight="1"/>
    <row r="11904" ht="15" customHeight="1"/>
    <row r="11905" ht="15" customHeight="1"/>
    <row r="11906" ht="15" customHeight="1"/>
    <row r="11907" ht="15" customHeight="1"/>
    <row r="11908" ht="15" customHeight="1"/>
    <row r="11909" ht="15" customHeight="1"/>
    <row r="11910" ht="15" customHeight="1"/>
    <row r="11911" ht="15" customHeight="1"/>
    <row r="11912" ht="15" customHeight="1"/>
    <row r="11913" ht="15" customHeight="1"/>
    <row r="11914" ht="15" customHeight="1"/>
    <row r="11915" ht="15" customHeight="1"/>
    <row r="11916" ht="15" customHeight="1"/>
    <row r="11917" ht="15" customHeight="1"/>
    <row r="11918" ht="15" customHeight="1"/>
    <row r="11919" ht="15" customHeight="1"/>
    <row r="11920" ht="15" customHeight="1"/>
    <row r="11921" ht="15" customHeight="1"/>
    <row r="11922" ht="15" customHeight="1"/>
    <row r="11923" ht="15" customHeight="1"/>
    <row r="11924" ht="15" customHeight="1"/>
    <row r="11925" ht="15" customHeight="1"/>
    <row r="11926" ht="15" customHeight="1"/>
    <row r="11927" ht="15" customHeight="1"/>
    <row r="11928" ht="15" customHeight="1"/>
    <row r="11929" ht="15" customHeight="1"/>
    <row r="11930" ht="15" customHeight="1"/>
    <row r="11931" ht="15" customHeight="1"/>
    <row r="11932" ht="15" customHeight="1"/>
    <row r="11933" ht="15" customHeight="1"/>
    <row r="11934" ht="15" customHeight="1"/>
    <row r="11935" ht="15" customHeight="1"/>
    <row r="11936" ht="15" customHeight="1"/>
    <row r="11937" ht="15" customHeight="1"/>
    <row r="11938" ht="15" customHeight="1"/>
    <row r="11939" ht="15" customHeight="1"/>
    <row r="11940" ht="15" customHeight="1"/>
    <row r="11941" ht="15" customHeight="1"/>
    <row r="11942" ht="15" customHeight="1"/>
    <row r="11943" ht="15" customHeight="1"/>
    <row r="11944" ht="15" customHeight="1"/>
    <row r="11945" ht="15" customHeight="1"/>
    <row r="11946" ht="15" customHeight="1"/>
    <row r="11947" ht="15" customHeight="1"/>
    <row r="11948" ht="15" customHeight="1"/>
    <row r="11949" ht="15" customHeight="1"/>
    <row r="11950" ht="15" customHeight="1"/>
    <row r="11951" ht="15" customHeight="1"/>
    <row r="11952" ht="15" customHeight="1"/>
    <row r="11953" ht="15" customHeight="1"/>
    <row r="11954" ht="15" customHeight="1"/>
    <row r="11955" ht="15" customHeight="1"/>
    <row r="11956" ht="15" customHeight="1"/>
    <row r="11957" ht="15" customHeight="1"/>
    <row r="11958" ht="15" customHeight="1"/>
    <row r="11959" ht="15" customHeight="1"/>
    <row r="11960" ht="15" customHeight="1"/>
    <row r="11961" ht="15" customHeight="1"/>
    <row r="11962" ht="15" customHeight="1"/>
    <row r="11963" ht="15" customHeight="1"/>
    <row r="11964" ht="15" customHeight="1"/>
    <row r="11965" ht="15" customHeight="1"/>
    <row r="11966" ht="15" customHeight="1"/>
    <row r="11967" ht="15" customHeight="1"/>
    <row r="11968" ht="15" customHeight="1"/>
    <row r="11969" ht="15" customHeight="1"/>
    <row r="11970" ht="15" customHeight="1"/>
    <row r="11971" ht="15" customHeight="1"/>
    <row r="11972" ht="15" customHeight="1"/>
    <row r="11973" ht="15" customHeight="1"/>
    <row r="11974" ht="15" customHeight="1"/>
    <row r="11975" ht="15" customHeight="1"/>
    <row r="11976" ht="15" customHeight="1"/>
    <row r="11977" ht="15" customHeight="1"/>
    <row r="11978" ht="15" customHeight="1"/>
    <row r="11979" ht="15" customHeight="1"/>
    <row r="11980" ht="15" customHeight="1"/>
    <row r="11981" ht="15" customHeight="1"/>
    <row r="11982" ht="15" customHeight="1"/>
    <row r="11983" ht="15" customHeight="1"/>
    <row r="11984" ht="15" customHeight="1"/>
    <row r="11985" ht="15" customHeight="1"/>
    <row r="11986" ht="15" customHeight="1"/>
    <row r="11987" ht="15" customHeight="1"/>
    <row r="11988" ht="15" customHeight="1"/>
    <row r="11989" ht="15" customHeight="1"/>
    <row r="11990" ht="15" customHeight="1"/>
    <row r="11991" ht="15" customHeight="1"/>
    <row r="11992" ht="15" customHeight="1"/>
    <row r="11993" ht="15" customHeight="1"/>
    <row r="11994" ht="15" customHeight="1"/>
    <row r="11995" ht="15" customHeight="1"/>
    <row r="11996" ht="15" customHeight="1"/>
    <row r="11997" ht="15" customHeight="1"/>
    <row r="11998" ht="15" customHeight="1"/>
    <row r="11999" ht="15" customHeight="1"/>
    <row r="12000" ht="15" customHeight="1"/>
    <row r="12001" ht="15" customHeight="1"/>
    <row r="12002" ht="15" customHeight="1"/>
    <row r="12003" ht="15" customHeight="1"/>
    <row r="12004" ht="15" customHeight="1"/>
    <row r="12005" ht="15" customHeight="1"/>
    <row r="12006" ht="15" customHeight="1"/>
    <row r="12007" ht="15" customHeight="1"/>
    <row r="12008" ht="15" customHeight="1"/>
    <row r="12009" ht="15" customHeight="1"/>
    <row r="12010" ht="15" customHeight="1"/>
    <row r="12011" ht="15" customHeight="1"/>
    <row r="12012" ht="15" customHeight="1"/>
    <row r="12013" ht="15" customHeight="1"/>
    <row r="12014" ht="15" customHeight="1"/>
    <row r="12015" ht="15" customHeight="1"/>
    <row r="12016" ht="15" customHeight="1"/>
    <row r="12017" ht="15" customHeight="1"/>
    <row r="12018" ht="15" customHeight="1"/>
    <row r="12019" ht="15" customHeight="1"/>
    <row r="12020" ht="15" customHeight="1"/>
    <row r="12021" ht="15" customHeight="1"/>
    <row r="12022" ht="15" customHeight="1"/>
    <row r="12023" ht="15" customHeight="1"/>
    <row r="12024" ht="15" customHeight="1"/>
    <row r="12025" ht="15" customHeight="1"/>
    <row r="12026" ht="15" customHeight="1"/>
    <row r="12027" ht="15" customHeight="1"/>
    <row r="12028" ht="15" customHeight="1"/>
    <row r="12029" ht="15" customHeight="1"/>
    <row r="12030" ht="15" customHeight="1"/>
    <row r="12031" ht="15" customHeight="1"/>
    <row r="12032" ht="15" customHeight="1"/>
    <row r="12033" ht="15" customHeight="1"/>
    <row r="12034" ht="15" customHeight="1"/>
    <row r="12035" ht="15" customHeight="1"/>
    <row r="12036" ht="15" customHeight="1"/>
    <row r="12037" ht="15" customHeight="1"/>
    <row r="12038" ht="15" customHeight="1"/>
    <row r="12039" ht="15" customHeight="1"/>
    <row r="12040" ht="15" customHeight="1"/>
    <row r="12041" ht="15" customHeight="1"/>
    <row r="12042" ht="15" customHeight="1"/>
    <row r="12043" ht="15" customHeight="1"/>
    <row r="12044" ht="15" customHeight="1"/>
    <row r="12045" ht="15" customHeight="1"/>
    <row r="12046" ht="15" customHeight="1"/>
    <row r="12047" ht="15" customHeight="1"/>
    <row r="12048" ht="15" customHeight="1"/>
    <row r="12049" ht="15" customHeight="1"/>
    <row r="12050" ht="15" customHeight="1"/>
    <row r="12051" ht="15" customHeight="1"/>
    <row r="12052" ht="15" customHeight="1"/>
    <row r="12053" ht="15" customHeight="1"/>
    <row r="12054" ht="15" customHeight="1"/>
    <row r="12055" ht="15" customHeight="1"/>
    <row r="12056" ht="15" customHeight="1"/>
    <row r="12057" ht="15" customHeight="1"/>
    <row r="12058" ht="15" customHeight="1"/>
    <row r="12059" ht="15" customHeight="1"/>
    <row r="12060" ht="15" customHeight="1"/>
    <row r="12061" ht="15" customHeight="1"/>
    <row r="12062" ht="15" customHeight="1"/>
    <row r="12063" ht="15" customHeight="1"/>
    <row r="12064" ht="15" customHeight="1"/>
    <row r="12065" ht="15" customHeight="1"/>
    <row r="12066" ht="15" customHeight="1"/>
    <row r="12067" ht="15" customHeight="1"/>
    <row r="12068" ht="15" customHeight="1"/>
    <row r="12069" ht="15" customHeight="1"/>
    <row r="12070" ht="15" customHeight="1"/>
    <row r="12071" ht="15" customHeight="1"/>
    <row r="12072" ht="15" customHeight="1"/>
    <row r="12073" ht="15" customHeight="1"/>
    <row r="12074" ht="15" customHeight="1"/>
    <row r="12075" ht="15" customHeight="1"/>
    <row r="12076" ht="15" customHeight="1"/>
    <row r="12077" ht="15" customHeight="1"/>
    <row r="12078" ht="15" customHeight="1"/>
    <row r="12079" ht="15" customHeight="1"/>
    <row r="12080" ht="15" customHeight="1"/>
    <row r="12081" ht="15" customHeight="1"/>
    <row r="12082" ht="15" customHeight="1"/>
    <row r="12083" ht="15" customHeight="1"/>
    <row r="12084" ht="15" customHeight="1"/>
    <row r="12085" ht="15" customHeight="1"/>
    <row r="12086" ht="15" customHeight="1"/>
    <row r="12087" ht="15" customHeight="1"/>
    <row r="12088" ht="15" customHeight="1"/>
    <row r="12089" ht="15" customHeight="1"/>
    <row r="12090" ht="15" customHeight="1"/>
    <row r="12091" ht="15" customHeight="1"/>
    <row r="12092" ht="15" customHeight="1"/>
    <row r="12093" ht="15" customHeight="1"/>
    <row r="12094" ht="15" customHeight="1"/>
    <row r="12095" ht="15" customHeight="1"/>
    <row r="12096" ht="15" customHeight="1"/>
    <row r="12097" ht="15" customHeight="1"/>
    <row r="12098" ht="15" customHeight="1"/>
    <row r="12099" ht="15" customHeight="1"/>
    <row r="12100" ht="15" customHeight="1"/>
    <row r="12101" ht="15" customHeight="1"/>
    <row r="12102" ht="15" customHeight="1"/>
    <row r="12103" ht="15" customHeight="1"/>
    <row r="12104" ht="15" customHeight="1"/>
    <row r="12105" ht="15" customHeight="1"/>
    <row r="12106" ht="15" customHeight="1"/>
    <row r="12107" ht="15" customHeight="1"/>
    <row r="12108" ht="15" customHeight="1"/>
    <row r="12109" ht="15" customHeight="1"/>
    <row r="12110" ht="15" customHeight="1"/>
    <row r="12111" ht="15" customHeight="1"/>
    <row r="12112" ht="15" customHeight="1"/>
    <row r="12113" ht="15" customHeight="1"/>
    <row r="12114" ht="15" customHeight="1"/>
    <row r="12115" ht="15" customHeight="1"/>
    <row r="12116" ht="15" customHeight="1"/>
    <row r="12117" ht="15" customHeight="1"/>
    <row r="12118" ht="15" customHeight="1"/>
    <row r="12119" ht="15" customHeight="1"/>
    <row r="12120" ht="15" customHeight="1"/>
    <row r="12121" ht="15" customHeight="1"/>
    <row r="12122" ht="15" customHeight="1"/>
    <row r="12123" ht="15" customHeight="1"/>
    <row r="12124" ht="15" customHeight="1"/>
    <row r="12125" ht="15" customHeight="1"/>
    <row r="12126" ht="15" customHeight="1"/>
    <row r="12127" ht="15" customHeight="1"/>
    <row r="12128" ht="15" customHeight="1"/>
    <row r="12129" ht="15" customHeight="1"/>
    <row r="12130" ht="15" customHeight="1"/>
    <row r="12131" ht="15" customHeight="1"/>
    <row r="12132" ht="15" customHeight="1"/>
    <row r="12133" ht="15" customHeight="1"/>
    <row r="12134" ht="15" customHeight="1"/>
    <row r="12135" ht="15" customHeight="1"/>
    <row r="12136" ht="15" customHeight="1"/>
    <row r="12137" ht="15" customHeight="1"/>
    <row r="12138" ht="15" customHeight="1"/>
    <row r="12139" ht="15" customHeight="1"/>
    <row r="12140" ht="15" customHeight="1"/>
    <row r="12141" ht="15" customHeight="1"/>
    <row r="12142" ht="15" customHeight="1"/>
    <row r="12143" ht="15" customHeight="1"/>
    <row r="12144" ht="15" customHeight="1"/>
    <row r="12145" ht="15" customHeight="1"/>
    <row r="12146" ht="15" customHeight="1"/>
    <row r="12147" ht="15" customHeight="1"/>
    <row r="12148" ht="15" customHeight="1"/>
    <row r="12149" ht="15" customHeight="1"/>
    <row r="12150" ht="15" customHeight="1"/>
    <row r="12151" ht="15" customHeight="1"/>
    <row r="12152" ht="15" customHeight="1"/>
    <row r="12153" ht="15" customHeight="1"/>
    <row r="12154" ht="15" customHeight="1"/>
    <row r="12155" ht="15" customHeight="1"/>
    <row r="12156" ht="15" customHeight="1"/>
    <row r="12157" ht="15" customHeight="1"/>
    <row r="12158" ht="15" customHeight="1"/>
    <row r="12159" ht="15" customHeight="1"/>
    <row r="12160" ht="15" customHeight="1"/>
    <row r="12161" ht="15" customHeight="1"/>
    <row r="12162" ht="15" customHeight="1"/>
    <row r="12163" ht="15" customHeight="1"/>
    <row r="12164" ht="15" customHeight="1"/>
    <row r="12165" ht="15" customHeight="1"/>
    <row r="12166" ht="15" customHeight="1"/>
    <row r="12167" ht="15" customHeight="1"/>
    <row r="12168" ht="15" customHeight="1"/>
    <row r="12169" ht="15" customHeight="1"/>
    <row r="12170" ht="15" customHeight="1"/>
    <row r="12171" ht="15" customHeight="1"/>
    <row r="12172" ht="15" customHeight="1"/>
    <row r="12173" ht="15" customHeight="1"/>
    <row r="12174" ht="15" customHeight="1"/>
    <row r="12175" ht="15" customHeight="1"/>
    <row r="12176" ht="15" customHeight="1"/>
    <row r="12177" ht="15" customHeight="1"/>
    <row r="12178" ht="15" customHeight="1"/>
    <row r="12179" ht="15" customHeight="1"/>
    <row r="12180" ht="15" customHeight="1"/>
    <row r="12181" ht="15" customHeight="1"/>
    <row r="12182" ht="15" customHeight="1"/>
    <row r="12183" ht="15" customHeight="1"/>
    <row r="12184" ht="15" customHeight="1"/>
    <row r="12185" ht="15" customHeight="1"/>
    <row r="12186" ht="15" customHeight="1"/>
    <row r="12187" ht="15" customHeight="1"/>
    <row r="12188" ht="15" customHeight="1"/>
    <row r="12189" ht="15" customHeight="1"/>
    <row r="12190" ht="15" customHeight="1"/>
    <row r="12191" ht="15" customHeight="1"/>
    <row r="12192" ht="15" customHeight="1"/>
    <row r="12193" ht="15" customHeight="1"/>
    <row r="12194" ht="15" customHeight="1"/>
    <row r="12195" ht="15" customHeight="1"/>
    <row r="12196" ht="15" customHeight="1"/>
    <row r="12197" ht="15" customHeight="1"/>
    <row r="12198" ht="15" customHeight="1"/>
    <row r="12199" ht="15" customHeight="1"/>
    <row r="12200" ht="15" customHeight="1"/>
    <row r="12201" ht="15" customHeight="1"/>
    <row r="12202" ht="15" customHeight="1"/>
    <row r="12203" ht="15" customHeight="1"/>
    <row r="12204" ht="15" customHeight="1"/>
    <row r="12205" ht="15" customHeight="1"/>
    <row r="12206" ht="15" customHeight="1"/>
    <row r="12207" ht="15" customHeight="1"/>
    <row r="12208" ht="15" customHeight="1"/>
    <row r="12209" ht="15" customHeight="1"/>
    <row r="12210" ht="15" customHeight="1"/>
    <row r="12211" ht="15" customHeight="1"/>
    <row r="12212" ht="15" customHeight="1"/>
    <row r="12213" ht="15" customHeight="1"/>
    <row r="12214" ht="15" customHeight="1"/>
    <row r="12215" ht="15" customHeight="1"/>
    <row r="12216" ht="15" customHeight="1"/>
    <row r="12217" ht="15" customHeight="1"/>
    <row r="12218" ht="15" customHeight="1"/>
    <row r="12219" ht="15" customHeight="1"/>
    <row r="12220" ht="15" customHeight="1"/>
    <row r="12221" ht="15" customHeight="1"/>
    <row r="12222" ht="15" customHeight="1"/>
    <row r="12223" ht="15" customHeight="1"/>
    <row r="12224" ht="15" customHeight="1"/>
    <row r="12225" ht="15" customHeight="1"/>
    <row r="12226" ht="15" customHeight="1"/>
    <row r="12227" ht="15" customHeight="1"/>
    <row r="12228" ht="15" customHeight="1"/>
    <row r="12229" ht="15" customHeight="1"/>
    <row r="12230" ht="15" customHeight="1"/>
    <row r="12231" ht="15" customHeight="1"/>
    <row r="12232" ht="15" customHeight="1"/>
    <row r="12233" ht="15" customHeight="1"/>
    <row r="12234" ht="15" customHeight="1"/>
    <row r="12235" ht="15" customHeight="1"/>
    <row r="12236" ht="15" customHeight="1"/>
    <row r="12237" ht="15" customHeight="1"/>
    <row r="12238" ht="15" customHeight="1"/>
    <row r="12239" ht="15" customHeight="1"/>
    <row r="12240" ht="15" customHeight="1"/>
    <row r="12241" ht="15" customHeight="1"/>
    <row r="12242" ht="15" customHeight="1"/>
    <row r="12243" ht="15" customHeight="1"/>
    <row r="12244" ht="15" customHeight="1"/>
    <row r="12245" ht="15" customHeight="1"/>
    <row r="12246" ht="15" customHeight="1"/>
    <row r="12247" ht="15" customHeight="1"/>
    <row r="12248" ht="15" customHeight="1"/>
    <row r="12249" ht="15" customHeight="1"/>
    <row r="12250" ht="15" customHeight="1"/>
    <row r="12251" ht="15" customHeight="1"/>
    <row r="12252" ht="15" customHeight="1"/>
    <row r="12253" ht="15" customHeight="1"/>
    <row r="12254" ht="15" customHeight="1"/>
    <row r="12255" ht="15" customHeight="1"/>
    <row r="12256" ht="15" customHeight="1"/>
    <row r="12257" ht="15" customHeight="1"/>
    <row r="12258" ht="15" customHeight="1"/>
    <row r="12259" ht="15" customHeight="1"/>
    <row r="12260" ht="15" customHeight="1"/>
    <row r="12261" ht="15" customHeight="1"/>
    <row r="12262" ht="15" customHeight="1"/>
    <row r="12263" ht="15" customHeight="1"/>
    <row r="12264" ht="15" customHeight="1"/>
    <row r="12265" ht="15" customHeight="1"/>
    <row r="12266" ht="15" customHeight="1"/>
    <row r="12267" ht="15" customHeight="1"/>
    <row r="12268" ht="15" customHeight="1"/>
    <row r="12269" ht="15" customHeight="1"/>
    <row r="12270" ht="15" customHeight="1"/>
    <row r="12271" ht="15" customHeight="1"/>
    <row r="12272" ht="15" customHeight="1"/>
    <row r="12273" ht="15" customHeight="1"/>
    <row r="12274" ht="15" customHeight="1"/>
    <row r="12275" ht="15" customHeight="1"/>
    <row r="12276" ht="15" customHeight="1"/>
    <row r="12277" ht="15" customHeight="1"/>
    <row r="12278" ht="15" customHeight="1"/>
    <row r="12279" ht="15" customHeight="1"/>
    <row r="12280" ht="15" customHeight="1"/>
    <row r="12281" ht="15" customHeight="1"/>
    <row r="12282" ht="15" customHeight="1"/>
    <row r="12283" ht="15" customHeight="1"/>
    <row r="12284" ht="15" customHeight="1"/>
    <row r="12285" ht="15" customHeight="1"/>
    <row r="12286" ht="15" customHeight="1"/>
    <row r="12287" ht="15" customHeight="1"/>
    <row r="12288" ht="15" customHeight="1"/>
    <row r="12289" ht="15" customHeight="1"/>
    <row r="12290" ht="15" customHeight="1"/>
    <row r="12291" ht="15" customHeight="1"/>
    <row r="12292" ht="15" customHeight="1"/>
    <row r="12293" ht="15" customHeight="1"/>
    <row r="12294" ht="15" customHeight="1"/>
    <row r="12295" ht="15" customHeight="1"/>
    <row r="12296" ht="15" customHeight="1"/>
    <row r="12297" ht="15" customHeight="1"/>
    <row r="12298" ht="15" customHeight="1"/>
    <row r="12299" ht="15" customHeight="1"/>
    <row r="12300" ht="15" customHeight="1"/>
    <row r="12301" ht="15" customHeight="1"/>
    <row r="12302" ht="15" customHeight="1"/>
    <row r="12303" ht="15" customHeight="1"/>
    <row r="12304" ht="15" customHeight="1"/>
    <row r="12305" ht="15" customHeight="1"/>
    <row r="12306" ht="15" customHeight="1"/>
    <row r="12307" ht="15" customHeight="1"/>
    <row r="12308" ht="15" customHeight="1"/>
    <row r="12309" ht="15" customHeight="1"/>
    <row r="12310" ht="15" customHeight="1"/>
    <row r="12311" ht="15" customHeight="1"/>
    <row r="12312" ht="15" customHeight="1"/>
    <row r="12313" ht="15" customHeight="1"/>
    <row r="12314" ht="15" customHeight="1"/>
    <row r="12315" ht="15" customHeight="1"/>
    <row r="12316" ht="15" customHeight="1"/>
    <row r="12317" ht="15" customHeight="1"/>
    <row r="12318" ht="15" customHeight="1"/>
    <row r="12319" ht="15" customHeight="1"/>
    <row r="12320" ht="15" customHeight="1"/>
    <row r="12321" ht="15" customHeight="1"/>
    <row r="12322" ht="15" customHeight="1"/>
    <row r="12323" ht="15" customHeight="1"/>
    <row r="12324" ht="15" customHeight="1"/>
    <row r="12325" ht="15" customHeight="1"/>
    <row r="12326" ht="15" customHeight="1"/>
    <row r="12327" ht="15" customHeight="1"/>
    <row r="12328" ht="15" customHeight="1"/>
    <row r="12329" ht="15" customHeight="1"/>
    <row r="12330" ht="15" customHeight="1"/>
    <row r="12331" ht="15" customHeight="1"/>
    <row r="12332" ht="15" customHeight="1"/>
    <row r="12333" ht="15" customHeight="1"/>
    <row r="12334" ht="15" customHeight="1"/>
    <row r="12335" ht="15" customHeight="1"/>
    <row r="12336" ht="15" customHeight="1"/>
    <row r="12337" ht="15" customHeight="1"/>
    <row r="12338" ht="15" customHeight="1"/>
    <row r="12339" ht="15" customHeight="1"/>
    <row r="12340" ht="15" customHeight="1"/>
    <row r="12341" ht="15" customHeight="1"/>
    <row r="12342" ht="15" customHeight="1"/>
    <row r="12343" ht="15" customHeight="1"/>
    <row r="12344" ht="15" customHeight="1"/>
    <row r="12345" ht="15" customHeight="1"/>
    <row r="12346" ht="15" customHeight="1"/>
    <row r="12347" ht="15" customHeight="1"/>
    <row r="12348" ht="15" customHeight="1"/>
    <row r="12349" ht="15" customHeight="1"/>
    <row r="12350" ht="15" customHeight="1"/>
    <row r="12351" ht="15" customHeight="1"/>
    <row r="12352" ht="15" customHeight="1"/>
    <row r="12353" ht="15" customHeight="1"/>
    <row r="12354" ht="15" customHeight="1"/>
    <row r="12355" ht="15" customHeight="1"/>
    <row r="12356" ht="15" customHeight="1"/>
    <row r="12357" ht="15" customHeight="1"/>
    <row r="12358" ht="15" customHeight="1"/>
    <row r="12359" ht="15" customHeight="1"/>
    <row r="12360" ht="15" customHeight="1"/>
    <row r="12361" ht="15" customHeight="1"/>
    <row r="12362" ht="15" customHeight="1"/>
    <row r="12363" ht="15" customHeight="1"/>
    <row r="12364" ht="15" customHeight="1"/>
    <row r="12365" ht="15" customHeight="1"/>
    <row r="12366" ht="15" customHeight="1"/>
    <row r="12367" ht="15" customHeight="1"/>
    <row r="12368" ht="15" customHeight="1"/>
    <row r="12369" ht="15" customHeight="1"/>
    <row r="12370" ht="15" customHeight="1"/>
    <row r="12371" ht="15" customHeight="1"/>
    <row r="12372" ht="15" customHeight="1"/>
    <row r="12373" ht="15" customHeight="1"/>
    <row r="12374" ht="15" customHeight="1"/>
    <row r="12375" ht="15" customHeight="1"/>
    <row r="12376" ht="15" customHeight="1"/>
    <row r="12377" ht="15" customHeight="1"/>
    <row r="12378" ht="15" customHeight="1"/>
    <row r="12379" ht="15" customHeight="1"/>
    <row r="12380" ht="15" customHeight="1"/>
    <row r="12381" ht="15" customHeight="1"/>
    <row r="12382" ht="15" customHeight="1"/>
    <row r="12383" ht="15" customHeight="1"/>
    <row r="12384" ht="15" customHeight="1"/>
    <row r="12385" ht="15" customHeight="1"/>
    <row r="12386" ht="15" customHeight="1"/>
    <row r="12387" ht="15" customHeight="1"/>
    <row r="12388" ht="15" customHeight="1"/>
    <row r="12389" ht="15" customHeight="1"/>
    <row r="12390" ht="15" customHeight="1"/>
    <row r="12391" ht="15" customHeight="1"/>
    <row r="12392" ht="15" customHeight="1"/>
    <row r="12393" ht="15" customHeight="1"/>
    <row r="12394" ht="15" customHeight="1"/>
    <row r="12395" ht="15" customHeight="1"/>
    <row r="12396" ht="15" customHeight="1"/>
    <row r="12397" ht="15" customHeight="1"/>
    <row r="12398" ht="15" customHeight="1"/>
    <row r="12399" ht="15" customHeight="1"/>
    <row r="12400" ht="15" customHeight="1"/>
    <row r="12401" ht="15" customHeight="1"/>
    <row r="12402" ht="15" customHeight="1"/>
    <row r="12403" ht="15" customHeight="1"/>
    <row r="12404" ht="15" customHeight="1"/>
    <row r="12405" ht="15" customHeight="1"/>
    <row r="12406" ht="15" customHeight="1"/>
    <row r="12407" ht="15" customHeight="1"/>
    <row r="12408" ht="15" customHeight="1"/>
    <row r="12409" ht="15" customHeight="1"/>
    <row r="12410" ht="15" customHeight="1"/>
    <row r="12411" ht="15" customHeight="1"/>
    <row r="12412" ht="15" customHeight="1"/>
    <row r="12413" ht="15" customHeight="1"/>
    <row r="12414" ht="15" customHeight="1"/>
    <row r="12415" ht="15" customHeight="1"/>
    <row r="12416" ht="15" customHeight="1"/>
    <row r="12417" ht="15" customHeight="1"/>
    <row r="12418" ht="15" customHeight="1"/>
    <row r="12419" ht="15" customHeight="1"/>
    <row r="12420" ht="15" customHeight="1"/>
    <row r="12421" ht="15" customHeight="1"/>
    <row r="12422" ht="15" customHeight="1"/>
    <row r="12423" ht="15" customHeight="1"/>
    <row r="12424" ht="15" customHeight="1"/>
    <row r="12425" ht="15" customHeight="1"/>
    <row r="12426" ht="15" customHeight="1"/>
    <row r="12427" ht="15" customHeight="1"/>
    <row r="12428" ht="15" customHeight="1"/>
    <row r="12429" ht="15" customHeight="1"/>
    <row r="12430" ht="15" customHeight="1"/>
    <row r="12431" ht="15" customHeight="1"/>
    <row r="12432" ht="15" customHeight="1"/>
    <row r="12433" ht="15" customHeight="1"/>
    <row r="12434" ht="15" customHeight="1"/>
    <row r="12435" ht="15" customHeight="1"/>
    <row r="12436" ht="15" customHeight="1"/>
    <row r="12437" ht="15" customHeight="1"/>
    <row r="12438" ht="15" customHeight="1"/>
    <row r="12439" ht="15" customHeight="1"/>
    <row r="12440" ht="15" customHeight="1"/>
    <row r="12441" ht="15" customHeight="1"/>
    <row r="12442" ht="15" customHeight="1"/>
    <row r="12443" ht="15" customHeight="1"/>
    <row r="12444" ht="15" customHeight="1"/>
    <row r="12445" ht="15" customHeight="1"/>
    <row r="12446" ht="15" customHeight="1"/>
    <row r="12447" ht="15" customHeight="1"/>
    <row r="12448" ht="15" customHeight="1"/>
    <row r="12449" ht="15" customHeight="1"/>
    <row r="12450" ht="15" customHeight="1"/>
    <row r="12451" ht="15" customHeight="1"/>
    <row r="12452" ht="15" customHeight="1"/>
    <row r="12453" ht="15" customHeight="1"/>
    <row r="12454" ht="15" customHeight="1"/>
    <row r="12455" ht="15" customHeight="1"/>
    <row r="12456" ht="15" customHeight="1"/>
    <row r="12457" ht="15" customHeight="1"/>
    <row r="12458" ht="15" customHeight="1"/>
    <row r="12459" ht="15" customHeight="1"/>
    <row r="12460" ht="15" customHeight="1"/>
    <row r="12461" ht="15" customHeight="1"/>
    <row r="12462" ht="15" customHeight="1"/>
    <row r="12463" ht="15" customHeight="1"/>
    <row r="12464" ht="15" customHeight="1"/>
    <row r="12465" ht="15" customHeight="1"/>
    <row r="12466" ht="15" customHeight="1"/>
    <row r="12467" ht="15" customHeight="1"/>
    <row r="12468" ht="15" customHeight="1"/>
    <row r="12469" ht="15" customHeight="1"/>
    <row r="12470" ht="15" customHeight="1"/>
    <row r="12471" ht="15" customHeight="1"/>
    <row r="12472" ht="15" customHeight="1"/>
    <row r="12473" ht="15" customHeight="1"/>
    <row r="12474" ht="15" customHeight="1"/>
    <row r="12475" ht="15" customHeight="1"/>
    <row r="12476" ht="15" customHeight="1"/>
    <row r="12477" ht="15" customHeight="1"/>
    <row r="12478" ht="15" customHeight="1"/>
    <row r="12479" ht="15" customHeight="1"/>
    <row r="12480" ht="15" customHeight="1"/>
    <row r="12481" ht="15" customHeight="1"/>
    <row r="12482" ht="15" customHeight="1"/>
    <row r="12483" ht="15" customHeight="1"/>
    <row r="12484" ht="15" customHeight="1"/>
    <row r="12485" ht="15" customHeight="1"/>
    <row r="12486" ht="15" customHeight="1"/>
    <row r="12487" ht="15" customHeight="1"/>
    <row r="12488" ht="15" customHeight="1"/>
    <row r="12489" ht="15" customHeight="1"/>
    <row r="12490" ht="15" customHeight="1"/>
    <row r="12491" ht="15" customHeight="1"/>
    <row r="12492" ht="15" customHeight="1"/>
    <row r="12493" ht="15" customHeight="1"/>
    <row r="12494" ht="15" customHeight="1"/>
    <row r="12495" ht="15" customHeight="1"/>
    <row r="12496" ht="15" customHeight="1"/>
    <row r="12497" ht="15" customHeight="1"/>
    <row r="12498" ht="15" customHeight="1"/>
    <row r="12499" ht="15" customHeight="1"/>
    <row r="12500" ht="15" customHeight="1"/>
    <row r="12501" ht="15" customHeight="1"/>
    <row r="12502" ht="15" customHeight="1"/>
    <row r="12503" ht="15" customHeight="1"/>
    <row r="12504" ht="15" customHeight="1"/>
    <row r="12505" ht="15" customHeight="1"/>
    <row r="12506" ht="15" customHeight="1"/>
    <row r="12507" ht="15" customHeight="1"/>
    <row r="12508" ht="15" customHeight="1"/>
    <row r="12509" ht="15" customHeight="1"/>
    <row r="12510" ht="15" customHeight="1"/>
    <row r="12511" ht="15" customHeight="1"/>
    <row r="12512" ht="15" customHeight="1"/>
    <row r="12513" ht="15" customHeight="1"/>
    <row r="12514" ht="15" customHeight="1"/>
    <row r="12515" ht="15" customHeight="1"/>
    <row r="12516" ht="15" customHeight="1"/>
    <row r="12517" ht="15" customHeight="1"/>
    <row r="12518" ht="15" customHeight="1"/>
    <row r="12519" ht="15" customHeight="1"/>
    <row r="12520" ht="15" customHeight="1"/>
    <row r="12521" ht="15" customHeight="1"/>
    <row r="12522" ht="15" customHeight="1"/>
    <row r="12523" ht="15" customHeight="1"/>
    <row r="12524" ht="15" customHeight="1"/>
    <row r="12525" ht="15" customHeight="1"/>
    <row r="12526" ht="15" customHeight="1"/>
    <row r="12527" ht="15" customHeight="1"/>
    <row r="12528" ht="15" customHeight="1"/>
    <row r="12529" ht="15" customHeight="1"/>
    <row r="12530" ht="15" customHeight="1"/>
    <row r="12531" ht="15" customHeight="1"/>
    <row r="12532" ht="15" customHeight="1"/>
    <row r="12533" ht="15" customHeight="1"/>
    <row r="12534" ht="15" customHeight="1"/>
    <row r="12535" ht="15" customHeight="1"/>
    <row r="12536" ht="15" customHeight="1"/>
    <row r="12537" ht="15" customHeight="1"/>
    <row r="12538" ht="15" customHeight="1"/>
    <row r="12539" ht="15" customHeight="1"/>
    <row r="12540" ht="15" customHeight="1"/>
    <row r="12541" ht="15" customHeight="1"/>
    <row r="12542" ht="15" customHeight="1"/>
    <row r="12543" ht="15" customHeight="1"/>
    <row r="12544" ht="15" customHeight="1"/>
    <row r="12545" ht="15" customHeight="1"/>
    <row r="12546" ht="15" customHeight="1"/>
    <row r="12547" ht="15" customHeight="1"/>
    <row r="12548" ht="15" customHeight="1"/>
    <row r="12549" ht="15" customHeight="1"/>
    <row r="12550" ht="15" customHeight="1"/>
    <row r="12551" ht="15" customHeight="1"/>
    <row r="12552" ht="15" customHeight="1"/>
    <row r="12553" ht="15" customHeight="1"/>
    <row r="12554" ht="15" customHeight="1"/>
    <row r="12555" ht="15" customHeight="1"/>
    <row r="12556" ht="15" customHeight="1"/>
    <row r="12557" ht="15" customHeight="1"/>
    <row r="12558" ht="15" customHeight="1"/>
    <row r="12559" ht="15" customHeight="1"/>
    <row r="12560" ht="15" customHeight="1"/>
    <row r="12561" ht="15" customHeight="1"/>
    <row r="12562" ht="15" customHeight="1"/>
    <row r="12563" ht="15" customHeight="1"/>
    <row r="12564" ht="15" customHeight="1"/>
    <row r="12565" ht="15" customHeight="1"/>
    <row r="12566" ht="15" customHeight="1"/>
    <row r="12567" ht="15" customHeight="1"/>
    <row r="12568" ht="15" customHeight="1"/>
    <row r="12569" ht="15" customHeight="1"/>
    <row r="12570" ht="15" customHeight="1"/>
    <row r="12571" ht="15" customHeight="1"/>
    <row r="12572" ht="15" customHeight="1"/>
    <row r="12573" ht="15" customHeight="1"/>
    <row r="12574" ht="15" customHeight="1"/>
    <row r="12575" ht="15" customHeight="1"/>
    <row r="12576" ht="15" customHeight="1"/>
    <row r="12577" ht="15" customHeight="1"/>
    <row r="12578" ht="15" customHeight="1"/>
    <row r="12579" ht="15" customHeight="1"/>
    <row r="12580" ht="15" customHeight="1"/>
    <row r="12581" ht="15" customHeight="1"/>
    <row r="12582" ht="15" customHeight="1"/>
    <row r="12583" ht="15" customHeight="1"/>
    <row r="12584" ht="15" customHeight="1"/>
    <row r="12585" ht="15" customHeight="1"/>
    <row r="12586" ht="15" customHeight="1"/>
    <row r="12587" ht="15" customHeight="1"/>
    <row r="12588" ht="15" customHeight="1"/>
    <row r="12589" ht="15" customHeight="1"/>
    <row r="12590" ht="15" customHeight="1"/>
    <row r="12591" ht="15" customHeight="1"/>
    <row r="12592" ht="15" customHeight="1"/>
    <row r="12593" ht="15" customHeight="1"/>
    <row r="12594" ht="15" customHeight="1"/>
    <row r="12595" ht="15" customHeight="1"/>
    <row r="12596" ht="15" customHeight="1"/>
    <row r="12597" ht="15" customHeight="1"/>
    <row r="12598" ht="15" customHeight="1"/>
    <row r="12599" ht="15" customHeight="1"/>
    <row r="12600" ht="15" customHeight="1"/>
    <row r="12601" ht="15" customHeight="1"/>
    <row r="12602" ht="15" customHeight="1"/>
    <row r="12603" ht="15" customHeight="1"/>
    <row r="12604" ht="15" customHeight="1"/>
    <row r="12605" ht="15" customHeight="1"/>
    <row r="12606" ht="15" customHeight="1"/>
    <row r="12607" ht="15" customHeight="1"/>
    <row r="12608" ht="15" customHeight="1"/>
    <row r="12609" ht="15" customHeight="1"/>
    <row r="12610" ht="15" customHeight="1"/>
    <row r="12611" ht="15" customHeight="1"/>
    <row r="12612" ht="15" customHeight="1"/>
    <row r="12613" ht="15" customHeight="1"/>
    <row r="12614" ht="15" customHeight="1"/>
    <row r="12615" ht="15" customHeight="1"/>
    <row r="12616" ht="15" customHeight="1"/>
    <row r="12617" ht="15" customHeight="1"/>
    <row r="12618" ht="15" customHeight="1"/>
    <row r="12619" ht="15" customHeight="1"/>
    <row r="12620" ht="15" customHeight="1"/>
    <row r="12621" ht="15" customHeight="1"/>
    <row r="12622" ht="15" customHeight="1"/>
    <row r="12623" ht="15" customHeight="1"/>
    <row r="12624" ht="15" customHeight="1"/>
    <row r="12625" ht="15" customHeight="1"/>
    <row r="12626" ht="15" customHeight="1"/>
    <row r="12627" ht="15" customHeight="1"/>
    <row r="12628" ht="15" customHeight="1"/>
    <row r="12629" ht="15" customHeight="1"/>
    <row r="12630" ht="15" customHeight="1"/>
    <row r="12631" ht="15" customHeight="1"/>
    <row r="12632" ht="15" customHeight="1"/>
    <row r="12633" ht="15" customHeight="1"/>
    <row r="12634" ht="15" customHeight="1"/>
    <row r="12635" ht="15" customHeight="1"/>
    <row r="12636" ht="15" customHeight="1"/>
    <row r="12637" ht="15" customHeight="1"/>
    <row r="12638" ht="15" customHeight="1"/>
    <row r="12639" ht="15" customHeight="1"/>
    <row r="12640" ht="15" customHeight="1"/>
    <row r="12641" ht="15" customHeight="1"/>
    <row r="12642" ht="15" customHeight="1"/>
    <row r="12643" ht="15" customHeight="1"/>
    <row r="12644" ht="15" customHeight="1"/>
    <row r="12645" ht="15" customHeight="1"/>
    <row r="12646" ht="15" customHeight="1"/>
    <row r="12647" ht="15" customHeight="1"/>
    <row r="12648" ht="15" customHeight="1"/>
    <row r="12649" ht="15" customHeight="1"/>
    <row r="12650" ht="15" customHeight="1"/>
    <row r="12651" ht="15" customHeight="1"/>
    <row r="12652" ht="15" customHeight="1"/>
    <row r="12653" ht="15" customHeight="1"/>
    <row r="12654" ht="15" customHeight="1"/>
    <row r="12655" ht="15" customHeight="1"/>
    <row r="12656" ht="15" customHeight="1"/>
    <row r="12657" ht="15" customHeight="1"/>
    <row r="12658" ht="15" customHeight="1"/>
    <row r="12659" ht="15" customHeight="1"/>
    <row r="12660" ht="15" customHeight="1"/>
    <row r="12661" ht="15" customHeight="1"/>
    <row r="12662" ht="15" customHeight="1"/>
    <row r="12663" ht="15" customHeight="1"/>
    <row r="12664" ht="15" customHeight="1"/>
    <row r="12665" ht="15" customHeight="1"/>
    <row r="12666" ht="15" customHeight="1"/>
    <row r="12667" ht="15" customHeight="1"/>
    <row r="12668" ht="15" customHeight="1"/>
    <row r="12669" ht="15" customHeight="1"/>
    <row r="12670" ht="15" customHeight="1"/>
    <row r="12671" ht="15" customHeight="1"/>
    <row r="12672" ht="15" customHeight="1"/>
    <row r="12673" ht="15" customHeight="1"/>
    <row r="12674" ht="15" customHeight="1"/>
    <row r="12675" ht="15" customHeight="1"/>
    <row r="12676" ht="15" customHeight="1"/>
    <row r="12677" ht="15" customHeight="1"/>
    <row r="12678" ht="15" customHeight="1"/>
    <row r="12679" ht="15" customHeight="1"/>
    <row r="12680" ht="15" customHeight="1"/>
    <row r="12681" ht="15" customHeight="1"/>
    <row r="12682" ht="15" customHeight="1"/>
    <row r="12683" ht="15" customHeight="1"/>
    <row r="12684" ht="15" customHeight="1"/>
    <row r="12685" ht="15" customHeight="1"/>
    <row r="12686" ht="15" customHeight="1"/>
    <row r="12687" ht="15" customHeight="1"/>
    <row r="12688" ht="15" customHeight="1"/>
    <row r="12689" ht="15" customHeight="1"/>
    <row r="12690" ht="15" customHeight="1"/>
    <row r="12691" ht="15" customHeight="1"/>
    <row r="12692" ht="15" customHeight="1"/>
    <row r="12693" ht="15" customHeight="1"/>
    <row r="12694" ht="15" customHeight="1"/>
    <row r="12695" ht="15" customHeight="1"/>
    <row r="12696" ht="15" customHeight="1"/>
    <row r="12697" ht="15" customHeight="1"/>
    <row r="12698" ht="15" customHeight="1"/>
    <row r="12699" ht="15" customHeight="1"/>
    <row r="12700" ht="15" customHeight="1"/>
    <row r="12701" ht="15" customHeight="1"/>
    <row r="12702" ht="15" customHeight="1"/>
    <row r="12703" ht="15" customHeight="1"/>
    <row r="12704" ht="15" customHeight="1"/>
    <row r="12705" ht="15" customHeight="1"/>
    <row r="12706" ht="15" customHeight="1"/>
    <row r="12707" ht="15" customHeight="1"/>
    <row r="12708" ht="15" customHeight="1"/>
    <row r="12709" ht="15" customHeight="1"/>
    <row r="12710" ht="15" customHeight="1"/>
    <row r="12711" ht="15" customHeight="1"/>
    <row r="12712" ht="15" customHeight="1"/>
    <row r="12713" ht="15" customHeight="1"/>
    <row r="12714" ht="15" customHeight="1"/>
    <row r="12715" ht="15" customHeight="1"/>
    <row r="12716" ht="15" customHeight="1"/>
    <row r="12717" ht="15" customHeight="1"/>
    <row r="12718" ht="15" customHeight="1"/>
    <row r="12719" ht="15" customHeight="1"/>
    <row r="12720" ht="15" customHeight="1"/>
    <row r="12721" ht="15" customHeight="1"/>
    <row r="12722" ht="15" customHeight="1"/>
    <row r="12723" ht="15" customHeight="1"/>
    <row r="12724" ht="15" customHeight="1"/>
    <row r="12725" ht="15" customHeight="1"/>
    <row r="12726" ht="15" customHeight="1"/>
    <row r="12727" ht="15" customHeight="1"/>
    <row r="12728" ht="15" customHeight="1"/>
    <row r="12729" ht="15" customHeight="1"/>
    <row r="12730" ht="15" customHeight="1"/>
    <row r="12731" ht="15" customHeight="1"/>
    <row r="12732" ht="15" customHeight="1"/>
    <row r="12733" ht="15" customHeight="1"/>
    <row r="12734" ht="15" customHeight="1"/>
    <row r="12735" ht="15" customHeight="1"/>
    <row r="12736" ht="15" customHeight="1"/>
    <row r="12737" ht="15" customHeight="1"/>
    <row r="12738" ht="15" customHeight="1"/>
    <row r="12739" ht="15" customHeight="1"/>
    <row r="12740" ht="15" customHeight="1"/>
    <row r="12741" ht="15" customHeight="1"/>
    <row r="12742" ht="15" customHeight="1"/>
    <row r="12743" ht="15" customHeight="1"/>
    <row r="12744" ht="15" customHeight="1"/>
    <row r="12745" ht="15" customHeight="1"/>
    <row r="12746" ht="15" customHeight="1"/>
    <row r="12747" ht="15" customHeight="1"/>
    <row r="12748" ht="15" customHeight="1"/>
    <row r="12749" ht="15" customHeight="1"/>
    <row r="12750" ht="15" customHeight="1"/>
    <row r="12751" ht="15" customHeight="1"/>
    <row r="12752" ht="15" customHeight="1"/>
    <row r="12753" ht="15" customHeight="1"/>
    <row r="12754" ht="15" customHeight="1"/>
    <row r="12755" ht="15" customHeight="1"/>
    <row r="12756" ht="15" customHeight="1"/>
    <row r="12757" ht="15" customHeight="1"/>
    <row r="12758" ht="15" customHeight="1"/>
    <row r="12759" ht="15" customHeight="1"/>
    <row r="12760" ht="15" customHeight="1"/>
    <row r="12761" ht="15" customHeight="1"/>
    <row r="12762" ht="15" customHeight="1"/>
    <row r="12763" ht="15" customHeight="1"/>
    <row r="12764" ht="15" customHeight="1"/>
    <row r="12765" ht="15" customHeight="1"/>
    <row r="12766" ht="15" customHeight="1"/>
    <row r="12767" ht="15" customHeight="1"/>
    <row r="12768" ht="15" customHeight="1"/>
    <row r="12769" ht="15" customHeight="1"/>
    <row r="12770" ht="15" customHeight="1"/>
    <row r="12771" ht="15" customHeight="1"/>
    <row r="12772" ht="15" customHeight="1"/>
    <row r="12773" ht="15" customHeight="1"/>
    <row r="12774" ht="15" customHeight="1"/>
    <row r="12775" ht="15" customHeight="1"/>
    <row r="12776" ht="15" customHeight="1"/>
    <row r="12777" ht="15" customHeight="1"/>
    <row r="12778" ht="15" customHeight="1"/>
    <row r="12779" ht="15" customHeight="1"/>
    <row r="12780" ht="15" customHeight="1"/>
    <row r="12781" ht="15" customHeight="1"/>
    <row r="12782" ht="15" customHeight="1"/>
    <row r="12783" ht="15" customHeight="1"/>
    <row r="12784" ht="15" customHeight="1"/>
    <row r="12785" ht="15" customHeight="1"/>
    <row r="12786" ht="15" customHeight="1"/>
    <row r="12787" ht="15" customHeight="1"/>
    <row r="12788" ht="15" customHeight="1"/>
    <row r="12789" ht="15" customHeight="1"/>
    <row r="12790" ht="15" customHeight="1"/>
    <row r="12791" ht="15" customHeight="1"/>
    <row r="12792" ht="15" customHeight="1"/>
    <row r="12793" ht="15" customHeight="1"/>
    <row r="12794" ht="15" customHeight="1"/>
    <row r="12795" ht="15" customHeight="1"/>
    <row r="12796" ht="15" customHeight="1"/>
    <row r="12797" ht="15" customHeight="1"/>
    <row r="12798" ht="15" customHeight="1"/>
    <row r="12799" ht="15" customHeight="1"/>
    <row r="12800" ht="15" customHeight="1"/>
    <row r="12801" ht="15" customHeight="1"/>
    <row r="12802" ht="15" customHeight="1"/>
    <row r="12803" ht="15" customHeight="1"/>
    <row r="12804" ht="15" customHeight="1"/>
    <row r="12805" ht="15" customHeight="1"/>
    <row r="12806" ht="15" customHeight="1"/>
    <row r="12807" ht="15" customHeight="1"/>
    <row r="12808" ht="15" customHeight="1"/>
    <row r="12809" ht="15" customHeight="1"/>
    <row r="12810" ht="15" customHeight="1"/>
    <row r="12811" ht="15" customHeight="1"/>
    <row r="12812" ht="15" customHeight="1"/>
    <row r="12813" ht="15" customHeight="1"/>
    <row r="12814" ht="15" customHeight="1"/>
    <row r="12815" ht="15" customHeight="1"/>
    <row r="12816" ht="15" customHeight="1"/>
    <row r="12817" ht="15" customHeight="1"/>
    <row r="12818" ht="15" customHeight="1"/>
    <row r="12819" ht="15" customHeight="1"/>
    <row r="12820" ht="15" customHeight="1"/>
    <row r="12821" ht="15" customHeight="1"/>
    <row r="12822" ht="15" customHeight="1"/>
    <row r="12823" ht="15" customHeight="1"/>
    <row r="12824" ht="15" customHeight="1"/>
    <row r="12825" ht="15" customHeight="1"/>
    <row r="12826" ht="15" customHeight="1"/>
    <row r="12827" ht="15" customHeight="1"/>
    <row r="12828" ht="15" customHeight="1"/>
    <row r="12829" ht="15" customHeight="1"/>
    <row r="12830" ht="15" customHeight="1"/>
    <row r="12831" ht="15" customHeight="1"/>
    <row r="12832" ht="15" customHeight="1"/>
    <row r="12833" ht="15" customHeight="1"/>
    <row r="12834" ht="15" customHeight="1"/>
    <row r="12835" ht="15" customHeight="1"/>
    <row r="12836" ht="15" customHeight="1"/>
    <row r="12837" ht="15" customHeight="1"/>
    <row r="12838" ht="15" customHeight="1"/>
    <row r="12839" ht="15" customHeight="1"/>
    <row r="12840" ht="15" customHeight="1"/>
    <row r="12841" ht="15" customHeight="1"/>
    <row r="12842" ht="15" customHeight="1"/>
    <row r="12843" ht="15" customHeight="1"/>
    <row r="12844" ht="15" customHeight="1"/>
    <row r="12845" ht="15" customHeight="1"/>
    <row r="12846" ht="15" customHeight="1"/>
    <row r="12847" ht="15" customHeight="1"/>
    <row r="12848" ht="15" customHeight="1"/>
    <row r="12849" ht="15" customHeight="1"/>
    <row r="12850" ht="15" customHeight="1"/>
    <row r="12851" ht="15" customHeight="1"/>
    <row r="12852" ht="15" customHeight="1"/>
    <row r="12853" ht="15" customHeight="1"/>
    <row r="12854" ht="15" customHeight="1"/>
    <row r="12855" ht="15" customHeight="1"/>
    <row r="12856" ht="15" customHeight="1"/>
    <row r="12857" ht="15" customHeight="1"/>
    <row r="12858" ht="15" customHeight="1"/>
    <row r="12859" ht="15" customHeight="1"/>
    <row r="12860" ht="15" customHeight="1"/>
    <row r="12861" ht="15" customHeight="1"/>
    <row r="12862" ht="15" customHeight="1"/>
    <row r="12863" ht="15" customHeight="1"/>
    <row r="12864" ht="15" customHeight="1"/>
    <row r="12865" ht="15" customHeight="1"/>
    <row r="12866" ht="15" customHeight="1"/>
    <row r="12867" ht="15" customHeight="1"/>
    <row r="12868" ht="15" customHeight="1"/>
    <row r="12869" ht="15" customHeight="1"/>
    <row r="12870" ht="15" customHeight="1"/>
    <row r="12871" ht="15" customHeight="1"/>
    <row r="12872" ht="15" customHeight="1"/>
    <row r="12873" ht="15" customHeight="1"/>
    <row r="12874" ht="15" customHeight="1"/>
    <row r="12875" ht="15" customHeight="1"/>
    <row r="12876" ht="15" customHeight="1"/>
    <row r="12877" ht="15" customHeight="1"/>
    <row r="12878" ht="15" customHeight="1"/>
    <row r="12879" ht="15" customHeight="1"/>
    <row r="12880" ht="15" customHeight="1"/>
    <row r="12881" ht="15" customHeight="1"/>
    <row r="12882" ht="15" customHeight="1"/>
    <row r="12883" ht="15" customHeight="1"/>
    <row r="12884" ht="15" customHeight="1"/>
    <row r="12885" ht="15" customHeight="1"/>
    <row r="12886" ht="15" customHeight="1"/>
    <row r="12887" ht="15" customHeight="1"/>
    <row r="12888" ht="15" customHeight="1"/>
    <row r="12889" ht="15" customHeight="1"/>
    <row r="12890" ht="15" customHeight="1"/>
    <row r="12891" ht="15" customHeight="1"/>
    <row r="12892" ht="15" customHeight="1"/>
    <row r="12893" ht="15" customHeight="1"/>
    <row r="12894" ht="15" customHeight="1"/>
    <row r="12895" ht="15" customHeight="1"/>
    <row r="12896" ht="15" customHeight="1"/>
    <row r="12897" ht="15" customHeight="1"/>
    <row r="12898" ht="15" customHeight="1"/>
    <row r="12899" ht="15" customHeight="1"/>
    <row r="12900" ht="15" customHeight="1"/>
    <row r="12901" ht="15" customHeight="1"/>
    <row r="12902" ht="15" customHeight="1"/>
    <row r="12903" ht="15" customHeight="1"/>
    <row r="12904" ht="15" customHeight="1"/>
    <row r="12905" ht="15" customHeight="1"/>
    <row r="12906" ht="15" customHeight="1"/>
    <row r="12907" ht="15" customHeight="1"/>
    <row r="12908" ht="15" customHeight="1"/>
    <row r="12909" ht="15" customHeight="1"/>
    <row r="12910" ht="15" customHeight="1"/>
    <row r="12911" ht="15" customHeight="1"/>
    <row r="12912" ht="15" customHeight="1"/>
    <row r="12913" ht="15" customHeight="1"/>
    <row r="12914" ht="15" customHeight="1"/>
    <row r="12915" ht="15" customHeight="1"/>
    <row r="12916" ht="15" customHeight="1"/>
    <row r="12917" ht="15" customHeight="1"/>
    <row r="12918" ht="15" customHeight="1"/>
    <row r="12919" ht="15" customHeight="1"/>
    <row r="12920" ht="15" customHeight="1"/>
    <row r="12921" ht="15" customHeight="1"/>
    <row r="12922" ht="15" customHeight="1"/>
    <row r="12923" ht="15" customHeight="1"/>
    <row r="12924" ht="15" customHeight="1"/>
    <row r="12925" ht="15" customHeight="1"/>
    <row r="12926" ht="15" customHeight="1"/>
    <row r="12927" ht="15" customHeight="1"/>
    <row r="12928" ht="15" customHeight="1"/>
    <row r="12929" ht="15" customHeight="1"/>
    <row r="12930" ht="15" customHeight="1"/>
    <row r="12931" ht="15" customHeight="1"/>
    <row r="12932" ht="15" customHeight="1"/>
    <row r="12933" ht="15" customHeight="1"/>
    <row r="12934" ht="15" customHeight="1"/>
    <row r="12935" ht="15" customHeight="1"/>
    <row r="12936" ht="15" customHeight="1"/>
    <row r="12937" ht="15" customHeight="1"/>
    <row r="12938" ht="15" customHeight="1"/>
    <row r="12939" ht="15" customHeight="1"/>
    <row r="12940" ht="15" customHeight="1"/>
    <row r="12941" ht="15" customHeight="1"/>
    <row r="12942" ht="15" customHeight="1"/>
    <row r="12943" ht="15" customHeight="1"/>
    <row r="12944" ht="15" customHeight="1"/>
    <row r="12945" ht="15" customHeight="1"/>
    <row r="12946" ht="15" customHeight="1"/>
    <row r="12947" ht="15" customHeight="1"/>
    <row r="12948" ht="15" customHeight="1"/>
    <row r="12949" ht="15" customHeight="1"/>
    <row r="12950" ht="15" customHeight="1"/>
    <row r="12951" ht="15" customHeight="1"/>
    <row r="12952" ht="15" customHeight="1"/>
    <row r="12953" ht="15" customHeight="1"/>
    <row r="12954" ht="15" customHeight="1"/>
    <row r="12955" ht="15" customHeight="1"/>
    <row r="12956" ht="15" customHeight="1"/>
    <row r="12957" ht="15" customHeight="1"/>
    <row r="12958" ht="15" customHeight="1"/>
    <row r="12959" ht="15" customHeight="1"/>
    <row r="12960" ht="15" customHeight="1"/>
    <row r="12961" ht="15" customHeight="1"/>
    <row r="12962" ht="15" customHeight="1"/>
    <row r="12963" ht="15" customHeight="1"/>
    <row r="12964" ht="15" customHeight="1"/>
    <row r="12965" ht="15" customHeight="1"/>
    <row r="12966" ht="15" customHeight="1"/>
    <row r="12967" ht="15" customHeight="1"/>
    <row r="12968" ht="15" customHeight="1"/>
    <row r="12969" ht="15" customHeight="1"/>
    <row r="12970" ht="15" customHeight="1"/>
    <row r="12971" ht="15" customHeight="1"/>
    <row r="12972" ht="15" customHeight="1"/>
    <row r="12973" ht="15" customHeight="1"/>
    <row r="12974" ht="15" customHeight="1"/>
    <row r="12975" ht="15" customHeight="1"/>
    <row r="12976" ht="15" customHeight="1"/>
    <row r="12977" ht="15" customHeight="1"/>
    <row r="12978" ht="15" customHeight="1"/>
    <row r="12979" ht="15" customHeight="1"/>
    <row r="12980" ht="15" customHeight="1"/>
    <row r="12981" ht="15" customHeight="1"/>
    <row r="12982" ht="15" customHeight="1"/>
    <row r="12983" ht="15" customHeight="1"/>
    <row r="12984" ht="15" customHeight="1"/>
    <row r="12985" ht="15" customHeight="1"/>
    <row r="12986" ht="15" customHeight="1"/>
    <row r="12987" ht="15" customHeight="1"/>
    <row r="12988" ht="15" customHeight="1"/>
    <row r="12989" ht="15" customHeight="1"/>
    <row r="12990" ht="15" customHeight="1"/>
    <row r="12991" ht="15" customHeight="1"/>
    <row r="12992" ht="15" customHeight="1"/>
    <row r="12993" ht="15" customHeight="1"/>
    <row r="12994" ht="15" customHeight="1"/>
    <row r="12995" ht="15" customHeight="1"/>
    <row r="12996" ht="15" customHeight="1"/>
    <row r="12997" ht="15" customHeight="1"/>
    <row r="12998" ht="15" customHeight="1"/>
    <row r="12999" ht="15" customHeight="1"/>
    <row r="13000" ht="15" customHeight="1"/>
    <row r="13001" ht="15" customHeight="1"/>
    <row r="13002" ht="15" customHeight="1"/>
    <row r="13003" ht="15" customHeight="1"/>
    <row r="13004" ht="15" customHeight="1"/>
    <row r="13005" ht="15" customHeight="1"/>
    <row r="13006" ht="15" customHeight="1"/>
    <row r="13007" ht="15" customHeight="1"/>
    <row r="13008" ht="15" customHeight="1"/>
    <row r="13009" ht="15" customHeight="1"/>
    <row r="13010" ht="15" customHeight="1"/>
    <row r="13011" ht="15" customHeight="1"/>
    <row r="13012" ht="15" customHeight="1"/>
    <row r="13013" ht="15" customHeight="1"/>
    <row r="13014" ht="15" customHeight="1"/>
    <row r="13015" ht="15" customHeight="1"/>
    <row r="13016" ht="15" customHeight="1"/>
    <row r="13017" ht="15" customHeight="1"/>
    <row r="13018" ht="15" customHeight="1"/>
    <row r="13019" ht="15" customHeight="1"/>
    <row r="13020" ht="15" customHeight="1"/>
    <row r="13021" ht="15" customHeight="1"/>
    <row r="13022" ht="15" customHeight="1"/>
    <row r="13023" ht="15" customHeight="1"/>
    <row r="13024" ht="15" customHeight="1"/>
    <row r="13025" ht="15" customHeight="1"/>
    <row r="13026" ht="15" customHeight="1"/>
    <row r="13027" ht="15" customHeight="1"/>
    <row r="13028" ht="15" customHeight="1"/>
    <row r="13029" ht="15" customHeight="1"/>
    <row r="13030" ht="15" customHeight="1"/>
    <row r="13031" ht="15" customHeight="1"/>
    <row r="13032" ht="15" customHeight="1"/>
    <row r="13033" ht="15" customHeight="1"/>
    <row r="13034" ht="15" customHeight="1"/>
    <row r="13035" ht="15" customHeight="1"/>
    <row r="13036" ht="15" customHeight="1"/>
    <row r="13037" ht="15" customHeight="1"/>
    <row r="13038" ht="15" customHeight="1"/>
    <row r="13039" ht="15" customHeight="1"/>
    <row r="13040" ht="15" customHeight="1"/>
    <row r="13041" ht="15" customHeight="1"/>
    <row r="13042" ht="15" customHeight="1"/>
    <row r="13043" ht="15" customHeight="1"/>
    <row r="13044" ht="15" customHeight="1"/>
    <row r="13045" ht="15" customHeight="1"/>
    <row r="13046" ht="15" customHeight="1"/>
    <row r="13047" ht="15" customHeight="1"/>
    <row r="13048" ht="15" customHeight="1"/>
    <row r="13049" ht="15" customHeight="1"/>
    <row r="13050" ht="15" customHeight="1"/>
    <row r="13051" ht="15" customHeight="1"/>
    <row r="13052" ht="15" customHeight="1"/>
    <row r="13053" ht="15" customHeight="1"/>
    <row r="13054" ht="15" customHeight="1"/>
    <row r="13055" ht="15" customHeight="1"/>
    <row r="13056" ht="15" customHeight="1"/>
    <row r="13057" ht="15" customHeight="1"/>
    <row r="13058" ht="15" customHeight="1"/>
    <row r="13059" ht="15" customHeight="1"/>
    <row r="13060" ht="15" customHeight="1"/>
    <row r="13061" ht="15" customHeight="1"/>
    <row r="13062" ht="15" customHeight="1"/>
    <row r="13063" ht="15" customHeight="1"/>
    <row r="13064" ht="15" customHeight="1"/>
    <row r="13065" ht="15" customHeight="1"/>
    <row r="13066" ht="15" customHeight="1"/>
    <row r="13067" ht="15" customHeight="1"/>
    <row r="13068" ht="15" customHeight="1"/>
    <row r="13069" ht="15" customHeight="1"/>
    <row r="13070" ht="15" customHeight="1"/>
    <row r="13071" ht="15" customHeight="1"/>
    <row r="13072" ht="15" customHeight="1"/>
    <row r="13073" ht="15" customHeight="1"/>
    <row r="13074" ht="15" customHeight="1"/>
    <row r="13075" ht="15" customHeight="1"/>
    <row r="13076" ht="15" customHeight="1"/>
    <row r="13077" ht="15" customHeight="1"/>
    <row r="13078" ht="15" customHeight="1"/>
    <row r="13079" ht="15" customHeight="1"/>
    <row r="13080" ht="15" customHeight="1"/>
    <row r="13081" ht="15" customHeight="1"/>
    <row r="13082" ht="15" customHeight="1"/>
    <row r="13083" ht="15" customHeight="1"/>
    <row r="13084" ht="15" customHeight="1"/>
    <row r="13085" ht="15" customHeight="1"/>
    <row r="13086" ht="15" customHeight="1"/>
    <row r="13087" ht="15" customHeight="1"/>
    <row r="13088" ht="15" customHeight="1"/>
    <row r="13089" ht="15" customHeight="1"/>
    <row r="13090" ht="15" customHeight="1"/>
    <row r="13091" ht="15" customHeight="1"/>
    <row r="13092" ht="15" customHeight="1"/>
    <row r="13093" ht="15" customHeight="1"/>
    <row r="13094" ht="15" customHeight="1"/>
    <row r="13095" ht="15" customHeight="1"/>
    <row r="13096" ht="15" customHeight="1"/>
    <row r="13097" ht="15" customHeight="1"/>
    <row r="13098" ht="15" customHeight="1"/>
    <row r="13099" ht="15" customHeight="1"/>
    <row r="13100" ht="15" customHeight="1"/>
    <row r="13101" ht="15" customHeight="1"/>
    <row r="13102" ht="15" customHeight="1"/>
    <row r="13103" ht="15" customHeight="1"/>
    <row r="13104" ht="15" customHeight="1"/>
    <row r="13105" ht="15" customHeight="1"/>
    <row r="13106" ht="15" customHeight="1"/>
    <row r="13107" ht="15" customHeight="1"/>
    <row r="13108" ht="15" customHeight="1"/>
    <row r="13109" ht="15" customHeight="1"/>
    <row r="13110" ht="15" customHeight="1"/>
    <row r="13111" ht="15" customHeight="1"/>
    <row r="13112" ht="15" customHeight="1"/>
    <row r="13113" ht="15" customHeight="1"/>
    <row r="13114" ht="15" customHeight="1"/>
    <row r="13115" ht="15" customHeight="1"/>
    <row r="13116" ht="15" customHeight="1"/>
    <row r="13117" ht="15" customHeight="1"/>
    <row r="13118" ht="15" customHeight="1"/>
    <row r="13119" ht="15" customHeight="1"/>
    <row r="13120" ht="15" customHeight="1"/>
    <row r="13121" ht="15" customHeight="1"/>
    <row r="13122" ht="15" customHeight="1"/>
    <row r="13123" ht="15" customHeight="1"/>
    <row r="13124" ht="15" customHeight="1"/>
    <row r="13125" ht="15" customHeight="1"/>
    <row r="13126" ht="15" customHeight="1"/>
    <row r="13127" ht="15" customHeight="1"/>
    <row r="13128" ht="15" customHeight="1"/>
    <row r="13129" ht="15" customHeight="1"/>
    <row r="13130" ht="15" customHeight="1"/>
    <row r="13131" ht="15" customHeight="1"/>
    <row r="13132" ht="15" customHeight="1"/>
    <row r="13133" ht="15" customHeight="1"/>
    <row r="13134" ht="15" customHeight="1"/>
    <row r="13135" ht="15" customHeight="1"/>
    <row r="13136" ht="15" customHeight="1"/>
    <row r="13137" ht="15" customHeight="1"/>
    <row r="13138" ht="15" customHeight="1"/>
    <row r="13139" ht="15" customHeight="1"/>
    <row r="13140" ht="15" customHeight="1"/>
    <row r="13141" ht="15" customHeight="1"/>
    <row r="13142" ht="15" customHeight="1"/>
    <row r="13143" ht="15" customHeight="1"/>
    <row r="13144" ht="15" customHeight="1"/>
    <row r="13145" ht="15" customHeight="1"/>
    <row r="13146" ht="15" customHeight="1"/>
    <row r="13147" ht="15" customHeight="1"/>
    <row r="13148" ht="15" customHeight="1"/>
    <row r="13149" ht="15" customHeight="1"/>
    <row r="13150" ht="15" customHeight="1"/>
    <row r="13151" ht="15" customHeight="1"/>
    <row r="13152" ht="15" customHeight="1"/>
    <row r="13153" ht="15" customHeight="1"/>
    <row r="13154" ht="15" customHeight="1"/>
    <row r="13155" ht="15" customHeight="1"/>
    <row r="13156" ht="15" customHeight="1"/>
    <row r="13157" ht="15" customHeight="1"/>
    <row r="13158" ht="15" customHeight="1"/>
    <row r="13159" ht="15" customHeight="1"/>
    <row r="13160" ht="15" customHeight="1"/>
    <row r="13161" ht="15" customHeight="1"/>
    <row r="13162" ht="15" customHeight="1"/>
    <row r="13163" ht="15" customHeight="1"/>
    <row r="13164" ht="15" customHeight="1"/>
    <row r="13165" ht="15" customHeight="1"/>
    <row r="13166" ht="15" customHeight="1"/>
    <row r="13167" ht="15" customHeight="1"/>
    <row r="13168" ht="15" customHeight="1"/>
    <row r="13169" ht="15" customHeight="1"/>
    <row r="13170" ht="15" customHeight="1"/>
    <row r="13171" ht="15" customHeight="1"/>
    <row r="13172" ht="15" customHeight="1"/>
    <row r="13173" ht="15" customHeight="1"/>
    <row r="13174" ht="15" customHeight="1"/>
    <row r="13175" ht="15" customHeight="1"/>
    <row r="13176" ht="15" customHeight="1"/>
    <row r="13177" ht="15" customHeight="1"/>
    <row r="13178" ht="15" customHeight="1"/>
    <row r="13179" ht="15" customHeight="1"/>
    <row r="13180" ht="15" customHeight="1"/>
    <row r="13181" ht="15" customHeight="1"/>
    <row r="13182" ht="15" customHeight="1"/>
    <row r="13183" ht="15" customHeight="1"/>
    <row r="13184" ht="15" customHeight="1"/>
    <row r="13185" ht="15" customHeight="1"/>
    <row r="13186" ht="15" customHeight="1"/>
    <row r="13187" ht="15" customHeight="1"/>
    <row r="13188" ht="15" customHeight="1"/>
    <row r="13189" ht="15" customHeight="1"/>
    <row r="13190" ht="15" customHeight="1"/>
    <row r="13191" ht="15" customHeight="1"/>
    <row r="13192" ht="15" customHeight="1"/>
    <row r="13193" ht="15" customHeight="1"/>
    <row r="13194" ht="15" customHeight="1"/>
    <row r="13195" ht="15" customHeight="1"/>
    <row r="13196" ht="15" customHeight="1"/>
    <row r="13197" ht="15" customHeight="1"/>
    <row r="13198" ht="15" customHeight="1"/>
    <row r="13199" ht="15" customHeight="1"/>
    <row r="13200" ht="15" customHeight="1"/>
    <row r="13201" ht="15" customHeight="1"/>
    <row r="13202" ht="15" customHeight="1"/>
    <row r="13203" ht="15" customHeight="1"/>
    <row r="13204" ht="15" customHeight="1"/>
    <row r="13205" ht="15" customHeight="1"/>
    <row r="13206" ht="15" customHeight="1"/>
    <row r="13207" ht="15" customHeight="1"/>
    <row r="13208" ht="15" customHeight="1"/>
    <row r="13209" ht="15" customHeight="1"/>
    <row r="13210" ht="15" customHeight="1"/>
    <row r="13211" ht="15" customHeight="1"/>
    <row r="13212" ht="15" customHeight="1"/>
    <row r="13213" ht="15" customHeight="1"/>
    <row r="13214" ht="15" customHeight="1"/>
    <row r="13215" ht="15" customHeight="1"/>
    <row r="13216" ht="15" customHeight="1"/>
    <row r="13217" ht="15" customHeight="1"/>
    <row r="13218" ht="15" customHeight="1"/>
    <row r="13219" ht="15" customHeight="1"/>
    <row r="13220" ht="15" customHeight="1"/>
    <row r="13221" ht="15" customHeight="1"/>
    <row r="13222" ht="15" customHeight="1"/>
    <row r="13223" ht="15" customHeight="1"/>
    <row r="13224" ht="15" customHeight="1"/>
    <row r="13225" ht="15" customHeight="1"/>
    <row r="13226" ht="15" customHeight="1"/>
    <row r="13227" ht="15" customHeight="1"/>
    <row r="13228" ht="15" customHeight="1"/>
    <row r="13229" ht="15" customHeight="1"/>
    <row r="13230" ht="15" customHeight="1"/>
    <row r="13231" ht="15" customHeight="1"/>
    <row r="13232" ht="15" customHeight="1"/>
    <row r="13233" ht="15" customHeight="1"/>
    <row r="13234" ht="15" customHeight="1"/>
    <row r="13235" ht="15" customHeight="1"/>
    <row r="13236" ht="15" customHeight="1"/>
    <row r="13237" ht="15" customHeight="1"/>
    <row r="13238" ht="15" customHeight="1"/>
    <row r="13239" ht="15" customHeight="1"/>
    <row r="13240" ht="15" customHeight="1"/>
    <row r="13241" ht="15" customHeight="1"/>
    <row r="13242" ht="15" customHeight="1"/>
    <row r="13243" ht="15" customHeight="1"/>
    <row r="13244" ht="15" customHeight="1"/>
    <row r="13245" ht="15" customHeight="1"/>
    <row r="13246" ht="15" customHeight="1"/>
    <row r="13247" ht="15" customHeight="1"/>
    <row r="13248" ht="15" customHeight="1"/>
    <row r="13249" ht="15" customHeight="1"/>
    <row r="13250" ht="15" customHeight="1"/>
    <row r="13251" ht="15" customHeight="1"/>
    <row r="13252" ht="15" customHeight="1"/>
    <row r="13253" ht="15" customHeight="1"/>
    <row r="13254" ht="15" customHeight="1"/>
    <row r="13255" ht="15" customHeight="1"/>
    <row r="13256" ht="15" customHeight="1"/>
    <row r="13257" ht="15" customHeight="1"/>
    <row r="13258" ht="15" customHeight="1"/>
    <row r="13259" ht="15" customHeight="1"/>
    <row r="13260" ht="15" customHeight="1"/>
    <row r="13261" ht="15" customHeight="1"/>
    <row r="13262" ht="15" customHeight="1"/>
    <row r="13263" ht="15" customHeight="1"/>
    <row r="13264" ht="15" customHeight="1"/>
    <row r="13265" ht="15" customHeight="1"/>
    <row r="13266" ht="15" customHeight="1"/>
    <row r="13267" ht="15" customHeight="1"/>
    <row r="13268" ht="15" customHeight="1"/>
    <row r="13269" ht="15" customHeight="1"/>
    <row r="13270" ht="15" customHeight="1"/>
    <row r="13271" ht="15" customHeight="1"/>
    <row r="13272" ht="15" customHeight="1"/>
    <row r="13273" ht="15" customHeight="1"/>
    <row r="13274" ht="15" customHeight="1"/>
    <row r="13275" ht="15" customHeight="1"/>
    <row r="13276" ht="15" customHeight="1"/>
    <row r="13277" ht="15" customHeight="1"/>
    <row r="13278" ht="15" customHeight="1"/>
    <row r="13279" ht="15" customHeight="1"/>
    <row r="13280" ht="15" customHeight="1"/>
    <row r="13281" ht="15" customHeight="1"/>
    <row r="13282" ht="15" customHeight="1"/>
    <row r="13283" ht="15" customHeight="1"/>
    <row r="13284" ht="15" customHeight="1"/>
    <row r="13285" ht="15" customHeight="1"/>
    <row r="13286" ht="15" customHeight="1"/>
    <row r="13287" ht="15" customHeight="1"/>
    <row r="13288" ht="15" customHeight="1"/>
    <row r="13289" ht="15" customHeight="1"/>
    <row r="13290" ht="15" customHeight="1"/>
    <row r="13291" ht="15" customHeight="1"/>
    <row r="13292" ht="15" customHeight="1"/>
    <row r="13293" ht="15" customHeight="1"/>
    <row r="13294" ht="15" customHeight="1"/>
    <row r="13295" ht="15" customHeight="1"/>
    <row r="13296" ht="15" customHeight="1"/>
    <row r="13297" ht="15" customHeight="1"/>
    <row r="13298" ht="15" customHeight="1"/>
    <row r="13299" ht="15" customHeight="1"/>
    <row r="13300" ht="15" customHeight="1"/>
    <row r="13301" ht="15" customHeight="1"/>
    <row r="13302" ht="15" customHeight="1"/>
    <row r="13303" ht="15" customHeight="1"/>
    <row r="13304" ht="15" customHeight="1"/>
    <row r="13305" ht="15" customHeight="1"/>
    <row r="13306" ht="15" customHeight="1"/>
    <row r="13307" ht="15" customHeight="1"/>
    <row r="13308" ht="15" customHeight="1"/>
    <row r="13309" ht="15" customHeight="1"/>
    <row r="13310" ht="15" customHeight="1"/>
    <row r="13311" ht="15" customHeight="1"/>
    <row r="13312" ht="15" customHeight="1"/>
    <row r="13313" ht="15" customHeight="1"/>
    <row r="13314" ht="15" customHeight="1"/>
    <row r="13315" ht="15" customHeight="1"/>
    <row r="13316" ht="15" customHeight="1"/>
    <row r="13317" ht="15" customHeight="1"/>
    <row r="13318" ht="15" customHeight="1"/>
    <row r="13319" ht="15" customHeight="1"/>
    <row r="13320" ht="15" customHeight="1"/>
    <row r="13321" ht="15" customHeight="1"/>
    <row r="13322" ht="15" customHeight="1"/>
    <row r="13323" ht="15" customHeight="1"/>
    <row r="13324" ht="15" customHeight="1"/>
    <row r="13325" ht="15" customHeight="1"/>
    <row r="13326" ht="15" customHeight="1"/>
    <row r="13327" ht="15" customHeight="1"/>
    <row r="13328" ht="15" customHeight="1"/>
    <row r="13329" ht="15" customHeight="1"/>
    <row r="13330" ht="15" customHeight="1"/>
    <row r="13331" ht="15" customHeight="1"/>
    <row r="13332" ht="15" customHeight="1"/>
    <row r="13333" ht="15" customHeight="1"/>
    <row r="13334" ht="15" customHeight="1"/>
    <row r="13335" ht="15" customHeight="1"/>
    <row r="13336" ht="15" customHeight="1"/>
    <row r="13337" ht="15" customHeight="1"/>
    <row r="13338" ht="15" customHeight="1"/>
    <row r="13339" ht="15" customHeight="1"/>
    <row r="13340" ht="15" customHeight="1"/>
    <row r="13341" ht="15" customHeight="1"/>
    <row r="13342" ht="15" customHeight="1"/>
    <row r="13343" ht="15" customHeight="1"/>
    <row r="13344" ht="15" customHeight="1"/>
    <row r="13345" ht="15" customHeight="1"/>
    <row r="13346" ht="15" customHeight="1"/>
    <row r="13347" ht="15" customHeight="1"/>
    <row r="13348" ht="15" customHeight="1"/>
    <row r="13349" ht="15" customHeight="1"/>
    <row r="13350" ht="15" customHeight="1"/>
    <row r="13351" ht="15" customHeight="1"/>
    <row r="13352" ht="15" customHeight="1"/>
    <row r="13353" ht="15" customHeight="1"/>
    <row r="13354" ht="15" customHeight="1"/>
    <row r="13355" ht="15" customHeight="1"/>
    <row r="13356" ht="15" customHeight="1"/>
    <row r="13357" ht="15" customHeight="1"/>
    <row r="13358" ht="15" customHeight="1"/>
    <row r="13359" ht="15" customHeight="1"/>
    <row r="13360" ht="15" customHeight="1"/>
    <row r="13361" ht="15" customHeight="1"/>
    <row r="13362" ht="15" customHeight="1"/>
    <row r="13363" ht="15" customHeight="1"/>
    <row r="13364" ht="15" customHeight="1"/>
    <row r="13365" ht="15" customHeight="1"/>
    <row r="13366" ht="15" customHeight="1"/>
    <row r="13367" ht="15" customHeight="1"/>
    <row r="13368" ht="15" customHeight="1"/>
    <row r="13369" ht="15" customHeight="1"/>
    <row r="13370" ht="15" customHeight="1"/>
    <row r="13371" ht="15" customHeight="1"/>
    <row r="13372" ht="15" customHeight="1"/>
    <row r="13373" ht="15" customHeight="1"/>
    <row r="13374" ht="15" customHeight="1"/>
    <row r="13375" ht="15" customHeight="1"/>
    <row r="13376" ht="15" customHeight="1"/>
    <row r="13377" ht="15" customHeight="1"/>
    <row r="13378" ht="15" customHeight="1"/>
    <row r="13379" ht="15" customHeight="1"/>
    <row r="13380" ht="15" customHeight="1"/>
    <row r="13381" ht="15" customHeight="1"/>
    <row r="13382" ht="15" customHeight="1"/>
    <row r="13383" ht="15" customHeight="1"/>
    <row r="13384" ht="15" customHeight="1"/>
    <row r="13385" ht="15" customHeight="1"/>
    <row r="13386" ht="15" customHeight="1"/>
    <row r="13387" ht="15" customHeight="1"/>
    <row r="13388" ht="15" customHeight="1"/>
    <row r="13389" ht="15" customHeight="1"/>
    <row r="13390" ht="15" customHeight="1"/>
    <row r="13391" ht="15" customHeight="1"/>
    <row r="13392" ht="15" customHeight="1"/>
    <row r="13393" ht="15" customHeight="1"/>
    <row r="13394" ht="15" customHeight="1"/>
    <row r="13395" ht="15" customHeight="1"/>
    <row r="13396" ht="15" customHeight="1"/>
    <row r="13397" ht="15" customHeight="1"/>
    <row r="13398" ht="15" customHeight="1"/>
    <row r="13399" ht="15" customHeight="1"/>
    <row r="13400" ht="15" customHeight="1"/>
    <row r="13401" ht="15" customHeight="1"/>
    <row r="13402" ht="15" customHeight="1"/>
    <row r="13403" ht="15" customHeight="1"/>
    <row r="13404" ht="15" customHeight="1"/>
    <row r="13405" ht="15" customHeight="1"/>
    <row r="13406" ht="15" customHeight="1"/>
    <row r="13407" ht="15" customHeight="1"/>
    <row r="13408" ht="15" customHeight="1"/>
    <row r="13409" ht="15" customHeight="1"/>
    <row r="13410" ht="15" customHeight="1"/>
    <row r="13411" ht="15" customHeight="1"/>
    <row r="13412" ht="15" customHeight="1"/>
    <row r="13413" ht="15" customHeight="1"/>
    <row r="13414" ht="15" customHeight="1"/>
    <row r="13415" ht="15" customHeight="1"/>
    <row r="13416" ht="15" customHeight="1"/>
    <row r="13417" ht="15" customHeight="1"/>
    <row r="13418" ht="15" customHeight="1"/>
    <row r="13419" ht="15" customHeight="1"/>
    <row r="13420" ht="15" customHeight="1"/>
    <row r="13421" ht="15" customHeight="1"/>
    <row r="13422" ht="15" customHeight="1"/>
    <row r="13423" ht="15" customHeight="1"/>
    <row r="13424" ht="15" customHeight="1"/>
    <row r="13425" ht="15" customHeight="1"/>
    <row r="13426" ht="15" customHeight="1"/>
    <row r="13427" ht="15" customHeight="1"/>
    <row r="13428" ht="15" customHeight="1"/>
    <row r="13429" ht="15" customHeight="1"/>
    <row r="13430" ht="15" customHeight="1"/>
    <row r="13431" ht="15" customHeight="1"/>
    <row r="13432" ht="15" customHeight="1"/>
    <row r="13433" ht="15" customHeight="1"/>
    <row r="13434" ht="15" customHeight="1"/>
    <row r="13435" ht="15" customHeight="1"/>
    <row r="13436" ht="15" customHeight="1"/>
    <row r="13437" ht="15" customHeight="1"/>
    <row r="13438" ht="15" customHeight="1"/>
    <row r="13439" ht="15" customHeight="1"/>
    <row r="13440" ht="15" customHeight="1"/>
    <row r="13441" ht="15" customHeight="1"/>
    <row r="13442" ht="15" customHeight="1"/>
    <row r="13443" ht="15" customHeight="1"/>
    <row r="13444" ht="15" customHeight="1"/>
    <row r="13445" ht="15" customHeight="1"/>
    <row r="13446" ht="15" customHeight="1"/>
    <row r="13447" ht="15" customHeight="1"/>
    <row r="13448" ht="15" customHeight="1"/>
    <row r="13449" ht="15" customHeight="1"/>
    <row r="13450" ht="15" customHeight="1"/>
    <row r="13451" ht="15" customHeight="1"/>
    <row r="13452" ht="15" customHeight="1"/>
    <row r="13453" ht="15" customHeight="1"/>
    <row r="13454" ht="15" customHeight="1"/>
    <row r="13455" ht="15" customHeight="1"/>
    <row r="13456" ht="15" customHeight="1"/>
    <row r="13457" ht="15" customHeight="1"/>
    <row r="13458" ht="15" customHeight="1"/>
    <row r="13459" ht="15" customHeight="1"/>
    <row r="13460" ht="15" customHeight="1"/>
    <row r="13461" ht="15" customHeight="1"/>
    <row r="13462" ht="15" customHeight="1"/>
    <row r="13463" ht="15" customHeight="1"/>
    <row r="13464" ht="15" customHeight="1"/>
    <row r="13465" ht="15" customHeight="1"/>
    <row r="13466" ht="15" customHeight="1"/>
    <row r="13467" ht="15" customHeight="1"/>
    <row r="13468" ht="15" customHeight="1"/>
    <row r="13469" ht="15" customHeight="1"/>
    <row r="13470" ht="15" customHeight="1"/>
    <row r="13471" ht="15" customHeight="1"/>
    <row r="13472" ht="15" customHeight="1"/>
    <row r="13473" ht="15" customHeight="1"/>
    <row r="13474" ht="15" customHeight="1"/>
    <row r="13475" ht="15" customHeight="1"/>
    <row r="13476" ht="15" customHeight="1"/>
    <row r="13477" ht="15" customHeight="1"/>
    <row r="13478" ht="15" customHeight="1"/>
    <row r="13479" ht="15" customHeight="1"/>
    <row r="13480" ht="15" customHeight="1"/>
    <row r="13481" ht="15" customHeight="1"/>
    <row r="13482" ht="15" customHeight="1"/>
    <row r="13483" ht="15" customHeight="1"/>
    <row r="13484" ht="15" customHeight="1"/>
    <row r="13485" ht="15" customHeight="1"/>
    <row r="13486" ht="15" customHeight="1"/>
    <row r="13487" ht="15" customHeight="1"/>
    <row r="13488" ht="15" customHeight="1"/>
    <row r="13489" ht="15" customHeight="1"/>
    <row r="13490" ht="15" customHeight="1"/>
    <row r="13491" ht="15" customHeight="1"/>
    <row r="13492" ht="15" customHeight="1"/>
    <row r="13493" ht="15" customHeight="1"/>
    <row r="13494" ht="15" customHeight="1"/>
    <row r="13495" ht="15" customHeight="1"/>
    <row r="13496" ht="15" customHeight="1"/>
    <row r="13497" ht="15" customHeight="1"/>
    <row r="13498" ht="15" customHeight="1"/>
    <row r="13499" ht="15" customHeight="1"/>
    <row r="13500" ht="15" customHeight="1"/>
    <row r="13501" ht="15" customHeight="1"/>
    <row r="13502" ht="15" customHeight="1"/>
    <row r="13503" ht="15" customHeight="1"/>
    <row r="13504" ht="15" customHeight="1"/>
    <row r="13505" ht="15" customHeight="1"/>
    <row r="13506" ht="15" customHeight="1"/>
    <row r="13507" ht="15" customHeight="1"/>
    <row r="13508" ht="15" customHeight="1"/>
    <row r="13509" ht="15" customHeight="1"/>
    <row r="13510" ht="15" customHeight="1"/>
    <row r="13511" ht="15" customHeight="1"/>
    <row r="13512" ht="15" customHeight="1"/>
    <row r="13513" ht="15" customHeight="1"/>
    <row r="13514" ht="15" customHeight="1"/>
    <row r="13515" ht="15" customHeight="1"/>
    <row r="13516" ht="15" customHeight="1"/>
    <row r="13517" ht="15" customHeight="1"/>
    <row r="13518" ht="15" customHeight="1"/>
    <row r="13519" ht="15" customHeight="1"/>
    <row r="13520" ht="15" customHeight="1"/>
    <row r="13521" ht="15" customHeight="1"/>
    <row r="13522" ht="15" customHeight="1"/>
    <row r="13523" ht="15" customHeight="1"/>
    <row r="13524" ht="15" customHeight="1"/>
    <row r="13525" ht="15" customHeight="1"/>
    <row r="13526" ht="15" customHeight="1"/>
    <row r="13527" ht="15" customHeight="1"/>
    <row r="13528" ht="15" customHeight="1"/>
    <row r="13529" ht="15" customHeight="1"/>
    <row r="13530" ht="15" customHeight="1"/>
    <row r="13531" ht="15" customHeight="1"/>
    <row r="13532" ht="15" customHeight="1"/>
    <row r="13533" ht="15" customHeight="1"/>
    <row r="13534" ht="15" customHeight="1"/>
    <row r="13535" ht="15" customHeight="1"/>
    <row r="13536" ht="15" customHeight="1"/>
    <row r="13537" ht="15" customHeight="1"/>
    <row r="13538" ht="15" customHeight="1"/>
    <row r="13539" ht="15" customHeight="1"/>
    <row r="13540" ht="15" customHeight="1"/>
    <row r="13541" ht="15" customHeight="1"/>
    <row r="13542" ht="15" customHeight="1"/>
    <row r="13543" ht="15" customHeight="1"/>
    <row r="13544" ht="15" customHeight="1"/>
    <row r="13545" ht="15" customHeight="1"/>
    <row r="13546" ht="15" customHeight="1"/>
    <row r="13547" ht="15" customHeight="1"/>
    <row r="13548" ht="15" customHeight="1"/>
    <row r="13549" ht="15" customHeight="1"/>
    <row r="13550" ht="15" customHeight="1"/>
    <row r="13551" ht="15" customHeight="1"/>
    <row r="13552" ht="15" customHeight="1"/>
    <row r="13553" ht="15" customHeight="1"/>
    <row r="13554" ht="15" customHeight="1"/>
    <row r="13555" ht="15" customHeight="1"/>
    <row r="13556" ht="15" customHeight="1"/>
    <row r="13557" ht="15" customHeight="1"/>
    <row r="13558" ht="15" customHeight="1"/>
    <row r="13559" ht="15" customHeight="1"/>
    <row r="13560" ht="15" customHeight="1"/>
    <row r="13561" ht="15" customHeight="1"/>
    <row r="13562" ht="15" customHeight="1"/>
    <row r="13563" ht="15" customHeight="1"/>
    <row r="13564" ht="15" customHeight="1"/>
    <row r="13565" ht="15" customHeight="1"/>
    <row r="13566" ht="15" customHeight="1"/>
    <row r="13567" ht="15" customHeight="1"/>
    <row r="13568" ht="15" customHeight="1"/>
    <row r="13569" ht="15" customHeight="1"/>
    <row r="13570" ht="15" customHeight="1"/>
    <row r="13571" ht="15" customHeight="1"/>
    <row r="13572" ht="15" customHeight="1"/>
    <row r="13573" ht="15" customHeight="1"/>
    <row r="13574" ht="15" customHeight="1"/>
    <row r="13575" ht="15" customHeight="1"/>
    <row r="13576" ht="15" customHeight="1"/>
    <row r="13577" ht="15" customHeight="1"/>
    <row r="13578" ht="15" customHeight="1"/>
    <row r="13579" ht="15" customHeight="1"/>
    <row r="13580" ht="15" customHeight="1"/>
    <row r="13581" ht="15" customHeight="1"/>
    <row r="13582" ht="15" customHeight="1"/>
    <row r="13583" ht="15" customHeight="1"/>
    <row r="13584" ht="15" customHeight="1"/>
    <row r="13585" ht="15" customHeight="1"/>
    <row r="13586" ht="15" customHeight="1"/>
    <row r="13587" ht="15" customHeight="1"/>
    <row r="13588" ht="15" customHeight="1"/>
    <row r="13589" ht="15" customHeight="1"/>
    <row r="13590" ht="15" customHeight="1"/>
    <row r="13591" ht="15" customHeight="1"/>
    <row r="13592" ht="15" customHeight="1"/>
    <row r="13593" ht="15" customHeight="1"/>
    <row r="13594" ht="15" customHeight="1"/>
    <row r="13595" ht="15" customHeight="1"/>
    <row r="13596" ht="15" customHeight="1"/>
    <row r="13597" ht="15" customHeight="1"/>
    <row r="13598" ht="15" customHeight="1"/>
    <row r="13599" ht="15" customHeight="1"/>
    <row r="13600" ht="15" customHeight="1"/>
    <row r="13601" ht="15" customHeight="1"/>
    <row r="13602" ht="15" customHeight="1"/>
    <row r="13603" ht="15" customHeight="1"/>
    <row r="13604" ht="15" customHeight="1"/>
    <row r="13605" ht="15" customHeight="1"/>
    <row r="13606" ht="15" customHeight="1"/>
    <row r="13607" ht="15" customHeight="1"/>
    <row r="13608" ht="15" customHeight="1"/>
    <row r="13609" ht="15" customHeight="1"/>
    <row r="13610" ht="15" customHeight="1"/>
    <row r="13611" ht="15" customHeight="1"/>
    <row r="13612" ht="15" customHeight="1"/>
    <row r="13613" ht="15" customHeight="1"/>
    <row r="13614" ht="15" customHeight="1"/>
    <row r="13615" ht="15" customHeight="1"/>
    <row r="13616" ht="15" customHeight="1"/>
    <row r="13617" ht="15" customHeight="1"/>
    <row r="13618" ht="15" customHeight="1"/>
    <row r="13619" ht="15" customHeight="1"/>
    <row r="13620" ht="15" customHeight="1"/>
    <row r="13621" ht="15" customHeight="1"/>
    <row r="13622" ht="15" customHeight="1"/>
    <row r="13623" ht="15" customHeight="1"/>
    <row r="13624" ht="15" customHeight="1"/>
    <row r="13625" ht="15" customHeight="1"/>
    <row r="13626" ht="15" customHeight="1"/>
    <row r="13627" ht="15" customHeight="1"/>
    <row r="13628" ht="15" customHeight="1"/>
    <row r="13629" ht="15" customHeight="1"/>
    <row r="13630" ht="15" customHeight="1"/>
    <row r="13631" ht="15" customHeight="1"/>
    <row r="13632" ht="15" customHeight="1"/>
    <row r="13633" ht="15" customHeight="1"/>
    <row r="13634" ht="15" customHeight="1"/>
    <row r="13635" ht="15" customHeight="1"/>
    <row r="13636" ht="15" customHeight="1"/>
    <row r="13637" ht="15" customHeight="1"/>
    <row r="13638" ht="15" customHeight="1"/>
    <row r="13639" ht="15" customHeight="1"/>
    <row r="13640" ht="15" customHeight="1"/>
    <row r="13641" ht="15" customHeight="1"/>
    <row r="13642" ht="15" customHeight="1"/>
    <row r="13643" ht="15" customHeight="1"/>
    <row r="13644" ht="15" customHeight="1"/>
    <row r="13645" ht="15" customHeight="1"/>
    <row r="13646" ht="15" customHeight="1"/>
    <row r="13647" ht="15" customHeight="1"/>
    <row r="13648" ht="15" customHeight="1"/>
    <row r="13649" ht="15" customHeight="1"/>
    <row r="13650" ht="15" customHeight="1"/>
    <row r="13651" ht="15" customHeight="1"/>
    <row r="13652" ht="15" customHeight="1"/>
    <row r="13653" ht="15" customHeight="1"/>
    <row r="13654" ht="15" customHeight="1"/>
    <row r="13655" ht="15" customHeight="1"/>
    <row r="13656" ht="15" customHeight="1"/>
    <row r="13657" ht="15" customHeight="1"/>
    <row r="13658" ht="15" customHeight="1"/>
    <row r="13659" ht="15" customHeight="1"/>
    <row r="13660" ht="15" customHeight="1"/>
    <row r="13661" ht="15" customHeight="1"/>
    <row r="13662" ht="15" customHeight="1"/>
    <row r="13663" ht="15" customHeight="1"/>
    <row r="13664" ht="15" customHeight="1"/>
    <row r="13665" ht="15" customHeight="1"/>
    <row r="13666" ht="15" customHeight="1"/>
    <row r="13667" ht="15" customHeight="1"/>
    <row r="13668" ht="15" customHeight="1"/>
    <row r="13669" ht="15" customHeight="1"/>
    <row r="13670" ht="15" customHeight="1"/>
    <row r="13671" ht="15" customHeight="1"/>
    <row r="13672" ht="15" customHeight="1"/>
    <row r="13673" ht="15" customHeight="1"/>
    <row r="13674" ht="15" customHeight="1"/>
    <row r="13675" ht="15" customHeight="1"/>
    <row r="13676" ht="15" customHeight="1"/>
    <row r="13677" ht="15" customHeight="1"/>
    <row r="13678" ht="15" customHeight="1"/>
    <row r="13679" ht="15" customHeight="1"/>
    <row r="13680" ht="15" customHeight="1"/>
    <row r="13681" ht="15" customHeight="1"/>
    <row r="13682" ht="15" customHeight="1"/>
    <row r="13683" ht="15" customHeight="1"/>
    <row r="13684" ht="15" customHeight="1"/>
    <row r="13685" ht="15" customHeight="1"/>
    <row r="13686" ht="15" customHeight="1"/>
    <row r="13687" ht="15" customHeight="1"/>
    <row r="13688" ht="15" customHeight="1"/>
    <row r="13689" ht="15" customHeight="1"/>
    <row r="13690" ht="15" customHeight="1"/>
    <row r="13691" ht="15" customHeight="1"/>
    <row r="13692" ht="15" customHeight="1"/>
    <row r="13693" ht="15" customHeight="1"/>
    <row r="13694" ht="15" customHeight="1"/>
    <row r="13695" ht="15" customHeight="1"/>
    <row r="13696" ht="15" customHeight="1"/>
    <row r="13697" ht="15" customHeight="1"/>
    <row r="13698" ht="15" customHeight="1"/>
    <row r="13699" ht="15" customHeight="1"/>
    <row r="13700" ht="15" customHeight="1"/>
    <row r="13701" ht="15" customHeight="1"/>
    <row r="13702" ht="15" customHeight="1"/>
    <row r="13703" ht="15" customHeight="1"/>
    <row r="13704" ht="15" customHeight="1"/>
    <row r="13705" ht="15" customHeight="1"/>
    <row r="13706" ht="15" customHeight="1"/>
    <row r="13707" ht="15" customHeight="1"/>
    <row r="13708" ht="15" customHeight="1"/>
    <row r="13709" ht="15" customHeight="1"/>
    <row r="13710" ht="15" customHeight="1"/>
    <row r="13711" ht="15" customHeight="1"/>
    <row r="13712" ht="15" customHeight="1"/>
    <row r="13713" ht="15" customHeight="1"/>
    <row r="13714" ht="15" customHeight="1"/>
    <row r="13715" ht="15" customHeight="1"/>
    <row r="13716" ht="15" customHeight="1"/>
    <row r="13717" ht="15" customHeight="1"/>
    <row r="13718" ht="15" customHeight="1"/>
    <row r="13719" ht="15" customHeight="1"/>
    <row r="13720" ht="15" customHeight="1"/>
    <row r="13721" ht="15" customHeight="1"/>
    <row r="13722" ht="15" customHeight="1"/>
    <row r="13723" ht="15" customHeight="1"/>
    <row r="13724" ht="15" customHeight="1"/>
    <row r="13725" ht="15" customHeight="1"/>
    <row r="13726" ht="15" customHeight="1"/>
    <row r="13727" ht="15" customHeight="1"/>
    <row r="13728" ht="15" customHeight="1"/>
    <row r="13729" ht="15" customHeight="1"/>
    <row r="13730" ht="15" customHeight="1"/>
    <row r="13731" ht="15" customHeight="1"/>
    <row r="13732" ht="15" customHeight="1"/>
    <row r="13733" ht="15" customHeight="1"/>
    <row r="13734" ht="15" customHeight="1"/>
    <row r="13735" ht="15" customHeight="1"/>
    <row r="13736" ht="15" customHeight="1"/>
    <row r="13737" ht="15" customHeight="1"/>
    <row r="13738" ht="15" customHeight="1"/>
    <row r="13739" ht="15" customHeight="1"/>
    <row r="13740" ht="15" customHeight="1"/>
    <row r="13741" ht="15" customHeight="1"/>
    <row r="13742" ht="15" customHeight="1"/>
    <row r="13743" ht="15" customHeight="1"/>
    <row r="13744" ht="15" customHeight="1"/>
    <row r="13745" ht="15" customHeight="1"/>
    <row r="13746" ht="15" customHeight="1"/>
    <row r="13747" ht="15" customHeight="1"/>
    <row r="13748" ht="15" customHeight="1"/>
    <row r="13749" ht="15" customHeight="1"/>
    <row r="13750" ht="15" customHeight="1"/>
    <row r="13751" ht="15" customHeight="1"/>
    <row r="13752" ht="15" customHeight="1"/>
    <row r="13753" ht="15" customHeight="1"/>
    <row r="13754" ht="15" customHeight="1"/>
    <row r="13755" ht="15" customHeight="1"/>
    <row r="13756" ht="15" customHeight="1"/>
    <row r="13757" ht="15" customHeight="1"/>
    <row r="13758" ht="15" customHeight="1"/>
    <row r="13759" ht="15" customHeight="1"/>
    <row r="13760" ht="15" customHeight="1"/>
    <row r="13761" ht="15" customHeight="1"/>
    <row r="13762" ht="15" customHeight="1"/>
    <row r="13763" ht="15" customHeight="1"/>
    <row r="13764" ht="15" customHeight="1"/>
    <row r="13765" ht="15" customHeight="1"/>
    <row r="13766" ht="15" customHeight="1"/>
    <row r="13767" ht="15" customHeight="1"/>
    <row r="13768" ht="15" customHeight="1"/>
    <row r="13769" ht="15" customHeight="1"/>
    <row r="13770" ht="15" customHeight="1"/>
    <row r="13771" ht="15" customHeight="1"/>
    <row r="13772" ht="15" customHeight="1"/>
    <row r="13773" ht="15" customHeight="1"/>
    <row r="13774" ht="15" customHeight="1"/>
    <row r="13775" ht="15" customHeight="1"/>
    <row r="13776" ht="15" customHeight="1"/>
    <row r="13777" ht="15" customHeight="1"/>
    <row r="13778" ht="15" customHeight="1"/>
    <row r="13779" ht="15" customHeight="1"/>
    <row r="13780" ht="15" customHeight="1"/>
    <row r="13781" ht="15" customHeight="1"/>
    <row r="13782" ht="15" customHeight="1"/>
    <row r="13783" ht="15" customHeight="1"/>
    <row r="13784" ht="15" customHeight="1"/>
    <row r="13785" ht="15" customHeight="1"/>
    <row r="13786" ht="15" customHeight="1"/>
    <row r="13787" ht="15" customHeight="1"/>
    <row r="13788" ht="15" customHeight="1"/>
    <row r="13789" ht="15" customHeight="1"/>
    <row r="13790" ht="15" customHeight="1"/>
    <row r="13791" ht="15" customHeight="1"/>
    <row r="13792" ht="15" customHeight="1"/>
    <row r="13793" ht="15" customHeight="1"/>
    <row r="13794" ht="15" customHeight="1"/>
    <row r="13795" ht="15" customHeight="1"/>
    <row r="13796" ht="15" customHeight="1"/>
    <row r="13797" ht="15" customHeight="1"/>
    <row r="13798" ht="15" customHeight="1"/>
    <row r="13799" ht="15" customHeight="1"/>
    <row r="13800" ht="15" customHeight="1"/>
    <row r="13801" ht="15" customHeight="1"/>
    <row r="13802" ht="15" customHeight="1"/>
    <row r="13803" ht="15" customHeight="1"/>
    <row r="13804" ht="15" customHeight="1"/>
    <row r="13805" ht="15" customHeight="1"/>
    <row r="13806" ht="15" customHeight="1"/>
    <row r="13807" ht="15" customHeight="1"/>
    <row r="13808" ht="15" customHeight="1"/>
    <row r="13809" ht="15" customHeight="1"/>
    <row r="13810" ht="15" customHeight="1"/>
    <row r="13811" ht="15" customHeight="1"/>
    <row r="13812" ht="15" customHeight="1"/>
    <row r="13813" ht="15" customHeight="1"/>
    <row r="13814" ht="15" customHeight="1"/>
    <row r="13815" ht="15" customHeight="1"/>
    <row r="13816" ht="15" customHeight="1"/>
    <row r="13817" ht="15" customHeight="1"/>
    <row r="13818" ht="15" customHeight="1"/>
    <row r="13819" ht="15" customHeight="1"/>
    <row r="13820" ht="15" customHeight="1"/>
    <row r="13821" ht="15" customHeight="1"/>
    <row r="13822" ht="15" customHeight="1"/>
    <row r="13823" ht="15" customHeight="1"/>
    <row r="13824" ht="15" customHeight="1"/>
    <row r="13825" ht="15" customHeight="1"/>
    <row r="13826" ht="15" customHeight="1"/>
    <row r="13827" ht="15" customHeight="1"/>
    <row r="13828" ht="15" customHeight="1"/>
    <row r="13829" ht="15" customHeight="1"/>
    <row r="13830" ht="15" customHeight="1"/>
    <row r="13831" ht="15" customHeight="1"/>
    <row r="13832" ht="15" customHeight="1"/>
    <row r="13833" ht="15" customHeight="1"/>
    <row r="13834" ht="15" customHeight="1"/>
    <row r="13835" ht="15" customHeight="1"/>
    <row r="13836" ht="15" customHeight="1"/>
    <row r="13837" ht="15" customHeight="1"/>
    <row r="13838" ht="15" customHeight="1"/>
    <row r="13839" ht="15" customHeight="1"/>
    <row r="13840" ht="15" customHeight="1"/>
    <row r="13841" ht="15" customHeight="1"/>
    <row r="13842" ht="15" customHeight="1"/>
    <row r="13843" ht="15" customHeight="1"/>
    <row r="13844" ht="15" customHeight="1"/>
    <row r="13845" ht="15" customHeight="1"/>
    <row r="13846" ht="15" customHeight="1"/>
    <row r="13847" ht="15" customHeight="1"/>
    <row r="13848" ht="15" customHeight="1"/>
    <row r="13849" ht="15" customHeight="1"/>
    <row r="13850" ht="15" customHeight="1"/>
    <row r="13851" ht="15" customHeight="1"/>
    <row r="13852" ht="15" customHeight="1"/>
    <row r="13853" ht="15" customHeight="1"/>
    <row r="13854" ht="15" customHeight="1"/>
    <row r="13855" ht="15" customHeight="1"/>
    <row r="13856" ht="15" customHeight="1"/>
    <row r="13857" ht="15" customHeight="1"/>
    <row r="13858" ht="15" customHeight="1"/>
    <row r="13859" ht="15" customHeight="1"/>
    <row r="13860" ht="15" customHeight="1"/>
    <row r="13861" ht="15" customHeight="1"/>
    <row r="13862" ht="15" customHeight="1"/>
    <row r="13863" ht="15" customHeight="1"/>
    <row r="13864" ht="15" customHeight="1"/>
    <row r="13865" ht="15" customHeight="1"/>
    <row r="13866" ht="15" customHeight="1"/>
    <row r="13867" ht="15" customHeight="1"/>
    <row r="13868" ht="15" customHeight="1"/>
    <row r="13869" ht="15" customHeight="1"/>
    <row r="13870" ht="15" customHeight="1"/>
    <row r="13871" ht="15" customHeight="1"/>
    <row r="13872" ht="15" customHeight="1"/>
    <row r="13873" ht="15" customHeight="1"/>
    <row r="13874" ht="15" customHeight="1"/>
    <row r="13875" ht="15" customHeight="1"/>
    <row r="13876" ht="15" customHeight="1"/>
    <row r="13877" ht="15" customHeight="1"/>
    <row r="13878" ht="15" customHeight="1"/>
    <row r="13879" ht="15" customHeight="1"/>
    <row r="13880" ht="15" customHeight="1"/>
    <row r="13881" ht="15" customHeight="1"/>
    <row r="13882" ht="15" customHeight="1"/>
    <row r="13883" ht="15" customHeight="1"/>
    <row r="13884" ht="15" customHeight="1"/>
    <row r="13885" ht="15" customHeight="1"/>
    <row r="13886" ht="15" customHeight="1"/>
    <row r="13887" ht="15" customHeight="1"/>
    <row r="13888" ht="15" customHeight="1"/>
    <row r="13889" ht="15" customHeight="1"/>
    <row r="13890" ht="15" customHeight="1"/>
    <row r="13891" ht="15" customHeight="1"/>
    <row r="13892" ht="15" customHeight="1"/>
    <row r="13893" ht="15" customHeight="1"/>
    <row r="13894" ht="15" customHeight="1"/>
    <row r="13895" ht="15" customHeight="1"/>
    <row r="13896" ht="15" customHeight="1"/>
    <row r="13897" ht="15" customHeight="1"/>
    <row r="13898" ht="15" customHeight="1"/>
    <row r="13899" ht="15" customHeight="1"/>
    <row r="13900" ht="15" customHeight="1"/>
    <row r="13901" ht="15" customHeight="1"/>
    <row r="13902" ht="15" customHeight="1"/>
    <row r="13903" ht="15" customHeight="1"/>
    <row r="13904" ht="15" customHeight="1"/>
    <row r="13905" ht="15" customHeight="1"/>
    <row r="13906" ht="15" customHeight="1"/>
    <row r="13907" ht="15" customHeight="1"/>
    <row r="13908" ht="15" customHeight="1"/>
    <row r="13909" ht="15" customHeight="1"/>
    <row r="13910" ht="15" customHeight="1"/>
    <row r="13911" ht="15" customHeight="1"/>
    <row r="13912" ht="15" customHeight="1"/>
    <row r="13913" ht="15" customHeight="1"/>
    <row r="13914" ht="15" customHeight="1"/>
    <row r="13915" ht="15" customHeight="1"/>
    <row r="13916" ht="15" customHeight="1"/>
    <row r="13917" ht="15" customHeight="1"/>
    <row r="13918" ht="15" customHeight="1"/>
    <row r="13919" ht="15" customHeight="1"/>
    <row r="13920" ht="15" customHeight="1"/>
    <row r="13921" ht="15" customHeight="1"/>
    <row r="13922" ht="15" customHeight="1"/>
    <row r="13923" ht="15" customHeight="1"/>
    <row r="13924" ht="15" customHeight="1"/>
    <row r="13925" ht="15" customHeight="1"/>
    <row r="13926" ht="15" customHeight="1"/>
    <row r="13927" ht="15" customHeight="1"/>
    <row r="13928" ht="15" customHeight="1"/>
    <row r="13929" ht="15" customHeight="1"/>
    <row r="13930" ht="15" customHeight="1"/>
    <row r="13931" ht="15" customHeight="1"/>
    <row r="13932" ht="15" customHeight="1"/>
    <row r="13933" ht="15" customHeight="1"/>
    <row r="13934" ht="15" customHeight="1"/>
    <row r="13935" ht="15" customHeight="1"/>
    <row r="13936" ht="15" customHeight="1"/>
    <row r="13937" ht="15" customHeight="1"/>
    <row r="13938" ht="15" customHeight="1"/>
    <row r="13939" ht="15" customHeight="1"/>
    <row r="13940" ht="15" customHeight="1"/>
    <row r="13941" ht="15" customHeight="1"/>
    <row r="13942" ht="15" customHeight="1"/>
    <row r="13943" ht="15" customHeight="1"/>
    <row r="13944" ht="15" customHeight="1"/>
    <row r="13945" ht="15" customHeight="1"/>
    <row r="13946" ht="15" customHeight="1"/>
    <row r="13947" ht="15" customHeight="1"/>
    <row r="13948" ht="15" customHeight="1"/>
    <row r="13949" ht="15" customHeight="1"/>
    <row r="13950" ht="15" customHeight="1"/>
    <row r="13951" ht="15" customHeight="1"/>
    <row r="13952" ht="15" customHeight="1"/>
    <row r="13953" ht="15" customHeight="1"/>
    <row r="13954" ht="15" customHeight="1"/>
    <row r="13955" ht="15" customHeight="1"/>
    <row r="13956" ht="15" customHeight="1"/>
    <row r="13957" ht="15" customHeight="1"/>
    <row r="13958" ht="15" customHeight="1"/>
    <row r="13959" ht="15" customHeight="1"/>
    <row r="13960" ht="15" customHeight="1"/>
    <row r="13961" ht="15" customHeight="1"/>
    <row r="13962" ht="15" customHeight="1"/>
    <row r="13963" ht="15" customHeight="1"/>
    <row r="13964" ht="15" customHeight="1"/>
    <row r="13965" ht="15" customHeight="1"/>
    <row r="13966" ht="15" customHeight="1"/>
    <row r="13967" ht="15" customHeight="1"/>
    <row r="13968" ht="15" customHeight="1"/>
    <row r="13969" ht="15" customHeight="1"/>
    <row r="13970" ht="15" customHeight="1"/>
    <row r="13971" ht="15" customHeight="1"/>
    <row r="13972" ht="15" customHeight="1"/>
    <row r="13973" ht="15" customHeight="1"/>
    <row r="13974" ht="15" customHeight="1"/>
    <row r="13975" ht="15" customHeight="1"/>
    <row r="13976" ht="15" customHeight="1"/>
    <row r="13977" ht="15" customHeight="1"/>
    <row r="13978" ht="15" customHeight="1"/>
    <row r="13979" ht="15" customHeight="1"/>
    <row r="13980" ht="15" customHeight="1"/>
    <row r="13981" ht="15" customHeight="1"/>
    <row r="13982" ht="15" customHeight="1"/>
    <row r="13983" ht="15" customHeight="1"/>
    <row r="13984" ht="15" customHeight="1"/>
    <row r="13985" ht="15" customHeight="1"/>
    <row r="13986" ht="15" customHeight="1"/>
    <row r="13987" ht="15" customHeight="1"/>
    <row r="13988" ht="15" customHeight="1"/>
    <row r="13989" ht="15" customHeight="1"/>
    <row r="13990" ht="15" customHeight="1"/>
    <row r="13991" ht="15" customHeight="1"/>
    <row r="13992" ht="15" customHeight="1"/>
    <row r="13993" ht="15" customHeight="1"/>
    <row r="13994" ht="15" customHeight="1"/>
    <row r="13995" ht="15" customHeight="1"/>
    <row r="13996" ht="15" customHeight="1"/>
    <row r="13997" ht="15" customHeight="1"/>
    <row r="13998" ht="15" customHeight="1"/>
    <row r="13999" ht="15" customHeight="1"/>
    <row r="14000" ht="15" customHeight="1"/>
    <row r="14001" ht="15" customHeight="1"/>
    <row r="14002" ht="15" customHeight="1"/>
    <row r="14003" ht="15" customHeight="1"/>
    <row r="14004" ht="15" customHeight="1"/>
    <row r="14005" ht="15" customHeight="1"/>
    <row r="14006" ht="15" customHeight="1"/>
    <row r="14007" ht="15" customHeight="1"/>
    <row r="14008" ht="15" customHeight="1"/>
    <row r="14009" ht="15" customHeight="1"/>
    <row r="14010" ht="15" customHeight="1"/>
    <row r="14011" ht="15" customHeight="1"/>
    <row r="14012" ht="15" customHeight="1"/>
    <row r="14013" ht="15" customHeight="1"/>
    <row r="14014" ht="15" customHeight="1"/>
    <row r="14015" ht="15" customHeight="1"/>
    <row r="14016" ht="15" customHeight="1"/>
    <row r="14017" ht="15" customHeight="1"/>
    <row r="14018" ht="15" customHeight="1"/>
    <row r="14019" ht="15" customHeight="1"/>
    <row r="14020" ht="15" customHeight="1"/>
    <row r="14021" ht="15" customHeight="1"/>
    <row r="14022" ht="15" customHeight="1"/>
    <row r="14023" ht="15" customHeight="1"/>
    <row r="14024" ht="15" customHeight="1"/>
    <row r="14025" ht="15" customHeight="1"/>
    <row r="14026" ht="15" customHeight="1"/>
    <row r="14027" ht="15" customHeight="1"/>
    <row r="14028" ht="15" customHeight="1"/>
    <row r="14029" ht="15" customHeight="1"/>
    <row r="14030" ht="15" customHeight="1"/>
    <row r="14031" ht="15" customHeight="1"/>
    <row r="14032" ht="15" customHeight="1"/>
    <row r="14033" ht="15" customHeight="1"/>
    <row r="14034" ht="15" customHeight="1"/>
    <row r="14035" ht="15" customHeight="1"/>
    <row r="14036" ht="15" customHeight="1"/>
    <row r="14037" ht="15" customHeight="1"/>
    <row r="14038" ht="15" customHeight="1"/>
    <row r="14039" ht="15" customHeight="1"/>
    <row r="14040" ht="15" customHeight="1"/>
    <row r="14041" ht="15" customHeight="1"/>
    <row r="14042" ht="15" customHeight="1"/>
    <row r="14043" ht="15" customHeight="1"/>
    <row r="14044" ht="15" customHeight="1"/>
    <row r="14045" ht="15" customHeight="1"/>
    <row r="14046" ht="15" customHeight="1"/>
    <row r="14047" ht="15" customHeight="1"/>
    <row r="14048" ht="15" customHeight="1"/>
    <row r="14049" ht="15" customHeight="1"/>
    <row r="14050" ht="15" customHeight="1"/>
    <row r="14051" ht="15" customHeight="1"/>
    <row r="14052" ht="15" customHeight="1"/>
    <row r="14053" ht="15" customHeight="1"/>
    <row r="14054" ht="15" customHeight="1"/>
    <row r="14055" ht="15" customHeight="1"/>
    <row r="14056" ht="15" customHeight="1"/>
    <row r="14057" ht="15" customHeight="1"/>
    <row r="14058" ht="15" customHeight="1"/>
    <row r="14059" ht="15" customHeight="1"/>
    <row r="14060" ht="15" customHeight="1"/>
    <row r="14061" ht="15" customHeight="1"/>
    <row r="14062" ht="15" customHeight="1"/>
    <row r="14063" ht="15" customHeight="1"/>
    <row r="14064" ht="15" customHeight="1"/>
    <row r="14065" ht="15" customHeight="1"/>
    <row r="14066" ht="15" customHeight="1"/>
    <row r="14067" ht="15" customHeight="1"/>
    <row r="14068" ht="15" customHeight="1"/>
    <row r="14069" ht="15" customHeight="1"/>
    <row r="14070" ht="15" customHeight="1"/>
    <row r="14071" ht="15" customHeight="1"/>
    <row r="14072" ht="15" customHeight="1"/>
    <row r="14073" ht="15" customHeight="1"/>
    <row r="14074" ht="15" customHeight="1"/>
    <row r="14075" ht="15" customHeight="1"/>
    <row r="14076" ht="15" customHeight="1"/>
    <row r="14077" ht="15" customHeight="1"/>
    <row r="14078" ht="15" customHeight="1"/>
    <row r="14079" ht="15" customHeight="1"/>
    <row r="14080" ht="15" customHeight="1"/>
    <row r="14081" ht="15" customHeight="1"/>
    <row r="14082" ht="15" customHeight="1"/>
    <row r="14083" ht="15" customHeight="1"/>
    <row r="14084" ht="15" customHeight="1"/>
    <row r="14085" ht="15" customHeight="1"/>
    <row r="14086" ht="15" customHeight="1"/>
    <row r="14087" ht="15" customHeight="1"/>
    <row r="14088" ht="15" customHeight="1"/>
    <row r="14089" ht="15" customHeight="1"/>
    <row r="14090" ht="15" customHeight="1"/>
    <row r="14091" ht="15" customHeight="1"/>
    <row r="14092" ht="15" customHeight="1"/>
    <row r="14093" ht="15" customHeight="1"/>
    <row r="14094" ht="15" customHeight="1"/>
    <row r="14095" ht="15" customHeight="1"/>
    <row r="14096" ht="15" customHeight="1"/>
    <row r="14097" ht="15" customHeight="1"/>
    <row r="14098" ht="15" customHeight="1"/>
    <row r="14099" ht="15" customHeight="1"/>
    <row r="14100" ht="15" customHeight="1"/>
    <row r="14101" ht="15" customHeight="1"/>
    <row r="14102" ht="15" customHeight="1"/>
    <row r="14103" ht="15" customHeight="1"/>
    <row r="14104" ht="15" customHeight="1"/>
    <row r="14105" ht="15" customHeight="1"/>
    <row r="14106" ht="15" customHeight="1"/>
    <row r="14107" ht="15" customHeight="1"/>
    <row r="14108" ht="15" customHeight="1"/>
    <row r="14109" ht="15" customHeight="1"/>
    <row r="14110" ht="15" customHeight="1"/>
    <row r="14111" ht="15" customHeight="1"/>
    <row r="14112" ht="15" customHeight="1"/>
    <row r="14113" ht="15" customHeight="1"/>
    <row r="14114" ht="15" customHeight="1"/>
    <row r="14115" ht="15" customHeight="1"/>
    <row r="14116" ht="15" customHeight="1"/>
    <row r="14117" ht="15" customHeight="1"/>
    <row r="14118" ht="15" customHeight="1"/>
    <row r="14119" ht="15" customHeight="1"/>
    <row r="14120" ht="15" customHeight="1"/>
    <row r="14121" ht="15" customHeight="1"/>
    <row r="14122" ht="15" customHeight="1"/>
    <row r="14123" ht="15" customHeight="1"/>
    <row r="14124" ht="15" customHeight="1"/>
    <row r="14125" ht="15" customHeight="1"/>
    <row r="14126" ht="15" customHeight="1"/>
    <row r="14127" ht="15" customHeight="1"/>
    <row r="14128" ht="15" customHeight="1"/>
    <row r="14129" ht="15" customHeight="1"/>
    <row r="14130" ht="15" customHeight="1"/>
    <row r="14131" ht="15" customHeight="1"/>
    <row r="14132" ht="15" customHeight="1"/>
    <row r="14133" ht="15" customHeight="1"/>
    <row r="14134" ht="15" customHeight="1"/>
    <row r="14135" ht="15" customHeight="1"/>
    <row r="14136" ht="15" customHeight="1"/>
    <row r="14137" ht="15" customHeight="1"/>
    <row r="14138" ht="15" customHeight="1"/>
    <row r="14139" ht="15" customHeight="1"/>
    <row r="14140" ht="15" customHeight="1"/>
    <row r="14141" ht="15" customHeight="1"/>
    <row r="14142" ht="15" customHeight="1"/>
    <row r="14143" ht="15" customHeight="1"/>
    <row r="14144" ht="15" customHeight="1"/>
    <row r="14145" ht="15" customHeight="1"/>
    <row r="14146" ht="15" customHeight="1"/>
    <row r="14147" ht="15" customHeight="1"/>
    <row r="14148" ht="15" customHeight="1"/>
    <row r="14149" ht="15" customHeight="1"/>
    <row r="14150" ht="15" customHeight="1"/>
    <row r="14151" ht="15" customHeight="1"/>
    <row r="14152" ht="15" customHeight="1"/>
    <row r="14153" ht="15" customHeight="1"/>
    <row r="14154" ht="15" customHeight="1"/>
    <row r="14155" ht="15" customHeight="1"/>
    <row r="14156" ht="15" customHeight="1"/>
    <row r="14157" ht="15" customHeight="1"/>
    <row r="14158" ht="15" customHeight="1"/>
    <row r="14159" ht="15" customHeight="1"/>
    <row r="14160" ht="15" customHeight="1"/>
    <row r="14161" ht="15" customHeight="1"/>
    <row r="14162" ht="15" customHeight="1"/>
    <row r="14163" ht="15" customHeight="1"/>
    <row r="14164" ht="15" customHeight="1"/>
    <row r="14165" ht="15" customHeight="1"/>
    <row r="14166" ht="15" customHeight="1"/>
    <row r="14167" ht="15" customHeight="1"/>
    <row r="14168" ht="15" customHeight="1"/>
    <row r="14169" ht="15" customHeight="1"/>
    <row r="14170" ht="15" customHeight="1"/>
    <row r="14171" ht="15" customHeight="1"/>
    <row r="14172" ht="15" customHeight="1"/>
    <row r="14173" ht="15" customHeight="1"/>
    <row r="14174" ht="15" customHeight="1"/>
    <row r="14175" ht="15" customHeight="1"/>
    <row r="14176" ht="15" customHeight="1"/>
    <row r="14177" ht="15" customHeight="1"/>
    <row r="14178" ht="15" customHeight="1"/>
    <row r="14179" ht="15" customHeight="1"/>
    <row r="14180" ht="15" customHeight="1"/>
    <row r="14181" ht="15" customHeight="1"/>
    <row r="14182" ht="15" customHeight="1"/>
    <row r="14183" ht="15" customHeight="1"/>
    <row r="14184" ht="15" customHeight="1"/>
    <row r="14185" ht="15" customHeight="1"/>
    <row r="14186" ht="15" customHeight="1"/>
    <row r="14187" ht="15" customHeight="1"/>
    <row r="14188" ht="15" customHeight="1"/>
    <row r="14189" ht="15" customHeight="1"/>
    <row r="14190" ht="15" customHeight="1"/>
    <row r="14191" ht="15" customHeight="1"/>
    <row r="14192" ht="15" customHeight="1"/>
    <row r="14193" ht="15" customHeight="1"/>
    <row r="14194" ht="15" customHeight="1"/>
    <row r="14195" ht="15" customHeight="1"/>
    <row r="14196" ht="15" customHeight="1"/>
    <row r="14197" ht="15" customHeight="1"/>
    <row r="14198" ht="15" customHeight="1"/>
    <row r="14199" ht="15" customHeight="1"/>
    <row r="14200" ht="15" customHeight="1"/>
    <row r="14201" ht="15" customHeight="1"/>
    <row r="14202" ht="15" customHeight="1"/>
    <row r="14203" ht="15" customHeight="1"/>
    <row r="14204" ht="15" customHeight="1"/>
    <row r="14205" ht="15" customHeight="1"/>
    <row r="14206" ht="15" customHeight="1"/>
    <row r="14207" ht="15" customHeight="1"/>
    <row r="14208" ht="15" customHeight="1"/>
    <row r="14209" ht="15" customHeight="1"/>
    <row r="14210" ht="15" customHeight="1"/>
    <row r="14211" ht="15" customHeight="1"/>
    <row r="14212" ht="15" customHeight="1"/>
    <row r="14213" ht="15" customHeight="1"/>
    <row r="14214" ht="15" customHeight="1"/>
    <row r="14215" ht="15" customHeight="1"/>
    <row r="14216" ht="15" customHeight="1"/>
    <row r="14217" ht="15" customHeight="1"/>
    <row r="14218" ht="15" customHeight="1"/>
    <row r="14219" ht="15" customHeight="1"/>
    <row r="14220" ht="15" customHeight="1"/>
    <row r="14221" ht="15" customHeight="1"/>
    <row r="14222" ht="15" customHeight="1"/>
    <row r="14223" ht="15" customHeight="1"/>
    <row r="14224" ht="15" customHeight="1"/>
    <row r="14225" ht="15" customHeight="1"/>
    <row r="14226" ht="15" customHeight="1"/>
    <row r="14227" ht="15" customHeight="1"/>
    <row r="14228" ht="15" customHeight="1"/>
    <row r="14229" ht="15" customHeight="1"/>
    <row r="14230" ht="15" customHeight="1"/>
    <row r="14231" ht="15" customHeight="1"/>
    <row r="14232" ht="15" customHeight="1"/>
    <row r="14233" ht="15" customHeight="1"/>
    <row r="14234" ht="15" customHeight="1"/>
    <row r="14235" ht="15" customHeight="1"/>
    <row r="14236" ht="15" customHeight="1"/>
    <row r="14237" ht="15" customHeight="1"/>
    <row r="14238" ht="15" customHeight="1"/>
    <row r="14239" ht="15" customHeight="1"/>
    <row r="14240" ht="15" customHeight="1"/>
    <row r="14241" ht="15" customHeight="1"/>
    <row r="14242" ht="15" customHeight="1"/>
    <row r="14243" ht="15" customHeight="1"/>
    <row r="14244" ht="15" customHeight="1"/>
    <row r="14245" ht="15" customHeight="1"/>
    <row r="14246" ht="15" customHeight="1"/>
    <row r="14247" ht="15" customHeight="1"/>
    <row r="14248" ht="15" customHeight="1"/>
    <row r="14249" ht="15" customHeight="1"/>
    <row r="14250" ht="15" customHeight="1"/>
    <row r="14251" ht="15" customHeight="1"/>
    <row r="14252" ht="15" customHeight="1"/>
    <row r="14253" ht="15" customHeight="1"/>
    <row r="14254" ht="15" customHeight="1"/>
    <row r="14255" ht="15" customHeight="1"/>
    <row r="14256" ht="15" customHeight="1"/>
    <row r="14257" ht="15" customHeight="1"/>
    <row r="14258" ht="15" customHeight="1"/>
    <row r="14259" ht="15" customHeight="1"/>
    <row r="14260" ht="15" customHeight="1"/>
    <row r="14261" ht="15" customHeight="1"/>
    <row r="14262" ht="15" customHeight="1"/>
    <row r="14263" ht="15" customHeight="1"/>
    <row r="14264" ht="15" customHeight="1"/>
    <row r="14265" ht="15" customHeight="1"/>
    <row r="14266" ht="15" customHeight="1"/>
    <row r="14267" ht="15" customHeight="1"/>
    <row r="14268" ht="15" customHeight="1"/>
    <row r="14269" ht="15" customHeight="1"/>
    <row r="14270" ht="15" customHeight="1"/>
    <row r="14271" ht="15" customHeight="1"/>
    <row r="14272" ht="15" customHeight="1"/>
    <row r="14273" ht="15" customHeight="1"/>
    <row r="14274" ht="15" customHeight="1"/>
    <row r="14275" ht="15" customHeight="1"/>
    <row r="14276" ht="15" customHeight="1"/>
    <row r="14277" ht="15" customHeight="1"/>
    <row r="14278" ht="15" customHeight="1"/>
    <row r="14279" ht="15" customHeight="1"/>
    <row r="14280" ht="15" customHeight="1"/>
    <row r="14281" ht="15" customHeight="1"/>
    <row r="14282" ht="15" customHeight="1"/>
    <row r="14283" ht="15" customHeight="1"/>
    <row r="14284" ht="15" customHeight="1"/>
    <row r="14285" ht="15" customHeight="1"/>
    <row r="14286" ht="15" customHeight="1"/>
    <row r="14287" ht="15" customHeight="1"/>
    <row r="14288" ht="15" customHeight="1"/>
    <row r="14289" ht="15" customHeight="1"/>
    <row r="14290" ht="15" customHeight="1"/>
    <row r="14291" ht="15" customHeight="1"/>
    <row r="14292" ht="15" customHeight="1"/>
    <row r="14293" ht="15" customHeight="1"/>
    <row r="14294" ht="15" customHeight="1"/>
    <row r="14295" ht="15" customHeight="1"/>
    <row r="14296" ht="15" customHeight="1"/>
    <row r="14297" ht="15" customHeight="1"/>
    <row r="14298" ht="15" customHeight="1"/>
    <row r="14299" ht="15" customHeight="1"/>
    <row r="14300" ht="15" customHeight="1"/>
    <row r="14301" ht="15" customHeight="1"/>
    <row r="14302" ht="15" customHeight="1"/>
    <row r="14303" ht="15" customHeight="1"/>
    <row r="14304" ht="15" customHeight="1"/>
    <row r="14305" ht="15" customHeight="1"/>
    <row r="14306" ht="15" customHeight="1"/>
    <row r="14307" ht="15" customHeight="1"/>
    <row r="14308" ht="15" customHeight="1"/>
    <row r="14309" ht="15" customHeight="1"/>
    <row r="14310" ht="15" customHeight="1"/>
    <row r="14311" ht="15" customHeight="1"/>
    <row r="14312" ht="15" customHeight="1"/>
    <row r="14313" ht="15" customHeight="1"/>
    <row r="14314" ht="15" customHeight="1"/>
    <row r="14315" ht="15" customHeight="1"/>
    <row r="14316" ht="15" customHeight="1"/>
    <row r="14317" ht="15" customHeight="1"/>
    <row r="14318" ht="15" customHeight="1"/>
    <row r="14319" ht="15" customHeight="1"/>
    <row r="14320" ht="15" customHeight="1"/>
    <row r="14321" ht="15" customHeight="1"/>
    <row r="14322" ht="15" customHeight="1"/>
    <row r="14323" ht="15" customHeight="1"/>
    <row r="14324" ht="15" customHeight="1"/>
    <row r="14325" ht="15" customHeight="1"/>
    <row r="14326" ht="15" customHeight="1"/>
    <row r="14327" ht="15" customHeight="1"/>
    <row r="14328" ht="15" customHeight="1"/>
    <row r="14329" ht="15" customHeight="1"/>
    <row r="14330" ht="15" customHeight="1"/>
    <row r="14331" ht="15" customHeight="1"/>
    <row r="14332" ht="15" customHeight="1"/>
    <row r="14333" ht="15" customHeight="1"/>
    <row r="14334" ht="15" customHeight="1"/>
    <row r="14335" ht="15" customHeight="1"/>
    <row r="14336" ht="15" customHeight="1"/>
    <row r="14337" ht="15" customHeight="1"/>
    <row r="14338" ht="15" customHeight="1"/>
    <row r="14339" ht="15" customHeight="1"/>
    <row r="14340" ht="15" customHeight="1"/>
    <row r="14341" ht="15" customHeight="1"/>
    <row r="14342" ht="15" customHeight="1"/>
    <row r="14343" ht="15" customHeight="1"/>
    <row r="14344" ht="15" customHeight="1"/>
    <row r="14345" ht="15" customHeight="1"/>
    <row r="14346" ht="15" customHeight="1"/>
    <row r="14347" ht="15" customHeight="1"/>
    <row r="14348" ht="15" customHeight="1"/>
    <row r="14349" ht="15" customHeight="1"/>
    <row r="14350" ht="15" customHeight="1"/>
    <row r="14351" ht="15" customHeight="1"/>
    <row r="14352" ht="15" customHeight="1"/>
    <row r="14353" ht="15" customHeight="1"/>
    <row r="14354" ht="15" customHeight="1"/>
    <row r="14355" ht="15" customHeight="1"/>
    <row r="14356" ht="15" customHeight="1"/>
    <row r="14357" ht="15" customHeight="1"/>
    <row r="14358" ht="15" customHeight="1"/>
    <row r="14359" ht="15" customHeight="1"/>
    <row r="14360" ht="15" customHeight="1"/>
    <row r="14361" ht="15" customHeight="1"/>
    <row r="14362" ht="15" customHeight="1"/>
    <row r="14363" ht="15" customHeight="1"/>
    <row r="14364" ht="15" customHeight="1"/>
    <row r="14365" ht="15" customHeight="1"/>
    <row r="14366" ht="15" customHeight="1"/>
    <row r="14367" ht="15" customHeight="1"/>
    <row r="14368" ht="15" customHeight="1"/>
    <row r="14369" ht="15" customHeight="1"/>
    <row r="14370" ht="15" customHeight="1"/>
    <row r="14371" ht="15" customHeight="1"/>
    <row r="14372" ht="15" customHeight="1"/>
    <row r="14373" ht="15" customHeight="1"/>
    <row r="14374" ht="15" customHeight="1"/>
    <row r="14375" ht="15" customHeight="1"/>
    <row r="14376" ht="15" customHeight="1"/>
    <row r="14377" ht="15" customHeight="1"/>
    <row r="14378" ht="15" customHeight="1"/>
    <row r="14379" ht="15" customHeight="1"/>
    <row r="14380" ht="15" customHeight="1"/>
    <row r="14381" ht="15" customHeight="1"/>
    <row r="14382" ht="15" customHeight="1"/>
    <row r="14383" ht="15" customHeight="1"/>
    <row r="14384" ht="15" customHeight="1"/>
    <row r="14385" ht="15" customHeight="1"/>
    <row r="14386" ht="15" customHeight="1"/>
    <row r="14387" ht="15" customHeight="1"/>
    <row r="14388" ht="15" customHeight="1"/>
    <row r="14389" ht="15" customHeight="1"/>
    <row r="14390" ht="15" customHeight="1"/>
    <row r="14391" ht="15" customHeight="1"/>
    <row r="14392" ht="15" customHeight="1"/>
    <row r="14393" ht="15" customHeight="1"/>
    <row r="14394" ht="15" customHeight="1"/>
    <row r="14395" ht="15" customHeight="1"/>
    <row r="14396" ht="15" customHeight="1"/>
    <row r="14397" ht="15" customHeight="1"/>
    <row r="14398" ht="15" customHeight="1"/>
    <row r="14399" ht="15" customHeight="1"/>
    <row r="14400" ht="15" customHeight="1"/>
    <row r="14401" ht="15" customHeight="1"/>
    <row r="14402" ht="15" customHeight="1"/>
    <row r="14403" ht="15" customHeight="1"/>
    <row r="14404" ht="15" customHeight="1"/>
    <row r="14405" ht="15" customHeight="1"/>
    <row r="14406" ht="15" customHeight="1"/>
    <row r="14407" ht="15" customHeight="1"/>
    <row r="14408" ht="15" customHeight="1"/>
    <row r="14409" ht="15" customHeight="1"/>
    <row r="14410" ht="15" customHeight="1"/>
    <row r="14411" ht="15" customHeight="1"/>
    <row r="14412" ht="15" customHeight="1"/>
    <row r="14413" ht="15" customHeight="1"/>
    <row r="14414" ht="15" customHeight="1"/>
    <row r="14415" ht="15" customHeight="1"/>
    <row r="14416" ht="15" customHeight="1"/>
    <row r="14417" ht="15" customHeight="1"/>
    <row r="14418" ht="15" customHeight="1"/>
    <row r="14419" ht="15" customHeight="1"/>
    <row r="14420" ht="15" customHeight="1"/>
    <row r="14421" ht="15" customHeight="1"/>
    <row r="14422" ht="15" customHeight="1"/>
    <row r="14423" ht="15" customHeight="1"/>
    <row r="14424" ht="15" customHeight="1"/>
    <row r="14425" ht="15" customHeight="1"/>
    <row r="14426" ht="15" customHeight="1"/>
    <row r="14427" ht="15" customHeight="1"/>
    <row r="14428" ht="15" customHeight="1"/>
    <row r="14429" ht="15" customHeight="1"/>
    <row r="14430" ht="15" customHeight="1"/>
    <row r="14431" ht="15" customHeight="1"/>
    <row r="14432" ht="15" customHeight="1"/>
    <row r="14433" ht="15" customHeight="1"/>
    <row r="14434" ht="15" customHeight="1"/>
    <row r="14435" ht="15" customHeight="1"/>
    <row r="14436" ht="15" customHeight="1"/>
    <row r="14437" ht="15" customHeight="1"/>
    <row r="14438" ht="15" customHeight="1"/>
    <row r="14439" ht="15" customHeight="1"/>
    <row r="14440" ht="15" customHeight="1"/>
    <row r="14441" ht="15" customHeight="1"/>
    <row r="14442" ht="15" customHeight="1"/>
    <row r="14443" ht="15" customHeight="1"/>
    <row r="14444" ht="15" customHeight="1"/>
    <row r="14445" ht="15" customHeight="1"/>
    <row r="14446" ht="15" customHeight="1"/>
    <row r="14447" ht="15" customHeight="1"/>
    <row r="14448" ht="15" customHeight="1"/>
    <row r="14449" ht="15" customHeight="1"/>
    <row r="14450" ht="15" customHeight="1"/>
    <row r="14451" ht="15" customHeight="1"/>
    <row r="14452" ht="15" customHeight="1"/>
    <row r="14453" ht="15" customHeight="1"/>
    <row r="14454" ht="15" customHeight="1"/>
    <row r="14455" ht="15" customHeight="1"/>
    <row r="14456" ht="15" customHeight="1"/>
    <row r="14457" ht="15" customHeight="1"/>
    <row r="14458" ht="15" customHeight="1"/>
    <row r="14459" ht="15" customHeight="1"/>
    <row r="14460" ht="15" customHeight="1"/>
    <row r="14461" ht="15" customHeight="1"/>
    <row r="14462" ht="15" customHeight="1"/>
    <row r="14463" ht="15" customHeight="1"/>
    <row r="14464" ht="15" customHeight="1"/>
    <row r="14465" ht="15" customHeight="1"/>
    <row r="14466" ht="15" customHeight="1"/>
    <row r="14467" ht="15" customHeight="1"/>
    <row r="14468" ht="15" customHeight="1"/>
    <row r="14469" ht="15" customHeight="1"/>
    <row r="14470" ht="15" customHeight="1"/>
    <row r="14471" ht="15" customHeight="1"/>
    <row r="14472" ht="15" customHeight="1"/>
    <row r="14473" ht="15" customHeight="1"/>
    <row r="14474" ht="15" customHeight="1"/>
    <row r="14475" ht="15" customHeight="1"/>
    <row r="14476" ht="15" customHeight="1"/>
    <row r="14477" ht="15" customHeight="1"/>
    <row r="14478" ht="15" customHeight="1"/>
    <row r="14479" ht="15" customHeight="1"/>
    <row r="14480" ht="15" customHeight="1"/>
    <row r="14481" ht="15" customHeight="1"/>
    <row r="14482" ht="15" customHeight="1"/>
    <row r="14483" ht="15" customHeight="1"/>
    <row r="14484" ht="15" customHeight="1"/>
    <row r="14485" ht="15" customHeight="1"/>
    <row r="14486" ht="15" customHeight="1"/>
    <row r="14487" ht="15" customHeight="1"/>
    <row r="14488" ht="15" customHeight="1"/>
    <row r="14489" ht="15" customHeight="1"/>
    <row r="14490" ht="15" customHeight="1"/>
    <row r="14491" ht="15" customHeight="1"/>
    <row r="14492" ht="15" customHeight="1"/>
    <row r="14493" ht="15" customHeight="1"/>
    <row r="14494" ht="15" customHeight="1"/>
    <row r="14495" ht="15" customHeight="1"/>
    <row r="14496" ht="15" customHeight="1"/>
    <row r="14497" ht="15" customHeight="1"/>
    <row r="14498" ht="15" customHeight="1"/>
    <row r="14499" ht="15" customHeight="1"/>
    <row r="14500" ht="15" customHeight="1"/>
    <row r="14501" ht="15" customHeight="1"/>
    <row r="14502" ht="15" customHeight="1"/>
    <row r="14503" ht="15" customHeight="1"/>
    <row r="14504" ht="15" customHeight="1"/>
    <row r="14505" ht="15" customHeight="1"/>
    <row r="14506" ht="15" customHeight="1"/>
    <row r="14507" ht="15" customHeight="1"/>
    <row r="14508" ht="15" customHeight="1"/>
    <row r="14509" ht="15" customHeight="1"/>
    <row r="14510" ht="15" customHeight="1"/>
    <row r="14511" ht="15" customHeight="1"/>
    <row r="14512" ht="15" customHeight="1"/>
    <row r="14513" ht="15" customHeight="1"/>
    <row r="14514" ht="15" customHeight="1"/>
    <row r="14515" ht="15" customHeight="1"/>
    <row r="14516" ht="15" customHeight="1"/>
    <row r="14517" ht="15" customHeight="1"/>
    <row r="14518" ht="15" customHeight="1"/>
    <row r="14519" ht="15" customHeight="1"/>
    <row r="14520" ht="15" customHeight="1"/>
    <row r="14521" ht="15" customHeight="1"/>
    <row r="14522" ht="15" customHeight="1"/>
    <row r="14523" ht="15" customHeight="1"/>
    <row r="14524" ht="15" customHeight="1"/>
    <row r="14525" ht="15" customHeight="1"/>
    <row r="14526" ht="15" customHeight="1"/>
    <row r="14527" ht="15" customHeight="1"/>
    <row r="14528" ht="15" customHeight="1"/>
    <row r="14529" ht="15" customHeight="1"/>
    <row r="14530" ht="15" customHeight="1"/>
    <row r="14531" ht="15" customHeight="1"/>
    <row r="14532" ht="15" customHeight="1"/>
    <row r="14533" ht="15" customHeight="1"/>
    <row r="14534" ht="15" customHeight="1"/>
    <row r="14535" ht="15" customHeight="1"/>
    <row r="14536" ht="15" customHeight="1"/>
    <row r="14537" ht="15" customHeight="1"/>
    <row r="14538" ht="15" customHeight="1"/>
    <row r="14539" ht="15" customHeight="1"/>
    <row r="14540" ht="15" customHeight="1"/>
    <row r="14541" ht="15" customHeight="1"/>
    <row r="14542" ht="15" customHeight="1"/>
    <row r="14543" ht="15" customHeight="1"/>
    <row r="14544" ht="15" customHeight="1"/>
    <row r="14545" ht="15" customHeight="1"/>
    <row r="14546" ht="15" customHeight="1"/>
    <row r="14547" ht="15" customHeight="1"/>
    <row r="14548" ht="15" customHeight="1"/>
    <row r="14549" ht="15" customHeight="1"/>
    <row r="14550" ht="15" customHeight="1"/>
    <row r="14551" ht="15" customHeight="1"/>
    <row r="14552" ht="15" customHeight="1"/>
    <row r="14553" ht="15" customHeight="1"/>
    <row r="14554" ht="15" customHeight="1"/>
    <row r="14555" ht="15" customHeight="1"/>
    <row r="14556" ht="15" customHeight="1"/>
    <row r="14557" ht="15" customHeight="1"/>
    <row r="14558" ht="15" customHeight="1"/>
    <row r="14559" ht="15" customHeight="1"/>
    <row r="14560" ht="15" customHeight="1"/>
    <row r="14561" ht="15" customHeight="1"/>
    <row r="14562" ht="15" customHeight="1"/>
    <row r="14563" ht="15" customHeight="1"/>
    <row r="14564" ht="15" customHeight="1"/>
    <row r="14565" ht="15" customHeight="1"/>
    <row r="14566" ht="15" customHeight="1"/>
    <row r="14567" ht="15" customHeight="1"/>
    <row r="14568" ht="15" customHeight="1"/>
    <row r="14569" ht="15" customHeight="1"/>
    <row r="14570" ht="15" customHeight="1"/>
    <row r="14571" ht="15" customHeight="1"/>
    <row r="14572" ht="15" customHeight="1"/>
    <row r="14573" ht="15" customHeight="1"/>
    <row r="14574" ht="15" customHeight="1"/>
    <row r="14575" ht="15" customHeight="1"/>
    <row r="14576" ht="15" customHeight="1"/>
    <row r="14577" ht="15" customHeight="1"/>
    <row r="14578" ht="15" customHeight="1"/>
    <row r="14579" ht="15" customHeight="1"/>
    <row r="14580" ht="15" customHeight="1"/>
    <row r="14581" ht="15" customHeight="1"/>
    <row r="14582" ht="15" customHeight="1"/>
    <row r="14583" ht="15" customHeight="1"/>
    <row r="14584" ht="15" customHeight="1"/>
    <row r="14585" ht="15" customHeight="1"/>
    <row r="14586" ht="15" customHeight="1"/>
    <row r="14587" ht="15" customHeight="1"/>
    <row r="14588" ht="15" customHeight="1"/>
    <row r="14589" ht="15" customHeight="1"/>
    <row r="14590" ht="15" customHeight="1"/>
    <row r="14591" ht="15" customHeight="1"/>
    <row r="14592" ht="15" customHeight="1"/>
    <row r="14593" ht="15" customHeight="1"/>
    <row r="14594" ht="15" customHeight="1"/>
    <row r="14595" ht="15" customHeight="1"/>
    <row r="14596" ht="15" customHeight="1"/>
    <row r="14597" ht="15" customHeight="1"/>
    <row r="14598" ht="15" customHeight="1"/>
    <row r="14599" ht="15" customHeight="1"/>
    <row r="14600" ht="15" customHeight="1"/>
    <row r="14601" ht="15" customHeight="1"/>
    <row r="14602" ht="15" customHeight="1"/>
    <row r="14603" ht="15" customHeight="1"/>
    <row r="14604" ht="15" customHeight="1"/>
    <row r="14605" ht="15" customHeight="1"/>
    <row r="14606" ht="15" customHeight="1"/>
    <row r="14607" ht="15" customHeight="1"/>
    <row r="14608" ht="15" customHeight="1"/>
    <row r="14609" ht="15" customHeight="1"/>
    <row r="14610" ht="15" customHeight="1"/>
    <row r="14611" ht="15" customHeight="1"/>
    <row r="14612" ht="15" customHeight="1"/>
    <row r="14613" ht="15" customHeight="1"/>
    <row r="14614" ht="15" customHeight="1"/>
    <row r="14615" ht="15" customHeight="1"/>
    <row r="14616" ht="15" customHeight="1"/>
    <row r="14617" ht="15" customHeight="1"/>
    <row r="14618" ht="15" customHeight="1"/>
    <row r="14619" ht="15" customHeight="1"/>
    <row r="14620" ht="15" customHeight="1"/>
    <row r="14621" ht="15" customHeight="1"/>
    <row r="14622" ht="15" customHeight="1"/>
    <row r="14623" ht="15" customHeight="1"/>
    <row r="14624" ht="15" customHeight="1"/>
    <row r="14625" ht="15" customHeight="1"/>
    <row r="14626" ht="15" customHeight="1"/>
    <row r="14627" ht="15" customHeight="1"/>
    <row r="14628" ht="15" customHeight="1"/>
    <row r="14629" ht="15" customHeight="1"/>
    <row r="14630" ht="15" customHeight="1"/>
    <row r="14631" ht="15" customHeight="1"/>
    <row r="14632" ht="15" customHeight="1"/>
    <row r="14633" ht="15" customHeight="1"/>
    <row r="14634" ht="15" customHeight="1"/>
    <row r="14635" ht="15" customHeight="1"/>
    <row r="14636" ht="15" customHeight="1"/>
    <row r="14637" ht="15" customHeight="1"/>
    <row r="14638" ht="15" customHeight="1"/>
    <row r="14639" ht="15" customHeight="1"/>
    <row r="14640" ht="15" customHeight="1"/>
    <row r="14641" ht="15" customHeight="1"/>
    <row r="14642" ht="15" customHeight="1"/>
    <row r="14643" ht="15" customHeight="1"/>
    <row r="14644" ht="15" customHeight="1"/>
    <row r="14645" ht="15" customHeight="1"/>
    <row r="14646" ht="15" customHeight="1"/>
    <row r="14647" ht="15" customHeight="1"/>
    <row r="14648" ht="15" customHeight="1"/>
    <row r="14649" ht="15" customHeight="1"/>
    <row r="14650" ht="15" customHeight="1"/>
    <row r="14651" ht="15" customHeight="1"/>
    <row r="14652" ht="15" customHeight="1"/>
    <row r="14653" ht="15" customHeight="1"/>
    <row r="14654" ht="15" customHeight="1"/>
    <row r="14655" ht="15" customHeight="1"/>
    <row r="14656" ht="15" customHeight="1"/>
    <row r="14657" ht="15" customHeight="1"/>
    <row r="14658" ht="15" customHeight="1"/>
    <row r="14659" ht="15" customHeight="1"/>
    <row r="14660" ht="15" customHeight="1"/>
    <row r="14661" ht="15" customHeight="1"/>
    <row r="14662" ht="15" customHeight="1"/>
    <row r="14663" ht="15" customHeight="1"/>
    <row r="14664" ht="15" customHeight="1"/>
    <row r="14665" ht="15" customHeight="1"/>
    <row r="14666" ht="15" customHeight="1"/>
    <row r="14667" ht="15" customHeight="1"/>
    <row r="14668" ht="15" customHeight="1"/>
    <row r="14669" ht="15" customHeight="1"/>
    <row r="14670" ht="15" customHeight="1"/>
    <row r="14671" ht="15" customHeight="1"/>
    <row r="14672" ht="15" customHeight="1"/>
    <row r="14673" ht="15" customHeight="1"/>
    <row r="14674" ht="15" customHeight="1"/>
    <row r="14675" ht="15" customHeight="1"/>
    <row r="14676" ht="15" customHeight="1"/>
    <row r="14677" ht="15" customHeight="1"/>
    <row r="14678" ht="15" customHeight="1"/>
    <row r="14679" ht="15" customHeight="1"/>
    <row r="14680" ht="15" customHeight="1"/>
    <row r="14681" ht="15" customHeight="1"/>
    <row r="14682" ht="15" customHeight="1"/>
    <row r="14683" ht="15" customHeight="1"/>
    <row r="14684" ht="15" customHeight="1"/>
    <row r="14685" ht="15" customHeight="1"/>
    <row r="14686" ht="15" customHeight="1"/>
    <row r="14687" ht="15" customHeight="1"/>
    <row r="14688" ht="15" customHeight="1"/>
    <row r="14689" ht="15" customHeight="1"/>
    <row r="14690" ht="15" customHeight="1"/>
    <row r="14691" ht="15" customHeight="1"/>
    <row r="14692" ht="15" customHeight="1"/>
    <row r="14693" ht="15" customHeight="1"/>
    <row r="14694" ht="15" customHeight="1"/>
    <row r="14695" ht="15" customHeight="1"/>
    <row r="14696" ht="15" customHeight="1"/>
    <row r="14697" ht="15" customHeight="1"/>
    <row r="14698" ht="15" customHeight="1"/>
    <row r="14699" ht="15" customHeight="1"/>
    <row r="14700" ht="15" customHeight="1"/>
    <row r="14701" ht="15" customHeight="1"/>
    <row r="14702" ht="15" customHeight="1"/>
    <row r="14703" ht="15" customHeight="1"/>
    <row r="14704" ht="15" customHeight="1"/>
    <row r="14705" ht="15" customHeight="1"/>
    <row r="14706" ht="15" customHeight="1"/>
    <row r="14707" ht="15" customHeight="1"/>
    <row r="14708" ht="15" customHeight="1"/>
    <row r="14709" ht="15" customHeight="1"/>
    <row r="14710" ht="15" customHeight="1"/>
    <row r="14711" ht="15" customHeight="1"/>
    <row r="14712" ht="15" customHeight="1"/>
    <row r="14713" ht="15" customHeight="1"/>
    <row r="14714" ht="15" customHeight="1"/>
    <row r="14715" ht="15" customHeight="1"/>
    <row r="14716" ht="15" customHeight="1"/>
    <row r="14717" ht="15" customHeight="1"/>
    <row r="14718" ht="15" customHeight="1"/>
    <row r="14719" ht="15" customHeight="1"/>
    <row r="14720" ht="15" customHeight="1"/>
    <row r="14721" ht="15" customHeight="1"/>
    <row r="14722" ht="15" customHeight="1"/>
    <row r="14723" ht="15" customHeight="1"/>
    <row r="14724" ht="15" customHeight="1"/>
    <row r="14725" ht="15" customHeight="1"/>
    <row r="14726" ht="15" customHeight="1"/>
    <row r="14727" ht="15" customHeight="1"/>
    <row r="14728" ht="15" customHeight="1"/>
    <row r="14729" ht="15" customHeight="1"/>
    <row r="14730" ht="15" customHeight="1"/>
    <row r="14731" ht="15" customHeight="1"/>
    <row r="14732" ht="15" customHeight="1"/>
    <row r="14733" ht="15" customHeight="1"/>
    <row r="14734" ht="15" customHeight="1"/>
    <row r="14735" ht="15" customHeight="1"/>
    <row r="14736" ht="15" customHeight="1"/>
    <row r="14737" ht="15" customHeight="1"/>
    <row r="14738" ht="15" customHeight="1"/>
    <row r="14739" ht="15" customHeight="1"/>
    <row r="14740" ht="15" customHeight="1"/>
    <row r="14741" ht="15" customHeight="1"/>
    <row r="14742" ht="15" customHeight="1"/>
    <row r="14743" ht="15" customHeight="1"/>
    <row r="14744" ht="15" customHeight="1"/>
    <row r="14745" ht="15" customHeight="1"/>
    <row r="14746" ht="15" customHeight="1"/>
    <row r="14747" ht="15" customHeight="1"/>
    <row r="14748" ht="15" customHeight="1"/>
    <row r="14749" ht="15" customHeight="1"/>
    <row r="14750" ht="15" customHeight="1"/>
    <row r="14751" ht="15" customHeight="1"/>
    <row r="14752" ht="15" customHeight="1"/>
    <row r="14753" ht="15" customHeight="1"/>
    <row r="14754" ht="15" customHeight="1"/>
    <row r="14755" ht="15" customHeight="1"/>
    <row r="14756" ht="15" customHeight="1"/>
    <row r="14757" ht="15" customHeight="1"/>
    <row r="14758" ht="15" customHeight="1"/>
    <row r="14759" ht="15" customHeight="1"/>
    <row r="14760" ht="15" customHeight="1"/>
    <row r="14761" ht="15" customHeight="1"/>
    <row r="14762" ht="15" customHeight="1"/>
    <row r="14763" ht="15" customHeight="1"/>
    <row r="14764" ht="15" customHeight="1"/>
    <row r="14765" ht="15" customHeight="1"/>
    <row r="14766" ht="15" customHeight="1"/>
    <row r="14767" ht="15" customHeight="1"/>
    <row r="14768" ht="15" customHeight="1"/>
    <row r="14769" ht="15" customHeight="1"/>
    <row r="14770" ht="15" customHeight="1"/>
    <row r="14771" ht="15" customHeight="1"/>
    <row r="14772" ht="15" customHeight="1"/>
    <row r="14773" ht="15" customHeight="1"/>
    <row r="14774" ht="15" customHeight="1"/>
    <row r="14775" ht="15" customHeight="1"/>
    <row r="14776" ht="15" customHeight="1"/>
    <row r="14777" ht="15" customHeight="1"/>
    <row r="14778" ht="15" customHeight="1"/>
    <row r="14779" ht="15" customHeight="1"/>
    <row r="14780" ht="15" customHeight="1"/>
    <row r="14781" ht="15" customHeight="1"/>
    <row r="14782" ht="15" customHeight="1"/>
    <row r="14783" ht="15" customHeight="1"/>
    <row r="14784" ht="15" customHeight="1"/>
    <row r="14785" ht="15" customHeight="1"/>
    <row r="14786" ht="15" customHeight="1"/>
    <row r="14787" ht="15" customHeight="1"/>
    <row r="14788" ht="15" customHeight="1"/>
    <row r="14789" ht="15" customHeight="1"/>
    <row r="14790" ht="15" customHeight="1"/>
    <row r="14791" ht="15" customHeight="1"/>
    <row r="14792" ht="15" customHeight="1"/>
    <row r="14793" ht="15" customHeight="1"/>
    <row r="14794" ht="15" customHeight="1"/>
    <row r="14795" ht="15" customHeight="1"/>
    <row r="14796" ht="15" customHeight="1"/>
    <row r="14797" ht="15" customHeight="1"/>
    <row r="14798" ht="15" customHeight="1"/>
    <row r="14799" ht="15" customHeight="1"/>
    <row r="14800" ht="15" customHeight="1"/>
    <row r="14801" ht="15" customHeight="1"/>
    <row r="14802" ht="15" customHeight="1"/>
    <row r="14803" ht="15" customHeight="1"/>
    <row r="14804" ht="15" customHeight="1"/>
    <row r="14805" ht="15" customHeight="1"/>
    <row r="14806" ht="15" customHeight="1"/>
    <row r="14807" ht="15" customHeight="1"/>
    <row r="14808" ht="15" customHeight="1"/>
    <row r="14809" ht="15" customHeight="1"/>
    <row r="14810" ht="15" customHeight="1"/>
    <row r="14811" ht="15" customHeight="1"/>
    <row r="14812" ht="15" customHeight="1"/>
    <row r="14813" ht="15" customHeight="1"/>
    <row r="14814" ht="15" customHeight="1"/>
    <row r="14815" ht="15" customHeight="1"/>
    <row r="14816" ht="15" customHeight="1"/>
    <row r="14817" ht="15" customHeight="1"/>
    <row r="14818" ht="15" customHeight="1"/>
    <row r="14819" ht="15" customHeight="1"/>
    <row r="14820" ht="15" customHeight="1"/>
    <row r="14821" ht="15" customHeight="1"/>
    <row r="14822" ht="15" customHeight="1"/>
    <row r="14823" ht="15" customHeight="1"/>
    <row r="14824" ht="15" customHeight="1"/>
    <row r="14825" ht="15" customHeight="1"/>
    <row r="14826" ht="15" customHeight="1"/>
    <row r="14827" ht="15" customHeight="1"/>
    <row r="14828" ht="15" customHeight="1"/>
    <row r="14829" ht="15" customHeight="1"/>
    <row r="14830" ht="15" customHeight="1"/>
    <row r="14831" ht="15" customHeight="1"/>
    <row r="14832" ht="15" customHeight="1"/>
    <row r="14833" ht="15" customHeight="1"/>
    <row r="14834" ht="15" customHeight="1"/>
    <row r="14835" ht="15" customHeight="1"/>
    <row r="14836" ht="15" customHeight="1"/>
    <row r="14837" ht="15" customHeight="1"/>
    <row r="14838" ht="15" customHeight="1"/>
    <row r="14839" ht="15" customHeight="1"/>
    <row r="14840" ht="15" customHeight="1"/>
    <row r="14841" ht="15" customHeight="1"/>
    <row r="14842" ht="15" customHeight="1"/>
    <row r="14843" ht="15" customHeight="1"/>
    <row r="14844" ht="15" customHeight="1"/>
    <row r="14845" ht="15" customHeight="1"/>
    <row r="14846" ht="15" customHeight="1"/>
    <row r="14847" ht="15" customHeight="1"/>
    <row r="14848" ht="15" customHeight="1"/>
    <row r="14849" ht="15" customHeight="1"/>
    <row r="14850" ht="15" customHeight="1"/>
    <row r="14851" ht="15" customHeight="1"/>
    <row r="14852" ht="15" customHeight="1"/>
    <row r="14853" ht="15" customHeight="1"/>
    <row r="14854" ht="15" customHeight="1"/>
    <row r="14855" ht="15" customHeight="1"/>
    <row r="14856" ht="15" customHeight="1"/>
    <row r="14857" ht="15" customHeight="1"/>
    <row r="14858" ht="15" customHeight="1"/>
    <row r="14859" ht="15" customHeight="1"/>
    <row r="14860" ht="15" customHeight="1"/>
    <row r="14861" ht="15" customHeight="1"/>
    <row r="14862" ht="15" customHeight="1"/>
    <row r="14863" ht="15" customHeight="1"/>
    <row r="14864" ht="15" customHeight="1"/>
    <row r="14865" ht="15" customHeight="1"/>
    <row r="14866" ht="15" customHeight="1"/>
    <row r="14867" ht="15" customHeight="1"/>
    <row r="14868" ht="15" customHeight="1"/>
    <row r="14869" ht="15" customHeight="1"/>
    <row r="14870" ht="15" customHeight="1"/>
    <row r="14871" ht="15" customHeight="1"/>
    <row r="14872" ht="15" customHeight="1"/>
    <row r="14873" ht="15" customHeight="1"/>
    <row r="14874" ht="15" customHeight="1"/>
    <row r="14875" ht="15" customHeight="1"/>
    <row r="14876" ht="15" customHeight="1"/>
    <row r="14877" ht="15" customHeight="1"/>
    <row r="14878" ht="15" customHeight="1"/>
    <row r="14879" ht="15" customHeight="1"/>
    <row r="14880" ht="15" customHeight="1"/>
    <row r="14881" ht="15" customHeight="1"/>
    <row r="14882" ht="15" customHeight="1"/>
    <row r="14883" ht="15" customHeight="1"/>
    <row r="14884" ht="15" customHeight="1"/>
    <row r="14885" ht="15" customHeight="1"/>
    <row r="14886" ht="15" customHeight="1"/>
    <row r="14887" ht="15" customHeight="1"/>
    <row r="14888" ht="15" customHeight="1"/>
    <row r="14889" ht="15" customHeight="1"/>
    <row r="14890" ht="15" customHeight="1"/>
    <row r="14891" ht="15" customHeight="1"/>
    <row r="14892" ht="15" customHeight="1"/>
    <row r="14893" ht="15" customHeight="1"/>
    <row r="14894" ht="15" customHeight="1"/>
    <row r="14895" ht="15" customHeight="1"/>
    <row r="14896" ht="15" customHeight="1"/>
    <row r="14897" ht="15" customHeight="1"/>
    <row r="14898" ht="15" customHeight="1"/>
    <row r="14899" ht="15" customHeight="1"/>
    <row r="14900" ht="15" customHeight="1"/>
    <row r="14901" ht="15" customHeight="1"/>
    <row r="14902" ht="15" customHeight="1"/>
    <row r="14903" ht="15" customHeight="1"/>
    <row r="14904" ht="15" customHeight="1"/>
    <row r="14905" ht="15" customHeight="1"/>
    <row r="14906" ht="15" customHeight="1"/>
    <row r="14907" ht="15" customHeight="1"/>
    <row r="14908" ht="15" customHeight="1"/>
    <row r="14909" ht="15" customHeight="1"/>
    <row r="14910" ht="15" customHeight="1"/>
    <row r="14911" ht="15" customHeight="1"/>
    <row r="14912" ht="15" customHeight="1"/>
    <row r="14913" ht="15" customHeight="1"/>
    <row r="14914" ht="15" customHeight="1"/>
    <row r="14915" ht="15" customHeight="1"/>
    <row r="14916" ht="15" customHeight="1"/>
    <row r="14917" ht="15" customHeight="1"/>
    <row r="14918" ht="15" customHeight="1"/>
    <row r="14919" ht="15" customHeight="1"/>
    <row r="14920" ht="15" customHeight="1"/>
    <row r="14921" ht="15" customHeight="1"/>
    <row r="14922" ht="15" customHeight="1"/>
    <row r="14923" ht="15" customHeight="1"/>
    <row r="14924" ht="15" customHeight="1"/>
    <row r="14925" ht="15" customHeight="1"/>
    <row r="14926" ht="15" customHeight="1"/>
    <row r="14927" ht="15" customHeight="1"/>
    <row r="14928" ht="15" customHeight="1"/>
    <row r="14929" ht="15" customHeight="1"/>
    <row r="14930" ht="15" customHeight="1"/>
    <row r="14931" ht="15" customHeight="1"/>
    <row r="14932" ht="15" customHeight="1"/>
    <row r="14933" ht="15" customHeight="1"/>
    <row r="14934" ht="15" customHeight="1"/>
    <row r="14935" ht="15" customHeight="1"/>
    <row r="14936" ht="15" customHeight="1"/>
    <row r="14937" ht="15" customHeight="1"/>
    <row r="14938" ht="15" customHeight="1"/>
    <row r="14939" ht="15" customHeight="1"/>
    <row r="14940" ht="15" customHeight="1"/>
    <row r="14941" ht="15" customHeight="1"/>
    <row r="14942" ht="15" customHeight="1"/>
    <row r="14943" ht="15" customHeight="1"/>
    <row r="14944" ht="15" customHeight="1"/>
    <row r="14945" ht="15" customHeight="1"/>
    <row r="14946" ht="15" customHeight="1"/>
    <row r="14947" ht="15" customHeight="1"/>
    <row r="14948" ht="15" customHeight="1"/>
    <row r="14949" ht="15" customHeight="1"/>
    <row r="14950" ht="15" customHeight="1"/>
    <row r="14951" ht="15" customHeight="1"/>
    <row r="14952" ht="15" customHeight="1"/>
    <row r="14953" ht="15" customHeight="1"/>
    <row r="14954" ht="15" customHeight="1"/>
    <row r="14955" ht="15" customHeight="1"/>
    <row r="14956" ht="15" customHeight="1"/>
    <row r="14957" ht="15" customHeight="1"/>
    <row r="14958" ht="15" customHeight="1"/>
    <row r="14959" ht="15" customHeight="1"/>
    <row r="14960" ht="15" customHeight="1"/>
    <row r="14961" ht="15" customHeight="1"/>
    <row r="14962" ht="15" customHeight="1"/>
    <row r="14963" ht="15" customHeight="1"/>
    <row r="14964" ht="15" customHeight="1"/>
    <row r="14965" ht="15" customHeight="1"/>
    <row r="14966" ht="15" customHeight="1"/>
    <row r="14967" ht="15" customHeight="1"/>
    <row r="14968" ht="15" customHeight="1"/>
    <row r="14969" ht="15" customHeight="1"/>
    <row r="14970" ht="15" customHeight="1"/>
    <row r="14971" ht="15" customHeight="1"/>
    <row r="14972" ht="15" customHeight="1"/>
    <row r="14973" ht="15" customHeight="1"/>
    <row r="14974" ht="15" customHeight="1"/>
    <row r="14975" ht="15" customHeight="1"/>
    <row r="14976" ht="15" customHeight="1"/>
    <row r="14977" ht="15" customHeight="1"/>
    <row r="14978" ht="15" customHeight="1"/>
    <row r="14979" ht="15" customHeight="1"/>
    <row r="14980" ht="15" customHeight="1"/>
    <row r="14981" ht="15" customHeight="1"/>
    <row r="14982" ht="15" customHeight="1"/>
    <row r="14983" ht="15" customHeight="1"/>
    <row r="14984" ht="15" customHeight="1"/>
    <row r="14985" ht="15" customHeight="1"/>
    <row r="14986" ht="15" customHeight="1"/>
    <row r="14987" ht="15" customHeight="1"/>
    <row r="14988" ht="15" customHeight="1"/>
    <row r="14989" ht="15" customHeight="1"/>
    <row r="14990" ht="15" customHeight="1"/>
    <row r="14991" ht="15" customHeight="1"/>
    <row r="14992" ht="15" customHeight="1"/>
    <row r="14993" ht="15" customHeight="1"/>
    <row r="14994" ht="15" customHeight="1"/>
    <row r="14995" ht="15" customHeight="1"/>
    <row r="14996" ht="15" customHeight="1"/>
    <row r="14997" ht="15" customHeight="1"/>
    <row r="14998" ht="15" customHeight="1"/>
    <row r="14999" ht="15" customHeight="1"/>
    <row r="15000" ht="15" customHeight="1"/>
    <row r="15001" ht="15" customHeight="1"/>
    <row r="15002" ht="15" customHeight="1"/>
    <row r="15003" ht="15" customHeight="1"/>
    <row r="15004" ht="15" customHeight="1"/>
    <row r="15005" ht="15" customHeight="1"/>
    <row r="15006" ht="15" customHeight="1"/>
    <row r="15007" ht="15" customHeight="1"/>
    <row r="15008" ht="15" customHeight="1"/>
    <row r="15009" ht="15" customHeight="1"/>
    <row r="15010" ht="15" customHeight="1"/>
    <row r="15011" ht="15" customHeight="1"/>
    <row r="15012" ht="15" customHeight="1"/>
    <row r="15013" ht="15" customHeight="1"/>
    <row r="15014" ht="15" customHeight="1"/>
    <row r="15015" ht="15" customHeight="1"/>
    <row r="15016" ht="15" customHeight="1"/>
    <row r="15017" ht="15" customHeight="1"/>
    <row r="15018" ht="15" customHeight="1"/>
    <row r="15019" ht="15" customHeight="1"/>
    <row r="15020" ht="15" customHeight="1"/>
    <row r="15021" ht="15" customHeight="1"/>
    <row r="15022" ht="15" customHeight="1"/>
    <row r="15023" ht="15" customHeight="1"/>
    <row r="15024" ht="15" customHeight="1"/>
    <row r="15025" ht="15" customHeight="1"/>
    <row r="15026" ht="15" customHeight="1"/>
    <row r="15027" ht="15" customHeight="1"/>
    <row r="15028" ht="15" customHeight="1"/>
    <row r="15029" ht="15" customHeight="1"/>
    <row r="15030" ht="15" customHeight="1"/>
    <row r="15031" ht="15" customHeight="1"/>
    <row r="15032" ht="15" customHeight="1"/>
    <row r="15033" ht="15" customHeight="1"/>
    <row r="15034" ht="15" customHeight="1"/>
    <row r="15035" ht="15" customHeight="1"/>
    <row r="15036" ht="15" customHeight="1"/>
    <row r="15037" ht="15" customHeight="1"/>
    <row r="15038" ht="15" customHeight="1"/>
    <row r="15039" ht="15" customHeight="1"/>
    <row r="15040" ht="15" customHeight="1"/>
    <row r="15041" ht="15" customHeight="1"/>
    <row r="15042" ht="15" customHeight="1"/>
    <row r="15043" ht="15" customHeight="1"/>
    <row r="15044" ht="15" customHeight="1"/>
    <row r="15045" ht="15" customHeight="1"/>
    <row r="15046" ht="15" customHeight="1"/>
    <row r="15047" ht="15" customHeight="1"/>
    <row r="15048" ht="15" customHeight="1"/>
    <row r="15049" ht="15" customHeight="1"/>
    <row r="15050" ht="15" customHeight="1"/>
    <row r="15051" ht="15" customHeight="1"/>
    <row r="15052" ht="15" customHeight="1"/>
    <row r="15053" ht="15" customHeight="1"/>
    <row r="15054" ht="15" customHeight="1"/>
    <row r="15055" ht="15" customHeight="1"/>
    <row r="15056" ht="15" customHeight="1"/>
    <row r="15057" ht="15" customHeight="1"/>
    <row r="15058" ht="15" customHeight="1"/>
    <row r="15059" ht="15" customHeight="1"/>
    <row r="15060" ht="15" customHeight="1"/>
    <row r="15061" ht="15" customHeight="1"/>
    <row r="15062" ht="15" customHeight="1"/>
    <row r="15063" ht="15" customHeight="1"/>
    <row r="15064" ht="15" customHeight="1"/>
    <row r="15065" ht="15" customHeight="1"/>
    <row r="15066" ht="15" customHeight="1"/>
    <row r="15067" ht="15" customHeight="1"/>
    <row r="15068" ht="15" customHeight="1"/>
    <row r="15069" ht="15" customHeight="1"/>
    <row r="15070" ht="15" customHeight="1"/>
    <row r="15071" ht="15" customHeight="1"/>
    <row r="15072" ht="15" customHeight="1"/>
    <row r="15073" ht="15" customHeight="1"/>
    <row r="15074" ht="15" customHeight="1"/>
    <row r="15075" ht="15" customHeight="1"/>
    <row r="15076" ht="15" customHeight="1"/>
    <row r="15077" ht="15" customHeight="1"/>
    <row r="15078" ht="15" customHeight="1"/>
    <row r="15079" ht="15" customHeight="1"/>
    <row r="15080" ht="15" customHeight="1"/>
    <row r="15081" ht="15" customHeight="1"/>
    <row r="15082" ht="15" customHeight="1"/>
    <row r="15083" ht="15" customHeight="1"/>
    <row r="15084" ht="15" customHeight="1"/>
    <row r="15085" ht="15" customHeight="1"/>
    <row r="15086" ht="15" customHeight="1"/>
    <row r="15087" ht="15" customHeight="1"/>
    <row r="15088" ht="15" customHeight="1"/>
    <row r="15089" ht="15" customHeight="1"/>
    <row r="15090" ht="15" customHeight="1"/>
    <row r="15091" ht="15" customHeight="1"/>
    <row r="15092" ht="15" customHeight="1"/>
    <row r="15093" ht="15" customHeight="1"/>
    <row r="15094" ht="15" customHeight="1"/>
    <row r="15095" ht="15" customHeight="1"/>
    <row r="15096" ht="15" customHeight="1"/>
    <row r="15097" ht="15" customHeight="1"/>
    <row r="15098" ht="15" customHeight="1"/>
    <row r="15099" ht="15" customHeight="1"/>
    <row r="15100" ht="15" customHeight="1"/>
    <row r="15101" ht="15" customHeight="1"/>
    <row r="15102" ht="15" customHeight="1"/>
    <row r="15103" ht="15" customHeight="1"/>
    <row r="15104" ht="15" customHeight="1"/>
    <row r="15105" ht="15" customHeight="1"/>
    <row r="15106" ht="15" customHeight="1"/>
    <row r="15107" ht="15" customHeight="1"/>
    <row r="15108" ht="15" customHeight="1"/>
    <row r="15109" ht="15" customHeight="1"/>
    <row r="15110" ht="15" customHeight="1"/>
    <row r="15111" ht="15" customHeight="1"/>
    <row r="15112" ht="15" customHeight="1"/>
    <row r="15113" ht="15" customHeight="1"/>
    <row r="15114" ht="15" customHeight="1"/>
    <row r="15115" ht="15" customHeight="1"/>
    <row r="15116" ht="15" customHeight="1"/>
    <row r="15117" ht="15" customHeight="1"/>
    <row r="15118" ht="15" customHeight="1"/>
    <row r="15119" ht="15" customHeight="1"/>
    <row r="15120" ht="15" customHeight="1"/>
    <row r="15121" ht="15" customHeight="1"/>
    <row r="15122" ht="15" customHeight="1"/>
    <row r="15123" ht="15" customHeight="1"/>
    <row r="15124" ht="15" customHeight="1"/>
    <row r="15125" ht="15" customHeight="1"/>
    <row r="15126" ht="15" customHeight="1"/>
    <row r="15127" ht="15" customHeight="1"/>
    <row r="15128" ht="15" customHeight="1"/>
    <row r="15129" ht="15" customHeight="1"/>
    <row r="15130" ht="15" customHeight="1"/>
    <row r="15131" ht="15" customHeight="1"/>
    <row r="15132" ht="15" customHeight="1"/>
    <row r="15133" ht="15" customHeight="1"/>
    <row r="15134" ht="15" customHeight="1"/>
    <row r="15135" ht="15" customHeight="1"/>
    <row r="15136" ht="15" customHeight="1"/>
    <row r="15137" ht="15" customHeight="1"/>
    <row r="15138" ht="15" customHeight="1"/>
    <row r="15139" ht="15" customHeight="1"/>
    <row r="15140" ht="15" customHeight="1"/>
    <row r="15141" ht="15" customHeight="1"/>
    <row r="15142" ht="15" customHeight="1"/>
    <row r="15143" ht="15" customHeight="1"/>
    <row r="15144" ht="15" customHeight="1"/>
    <row r="15145" ht="15" customHeight="1"/>
    <row r="15146" ht="15" customHeight="1"/>
    <row r="15147" ht="15" customHeight="1"/>
    <row r="15148" ht="15" customHeight="1"/>
    <row r="15149" ht="15" customHeight="1"/>
    <row r="15150" ht="15" customHeight="1"/>
    <row r="15151" ht="15" customHeight="1"/>
    <row r="15152" ht="15" customHeight="1"/>
    <row r="15153" ht="15" customHeight="1"/>
    <row r="15154" ht="15" customHeight="1"/>
    <row r="15155" ht="15" customHeight="1"/>
    <row r="15156" ht="15" customHeight="1"/>
    <row r="15157" ht="15" customHeight="1"/>
    <row r="15158" ht="15" customHeight="1"/>
    <row r="15159" ht="15" customHeight="1"/>
    <row r="15160" ht="15" customHeight="1"/>
    <row r="15161" ht="15" customHeight="1"/>
    <row r="15162" ht="15" customHeight="1"/>
    <row r="15163" ht="15" customHeight="1"/>
    <row r="15164" ht="15" customHeight="1"/>
    <row r="15165" ht="15" customHeight="1"/>
    <row r="15166" ht="15" customHeight="1"/>
    <row r="15167" ht="15" customHeight="1"/>
    <row r="15168" ht="15" customHeight="1"/>
    <row r="15169" ht="15" customHeight="1"/>
    <row r="15170" ht="15" customHeight="1"/>
    <row r="15171" ht="15" customHeight="1"/>
    <row r="15172" ht="15" customHeight="1"/>
    <row r="15173" ht="15" customHeight="1"/>
    <row r="15174" ht="15" customHeight="1"/>
    <row r="15175" ht="15" customHeight="1"/>
    <row r="15176" ht="15" customHeight="1"/>
    <row r="15177" ht="15" customHeight="1"/>
    <row r="15178" ht="15" customHeight="1"/>
    <row r="15179" ht="15" customHeight="1"/>
    <row r="15180" ht="15" customHeight="1"/>
    <row r="15181" ht="15" customHeight="1"/>
    <row r="15182" ht="15" customHeight="1"/>
    <row r="15183" ht="15" customHeight="1"/>
    <row r="15184" ht="15" customHeight="1"/>
    <row r="15185" ht="15" customHeight="1"/>
    <row r="15186" ht="15" customHeight="1"/>
    <row r="15187" ht="15" customHeight="1"/>
    <row r="15188" ht="15" customHeight="1"/>
    <row r="15189" ht="15" customHeight="1"/>
    <row r="15190" ht="15" customHeight="1"/>
    <row r="15191" ht="15" customHeight="1"/>
    <row r="15192" ht="15" customHeight="1"/>
    <row r="15193" ht="15" customHeight="1"/>
    <row r="15194" ht="15" customHeight="1"/>
    <row r="15195" ht="15" customHeight="1"/>
    <row r="15196" ht="15" customHeight="1"/>
    <row r="15197" ht="15" customHeight="1"/>
    <row r="15198" ht="15" customHeight="1"/>
    <row r="15199" ht="15" customHeight="1"/>
    <row r="15200" ht="15" customHeight="1"/>
    <row r="15201" ht="15" customHeight="1"/>
    <row r="15202" ht="15" customHeight="1"/>
    <row r="15203" ht="15" customHeight="1"/>
    <row r="15204" ht="15" customHeight="1"/>
    <row r="15205" ht="15" customHeight="1"/>
    <row r="15206" ht="15" customHeight="1"/>
    <row r="15207" ht="15" customHeight="1"/>
    <row r="15208" ht="15" customHeight="1"/>
    <row r="15209" ht="15" customHeight="1"/>
    <row r="15210" ht="15" customHeight="1"/>
    <row r="15211" ht="15" customHeight="1"/>
    <row r="15212" ht="15" customHeight="1"/>
    <row r="15213" ht="15" customHeight="1"/>
    <row r="15214" ht="15" customHeight="1"/>
    <row r="15215" ht="15" customHeight="1"/>
    <row r="15216" ht="15" customHeight="1"/>
    <row r="15217" ht="15" customHeight="1"/>
    <row r="15218" ht="15" customHeight="1"/>
    <row r="15219" ht="15" customHeight="1"/>
    <row r="15220" ht="15" customHeight="1"/>
    <row r="15221" ht="15" customHeight="1"/>
    <row r="15222" ht="15" customHeight="1"/>
    <row r="15223" ht="15" customHeight="1"/>
    <row r="15224" ht="15" customHeight="1"/>
    <row r="15225" ht="15" customHeight="1"/>
    <row r="15226" ht="15" customHeight="1"/>
    <row r="15227" ht="15" customHeight="1"/>
    <row r="15228" ht="15" customHeight="1"/>
    <row r="15229" ht="15" customHeight="1"/>
    <row r="15230" ht="15" customHeight="1"/>
    <row r="15231" ht="15" customHeight="1"/>
    <row r="15232" ht="15" customHeight="1"/>
    <row r="15233" ht="15" customHeight="1"/>
    <row r="15234" ht="15" customHeight="1"/>
    <row r="15235" ht="15" customHeight="1"/>
    <row r="15236" ht="15" customHeight="1"/>
    <row r="15237" ht="15" customHeight="1"/>
    <row r="15238" ht="15" customHeight="1"/>
    <row r="15239" ht="15" customHeight="1"/>
    <row r="15240" ht="15" customHeight="1"/>
    <row r="15241" ht="15" customHeight="1"/>
    <row r="15242" ht="15" customHeight="1"/>
    <row r="15243" ht="15" customHeight="1"/>
    <row r="15244" ht="15" customHeight="1"/>
    <row r="15245" ht="15" customHeight="1"/>
    <row r="15246" ht="15" customHeight="1"/>
    <row r="15247" ht="15" customHeight="1"/>
    <row r="15248" ht="15" customHeight="1"/>
    <row r="15249" ht="15" customHeight="1"/>
    <row r="15250" ht="15" customHeight="1"/>
    <row r="15251" ht="15" customHeight="1"/>
    <row r="15252" ht="15" customHeight="1"/>
    <row r="15253" ht="15" customHeight="1"/>
    <row r="15254" ht="15" customHeight="1"/>
    <row r="15255" ht="15" customHeight="1"/>
    <row r="15256" ht="15" customHeight="1"/>
    <row r="15257" ht="15" customHeight="1"/>
    <row r="15258" ht="15" customHeight="1"/>
    <row r="15259" ht="15" customHeight="1"/>
    <row r="15260" ht="15" customHeight="1"/>
    <row r="15261" ht="15" customHeight="1"/>
    <row r="15262" ht="15" customHeight="1"/>
    <row r="15263" ht="15" customHeight="1"/>
    <row r="15264" ht="15" customHeight="1"/>
    <row r="15265" ht="15" customHeight="1"/>
    <row r="15266" ht="15" customHeight="1"/>
    <row r="15267" ht="15" customHeight="1"/>
    <row r="15268" ht="15" customHeight="1"/>
    <row r="15269" ht="15" customHeight="1"/>
    <row r="15270" ht="15" customHeight="1"/>
    <row r="15271" ht="15" customHeight="1"/>
    <row r="15272" ht="15" customHeight="1"/>
    <row r="15273" ht="15" customHeight="1"/>
    <row r="15274" ht="15" customHeight="1"/>
    <row r="15275" ht="15" customHeight="1"/>
    <row r="15276" ht="15" customHeight="1"/>
    <row r="15277" ht="15" customHeight="1"/>
    <row r="15278" ht="15" customHeight="1"/>
    <row r="15279" ht="15" customHeight="1"/>
    <row r="15280" ht="15" customHeight="1"/>
    <row r="15281" ht="15" customHeight="1"/>
    <row r="15282" ht="15" customHeight="1"/>
    <row r="15283" ht="15" customHeight="1"/>
    <row r="15284" ht="15" customHeight="1"/>
    <row r="15285" ht="15" customHeight="1"/>
    <row r="15286" ht="15" customHeight="1"/>
    <row r="15287" ht="15" customHeight="1"/>
    <row r="15288" ht="15" customHeight="1"/>
    <row r="15289" ht="15" customHeight="1"/>
    <row r="15290" ht="15" customHeight="1"/>
    <row r="15291" ht="15" customHeight="1"/>
    <row r="15292" ht="15" customHeight="1"/>
    <row r="15293" ht="15" customHeight="1"/>
    <row r="15294" ht="15" customHeight="1"/>
    <row r="15295" ht="15" customHeight="1"/>
    <row r="15296" ht="15" customHeight="1"/>
    <row r="15297" ht="15" customHeight="1"/>
    <row r="15298" ht="15" customHeight="1"/>
    <row r="15299" ht="15" customHeight="1"/>
    <row r="15300" ht="15" customHeight="1"/>
    <row r="15301" ht="15" customHeight="1"/>
    <row r="15302" ht="15" customHeight="1"/>
    <row r="15303" ht="15" customHeight="1"/>
    <row r="15304" ht="15" customHeight="1"/>
    <row r="15305" ht="15" customHeight="1"/>
    <row r="15306" ht="15" customHeight="1"/>
    <row r="15307" ht="15" customHeight="1"/>
    <row r="15308" ht="15" customHeight="1"/>
    <row r="15309" ht="15" customHeight="1"/>
    <row r="15310" ht="15" customHeight="1"/>
    <row r="15311" ht="15" customHeight="1"/>
    <row r="15312" ht="15" customHeight="1"/>
    <row r="15313" ht="15" customHeight="1"/>
    <row r="15314" ht="15" customHeight="1"/>
    <row r="15315" ht="15" customHeight="1"/>
    <row r="15316" ht="15" customHeight="1"/>
    <row r="15317" ht="15" customHeight="1"/>
    <row r="15318" ht="15" customHeight="1"/>
    <row r="15319" ht="15" customHeight="1"/>
    <row r="15320" ht="15" customHeight="1"/>
    <row r="15321" ht="15" customHeight="1"/>
    <row r="15322" ht="15" customHeight="1"/>
    <row r="15323" ht="15" customHeight="1"/>
    <row r="15324" ht="15" customHeight="1"/>
    <row r="15325" ht="15" customHeight="1"/>
    <row r="15326" ht="15" customHeight="1"/>
    <row r="15327" ht="15" customHeight="1"/>
    <row r="15328" ht="15" customHeight="1"/>
    <row r="15329" ht="15" customHeight="1"/>
    <row r="15330" ht="15" customHeight="1"/>
    <row r="15331" ht="15" customHeight="1"/>
    <row r="15332" ht="15" customHeight="1"/>
    <row r="15333" ht="15" customHeight="1"/>
    <row r="15334" ht="15" customHeight="1"/>
    <row r="15335" ht="15" customHeight="1"/>
    <row r="15336" ht="15" customHeight="1"/>
    <row r="15337" ht="15" customHeight="1"/>
    <row r="15338" ht="15" customHeight="1"/>
    <row r="15339" ht="15" customHeight="1"/>
    <row r="15340" ht="15" customHeight="1"/>
    <row r="15341" ht="15" customHeight="1"/>
    <row r="15342" ht="15" customHeight="1"/>
    <row r="15343" ht="15" customHeight="1"/>
    <row r="15344" ht="15" customHeight="1"/>
    <row r="15345" ht="15" customHeight="1"/>
    <row r="15346" ht="15" customHeight="1"/>
    <row r="15347" ht="15" customHeight="1"/>
    <row r="15348" ht="15" customHeight="1"/>
    <row r="15349" ht="15" customHeight="1"/>
    <row r="15350" ht="15" customHeight="1"/>
    <row r="15351" ht="15" customHeight="1"/>
    <row r="15352" ht="15" customHeight="1"/>
    <row r="15353" ht="15" customHeight="1"/>
    <row r="15354" ht="15" customHeight="1"/>
    <row r="15355" ht="15" customHeight="1"/>
    <row r="15356" ht="15" customHeight="1"/>
    <row r="15357" ht="15" customHeight="1"/>
    <row r="15358" ht="15" customHeight="1"/>
    <row r="15359" ht="15" customHeight="1"/>
    <row r="15360" ht="15" customHeight="1"/>
    <row r="15361" ht="15" customHeight="1"/>
    <row r="15362" ht="15" customHeight="1"/>
    <row r="15363" ht="15" customHeight="1"/>
    <row r="15364" ht="15" customHeight="1"/>
    <row r="15365" ht="15" customHeight="1"/>
    <row r="15366" ht="15" customHeight="1"/>
    <row r="15367" ht="15" customHeight="1"/>
    <row r="15368" ht="15" customHeight="1"/>
    <row r="15369" ht="15" customHeight="1"/>
    <row r="15370" ht="15" customHeight="1"/>
    <row r="15371" ht="15" customHeight="1"/>
    <row r="15372" ht="15" customHeight="1"/>
    <row r="15373" ht="15" customHeight="1"/>
    <row r="15374" ht="15" customHeight="1"/>
    <row r="15375" ht="15" customHeight="1"/>
    <row r="15376" ht="15" customHeight="1"/>
    <row r="15377" ht="15" customHeight="1"/>
    <row r="15378" ht="15" customHeight="1"/>
    <row r="15379" ht="15" customHeight="1"/>
    <row r="15380" ht="15" customHeight="1"/>
    <row r="15381" ht="15" customHeight="1"/>
    <row r="15382" ht="15" customHeight="1"/>
    <row r="15383" ht="15" customHeight="1"/>
    <row r="15384" ht="15" customHeight="1"/>
    <row r="15385" ht="15" customHeight="1"/>
    <row r="15386" ht="15" customHeight="1"/>
    <row r="15387" ht="15" customHeight="1"/>
    <row r="15388" ht="15" customHeight="1"/>
    <row r="15389" ht="15" customHeight="1"/>
    <row r="15390" ht="15" customHeight="1"/>
    <row r="15391" ht="15" customHeight="1"/>
    <row r="15392" ht="15" customHeight="1"/>
    <row r="15393" ht="15" customHeight="1"/>
    <row r="15394" ht="15" customHeight="1"/>
    <row r="15395" ht="15" customHeight="1"/>
    <row r="15396" ht="15" customHeight="1"/>
    <row r="15397" ht="15" customHeight="1"/>
    <row r="15398" ht="15" customHeight="1"/>
    <row r="15399" ht="15" customHeight="1"/>
    <row r="15400" ht="15" customHeight="1"/>
    <row r="15401" ht="15" customHeight="1"/>
    <row r="15402" ht="15" customHeight="1"/>
    <row r="15403" ht="15" customHeight="1"/>
    <row r="15404" ht="15" customHeight="1"/>
    <row r="15405" ht="15" customHeight="1"/>
    <row r="15406" ht="15" customHeight="1"/>
    <row r="15407" ht="15" customHeight="1"/>
    <row r="15408" ht="15" customHeight="1"/>
    <row r="15409" ht="15" customHeight="1"/>
    <row r="15410" ht="15" customHeight="1"/>
    <row r="15411" ht="15" customHeight="1"/>
    <row r="15412" ht="15" customHeight="1"/>
    <row r="15413" ht="15" customHeight="1"/>
    <row r="15414" ht="15" customHeight="1"/>
    <row r="15415" ht="15" customHeight="1"/>
    <row r="15416" ht="15" customHeight="1"/>
    <row r="15417" ht="15" customHeight="1"/>
    <row r="15418" ht="15" customHeight="1"/>
    <row r="15419" ht="15" customHeight="1"/>
    <row r="15420" ht="15" customHeight="1"/>
    <row r="15421" ht="15" customHeight="1"/>
    <row r="15422" ht="15" customHeight="1"/>
    <row r="15423" ht="15" customHeight="1"/>
    <row r="15424" ht="15" customHeight="1"/>
    <row r="15425" ht="15" customHeight="1"/>
    <row r="15426" ht="15" customHeight="1"/>
    <row r="15427" ht="15" customHeight="1"/>
    <row r="15428" ht="15" customHeight="1"/>
    <row r="15429" ht="15" customHeight="1"/>
    <row r="15430" ht="15" customHeight="1"/>
    <row r="15431" ht="15" customHeight="1"/>
    <row r="15432" ht="15" customHeight="1"/>
    <row r="15433" ht="15" customHeight="1"/>
    <row r="15434" ht="15" customHeight="1"/>
    <row r="15435" ht="15" customHeight="1"/>
    <row r="15436" ht="15" customHeight="1"/>
    <row r="15437" ht="15" customHeight="1"/>
    <row r="15438" ht="15" customHeight="1"/>
    <row r="15439" ht="15" customHeight="1"/>
    <row r="15440" ht="15" customHeight="1"/>
    <row r="15441" ht="15" customHeight="1"/>
    <row r="15442" ht="15" customHeight="1"/>
    <row r="15443" ht="15" customHeight="1"/>
    <row r="15444" ht="15" customHeight="1"/>
    <row r="15445" ht="15" customHeight="1"/>
    <row r="15446" ht="15" customHeight="1"/>
    <row r="15447" ht="15" customHeight="1"/>
    <row r="15448" ht="15" customHeight="1"/>
    <row r="15449" ht="15" customHeight="1"/>
    <row r="15450" ht="15" customHeight="1"/>
    <row r="15451" ht="15" customHeight="1"/>
    <row r="15452" ht="15" customHeight="1"/>
    <row r="15453" ht="15" customHeight="1"/>
    <row r="15454" ht="15" customHeight="1"/>
    <row r="15455" ht="15" customHeight="1"/>
    <row r="15456" ht="15" customHeight="1"/>
    <row r="15457" ht="15" customHeight="1"/>
    <row r="15458" ht="15" customHeight="1"/>
    <row r="15459" ht="15" customHeight="1"/>
    <row r="15460" ht="15" customHeight="1"/>
    <row r="15461" ht="15" customHeight="1"/>
    <row r="15462" ht="15" customHeight="1"/>
    <row r="15463" ht="15" customHeight="1"/>
    <row r="15464" ht="15" customHeight="1"/>
    <row r="15465" ht="15" customHeight="1"/>
    <row r="15466" ht="15" customHeight="1"/>
    <row r="15467" ht="15" customHeight="1"/>
    <row r="15468" ht="15" customHeight="1"/>
    <row r="15469" ht="15" customHeight="1"/>
    <row r="15470" ht="15" customHeight="1"/>
    <row r="15471" ht="15" customHeight="1"/>
    <row r="15472" ht="15" customHeight="1"/>
    <row r="15473" ht="15" customHeight="1"/>
    <row r="15474" ht="15" customHeight="1"/>
    <row r="15475" ht="15" customHeight="1"/>
    <row r="15476" ht="15" customHeight="1"/>
    <row r="15477" ht="15" customHeight="1"/>
    <row r="15478" ht="15" customHeight="1"/>
    <row r="15479" ht="15" customHeight="1"/>
    <row r="15480" ht="15" customHeight="1"/>
    <row r="15481" ht="15" customHeight="1"/>
    <row r="15482" ht="15" customHeight="1"/>
    <row r="15483" ht="15" customHeight="1"/>
    <row r="15484" ht="15" customHeight="1"/>
    <row r="15485" ht="15" customHeight="1"/>
    <row r="15486" ht="15" customHeight="1"/>
    <row r="15487" ht="15" customHeight="1"/>
    <row r="15488" ht="15" customHeight="1"/>
    <row r="15489" ht="15" customHeight="1"/>
    <row r="15490" ht="15" customHeight="1"/>
    <row r="15491" ht="15" customHeight="1"/>
    <row r="15492" ht="15" customHeight="1"/>
    <row r="15493" ht="15" customHeight="1"/>
    <row r="15494" ht="15" customHeight="1"/>
    <row r="15495" ht="15" customHeight="1"/>
    <row r="15496" ht="15" customHeight="1"/>
    <row r="15497" ht="15" customHeight="1"/>
    <row r="15498" ht="15" customHeight="1"/>
    <row r="15499" ht="15" customHeight="1"/>
    <row r="15500" ht="15" customHeight="1"/>
    <row r="15501" ht="15" customHeight="1"/>
    <row r="15502" ht="15" customHeight="1"/>
    <row r="15503" ht="15" customHeight="1"/>
    <row r="15504" ht="15" customHeight="1"/>
    <row r="15505" ht="15" customHeight="1"/>
    <row r="15506" ht="15" customHeight="1"/>
    <row r="15507" ht="15" customHeight="1"/>
    <row r="15508" ht="15" customHeight="1"/>
    <row r="15509" ht="15" customHeight="1"/>
    <row r="15510" ht="15" customHeight="1"/>
    <row r="15511" ht="15" customHeight="1"/>
    <row r="15512" ht="15" customHeight="1"/>
    <row r="15513" ht="15" customHeight="1"/>
    <row r="15514" ht="15" customHeight="1"/>
    <row r="15515" ht="15" customHeight="1"/>
    <row r="15516" ht="15" customHeight="1"/>
    <row r="15517" ht="15" customHeight="1"/>
    <row r="15518" ht="15" customHeight="1"/>
    <row r="15519" ht="15" customHeight="1"/>
    <row r="15520" ht="15" customHeight="1"/>
    <row r="15521" ht="15" customHeight="1"/>
    <row r="15522" ht="15" customHeight="1"/>
    <row r="15523" ht="15" customHeight="1"/>
    <row r="15524" ht="15" customHeight="1"/>
    <row r="15525" ht="15" customHeight="1"/>
    <row r="15526" ht="15" customHeight="1"/>
    <row r="15527" ht="15" customHeight="1"/>
    <row r="15528" ht="15" customHeight="1"/>
    <row r="15529" ht="15" customHeight="1"/>
    <row r="15530" ht="15" customHeight="1"/>
    <row r="15531" ht="15" customHeight="1"/>
    <row r="15532" ht="15" customHeight="1"/>
    <row r="15533" ht="15" customHeight="1"/>
    <row r="15534" ht="15" customHeight="1"/>
    <row r="15535" ht="15" customHeight="1"/>
    <row r="15536" ht="15" customHeight="1"/>
    <row r="15537" ht="15" customHeight="1"/>
    <row r="15538" ht="15" customHeight="1"/>
    <row r="15539" ht="15" customHeight="1"/>
    <row r="15540" ht="15" customHeight="1"/>
    <row r="15541" ht="15" customHeight="1"/>
    <row r="15542" ht="15" customHeight="1"/>
    <row r="15543" ht="15" customHeight="1"/>
    <row r="15544" ht="15" customHeight="1"/>
    <row r="15545" ht="15" customHeight="1"/>
    <row r="15546" ht="15" customHeight="1"/>
    <row r="15547" ht="15" customHeight="1"/>
    <row r="15548" ht="15" customHeight="1"/>
    <row r="15549" ht="15" customHeight="1"/>
    <row r="15550" ht="15" customHeight="1"/>
    <row r="15551" ht="15" customHeight="1"/>
    <row r="15552" ht="15" customHeight="1"/>
    <row r="15553" ht="15" customHeight="1"/>
    <row r="15554" ht="15" customHeight="1"/>
    <row r="15555" ht="15" customHeight="1"/>
    <row r="15556" ht="15" customHeight="1"/>
    <row r="15557" ht="15" customHeight="1"/>
    <row r="15558" ht="15" customHeight="1"/>
    <row r="15559" ht="15" customHeight="1"/>
    <row r="15560" ht="15" customHeight="1"/>
    <row r="15561" ht="15" customHeight="1"/>
    <row r="15562" ht="15" customHeight="1"/>
    <row r="15563" ht="15" customHeight="1"/>
    <row r="15564" ht="15" customHeight="1"/>
    <row r="15565" ht="15" customHeight="1"/>
    <row r="15566" ht="15" customHeight="1"/>
    <row r="15567" ht="15" customHeight="1"/>
    <row r="15568" ht="15" customHeight="1"/>
    <row r="15569" ht="15" customHeight="1"/>
    <row r="15570" ht="15" customHeight="1"/>
    <row r="15571" ht="15" customHeight="1"/>
    <row r="15572" ht="15" customHeight="1"/>
    <row r="15573" ht="15" customHeight="1"/>
    <row r="15574" ht="15" customHeight="1"/>
    <row r="15575" ht="15" customHeight="1"/>
    <row r="15576" ht="15" customHeight="1"/>
    <row r="15577" ht="15" customHeight="1"/>
    <row r="15578" ht="15" customHeight="1"/>
    <row r="15579" ht="15" customHeight="1"/>
    <row r="15580" ht="15" customHeight="1"/>
    <row r="15581" ht="15" customHeight="1"/>
    <row r="15582" ht="15" customHeight="1"/>
    <row r="15583" ht="15" customHeight="1"/>
    <row r="15584" ht="15" customHeight="1"/>
    <row r="15585" ht="15" customHeight="1"/>
    <row r="15586" ht="15" customHeight="1"/>
    <row r="15587" ht="15" customHeight="1"/>
    <row r="15588" ht="15" customHeight="1"/>
    <row r="15589" ht="15" customHeight="1"/>
    <row r="15590" ht="15" customHeight="1"/>
    <row r="15591" ht="15" customHeight="1"/>
    <row r="15592" ht="15" customHeight="1"/>
    <row r="15593" ht="15" customHeight="1"/>
    <row r="15594" ht="15" customHeight="1"/>
    <row r="15595" ht="15" customHeight="1"/>
    <row r="15596" ht="15" customHeight="1"/>
    <row r="15597" ht="15" customHeight="1"/>
    <row r="15598" ht="15" customHeight="1"/>
    <row r="15599" ht="15" customHeight="1"/>
    <row r="15600" ht="15" customHeight="1"/>
    <row r="15601" ht="15" customHeight="1"/>
    <row r="15602" ht="15" customHeight="1"/>
    <row r="15603" ht="15" customHeight="1"/>
    <row r="15604" ht="15" customHeight="1"/>
    <row r="15605" ht="15" customHeight="1"/>
    <row r="15606" ht="15" customHeight="1"/>
    <row r="15607" ht="15" customHeight="1"/>
    <row r="15608" ht="15" customHeight="1"/>
    <row r="15609" ht="15" customHeight="1"/>
    <row r="15610" ht="15" customHeight="1"/>
    <row r="15611" ht="15" customHeight="1"/>
    <row r="15612" ht="15" customHeight="1"/>
    <row r="15613" ht="15" customHeight="1"/>
    <row r="15614" ht="15" customHeight="1"/>
    <row r="15615" ht="15" customHeight="1"/>
    <row r="15616" ht="15" customHeight="1"/>
    <row r="15617" ht="15" customHeight="1"/>
    <row r="15618" ht="15" customHeight="1"/>
    <row r="15619" ht="15" customHeight="1"/>
    <row r="15620" ht="15" customHeight="1"/>
    <row r="15621" ht="15" customHeight="1"/>
    <row r="15622" ht="15" customHeight="1"/>
    <row r="15623" ht="15" customHeight="1"/>
    <row r="15624" ht="15" customHeight="1"/>
    <row r="15625" ht="15" customHeight="1"/>
    <row r="15626" ht="15" customHeight="1"/>
    <row r="15627" ht="15" customHeight="1"/>
    <row r="15628" ht="15" customHeight="1"/>
    <row r="15629" ht="15" customHeight="1"/>
    <row r="15630" ht="15" customHeight="1"/>
    <row r="15631" ht="15" customHeight="1"/>
    <row r="15632" ht="15" customHeight="1"/>
    <row r="15633" ht="15" customHeight="1"/>
    <row r="15634" ht="15" customHeight="1"/>
    <row r="15635" ht="15" customHeight="1"/>
    <row r="15636" ht="15" customHeight="1"/>
    <row r="15637" ht="15" customHeight="1"/>
    <row r="15638" ht="15" customHeight="1"/>
    <row r="15639" ht="15" customHeight="1"/>
    <row r="15640" ht="15" customHeight="1"/>
    <row r="15641" ht="15" customHeight="1"/>
    <row r="15642" ht="15" customHeight="1"/>
    <row r="15643" ht="15" customHeight="1"/>
    <row r="15644" ht="15" customHeight="1"/>
    <row r="15645" ht="15" customHeight="1"/>
    <row r="15646" ht="15" customHeight="1"/>
    <row r="15647" ht="15" customHeight="1"/>
    <row r="15648" ht="15" customHeight="1"/>
    <row r="15649" ht="15" customHeight="1"/>
    <row r="15650" ht="15" customHeight="1"/>
    <row r="15651" ht="15" customHeight="1"/>
    <row r="15652" ht="15" customHeight="1"/>
    <row r="15653" ht="15" customHeight="1"/>
    <row r="15654" ht="15" customHeight="1"/>
    <row r="15655" ht="15" customHeight="1"/>
    <row r="15656" ht="15" customHeight="1"/>
    <row r="15657" ht="15" customHeight="1"/>
    <row r="15658" ht="15" customHeight="1"/>
    <row r="15659" ht="15" customHeight="1"/>
    <row r="15660" ht="15" customHeight="1"/>
    <row r="15661" ht="15" customHeight="1"/>
    <row r="15662" ht="15" customHeight="1"/>
    <row r="15663" ht="15" customHeight="1"/>
    <row r="15664" ht="15" customHeight="1"/>
    <row r="15665" ht="15" customHeight="1"/>
    <row r="15666" ht="15" customHeight="1"/>
    <row r="15667" ht="15" customHeight="1"/>
    <row r="15668" ht="15" customHeight="1"/>
    <row r="15669" ht="15" customHeight="1"/>
    <row r="15670" ht="15" customHeight="1"/>
    <row r="15671" ht="15" customHeight="1"/>
    <row r="15672" ht="15" customHeight="1"/>
    <row r="15673" ht="15" customHeight="1"/>
    <row r="15674" ht="15" customHeight="1"/>
    <row r="15675" ht="15" customHeight="1"/>
    <row r="15676" ht="15" customHeight="1"/>
    <row r="15677" ht="15" customHeight="1"/>
    <row r="15678" ht="15" customHeight="1"/>
    <row r="15679" ht="15" customHeight="1"/>
    <row r="15680" ht="15" customHeight="1"/>
    <row r="15681" ht="15" customHeight="1"/>
    <row r="15682" ht="15" customHeight="1"/>
    <row r="15683" ht="15" customHeight="1"/>
    <row r="15684" ht="15" customHeight="1"/>
    <row r="15685" ht="15" customHeight="1"/>
    <row r="15686" ht="15" customHeight="1"/>
    <row r="15687" ht="15" customHeight="1"/>
    <row r="15688" ht="15" customHeight="1"/>
    <row r="15689" ht="15" customHeight="1"/>
    <row r="15690" ht="15" customHeight="1"/>
    <row r="15691" ht="15" customHeight="1"/>
    <row r="15692" ht="15" customHeight="1"/>
    <row r="15693" ht="15" customHeight="1"/>
    <row r="15694" ht="15" customHeight="1"/>
    <row r="15695" ht="15" customHeight="1"/>
    <row r="15696" ht="15" customHeight="1"/>
    <row r="15697" ht="15" customHeight="1"/>
    <row r="15698" ht="15" customHeight="1"/>
    <row r="15699" ht="15" customHeight="1"/>
    <row r="15700" ht="15" customHeight="1"/>
    <row r="15701" ht="15" customHeight="1"/>
    <row r="15702" ht="15" customHeight="1"/>
    <row r="15703" ht="15" customHeight="1"/>
    <row r="15704" ht="15" customHeight="1"/>
    <row r="15705" ht="15" customHeight="1"/>
    <row r="15706" ht="15" customHeight="1"/>
    <row r="15707" ht="15" customHeight="1"/>
    <row r="15708" ht="15" customHeight="1"/>
    <row r="15709" ht="15" customHeight="1"/>
    <row r="15710" ht="15" customHeight="1"/>
    <row r="15711" ht="15" customHeight="1"/>
    <row r="15712" ht="15" customHeight="1"/>
    <row r="15713" ht="15" customHeight="1"/>
    <row r="15714" ht="15" customHeight="1"/>
    <row r="15715" ht="15" customHeight="1"/>
    <row r="15716" ht="15" customHeight="1"/>
    <row r="15717" ht="15" customHeight="1"/>
    <row r="15718" ht="15" customHeight="1"/>
    <row r="15719" ht="15" customHeight="1"/>
    <row r="15720" ht="15" customHeight="1"/>
    <row r="15721" ht="15" customHeight="1"/>
    <row r="15722" ht="15" customHeight="1"/>
    <row r="15723" ht="15" customHeight="1"/>
    <row r="15724" ht="15" customHeight="1"/>
    <row r="15725" ht="15" customHeight="1"/>
    <row r="15726" ht="15" customHeight="1"/>
    <row r="15727" ht="15" customHeight="1"/>
    <row r="15728" ht="15" customHeight="1"/>
    <row r="15729" ht="15" customHeight="1"/>
    <row r="15730" ht="15" customHeight="1"/>
    <row r="15731" ht="15" customHeight="1"/>
    <row r="15732" ht="15" customHeight="1"/>
    <row r="15733" ht="15" customHeight="1"/>
    <row r="15734" ht="15" customHeight="1"/>
    <row r="15735" ht="15" customHeight="1"/>
    <row r="15736" ht="15" customHeight="1"/>
    <row r="15737" ht="15" customHeight="1"/>
    <row r="15738" ht="15" customHeight="1"/>
    <row r="15739" ht="15" customHeight="1"/>
    <row r="15740" ht="15" customHeight="1"/>
    <row r="15741" ht="15" customHeight="1"/>
    <row r="15742" ht="15" customHeight="1"/>
    <row r="15743" ht="15" customHeight="1"/>
    <row r="15744" ht="15" customHeight="1"/>
    <row r="15745" ht="15" customHeight="1"/>
    <row r="15746" ht="15" customHeight="1"/>
    <row r="15747" ht="15" customHeight="1"/>
    <row r="15748" ht="15" customHeight="1"/>
    <row r="15749" ht="15" customHeight="1"/>
    <row r="15750" ht="15" customHeight="1"/>
    <row r="15751" ht="15" customHeight="1"/>
    <row r="15752" ht="15" customHeight="1"/>
    <row r="15753" ht="15" customHeight="1"/>
    <row r="15754" ht="15" customHeight="1"/>
    <row r="15755" ht="15" customHeight="1"/>
    <row r="15756" ht="15" customHeight="1"/>
    <row r="15757" ht="15" customHeight="1"/>
    <row r="15758" ht="15" customHeight="1"/>
    <row r="15759" ht="15" customHeight="1"/>
    <row r="15760" ht="15" customHeight="1"/>
    <row r="15761" ht="15" customHeight="1"/>
    <row r="15762" ht="15" customHeight="1"/>
    <row r="15763" ht="15" customHeight="1"/>
    <row r="15764" ht="15" customHeight="1"/>
    <row r="15765" ht="15" customHeight="1"/>
    <row r="15766" ht="15" customHeight="1"/>
    <row r="15767" ht="15" customHeight="1"/>
    <row r="15768" ht="15" customHeight="1"/>
    <row r="15769" ht="15" customHeight="1"/>
    <row r="15770" ht="15" customHeight="1"/>
    <row r="15771" ht="15" customHeight="1"/>
    <row r="15772" ht="15" customHeight="1"/>
    <row r="15773" ht="15" customHeight="1"/>
    <row r="15774" ht="15" customHeight="1"/>
    <row r="15775" ht="15" customHeight="1"/>
    <row r="15776" ht="15" customHeight="1"/>
    <row r="15777" ht="15" customHeight="1"/>
    <row r="15778" ht="15" customHeight="1"/>
    <row r="15779" ht="15" customHeight="1"/>
    <row r="15780" ht="15" customHeight="1"/>
    <row r="15781" ht="15" customHeight="1"/>
    <row r="15782" ht="15" customHeight="1"/>
    <row r="15783" ht="15" customHeight="1"/>
    <row r="15784" ht="15" customHeight="1"/>
    <row r="15785" ht="15" customHeight="1"/>
    <row r="15786" ht="15" customHeight="1"/>
    <row r="15787" ht="15" customHeight="1"/>
    <row r="15788" ht="15" customHeight="1"/>
    <row r="15789" ht="15" customHeight="1"/>
    <row r="15790" ht="15" customHeight="1"/>
    <row r="15791" ht="15" customHeight="1"/>
    <row r="15792" ht="15" customHeight="1"/>
    <row r="15793" ht="15" customHeight="1"/>
    <row r="15794" ht="15" customHeight="1"/>
    <row r="15795" ht="15" customHeight="1"/>
    <row r="15796" ht="15" customHeight="1"/>
    <row r="15797" ht="15" customHeight="1"/>
    <row r="15798" ht="15" customHeight="1"/>
    <row r="15799" ht="15" customHeight="1"/>
    <row r="15800" ht="15" customHeight="1"/>
    <row r="15801" ht="15" customHeight="1"/>
    <row r="15802" ht="15" customHeight="1"/>
    <row r="15803" ht="15" customHeight="1"/>
    <row r="15804" ht="15" customHeight="1"/>
    <row r="15805" ht="15" customHeight="1"/>
    <row r="15806" ht="15" customHeight="1"/>
    <row r="15807" ht="15" customHeight="1"/>
    <row r="15808" ht="15" customHeight="1"/>
    <row r="15809" ht="15" customHeight="1"/>
    <row r="15810" ht="15" customHeight="1"/>
    <row r="15811" ht="15" customHeight="1"/>
    <row r="15812" ht="15" customHeight="1"/>
    <row r="15813" ht="15" customHeight="1"/>
    <row r="15814" ht="15" customHeight="1"/>
    <row r="15815" ht="15" customHeight="1"/>
    <row r="15816" ht="15" customHeight="1"/>
    <row r="15817" ht="15" customHeight="1"/>
    <row r="15818" ht="15" customHeight="1"/>
    <row r="15819" ht="15" customHeight="1"/>
    <row r="15820" ht="15" customHeight="1"/>
    <row r="15821" ht="15" customHeight="1"/>
    <row r="15822" ht="15" customHeight="1"/>
    <row r="15823" ht="15" customHeight="1"/>
    <row r="15824" ht="15" customHeight="1"/>
    <row r="15825" ht="15" customHeight="1"/>
    <row r="15826" ht="15" customHeight="1"/>
    <row r="15827" ht="15" customHeight="1"/>
    <row r="15828" ht="15" customHeight="1"/>
    <row r="15829" ht="15" customHeight="1"/>
    <row r="15830" ht="15" customHeight="1"/>
    <row r="15831" ht="15" customHeight="1"/>
    <row r="15832" ht="15" customHeight="1"/>
    <row r="15833" ht="15" customHeight="1"/>
    <row r="15834" ht="15" customHeight="1"/>
    <row r="15835" ht="15" customHeight="1"/>
    <row r="15836" ht="15" customHeight="1"/>
    <row r="15837" ht="15" customHeight="1"/>
    <row r="15838" ht="15" customHeight="1"/>
    <row r="15839" ht="15" customHeight="1"/>
    <row r="15840" ht="15" customHeight="1"/>
    <row r="15841" ht="15" customHeight="1"/>
    <row r="15842" ht="15" customHeight="1"/>
    <row r="15843" ht="15" customHeight="1"/>
    <row r="15844" ht="15" customHeight="1"/>
    <row r="15845" ht="15" customHeight="1"/>
    <row r="15846" ht="15" customHeight="1"/>
    <row r="15847" ht="15" customHeight="1"/>
    <row r="15848" ht="15" customHeight="1"/>
    <row r="15849" ht="15" customHeight="1"/>
    <row r="15850" ht="15" customHeight="1"/>
    <row r="15851" ht="15" customHeight="1"/>
    <row r="15852" ht="15" customHeight="1"/>
    <row r="15853" ht="15" customHeight="1"/>
    <row r="15854" ht="15" customHeight="1"/>
    <row r="15855" ht="15" customHeight="1"/>
    <row r="15856" ht="15" customHeight="1"/>
    <row r="15857" ht="15" customHeight="1"/>
    <row r="15858" ht="15" customHeight="1"/>
    <row r="15859" ht="15" customHeight="1"/>
    <row r="15860" ht="15" customHeight="1"/>
    <row r="15861" ht="15" customHeight="1"/>
    <row r="15862" ht="15" customHeight="1"/>
    <row r="15863" ht="15" customHeight="1"/>
    <row r="15864" ht="15" customHeight="1"/>
    <row r="15865" ht="15" customHeight="1"/>
    <row r="15866" ht="15" customHeight="1"/>
    <row r="15867" ht="15" customHeight="1"/>
    <row r="15868" ht="15" customHeight="1"/>
    <row r="15869" ht="15" customHeight="1"/>
    <row r="15870" ht="15" customHeight="1"/>
    <row r="15871" ht="15" customHeight="1"/>
    <row r="15872" ht="15" customHeight="1"/>
    <row r="15873" ht="15" customHeight="1"/>
    <row r="15874" ht="15" customHeight="1"/>
    <row r="15875" ht="15" customHeight="1"/>
    <row r="15876" ht="15" customHeight="1"/>
    <row r="15877" ht="15" customHeight="1"/>
    <row r="15878" ht="15" customHeight="1"/>
    <row r="15879" ht="15" customHeight="1"/>
    <row r="15880" ht="15" customHeight="1"/>
    <row r="15881" ht="15" customHeight="1"/>
    <row r="15882" ht="15" customHeight="1"/>
    <row r="15883" ht="15" customHeight="1"/>
    <row r="15884" ht="15" customHeight="1"/>
    <row r="15885" ht="15" customHeight="1"/>
    <row r="15886" ht="15" customHeight="1"/>
    <row r="15887" ht="15" customHeight="1"/>
    <row r="15888" ht="15" customHeight="1"/>
    <row r="15889" ht="15" customHeight="1"/>
    <row r="15890" ht="15" customHeight="1"/>
    <row r="15891" ht="15" customHeight="1"/>
    <row r="15892" ht="15" customHeight="1"/>
    <row r="15893" ht="15" customHeight="1"/>
    <row r="15894" ht="15" customHeight="1"/>
    <row r="15895" ht="15" customHeight="1"/>
    <row r="15896" ht="15" customHeight="1"/>
    <row r="15897" ht="15" customHeight="1"/>
    <row r="15898" ht="15" customHeight="1"/>
    <row r="15899" ht="15" customHeight="1"/>
    <row r="15900" ht="15" customHeight="1"/>
    <row r="15901" ht="15" customHeight="1"/>
    <row r="15902" ht="15" customHeight="1"/>
    <row r="15903" ht="15" customHeight="1"/>
    <row r="15904" ht="15" customHeight="1"/>
    <row r="15905" ht="15" customHeight="1"/>
    <row r="15906" ht="15" customHeight="1"/>
    <row r="15907" ht="15" customHeight="1"/>
    <row r="15908" ht="15" customHeight="1"/>
    <row r="15909" ht="15" customHeight="1"/>
    <row r="15910" ht="15" customHeight="1"/>
    <row r="15911" ht="15" customHeight="1"/>
    <row r="15912" ht="15" customHeight="1"/>
    <row r="15913" ht="15" customHeight="1"/>
    <row r="15914" ht="15" customHeight="1"/>
    <row r="15915" ht="15" customHeight="1"/>
    <row r="15916" ht="15" customHeight="1"/>
    <row r="15917" ht="15" customHeight="1"/>
    <row r="15918" ht="15" customHeight="1"/>
    <row r="15919" ht="15" customHeight="1"/>
    <row r="15920" ht="15" customHeight="1"/>
    <row r="15921" ht="15" customHeight="1"/>
    <row r="15922" ht="15" customHeight="1"/>
    <row r="15923" ht="15" customHeight="1"/>
    <row r="15924" ht="15" customHeight="1"/>
    <row r="15925" ht="15" customHeight="1"/>
    <row r="15926" ht="15" customHeight="1"/>
    <row r="15927" ht="15" customHeight="1"/>
    <row r="15928" ht="15" customHeight="1"/>
    <row r="15929" ht="15" customHeight="1"/>
    <row r="15930" ht="15" customHeight="1"/>
    <row r="15931" ht="15" customHeight="1"/>
    <row r="15932" ht="15" customHeight="1"/>
    <row r="15933" ht="15" customHeight="1"/>
    <row r="15934" ht="15" customHeight="1"/>
    <row r="15935" ht="15" customHeight="1"/>
    <row r="15936" ht="15" customHeight="1"/>
    <row r="15937" ht="15" customHeight="1"/>
    <row r="15938" ht="15" customHeight="1"/>
    <row r="15939" ht="15" customHeight="1"/>
    <row r="15940" ht="15" customHeight="1"/>
    <row r="15941" ht="15" customHeight="1"/>
    <row r="15942" ht="15" customHeight="1"/>
    <row r="15943" ht="15" customHeight="1"/>
    <row r="15944" ht="15" customHeight="1"/>
    <row r="15945" ht="15" customHeight="1"/>
    <row r="15946" ht="15" customHeight="1"/>
    <row r="15947" ht="15" customHeight="1"/>
    <row r="15948" ht="15" customHeight="1"/>
    <row r="15949" ht="15" customHeight="1"/>
    <row r="15950" ht="15" customHeight="1"/>
    <row r="15951" ht="15" customHeight="1"/>
    <row r="15952" ht="15" customHeight="1"/>
    <row r="15953" ht="15" customHeight="1"/>
    <row r="15954" ht="15" customHeight="1"/>
    <row r="15955" ht="15" customHeight="1"/>
    <row r="15956" ht="15" customHeight="1"/>
    <row r="15957" ht="15" customHeight="1"/>
    <row r="15958" ht="15" customHeight="1"/>
    <row r="15959" ht="15" customHeight="1"/>
    <row r="15960" ht="15" customHeight="1"/>
    <row r="15961" ht="15" customHeight="1"/>
    <row r="15962" ht="15" customHeight="1"/>
    <row r="15963" ht="15" customHeight="1"/>
    <row r="15964" ht="15" customHeight="1"/>
    <row r="15965" ht="15" customHeight="1"/>
    <row r="15966" ht="15" customHeight="1"/>
    <row r="15967" ht="15" customHeight="1"/>
    <row r="15968" ht="15" customHeight="1"/>
    <row r="15969" ht="15" customHeight="1"/>
    <row r="15970" ht="15" customHeight="1"/>
    <row r="15971" ht="15" customHeight="1"/>
    <row r="15972" ht="15" customHeight="1"/>
    <row r="15973" ht="15" customHeight="1"/>
    <row r="15974" ht="15" customHeight="1"/>
    <row r="15975" ht="15" customHeight="1"/>
    <row r="15976" ht="15" customHeight="1"/>
    <row r="15977" ht="15" customHeight="1"/>
    <row r="15978" ht="15" customHeight="1"/>
    <row r="15979" ht="15" customHeight="1"/>
    <row r="15980" ht="15" customHeight="1"/>
    <row r="15981" ht="15" customHeight="1"/>
    <row r="15982" ht="15" customHeight="1"/>
    <row r="15983" ht="15" customHeight="1"/>
    <row r="15984" ht="15" customHeight="1"/>
    <row r="15985" ht="15" customHeight="1"/>
    <row r="15986" ht="15" customHeight="1"/>
    <row r="15987" ht="15" customHeight="1"/>
    <row r="15988" ht="15" customHeight="1"/>
    <row r="15989" ht="15" customHeight="1"/>
    <row r="15990" ht="15" customHeight="1"/>
    <row r="15991" ht="15" customHeight="1"/>
    <row r="15992" ht="15" customHeight="1"/>
    <row r="15993" ht="15" customHeight="1"/>
    <row r="15994" ht="15" customHeight="1"/>
    <row r="15995" ht="15" customHeight="1"/>
    <row r="15996" ht="15" customHeight="1"/>
    <row r="15997" ht="15" customHeight="1"/>
    <row r="15998" ht="15" customHeight="1"/>
    <row r="15999" ht="15" customHeight="1"/>
    <row r="16000" ht="15" customHeight="1"/>
    <row r="16001" ht="15" customHeight="1"/>
    <row r="16002" ht="15" customHeight="1"/>
    <row r="16003" ht="15" customHeight="1"/>
    <row r="16004" ht="15" customHeight="1"/>
    <row r="16005" ht="15" customHeight="1"/>
    <row r="16006" ht="15" customHeight="1"/>
    <row r="16007" ht="15" customHeight="1"/>
    <row r="16008" ht="15" customHeight="1"/>
    <row r="16009" ht="15" customHeight="1"/>
    <row r="16010" ht="15" customHeight="1"/>
    <row r="16011" ht="15" customHeight="1"/>
    <row r="16012" ht="15" customHeight="1"/>
    <row r="16013" ht="15" customHeight="1"/>
    <row r="16014" ht="15" customHeight="1"/>
    <row r="16015" ht="15" customHeight="1"/>
    <row r="16016" ht="15" customHeight="1"/>
    <row r="16017" ht="15" customHeight="1"/>
    <row r="16018" ht="15" customHeight="1"/>
    <row r="16019" ht="15" customHeight="1"/>
    <row r="16020" ht="15" customHeight="1"/>
    <row r="16021" ht="15" customHeight="1"/>
    <row r="16022" ht="15" customHeight="1"/>
    <row r="16023" ht="15" customHeight="1"/>
    <row r="16024" ht="15" customHeight="1"/>
    <row r="16025" ht="15" customHeight="1"/>
    <row r="16026" ht="15" customHeight="1"/>
    <row r="16027" ht="15" customHeight="1"/>
    <row r="16028" ht="15" customHeight="1"/>
    <row r="16029" ht="15" customHeight="1"/>
    <row r="16030" ht="15" customHeight="1"/>
    <row r="16031" ht="15" customHeight="1"/>
    <row r="16032" ht="15" customHeight="1"/>
    <row r="16033" ht="15" customHeight="1"/>
    <row r="16034" ht="15" customHeight="1"/>
    <row r="16035" ht="15" customHeight="1"/>
    <row r="16036" ht="15" customHeight="1"/>
    <row r="16037" ht="15" customHeight="1"/>
    <row r="16038" ht="15" customHeight="1"/>
    <row r="16039" ht="15" customHeight="1"/>
    <row r="16040" ht="15" customHeight="1"/>
    <row r="16041" ht="15" customHeight="1"/>
    <row r="16042" ht="15" customHeight="1"/>
    <row r="16043" ht="15" customHeight="1"/>
    <row r="16044" ht="15" customHeight="1"/>
    <row r="16045" ht="15" customHeight="1"/>
    <row r="16046" ht="15" customHeight="1"/>
    <row r="16047" ht="15" customHeight="1"/>
    <row r="16048" ht="15" customHeight="1"/>
    <row r="16049" ht="15" customHeight="1"/>
    <row r="16050" ht="15" customHeight="1"/>
    <row r="16051" ht="15" customHeight="1"/>
    <row r="16052" ht="15" customHeight="1"/>
    <row r="16053" ht="15" customHeight="1"/>
    <row r="16054" ht="15" customHeight="1"/>
    <row r="16055" ht="15" customHeight="1"/>
    <row r="16056" ht="15" customHeight="1"/>
    <row r="16057" ht="15" customHeight="1"/>
    <row r="16058" ht="15" customHeight="1"/>
    <row r="16059" ht="15" customHeight="1"/>
    <row r="16060" ht="15" customHeight="1"/>
    <row r="16061" ht="15" customHeight="1"/>
    <row r="16062" ht="15" customHeight="1"/>
    <row r="16063" ht="15" customHeight="1"/>
    <row r="16064" ht="15" customHeight="1"/>
    <row r="16065" ht="15" customHeight="1"/>
    <row r="16066" ht="15" customHeight="1"/>
    <row r="16067" ht="15" customHeight="1"/>
    <row r="16068" ht="15" customHeight="1"/>
    <row r="16069" ht="15" customHeight="1"/>
    <row r="16070" ht="15" customHeight="1"/>
    <row r="16071" ht="15" customHeight="1"/>
    <row r="16072" ht="15" customHeight="1"/>
    <row r="16073" ht="15" customHeight="1"/>
    <row r="16074" ht="15" customHeight="1"/>
    <row r="16075" ht="15" customHeight="1"/>
    <row r="16076" ht="15" customHeight="1"/>
    <row r="16077" ht="15" customHeight="1"/>
    <row r="16078" ht="15" customHeight="1"/>
    <row r="16079" ht="15" customHeight="1"/>
    <row r="16080" ht="15" customHeight="1"/>
    <row r="16081" ht="15" customHeight="1"/>
    <row r="16082" ht="15" customHeight="1"/>
    <row r="16083" ht="15" customHeight="1"/>
    <row r="16084" ht="15" customHeight="1"/>
    <row r="16085" ht="15" customHeight="1"/>
    <row r="16086" ht="15" customHeight="1"/>
    <row r="16087" ht="15" customHeight="1"/>
    <row r="16088" ht="15" customHeight="1"/>
    <row r="16089" ht="15" customHeight="1"/>
    <row r="16090" ht="15" customHeight="1"/>
    <row r="16091" ht="15" customHeight="1"/>
    <row r="16092" ht="15" customHeight="1"/>
    <row r="16093" ht="15" customHeight="1"/>
    <row r="16094" ht="15" customHeight="1"/>
    <row r="16095" ht="15" customHeight="1"/>
    <row r="16096" ht="15" customHeight="1"/>
    <row r="16097" ht="15" customHeight="1"/>
    <row r="16098" ht="15" customHeight="1"/>
    <row r="16099" ht="15" customHeight="1"/>
    <row r="16100" ht="15" customHeight="1"/>
    <row r="16101" ht="15" customHeight="1"/>
    <row r="16102" ht="15" customHeight="1"/>
    <row r="16103" ht="15" customHeight="1"/>
    <row r="16104" ht="15" customHeight="1"/>
    <row r="16105" ht="15" customHeight="1"/>
    <row r="16106" ht="15" customHeight="1"/>
    <row r="16107" ht="15" customHeight="1"/>
    <row r="16108" ht="15" customHeight="1"/>
    <row r="16109" ht="15" customHeight="1"/>
    <row r="16110" ht="15" customHeight="1"/>
    <row r="16111" ht="15" customHeight="1"/>
    <row r="16112" ht="15" customHeight="1"/>
    <row r="16113" ht="15" customHeight="1"/>
    <row r="16114" ht="15" customHeight="1"/>
    <row r="16115" ht="15" customHeight="1"/>
    <row r="16116" ht="15" customHeight="1"/>
    <row r="16117" ht="15" customHeight="1"/>
    <row r="16118" ht="15" customHeight="1"/>
    <row r="16119" ht="15" customHeight="1"/>
    <row r="16120" ht="15" customHeight="1"/>
    <row r="16121" ht="15" customHeight="1"/>
    <row r="16122" ht="15" customHeight="1"/>
    <row r="16123" ht="15" customHeight="1"/>
    <row r="16124" ht="15" customHeight="1"/>
    <row r="16125" ht="15" customHeight="1"/>
    <row r="16126" ht="15" customHeight="1"/>
    <row r="16127" ht="15" customHeight="1"/>
    <row r="16128" ht="15" customHeight="1"/>
    <row r="16129" ht="15" customHeight="1"/>
    <row r="16130" ht="15" customHeight="1"/>
    <row r="16131" ht="15" customHeight="1"/>
    <row r="16132" ht="15" customHeight="1"/>
    <row r="16133" ht="15" customHeight="1"/>
    <row r="16134" ht="15" customHeight="1"/>
    <row r="16135" ht="15" customHeight="1"/>
    <row r="16136" ht="15" customHeight="1"/>
    <row r="16137" ht="15" customHeight="1"/>
    <row r="16138" ht="15" customHeight="1"/>
    <row r="16139" ht="15" customHeight="1"/>
    <row r="16140" ht="15" customHeight="1"/>
    <row r="16141" ht="15" customHeight="1"/>
    <row r="16142" ht="15" customHeight="1"/>
    <row r="16143" ht="15" customHeight="1"/>
    <row r="16144" ht="15" customHeight="1"/>
    <row r="16145" ht="15" customHeight="1"/>
    <row r="16146" ht="15" customHeight="1"/>
    <row r="16147" ht="15" customHeight="1"/>
    <row r="16148" ht="15" customHeight="1"/>
    <row r="16149" ht="15" customHeight="1"/>
    <row r="16150" ht="15" customHeight="1"/>
    <row r="16151" ht="15" customHeight="1"/>
    <row r="16152" ht="15" customHeight="1"/>
    <row r="16153" ht="15" customHeight="1"/>
    <row r="16154" ht="15" customHeight="1"/>
    <row r="16155" ht="15" customHeight="1"/>
    <row r="16156" ht="15" customHeight="1"/>
    <row r="16157" ht="15" customHeight="1"/>
    <row r="16158" ht="15" customHeight="1"/>
    <row r="16159" ht="15" customHeight="1"/>
    <row r="16160" ht="15" customHeight="1"/>
    <row r="16161" ht="15" customHeight="1"/>
    <row r="16162" ht="15" customHeight="1"/>
    <row r="16163" ht="15" customHeight="1"/>
    <row r="16164" ht="15" customHeight="1"/>
    <row r="16165" ht="15" customHeight="1"/>
    <row r="16166" ht="15" customHeight="1"/>
    <row r="16167" ht="15" customHeight="1"/>
    <row r="16168" ht="15" customHeight="1"/>
    <row r="16169" ht="15" customHeight="1"/>
    <row r="16170" ht="15" customHeight="1"/>
    <row r="16171" ht="15" customHeight="1"/>
    <row r="16172" ht="15" customHeight="1"/>
    <row r="16173" ht="15" customHeight="1"/>
    <row r="16174" ht="15" customHeight="1"/>
    <row r="16175" ht="15" customHeight="1"/>
    <row r="16176" ht="15" customHeight="1"/>
    <row r="16177" ht="15" customHeight="1"/>
    <row r="16178" ht="15" customHeight="1"/>
    <row r="16179" ht="15" customHeight="1"/>
    <row r="16180" ht="15" customHeight="1"/>
    <row r="16181" ht="15" customHeight="1"/>
    <row r="16182" ht="15" customHeight="1"/>
    <row r="16183" ht="15" customHeight="1"/>
    <row r="16184" ht="15" customHeight="1"/>
    <row r="16185" ht="15" customHeight="1"/>
    <row r="16186" ht="15" customHeight="1"/>
    <row r="16187" ht="15" customHeight="1"/>
    <row r="16188" ht="15" customHeight="1"/>
    <row r="16189" ht="15" customHeight="1"/>
    <row r="16190" ht="15" customHeight="1"/>
    <row r="16191" ht="15" customHeight="1"/>
    <row r="16192" ht="15" customHeight="1"/>
    <row r="16193" ht="15" customHeight="1"/>
    <row r="16194" ht="15" customHeight="1"/>
    <row r="16195" ht="15" customHeight="1"/>
    <row r="16196" ht="15" customHeight="1"/>
    <row r="16197" ht="15" customHeight="1"/>
    <row r="16198" ht="15" customHeight="1"/>
    <row r="16199" ht="15" customHeight="1"/>
    <row r="16200" ht="15" customHeight="1"/>
    <row r="16201" ht="15" customHeight="1"/>
    <row r="16202" ht="15" customHeight="1"/>
    <row r="16203" ht="15" customHeight="1"/>
    <row r="16204" ht="15" customHeight="1"/>
    <row r="16205" ht="15" customHeight="1"/>
    <row r="16206" ht="15" customHeight="1"/>
    <row r="16207" ht="15" customHeight="1"/>
    <row r="16208" ht="15" customHeight="1"/>
    <row r="16209" ht="15" customHeight="1"/>
    <row r="16210" ht="15" customHeight="1"/>
    <row r="16211" ht="15" customHeight="1"/>
    <row r="16212" ht="15" customHeight="1"/>
    <row r="16213" ht="15" customHeight="1"/>
    <row r="16214" ht="15" customHeight="1"/>
    <row r="16215" ht="15" customHeight="1"/>
    <row r="16216" ht="15" customHeight="1"/>
    <row r="16217" ht="15" customHeight="1"/>
    <row r="16218" ht="15" customHeight="1"/>
    <row r="16219" ht="15" customHeight="1"/>
    <row r="16220" ht="15" customHeight="1"/>
    <row r="16221" ht="15" customHeight="1"/>
    <row r="16222" ht="15" customHeight="1"/>
    <row r="16223" ht="15" customHeight="1"/>
    <row r="16224" ht="15" customHeight="1"/>
    <row r="16225" ht="15" customHeight="1"/>
    <row r="16226" ht="15" customHeight="1"/>
    <row r="16227" ht="15" customHeight="1"/>
    <row r="16228" ht="15" customHeight="1"/>
    <row r="16229" ht="15" customHeight="1"/>
    <row r="16230" ht="15" customHeight="1"/>
    <row r="16231" ht="15" customHeight="1"/>
    <row r="16232" ht="15" customHeight="1"/>
    <row r="16233" ht="15" customHeight="1"/>
    <row r="16234" ht="15" customHeight="1"/>
    <row r="16235" ht="15" customHeight="1"/>
    <row r="16236" ht="15" customHeight="1"/>
    <row r="16237" ht="15" customHeight="1"/>
    <row r="16238" ht="15" customHeight="1"/>
    <row r="16239" ht="15" customHeight="1"/>
    <row r="16240" ht="15" customHeight="1"/>
    <row r="16241" ht="15" customHeight="1"/>
    <row r="16242" ht="15" customHeight="1"/>
    <row r="16243" ht="15" customHeight="1"/>
    <row r="16244" ht="15" customHeight="1"/>
    <row r="16245" ht="15" customHeight="1"/>
    <row r="16246" ht="15" customHeight="1"/>
    <row r="16247" ht="15" customHeight="1"/>
    <row r="16248" ht="15" customHeight="1"/>
    <row r="16249" ht="15" customHeight="1"/>
    <row r="16250" ht="15" customHeight="1"/>
    <row r="16251" ht="15" customHeight="1"/>
    <row r="16252" ht="15" customHeight="1"/>
    <row r="16253" ht="15" customHeight="1"/>
    <row r="16254" ht="15" customHeight="1"/>
    <row r="16255" ht="15" customHeight="1"/>
    <row r="16256" ht="15" customHeight="1"/>
    <row r="16257" ht="15" customHeight="1"/>
    <row r="16258" ht="15" customHeight="1"/>
    <row r="16259" ht="15" customHeight="1"/>
    <row r="16260" ht="15" customHeight="1"/>
    <row r="16261" ht="15" customHeight="1"/>
    <row r="16262" ht="15" customHeight="1"/>
    <row r="16263" ht="15" customHeight="1"/>
    <row r="16264" ht="15" customHeight="1"/>
    <row r="16265" ht="15" customHeight="1"/>
    <row r="16266" ht="15" customHeight="1"/>
    <row r="16267" ht="15" customHeight="1"/>
    <row r="16268" ht="15" customHeight="1"/>
    <row r="16269" ht="15" customHeight="1"/>
    <row r="16270" ht="15" customHeight="1"/>
    <row r="16271" ht="15" customHeight="1"/>
    <row r="16272" ht="15" customHeight="1"/>
    <row r="16273" ht="15" customHeight="1"/>
    <row r="16274" ht="15" customHeight="1"/>
    <row r="16275" ht="15" customHeight="1"/>
    <row r="16276" ht="15" customHeight="1"/>
    <row r="16277" ht="15" customHeight="1"/>
    <row r="16278" ht="15" customHeight="1"/>
    <row r="16279" ht="15" customHeight="1"/>
    <row r="16280" ht="15" customHeight="1"/>
    <row r="16281" ht="15" customHeight="1"/>
    <row r="16282" ht="15" customHeight="1"/>
    <row r="16283" ht="15" customHeight="1"/>
    <row r="16284" ht="15" customHeight="1"/>
    <row r="16285" ht="15" customHeight="1"/>
    <row r="16286" ht="15" customHeight="1"/>
    <row r="16287" ht="15" customHeight="1"/>
    <row r="16288" ht="15" customHeight="1"/>
    <row r="16289" ht="15" customHeight="1"/>
    <row r="16290" ht="15" customHeight="1"/>
    <row r="16291" ht="15" customHeight="1"/>
    <row r="16292" ht="15" customHeight="1"/>
    <row r="16293" ht="15" customHeight="1"/>
    <row r="16294" ht="15" customHeight="1"/>
    <row r="16295" ht="15" customHeight="1"/>
    <row r="16296" ht="15" customHeight="1"/>
    <row r="16297" ht="15" customHeight="1"/>
    <row r="16298" ht="15" customHeight="1"/>
    <row r="16299" ht="15" customHeight="1"/>
    <row r="16300" ht="15" customHeight="1"/>
    <row r="16301" ht="15" customHeight="1"/>
    <row r="16302" ht="15" customHeight="1"/>
    <row r="16303" ht="15" customHeight="1"/>
    <row r="16304" ht="15" customHeight="1"/>
    <row r="16305" ht="15" customHeight="1"/>
    <row r="16306" ht="15" customHeight="1"/>
    <row r="16307" ht="15" customHeight="1"/>
    <row r="16308" ht="15" customHeight="1"/>
    <row r="16309" ht="15" customHeight="1"/>
    <row r="16310" ht="15" customHeight="1"/>
    <row r="16311" ht="15" customHeight="1"/>
    <row r="16312" ht="15" customHeight="1"/>
    <row r="16313" ht="15" customHeight="1"/>
    <row r="16314" ht="15" customHeight="1"/>
    <row r="16315" ht="15" customHeight="1"/>
    <row r="16316" ht="15" customHeight="1"/>
    <row r="16317" ht="15" customHeight="1"/>
    <row r="16318" ht="15" customHeight="1"/>
    <row r="16319" ht="15" customHeight="1"/>
    <row r="16320" ht="15" customHeight="1"/>
    <row r="16321" ht="15" customHeight="1"/>
    <row r="16322" ht="15" customHeight="1"/>
    <row r="16323" ht="15" customHeight="1"/>
    <row r="16324" ht="15" customHeight="1"/>
    <row r="16325" ht="15" customHeight="1"/>
    <row r="16326" ht="15" customHeight="1"/>
    <row r="16327" ht="15" customHeight="1"/>
    <row r="16328" ht="15" customHeight="1"/>
    <row r="16329" ht="15" customHeight="1"/>
    <row r="16330" ht="15" customHeight="1"/>
    <row r="16331" ht="15" customHeight="1"/>
    <row r="16332" ht="15" customHeight="1"/>
    <row r="16333" ht="15" customHeight="1"/>
    <row r="16334" ht="15" customHeight="1"/>
    <row r="16335" ht="15" customHeight="1"/>
    <row r="16336" ht="15" customHeight="1"/>
    <row r="16337" ht="15" customHeight="1"/>
    <row r="16338" ht="15" customHeight="1"/>
    <row r="16339" ht="15" customHeight="1"/>
    <row r="16340" ht="15" customHeight="1"/>
    <row r="16341" ht="15" customHeight="1"/>
    <row r="16342" ht="15" customHeight="1"/>
    <row r="16343" ht="15" customHeight="1"/>
    <row r="16344" ht="15" customHeight="1"/>
    <row r="16345" ht="15" customHeight="1"/>
    <row r="16346" ht="15" customHeight="1"/>
    <row r="16347" ht="15" customHeight="1"/>
    <row r="16348" ht="15" customHeight="1"/>
    <row r="16349" ht="15" customHeight="1"/>
    <row r="16350" ht="15" customHeight="1"/>
    <row r="16351" ht="15" customHeight="1"/>
    <row r="16352" ht="15" customHeight="1"/>
    <row r="16353" ht="15" customHeight="1"/>
    <row r="16354" ht="15" customHeight="1"/>
    <row r="16355" ht="15" customHeight="1"/>
    <row r="16356" ht="15" customHeight="1"/>
    <row r="16357" ht="15" customHeight="1"/>
    <row r="16358" ht="15" customHeight="1"/>
    <row r="16359" ht="15" customHeight="1"/>
    <row r="16360" ht="15" customHeight="1"/>
    <row r="16361" ht="15" customHeight="1"/>
    <row r="16362" ht="15" customHeight="1"/>
    <row r="16363" ht="15" customHeight="1"/>
    <row r="16364" ht="15" customHeight="1"/>
    <row r="16365" ht="15" customHeight="1"/>
    <row r="16366" ht="15" customHeight="1"/>
    <row r="16367" ht="15" customHeight="1"/>
    <row r="16368" ht="15" customHeight="1"/>
    <row r="16369" ht="15" customHeight="1"/>
    <row r="16370" ht="15" customHeight="1"/>
    <row r="16371" ht="15" customHeight="1"/>
    <row r="16372" ht="15" customHeight="1"/>
    <row r="16373" ht="15" customHeight="1"/>
    <row r="16374" ht="15" customHeight="1"/>
    <row r="16375" ht="15" customHeight="1"/>
    <row r="16376" ht="15" customHeight="1"/>
    <row r="16377" ht="15" customHeight="1"/>
    <row r="16378" ht="15" customHeight="1"/>
    <row r="16379" ht="15" customHeight="1"/>
    <row r="16380" ht="15" customHeight="1"/>
    <row r="16381" ht="15" customHeight="1"/>
    <row r="16382" ht="15" customHeight="1"/>
    <row r="16383" ht="15" customHeight="1"/>
    <row r="16384" ht="15" customHeight="1"/>
    <row r="16385" ht="15" customHeight="1"/>
    <row r="16386" ht="15" customHeight="1"/>
    <row r="16387" ht="15" customHeight="1"/>
    <row r="16388" ht="15" customHeight="1"/>
    <row r="16389" ht="15" customHeight="1"/>
    <row r="16390" ht="15" customHeight="1"/>
    <row r="16391" ht="15" customHeight="1"/>
    <row r="16392" ht="15" customHeight="1"/>
    <row r="16393" ht="15" customHeight="1"/>
    <row r="16394" ht="15" customHeight="1"/>
    <row r="16395" ht="15" customHeight="1"/>
    <row r="16396" ht="15" customHeight="1"/>
    <row r="16397" ht="15" customHeight="1"/>
    <row r="16398" ht="15" customHeight="1"/>
    <row r="16399" ht="15" customHeight="1"/>
    <row r="16400" ht="15" customHeight="1"/>
    <row r="16401" ht="15" customHeight="1"/>
    <row r="16402" ht="15" customHeight="1"/>
    <row r="16403" ht="15" customHeight="1"/>
    <row r="16404" ht="15" customHeight="1"/>
    <row r="16405" ht="15" customHeight="1"/>
    <row r="16406" ht="15" customHeight="1"/>
    <row r="16407" ht="15" customHeight="1"/>
    <row r="16408" ht="15" customHeight="1"/>
    <row r="16409" ht="15" customHeight="1"/>
    <row r="16410" ht="15" customHeight="1"/>
    <row r="16411" ht="15" customHeight="1"/>
    <row r="16412" ht="15" customHeight="1"/>
    <row r="16413" ht="15" customHeight="1"/>
    <row r="16414" ht="15" customHeight="1"/>
    <row r="16415" ht="15" customHeight="1"/>
    <row r="16416" ht="15" customHeight="1"/>
    <row r="16417" ht="15" customHeight="1"/>
    <row r="16418" ht="15" customHeight="1"/>
    <row r="16419" ht="15" customHeight="1"/>
    <row r="16420" ht="15" customHeight="1"/>
    <row r="16421" ht="15" customHeight="1"/>
    <row r="16422" ht="15" customHeight="1"/>
    <row r="16423" ht="15" customHeight="1"/>
    <row r="16424" ht="15" customHeight="1"/>
    <row r="16425" ht="15" customHeight="1"/>
    <row r="16426" ht="15" customHeight="1"/>
    <row r="16427" ht="15" customHeight="1"/>
    <row r="16428" ht="15" customHeight="1"/>
    <row r="16429" ht="15" customHeight="1"/>
    <row r="16430" ht="15" customHeight="1"/>
    <row r="16431" ht="15" customHeight="1"/>
    <row r="16432" ht="15" customHeight="1"/>
    <row r="16433" ht="15" customHeight="1"/>
    <row r="16434" ht="15" customHeight="1"/>
    <row r="16435" ht="15" customHeight="1"/>
    <row r="16436" ht="15" customHeight="1"/>
    <row r="16437" ht="15" customHeight="1"/>
    <row r="16438" ht="15" customHeight="1"/>
    <row r="16439" ht="15" customHeight="1"/>
    <row r="16440" ht="15" customHeight="1"/>
    <row r="16441" ht="15" customHeight="1"/>
    <row r="16442" ht="15" customHeight="1"/>
    <row r="16443" ht="15" customHeight="1"/>
    <row r="16444" ht="15" customHeight="1"/>
    <row r="16445" ht="15" customHeight="1"/>
    <row r="16446" ht="15" customHeight="1"/>
    <row r="16447" ht="15" customHeight="1"/>
    <row r="16448" ht="15" customHeight="1"/>
    <row r="16449" ht="15" customHeight="1"/>
    <row r="16450" ht="15" customHeight="1"/>
    <row r="16451" ht="15" customHeight="1"/>
    <row r="16452" ht="15" customHeight="1"/>
    <row r="16453" ht="15" customHeight="1"/>
    <row r="16454" ht="15" customHeight="1"/>
    <row r="16455" ht="15" customHeight="1"/>
    <row r="16456" ht="15" customHeight="1"/>
    <row r="16457" ht="15" customHeight="1"/>
    <row r="16458" ht="15" customHeight="1"/>
    <row r="16459" ht="15" customHeight="1"/>
    <row r="16460" ht="15" customHeight="1"/>
    <row r="16461" ht="15" customHeight="1"/>
    <row r="16462" ht="15" customHeight="1"/>
    <row r="16463" ht="15" customHeight="1"/>
    <row r="16464" ht="15" customHeight="1"/>
    <row r="16465" ht="15" customHeight="1"/>
    <row r="16466" ht="15" customHeight="1"/>
    <row r="16467" ht="15" customHeight="1"/>
    <row r="16468" ht="15" customHeight="1"/>
    <row r="16469" ht="15" customHeight="1"/>
    <row r="16470" ht="15" customHeight="1"/>
    <row r="16471" ht="15" customHeight="1"/>
    <row r="16472" ht="15" customHeight="1"/>
    <row r="16473" ht="15" customHeight="1"/>
    <row r="16474" ht="15" customHeight="1"/>
    <row r="16475" ht="15" customHeight="1"/>
    <row r="16476" ht="15" customHeight="1"/>
    <row r="16477" ht="15" customHeight="1"/>
    <row r="16478" ht="15" customHeight="1"/>
    <row r="16479" ht="15" customHeight="1"/>
    <row r="16480" ht="15" customHeight="1"/>
    <row r="16481" ht="15" customHeight="1"/>
    <row r="16482" ht="15" customHeight="1"/>
    <row r="16483" ht="15" customHeight="1"/>
    <row r="16484" ht="15" customHeight="1"/>
    <row r="16485" ht="15" customHeight="1"/>
    <row r="16486" ht="15" customHeight="1"/>
    <row r="16487" ht="15" customHeight="1"/>
    <row r="16488" ht="15" customHeight="1"/>
    <row r="16489" ht="15" customHeight="1"/>
    <row r="16490" ht="15" customHeight="1"/>
    <row r="16491" ht="15" customHeight="1"/>
    <row r="16492" ht="15" customHeight="1"/>
    <row r="16493" ht="15" customHeight="1"/>
    <row r="16494" ht="15" customHeight="1"/>
    <row r="16495" ht="15" customHeight="1"/>
    <row r="16496" ht="15" customHeight="1"/>
    <row r="16497" ht="15" customHeight="1"/>
    <row r="16498" ht="15" customHeight="1"/>
    <row r="16499" ht="15" customHeight="1"/>
    <row r="16500" ht="15" customHeight="1"/>
    <row r="16501" ht="15" customHeight="1"/>
    <row r="16502" ht="15" customHeight="1"/>
    <row r="16503" ht="15" customHeight="1"/>
    <row r="16504" ht="15" customHeight="1"/>
    <row r="16505" ht="15" customHeight="1"/>
    <row r="16506" ht="15" customHeight="1"/>
    <row r="16507" ht="15" customHeight="1"/>
    <row r="16508" ht="15" customHeight="1"/>
    <row r="16509" ht="15" customHeight="1"/>
    <row r="16510" ht="15" customHeight="1"/>
    <row r="16511" ht="15" customHeight="1"/>
    <row r="16512" ht="15" customHeight="1"/>
    <row r="16513" ht="15" customHeight="1"/>
    <row r="16514" ht="15" customHeight="1"/>
    <row r="16515" ht="15" customHeight="1"/>
    <row r="16516" ht="15" customHeight="1"/>
    <row r="16517" ht="15" customHeight="1"/>
    <row r="16518" ht="15" customHeight="1"/>
    <row r="16519" ht="15" customHeight="1"/>
    <row r="16520" ht="15" customHeight="1"/>
    <row r="16521" ht="15" customHeight="1"/>
    <row r="16522" ht="15" customHeight="1"/>
    <row r="16523" ht="15" customHeight="1"/>
    <row r="16524" ht="15" customHeight="1"/>
    <row r="16525" ht="15" customHeight="1"/>
    <row r="16526" ht="15" customHeight="1"/>
    <row r="16527" ht="15" customHeight="1"/>
    <row r="16528" ht="15" customHeight="1"/>
    <row r="16529" ht="15" customHeight="1"/>
    <row r="16530" ht="15" customHeight="1"/>
    <row r="16531" ht="15" customHeight="1"/>
    <row r="16532" ht="15" customHeight="1"/>
    <row r="16533" ht="15" customHeight="1"/>
    <row r="16534" ht="15" customHeight="1"/>
    <row r="16535" ht="15" customHeight="1"/>
    <row r="16536" ht="15" customHeight="1"/>
    <row r="16537" ht="15" customHeight="1"/>
    <row r="16538" ht="15" customHeight="1"/>
    <row r="16539" ht="15" customHeight="1"/>
    <row r="16540" ht="15" customHeight="1"/>
    <row r="16541" ht="15" customHeight="1"/>
    <row r="16542" ht="15" customHeight="1"/>
    <row r="16543" ht="15" customHeight="1"/>
    <row r="16544" ht="15" customHeight="1"/>
    <row r="16545" ht="15" customHeight="1"/>
    <row r="16546" ht="15" customHeight="1"/>
    <row r="16547" ht="15" customHeight="1"/>
    <row r="16548" ht="15" customHeight="1"/>
    <row r="16549" ht="15" customHeight="1"/>
    <row r="16550" ht="15" customHeight="1"/>
    <row r="16551" ht="15" customHeight="1"/>
    <row r="16552" ht="15" customHeight="1"/>
    <row r="16553" ht="15" customHeight="1"/>
    <row r="16554" ht="15" customHeight="1"/>
    <row r="16555" ht="15" customHeight="1"/>
    <row r="16556" ht="15" customHeight="1"/>
    <row r="16557" ht="15" customHeight="1"/>
    <row r="16558" ht="15" customHeight="1"/>
    <row r="16559" ht="15" customHeight="1"/>
    <row r="16560" ht="15" customHeight="1"/>
    <row r="16561" ht="15" customHeight="1"/>
    <row r="16562" ht="15" customHeight="1"/>
    <row r="16563" ht="15" customHeight="1"/>
    <row r="16564" ht="15" customHeight="1"/>
    <row r="16565" ht="15" customHeight="1"/>
    <row r="16566" ht="15" customHeight="1"/>
    <row r="16567" ht="15" customHeight="1"/>
    <row r="16568" ht="15" customHeight="1"/>
    <row r="16569" ht="15" customHeight="1"/>
    <row r="16570" ht="15" customHeight="1"/>
    <row r="16571" ht="15" customHeight="1"/>
    <row r="16572" ht="15" customHeight="1"/>
    <row r="16573" ht="15" customHeight="1"/>
    <row r="16574" ht="15" customHeight="1"/>
    <row r="16575" ht="15" customHeight="1"/>
    <row r="16576" ht="15" customHeight="1"/>
    <row r="16577" ht="15" customHeight="1"/>
    <row r="16578" ht="15" customHeight="1"/>
    <row r="16579" ht="15" customHeight="1"/>
    <row r="16580" ht="15" customHeight="1"/>
    <row r="16581" ht="15" customHeight="1"/>
    <row r="16582" ht="15" customHeight="1"/>
    <row r="16583" ht="15" customHeight="1"/>
    <row r="16584" ht="15" customHeight="1"/>
    <row r="16585" ht="15" customHeight="1"/>
    <row r="16586" ht="15" customHeight="1"/>
    <row r="16587" ht="15" customHeight="1"/>
    <row r="16588" ht="15" customHeight="1"/>
    <row r="16589" ht="15" customHeight="1"/>
    <row r="16590" ht="15" customHeight="1"/>
    <row r="16591" ht="15" customHeight="1"/>
    <row r="16592" ht="15" customHeight="1"/>
    <row r="16593" ht="15" customHeight="1"/>
    <row r="16594" ht="15" customHeight="1"/>
    <row r="16595" ht="15" customHeight="1"/>
    <row r="16596" ht="15" customHeight="1"/>
    <row r="16597" ht="15" customHeight="1"/>
    <row r="16598" ht="15" customHeight="1"/>
    <row r="16599" ht="15" customHeight="1"/>
    <row r="16600" ht="15" customHeight="1"/>
    <row r="16601" ht="15" customHeight="1"/>
    <row r="16602" ht="15" customHeight="1"/>
    <row r="16603" ht="15" customHeight="1"/>
    <row r="16604" ht="15" customHeight="1"/>
    <row r="16605" ht="15" customHeight="1"/>
    <row r="16606" ht="15" customHeight="1"/>
    <row r="16607" ht="15" customHeight="1"/>
    <row r="16608" ht="15" customHeight="1"/>
    <row r="16609" ht="15" customHeight="1"/>
    <row r="16610" ht="15" customHeight="1"/>
    <row r="16611" ht="15" customHeight="1"/>
    <row r="16612" ht="15" customHeight="1"/>
    <row r="16613" ht="15" customHeight="1"/>
    <row r="16614" ht="15" customHeight="1"/>
    <row r="16615" ht="15" customHeight="1"/>
    <row r="16616" ht="15" customHeight="1"/>
    <row r="16617" ht="15" customHeight="1"/>
    <row r="16618" ht="15" customHeight="1"/>
    <row r="16619" ht="15" customHeight="1"/>
    <row r="16620" ht="15" customHeight="1"/>
    <row r="16621" ht="15" customHeight="1"/>
    <row r="16622" ht="15" customHeight="1"/>
    <row r="16623" ht="15" customHeight="1"/>
    <row r="16624" ht="15" customHeight="1"/>
    <row r="16625" ht="15" customHeight="1"/>
    <row r="16626" ht="15" customHeight="1"/>
    <row r="16627" ht="15" customHeight="1"/>
    <row r="16628" ht="15" customHeight="1"/>
    <row r="16629" ht="15" customHeight="1"/>
    <row r="16630" ht="15" customHeight="1"/>
    <row r="16631" ht="15" customHeight="1"/>
    <row r="16632" ht="15" customHeight="1"/>
    <row r="16633" ht="15" customHeight="1"/>
    <row r="16634" ht="15" customHeight="1"/>
    <row r="16635" ht="15" customHeight="1"/>
    <row r="16636" ht="15" customHeight="1"/>
    <row r="16637" ht="15" customHeight="1"/>
    <row r="16638" ht="15" customHeight="1"/>
    <row r="16639" ht="15" customHeight="1"/>
    <row r="16640" ht="15" customHeight="1"/>
    <row r="16641" ht="15" customHeight="1"/>
    <row r="16642" ht="15" customHeight="1"/>
    <row r="16643" ht="15" customHeight="1"/>
    <row r="16644" ht="15" customHeight="1"/>
    <row r="16645" ht="15" customHeight="1"/>
    <row r="16646" ht="15" customHeight="1"/>
    <row r="16647" ht="15" customHeight="1"/>
    <row r="16648" ht="15" customHeight="1"/>
    <row r="16649" ht="15" customHeight="1"/>
    <row r="16650" ht="15" customHeight="1"/>
    <row r="16651" ht="15" customHeight="1"/>
    <row r="16652" ht="15" customHeight="1"/>
    <row r="16653" ht="15" customHeight="1"/>
    <row r="16654" ht="15" customHeight="1"/>
    <row r="16655" ht="15" customHeight="1"/>
    <row r="16656" ht="15" customHeight="1"/>
    <row r="16657" ht="15" customHeight="1"/>
    <row r="16658" ht="15" customHeight="1"/>
    <row r="16659" ht="15" customHeight="1"/>
    <row r="16660" ht="15" customHeight="1"/>
    <row r="16661" ht="15" customHeight="1"/>
    <row r="16662" ht="15" customHeight="1"/>
    <row r="16663" ht="15" customHeight="1"/>
    <row r="16664" ht="15" customHeight="1"/>
    <row r="16665" ht="15" customHeight="1"/>
    <row r="16666" ht="15" customHeight="1"/>
    <row r="16667" ht="15" customHeight="1"/>
    <row r="16668" ht="15" customHeight="1"/>
    <row r="16669" ht="15" customHeight="1"/>
    <row r="16670" ht="15" customHeight="1"/>
    <row r="16671" ht="15" customHeight="1"/>
    <row r="16672" ht="15" customHeight="1"/>
    <row r="16673" ht="15" customHeight="1"/>
    <row r="16674" ht="15" customHeight="1"/>
    <row r="16675" ht="15" customHeight="1"/>
    <row r="16676" ht="15" customHeight="1"/>
    <row r="16677" ht="15" customHeight="1"/>
    <row r="16678" ht="15" customHeight="1"/>
    <row r="16679" ht="15" customHeight="1"/>
    <row r="16680" ht="15" customHeight="1"/>
    <row r="16681" ht="15" customHeight="1"/>
    <row r="16682" ht="15" customHeight="1"/>
    <row r="16683" ht="15" customHeight="1"/>
    <row r="16684" ht="15" customHeight="1"/>
    <row r="16685" ht="15" customHeight="1"/>
    <row r="16686" ht="15" customHeight="1"/>
    <row r="16687" ht="15" customHeight="1"/>
    <row r="16688" ht="15" customHeight="1"/>
    <row r="16689" ht="15" customHeight="1"/>
    <row r="16690" ht="15" customHeight="1"/>
    <row r="16691" ht="15" customHeight="1"/>
    <row r="16692" ht="15" customHeight="1"/>
    <row r="16693" ht="15" customHeight="1"/>
    <row r="16694" ht="15" customHeight="1"/>
    <row r="16695" ht="15" customHeight="1"/>
    <row r="16696" ht="15" customHeight="1"/>
    <row r="16697" ht="15" customHeight="1"/>
    <row r="16698" ht="15" customHeight="1"/>
    <row r="16699" ht="15" customHeight="1"/>
    <row r="16700" ht="15" customHeight="1"/>
    <row r="16701" ht="15" customHeight="1"/>
    <row r="16702" ht="15" customHeight="1"/>
    <row r="16703" ht="15" customHeight="1"/>
    <row r="16704" ht="15" customHeight="1"/>
    <row r="16705" ht="15" customHeight="1"/>
    <row r="16706" ht="15" customHeight="1"/>
    <row r="16707" ht="15" customHeight="1"/>
    <row r="16708" ht="15" customHeight="1"/>
    <row r="16709" ht="15" customHeight="1"/>
    <row r="16710" ht="15" customHeight="1"/>
    <row r="16711" ht="15" customHeight="1"/>
    <row r="16712" ht="15" customHeight="1"/>
    <row r="16713" ht="15" customHeight="1"/>
    <row r="16714" ht="15" customHeight="1"/>
    <row r="16715" ht="15" customHeight="1"/>
    <row r="16716" ht="15" customHeight="1"/>
    <row r="16717" ht="15" customHeight="1"/>
    <row r="16718" ht="15" customHeight="1"/>
    <row r="16719" ht="15" customHeight="1"/>
    <row r="16720" ht="15" customHeight="1"/>
    <row r="16721" ht="15" customHeight="1"/>
    <row r="16722" ht="15" customHeight="1"/>
    <row r="16723" ht="15" customHeight="1"/>
    <row r="16724" ht="15" customHeight="1"/>
    <row r="16725" ht="15" customHeight="1"/>
    <row r="16726" ht="15" customHeight="1"/>
    <row r="16727" ht="15" customHeight="1"/>
    <row r="16728" ht="15" customHeight="1"/>
    <row r="16729" ht="15" customHeight="1"/>
    <row r="16730" ht="15" customHeight="1"/>
    <row r="16731" ht="15" customHeight="1"/>
    <row r="16732" ht="15" customHeight="1"/>
    <row r="16733" ht="15" customHeight="1"/>
    <row r="16734" ht="15" customHeight="1"/>
    <row r="16735" ht="15" customHeight="1"/>
    <row r="16736" ht="15" customHeight="1"/>
    <row r="16737" ht="15" customHeight="1"/>
    <row r="16738" ht="15" customHeight="1"/>
    <row r="16739" ht="15" customHeight="1"/>
    <row r="16740" ht="15" customHeight="1"/>
    <row r="16741" ht="15" customHeight="1"/>
    <row r="16742" ht="15" customHeight="1"/>
    <row r="16743" ht="15" customHeight="1"/>
    <row r="16744" ht="15" customHeight="1"/>
    <row r="16745" ht="15" customHeight="1"/>
    <row r="16746" ht="15" customHeight="1"/>
    <row r="16747" ht="15" customHeight="1"/>
    <row r="16748" ht="15" customHeight="1"/>
    <row r="16749" ht="15" customHeight="1"/>
    <row r="16750" ht="15" customHeight="1"/>
    <row r="16751" ht="15" customHeight="1"/>
    <row r="16752" ht="15" customHeight="1"/>
    <row r="16753" ht="15" customHeight="1"/>
    <row r="16754" ht="15" customHeight="1"/>
    <row r="16755" ht="15" customHeight="1"/>
    <row r="16756" ht="15" customHeight="1"/>
    <row r="16757" ht="15" customHeight="1"/>
    <row r="16758" ht="15" customHeight="1"/>
    <row r="16759" ht="15" customHeight="1"/>
    <row r="16760" ht="15" customHeight="1"/>
    <row r="16761" ht="15" customHeight="1"/>
    <row r="16762" ht="15" customHeight="1"/>
    <row r="16763" ht="15" customHeight="1"/>
    <row r="16764" ht="15" customHeight="1"/>
    <row r="16765" ht="15" customHeight="1"/>
    <row r="16766" ht="15" customHeight="1"/>
    <row r="16767" ht="15" customHeight="1"/>
    <row r="16768" ht="15" customHeight="1"/>
    <row r="16769" ht="15" customHeight="1"/>
    <row r="16770" ht="15" customHeight="1"/>
    <row r="16771" ht="15" customHeight="1"/>
    <row r="16772" ht="15" customHeight="1"/>
    <row r="16773" ht="15" customHeight="1"/>
    <row r="16774" ht="15" customHeight="1"/>
    <row r="16775" ht="15" customHeight="1"/>
    <row r="16776" ht="15" customHeight="1"/>
    <row r="16777" ht="15" customHeight="1"/>
    <row r="16778" ht="15" customHeight="1"/>
    <row r="16779" ht="15" customHeight="1"/>
    <row r="16780" ht="15" customHeight="1"/>
    <row r="16781" ht="15" customHeight="1"/>
    <row r="16782" ht="15" customHeight="1"/>
    <row r="16783" ht="15" customHeight="1"/>
    <row r="16784" ht="15" customHeight="1"/>
    <row r="16785" ht="15" customHeight="1"/>
    <row r="16786" ht="15" customHeight="1"/>
    <row r="16787" ht="15" customHeight="1"/>
    <row r="16788" ht="15" customHeight="1"/>
    <row r="16789" ht="15" customHeight="1"/>
    <row r="16790" ht="15" customHeight="1"/>
    <row r="16791" ht="15" customHeight="1"/>
    <row r="16792" ht="15" customHeight="1"/>
    <row r="16793" ht="15" customHeight="1"/>
    <row r="16794" ht="15" customHeight="1"/>
    <row r="16795" ht="15" customHeight="1"/>
    <row r="16796" ht="15" customHeight="1"/>
    <row r="16797" ht="15" customHeight="1"/>
    <row r="16798" ht="15" customHeight="1"/>
    <row r="16799" ht="15" customHeight="1"/>
    <row r="16800" ht="15" customHeight="1"/>
    <row r="16801" ht="15" customHeight="1"/>
    <row r="16802" ht="15" customHeight="1"/>
    <row r="16803" ht="15" customHeight="1"/>
    <row r="16804" ht="15" customHeight="1"/>
    <row r="16805" ht="15" customHeight="1"/>
    <row r="16806" ht="15" customHeight="1"/>
    <row r="16807" ht="15" customHeight="1"/>
    <row r="16808" ht="15" customHeight="1"/>
    <row r="16809" ht="15" customHeight="1"/>
    <row r="16810" ht="15" customHeight="1"/>
    <row r="16811" ht="15" customHeight="1"/>
    <row r="16812" ht="15" customHeight="1"/>
    <row r="16813" ht="15" customHeight="1"/>
    <row r="16814" ht="15" customHeight="1"/>
    <row r="16815" ht="15" customHeight="1"/>
    <row r="16816" ht="15" customHeight="1"/>
    <row r="16817" ht="15" customHeight="1"/>
    <row r="16818" ht="15" customHeight="1"/>
    <row r="16819" ht="15" customHeight="1"/>
    <row r="16820" ht="15" customHeight="1"/>
    <row r="16821" ht="15" customHeight="1"/>
    <row r="16822" ht="15" customHeight="1"/>
    <row r="16823" ht="15" customHeight="1"/>
    <row r="16824" ht="15" customHeight="1"/>
    <row r="16825" ht="15" customHeight="1"/>
    <row r="16826" ht="15" customHeight="1"/>
    <row r="16827" ht="15" customHeight="1"/>
    <row r="16828" ht="15" customHeight="1"/>
    <row r="16829" ht="15" customHeight="1"/>
    <row r="16830" ht="15" customHeight="1"/>
    <row r="16831" ht="15" customHeight="1"/>
    <row r="16832" ht="15" customHeight="1"/>
    <row r="16833" ht="15" customHeight="1"/>
    <row r="16834" ht="15" customHeight="1"/>
    <row r="16835" ht="15" customHeight="1"/>
    <row r="16836" ht="15" customHeight="1"/>
    <row r="16837" ht="15" customHeight="1"/>
    <row r="16838" ht="15" customHeight="1"/>
    <row r="16839" ht="15" customHeight="1"/>
    <row r="16840" ht="15" customHeight="1"/>
    <row r="16841" ht="15" customHeight="1"/>
    <row r="16842" ht="15" customHeight="1"/>
    <row r="16843" ht="15" customHeight="1"/>
    <row r="16844" ht="15" customHeight="1"/>
    <row r="16845" ht="15" customHeight="1"/>
    <row r="16846" ht="15" customHeight="1"/>
    <row r="16847" ht="15" customHeight="1"/>
    <row r="16848" ht="15" customHeight="1"/>
    <row r="16849" ht="15" customHeight="1"/>
    <row r="16850" ht="15" customHeight="1"/>
    <row r="16851" ht="15" customHeight="1"/>
    <row r="16852" ht="15" customHeight="1"/>
    <row r="16853" ht="15" customHeight="1"/>
    <row r="16854" ht="15" customHeight="1"/>
    <row r="16855" ht="15" customHeight="1"/>
    <row r="16856" ht="15" customHeight="1"/>
    <row r="16857" ht="15" customHeight="1"/>
    <row r="16858" ht="15" customHeight="1"/>
    <row r="16859" ht="15" customHeight="1"/>
    <row r="16860" ht="15" customHeight="1"/>
    <row r="16861" ht="15" customHeight="1"/>
    <row r="16862" ht="15" customHeight="1"/>
    <row r="16863" ht="15" customHeight="1"/>
    <row r="16864" ht="15" customHeight="1"/>
    <row r="16865" ht="15" customHeight="1"/>
    <row r="16866" ht="15" customHeight="1"/>
    <row r="16867" ht="15" customHeight="1"/>
    <row r="16868" ht="15" customHeight="1"/>
    <row r="16869" ht="15" customHeight="1"/>
    <row r="16870" ht="15" customHeight="1"/>
    <row r="16871" ht="15" customHeight="1"/>
    <row r="16872" ht="15" customHeight="1"/>
    <row r="16873" ht="15" customHeight="1"/>
    <row r="16874" ht="15" customHeight="1"/>
    <row r="16875" ht="15" customHeight="1"/>
    <row r="16876" ht="15" customHeight="1"/>
    <row r="16877" ht="15" customHeight="1"/>
    <row r="16878" ht="15" customHeight="1"/>
    <row r="16879" ht="15" customHeight="1"/>
    <row r="16880" ht="15" customHeight="1"/>
    <row r="16881" ht="15" customHeight="1"/>
    <row r="16882" ht="15" customHeight="1"/>
    <row r="16883" ht="15" customHeight="1"/>
    <row r="16884" ht="15" customHeight="1"/>
    <row r="16885" ht="15" customHeight="1"/>
    <row r="16886" ht="15" customHeight="1"/>
    <row r="16887" ht="15" customHeight="1"/>
    <row r="16888" ht="15" customHeight="1"/>
    <row r="16889" ht="15" customHeight="1"/>
    <row r="16890" ht="15" customHeight="1"/>
    <row r="16891" ht="15" customHeight="1"/>
    <row r="16892" ht="15" customHeight="1"/>
    <row r="16893" ht="15" customHeight="1"/>
    <row r="16894" ht="15" customHeight="1"/>
    <row r="16895" ht="15" customHeight="1"/>
    <row r="16896" ht="15" customHeight="1"/>
    <row r="16897" ht="15" customHeight="1"/>
    <row r="16898" ht="15" customHeight="1"/>
    <row r="16899" ht="15" customHeight="1"/>
    <row r="16900" ht="15" customHeight="1"/>
    <row r="16901" ht="15" customHeight="1"/>
    <row r="16902" ht="15" customHeight="1"/>
    <row r="16903" ht="15" customHeight="1"/>
    <row r="16904" ht="15" customHeight="1"/>
    <row r="16905" ht="15" customHeight="1"/>
    <row r="16906" ht="15" customHeight="1"/>
    <row r="16907" ht="15" customHeight="1"/>
    <row r="16908" ht="15" customHeight="1"/>
    <row r="16909" ht="15" customHeight="1"/>
    <row r="16910" ht="15" customHeight="1"/>
    <row r="16911" ht="15" customHeight="1"/>
    <row r="16912" ht="15" customHeight="1"/>
    <row r="16913" ht="15" customHeight="1"/>
    <row r="16914" ht="15" customHeight="1"/>
    <row r="16915" ht="15" customHeight="1"/>
    <row r="16916" ht="15" customHeight="1"/>
    <row r="16917" ht="15" customHeight="1"/>
    <row r="16918" ht="15" customHeight="1"/>
    <row r="16919" ht="15" customHeight="1"/>
    <row r="16920" ht="15" customHeight="1"/>
    <row r="16921" ht="15" customHeight="1"/>
    <row r="16922" ht="15" customHeight="1"/>
    <row r="16923" ht="15" customHeight="1"/>
    <row r="16924" ht="15" customHeight="1"/>
    <row r="16925" ht="15" customHeight="1"/>
    <row r="16926" ht="15" customHeight="1"/>
    <row r="16927" ht="15" customHeight="1"/>
    <row r="16928" ht="15" customHeight="1"/>
    <row r="16929" ht="15" customHeight="1"/>
    <row r="16930" ht="15" customHeight="1"/>
    <row r="16931" ht="15" customHeight="1"/>
    <row r="16932" ht="15" customHeight="1"/>
    <row r="16933" ht="15" customHeight="1"/>
    <row r="16934" ht="15" customHeight="1"/>
    <row r="16935" ht="15" customHeight="1"/>
    <row r="16936" ht="15" customHeight="1"/>
    <row r="16937" ht="15" customHeight="1"/>
    <row r="16938" ht="15" customHeight="1"/>
    <row r="16939" ht="15" customHeight="1"/>
    <row r="16940" ht="15" customHeight="1"/>
    <row r="16941" ht="15" customHeight="1"/>
    <row r="16942" ht="15" customHeight="1"/>
    <row r="16943" ht="15" customHeight="1"/>
    <row r="16944" ht="15" customHeight="1"/>
    <row r="16945" ht="15" customHeight="1"/>
    <row r="16946" ht="15" customHeight="1"/>
    <row r="16947" ht="15" customHeight="1"/>
    <row r="16948" ht="15" customHeight="1"/>
    <row r="16949" ht="15" customHeight="1"/>
    <row r="16950" ht="15" customHeight="1"/>
    <row r="16951" ht="15" customHeight="1"/>
    <row r="16952" ht="15" customHeight="1"/>
    <row r="16953" ht="15" customHeight="1"/>
    <row r="16954" ht="15" customHeight="1"/>
    <row r="16955" ht="15" customHeight="1"/>
    <row r="16956" ht="15" customHeight="1"/>
    <row r="16957" ht="15" customHeight="1"/>
    <row r="16958" ht="15" customHeight="1"/>
    <row r="16959" ht="15" customHeight="1"/>
    <row r="16960" ht="15" customHeight="1"/>
    <row r="16961" ht="15" customHeight="1"/>
    <row r="16962" ht="15" customHeight="1"/>
    <row r="16963" ht="15" customHeight="1"/>
    <row r="16964" ht="15" customHeight="1"/>
    <row r="16965" ht="15" customHeight="1"/>
    <row r="16966" ht="15" customHeight="1"/>
    <row r="16967" ht="15" customHeight="1"/>
    <row r="16968" ht="15" customHeight="1"/>
    <row r="16969" ht="15" customHeight="1"/>
    <row r="16970" ht="15" customHeight="1"/>
    <row r="16971" ht="15" customHeight="1"/>
    <row r="16972" ht="15" customHeight="1"/>
    <row r="16973" ht="15" customHeight="1"/>
    <row r="16974" ht="15" customHeight="1"/>
    <row r="16975" ht="15" customHeight="1"/>
    <row r="16976" ht="15" customHeight="1"/>
    <row r="16977" ht="15" customHeight="1"/>
    <row r="16978" ht="15" customHeight="1"/>
    <row r="16979" ht="15" customHeight="1"/>
    <row r="16980" ht="15" customHeight="1"/>
    <row r="16981" ht="15" customHeight="1"/>
    <row r="16982" ht="15" customHeight="1"/>
    <row r="16983" ht="15" customHeight="1"/>
    <row r="16984" ht="15" customHeight="1"/>
    <row r="16985" ht="15" customHeight="1"/>
    <row r="16986" ht="15" customHeight="1"/>
    <row r="16987" ht="15" customHeight="1"/>
    <row r="16988" ht="15" customHeight="1"/>
    <row r="16989" ht="15" customHeight="1"/>
    <row r="16990" ht="15" customHeight="1"/>
    <row r="16991" ht="15" customHeight="1"/>
    <row r="16992" ht="15" customHeight="1"/>
    <row r="16993" ht="15" customHeight="1"/>
    <row r="16994" ht="15" customHeight="1"/>
    <row r="16995" ht="15" customHeight="1"/>
    <row r="16996" ht="15" customHeight="1"/>
    <row r="16997" ht="15" customHeight="1"/>
    <row r="16998" ht="15" customHeight="1"/>
    <row r="16999" ht="15" customHeight="1"/>
    <row r="17000" ht="15" customHeight="1"/>
    <row r="17001" ht="15" customHeight="1"/>
    <row r="17002" ht="15" customHeight="1"/>
    <row r="17003" ht="15" customHeight="1"/>
    <row r="17004" ht="15" customHeight="1"/>
    <row r="17005" ht="15" customHeight="1"/>
    <row r="17006" ht="15" customHeight="1"/>
    <row r="17007" ht="15" customHeight="1"/>
    <row r="17008" ht="15" customHeight="1"/>
    <row r="17009" ht="15" customHeight="1"/>
    <row r="17010" ht="15" customHeight="1"/>
    <row r="17011" ht="15" customHeight="1"/>
    <row r="17012" ht="15" customHeight="1"/>
    <row r="17013" ht="15" customHeight="1"/>
    <row r="17014" ht="15" customHeight="1"/>
    <row r="17015" ht="15" customHeight="1"/>
    <row r="17016" ht="15" customHeight="1"/>
    <row r="17017" ht="15" customHeight="1"/>
    <row r="17018" ht="15" customHeight="1"/>
    <row r="17019" ht="15" customHeight="1"/>
    <row r="17020" ht="15" customHeight="1"/>
    <row r="17021" ht="15" customHeight="1"/>
    <row r="17022" ht="15" customHeight="1"/>
    <row r="17023" ht="15" customHeight="1"/>
    <row r="17024" ht="15" customHeight="1"/>
    <row r="17025" ht="15" customHeight="1"/>
    <row r="17026" ht="15" customHeight="1"/>
    <row r="17027" ht="15" customHeight="1"/>
    <row r="17028" ht="15" customHeight="1"/>
    <row r="17029" ht="15" customHeight="1"/>
    <row r="17030" ht="15" customHeight="1"/>
    <row r="17031" ht="15" customHeight="1"/>
    <row r="17032" ht="15" customHeight="1"/>
    <row r="17033" ht="15" customHeight="1"/>
    <row r="17034" ht="15" customHeight="1"/>
    <row r="17035" ht="15" customHeight="1"/>
    <row r="17036" ht="15" customHeight="1"/>
    <row r="17037" ht="15" customHeight="1"/>
    <row r="17038" ht="15" customHeight="1"/>
    <row r="17039" ht="15" customHeight="1"/>
    <row r="17040" ht="15" customHeight="1"/>
    <row r="17041" ht="15" customHeight="1"/>
    <row r="17042" ht="15" customHeight="1"/>
    <row r="17043" ht="15" customHeight="1"/>
    <row r="17044" ht="15" customHeight="1"/>
    <row r="17045" ht="15" customHeight="1"/>
    <row r="17046" ht="15" customHeight="1"/>
    <row r="17047" ht="15" customHeight="1"/>
    <row r="17048" ht="15" customHeight="1"/>
    <row r="17049" ht="15" customHeight="1"/>
    <row r="17050" ht="15" customHeight="1"/>
    <row r="17051" ht="15" customHeight="1"/>
    <row r="17052" ht="15" customHeight="1"/>
    <row r="17053" ht="15" customHeight="1"/>
    <row r="17054" ht="15" customHeight="1"/>
    <row r="17055" ht="15" customHeight="1"/>
    <row r="17056" ht="15" customHeight="1"/>
    <row r="17057" ht="15" customHeight="1"/>
    <row r="17058" ht="15" customHeight="1"/>
    <row r="17059" ht="15" customHeight="1"/>
    <row r="17060" ht="15" customHeight="1"/>
    <row r="17061" ht="15" customHeight="1"/>
    <row r="17062" ht="15" customHeight="1"/>
    <row r="17063" ht="15" customHeight="1"/>
    <row r="17064" ht="15" customHeight="1"/>
    <row r="17065" ht="15" customHeight="1"/>
    <row r="17066" ht="15" customHeight="1"/>
    <row r="17067" ht="15" customHeight="1"/>
    <row r="17068" ht="15" customHeight="1"/>
    <row r="17069" ht="15" customHeight="1"/>
    <row r="17070" ht="15" customHeight="1"/>
    <row r="17071" ht="15" customHeight="1"/>
    <row r="17072" ht="15" customHeight="1"/>
    <row r="17073" ht="15" customHeight="1"/>
    <row r="17074" ht="15" customHeight="1"/>
    <row r="17075" ht="15" customHeight="1"/>
    <row r="17076" ht="15" customHeight="1"/>
    <row r="17077" ht="15" customHeight="1"/>
    <row r="17078" ht="15" customHeight="1"/>
    <row r="17079" ht="15" customHeight="1"/>
    <row r="17080" ht="15" customHeight="1"/>
    <row r="17081" ht="15" customHeight="1"/>
    <row r="17082" ht="15" customHeight="1"/>
    <row r="17083" ht="15" customHeight="1"/>
    <row r="17084" ht="15" customHeight="1"/>
    <row r="17085" ht="15" customHeight="1"/>
    <row r="17086" ht="15" customHeight="1"/>
    <row r="17087" ht="15" customHeight="1"/>
    <row r="17088" ht="15" customHeight="1"/>
    <row r="17089" ht="15" customHeight="1"/>
    <row r="17090" ht="15" customHeight="1"/>
    <row r="17091" ht="15" customHeight="1"/>
    <row r="17092" ht="15" customHeight="1"/>
    <row r="17093" ht="15" customHeight="1"/>
    <row r="17094" ht="15" customHeight="1"/>
    <row r="17095" ht="15" customHeight="1"/>
    <row r="17096" ht="15" customHeight="1"/>
    <row r="17097" ht="15" customHeight="1"/>
    <row r="17098" ht="15" customHeight="1"/>
    <row r="17099" ht="15" customHeight="1"/>
    <row r="17100" ht="15" customHeight="1"/>
    <row r="17101" ht="15" customHeight="1"/>
    <row r="17102" ht="15" customHeight="1"/>
    <row r="17103" ht="15" customHeight="1"/>
    <row r="17104" ht="15" customHeight="1"/>
    <row r="17105" ht="15" customHeight="1"/>
    <row r="17106" ht="15" customHeight="1"/>
    <row r="17107" ht="15" customHeight="1"/>
    <row r="17108" ht="15" customHeight="1"/>
    <row r="17109" ht="15" customHeight="1"/>
    <row r="17110" ht="15" customHeight="1"/>
    <row r="17111" ht="15" customHeight="1"/>
    <row r="17112" ht="15" customHeight="1"/>
    <row r="17113" ht="15" customHeight="1"/>
    <row r="17114" ht="15" customHeight="1"/>
    <row r="17115" ht="15" customHeight="1"/>
    <row r="17116" ht="15" customHeight="1"/>
    <row r="17117" ht="15" customHeight="1"/>
    <row r="17118" ht="15" customHeight="1"/>
    <row r="17119" ht="15" customHeight="1"/>
    <row r="17120" ht="15" customHeight="1"/>
    <row r="17121" ht="15" customHeight="1"/>
    <row r="17122" ht="15" customHeight="1"/>
    <row r="17123" ht="15" customHeight="1"/>
    <row r="17124" ht="15" customHeight="1"/>
    <row r="17125" ht="15" customHeight="1"/>
    <row r="17126" ht="15" customHeight="1"/>
    <row r="17127" ht="15" customHeight="1"/>
    <row r="17128" ht="15" customHeight="1"/>
    <row r="17129" ht="15" customHeight="1"/>
    <row r="17130" ht="15" customHeight="1"/>
    <row r="17131" ht="15" customHeight="1"/>
    <row r="17132" ht="15" customHeight="1"/>
    <row r="17133" ht="15" customHeight="1"/>
    <row r="17134" ht="15" customHeight="1"/>
    <row r="17135" ht="15" customHeight="1"/>
    <row r="17136" ht="15" customHeight="1"/>
    <row r="17137" ht="15" customHeight="1"/>
    <row r="17138" ht="15" customHeight="1"/>
    <row r="17139" ht="15" customHeight="1"/>
    <row r="17140" ht="15" customHeight="1"/>
    <row r="17141" ht="15" customHeight="1"/>
    <row r="17142" ht="15" customHeight="1"/>
    <row r="17143" ht="15" customHeight="1"/>
    <row r="17144" ht="15" customHeight="1"/>
    <row r="17145" ht="15" customHeight="1"/>
    <row r="17146" ht="15" customHeight="1"/>
    <row r="17147" ht="15" customHeight="1"/>
    <row r="17148" ht="15" customHeight="1"/>
    <row r="17149" ht="15" customHeight="1"/>
    <row r="17150" ht="15" customHeight="1"/>
    <row r="17151" ht="15" customHeight="1"/>
    <row r="17152" ht="15" customHeight="1"/>
    <row r="17153" ht="15" customHeight="1"/>
    <row r="17154" ht="15" customHeight="1"/>
    <row r="17155" ht="15" customHeight="1"/>
    <row r="17156" ht="15" customHeight="1"/>
    <row r="17157" ht="15" customHeight="1"/>
    <row r="17158" ht="15" customHeight="1"/>
    <row r="17159" ht="15" customHeight="1"/>
    <row r="17160" ht="15" customHeight="1"/>
    <row r="17161" ht="15" customHeight="1"/>
    <row r="17162" ht="15" customHeight="1"/>
    <row r="17163" ht="15" customHeight="1"/>
    <row r="17164" ht="15" customHeight="1"/>
    <row r="17165" ht="15" customHeight="1"/>
    <row r="17166" ht="15" customHeight="1"/>
    <row r="17167" ht="15" customHeight="1"/>
    <row r="17168" ht="15" customHeight="1"/>
    <row r="17169" ht="15" customHeight="1"/>
    <row r="17170" ht="15" customHeight="1"/>
    <row r="17171" ht="15" customHeight="1"/>
    <row r="17172" ht="15" customHeight="1"/>
    <row r="17173" ht="15" customHeight="1"/>
    <row r="17174" ht="15" customHeight="1"/>
    <row r="17175" ht="15" customHeight="1"/>
    <row r="17176" ht="15" customHeight="1"/>
    <row r="17177" ht="15" customHeight="1"/>
    <row r="17178" ht="15" customHeight="1"/>
    <row r="17179" ht="15" customHeight="1"/>
    <row r="17180" ht="15" customHeight="1"/>
    <row r="17181" ht="15" customHeight="1"/>
    <row r="17182" ht="15" customHeight="1"/>
    <row r="17183" ht="15" customHeight="1"/>
    <row r="17184" ht="15" customHeight="1"/>
    <row r="17185" ht="15" customHeight="1"/>
    <row r="17186" ht="15" customHeight="1"/>
    <row r="17187" ht="15" customHeight="1"/>
    <row r="17188" ht="15" customHeight="1"/>
    <row r="17189" ht="15" customHeight="1"/>
    <row r="17190" ht="15" customHeight="1"/>
    <row r="17191" ht="15" customHeight="1"/>
    <row r="17192" ht="15" customHeight="1"/>
    <row r="17193" ht="15" customHeight="1"/>
    <row r="17194" ht="15" customHeight="1"/>
    <row r="17195" ht="15" customHeight="1"/>
    <row r="17196" ht="15" customHeight="1"/>
    <row r="17197" ht="15" customHeight="1"/>
    <row r="17198" ht="15" customHeight="1"/>
    <row r="17199" ht="15" customHeight="1"/>
    <row r="17200" ht="15" customHeight="1"/>
    <row r="17201" ht="15" customHeight="1"/>
    <row r="17202" ht="15" customHeight="1"/>
    <row r="17203" ht="15" customHeight="1"/>
    <row r="17204" ht="15" customHeight="1"/>
    <row r="17205" ht="15" customHeight="1"/>
    <row r="17206" ht="15" customHeight="1"/>
    <row r="17207" ht="15" customHeight="1"/>
    <row r="17208" ht="15" customHeight="1"/>
    <row r="17209" ht="15" customHeight="1"/>
    <row r="17210" ht="15" customHeight="1"/>
    <row r="17211" ht="15" customHeight="1"/>
    <row r="17212" ht="15" customHeight="1"/>
    <row r="17213" ht="15" customHeight="1"/>
    <row r="17214" ht="15" customHeight="1"/>
    <row r="17215" ht="15" customHeight="1"/>
    <row r="17216" ht="15" customHeight="1"/>
    <row r="17217" ht="15" customHeight="1"/>
    <row r="17218" ht="15" customHeight="1"/>
    <row r="17219" ht="15" customHeight="1"/>
    <row r="17220" ht="15" customHeight="1"/>
    <row r="17221" ht="15" customHeight="1"/>
    <row r="17222" ht="15" customHeight="1"/>
    <row r="17223" ht="15" customHeight="1"/>
    <row r="17224" ht="15" customHeight="1"/>
    <row r="17225" ht="15" customHeight="1"/>
    <row r="17226" ht="15" customHeight="1"/>
    <row r="17227" ht="15" customHeight="1"/>
    <row r="17228" ht="15" customHeight="1"/>
    <row r="17229" ht="15" customHeight="1"/>
    <row r="17230" ht="15" customHeight="1"/>
    <row r="17231" ht="15" customHeight="1"/>
    <row r="17232" ht="15" customHeight="1"/>
    <row r="17233" ht="15" customHeight="1"/>
    <row r="17234" ht="15" customHeight="1"/>
    <row r="17235" ht="15" customHeight="1"/>
    <row r="17236" ht="15" customHeight="1"/>
    <row r="17237" ht="15" customHeight="1"/>
    <row r="17238" ht="15" customHeight="1"/>
    <row r="17239" ht="15" customHeight="1"/>
    <row r="17240" ht="15" customHeight="1"/>
    <row r="17241" ht="15" customHeight="1"/>
    <row r="17242" ht="15" customHeight="1"/>
    <row r="17243" ht="15" customHeight="1"/>
    <row r="17244" ht="15" customHeight="1"/>
    <row r="17245" ht="15" customHeight="1"/>
    <row r="17246" ht="15" customHeight="1"/>
    <row r="17247" ht="15" customHeight="1"/>
    <row r="17248" ht="15" customHeight="1"/>
    <row r="17249" ht="15" customHeight="1"/>
    <row r="17250" ht="15" customHeight="1"/>
    <row r="17251" ht="15" customHeight="1"/>
    <row r="17252" ht="15" customHeight="1"/>
    <row r="17253" ht="15" customHeight="1"/>
    <row r="17254" ht="15" customHeight="1"/>
    <row r="17255" ht="15" customHeight="1"/>
    <row r="17256" ht="15" customHeight="1"/>
    <row r="17257" ht="15" customHeight="1"/>
    <row r="17258" ht="15" customHeight="1"/>
    <row r="17259" ht="15" customHeight="1"/>
    <row r="17260" ht="15" customHeight="1"/>
    <row r="17261" ht="15" customHeight="1"/>
    <row r="17262" ht="15" customHeight="1"/>
    <row r="17263" ht="15" customHeight="1"/>
    <row r="17264" ht="15" customHeight="1"/>
    <row r="17265" ht="15" customHeight="1"/>
    <row r="17266" ht="15" customHeight="1"/>
    <row r="17267" ht="15" customHeight="1"/>
    <row r="17268" ht="15" customHeight="1"/>
    <row r="17269" ht="15" customHeight="1"/>
    <row r="17270" ht="15" customHeight="1"/>
    <row r="17271" ht="15" customHeight="1"/>
    <row r="17272" ht="15" customHeight="1"/>
    <row r="17273" ht="15" customHeight="1"/>
    <row r="17274" ht="15" customHeight="1"/>
    <row r="17275" ht="15" customHeight="1"/>
    <row r="17276" ht="15" customHeight="1"/>
    <row r="17277" ht="15" customHeight="1"/>
    <row r="17278" ht="15" customHeight="1"/>
    <row r="17279" ht="15" customHeight="1"/>
    <row r="17280" ht="15" customHeight="1"/>
    <row r="17281" ht="15" customHeight="1"/>
    <row r="17282" ht="15" customHeight="1"/>
    <row r="17283" ht="15" customHeight="1"/>
    <row r="17284" ht="15" customHeight="1"/>
    <row r="17285" ht="15" customHeight="1"/>
    <row r="17286" ht="15" customHeight="1"/>
    <row r="17287" ht="15" customHeight="1"/>
    <row r="17288" ht="15" customHeight="1"/>
    <row r="17289" ht="15" customHeight="1"/>
    <row r="17290" ht="15" customHeight="1"/>
    <row r="17291" ht="15" customHeight="1"/>
    <row r="17292" ht="15" customHeight="1"/>
    <row r="17293" ht="15" customHeight="1"/>
    <row r="17294" ht="15" customHeight="1"/>
    <row r="17295" ht="15" customHeight="1"/>
    <row r="17296" ht="15" customHeight="1"/>
    <row r="17297" ht="15" customHeight="1"/>
    <row r="17298" ht="15" customHeight="1"/>
    <row r="17299" ht="15" customHeight="1"/>
    <row r="17300" ht="15" customHeight="1"/>
    <row r="17301" ht="15" customHeight="1"/>
    <row r="17302" ht="15" customHeight="1"/>
    <row r="17303" ht="15" customHeight="1"/>
    <row r="17304" ht="15" customHeight="1"/>
    <row r="17305" ht="15" customHeight="1"/>
    <row r="17306" ht="15" customHeight="1"/>
    <row r="17307" ht="15" customHeight="1"/>
    <row r="17308" ht="15" customHeight="1"/>
    <row r="17309" ht="15" customHeight="1"/>
    <row r="17310" ht="15" customHeight="1"/>
    <row r="17311" ht="15" customHeight="1"/>
    <row r="17312" ht="15" customHeight="1"/>
    <row r="17313" ht="15" customHeight="1"/>
    <row r="17314" ht="15" customHeight="1"/>
    <row r="17315" ht="15" customHeight="1"/>
    <row r="17316" ht="15" customHeight="1"/>
    <row r="17317" ht="15" customHeight="1"/>
    <row r="17318" ht="15" customHeight="1"/>
    <row r="17319" ht="15" customHeight="1"/>
    <row r="17320" ht="15" customHeight="1"/>
    <row r="17321" ht="15" customHeight="1"/>
    <row r="17322" ht="15" customHeight="1"/>
    <row r="17323" ht="15" customHeight="1"/>
    <row r="17324" ht="15" customHeight="1"/>
    <row r="17325" ht="15" customHeight="1"/>
    <row r="17326" ht="15" customHeight="1"/>
    <row r="17327" ht="15" customHeight="1"/>
    <row r="17328" ht="15" customHeight="1"/>
    <row r="17329" ht="15" customHeight="1"/>
    <row r="17330" ht="15" customHeight="1"/>
    <row r="17331" ht="15" customHeight="1"/>
    <row r="17332" ht="15" customHeight="1"/>
    <row r="17333" ht="15" customHeight="1"/>
    <row r="17334" ht="15" customHeight="1"/>
    <row r="17335" ht="15" customHeight="1"/>
    <row r="17336" ht="15" customHeight="1"/>
    <row r="17337" ht="15" customHeight="1"/>
    <row r="17338" ht="15" customHeight="1"/>
    <row r="17339" ht="15" customHeight="1"/>
    <row r="17340" ht="15" customHeight="1"/>
    <row r="17341" ht="15" customHeight="1"/>
    <row r="17342" ht="15" customHeight="1"/>
    <row r="17343" ht="15" customHeight="1"/>
    <row r="17344" ht="15" customHeight="1"/>
    <row r="17345" ht="15" customHeight="1"/>
    <row r="17346" ht="15" customHeight="1"/>
    <row r="17347" ht="15" customHeight="1"/>
    <row r="17348" ht="15" customHeight="1"/>
    <row r="17349" ht="15" customHeight="1"/>
    <row r="17350" ht="15" customHeight="1"/>
    <row r="17351" ht="15" customHeight="1"/>
    <row r="17352" ht="15" customHeight="1"/>
    <row r="17353" ht="15" customHeight="1"/>
    <row r="17354" ht="15" customHeight="1"/>
    <row r="17355" ht="15" customHeight="1"/>
    <row r="17356" ht="15" customHeight="1"/>
    <row r="17357" ht="15" customHeight="1"/>
    <row r="17358" ht="15" customHeight="1"/>
    <row r="17359" ht="15" customHeight="1"/>
    <row r="17360" ht="15" customHeight="1"/>
    <row r="17361" ht="15" customHeight="1"/>
    <row r="17362" ht="15" customHeight="1"/>
    <row r="17363" ht="15" customHeight="1"/>
    <row r="17364" ht="15" customHeight="1"/>
    <row r="17365" ht="15" customHeight="1"/>
    <row r="17366" ht="15" customHeight="1"/>
    <row r="17367" ht="15" customHeight="1"/>
    <row r="17368" ht="15" customHeight="1"/>
    <row r="17369" ht="15" customHeight="1"/>
    <row r="17370" ht="15" customHeight="1"/>
    <row r="17371" ht="15" customHeight="1"/>
    <row r="17372" ht="15" customHeight="1"/>
    <row r="17373" ht="15" customHeight="1"/>
    <row r="17374" ht="15" customHeight="1"/>
    <row r="17375" ht="15" customHeight="1"/>
    <row r="17376" ht="15" customHeight="1"/>
    <row r="17377" ht="15" customHeight="1"/>
    <row r="17378" ht="15" customHeight="1"/>
    <row r="17379" ht="15" customHeight="1"/>
    <row r="17380" ht="15" customHeight="1"/>
    <row r="17381" ht="15" customHeight="1"/>
    <row r="17382" ht="15" customHeight="1"/>
    <row r="17383" ht="15" customHeight="1"/>
    <row r="17384" ht="15" customHeight="1"/>
    <row r="17385" ht="15" customHeight="1"/>
    <row r="17386" ht="15" customHeight="1"/>
    <row r="17387" ht="15" customHeight="1"/>
    <row r="17388" ht="15" customHeight="1"/>
    <row r="17389" ht="15" customHeight="1"/>
    <row r="17390" ht="15" customHeight="1"/>
    <row r="17391" ht="15" customHeight="1"/>
    <row r="17392" ht="15" customHeight="1"/>
    <row r="17393" ht="15" customHeight="1"/>
    <row r="17394" ht="15" customHeight="1"/>
    <row r="17395" ht="15" customHeight="1"/>
    <row r="17396" ht="15" customHeight="1"/>
    <row r="17397" ht="15" customHeight="1"/>
    <row r="17398" ht="15" customHeight="1"/>
    <row r="17399" ht="15" customHeight="1"/>
    <row r="17400" ht="15" customHeight="1"/>
    <row r="17401" ht="15" customHeight="1"/>
    <row r="17402" ht="15" customHeight="1"/>
    <row r="17403" ht="15" customHeight="1"/>
    <row r="17404" ht="15" customHeight="1"/>
    <row r="17405" ht="15" customHeight="1"/>
    <row r="17406" ht="15" customHeight="1"/>
    <row r="17407" ht="15" customHeight="1"/>
    <row r="17408" ht="15" customHeight="1"/>
    <row r="17409" ht="15" customHeight="1"/>
    <row r="17410" ht="15" customHeight="1"/>
    <row r="17411" ht="15" customHeight="1"/>
    <row r="17412" ht="15" customHeight="1"/>
    <row r="17413" ht="15" customHeight="1"/>
    <row r="17414" ht="15" customHeight="1"/>
    <row r="17415" ht="15" customHeight="1"/>
    <row r="17416" ht="15" customHeight="1"/>
    <row r="17417" ht="15" customHeight="1"/>
    <row r="17418" ht="15" customHeight="1"/>
    <row r="17419" ht="15" customHeight="1"/>
    <row r="17420" ht="15" customHeight="1"/>
    <row r="17421" ht="15" customHeight="1"/>
    <row r="17422" ht="15" customHeight="1"/>
    <row r="17423" ht="15" customHeight="1"/>
    <row r="17424" ht="15" customHeight="1"/>
    <row r="17425" ht="15" customHeight="1"/>
    <row r="17426" ht="15" customHeight="1"/>
    <row r="17427" ht="15" customHeight="1"/>
    <row r="17428" ht="15" customHeight="1"/>
    <row r="17429" ht="15" customHeight="1"/>
    <row r="17430" ht="15" customHeight="1"/>
    <row r="17431" ht="15" customHeight="1"/>
    <row r="17432" ht="15" customHeight="1"/>
    <row r="17433" ht="15" customHeight="1"/>
    <row r="17434" ht="15" customHeight="1"/>
    <row r="17435" ht="15" customHeight="1"/>
    <row r="17436" ht="15" customHeight="1"/>
    <row r="17437" ht="15" customHeight="1"/>
    <row r="17438" ht="15" customHeight="1"/>
    <row r="17439" ht="15" customHeight="1"/>
    <row r="17440" ht="15" customHeight="1"/>
    <row r="17441" ht="15" customHeight="1"/>
    <row r="17442" ht="15" customHeight="1"/>
    <row r="17443" ht="15" customHeight="1"/>
    <row r="17444" ht="15" customHeight="1"/>
    <row r="17445" ht="15" customHeight="1"/>
    <row r="17446" ht="15" customHeight="1"/>
    <row r="17447" ht="15" customHeight="1"/>
    <row r="17448" ht="15" customHeight="1"/>
    <row r="17449" ht="15" customHeight="1"/>
    <row r="17450" ht="15" customHeight="1"/>
    <row r="17451" ht="15" customHeight="1"/>
    <row r="17452" ht="15" customHeight="1"/>
    <row r="17453" ht="15" customHeight="1"/>
    <row r="17454" ht="15" customHeight="1"/>
    <row r="17455" ht="15" customHeight="1"/>
    <row r="17456" ht="15" customHeight="1"/>
    <row r="17457" ht="15" customHeight="1"/>
    <row r="17458" ht="15" customHeight="1"/>
    <row r="17459" ht="15" customHeight="1"/>
    <row r="17460" ht="15" customHeight="1"/>
    <row r="17461" ht="15" customHeight="1"/>
    <row r="17462" ht="15" customHeight="1"/>
    <row r="17463" ht="15" customHeight="1"/>
    <row r="17464" ht="15" customHeight="1"/>
    <row r="17465" ht="15" customHeight="1"/>
    <row r="17466" ht="15" customHeight="1"/>
    <row r="17467" ht="15" customHeight="1"/>
    <row r="17468" ht="15" customHeight="1"/>
    <row r="17469" ht="15" customHeight="1"/>
    <row r="17470" ht="15" customHeight="1"/>
    <row r="17471" ht="15" customHeight="1"/>
    <row r="17472" ht="15" customHeight="1"/>
    <row r="17473" ht="15" customHeight="1"/>
    <row r="17474" ht="15" customHeight="1"/>
    <row r="17475" ht="15" customHeight="1"/>
    <row r="17476" ht="15" customHeight="1"/>
    <row r="17477" ht="15" customHeight="1"/>
    <row r="17478" ht="15" customHeight="1"/>
    <row r="17479" ht="15" customHeight="1"/>
    <row r="17480" ht="15" customHeight="1"/>
    <row r="17481" ht="15" customHeight="1"/>
    <row r="17482" ht="15" customHeight="1"/>
    <row r="17483" ht="15" customHeight="1"/>
    <row r="17484" ht="15" customHeight="1"/>
    <row r="17485" ht="15" customHeight="1"/>
    <row r="17486" ht="15" customHeight="1"/>
    <row r="17487" ht="15" customHeight="1"/>
    <row r="17488" ht="15" customHeight="1"/>
    <row r="17489" ht="15" customHeight="1"/>
    <row r="17490" ht="15" customHeight="1"/>
    <row r="17491" ht="15" customHeight="1"/>
    <row r="17492" ht="15" customHeight="1"/>
    <row r="17493" ht="15" customHeight="1"/>
    <row r="17494" ht="15" customHeight="1"/>
    <row r="17495" ht="15" customHeight="1"/>
    <row r="17496" ht="15" customHeight="1"/>
    <row r="17497" ht="15" customHeight="1"/>
    <row r="17498" ht="15" customHeight="1"/>
    <row r="17499" ht="15" customHeight="1"/>
    <row r="17500" ht="15" customHeight="1"/>
    <row r="17501" ht="15" customHeight="1"/>
    <row r="17502" ht="15" customHeight="1"/>
    <row r="17503" ht="15" customHeight="1"/>
    <row r="17504" ht="15" customHeight="1"/>
    <row r="17505" ht="15" customHeight="1"/>
    <row r="17506" ht="15" customHeight="1"/>
    <row r="17507" ht="15" customHeight="1"/>
    <row r="17508" ht="15" customHeight="1"/>
    <row r="17509" ht="15" customHeight="1"/>
    <row r="17510" ht="15" customHeight="1"/>
    <row r="17511" ht="15" customHeight="1"/>
    <row r="17512" ht="15" customHeight="1"/>
    <row r="17513" ht="15" customHeight="1"/>
    <row r="17514" ht="15" customHeight="1"/>
    <row r="17515" ht="15" customHeight="1"/>
    <row r="17516" ht="15" customHeight="1"/>
    <row r="17517" ht="15" customHeight="1"/>
    <row r="17518" ht="15" customHeight="1"/>
    <row r="17519" ht="15" customHeight="1"/>
    <row r="17520" ht="15" customHeight="1"/>
    <row r="17521" ht="15" customHeight="1"/>
    <row r="17522" ht="15" customHeight="1"/>
    <row r="17523" ht="15" customHeight="1"/>
    <row r="17524" ht="15" customHeight="1"/>
    <row r="17525" ht="15" customHeight="1"/>
    <row r="17526" ht="15" customHeight="1"/>
    <row r="17527" ht="15" customHeight="1"/>
    <row r="17528" ht="15" customHeight="1"/>
    <row r="17529" ht="15" customHeight="1"/>
    <row r="17530" ht="15" customHeight="1"/>
    <row r="17531" ht="15" customHeight="1"/>
    <row r="17532" ht="15" customHeight="1"/>
    <row r="17533" ht="15" customHeight="1"/>
    <row r="17534" ht="15" customHeight="1"/>
    <row r="17535" ht="15" customHeight="1"/>
    <row r="17536" ht="15" customHeight="1"/>
    <row r="17537" ht="15" customHeight="1"/>
    <row r="17538" ht="15" customHeight="1"/>
    <row r="17539" ht="15" customHeight="1"/>
    <row r="17540" ht="15" customHeight="1"/>
    <row r="17541" ht="15" customHeight="1"/>
    <row r="17542" ht="15" customHeight="1"/>
    <row r="17543" ht="15" customHeight="1"/>
    <row r="17544" ht="15" customHeight="1"/>
    <row r="17545" ht="15" customHeight="1"/>
    <row r="17546" ht="15" customHeight="1"/>
    <row r="17547" ht="15" customHeight="1"/>
    <row r="17548" ht="15" customHeight="1"/>
    <row r="17549" ht="15" customHeight="1"/>
    <row r="17550" ht="15" customHeight="1"/>
    <row r="17551" ht="15" customHeight="1"/>
    <row r="17552" ht="15" customHeight="1"/>
    <row r="17553" ht="15" customHeight="1"/>
    <row r="17554" ht="15" customHeight="1"/>
    <row r="17555" ht="15" customHeight="1"/>
    <row r="17556" ht="15" customHeight="1"/>
    <row r="17557" ht="15" customHeight="1"/>
    <row r="17558" ht="15" customHeight="1"/>
    <row r="17559" ht="15" customHeight="1"/>
    <row r="17560" ht="15" customHeight="1"/>
    <row r="17561" ht="15" customHeight="1"/>
    <row r="17562" ht="15" customHeight="1"/>
    <row r="17563" ht="15" customHeight="1"/>
    <row r="17564" ht="15" customHeight="1"/>
    <row r="17565" ht="15" customHeight="1"/>
    <row r="17566" ht="15" customHeight="1"/>
    <row r="17567" ht="15" customHeight="1"/>
    <row r="17568" ht="15" customHeight="1"/>
    <row r="17569" ht="15" customHeight="1"/>
    <row r="17570" ht="15" customHeight="1"/>
    <row r="17571" ht="15" customHeight="1"/>
    <row r="17572" ht="15" customHeight="1"/>
    <row r="17573" ht="15" customHeight="1"/>
    <row r="17574" ht="15" customHeight="1"/>
    <row r="17575" ht="15" customHeight="1"/>
    <row r="17576" ht="15" customHeight="1"/>
    <row r="17577" ht="15" customHeight="1"/>
    <row r="17578" ht="15" customHeight="1"/>
    <row r="17579" ht="15" customHeight="1"/>
    <row r="17580" ht="15" customHeight="1"/>
    <row r="17581" ht="15" customHeight="1"/>
    <row r="17582" ht="15" customHeight="1"/>
    <row r="17583" ht="15" customHeight="1"/>
    <row r="17584" ht="15" customHeight="1"/>
    <row r="17585" ht="15" customHeight="1"/>
    <row r="17586" ht="15" customHeight="1"/>
    <row r="17587" ht="15" customHeight="1"/>
    <row r="17588" ht="15" customHeight="1"/>
    <row r="17589" ht="15" customHeight="1"/>
    <row r="17590" ht="15" customHeight="1"/>
    <row r="17591" ht="15" customHeight="1"/>
    <row r="17592" ht="15" customHeight="1"/>
    <row r="17593" ht="15" customHeight="1"/>
    <row r="17594" ht="15" customHeight="1"/>
    <row r="17595" ht="15" customHeight="1"/>
    <row r="17596" ht="15" customHeight="1"/>
    <row r="17597" ht="15" customHeight="1"/>
    <row r="17598" ht="15" customHeight="1"/>
    <row r="17599" ht="15" customHeight="1"/>
    <row r="17600" ht="15" customHeight="1"/>
    <row r="17601" ht="15" customHeight="1"/>
    <row r="17602" ht="15" customHeight="1"/>
    <row r="17603" ht="15" customHeight="1"/>
    <row r="17604" ht="15" customHeight="1"/>
    <row r="17605" ht="15" customHeight="1"/>
    <row r="17606" ht="15" customHeight="1"/>
    <row r="17607" ht="15" customHeight="1"/>
    <row r="17608" ht="15" customHeight="1"/>
    <row r="17609" ht="15" customHeight="1"/>
    <row r="17610" ht="15" customHeight="1"/>
    <row r="17611" ht="15" customHeight="1"/>
    <row r="17612" ht="15" customHeight="1"/>
    <row r="17613" ht="15" customHeight="1"/>
    <row r="17614" ht="15" customHeight="1"/>
    <row r="17615" ht="15" customHeight="1"/>
    <row r="17616" ht="15" customHeight="1"/>
    <row r="17617" ht="15" customHeight="1"/>
    <row r="17618" ht="15" customHeight="1"/>
    <row r="17619" ht="15" customHeight="1"/>
    <row r="17620" ht="15" customHeight="1"/>
    <row r="17621" ht="15" customHeight="1"/>
    <row r="17622" ht="15" customHeight="1"/>
    <row r="17623" ht="15" customHeight="1"/>
    <row r="17624" ht="15" customHeight="1"/>
    <row r="17625" ht="15" customHeight="1"/>
    <row r="17626" ht="15" customHeight="1"/>
    <row r="17627" ht="15" customHeight="1"/>
    <row r="17628" ht="15" customHeight="1"/>
    <row r="17629" ht="15" customHeight="1"/>
    <row r="17630" ht="15" customHeight="1"/>
    <row r="17631" ht="15" customHeight="1"/>
    <row r="17632" ht="15" customHeight="1"/>
    <row r="17633" ht="15" customHeight="1"/>
    <row r="17634" ht="15" customHeight="1"/>
    <row r="17635" ht="15" customHeight="1"/>
    <row r="17636" ht="15" customHeight="1"/>
    <row r="17637" ht="15" customHeight="1"/>
    <row r="17638" ht="15" customHeight="1"/>
    <row r="17639" ht="15" customHeight="1"/>
    <row r="17640" ht="15" customHeight="1"/>
    <row r="17641" ht="15" customHeight="1"/>
    <row r="17642" ht="15" customHeight="1"/>
    <row r="17643" ht="15" customHeight="1"/>
    <row r="17644" ht="15" customHeight="1"/>
    <row r="17645" ht="15" customHeight="1"/>
    <row r="17646" ht="15" customHeight="1"/>
    <row r="17647" ht="15" customHeight="1"/>
    <row r="17648" ht="15" customHeight="1"/>
    <row r="17649" ht="15" customHeight="1"/>
    <row r="17650" ht="15" customHeight="1"/>
    <row r="17651" ht="15" customHeight="1"/>
    <row r="17652" ht="15" customHeight="1"/>
    <row r="17653" ht="15" customHeight="1"/>
    <row r="17654" ht="15" customHeight="1"/>
    <row r="17655" ht="15" customHeight="1"/>
    <row r="17656" ht="15" customHeight="1"/>
    <row r="17657" ht="15" customHeight="1"/>
    <row r="17658" ht="15" customHeight="1"/>
    <row r="17659" ht="15" customHeight="1"/>
    <row r="17660" ht="15" customHeight="1"/>
    <row r="17661" ht="15" customHeight="1"/>
    <row r="17662" ht="15" customHeight="1"/>
    <row r="17663" ht="15" customHeight="1"/>
    <row r="17664" ht="15" customHeight="1"/>
    <row r="17665" ht="15" customHeight="1"/>
    <row r="17666" ht="15" customHeight="1"/>
    <row r="17667" ht="15" customHeight="1"/>
    <row r="17668" ht="15" customHeight="1"/>
    <row r="17669" ht="15" customHeight="1"/>
    <row r="17670" ht="15" customHeight="1"/>
    <row r="17671" ht="15" customHeight="1"/>
    <row r="17672" ht="15" customHeight="1"/>
    <row r="17673" ht="15" customHeight="1"/>
    <row r="17674" ht="15" customHeight="1"/>
    <row r="17675" ht="15" customHeight="1"/>
    <row r="17676" ht="15" customHeight="1"/>
    <row r="17677" ht="15" customHeight="1"/>
    <row r="17678" ht="15" customHeight="1"/>
    <row r="17679" ht="15" customHeight="1"/>
    <row r="17680" ht="15" customHeight="1"/>
    <row r="17681" ht="15" customHeight="1"/>
    <row r="17682" ht="15" customHeight="1"/>
    <row r="17683" ht="15" customHeight="1"/>
    <row r="17684" ht="15" customHeight="1"/>
    <row r="17685" ht="15" customHeight="1"/>
    <row r="17686" ht="15" customHeight="1"/>
    <row r="17687" ht="15" customHeight="1"/>
    <row r="17688" ht="15" customHeight="1"/>
    <row r="17689" ht="15" customHeight="1"/>
    <row r="17690" ht="15" customHeight="1"/>
    <row r="17691" ht="15" customHeight="1"/>
    <row r="17692" ht="15" customHeight="1"/>
    <row r="17693" ht="15" customHeight="1"/>
    <row r="17694" ht="15" customHeight="1"/>
    <row r="17695" ht="15" customHeight="1"/>
    <row r="17696" ht="15" customHeight="1"/>
    <row r="17697" ht="15" customHeight="1"/>
    <row r="17698" ht="15" customHeight="1"/>
    <row r="17699" ht="15" customHeight="1"/>
    <row r="17700" ht="15" customHeight="1"/>
    <row r="17701" ht="15" customHeight="1"/>
    <row r="17702" ht="15" customHeight="1"/>
    <row r="17703" ht="15" customHeight="1"/>
    <row r="17704" ht="15" customHeight="1"/>
    <row r="17705" ht="15" customHeight="1"/>
    <row r="17706" ht="15" customHeight="1"/>
    <row r="17707" ht="15" customHeight="1"/>
    <row r="17708" ht="15" customHeight="1"/>
    <row r="17709" ht="15" customHeight="1"/>
    <row r="17710" ht="15" customHeight="1"/>
    <row r="17711" ht="15" customHeight="1"/>
    <row r="17712" ht="15" customHeight="1"/>
    <row r="17713" ht="15" customHeight="1"/>
    <row r="17714" ht="15" customHeight="1"/>
    <row r="17715" ht="15" customHeight="1"/>
    <row r="17716" ht="15" customHeight="1"/>
    <row r="17717" ht="15" customHeight="1"/>
    <row r="17718" ht="15" customHeight="1"/>
    <row r="17719" ht="15" customHeight="1"/>
    <row r="17720" ht="15" customHeight="1"/>
    <row r="17721" ht="15" customHeight="1"/>
    <row r="17722" ht="15" customHeight="1"/>
    <row r="17723" ht="15" customHeight="1"/>
    <row r="17724" ht="15" customHeight="1"/>
    <row r="17725" ht="15" customHeight="1"/>
    <row r="17726" ht="15" customHeight="1"/>
    <row r="17727" ht="15" customHeight="1"/>
    <row r="17728" ht="15" customHeight="1"/>
    <row r="17729" ht="15" customHeight="1"/>
    <row r="17730" ht="15" customHeight="1"/>
    <row r="17731" ht="15" customHeight="1"/>
    <row r="17732" ht="15" customHeight="1"/>
    <row r="17733" ht="15" customHeight="1"/>
    <row r="17734" ht="15" customHeight="1"/>
    <row r="17735" ht="15" customHeight="1"/>
    <row r="17736" ht="15" customHeight="1"/>
    <row r="17737" ht="15" customHeight="1"/>
    <row r="17738" ht="15" customHeight="1"/>
    <row r="17739" ht="15" customHeight="1"/>
    <row r="17740" ht="15" customHeight="1"/>
    <row r="17741" ht="15" customHeight="1"/>
    <row r="17742" ht="15" customHeight="1"/>
    <row r="17743" ht="15" customHeight="1"/>
    <row r="17744" ht="15" customHeight="1"/>
    <row r="17745" ht="15" customHeight="1"/>
    <row r="17746" ht="15" customHeight="1"/>
    <row r="17747" ht="15" customHeight="1"/>
    <row r="17748" ht="15" customHeight="1"/>
    <row r="17749" ht="15" customHeight="1"/>
    <row r="17750" ht="15" customHeight="1"/>
    <row r="17751" ht="15" customHeight="1"/>
    <row r="17752" ht="15" customHeight="1"/>
    <row r="17753" ht="15" customHeight="1"/>
    <row r="17754" ht="15" customHeight="1"/>
    <row r="17755" ht="15" customHeight="1"/>
    <row r="17756" ht="15" customHeight="1"/>
    <row r="17757" ht="15" customHeight="1"/>
    <row r="17758" ht="15" customHeight="1"/>
    <row r="17759" ht="15" customHeight="1"/>
    <row r="17760" ht="15" customHeight="1"/>
    <row r="17761" ht="15" customHeight="1"/>
    <row r="17762" ht="15" customHeight="1"/>
    <row r="17763" ht="15" customHeight="1"/>
    <row r="17764" ht="15" customHeight="1"/>
    <row r="17765" ht="15" customHeight="1"/>
    <row r="17766" ht="15" customHeight="1"/>
    <row r="17767" ht="15" customHeight="1"/>
    <row r="17768" ht="15" customHeight="1"/>
    <row r="17769" ht="15" customHeight="1"/>
    <row r="17770" ht="15" customHeight="1"/>
    <row r="17771" ht="15" customHeight="1"/>
    <row r="17772" ht="15" customHeight="1"/>
    <row r="17773" ht="15" customHeight="1"/>
    <row r="17774" ht="15" customHeight="1"/>
    <row r="17775" ht="15" customHeight="1"/>
    <row r="17776" ht="15" customHeight="1"/>
    <row r="17777" ht="15" customHeight="1"/>
    <row r="17778" ht="15" customHeight="1"/>
    <row r="17779" ht="15" customHeight="1"/>
    <row r="17780" ht="15" customHeight="1"/>
    <row r="17781" ht="15" customHeight="1"/>
    <row r="17782" ht="15" customHeight="1"/>
    <row r="17783" ht="15" customHeight="1"/>
    <row r="17784" ht="15" customHeight="1"/>
    <row r="17785" ht="15" customHeight="1"/>
    <row r="17786" ht="15" customHeight="1"/>
    <row r="17787" ht="15" customHeight="1"/>
    <row r="17788" ht="15" customHeight="1"/>
    <row r="17789" ht="15" customHeight="1"/>
    <row r="17790" ht="15" customHeight="1"/>
    <row r="17791" ht="15" customHeight="1"/>
    <row r="17792" ht="15" customHeight="1"/>
    <row r="17793" ht="15" customHeight="1"/>
    <row r="17794" ht="15" customHeight="1"/>
    <row r="17795" ht="15" customHeight="1"/>
    <row r="17796" ht="15" customHeight="1"/>
    <row r="17797" ht="15" customHeight="1"/>
    <row r="17798" ht="15" customHeight="1"/>
    <row r="17799" ht="15" customHeight="1"/>
    <row r="17800" ht="15" customHeight="1"/>
    <row r="17801" ht="15" customHeight="1"/>
    <row r="17802" ht="15" customHeight="1"/>
    <row r="17803" ht="15" customHeight="1"/>
    <row r="17804" ht="15" customHeight="1"/>
    <row r="17805" ht="15" customHeight="1"/>
    <row r="17806" ht="15" customHeight="1"/>
    <row r="17807" ht="15" customHeight="1"/>
    <row r="17808" ht="15" customHeight="1"/>
    <row r="17809" ht="15" customHeight="1"/>
    <row r="17810" ht="15" customHeight="1"/>
    <row r="17811" ht="15" customHeight="1"/>
    <row r="17812" ht="15" customHeight="1"/>
    <row r="17813" ht="15" customHeight="1"/>
    <row r="17814" ht="15" customHeight="1"/>
    <row r="17815" ht="15" customHeight="1"/>
    <row r="17816" ht="15" customHeight="1"/>
    <row r="17817" ht="15" customHeight="1"/>
    <row r="17818" ht="15" customHeight="1"/>
    <row r="17819" ht="15" customHeight="1"/>
    <row r="17820" ht="15" customHeight="1"/>
    <row r="17821" ht="15" customHeight="1"/>
    <row r="17822" ht="15" customHeight="1"/>
    <row r="17823" ht="15" customHeight="1"/>
    <row r="17824" ht="15" customHeight="1"/>
    <row r="17825" ht="15" customHeight="1"/>
    <row r="17826" ht="15" customHeight="1"/>
    <row r="17827" ht="15" customHeight="1"/>
    <row r="17828" ht="15" customHeight="1"/>
    <row r="17829" ht="15" customHeight="1"/>
    <row r="17830" ht="15" customHeight="1"/>
    <row r="17831" ht="15" customHeight="1"/>
    <row r="17832" ht="15" customHeight="1"/>
    <row r="17833" ht="15" customHeight="1"/>
    <row r="17834" ht="15" customHeight="1"/>
    <row r="17835" ht="15" customHeight="1"/>
    <row r="17836" ht="15" customHeight="1"/>
    <row r="17837" ht="15" customHeight="1"/>
    <row r="17838" ht="15" customHeight="1"/>
    <row r="17839" ht="15" customHeight="1"/>
    <row r="17840" ht="15" customHeight="1"/>
    <row r="17841" ht="15" customHeight="1"/>
    <row r="17842" ht="15" customHeight="1"/>
    <row r="17843" ht="15" customHeight="1"/>
    <row r="17844" ht="15" customHeight="1"/>
    <row r="17845" ht="15" customHeight="1"/>
    <row r="17846" ht="15" customHeight="1"/>
    <row r="17847" ht="15" customHeight="1"/>
    <row r="17848" ht="15" customHeight="1"/>
    <row r="17849" ht="15" customHeight="1"/>
    <row r="17850" ht="15" customHeight="1"/>
    <row r="17851" ht="15" customHeight="1"/>
    <row r="17852" ht="15" customHeight="1"/>
    <row r="17853" ht="15" customHeight="1"/>
    <row r="17854" ht="15" customHeight="1"/>
    <row r="17855" ht="15" customHeight="1"/>
    <row r="17856" ht="15" customHeight="1"/>
    <row r="17857" ht="15" customHeight="1"/>
    <row r="17858" ht="15" customHeight="1"/>
    <row r="17859" ht="15" customHeight="1"/>
    <row r="17860" ht="15" customHeight="1"/>
    <row r="17861" ht="15" customHeight="1"/>
    <row r="17862" ht="15" customHeight="1"/>
    <row r="17863" ht="15" customHeight="1"/>
    <row r="17864" ht="15" customHeight="1"/>
    <row r="17865" ht="15" customHeight="1"/>
    <row r="17866" ht="15" customHeight="1"/>
    <row r="17867" ht="15" customHeight="1"/>
    <row r="17868" ht="15" customHeight="1"/>
    <row r="17869" ht="15" customHeight="1"/>
    <row r="17870" ht="15" customHeight="1"/>
    <row r="17871" ht="15" customHeight="1"/>
    <row r="17872" ht="15" customHeight="1"/>
    <row r="17873" ht="15" customHeight="1"/>
    <row r="17874" ht="15" customHeight="1"/>
    <row r="17875" ht="15" customHeight="1"/>
    <row r="17876" ht="15" customHeight="1"/>
    <row r="17877" ht="15" customHeight="1"/>
    <row r="17878" ht="15" customHeight="1"/>
    <row r="17879" ht="15" customHeight="1"/>
    <row r="17880" ht="15" customHeight="1"/>
    <row r="17881" ht="15" customHeight="1"/>
    <row r="17882" ht="15" customHeight="1"/>
    <row r="17883" ht="15" customHeight="1"/>
    <row r="17884" ht="15" customHeight="1"/>
    <row r="17885" ht="15" customHeight="1"/>
    <row r="17886" ht="15" customHeight="1"/>
    <row r="17887" ht="15" customHeight="1"/>
    <row r="17888" ht="15" customHeight="1"/>
    <row r="17889" ht="15" customHeight="1"/>
    <row r="17890" ht="15" customHeight="1"/>
    <row r="17891" ht="15" customHeight="1"/>
    <row r="17892" ht="15" customHeight="1"/>
    <row r="17893" ht="15" customHeight="1"/>
    <row r="17894" ht="15" customHeight="1"/>
    <row r="17895" ht="15" customHeight="1"/>
    <row r="17896" ht="15" customHeight="1"/>
    <row r="17897" ht="15" customHeight="1"/>
    <row r="17898" ht="15" customHeight="1"/>
    <row r="17899" ht="15" customHeight="1"/>
    <row r="17900" ht="15" customHeight="1"/>
    <row r="17901" ht="15" customHeight="1"/>
    <row r="17902" ht="15" customHeight="1"/>
    <row r="17903" ht="15" customHeight="1"/>
    <row r="17904" ht="15" customHeight="1"/>
    <row r="17905" ht="15" customHeight="1"/>
    <row r="17906" ht="15" customHeight="1"/>
    <row r="17907" ht="15" customHeight="1"/>
    <row r="17908" ht="15" customHeight="1"/>
    <row r="17909" ht="15" customHeight="1"/>
    <row r="17910" ht="15" customHeight="1"/>
    <row r="17911" ht="15" customHeight="1"/>
    <row r="17912" ht="15" customHeight="1"/>
    <row r="17913" ht="15" customHeight="1"/>
    <row r="17914" ht="15" customHeight="1"/>
    <row r="17915" ht="15" customHeight="1"/>
    <row r="17916" ht="15" customHeight="1"/>
    <row r="17917" ht="15" customHeight="1"/>
    <row r="17918" ht="15" customHeight="1"/>
    <row r="17919" ht="15" customHeight="1"/>
    <row r="17920" ht="15" customHeight="1"/>
    <row r="17921" ht="15" customHeight="1"/>
    <row r="17922" ht="15" customHeight="1"/>
    <row r="17923" ht="15" customHeight="1"/>
    <row r="17924" ht="15" customHeight="1"/>
    <row r="17925" ht="15" customHeight="1"/>
    <row r="17926" ht="15" customHeight="1"/>
    <row r="17927" ht="15" customHeight="1"/>
    <row r="17928" ht="15" customHeight="1"/>
    <row r="17929" ht="15" customHeight="1"/>
    <row r="17930" ht="15" customHeight="1"/>
    <row r="17931" ht="15" customHeight="1"/>
    <row r="17932" ht="15" customHeight="1"/>
    <row r="17933" ht="15" customHeight="1"/>
    <row r="17934" ht="15" customHeight="1"/>
    <row r="17935" ht="15" customHeight="1"/>
    <row r="17936" ht="15" customHeight="1"/>
    <row r="17937" ht="15" customHeight="1"/>
    <row r="17938" ht="15" customHeight="1"/>
    <row r="17939" ht="15" customHeight="1"/>
    <row r="17940" ht="15" customHeight="1"/>
    <row r="17941" ht="15" customHeight="1"/>
    <row r="17942" ht="15" customHeight="1"/>
    <row r="17943" ht="15" customHeight="1"/>
    <row r="17944" ht="15" customHeight="1"/>
    <row r="17945" ht="15" customHeight="1"/>
    <row r="17946" ht="15" customHeight="1"/>
    <row r="17947" ht="15" customHeight="1"/>
    <row r="17948" ht="15" customHeight="1"/>
    <row r="17949" ht="15" customHeight="1"/>
    <row r="17950" ht="15" customHeight="1"/>
    <row r="17951" ht="15" customHeight="1"/>
    <row r="17952" ht="15" customHeight="1"/>
    <row r="17953" ht="15" customHeight="1"/>
    <row r="17954" ht="15" customHeight="1"/>
    <row r="17955" ht="15" customHeight="1"/>
    <row r="17956" ht="15" customHeight="1"/>
    <row r="17957" ht="15" customHeight="1"/>
    <row r="17958" ht="15" customHeight="1"/>
    <row r="17959" ht="15" customHeight="1"/>
    <row r="17960" ht="15" customHeight="1"/>
    <row r="17961" ht="15" customHeight="1"/>
    <row r="17962" ht="15" customHeight="1"/>
    <row r="17963" ht="15" customHeight="1"/>
    <row r="17964" ht="15" customHeight="1"/>
    <row r="17965" ht="15" customHeight="1"/>
    <row r="17966" ht="15" customHeight="1"/>
    <row r="17967" ht="15" customHeight="1"/>
    <row r="17968" ht="15" customHeight="1"/>
    <row r="17969" ht="15" customHeight="1"/>
    <row r="17970" ht="15" customHeight="1"/>
    <row r="17971" ht="15" customHeight="1"/>
    <row r="17972" ht="15" customHeight="1"/>
    <row r="17973" ht="15" customHeight="1"/>
    <row r="17974" ht="15" customHeight="1"/>
    <row r="17975" ht="15" customHeight="1"/>
    <row r="17976" ht="15" customHeight="1"/>
    <row r="17977" ht="15" customHeight="1"/>
    <row r="17978" ht="15" customHeight="1"/>
    <row r="17979" ht="15" customHeight="1"/>
    <row r="17980" ht="15" customHeight="1"/>
    <row r="17981" ht="15" customHeight="1"/>
    <row r="17982" ht="15" customHeight="1"/>
    <row r="17983" ht="15" customHeight="1"/>
    <row r="17984" ht="15" customHeight="1"/>
    <row r="17985" ht="15" customHeight="1"/>
    <row r="17986" ht="15" customHeight="1"/>
    <row r="17987" ht="15" customHeight="1"/>
    <row r="17988" ht="15" customHeight="1"/>
    <row r="17989" ht="15" customHeight="1"/>
    <row r="17990" ht="15" customHeight="1"/>
    <row r="17991" ht="15" customHeight="1"/>
    <row r="17992" ht="15" customHeight="1"/>
    <row r="17993" ht="15" customHeight="1"/>
    <row r="17994" ht="15" customHeight="1"/>
    <row r="17995" ht="15" customHeight="1"/>
    <row r="17996" ht="15" customHeight="1"/>
    <row r="17997" ht="15" customHeight="1"/>
    <row r="17998" ht="15" customHeight="1"/>
    <row r="17999" ht="15" customHeight="1"/>
    <row r="18000" ht="15" customHeight="1"/>
    <row r="18001" ht="15" customHeight="1"/>
    <row r="18002" ht="15" customHeight="1"/>
    <row r="18003" ht="15" customHeight="1"/>
    <row r="18004" ht="15" customHeight="1"/>
    <row r="18005" ht="15" customHeight="1"/>
    <row r="18006" ht="15" customHeight="1"/>
    <row r="18007" ht="15" customHeight="1"/>
    <row r="18008" ht="15" customHeight="1"/>
    <row r="18009" ht="15" customHeight="1"/>
    <row r="18010" ht="15" customHeight="1"/>
    <row r="18011" ht="15" customHeight="1"/>
    <row r="18012" ht="15" customHeight="1"/>
    <row r="18013" ht="15" customHeight="1"/>
    <row r="18014" ht="15" customHeight="1"/>
    <row r="18015" ht="15" customHeight="1"/>
    <row r="18016" ht="15" customHeight="1"/>
    <row r="18017" ht="15" customHeight="1"/>
    <row r="18018" ht="15" customHeight="1"/>
    <row r="18019" ht="15" customHeight="1"/>
    <row r="18020" ht="15" customHeight="1"/>
    <row r="18021" ht="15" customHeight="1"/>
    <row r="18022" ht="15" customHeight="1"/>
    <row r="18023" ht="15" customHeight="1"/>
    <row r="18024" ht="15" customHeight="1"/>
    <row r="18025" ht="15" customHeight="1"/>
    <row r="18026" ht="15" customHeight="1"/>
    <row r="18027" ht="15" customHeight="1"/>
    <row r="18028" ht="15" customHeight="1"/>
    <row r="18029" ht="15" customHeight="1"/>
    <row r="18030" ht="15" customHeight="1"/>
    <row r="18031" ht="15" customHeight="1"/>
    <row r="18032" ht="15" customHeight="1"/>
    <row r="18033" ht="15" customHeight="1"/>
    <row r="18034" ht="15" customHeight="1"/>
    <row r="18035" ht="15" customHeight="1"/>
    <row r="18036" ht="15" customHeight="1"/>
    <row r="18037" ht="15" customHeight="1"/>
    <row r="18038" ht="15" customHeight="1"/>
    <row r="18039" ht="15" customHeight="1"/>
    <row r="18040" ht="15" customHeight="1"/>
    <row r="18041" ht="15" customHeight="1"/>
    <row r="18042" ht="15" customHeight="1"/>
    <row r="18043" ht="15" customHeight="1"/>
    <row r="18044" ht="15" customHeight="1"/>
    <row r="18045" ht="15" customHeight="1"/>
    <row r="18046" ht="15" customHeight="1"/>
    <row r="18047" ht="15" customHeight="1"/>
    <row r="18048" ht="15" customHeight="1"/>
    <row r="18049" ht="15" customHeight="1"/>
    <row r="18050" ht="15" customHeight="1"/>
    <row r="18051" ht="15" customHeight="1"/>
    <row r="18052" ht="15" customHeight="1"/>
    <row r="18053" ht="15" customHeight="1"/>
    <row r="18054" ht="15" customHeight="1"/>
    <row r="18055" ht="15" customHeight="1"/>
    <row r="18056" ht="15" customHeight="1"/>
    <row r="18057" ht="15" customHeight="1"/>
    <row r="18058" ht="15" customHeight="1"/>
    <row r="18059" ht="15" customHeight="1"/>
    <row r="18060" ht="15" customHeight="1"/>
    <row r="18061" ht="15" customHeight="1"/>
    <row r="18062" ht="15" customHeight="1"/>
    <row r="18063" ht="15" customHeight="1"/>
    <row r="18064" ht="15" customHeight="1"/>
    <row r="18065" ht="15" customHeight="1"/>
    <row r="18066" ht="15" customHeight="1"/>
    <row r="18067" ht="15" customHeight="1"/>
    <row r="18068" ht="15" customHeight="1"/>
    <row r="18069" ht="15" customHeight="1"/>
    <row r="18070" ht="15" customHeight="1"/>
    <row r="18071" ht="15" customHeight="1"/>
    <row r="18072" ht="15" customHeight="1"/>
    <row r="18073" ht="15" customHeight="1"/>
    <row r="18074" ht="15" customHeight="1"/>
    <row r="18075" ht="15" customHeight="1"/>
    <row r="18076" ht="15" customHeight="1"/>
    <row r="18077" ht="15" customHeight="1"/>
    <row r="18078" ht="15" customHeight="1"/>
    <row r="18079" ht="15" customHeight="1"/>
    <row r="18080" ht="15" customHeight="1"/>
    <row r="18081" ht="15" customHeight="1"/>
    <row r="18082" ht="15" customHeight="1"/>
    <row r="18083" ht="15" customHeight="1"/>
    <row r="18084" ht="15" customHeight="1"/>
    <row r="18085" ht="15" customHeight="1"/>
    <row r="18086" ht="15" customHeight="1"/>
    <row r="18087" ht="15" customHeight="1"/>
    <row r="18088" ht="15" customHeight="1"/>
    <row r="18089" ht="15" customHeight="1"/>
    <row r="18090" ht="15" customHeight="1"/>
    <row r="18091" ht="15" customHeight="1"/>
    <row r="18092" ht="15" customHeight="1"/>
    <row r="18093" ht="15" customHeight="1"/>
    <row r="18094" ht="15" customHeight="1"/>
    <row r="18095" ht="15" customHeight="1"/>
    <row r="18096" ht="15" customHeight="1"/>
    <row r="18097" ht="15" customHeight="1"/>
    <row r="18098" ht="15" customHeight="1"/>
    <row r="18099" ht="15" customHeight="1"/>
    <row r="18100" ht="15" customHeight="1"/>
    <row r="18101" ht="15" customHeight="1"/>
    <row r="18102" ht="15" customHeight="1"/>
    <row r="18103" ht="15" customHeight="1"/>
    <row r="18104" ht="15" customHeight="1"/>
    <row r="18105" ht="15" customHeight="1"/>
    <row r="18106" ht="15" customHeight="1"/>
    <row r="18107" ht="15" customHeight="1"/>
    <row r="18108" ht="15" customHeight="1"/>
    <row r="18109" ht="15" customHeight="1"/>
    <row r="18110" ht="15" customHeight="1"/>
    <row r="18111" ht="15" customHeight="1"/>
    <row r="18112" ht="15" customHeight="1"/>
    <row r="18113" ht="15" customHeight="1"/>
    <row r="18114" ht="15" customHeight="1"/>
    <row r="18115" ht="15" customHeight="1"/>
    <row r="18116" ht="15" customHeight="1"/>
    <row r="18117" ht="15" customHeight="1"/>
    <row r="18118" ht="15" customHeight="1"/>
    <row r="18119" ht="15" customHeight="1"/>
    <row r="18120" ht="15" customHeight="1"/>
    <row r="18121" ht="15" customHeight="1"/>
    <row r="18122" ht="15" customHeight="1"/>
    <row r="18123" ht="15" customHeight="1"/>
    <row r="18124" ht="15" customHeight="1"/>
    <row r="18125" ht="15" customHeight="1"/>
    <row r="18126" ht="15" customHeight="1"/>
    <row r="18127" ht="15" customHeight="1"/>
    <row r="18128" ht="15" customHeight="1"/>
    <row r="18129" ht="15" customHeight="1"/>
    <row r="18130" ht="15" customHeight="1"/>
    <row r="18131" ht="15" customHeight="1"/>
    <row r="18132" ht="15" customHeight="1"/>
    <row r="18133" ht="15" customHeight="1"/>
    <row r="18134" ht="15" customHeight="1"/>
    <row r="18135" ht="15" customHeight="1"/>
    <row r="18136" ht="15" customHeight="1"/>
    <row r="18137" ht="15" customHeight="1"/>
    <row r="18138" ht="15" customHeight="1"/>
    <row r="18139" ht="15" customHeight="1"/>
    <row r="18140" ht="15" customHeight="1"/>
    <row r="18141" ht="15" customHeight="1"/>
    <row r="18142" ht="15" customHeight="1"/>
    <row r="18143" ht="15" customHeight="1"/>
    <row r="18144" ht="15" customHeight="1"/>
    <row r="18145" ht="15" customHeight="1"/>
    <row r="18146" ht="15" customHeight="1"/>
    <row r="18147" ht="15" customHeight="1"/>
    <row r="18148" ht="15" customHeight="1"/>
    <row r="18149" ht="15" customHeight="1"/>
    <row r="18150" ht="15" customHeight="1"/>
    <row r="18151" ht="15" customHeight="1"/>
    <row r="18152" ht="15" customHeight="1"/>
    <row r="18153" ht="15" customHeight="1"/>
    <row r="18154" ht="15" customHeight="1"/>
    <row r="18155" ht="15" customHeight="1"/>
    <row r="18156" ht="15" customHeight="1"/>
    <row r="18157" ht="15" customHeight="1"/>
    <row r="18158" ht="15" customHeight="1"/>
    <row r="18159" ht="15" customHeight="1"/>
    <row r="18160" ht="15" customHeight="1"/>
    <row r="18161" ht="15" customHeight="1"/>
    <row r="18162" ht="15" customHeight="1"/>
    <row r="18163" ht="15" customHeight="1"/>
    <row r="18164" ht="15" customHeight="1"/>
    <row r="18165" ht="15" customHeight="1"/>
    <row r="18166" ht="15" customHeight="1"/>
    <row r="18167" ht="15" customHeight="1"/>
    <row r="18168" ht="15" customHeight="1"/>
    <row r="18169" ht="15" customHeight="1"/>
    <row r="18170" ht="15" customHeight="1"/>
    <row r="18171" ht="15" customHeight="1"/>
    <row r="18172" ht="15" customHeight="1"/>
    <row r="18173" ht="15" customHeight="1"/>
    <row r="18174" ht="15" customHeight="1"/>
    <row r="18175" ht="15" customHeight="1"/>
    <row r="18176" ht="15" customHeight="1"/>
    <row r="18177" ht="15" customHeight="1"/>
    <row r="18178" ht="15" customHeight="1"/>
    <row r="18179" ht="15" customHeight="1"/>
    <row r="18180" ht="15" customHeight="1"/>
    <row r="18181" ht="15" customHeight="1"/>
    <row r="18182" ht="15" customHeight="1"/>
    <row r="18183" ht="15" customHeight="1"/>
    <row r="18184" ht="15" customHeight="1"/>
    <row r="18185" ht="15" customHeight="1"/>
    <row r="18186" ht="15" customHeight="1"/>
    <row r="18187" ht="15" customHeight="1"/>
    <row r="18188" ht="15" customHeight="1"/>
    <row r="18189" ht="15" customHeight="1"/>
    <row r="18190" ht="15" customHeight="1"/>
    <row r="18191" ht="15" customHeight="1"/>
    <row r="18192" ht="15" customHeight="1"/>
    <row r="18193" ht="15" customHeight="1"/>
    <row r="18194" ht="15" customHeight="1"/>
    <row r="18195" ht="15" customHeight="1"/>
    <row r="18196" ht="15" customHeight="1"/>
    <row r="18197" ht="15" customHeight="1"/>
    <row r="18198" ht="15" customHeight="1"/>
    <row r="18199" ht="15" customHeight="1"/>
    <row r="18200" ht="15" customHeight="1"/>
    <row r="18201" ht="15" customHeight="1"/>
    <row r="18202" ht="15" customHeight="1"/>
    <row r="18203" ht="15" customHeight="1"/>
    <row r="18204" ht="15" customHeight="1"/>
    <row r="18205" ht="15" customHeight="1"/>
    <row r="18206" ht="15" customHeight="1"/>
    <row r="18207" ht="15" customHeight="1"/>
    <row r="18208" ht="15" customHeight="1"/>
    <row r="18209" ht="15" customHeight="1"/>
    <row r="18210" ht="15" customHeight="1"/>
    <row r="18211" ht="15" customHeight="1"/>
    <row r="18212" ht="15" customHeight="1"/>
    <row r="18213" ht="15" customHeight="1"/>
    <row r="18214" ht="15" customHeight="1"/>
    <row r="18215" ht="15" customHeight="1"/>
    <row r="18216" ht="15" customHeight="1"/>
    <row r="18217" ht="15" customHeight="1"/>
    <row r="18218" ht="15" customHeight="1"/>
    <row r="18219" ht="15" customHeight="1"/>
    <row r="18220" ht="15" customHeight="1"/>
    <row r="18221" ht="15" customHeight="1"/>
    <row r="18222" ht="15" customHeight="1"/>
    <row r="18223" ht="15" customHeight="1"/>
    <row r="18224" ht="15" customHeight="1"/>
    <row r="18225" ht="15" customHeight="1"/>
    <row r="18226" ht="15" customHeight="1"/>
    <row r="18227" ht="15" customHeight="1"/>
    <row r="18228" ht="15" customHeight="1"/>
    <row r="18229" ht="15" customHeight="1"/>
    <row r="18230" ht="15" customHeight="1"/>
    <row r="18231" ht="15" customHeight="1"/>
    <row r="18232" ht="15" customHeight="1"/>
    <row r="18233" ht="15" customHeight="1"/>
    <row r="18234" ht="15" customHeight="1"/>
    <row r="18235" ht="15" customHeight="1"/>
    <row r="18236" ht="15" customHeight="1"/>
    <row r="18237" ht="15" customHeight="1"/>
    <row r="18238" ht="15" customHeight="1"/>
    <row r="18239" ht="15" customHeight="1"/>
    <row r="18240" ht="15" customHeight="1"/>
    <row r="18241" ht="15" customHeight="1"/>
    <row r="18242" ht="15" customHeight="1"/>
    <row r="18243" ht="15" customHeight="1"/>
    <row r="18244" ht="15" customHeight="1"/>
    <row r="18245" ht="15" customHeight="1"/>
    <row r="18246" ht="15" customHeight="1"/>
    <row r="18247" ht="15" customHeight="1"/>
    <row r="18248" ht="15" customHeight="1"/>
    <row r="18249" ht="15" customHeight="1"/>
    <row r="18250" ht="15" customHeight="1"/>
    <row r="18251" ht="15" customHeight="1"/>
    <row r="18252" ht="15" customHeight="1"/>
    <row r="18253" ht="15" customHeight="1"/>
    <row r="18254" ht="15" customHeight="1"/>
    <row r="18255" ht="15" customHeight="1"/>
    <row r="18256" ht="15" customHeight="1"/>
    <row r="18257" ht="15" customHeight="1"/>
    <row r="18258" ht="15" customHeight="1"/>
    <row r="18259" ht="15" customHeight="1"/>
    <row r="18260" ht="15" customHeight="1"/>
    <row r="18261" ht="15" customHeight="1"/>
    <row r="18262" ht="15" customHeight="1"/>
    <row r="18263" ht="15" customHeight="1"/>
    <row r="18264" ht="15" customHeight="1"/>
    <row r="18265" ht="15" customHeight="1"/>
    <row r="18266" ht="15" customHeight="1"/>
    <row r="18267" ht="15" customHeight="1"/>
    <row r="18268" ht="15" customHeight="1"/>
    <row r="18269" ht="15" customHeight="1"/>
    <row r="18270" ht="15" customHeight="1"/>
    <row r="18271" ht="15" customHeight="1"/>
    <row r="18272" ht="15" customHeight="1"/>
    <row r="18273" ht="15" customHeight="1"/>
    <row r="18274" ht="15" customHeight="1"/>
    <row r="18275" ht="15" customHeight="1"/>
    <row r="18276" ht="15" customHeight="1"/>
    <row r="18277" ht="15" customHeight="1"/>
    <row r="18278" ht="15" customHeight="1"/>
    <row r="18279" ht="15" customHeight="1"/>
    <row r="18280" ht="15" customHeight="1"/>
    <row r="18281" ht="15" customHeight="1"/>
    <row r="18282" ht="15" customHeight="1"/>
    <row r="18283" ht="15" customHeight="1"/>
    <row r="18284" ht="15" customHeight="1"/>
    <row r="18285" ht="15" customHeight="1"/>
    <row r="18286" ht="15" customHeight="1"/>
    <row r="18287" ht="15" customHeight="1"/>
    <row r="18288" ht="15" customHeight="1"/>
    <row r="18289" ht="15" customHeight="1"/>
    <row r="18290" ht="15" customHeight="1"/>
    <row r="18291" ht="15" customHeight="1"/>
    <row r="18292" ht="15" customHeight="1"/>
    <row r="18293" ht="15" customHeight="1"/>
    <row r="18294" ht="15" customHeight="1"/>
    <row r="18295" ht="15" customHeight="1"/>
    <row r="18296" ht="15" customHeight="1"/>
    <row r="18297" ht="15" customHeight="1"/>
    <row r="18298" ht="15" customHeight="1"/>
    <row r="18299" ht="15" customHeight="1"/>
    <row r="18300" ht="15" customHeight="1"/>
    <row r="18301" ht="15" customHeight="1"/>
    <row r="18302" ht="15" customHeight="1"/>
    <row r="18303" ht="15" customHeight="1"/>
    <row r="18304" ht="15" customHeight="1"/>
    <row r="18305" ht="15" customHeight="1"/>
    <row r="18306" ht="15" customHeight="1"/>
    <row r="18307" ht="15" customHeight="1"/>
    <row r="18308" ht="15" customHeight="1"/>
    <row r="18309" ht="15" customHeight="1"/>
    <row r="18310" ht="15" customHeight="1"/>
    <row r="18311" ht="15" customHeight="1"/>
    <row r="18312" ht="15" customHeight="1"/>
    <row r="18313" ht="15" customHeight="1"/>
    <row r="18314" ht="15" customHeight="1"/>
    <row r="18315" ht="15" customHeight="1"/>
    <row r="18316" ht="15" customHeight="1"/>
    <row r="18317" ht="15" customHeight="1"/>
    <row r="18318" ht="15" customHeight="1"/>
    <row r="18319" ht="15" customHeight="1"/>
    <row r="18320" ht="15" customHeight="1"/>
    <row r="18321" ht="15" customHeight="1"/>
    <row r="18322" ht="15" customHeight="1"/>
    <row r="18323" ht="15" customHeight="1"/>
    <row r="18324" ht="15" customHeight="1"/>
    <row r="18325" ht="15" customHeight="1"/>
    <row r="18326" ht="15" customHeight="1"/>
    <row r="18327" ht="15" customHeight="1"/>
    <row r="18328" ht="15" customHeight="1"/>
    <row r="18329" ht="15" customHeight="1"/>
    <row r="18330" ht="15" customHeight="1"/>
    <row r="18331" ht="15" customHeight="1"/>
    <row r="18332" ht="15" customHeight="1"/>
    <row r="18333" ht="15" customHeight="1"/>
    <row r="18334" ht="15" customHeight="1"/>
    <row r="18335" ht="15" customHeight="1"/>
    <row r="18336" ht="15" customHeight="1"/>
    <row r="18337" ht="15" customHeight="1"/>
    <row r="18338" ht="15" customHeight="1"/>
    <row r="18339" ht="15" customHeight="1"/>
    <row r="18340" ht="15" customHeight="1"/>
    <row r="18341" ht="15" customHeight="1"/>
    <row r="18342" ht="15" customHeight="1"/>
    <row r="18343" ht="15" customHeight="1"/>
    <row r="18344" ht="15" customHeight="1"/>
    <row r="18345" ht="15" customHeight="1"/>
    <row r="18346" ht="15" customHeight="1"/>
    <row r="18347" ht="15" customHeight="1"/>
    <row r="18348" ht="15" customHeight="1"/>
    <row r="18349" ht="15" customHeight="1"/>
    <row r="18350" ht="15" customHeight="1"/>
    <row r="18351" ht="15" customHeight="1"/>
    <row r="18352" ht="15" customHeight="1"/>
    <row r="18353" ht="15" customHeight="1"/>
    <row r="18354" ht="15" customHeight="1"/>
    <row r="18355" ht="15" customHeight="1"/>
    <row r="18356" ht="15" customHeight="1"/>
    <row r="18357" ht="15" customHeight="1"/>
    <row r="18358" ht="15" customHeight="1"/>
    <row r="18359" ht="15" customHeight="1"/>
    <row r="18360" ht="15" customHeight="1"/>
    <row r="18361" ht="15" customHeight="1"/>
    <row r="18362" ht="15" customHeight="1"/>
    <row r="18363" ht="15" customHeight="1"/>
    <row r="18364" ht="15" customHeight="1"/>
    <row r="18365" ht="15" customHeight="1"/>
    <row r="18366" ht="15" customHeight="1"/>
    <row r="18367" ht="15" customHeight="1"/>
    <row r="18368" ht="15" customHeight="1"/>
    <row r="18369" ht="15" customHeight="1"/>
    <row r="18370" ht="15" customHeight="1"/>
    <row r="18371" ht="15" customHeight="1"/>
    <row r="18372" ht="15" customHeight="1"/>
    <row r="18373" ht="15" customHeight="1"/>
    <row r="18374" ht="15" customHeight="1"/>
    <row r="18375" ht="15" customHeight="1"/>
    <row r="18376" ht="15" customHeight="1"/>
    <row r="18377" ht="15" customHeight="1"/>
    <row r="18378" ht="15" customHeight="1"/>
    <row r="18379" ht="15" customHeight="1"/>
    <row r="18380" ht="15" customHeight="1"/>
    <row r="18381" ht="15" customHeight="1"/>
    <row r="18382" ht="15" customHeight="1"/>
    <row r="18383" ht="15" customHeight="1"/>
    <row r="18384" ht="15" customHeight="1"/>
    <row r="18385" ht="15" customHeight="1"/>
    <row r="18386" ht="15" customHeight="1"/>
    <row r="18387" ht="15" customHeight="1"/>
    <row r="18388" ht="15" customHeight="1"/>
    <row r="18389" ht="15" customHeight="1"/>
    <row r="18390" ht="15" customHeight="1"/>
    <row r="18391" ht="15" customHeight="1"/>
    <row r="18392" ht="15" customHeight="1"/>
    <row r="18393" ht="15" customHeight="1"/>
    <row r="18394" ht="15" customHeight="1"/>
    <row r="18395" ht="15" customHeight="1"/>
    <row r="18396" ht="15" customHeight="1"/>
    <row r="18397" ht="15" customHeight="1"/>
    <row r="18398" ht="15" customHeight="1"/>
    <row r="18399" ht="15" customHeight="1"/>
    <row r="18400" ht="15" customHeight="1"/>
    <row r="18401" ht="15" customHeight="1"/>
    <row r="18402" ht="15" customHeight="1"/>
    <row r="18403" ht="15" customHeight="1"/>
    <row r="18404" ht="15" customHeight="1"/>
    <row r="18405" ht="15" customHeight="1"/>
    <row r="18406" ht="15" customHeight="1"/>
    <row r="18407" ht="15" customHeight="1"/>
    <row r="18408" ht="15" customHeight="1"/>
    <row r="18409" ht="15" customHeight="1"/>
    <row r="18410" ht="15" customHeight="1"/>
    <row r="18411" ht="15" customHeight="1"/>
    <row r="18412" ht="15" customHeight="1"/>
    <row r="18413" ht="15" customHeight="1"/>
    <row r="18414" ht="15" customHeight="1"/>
    <row r="18415" ht="15" customHeight="1"/>
    <row r="18416" ht="15" customHeight="1"/>
    <row r="18417" ht="15" customHeight="1"/>
    <row r="18418" ht="15" customHeight="1"/>
    <row r="18419" ht="15" customHeight="1"/>
    <row r="18420" ht="15" customHeight="1"/>
    <row r="18421" ht="15" customHeight="1"/>
    <row r="18422" ht="15" customHeight="1"/>
    <row r="18423" ht="15" customHeight="1"/>
    <row r="18424" ht="15" customHeight="1"/>
    <row r="18425" ht="15" customHeight="1"/>
    <row r="18426" ht="15" customHeight="1"/>
    <row r="18427" ht="15" customHeight="1"/>
    <row r="18428" ht="15" customHeight="1"/>
    <row r="18429" ht="15" customHeight="1"/>
    <row r="18430" ht="15" customHeight="1"/>
    <row r="18431" ht="15" customHeight="1"/>
    <row r="18432" ht="15" customHeight="1"/>
    <row r="18433" ht="15" customHeight="1"/>
    <row r="18434" ht="15" customHeight="1"/>
    <row r="18435" ht="15" customHeight="1"/>
    <row r="18436" ht="15" customHeight="1"/>
    <row r="18437" ht="15" customHeight="1"/>
    <row r="18438" ht="15" customHeight="1"/>
    <row r="18439" ht="15" customHeight="1"/>
    <row r="18440" ht="15" customHeight="1"/>
    <row r="18441" ht="15" customHeight="1"/>
    <row r="18442" ht="15" customHeight="1"/>
    <row r="18443" ht="15" customHeight="1"/>
    <row r="18444" ht="15" customHeight="1"/>
    <row r="18445" ht="15" customHeight="1"/>
    <row r="18446" ht="15" customHeight="1"/>
    <row r="18447" ht="15" customHeight="1"/>
    <row r="18448" ht="15" customHeight="1"/>
    <row r="18449" ht="15" customHeight="1"/>
    <row r="18450" ht="15" customHeight="1"/>
    <row r="18451" ht="15" customHeight="1"/>
    <row r="18452" ht="15" customHeight="1"/>
    <row r="18453" ht="15" customHeight="1"/>
    <row r="18454" ht="15" customHeight="1"/>
    <row r="18455" ht="15" customHeight="1"/>
    <row r="18456" ht="15" customHeight="1"/>
    <row r="18457" ht="15" customHeight="1"/>
    <row r="18458" ht="15" customHeight="1"/>
    <row r="18459" ht="15" customHeight="1"/>
    <row r="18460" ht="15" customHeight="1"/>
    <row r="18461" ht="15" customHeight="1"/>
    <row r="18462" ht="15" customHeight="1"/>
    <row r="18463" ht="15" customHeight="1"/>
    <row r="18464" ht="15" customHeight="1"/>
    <row r="18465" ht="15" customHeight="1"/>
    <row r="18466" ht="15" customHeight="1"/>
    <row r="18467" ht="15" customHeight="1"/>
    <row r="18468" ht="15" customHeight="1"/>
    <row r="18469" ht="15" customHeight="1"/>
    <row r="18470" ht="15" customHeight="1"/>
    <row r="18471" ht="15" customHeight="1"/>
    <row r="18472" ht="15" customHeight="1"/>
    <row r="18473" ht="15" customHeight="1"/>
    <row r="18474" ht="15" customHeight="1"/>
    <row r="18475" ht="15" customHeight="1"/>
    <row r="18476" ht="15" customHeight="1"/>
    <row r="18477" ht="15" customHeight="1"/>
    <row r="18478" ht="15" customHeight="1"/>
    <row r="18479" ht="15" customHeight="1"/>
    <row r="18480" ht="15" customHeight="1"/>
    <row r="18481" ht="15" customHeight="1"/>
    <row r="18482" ht="15" customHeight="1"/>
    <row r="18483" ht="15" customHeight="1"/>
    <row r="18484" ht="15" customHeight="1"/>
    <row r="18485" ht="15" customHeight="1"/>
    <row r="18486" ht="15" customHeight="1"/>
    <row r="18487" ht="15" customHeight="1"/>
    <row r="18488" ht="15" customHeight="1"/>
    <row r="18489" ht="15" customHeight="1"/>
    <row r="18490" ht="15" customHeight="1"/>
    <row r="18491" ht="15" customHeight="1"/>
    <row r="18492" ht="15" customHeight="1"/>
    <row r="18493" ht="15" customHeight="1"/>
    <row r="18494" ht="15" customHeight="1"/>
    <row r="18495" ht="15" customHeight="1"/>
    <row r="18496" ht="15" customHeight="1"/>
    <row r="18497" ht="15" customHeight="1"/>
    <row r="18498" ht="15" customHeight="1"/>
    <row r="18499" ht="15" customHeight="1"/>
    <row r="18500" ht="15" customHeight="1"/>
    <row r="18501" ht="15" customHeight="1"/>
    <row r="18502" ht="15" customHeight="1"/>
    <row r="18503" ht="15" customHeight="1"/>
    <row r="18504" ht="15" customHeight="1"/>
    <row r="18505" ht="15" customHeight="1"/>
    <row r="18506" ht="15" customHeight="1"/>
    <row r="18507" ht="15" customHeight="1"/>
    <row r="18508" ht="15" customHeight="1"/>
    <row r="18509" ht="15" customHeight="1"/>
    <row r="18510" ht="15" customHeight="1"/>
    <row r="18511" ht="15" customHeight="1"/>
    <row r="18512" ht="15" customHeight="1"/>
    <row r="18513" ht="15" customHeight="1"/>
    <row r="18514" ht="15" customHeight="1"/>
    <row r="18515" ht="15" customHeight="1"/>
    <row r="18516" ht="15" customHeight="1"/>
    <row r="18517" ht="15" customHeight="1"/>
    <row r="18518" ht="15" customHeight="1"/>
    <row r="18519" ht="15" customHeight="1"/>
    <row r="18520" ht="15" customHeight="1"/>
    <row r="18521" ht="15" customHeight="1"/>
    <row r="18522" ht="15" customHeight="1"/>
    <row r="18523" ht="15" customHeight="1"/>
    <row r="18524" ht="15" customHeight="1"/>
    <row r="18525" ht="15" customHeight="1"/>
    <row r="18526" ht="15" customHeight="1"/>
    <row r="18527" ht="15" customHeight="1"/>
    <row r="18528" ht="15" customHeight="1"/>
    <row r="18529" ht="15" customHeight="1"/>
    <row r="18530" ht="15" customHeight="1"/>
    <row r="18531" ht="15" customHeight="1"/>
    <row r="18532" ht="15" customHeight="1"/>
    <row r="18533" ht="15" customHeight="1"/>
    <row r="18534" ht="15" customHeight="1"/>
    <row r="18535" ht="15" customHeight="1"/>
    <row r="18536" ht="15" customHeight="1"/>
    <row r="18537" ht="15" customHeight="1"/>
    <row r="18538" ht="15" customHeight="1"/>
    <row r="18539" ht="15" customHeight="1"/>
    <row r="18540" ht="15" customHeight="1"/>
    <row r="18541" ht="15" customHeight="1"/>
    <row r="18542" ht="15" customHeight="1"/>
    <row r="18543" ht="15" customHeight="1"/>
    <row r="18544" ht="15" customHeight="1"/>
    <row r="18545" ht="15" customHeight="1"/>
    <row r="18546" ht="15" customHeight="1"/>
    <row r="18547" ht="15" customHeight="1"/>
    <row r="18548" ht="15" customHeight="1"/>
    <row r="18549" ht="15" customHeight="1"/>
    <row r="18550" ht="15" customHeight="1"/>
    <row r="18551" ht="15" customHeight="1"/>
    <row r="18552" ht="15" customHeight="1"/>
    <row r="18553" ht="15" customHeight="1"/>
    <row r="18554" ht="15" customHeight="1"/>
    <row r="18555" ht="15" customHeight="1"/>
    <row r="18556" ht="15" customHeight="1"/>
    <row r="18557" ht="15" customHeight="1"/>
    <row r="18558" ht="15" customHeight="1"/>
    <row r="18559" ht="15" customHeight="1"/>
    <row r="18560" ht="15" customHeight="1"/>
    <row r="18561" ht="15" customHeight="1"/>
    <row r="18562" ht="15" customHeight="1"/>
    <row r="18563" ht="15" customHeight="1"/>
    <row r="18564" ht="15" customHeight="1"/>
    <row r="18565" ht="15" customHeight="1"/>
    <row r="18566" ht="15" customHeight="1"/>
    <row r="18567" ht="15" customHeight="1"/>
    <row r="18568" ht="15" customHeight="1"/>
    <row r="18569" ht="15" customHeight="1"/>
    <row r="18570" ht="15" customHeight="1"/>
    <row r="18571" ht="15" customHeight="1"/>
    <row r="18572" ht="15" customHeight="1"/>
    <row r="18573" ht="15" customHeight="1"/>
    <row r="18574" ht="15" customHeight="1"/>
    <row r="18575" ht="15" customHeight="1"/>
    <row r="18576" ht="15" customHeight="1"/>
    <row r="18577" ht="15" customHeight="1"/>
    <row r="18578" ht="15" customHeight="1"/>
    <row r="18579" ht="15" customHeight="1"/>
    <row r="18580" ht="15" customHeight="1"/>
    <row r="18581" ht="15" customHeight="1"/>
    <row r="18582" ht="15" customHeight="1"/>
    <row r="18583" ht="15" customHeight="1"/>
    <row r="18584" ht="15" customHeight="1"/>
    <row r="18585" ht="15" customHeight="1"/>
    <row r="18586" ht="15" customHeight="1"/>
    <row r="18587" ht="15" customHeight="1"/>
    <row r="18588" ht="15" customHeight="1"/>
    <row r="18589" ht="15" customHeight="1"/>
    <row r="18590" ht="15" customHeight="1"/>
    <row r="18591" ht="15" customHeight="1"/>
    <row r="18592" ht="15" customHeight="1"/>
    <row r="18593" ht="15" customHeight="1"/>
    <row r="18594" ht="15" customHeight="1"/>
    <row r="18595" ht="15" customHeight="1"/>
    <row r="18596" ht="15" customHeight="1"/>
    <row r="18597" ht="15" customHeight="1"/>
    <row r="18598" ht="15" customHeight="1"/>
    <row r="18599" ht="15" customHeight="1"/>
    <row r="18600" ht="15" customHeight="1"/>
    <row r="18601" ht="15" customHeight="1"/>
    <row r="18602" ht="15" customHeight="1"/>
    <row r="18603" ht="15" customHeight="1"/>
    <row r="18604" ht="15" customHeight="1"/>
    <row r="18605" ht="15" customHeight="1"/>
    <row r="18606" ht="15" customHeight="1"/>
    <row r="18607" ht="15" customHeight="1"/>
    <row r="18608" ht="15" customHeight="1"/>
    <row r="18609" ht="15" customHeight="1"/>
    <row r="18610" ht="15" customHeight="1"/>
    <row r="18611" ht="15" customHeight="1"/>
    <row r="18612" ht="15" customHeight="1"/>
    <row r="18613" ht="15" customHeight="1"/>
    <row r="18614" ht="15" customHeight="1"/>
    <row r="18615" ht="15" customHeight="1"/>
    <row r="18616" ht="15" customHeight="1"/>
    <row r="18617" ht="15" customHeight="1"/>
    <row r="18618" ht="15" customHeight="1"/>
    <row r="18619" ht="15" customHeight="1"/>
    <row r="18620" ht="15" customHeight="1"/>
    <row r="18621" ht="15" customHeight="1"/>
    <row r="18622" ht="15" customHeight="1"/>
    <row r="18623" ht="15" customHeight="1"/>
    <row r="18624" ht="15" customHeight="1"/>
    <row r="18625" ht="15" customHeight="1"/>
    <row r="18626" ht="15" customHeight="1"/>
    <row r="18627" ht="15" customHeight="1"/>
    <row r="18628" ht="15" customHeight="1"/>
    <row r="18629" ht="15" customHeight="1"/>
    <row r="18630" ht="15" customHeight="1"/>
    <row r="18631" ht="15" customHeight="1"/>
    <row r="18632" ht="15" customHeight="1"/>
    <row r="18633" ht="15" customHeight="1"/>
    <row r="18634" ht="15" customHeight="1"/>
    <row r="18635" ht="15" customHeight="1"/>
    <row r="18636" ht="15" customHeight="1"/>
    <row r="18637" ht="15" customHeight="1"/>
    <row r="18638" ht="15" customHeight="1"/>
    <row r="18639" ht="15" customHeight="1"/>
    <row r="18640" ht="15" customHeight="1"/>
    <row r="18641" ht="15" customHeight="1"/>
    <row r="18642" ht="15" customHeight="1"/>
    <row r="18643" ht="15" customHeight="1"/>
    <row r="18644" ht="15" customHeight="1"/>
    <row r="18645" ht="15" customHeight="1"/>
    <row r="18646" ht="15" customHeight="1"/>
    <row r="18647" ht="15" customHeight="1"/>
    <row r="18648" ht="15" customHeight="1"/>
    <row r="18649" ht="15" customHeight="1"/>
    <row r="18650" ht="15" customHeight="1"/>
    <row r="18651" ht="15" customHeight="1"/>
    <row r="18652" ht="15" customHeight="1"/>
    <row r="18653" ht="15" customHeight="1"/>
    <row r="18654" ht="15" customHeight="1"/>
    <row r="18655" ht="15" customHeight="1"/>
    <row r="18656" ht="15" customHeight="1"/>
    <row r="18657" ht="15" customHeight="1"/>
    <row r="18658" ht="15" customHeight="1"/>
    <row r="18659" ht="15" customHeight="1"/>
    <row r="18660" ht="15" customHeight="1"/>
    <row r="18661" ht="15" customHeight="1"/>
    <row r="18662" ht="15" customHeight="1"/>
    <row r="18663" ht="15" customHeight="1"/>
    <row r="18664" ht="15" customHeight="1"/>
    <row r="18665" ht="15" customHeight="1"/>
    <row r="18666" ht="15" customHeight="1"/>
    <row r="18667" ht="15" customHeight="1"/>
    <row r="18668" ht="15" customHeight="1"/>
    <row r="18669" ht="15" customHeight="1"/>
    <row r="18670" ht="15" customHeight="1"/>
    <row r="18671" ht="15" customHeight="1"/>
    <row r="18672" ht="15" customHeight="1"/>
    <row r="18673" ht="15" customHeight="1"/>
    <row r="18674" ht="15" customHeight="1"/>
    <row r="18675" ht="15" customHeight="1"/>
    <row r="18676" ht="15" customHeight="1"/>
    <row r="18677" ht="15" customHeight="1"/>
    <row r="18678" ht="15" customHeight="1"/>
    <row r="18679" ht="15" customHeight="1"/>
    <row r="18680" ht="15" customHeight="1"/>
    <row r="18681" ht="15" customHeight="1"/>
    <row r="18682" ht="15" customHeight="1"/>
    <row r="18683" ht="15" customHeight="1"/>
    <row r="18684" ht="15" customHeight="1"/>
    <row r="18685" ht="15" customHeight="1"/>
    <row r="18686" ht="15" customHeight="1"/>
    <row r="18687" ht="15" customHeight="1"/>
    <row r="18688" ht="15" customHeight="1"/>
    <row r="18689" ht="15" customHeight="1"/>
    <row r="18690" ht="15" customHeight="1"/>
    <row r="18691" ht="15" customHeight="1"/>
    <row r="18692" ht="15" customHeight="1"/>
    <row r="18693" ht="15" customHeight="1"/>
    <row r="18694" ht="15" customHeight="1"/>
    <row r="18695" ht="15" customHeight="1"/>
    <row r="18696" ht="15" customHeight="1"/>
    <row r="18697" ht="15" customHeight="1"/>
    <row r="18698" ht="15" customHeight="1"/>
    <row r="18699" ht="15" customHeight="1"/>
    <row r="18700" ht="15" customHeight="1"/>
    <row r="18701" ht="15" customHeight="1"/>
    <row r="18702" ht="15" customHeight="1"/>
    <row r="18703" ht="15" customHeight="1"/>
    <row r="18704" ht="15" customHeight="1"/>
    <row r="18705" ht="15" customHeight="1"/>
    <row r="18706" ht="15" customHeight="1"/>
    <row r="18707" ht="15" customHeight="1"/>
    <row r="18708" ht="15" customHeight="1"/>
    <row r="18709" ht="15" customHeight="1"/>
    <row r="18710" ht="15" customHeight="1"/>
    <row r="18711" ht="15" customHeight="1"/>
    <row r="18712" ht="15" customHeight="1"/>
    <row r="18713" ht="15" customHeight="1"/>
    <row r="18714" ht="15" customHeight="1"/>
    <row r="18715" ht="15" customHeight="1"/>
    <row r="18716" ht="15" customHeight="1"/>
    <row r="18717" ht="15" customHeight="1"/>
    <row r="18718" ht="15" customHeight="1"/>
    <row r="18719" ht="15" customHeight="1"/>
    <row r="18720" ht="15" customHeight="1"/>
    <row r="18721" ht="15" customHeight="1"/>
    <row r="18722" ht="15" customHeight="1"/>
    <row r="18723" ht="15" customHeight="1"/>
    <row r="18724" ht="15" customHeight="1"/>
    <row r="18725" ht="15" customHeight="1"/>
    <row r="18726" ht="15" customHeight="1"/>
    <row r="18727" ht="15" customHeight="1"/>
    <row r="18728" ht="15" customHeight="1"/>
    <row r="18729" ht="15" customHeight="1"/>
    <row r="18730" ht="15" customHeight="1"/>
    <row r="18731" ht="15" customHeight="1"/>
    <row r="18732" ht="15" customHeight="1"/>
    <row r="18733" ht="15" customHeight="1"/>
    <row r="18734" ht="15" customHeight="1"/>
    <row r="18735" ht="15" customHeight="1"/>
    <row r="18736" ht="15" customHeight="1"/>
    <row r="18737" ht="15" customHeight="1"/>
    <row r="18738" ht="15" customHeight="1"/>
    <row r="18739" ht="15" customHeight="1"/>
    <row r="18740" ht="15" customHeight="1"/>
    <row r="18741" ht="15" customHeight="1"/>
    <row r="18742" ht="15" customHeight="1"/>
    <row r="18743" ht="15" customHeight="1"/>
    <row r="18744" ht="15" customHeight="1"/>
    <row r="18745" ht="15" customHeight="1"/>
    <row r="18746" ht="15" customHeight="1"/>
    <row r="18747" ht="15" customHeight="1"/>
    <row r="18748" ht="15" customHeight="1"/>
    <row r="18749" ht="15" customHeight="1"/>
    <row r="18750" ht="15" customHeight="1"/>
    <row r="18751" ht="15" customHeight="1"/>
    <row r="18752" ht="15" customHeight="1"/>
    <row r="18753" ht="15" customHeight="1"/>
    <row r="18754" ht="15" customHeight="1"/>
    <row r="18755" ht="15" customHeight="1"/>
    <row r="18756" ht="15" customHeight="1"/>
    <row r="18757" ht="15" customHeight="1"/>
    <row r="18758" ht="15" customHeight="1"/>
    <row r="18759" ht="15" customHeight="1"/>
    <row r="18760" ht="15" customHeight="1"/>
    <row r="18761" ht="15" customHeight="1"/>
    <row r="18762" ht="15" customHeight="1"/>
    <row r="18763" ht="15" customHeight="1"/>
    <row r="18764" ht="15" customHeight="1"/>
    <row r="18765" ht="15" customHeight="1"/>
    <row r="18766" ht="15" customHeight="1"/>
    <row r="18767" ht="15" customHeight="1"/>
    <row r="18768" ht="15" customHeight="1"/>
    <row r="18769" ht="15" customHeight="1"/>
    <row r="18770" ht="15" customHeight="1"/>
    <row r="18771" ht="15" customHeight="1"/>
    <row r="18772" ht="15" customHeight="1"/>
    <row r="18773" ht="15" customHeight="1"/>
    <row r="18774" ht="15" customHeight="1"/>
    <row r="18775" ht="15" customHeight="1"/>
    <row r="18776" ht="15" customHeight="1"/>
    <row r="18777" ht="15" customHeight="1"/>
    <row r="18778" ht="15" customHeight="1"/>
    <row r="18779" ht="15" customHeight="1"/>
    <row r="18780" ht="15" customHeight="1"/>
    <row r="18781" ht="15" customHeight="1"/>
    <row r="18782" ht="15" customHeight="1"/>
    <row r="18783" ht="15" customHeight="1"/>
    <row r="18784" ht="15" customHeight="1"/>
    <row r="18785" ht="15" customHeight="1"/>
    <row r="18786" ht="15" customHeight="1"/>
    <row r="18787" ht="15" customHeight="1"/>
    <row r="18788" ht="15" customHeight="1"/>
    <row r="18789" ht="15" customHeight="1"/>
    <row r="18790" ht="15" customHeight="1"/>
    <row r="18791" ht="15" customHeight="1"/>
    <row r="18792" ht="15" customHeight="1"/>
    <row r="18793" ht="15" customHeight="1"/>
    <row r="18794" ht="15" customHeight="1"/>
    <row r="18795" ht="15" customHeight="1"/>
    <row r="18796" ht="15" customHeight="1"/>
    <row r="18797" ht="15" customHeight="1"/>
    <row r="18798" ht="15" customHeight="1"/>
    <row r="18799" ht="15" customHeight="1"/>
    <row r="18800" ht="15" customHeight="1"/>
    <row r="18801" ht="15" customHeight="1"/>
    <row r="18802" ht="15" customHeight="1"/>
    <row r="18803" ht="15" customHeight="1"/>
    <row r="18804" ht="15" customHeight="1"/>
    <row r="18805" ht="15" customHeight="1"/>
    <row r="18806" ht="15" customHeight="1"/>
    <row r="18807" ht="15" customHeight="1"/>
    <row r="18808" ht="15" customHeight="1"/>
    <row r="18809" ht="15" customHeight="1"/>
    <row r="18810" ht="15" customHeight="1"/>
    <row r="18811" ht="15" customHeight="1"/>
    <row r="18812" ht="15" customHeight="1"/>
    <row r="18813" ht="15" customHeight="1"/>
    <row r="18814" ht="15" customHeight="1"/>
    <row r="18815" ht="15" customHeight="1"/>
    <row r="18816" ht="15" customHeight="1"/>
    <row r="18817" ht="15" customHeight="1"/>
    <row r="18818" ht="15" customHeight="1"/>
    <row r="18819" ht="15" customHeight="1"/>
    <row r="18820" ht="15" customHeight="1"/>
    <row r="18821" ht="15" customHeight="1"/>
    <row r="18822" ht="15" customHeight="1"/>
    <row r="18823" ht="15" customHeight="1"/>
    <row r="18824" ht="15" customHeight="1"/>
    <row r="18825" ht="15" customHeight="1"/>
    <row r="18826" ht="15" customHeight="1"/>
    <row r="18827" ht="15" customHeight="1"/>
    <row r="18828" ht="15" customHeight="1"/>
    <row r="18829" ht="15" customHeight="1"/>
    <row r="18830" ht="15" customHeight="1"/>
    <row r="18831" ht="15" customHeight="1"/>
    <row r="18832" ht="15" customHeight="1"/>
    <row r="18833" ht="15" customHeight="1"/>
    <row r="18834" ht="15" customHeight="1"/>
    <row r="18835" ht="15" customHeight="1"/>
    <row r="18836" ht="15" customHeight="1"/>
    <row r="18837" ht="15" customHeight="1"/>
    <row r="18838" ht="15" customHeight="1"/>
    <row r="18839" ht="15" customHeight="1"/>
    <row r="18840" ht="15" customHeight="1"/>
    <row r="18841" ht="15" customHeight="1"/>
    <row r="18842" ht="15" customHeight="1"/>
    <row r="18843" ht="15" customHeight="1"/>
    <row r="18844" ht="15" customHeight="1"/>
    <row r="18845" ht="15" customHeight="1"/>
    <row r="18846" ht="15" customHeight="1"/>
    <row r="18847" ht="15" customHeight="1"/>
    <row r="18848" ht="15" customHeight="1"/>
    <row r="18849" ht="15" customHeight="1"/>
    <row r="18850" ht="15" customHeight="1"/>
    <row r="18851" ht="15" customHeight="1"/>
    <row r="18852" ht="15" customHeight="1"/>
    <row r="18853" ht="15" customHeight="1"/>
    <row r="18854" ht="15" customHeight="1"/>
    <row r="18855" ht="15" customHeight="1"/>
    <row r="18856" ht="15" customHeight="1"/>
    <row r="18857" ht="15" customHeight="1"/>
    <row r="18858" ht="15" customHeight="1"/>
    <row r="18859" ht="15" customHeight="1"/>
    <row r="18860" ht="15" customHeight="1"/>
    <row r="18861" ht="15" customHeight="1"/>
    <row r="18862" ht="15" customHeight="1"/>
    <row r="18863" ht="15" customHeight="1"/>
    <row r="18864" ht="15" customHeight="1"/>
    <row r="18865" ht="15" customHeight="1"/>
    <row r="18866" ht="15" customHeight="1"/>
    <row r="18867" ht="15" customHeight="1"/>
    <row r="18868" ht="15" customHeight="1"/>
    <row r="18869" ht="15" customHeight="1"/>
    <row r="18870" ht="15" customHeight="1"/>
    <row r="18871" ht="15" customHeight="1"/>
    <row r="18872" ht="15" customHeight="1"/>
    <row r="18873" ht="15" customHeight="1"/>
    <row r="18874" ht="15" customHeight="1"/>
    <row r="18875" ht="15" customHeight="1"/>
    <row r="18876" ht="15" customHeight="1"/>
    <row r="18877" ht="15" customHeight="1"/>
    <row r="18878" ht="15" customHeight="1"/>
    <row r="18879" ht="15" customHeight="1"/>
    <row r="18880" ht="15" customHeight="1"/>
    <row r="18881" ht="15" customHeight="1"/>
    <row r="18882" ht="15" customHeight="1"/>
    <row r="18883" ht="15" customHeight="1"/>
    <row r="18884" ht="15" customHeight="1"/>
    <row r="18885" ht="15" customHeight="1"/>
    <row r="18886" ht="15" customHeight="1"/>
    <row r="18887" ht="15" customHeight="1"/>
    <row r="18888" ht="15" customHeight="1"/>
    <row r="18889" ht="15" customHeight="1"/>
    <row r="18890" ht="15" customHeight="1"/>
    <row r="18891" ht="15" customHeight="1"/>
    <row r="18892" ht="15" customHeight="1"/>
    <row r="18893" ht="15" customHeight="1"/>
    <row r="18894" ht="15" customHeight="1"/>
    <row r="18895" ht="15" customHeight="1"/>
    <row r="18896" ht="15" customHeight="1"/>
    <row r="18897" ht="15" customHeight="1"/>
    <row r="18898" ht="15" customHeight="1"/>
    <row r="18899" ht="15" customHeight="1"/>
    <row r="18900" ht="15" customHeight="1"/>
    <row r="18901" ht="15" customHeight="1"/>
    <row r="18902" ht="15" customHeight="1"/>
    <row r="18903" ht="15" customHeight="1"/>
    <row r="18904" ht="15" customHeight="1"/>
    <row r="18905" ht="15" customHeight="1"/>
    <row r="18906" ht="15" customHeight="1"/>
    <row r="18907" ht="15" customHeight="1"/>
    <row r="18908" ht="15" customHeight="1"/>
    <row r="18909" ht="15" customHeight="1"/>
    <row r="18910" ht="15" customHeight="1"/>
    <row r="18911" ht="15" customHeight="1"/>
    <row r="18912" ht="15" customHeight="1"/>
    <row r="18913" ht="15" customHeight="1"/>
    <row r="18914" ht="15" customHeight="1"/>
    <row r="18915" ht="15" customHeight="1"/>
    <row r="18916" ht="15" customHeight="1"/>
    <row r="18917" ht="15" customHeight="1"/>
    <row r="18918" ht="15" customHeight="1"/>
    <row r="18919" ht="15" customHeight="1"/>
    <row r="18920" ht="15" customHeight="1"/>
    <row r="18921" ht="15" customHeight="1"/>
    <row r="18922" ht="15" customHeight="1"/>
    <row r="18923" ht="15" customHeight="1"/>
    <row r="18924" ht="15" customHeight="1"/>
    <row r="18925" ht="15" customHeight="1"/>
    <row r="18926" ht="15" customHeight="1"/>
    <row r="18927" ht="15" customHeight="1"/>
    <row r="18928" ht="15" customHeight="1"/>
    <row r="18929" ht="15" customHeight="1"/>
    <row r="18930" ht="15" customHeight="1"/>
    <row r="18931" ht="15" customHeight="1"/>
    <row r="18932" ht="15" customHeight="1"/>
    <row r="18933" ht="15" customHeight="1"/>
    <row r="18934" ht="15" customHeight="1"/>
    <row r="18935" ht="15" customHeight="1"/>
    <row r="18936" ht="15" customHeight="1"/>
    <row r="18937" ht="15" customHeight="1"/>
    <row r="18938" ht="15" customHeight="1"/>
    <row r="18939" ht="15" customHeight="1"/>
    <row r="18940" ht="15" customHeight="1"/>
    <row r="18941" ht="15" customHeight="1"/>
    <row r="18942" ht="15" customHeight="1"/>
    <row r="18943" ht="15" customHeight="1"/>
    <row r="18944" ht="15" customHeight="1"/>
    <row r="18945" ht="15" customHeight="1"/>
    <row r="18946" ht="15" customHeight="1"/>
    <row r="18947" ht="15" customHeight="1"/>
    <row r="18948" ht="15" customHeight="1"/>
    <row r="18949" ht="15" customHeight="1"/>
    <row r="18950" ht="15" customHeight="1"/>
    <row r="18951" ht="15" customHeight="1"/>
    <row r="18952" ht="15" customHeight="1"/>
    <row r="18953" ht="15" customHeight="1"/>
    <row r="18954" ht="15" customHeight="1"/>
    <row r="18955" ht="15" customHeight="1"/>
    <row r="18956" ht="15" customHeight="1"/>
    <row r="18957" ht="15" customHeight="1"/>
    <row r="18958" ht="15" customHeight="1"/>
    <row r="18959" ht="15" customHeight="1"/>
    <row r="18960" ht="15" customHeight="1"/>
    <row r="18961" ht="15" customHeight="1"/>
    <row r="18962" ht="15" customHeight="1"/>
    <row r="18963" ht="15" customHeight="1"/>
    <row r="18964" ht="15" customHeight="1"/>
    <row r="18965" ht="15" customHeight="1"/>
    <row r="18966" ht="15" customHeight="1"/>
    <row r="18967" ht="15" customHeight="1"/>
    <row r="18968" ht="15" customHeight="1"/>
    <row r="18969" ht="15" customHeight="1"/>
    <row r="18970" ht="15" customHeight="1"/>
    <row r="18971" ht="15" customHeight="1"/>
    <row r="18972" ht="15" customHeight="1"/>
    <row r="18973" ht="15" customHeight="1"/>
    <row r="18974" ht="15" customHeight="1"/>
    <row r="18975" ht="15" customHeight="1"/>
    <row r="18976" ht="15" customHeight="1"/>
    <row r="18977" ht="15" customHeight="1"/>
    <row r="18978" ht="15" customHeight="1"/>
    <row r="18979" ht="15" customHeight="1"/>
    <row r="18980" ht="15" customHeight="1"/>
    <row r="18981" ht="15" customHeight="1"/>
    <row r="18982" ht="15" customHeight="1"/>
    <row r="18983" ht="15" customHeight="1"/>
    <row r="18984" ht="15" customHeight="1"/>
    <row r="18985" ht="15" customHeight="1"/>
    <row r="18986" ht="15" customHeight="1"/>
    <row r="18987" ht="15" customHeight="1"/>
    <row r="18988" ht="15" customHeight="1"/>
    <row r="18989" ht="15" customHeight="1"/>
    <row r="18990" ht="15" customHeight="1"/>
    <row r="18991" ht="15" customHeight="1"/>
    <row r="18992" ht="15" customHeight="1"/>
    <row r="18993" ht="15" customHeight="1"/>
    <row r="18994" ht="15" customHeight="1"/>
    <row r="18995" ht="15" customHeight="1"/>
    <row r="18996" ht="15" customHeight="1"/>
    <row r="18997" ht="15" customHeight="1"/>
    <row r="18998" ht="15" customHeight="1"/>
    <row r="18999" ht="15" customHeight="1"/>
    <row r="19000" ht="15" customHeight="1"/>
    <row r="19001" ht="15" customHeight="1"/>
    <row r="19002" ht="15" customHeight="1"/>
    <row r="19003" ht="15" customHeight="1"/>
    <row r="19004" ht="15" customHeight="1"/>
    <row r="19005" ht="15" customHeight="1"/>
    <row r="19006" ht="15" customHeight="1"/>
    <row r="19007" ht="15" customHeight="1"/>
    <row r="19008" ht="15" customHeight="1"/>
    <row r="19009" ht="15" customHeight="1"/>
    <row r="19010" ht="15" customHeight="1"/>
    <row r="19011" ht="15" customHeight="1"/>
    <row r="19012" ht="15" customHeight="1"/>
    <row r="19013" ht="15" customHeight="1"/>
    <row r="19014" ht="15" customHeight="1"/>
    <row r="19015" ht="15" customHeight="1"/>
    <row r="19016" ht="15" customHeight="1"/>
    <row r="19017" ht="15" customHeight="1"/>
    <row r="19018" ht="15" customHeight="1"/>
    <row r="19019" ht="15" customHeight="1"/>
    <row r="19020" ht="15" customHeight="1"/>
    <row r="19021" ht="15" customHeight="1"/>
    <row r="19022" ht="15" customHeight="1"/>
    <row r="19023" ht="15" customHeight="1"/>
    <row r="19024" ht="15" customHeight="1"/>
    <row r="19025" ht="15" customHeight="1"/>
    <row r="19026" ht="15" customHeight="1"/>
    <row r="19027" ht="15" customHeight="1"/>
    <row r="19028" ht="15" customHeight="1"/>
    <row r="19029" ht="15" customHeight="1"/>
    <row r="19030" ht="15" customHeight="1"/>
    <row r="19031" ht="15" customHeight="1"/>
    <row r="19032" ht="15" customHeight="1"/>
    <row r="19033" ht="15" customHeight="1"/>
    <row r="19034" ht="15" customHeight="1"/>
    <row r="19035" ht="15" customHeight="1"/>
    <row r="19036" ht="15" customHeight="1"/>
    <row r="19037" ht="15" customHeight="1"/>
    <row r="19038" ht="15" customHeight="1"/>
    <row r="19039" ht="15" customHeight="1"/>
    <row r="19040" ht="15" customHeight="1"/>
    <row r="19041" ht="15" customHeight="1"/>
    <row r="19042" ht="15" customHeight="1"/>
    <row r="19043" ht="15" customHeight="1"/>
    <row r="19044" ht="15" customHeight="1"/>
    <row r="19045" ht="15" customHeight="1"/>
    <row r="19046" ht="15" customHeight="1"/>
    <row r="19047" ht="15" customHeight="1"/>
    <row r="19048" ht="15" customHeight="1"/>
    <row r="19049" ht="15" customHeight="1"/>
    <row r="19050" ht="15" customHeight="1"/>
    <row r="19051" ht="15" customHeight="1"/>
    <row r="19052" ht="15" customHeight="1"/>
    <row r="19053" ht="15" customHeight="1"/>
    <row r="19054" ht="15" customHeight="1"/>
    <row r="19055" ht="15" customHeight="1"/>
    <row r="19056" ht="15" customHeight="1"/>
    <row r="19057" ht="15" customHeight="1"/>
    <row r="19058" ht="15" customHeight="1"/>
    <row r="19059" ht="15" customHeight="1"/>
    <row r="19060" ht="15" customHeight="1"/>
    <row r="19061" ht="15" customHeight="1"/>
    <row r="19062" ht="15" customHeight="1"/>
    <row r="19063" ht="15" customHeight="1"/>
    <row r="19064" ht="15" customHeight="1"/>
    <row r="19065" ht="15" customHeight="1"/>
    <row r="19066" ht="15" customHeight="1"/>
    <row r="19067" ht="15" customHeight="1"/>
    <row r="19068" ht="15" customHeight="1"/>
    <row r="19069" ht="15" customHeight="1"/>
    <row r="19070" ht="15" customHeight="1"/>
    <row r="19071" ht="15" customHeight="1"/>
    <row r="19072" ht="15" customHeight="1"/>
    <row r="19073" ht="15" customHeight="1"/>
    <row r="19074" ht="15" customHeight="1"/>
    <row r="19075" ht="15" customHeight="1"/>
    <row r="19076" ht="15" customHeight="1"/>
    <row r="19077" ht="15" customHeight="1"/>
    <row r="19078" ht="15" customHeight="1"/>
    <row r="19079" ht="15" customHeight="1"/>
    <row r="19080" ht="15" customHeight="1"/>
    <row r="19081" ht="15" customHeight="1"/>
    <row r="19082" ht="15" customHeight="1"/>
    <row r="19083" ht="15" customHeight="1"/>
    <row r="19084" ht="15" customHeight="1"/>
    <row r="19085" ht="15" customHeight="1"/>
    <row r="19086" ht="15" customHeight="1"/>
    <row r="19087" ht="15" customHeight="1"/>
    <row r="19088" ht="15" customHeight="1"/>
    <row r="19089" ht="15" customHeight="1"/>
    <row r="19090" ht="15" customHeight="1"/>
    <row r="19091" ht="15" customHeight="1"/>
    <row r="19092" ht="15" customHeight="1"/>
    <row r="19093" ht="15" customHeight="1"/>
    <row r="19094" ht="15" customHeight="1"/>
    <row r="19095" ht="15" customHeight="1"/>
    <row r="19096" ht="15" customHeight="1"/>
    <row r="19097" ht="15" customHeight="1"/>
    <row r="19098" ht="15" customHeight="1"/>
    <row r="19099" ht="15" customHeight="1"/>
    <row r="19100" ht="15" customHeight="1"/>
    <row r="19101" ht="15" customHeight="1"/>
    <row r="19102" ht="15" customHeight="1"/>
    <row r="19103" ht="15" customHeight="1"/>
    <row r="19104" ht="15" customHeight="1"/>
    <row r="19105" ht="15" customHeight="1"/>
    <row r="19106" ht="15" customHeight="1"/>
    <row r="19107" ht="15" customHeight="1"/>
    <row r="19108" ht="15" customHeight="1"/>
    <row r="19109" ht="15" customHeight="1"/>
    <row r="19110" ht="15" customHeight="1"/>
    <row r="19111" ht="15" customHeight="1"/>
    <row r="19112" ht="15" customHeight="1"/>
    <row r="19113" ht="15" customHeight="1"/>
    <row r="19114" ht="15" customHeight="1"/>
    <row r="19115" ht="15" customHeight="1"/>
    <row r="19116" ht="15" customHeight="1"/>
    <row r="19117" ht="15" customHeight="1"/>
    <row r="19118" ht="15" customHeight="1"/>
    <row r="19119" ht="15" customHeight="1"/>
    <row r="19120" ht="15" customHeight="1"/>
    <row r="19121" ht="15" customHeight="1"/>
    <row r="19122" ht="15" customHeight="1"/>
    <row r="19123" ht="15" customHeight="1"/>
    <row r="19124" ht="15" customHeight="1"/>
    <row r="19125" ht="15" customHeight="1"/>
    <row r="19126" ht="15" customHeight="1"/>
    <row r="19127" ht="15" customHeight="1"/>
    <row r="19128" ht="15" customHeight="1"/>
    <row r="19129" ht="15" customHeight="1"/>
    <row r="19130" ht="15" customHeight="1"/>
    <row r="19131" ht="15" customHeight="1"/>
    <row r="19132" ht="15" customHeight="1"/>
    <row r="19133" ht="15" customHeight="1"/>
    <row r="19134" ht="15" customHeight="1"/>
    <row r="19135" ht="15" customHeight="1"/>
    <row r="19136" ht="15" customHeight="1"/>
    <row r="19137" ht="15" customHeight="1"/>
    <row r="19138" ht="15" customHeight="1"/>
    <row r="19139" ht="15" customHeight="1"/>
    <row r="19140" ht="15" customHeight="1"/>
    <row r="19141" ht="15" customHeight="1"/>
    <row r="19142" ht="15" customHeight="1"/>
    <row r="19143" ht="15" customHeight="1"/>
    <row r="19144" ht="15" customHeight="1"/>
    <row r="19145" ht="15" customHeight="1"/>
    <row r="19146" ht="15" customHeight="1"/>
    <row r="19147" ht="15" customHeight="1"/>
    <row r="19148" ht="15" customHeight="1"/>
    <row r="19149" ht="15" customHeight="1"/>
    <row r="19150" ht="15" customHeight="1"/>
    <row r="19151" ht="15" customHeight="1"/>
    <row r="19152" ht="15" customHeight="1"/>
    <row r="19153" ht="15" customHeight="1"/>
    <row r="19154" ht="15" customHeight="1"/>
    <row r="19155" ht="15" customHeight="1"/>
    <row r="19156" ht="15" customHeight="1"/>
    <row r="19157" ht="15" customHeight="1"/>
    <row r="19158" ht="15" customHeight="1"/>
    <row r="19159" ht="15" customHeight="1"/>
    <row r="19160" ht="15" customHeight="1"/>
    <row r="19161" ht="15" customHeight="1"/>
    <row r="19162" ht="15" customHeight="1"/>
    <row r="19163" ht="15" customHeight="1"/>
    <row r="19164" ht="15" customHeight="1"/>
    <row r="19165" ht="15" customHeight="1"/>
    <row r="19166" ht="15" customHeight="1"/>
    <row r="19167" ht="15" customHeight="1"/>
    <row r="19168" ht="15" customHeight="1"/>
    <row r="19169" ht="15" customHeight="1"/>
    <row r="19170" ht="15" customHeight="1"/>
    <row r="19171" ht="15" customHeight="1"/>
    <row r="19172" ht="15" customHeight="1"/>
    <row r="19173" ht="15" customHeight="1"/>
    <row r="19174" ht="15" customHeight="1"/>
    <row r="19175" ht="15" customHeight="1"/>
    <row r="19176" ht="15" customHeight="1"/>
    <row r="19177" ht="15" customHeight="1"/>
    <row r="19178" ht="15" customHeight="1"/>
    <row r="19179" ht="15" customHeight="1"/>
    <row r="19180" ht="15" customHeight="1"/>
    <row r="19181" ht="15" customHeight="1"/>
    <row r="19182" ht="15" customHeight="1"/>
    <row r="19183" ht="15" customHeight="1"/>
    <row r="19184" ht="15" customHeight="1"/>
    <row r="19185" ht="15" customHeight="1"/>
    <row r="19186" ht="15" customHeight="1"/>
    <row r="19187" ht="15" customHeight="1"/>
    <row r="19188" ht="15" customHeight="1"/>
    <row r="19189" ht="15" customHeight="1"/>
    <row r="19190" ht="15" customHeight="1"/>
    <row r="19191" ht="15" customHeight="1"/>
    <row r="19192" ht="15" customHeight="1"/>
    <row r="19193" ht="15" customHeight="1"/>
    <row r="19194" ht="15" customHeight="1"/>
    <row r="19195" ht="15" customHeight="1"/>
    <row r="19196" ht="15" customHeight="1"/>
    <row r="19197" ht="15" customHeight="1"/>
    <row r="19198" ht="15" customHeight="1"/>
    <row r="19199" ht="15" customHeight="1"/>
    <row r="19200" ht="15" customHeight="1"/>
    <row r="19201" ht="15" customHeight="1"/>
    <row r="19202" ht="15" customHeight="1"/>
    <row r="19203" ht="15" customHeight="1"/>
    <row r="19204" ht="15" customHeight="1"/>
    <row r="19205" ht="15" customHeight="1"/>
    <row r="19206" ht="15" customHeight="1"/>
    <row r="19207" ht="15" customHeight="1"/>
    <row r="19208" ht="15" customHeight="1"/>
    <row r="19209" ht="15" customHeight="1"/>
    <row r="19210" ht="15" customHeight="1"/>
    <row r="19211" ht="15" customHeight="1"/>
    <row r="19212" ht="15" customHeight="1"/>
    <row r="19213" ht="15" customHeight="1"/>
    <row r="19214" ht="15" customHeight="1"/>
    <row r="19215" ht="15" customHeight="1"/>
    <row r="19216" ht="15" customHeight="1"/>
    <row r="19217" ht="15" customHeight="1"/>
    <row r="19218" ht="15" customHeight="1"/>
    <row r="19219" ht="15" customHeight="1"/>
    <row r="19220" ht="15" customHeight="1"/>
    <row r="19221" ht="15" customHeight="1"/>
    <row r="19222" ht="15" customHeight="1"/>
    <row r="19223" ht="15" customHeight="1"/>
    <row r="19224" ht="15" customHeight="1"/>
    <row r="19225" ht="15" customHeight="1"/>
    <row r="19226" ht="15" customHeight="1"/>
    <row r="19227" ht="15" customHeight="1"/>
    <row r="19228" ht="15" customHeight="1"/>
    <row r="19229" ht="15" customHeight="1"/>
    <row r="19230" ht="15" customHeight="1"/>
    <row r="19231" ht="15" customHeight="1"/>
    <row r="19232" ht="15" customHeight="1"/>
    <row r="19233" ht="15" customHeight="1"/>
    <row r="19234" ht="15" customHeight="1"/>
    <row r="19235" ht="15" customHeight="1"/>
    <row r="19236" ht="15" customHeight="1"/>
    <row r="19237" ht="15" customHeight="1"/>
    <row r="19238" ht="15" customHeight="1"/>
    <row r="19239" ht="15" customHeight="1"/>
    <row r="19240" ht="15" customHeight="1"/>
    <row r="19241" ht="15" customHeight="1"/>
    <row r="19242" ht="15" customHeight="1"/>
    <row r="19243" ht="15" customHeight="1"/>
    <row r="19244" ht="15" customHeight="1"/>
    <row r="19245" ht="15" customHeight="1"/>
    <row r="19246" ht="15" customHeight="1"/>
    <row r="19247" ht="15" customHeight="1"/>
    <row r="19248" ht="15" customHeight="1"/>
    <row r="19249" ht="15" customHeight="1"/>
    <row r="19250" ht="15" customHeight="1"/>
    <row r="19251" ht="15" customHeight="1"/>
    <row r="19252" ht="15" customHeight="1"/>
    <row r="19253" ht="15" customHeight="1"/>
    <row r="19254" ht="15" customHeight="1"/>
    <row r="19255" ht="15" customHeight="1"/>
    <row r="19256" ht="15" customHeight="1"/>
    <row r="19257" ht="15" customHeight="1"/>
    <row r="19258" ht="15" customHeight="1"/>
    <row r="19259" ht="15" customHeight="1"/>
    <row r="19260" ht="15" customHeight="1"/>
    <row r="19261" ht="15" customHeight="1"/>
    <row r="19262" ht="15" customHeight="1"/>
    <row r="19263" ht="15" customHeight="1"/>
    <row r="19264" ht="15" customHeight="1"/>
    <row r="19265" ht="15" customHeight="1"/>
    <row r="19266" ht="15" customHeight="1"/>
    <row r="19267" ht="15" customHeight="1"/>
    <row r="19268" ht="15" customHeight="1"/>
    <row r="19269" ht="15" customHeight="1"/>
    <row r="19270" ht="15" customHeight="1"/>
    <row r="19271" ht="15" customHeight="1"/>
    <row r="19272" ht="15" customHeight="1"/>
    <row r="19273" ht="15" customHeight="1"/>
    <row r="19274" ht="15" customHeight="1"/>
    <row r="19275" ht="15" customHeight="1"/>
    <row r="19276" ht="15" customHeight="1"/>
    <row r="19277" ht="15" customHeight="1"/>
    <row r="19278" ht="15" customHeight="1"/>
    <row r="19279" ht="15" customHeight="1"/>
    <row r="19280" ht="15" customHeight="1"/>
    <row r="19281" ht="15" customHeight="1"/>
    <row r="19282" ht="15" customHeight="1"/>
    <row r="19283" ht="15" customHeight="1"/>
    <row r="19284" ht="15" customHeight="1"/>
    <row r="19285" ht="15" customHeight="1"/>
    <row r="19286" ht="15" customHeight="1"/>
    <row r="19287" ht="15" customHeight="1"/>
    <row r="19288" ht="15" customHeight="1"/>
    <row r="19289" ht="15" customHeight="1"/>
    <row r="19290" ht="15" customHeight="1"/>
    <row r="19291" ht="15" customHeight="1"/>
    <row r="19292" ht="15" customHeight="1"/>
    <row r="19293" ht="15" customHeight="1"/>
    <row r="19294" ht="15" customHeight="1"/>
    <row r="19295" ht="15" customHeight="1"/>
    <row r="19296" ht="15" customHeight="1"/>
    <row r="19297" ht="15" customHeight="1"/>
    <row r="19298" ht="15" customHeight="1"/>
    <row r="19299" ht="15" customHeight="1"/>
    <row r="19300" ht="15" customHeight="1"/>
    <row r="19301" ht="15" customHeight="1"/>
    <row r="19302" ht="15" customHeight="1"/>
    <row r="19303" ht="15" customHeight="1"/>
    <row r="19304" ht="15" customHeight="1"/>
    <row r="19305" ht="15" customHeight="1"/>
    <row r="19306" ht="15" customHeight="1"/>
    <row r="19307" ht="15" customHeight="1"/>
    <row r="19308" ht="15" customHeight="1"/>
    <row r="19309" ht="15" customHeight="1"/>
    <row r="19310" ht="15" customHeight="1"/>
    <row r="19311" ht="15" customHeight="1"/>
    <row r="19312" ht="15" customHeight="1"/>
    <row r="19313" ht="15" customHeight="1"/>
    <row r="19314" ht="15" customHeight="1"/>
    <row r="19315" ht="15" customHeight="1"/>
    <row r="19316" ht="15" customHeight="1"/>
    <row r="19317" ht="15" customHeight="1"/>
    <row r="19318" ht="15" customHeight="1"/>
    <row r="19319" ht="15" customHeight="1"/>
    <row r="19320" ht="15" customHeight="1"/>
    <row r="19321" ht="15" customHeight="1"/>
    <row r="19322" ht="15" customHeight="1"/>
    <row r="19323" ht="15" customHeight="1"/>
    <row r="19324" ht="15" customHeight="1"/>
    <row r="19325" ht="15" customHeight="1"/>
    <row r="19326" ht="15" customHeight="1"/>
    <row r="19327" ht="15" customHeight="1"/>
    <row r="19328" ht="15" customHeight="1"/>
    <row r="19329" ht="15" customHeight="1"/>
    <row r="19330" ht="15" customHeight="1"/>
    <row r="19331" ht="15" customHeight="1"/>
    <row r="19332" ht="15" customHeight="1"/>
    <row r="19333" ht="15" customHeight="1"/>
    <row r="19334" ht="15" customHeight="1"/>
    <row r="19335" ht="15" customHeight="1"/>
    <row r="19336" ht="15" customHeight="1"/>
    <row r="19337" ht="15" customHeight="1"/>
    <row r="19338" ht="15" customHeight="1"/>
    <row r="19339" ht="15" customHeight="1"/>
    <row r="19340" ht="15" customHeight="1"/>
    <row r="19341" ht="15" customHeight="1"/>
    <row r="19342" ht="15" customHeight="1"/>
    <row r="19343" ht="15" customHeight="1"/>
    <row r="19344" ht="15" customHeight="1"/>
    <row r="19345" ht="15" customHeight="1"/>
    <row r="19346" ht="15" customHeight="1"/>
    <row r="19347" ht="15" customHeight="1"/>
    <row r="19348" ht="15" customHeight="1"/>
    <row r="19349" ht="15" customHeight="1"/>
    <row r="19350" ht="15" customHeight="1"/>
    <row r="19351" ht="15" customHeight="1"/>
    <row r="19352" ht="15" customHeight="1"/>
    <row r="19353" ht="15" customHeight="1"/>
    <row r="19354" ht="15" customHeight="1"/>
    <row r="19355" ht="15" customHeight="1"/>
    <row r="19356" ht="15" customHeight="1"/>
    <row r="19357" ht="15" customHeight="1"/>
    <row r="19358" ht="15" customHeight="1"/>
    <row r="19359" ht="15" customHeight="1"/>
    <row r="19360" ht="15" customHeight="1"/>
    <row r="19361" ht="15" customHeight="1"/>
    <row r="19362" ht="15" customHeight="1"/>
    <row r="19363" ht="15" customHeight="1"/>
    <row r="19364" ht="15" customHeight="1"/>
    <row r="19365" ht="15" customHeight="1"/>
    <row r="19366" ht="15" customHeight="1"/>
    <row r="19367" ht="15" customHeight="1"/>
    <row r="19368" ht="15" customHeight="1"/>
    <row r="19369" ht="15" customHeight="1"/>
    <row r="19370" ht="15" customHeight="1"/>
    <row r="19371" ht="15" customHeight="1"/>
    <row r="19372" ht="15" customHeight="1"/>
    <row r="19373" ht="15" customHeight="1"/>
    <row r="19374" ht="15" customHeight="1"/>
    <row r="19375" ht="15" customHeight="1"/>
    <row r="19376" ht="15" customHeight="1"/>
    <row r="19377" ht="15" customHeight="1"/>
    <row r="19378" ht="15" customHeight="1"/>
    <row r="19379" ht="15" customHeight="1"/>
    <row r="19380" ht="15" customHeight="1"/>
    <row r="19381" ht="15" customHeight="1"/>
    <row r="19382" ht="15" customHeight="1"/>
    <row r="19383" ht="15" customHeight="1"/>
    <row r="19384" ht="15" customHeight="1"/>
    <row r="19385" ht="15" customHeight="1"/>
    <row r="19386" ht="15" customHeight="1"/>
    <row r="19387" ht="15" customHeight="1"/>
    <row r="19388" ht="15" customHeight="1"/>
    <row r="19389" ht="15" customHeight="1"/>
    <row r="19390" ht="15" customHeight="1"/>
    <row r="19391" ht="15" customHeight="1"/>
    <row r="19392" ht="15" customHeight="1"/>
    <row r="19393" ht="15" customHeight="1"/>
    <row r="19394" ht="15" customHeight="1"/>
    <row r="19395" ht="15" customHeight="1"/>
    <row r="19396" ht="15" customHeight="1"/>
    <row r="19397" ht="15" customHeight="1"/>
    <row r="19398" ht="15" customHeight="1"/>
    <row r="19399" ht="15" customHeight="1"/>
    <row r="19400" ht="15" customHeight="1"/>
    <row r="19401" ht="15" customHeight="1"/>
    <row r="19402" ht="15" customHeight="1"/>
    <row r="19403" ht="15" customHeight="1"/>
    <row r="19404" ht="15" customHeight="1"/>
    <row r="19405" ht="15" customHeight="1"/>
    <row r="19406" ht="15" customHeight="1"/>
    <row r="19407" ht="15" customHeight="1"/>
    <row r="19408" ht="15" customHeight="1"/>
    <row r="19409" ht="15" customHeight="1"/>
    <row r="19410" ht="15" customHeight="1"/>
    <row r="19411" ht="15" customHeight="1"/>
    <row r="19412" ht="15" customHeight="1"/>
    <row r="19413" ht="15" customHeight="1"/>
    <row r="19414" ht="15" customHeight="1"/>
    <row r="19415" ht="15" customHeight="1"/>
    <row r="19416" ht="15" customHeight="1"/>
    <row r="19417" ht="15" customHeight="1"/>
    <row r="19418" ht="15" customHeight="1"/>
    <row r="19419" ht="15" customHeight="1"/>
    <row r="19420" ht="15" customHeight="1"/>
    <row r="19421" ht="15" customHeight="1"/>
    <row r="19422" ht="15" customHeight="1"/>
    <row r="19423" ht="15" customHeight="1"/>
    <row r="19424" ht="15" customHeight="1"/>
    <row r="19425" ht="15" customHeight="1"/>
    <row r="19426" ht="15" customHeight="1"/>
    <row r="19427" ht="15" customHeight="1"/>
    <row r="19428" ht="15" customHeight="1"/>
    <row r="19429" ht="15" customHeight="1"/>
    <row r="19430" ht="15" customHeight="1"/>
    <row r="19431" ht="15" customHeight="1"/>
    <row r="19432" ht="15" customHeight="1"/>
    <row r="19433" ht="15" customHeight="1"/>
    <row r="19434" ht="15" customHeight="1"/>
    <row r="19435" ht="15" customHeight="1"/>
    <row r="19436" ht="15" customHeight="1"/>
    <row r="19437" ht="15" customHeight="1"/>
    <row r="19438" ht="15" customHeight="1"/>
    <row r="19439" ht="15" customHeight="1"/>
    <row r="19440" ht="15" customHeight="1"/>
    <row r="19441" ht="15" customHeight="1"/>
    <row r="19442" ht="15" customHeight="1"/>
    <row r="19443" ht="15" customHeight="1"/>
    <row r="19444" ht="15" customHeight="1"/>
    <row r="19445" ht="15" customHeight="1"/>
    <row r="19446" ht="15" customHeight="1"/>
    <row r="19447" ht="15" customHeight="1"/>
    <row r="19448" ht="15" customHeight="1"/>
    <row r="19449" ht="15" customHeight="1"/>
    <row r="19450" ht="15" customHeight="1"/>
    <row r="19451" ht="15" customHeight="1"/>
    <row r="19452" ht="15" customHeight="1"/>
    <row r="19453" ht="15" customHeight="1"/>
    <row r="19454" ht="15" customHeight="1"/>
    <row r="19455" ht="15" customHeight="1"/>
    <row r="19456" ht="15" customHeight="1"/>
    <row r="19457" ht="15" customHeight="1"/>
    <row r="19458" ht="15" customHeight="1"/>
    <row r="19459" ht="15" customHeight="1"/>
    <row r="19460" ht="15" customHeight="1"/>
    <row r="19461" ht="15" customHeight="1"/>
    <row r="19462" ht="15" customHeight="1"/>
    <row r="19463" ht="15" customHeight="1"/>
    <row r="19464" ht="15" customHeight="1"/>
    <row r="19465" ht="15" customHeight="1"/>
    <row r="19466" ht="15" customHeight="1"/>
    <row r="19467" ht="15" customHeight="1"/>
    <row r="19468" ht="15" customHeight="1"/>
    <row r="19469" ht="15" customHeight="1"/>
    <row r="19470" ht="15" customHeight="1"/>
    <row r="19471" ht="15" customHeight="1"/>
    <row r="19472" ht="15" customHeight="1"/>
    <row r="19473" ht="15" customHeight="1"/>
    <row r="19474" ht="15" customHeight="1"/>
    <row r="19475" ht="15" customHeight="1"/>
    <row r="19476" ht="15" customHeight="1"/>
    <row r="19477" ht="15" customHeight="1"/>
    <row r="19478" ht="15" customHeight="1"/>
    <row r="19479" ht="15" customHeight="1"/>
    <row r="19480" ht="15" customHeight="1"/>
    <row r="19481" ht="15" customHeight="1"/>
    <row r="19482" ht="15" customHeight="1"/>
    <row r="19483" ht="15" customHeight="1"/>
    <row r="19484" ht="15" customHeight="1"/>
    <row r="19485" ht="15" customHeight="1"/>
    <row r="19486" ht="15" customHeight="1"/>
    <row r="19487" ht="15" customHeight="1"/>
    <row r="19488" ht="15" customHeight="1"/>
    <row r="19489" ht="15" customHeight="1"/>
    <row r="19490" ht="15" customHeight="1"/>
    <row r="19491" ht="15" customHeight="1"/>
    <row r="19492" ht="15" customHeight="1"/>
    <row r="19493" ht="15" customHeight="1"/>
    <row r="19494" ht="15" customHeight="1"/>
    <row r="19495" ht="15" customHeight="1"/>
    <row r="19496" ht="15" customHeight="1"/>
    <row r="19497" ht="15" customHeight="1"/>
    <row r="19498" ht="15" customHeight="1"/>
    <row r="19499" ht="15" customHeight="1"/>
    <row r="19500" ht="15" customHeight="1"/>
    <row r="19501" ht="15" customHeight="1"/>
    <row r="19502" ht="15" customHeight="1"/>
    <row r="19503" ht="15" customHeight="1"/>
    <row r="19504" ht="15" customHeight="1"/>
    <row r="19505" ht="15" customHeight="1"/>
    <row r="19506" ht="15" customHeight="1"/>
    <row r="19507" ht="15" customHeight="1"/>
    <row r="19508" ht="15" customHeight="1"/>
    <row r="19509" ht="15" customHeight="1"/>
    <row r="19510" ht="15" customHeight="1"/>
    <row r="19511" ht="15" customHeight="1"/>
    <row r="19512" ht="15" customHeight="1"/>
    <row r="19513" ht="15" customHeight="1"/>
    <row r="19514" ht="15" customHeight="1"/>
    <row r="19515" ht="15" customHeight="1"/>
    <row r="19516" ht="15" customHeight="1"/>
    <row r="19517" ht="15" customHeight="1"/>
    <row r="19518" ht="15" customHeight="1"/>
    <row r="19519" ht="15" customHeight="1"/>
    <row r="19520" ht="15" customHeight="1"/>
    <row r="19521" ht="15" customHeight="1"/>
    <row r="19522" ht="15" customHeight="1"/>
    <row r="19523" ht="15" customHeight="1"/>
    <row r="19524" ht="15" customHeight="1"/>
    <row r="19525" ht="15" customHeight="1"/>
    <row r="19526" ht="15" customHeight="1"/>
    <row r="19527" ht="15" customHeight="1"/>
    <row r="19528" ht="15" customHeight="1"/>
    <row r="19529" ht="15" customHeight="1"/>
    <row r="19530" ht="15" customHeight="1"/>
    <row r="19531" ht="15" customHeight="1"/>
    <row r="19532" ht="15" customHeight="1"/>
    <row r="19533" ht="15" customHeight="1"/>
    <row r="19534" ht="15" customHeight="1"/>
    <row r="19535" ht="15" customHeight="1"/>
    <row r="19536" ht="15" customHeight="1"/>
    <row r="19537" ht="15" customHeight="1"/>
    <row r="19538" ht="15" customHeight="1"/>
    <row r="19539" ht="15" customHeight="1"/>
    <row r="19540" ht="15" customHeight="1"/>
    <row r="19541" ht="15" customHeight="1"/>
    <row r="19542" ht="15" customHeight="1"/>
    <row r="19543" ht="15" customHeight="1"/>
    <row r="19544" ht="15" customHeight="1"/>
    <row r="19545" ht="15" customHeight="1"/>
    <row r="19546" ht="15" customHeight="1"/>
    <row r="19547" ht="15" customHeight="1"/>
    <row r="19548" ht="15" customHeight="1"/>
    <row r="19549" ht="15" customHeight="1"/>
    <row r="19550" ht="15" customHeight="1"/>
    <row r="19551" ht="15" customHeight="1"/>
    <row r="19552" ht="15" customHeight="1"/>
    <row r="19553" ht="15" customHeight="1"/>
    <row r="19554" ht="15" customHeight="1"/>
    <row r="19555" ht="15" customHeight="1"/>
    <row r="19556" ht="15" customHeight="1"/>
    <row r="19557" ht="15" customHeight="1"/>
    <row r="19558" ht="15" customHeight="1"/>
    <row r="19559" ht="15" customHeight="1"/>
    <row r="19560" ht="15" customHeight="1"/>
    <row r="19561" ht="15" customHeight="1"/>
    <row r="19562" ht="15" customHeight="1"/>
    <row r="19563" ht="15" customHeight="1"/>
    <row r="19564" ht="15" customHeight="1"/>
    <row r="19565" ht="15" customHeight="1"/>
    <row r="19566" ht="15" customHeight="1"/>
    <row r="19567" ht="15" customHeight="1"/>
    <row r="19568" ht="15" customHeight="1"/>
    <row r="19569" ht="15" customHeight="1"/>
    <row r="19570" ht="15" customHeight="1"/>
    <row r="19571" ht="15" customHeight="1"/>
    <row r="19572" ht="15" customHeight="1"/>
    <row r="19573" ht="15" customHeight="1"/>
    <row r="19574" ht="15" customHeight="1"/>
    <row r="19575" ht="15" customHeight="1"/>
    <row r="19576" ht="15" customHeight="1"/>
    <row r="19577" ht="15" customHeight="1"/>
    <row r="19578" ht="15" customHeight="1"/>
    <row r="19579" ht="15" customHeight="1"/>
    <row r="19580" ht="15" customHeight="1"/>
    <row r="19581" ht="15" customHeight="1"/>
    <row r="19582" ht="15" customHeight="1"/>
    <row r="19583" ht="15" customHeight="1"/>
    <row r="19584" ht="15" customHeight="1"/>
    <row r="19585" ht="15" customHeight="1"/>
    <row r="19586" ht="15" customHeight="1"/>
    <row r="19587" ht="15" customHeight="1"/>
    <row r="19588" ht="15" customHeight="1"/>
    <row r="19589" ht="15" customHeight="1"/>
    <row r="19590" ht="15" customHeight="1"/>
    <row r="19591" ht="15" customHeight="1"/>
    <row r="19592" ht="15" customHeight="1"/>
    <row r="19593" ht="15" customHeight="1"/>
    <row r="19594" ht="15" customHeight="1"/>
    <row r="19595" ht="15" customHeight="1"/>
    <row r="19596" ht="15" customHeight="1"/>
    <row r="19597" ht="15" customHeight="1"/>
    <row r="19598" ht="15" customHeight="1"/>
    <row r="19599" ht="15" customHeight="1"/>
    <row r="19600" ht="15" customHeight="1"/>
    <row r="19601" ht="15" customHeight="1"/>
    <row r="19602" ht="15" customHeight="1"/>
    <row r="19603" ht="15" customHeight="1"/>
    <row r="19604" ht="15" customHeight="1"/>
    <row r="19605" ht="15" customHeight="1"/>
    <row r="19606" ht="15" customHeight="1"/>
    <row r="19607" ht="15" customHeight="1"/>
    <row r="19608" ht="15" customHeight="1"/>
    <row r="19609" ht="15" customHeight="1"/>
    <row r="19610" ht="15" customHeight="1"/>
    <row r="19611" ht="15" customHeight="1"/>
    <row r="19612" ht="15" customHeight="1"/>
    <row r="19613" ht="15" customHeight="1"/>
    <row r="19614" ht="15" customHeight="1"/>
    <row r="19615" ht="15" customHeight="1"/>
    <row r="19616" ht="15" customHeight="1"/>
    <row r="19617" ht="15" customHeight="1"/>
    <row r="19618" ht="15" customHeight="1"/>
    <row r="19619" ht="15" customHeight="1"/>
    <row r="19620" ht="15" customHeight="1"/>
    <row r="19621" ht="15" customHeight="1"/>
    <row r="19622" ht="15" customHeight="1"/>
    <row r="19623" ht="15" customHeight="1"/>
    <row r="19624" ht="15" customHeight="1"/>
    <row r="19625" ht="15" customHeight="1"/>
    <row r="19626" ht="15" customHeight="1"/>
    <row r="19627" ht="15" customHeight="1"/>
    <row r="19628" ht="15" customHeight="1"/>
    <row r="19629" ht="15" customHeight="1"/>
    <row r="19630" ht="15" customHeight="1"/>
    <row r="19631" ht="15" customHeight="1"/>
    <row r="19632" ht="15" customHeight="1"/>
    <row r="19633" ht="15" customHeight="1"/>
    <row r="19634" ht="15" customHeight="1"/>
    <row r="19635" ht="15" customHeight="1"/>
    <row r="19636" ht="15" customHeight="1"/>
    <row r="19637" ht="15" customHeight="1"/>
    <row r="19638" ht="15" customHeight="1"/>
    <row r="19639" ht="15" customHeight="1"/>
    <row r="19640" ht="15" customHeight="1"/>
    <row r="19641" ht="15" customHeight="1"/>
    <row r="19642" ht="15" customHeight="1"/>
    <row r="19643" ht="15" customHeight="1"/>
    <row r="19644" ht="15" customHeight="1"/>
    <row r="19645" ht="15" customHeight="1"/>
    <row r="19646" ht="15" customHeight="1"/>
    <row r="19647" ht="15" customHeight="1"/>
    <row r="19648" ht="15" customHeight="1"/>
    <row r="19649" ht="15" customHeight="1"/>
    <row r="19650" ht="15" customHeight="1"/>
    <row r="19651" ht="15" customHeight="1"/>
    <row r="19652" ht="15" customHeight="1"/>
    <row r="19653" ht="15" customHeight="1"/>
    <row r="19654" ht="15" customHeight="1"/>
    <row r="19655" ht="15" customHeight="1"/>
    <row r="19656" ht="15" customHeight="1"/>
    <row r="19657" ht="15" customHeight="1"/>
    <row r="19658" ht="15" customHeight="1"/>
    <row r="19659" ht="15" customHeight="1"/>
    <row r="19660" ht="15" customHeight="1"/>
    <row r="19661" ht="15" customHeight="1"/>
    <row r="19662" ht="15" customHeight="1"/>
    <row r="19663" ht="15" customHeight="1"/>
    <row r="19664" ht="15" customHeight="1"/>
    <row r="19665" ht="15" customHeight="1"/>
    <row r="19666" ht="15" customHeight="1"/>
    <row r="19667" ht="15" customHeight="1"/>
    <row r="19668" ht="15" customHeight="1"/>
    <row r="19669" ht="15" customHeight="1"/>
    <row r="19670" ht="15" customHeight="1"/>
    <row r="19671" ht="15" customHeight="1"/>
    <row r="19672" ht="15" customHeight="1"/>
    <row r="19673" ht="15" customHeight="1"/>
    <row r="19674" ht="15" customHeight="1"/>
    <row r="19675" ht="15" customHeight="1"/>
    <row r="19676" ht="15" customHeight="1"/>
    <row r="19677" ht="15" customHeight="1"/>
    <row r="19678" ht="15" customHeight="1"/>
    <row r="19679" ht="15" customHeight="1"/>
    <row r="19680" ht="15" customHeight="1"/>
    <row r="19681" ht="15" customHeight="1"/>
    <row r="19682" ht="15" customHeight="1"/>
    <row r="19683" ht="15" customHeight="1"/>
    <row r="19684" ht="15" customHeight="1"/>
    <row r="19685" ht="15" customHeight="1"/>
    <row r="19686" ht="15" customHeight="1"/>
    <row r="19687" ht="15" customHeight="1"/>
    <row r="19688" ht="15" customHeight="1"/>
    <row r="19689" ht="15" customHeight="1"/>
    <row r="19690" ht="15" customHeight="1"/>
    <row r="19691" ht="15" customHeight="1"/>
    <row r="19692" ht="15" customHeight="1"/>
    <row r="19693" ht="15" customHeight="1"/>
    <row r="19694" ht="15" customHeight="1"/>
    <row r="19695" ht="15" customHeight="1"/>
    <row r="19696" ht="15" customHeight="1"/>
    <row r="19697" ht="15" customHeight="1"/>
    <row r="19698" ht="15" customHeight="1"/>
    <row r="19699" ht="15" customHeight="1"/>
    <row r="19700" ht="15" customHeight="1"/>
    <row r="19701" ht="15" customHeight="1"/>
    <row r="19702" ht="15" customHeight="1"/>
    <row r="19703" ht="15" customHeight="1"/>
    <row r="19704" ht="15" customHeight="1"/>
    <row r="19705" ht="15" customHeight="1"/>
    <row r="19706" ht="15" customHeight="1"/>
    <row r="19707" ht="15" customHeight="1"/>
    <row r="19708" ht="15" customHeight="1"/>
    <row r="19709" ht="15" customHeight="1"/>
    <row r="19710" ht="15" customHeight="1"/>
    <row r="19711" ht="15" customHeight="1"/>
    <row r="19712" ht="15" customHeight="1"/>
    <row r="19713" ht="15" customHeight="1"/>
    <row r="19714" ht="15" customHeight="1"/>
    <row r="19715" ht="15" customHeight="1"/>
    <row r="19716" ht="15" customHeight="1"/>
    <row r="19717" ht="15" customHeight="1"/>
    <row r="19718" ht="15" customHeight="1"/>
    <row r="19719" ht="15" customHeight="1"/>
    <row r="19720" ht="15" customHeight="1"/>
    <row r="19721" ht="15" customHeight="1"/>
    <row r="19722" ht="15" customHeight="1"/>
    <row r="19723" ht="15" customHeight="1"/>
    <row r="19724" ht="15" customHeight="1"/>
    <row r="19725" ht="15" customHeight="1"/>
    <row r="19726" ht="15" customHeight="1"/>
    <row r="19727" ht="15" customHeight="1"/>
    <row r="19728" ht="15" customHeight="1"/>
    <row r="19729" ht="15" customHeight="1"/>
    <row r="19730" ht="15" customHeight="1"/>
    <row r="19731" ht="15" customHeight="1"/>
    <row r="19732" ht="15" customHeight="1"/>
    <row r="19733" ht="15" customHeight="1"/>
    <row r="19734" ht="15" customHeight="1"/>
    <row r="19735" ht="15" customHeight="1"/>
    <row r="19736" ht="15" customHeight="1"/>
    <row r="19737" ht="15" customHeight="1"/>
    <row r="19738" ht="15" customHeight="1"/>
    <row r="19739" ht="15" customHeight="1"/>
    <row r="19740" ht="15" customHeight="1"/>
    <row r="19741" ht="15" customHeight="1"/>
    <row r="19742" ht="15" customHeight="1"/>
    <row r="19743" ht="15" customHeight="1"/>
    <row r="19744" ht="15" customHeight="1"/>
    <row r="19745" ht="15" customHeight="1"/>
    <row r="19746" ht="15" customHeight="1"/>
    <row r="19747" ht="15" customHeight="1"/>
    <row r="19748" ht="15" customHeight="1"/>
    <row r="19749" ht="15" customHeight="1"/>
    <row r="19750" ht="15" customHeight="1"/>
    <row r="19751" ht="15" customHeight="1"/>
    <row r="19752" ht="15" customHeight="1"/>
    <row r="19753" ht="15" customHeight="1"/>
    <row r="19754" ht="15" customHeight="1"/>
    <row r="19755" ht="15" customHeight="1"/>
    <row r="19756" ht="15" customHeight="1"/>
    <row r="19757" ht="15" customHeight="1"/>
    <row r="19758" ht="15" customHeight="1"/>
    <row r="19759" ht="15" customHeight="1"/>
    <row r="19760" ht="15" customHeight="1"/>
    <row r="19761" ht="15" customHeight="1"/>
    <row r="19762" ht="15" customHeight="1"/>
    <row r="19763" ht="15" customHeight="1"/>
    <row r="19764" ht="15" customHeight="1"/>
    <row r="19765" ht="15" customHeight="1"/>
    <row r="19766" ht="15" customHeight="1"/>
    <row r="19767" ht="15" customHeight="1"/>
    <row r="19768" ht="15" customHeight="1"/>
    <row r="19769" ht="15" customHeight="1"/>
    <row r="19770" ht="15" customHeight="1"/>
    <row r="19771" ht="15" customHeight="1"/>
    <row r="19772" ht="15" customHeight="1"/>
    <row r="19773" ht="15" customHeight="1"/>
    <row r="19774" ht="15" customHeight="1"/>
    <row r="19775" ht="15" customHeight="1"/>
    <row r="19776" ht="15" customHeight="1"/>
    <row r="19777" ht="15" customHeight="1"/>
    <row r="19778" ht="15" customHeight="1"/>
    <row r="19779" ht="15" customHeight="1"/>
    <row r="19780" ht="15" customHeight="1"/>
    <row r="19781" ht="15" customHeight="1"/>
    <row r="19782" ht="15" customHeight="1"/>
    <row r="19783" ht="15" customHeight="1"/>
    <row r="19784" ht="15" customHeight="1"/>
    <row r="19785" ht="15" customHeight="1"/>
    <row r="19786" ht="15" customHeight="1"/>
    <row r="19787" ht="15" customHeight="1"/>
    <row r="19788" ht="15" customHeight="1"/>
    <row r="19789" ht="15" customHeight="1"/>
    <row r="19790" ht="15" customHeight="1"/>
    <row r="19791" ht="15" customHeight="1"/>
    <row r="19792" ht="15" customHeight="1"/>
    <row r="19793" ht="15" customHeight="1"/>
    <row r="19794" ht="15" customHeight="1"/>
    <row r="19795" ht="15" customHeight="1"/>
    <row r="19796" ht="15" customHeight="1"/>
    <row r="19797" ht="15" customHeight="1"/>
    <row r="19798" ht="15" customHeight="1"/>
    <row r="19799" ht="15" customHeight="1"/>
    <row r="19800" ht="15" customHeight="1"/>
    <row r="19801" ht="15" customHeight="1"/>
    <row r="19802" ht="15" customHeight="1"/>
    <row r="19803" ht="15" customHeight="1"/>
    <row r="19804" ht="15" customHeight="1"/>
    <row r="19805" ht="15" customHeight="1"/>
    <row r="19806" ht="15" customHeight="1"/>
    <row r="19807" ht="15" customHeight="1"/>
    <row r="19808" ht="15" customHeight="1"/>
    <row r="19809" ht="15" customHeight="1"/>
    <row r="19810" ht="15" customHeight="1"/>
    <row r="19811" ht="15" customHeight="1"/>
    <row r="19812" ht="15" customHeight="1"/>
    <row r="19813" ht="15" customHeight="1"/>
    <row r="19814" ht="15" customHeight="1"/>
    <row r="19815" ht="15" customHeight="1"/>
    <row r="19816" ht="15" customHeight="1"/>
    <row r="19817" ht="15" customHeight="1"/>
    <row r="19818" ht="15" customHeight="1"/>
    <row r="19819" ht="15" customHeight="1"/>
    <row r="19820" ht="15" customHeight="1"/>
    <row r="19821" ht="15" customHeight="1"/>
    <row r="19822" ht="15" customHeight="1"/>
    <row r="19823" ht="15" customHeight="1"/>
    <row r="19824" ht="15" customHeight="1"/>
    <row r="19825" ht="15" customHeight="1"/>
    <row r="19826" ht="15" customHeight="1"/>
    <row r="19827" ht="15" customHeight="1"/>
    <row r="19828" ht="15" customHeight="1"/>
    <row r="19829" ht="15" customHeight="1"/>
    <row r="19830" ht="15" customHeight="1"/>
    <row r="19831" ht="15" customHeight="1"/>
    <row r="19832" ht="15" customHeight="1"/>
    <row r="19833" ht="15" customHeight="1"/>
    <row r="19834" ht="15" customHeight="1"/>
    <row r="19835" ht="15" customHeight="1"/>
    <row r="19836" ht="15" customHeight="1"/>
    <row r="19837" ht="15" customHeight="1"/>
    <row r="19838" ht="15" customHeight="1"/>
    <row r="19839" ht="15" customHeight="1"/>
    <row r="19840" ht="15" customHeight="1"/>
    <row r="19841" ht="15" customHeight="1"/>
    <row r="19842" ht="15" customHeight="1"/>
    <row r="19843" ht="15" customHeight="1"/>
    <row r="19844" ht="15" customHeight="1"/>
    <row r="19845" ht="15" customHeight="1"/>
    <row r="19846" ht="15" customHeight="1"/>
    <row r="19847" ht="15" customHeight="1"/>
    <row r="19848" ht="15" customHeight="1"/>
    <row r="19849" ht="15" customHeight="1"/>
    <row r="19850" ht="15" customHeight="1"/>
    <row r="19851" ht="15" customHeight="1"/>
    <row r="19852" ht="15" customHeight="1"/>
    <row r="19853" ht="15" customHeight="1"/>
    <row r="19854" ht="15" customHeight="1"/>
    <row r="19855" ht="15" customHeight="1"/>
    <row r="19856" ht="15" customHeight="1"/>
    <row r="19857" ht="15" customHeight="1"/>
    <row r="19858" ht="15" customHeight="1"/>
    <row r="19859" ht="15" customHeight="1"/>
    <row r="19860" ht="15" customHeight="1"/>
    <row r="19861" ht="15" customHeight="1"/>
    <row r="19862" ht="15" customHeight="1"/>
    <row r="19863" ht="15" customHeight="1"/>
    <row r="19864" ht="15" customHeight="1"/>
    <row r="19865" ht="15" customHeight="1"/>
    <row r="19866" ht="15" customHeight="1"/>
    <row r="19867" ht="15" customHeight="1"/>
    <row r="19868" ht="15" customHeight="1"/>
    <row r="19869" ht="15" customHeight="1"/>
    <row r="19870" ht="15" customHeight="1"/>
    <row r="19871" ht="15" customHeight="1"/>
    <row r="19872" ht="15" customHeight="1"/>
    <row r="19873" ht="15" customHeight="1"/>
    <row r="19874" ht="15" customHeight="1"/>
    <row r="19875" ht="15" customHeight="1"/>
    <row r="19876" ht="15" customHeight="1"/>
    <row r="19877" ht="15" customHeight="1"/>
    <row r="19878" ht="15" customHeight="1"/>
    <row r="19879" ht="15" customHeight="1"/>
    <row r="19880" ht="15" customHeight="1"/>
    <row r="19881" ht="15" customHeight="1"/>
    <row r="19882" ht="15" customHeight="1"/>
    <row r="19883" ht="15" customHeight="1"/>
    <row r="19884" ht="15" customHeight="1"/>
    <row r="19885" ht="15" customHeight="1"/>
    <row r="19886" ht="15" customHeight="1"/>
    <row r="19887" ht="15" customHeight="1"/>
    <row r="19888" ht="15" customHeight="1"/>
    <row r="19889" ht="15" customHeight="1"/>
    <row r="19890" ht="15" customHeight="1"/>
    <row r="19891" ht="15" customHeight="1"/>
    <row r="19892" ht="15" customHeight="1"/>
    <row r="19893" ht="15" customHeight="1"/>
    <row r="19894" ht="15" customHeight="1"/>
    <row r="19895" ht="15" customHeight="1"/>
    <row r="19896" ht="15" customHeight="1"/>
    <row r="19897" ht="15" customHeight="1"/>
    <row r="19898" ht="15" customHeight="1"/>
    <row r="19899" ht="15" customHeight="1"/>
    <row r="19900" ht="15" customHeight="1"/>
    <row r="19901" ht="15" customHeight="1"/>
    <row r="19902" ht="15" customHeight="1"/>
    <row r="19903" ht="15" customHeight="1"/>
    <row r="19904" ht="15" customHeight="1"/>
    <row r="19905" ht="15" customHeight="1"/>
    <row r="19906" ht="15" customHeight="1"/>
    <row r="19907" ht="15" customHeight="1"/>
    <row r="19908" ht="15" customHeight="1"/>
    <row r="19909" ht="15" customHeight="1"/>
    <row r="19910" ht="15" customHeight="1"/>
    <row r="19911" ht="15" customHeight="1"/>
    <row r="19912" ht="15" customHeight="1"/>
    <row r="19913" ht="15" customHeight="1"/>
    <row r="19914" ht="15" customHeight="1"/>
    <row r="19915" ht="15" customHeight="1"/>
    <row r="19916" ht="15" customHeight="1"/>
    <row r="19917" ht="15" customHeight="1"/>
    <row r="19918" ht="15" customHeight="1"/>
    <row r="19919" ht="15" customHeight="1"/>
    <row r="19920" ht="15" customHeight="1"/>
    <row r="19921" ht="15" customHeight="1"/>
    <row r="19922" ht="15" customHeight="1"/>
    <row r="19923" ht="15" customHeight="1"/>
    <row r="19924" ht="15" customHeight="1"/>
    <row r="19925" ht="15" customHeight="1"/>
    <row r="19926" ht="15" customHeight="1"/>
    <row r="19927" ht="15" customHeight="1"/>
    <row r="19928" ht="15" customHeight="1"/>
    <row r="19929" ht="15" customHeight="1"/>
    <row r="19930" ht="15" customHeight="1"/>
    <row r="19931" ht="15" customHeight="1"/>
    <row r="19932" ht="15" customHeight="1"/>
    <row r="19933" ht="15" customHeight="1"/>
    <row r="19934" ht="15" customHeight="1"/>
    <row r="19935" ht="15" customHeight="1"/>
    <row r="19936" ht="15" customHeight="1"/>
    <row r="19937" ht="15" customHeight="1"/>
    <row r="19938" ht="15" customHeight="1"/>
    <row r="19939" ht="15" customHeight="1"/>
    <row r="19940" ht="15" customHeight="1"/>
    <row r="19941" ht="15" customHeight="1"/>
    <row r="19942" ht="15" customHeight="1"/>
    <row r="19943" ht="15" customHeight="1"/>
    <row r="19944" ht="15" customHeight="1"/>
    <row r="19945" ht="15" customHeight="1"/>
    <row r="19946" ht="15" customHeight="1"/>
    <row r="19947" ht="15" customHeight="1"/>
    <row r="19948" ht="15" customHeight="1"/>
    <row r="19949" ht="15" customHeight="1"/>
    <row r="19950" ht="15" customHeight="1"/>
    <row r="19951" ht="15" customHeight="1"/>
    <row r="19952" ht="15" customHeight="1"/>
    <row r="19953" ht="15" customHeight="1"/>
    <row r="19954" ht="15" customHeight="1"/>
    <row r="19955" ht="15" customHeight="1"/>
    <row r="19956" ht="15" customHeight="1"/>
    <row r="19957" ht="15" customHeight="1"/>
    <row r="19958" ht="15" customHeight="1"/>
    <row r="19959" ht="15" customHeight="1"/>
    <row r="19960" ht="15" customHeight="1"/>
    <row r="19961" ht="15" customHeight="1"/>
    <row r="19962" ht="15" customHeight="1"/>
    <row r="19963" ht="15" customHeight="1"/>
    <row r="19964" ht="15" customHeight="1"/>
    <row r="19965" ht="15" customHeight="1"/>
    <row r="19966" ht="15" customHeight="1"/>
    <row r="19967" ht="15" customHeight="1"/>
    <row r="19968" ht="15" customHeight="1"/>
    <row r="19969" ht="15" customHeight="1"/>
    <row r="19970" ht="15" customHeight="1"/>
    <row r="19971" ht="15" customHeight="1"/>
    <row r="19972" ht="15" customHeight="1"/>
    <row r="19973" ht="15" customHeight="1"/>
    <row r="19974" ht="15" customHeight="1"/>
    <row r="19975" ht="15" customHeight="1"/>
    <row r="19976" ht="15" customHeight="1"/>
    <row r="19977" ht="15" customHeight="1"/>
    <row r="19978" ht="15" customHeight="1"/>
    <row r="19979" ht="15" customHeight="1"/>
    <row r="19980" ht="15" customHeight="1"/>
    <row r="19981" ht="15" customHeight="1"/>
    <row r="19982" ht="15" customHeight="1"/>
    <row r="19983" ht="15" customHeight="1"/>
    <row r="19984" ht="15" customHeight="1"/>
    <row r="19985" ht="15" customHeight="1"/>
    <row r="19986" ht="15" customHeight="1"/>
    <row r="19987" ht="15" customHeight="1"/>
    <row r="19988" ht="15" customHeight="1"/>
    <row r="19989" ht="15" customHeight="1"/>
    <row r="19990" ht="15" customHeight="1"/>
    <row r="19991" ht="15" customHeight="1"/>
    <row r="19992" ht="15" customHeight="1"/>
    <row r="19993" ht="15" customHeight="1"/>
    <row r="19994" ht="15" customHeight="1"/>
    <row r="19995" ht="15" customHeight="1"/>
    <row r="19996" ht="15" customHeight="1"/>
    <row r="19997" ht="15" customHeight="1"/>
    <row r="19998" ht="15" customHeight="1"/>
    <row r="19999" ht="15" customHeight="1"/>
    <row r="20000" ht="15" customHeight="1"/>
    <row r="20001" ht="15" customHeight="1"/>
    <row r="20002" ht="15" customHeight="1"/>
    <row r="20003" ht="15" customHeight="1"/>
    <row r="20004" ht="15" customHeight="1"/>
    <row r="20005" ht="15" customHeight="1"/>
    <row r="20006" ht="15" customHeight="1"/>
    <row r="20007" ht="15" customHeight="1"/>
    <row r="20008" ht="15" customHeight="1"/>
    <row r="20009" ht="15" customHeight="1"/>
    <row r="20010" ht="15" customHeight="1"/>
    <row r="20011" ht="15" customHeight="1"/>
    <row r="20012" ht="15" customHeight="1"/>
    <row r="20013" ht="15" customHeight="1"/>
    <row r="20014" ht="15" customHeight="1"/>
    <row r="20015" ht="15" customHeight="1"/>
    <row r="20016" ht="15" customHeight="1"/>
    <row r="20017" ht="15" customHeight="1"/>
    <row r="20018" ht="15" customHeight="1"/>
    <row r="20019" ht="15" customHeight="1"/>
    <row r="20020" ht="15" customHeight="1"/>
    <row r="20021" ht="15" customHeight="1"/>
    <row r="20022" ht="15" customHeight="1"/>
    <row r="20023" ht="15" customHeight="1"/>
    <row r="20024" ht="15" customHeight="1"/>
    <row r="20025" ht="15" customHeight="1"/>
    <row r="20026" ht="15" customHeight="1"/>
    <row r="20027" ht="15" customHeight="1"/>
    <row r="20028" ht="15" customHeight="1"/>
    <row r="20029" ht="15" customHeight="1"/>
    <row r="20030" ht="15" customHeight="1"/>
    <row r="20031" ht="15" customHeight="1"/>
    <row r="20032" ht="15" customHeight="1"/>
    <row r="20033" ht="15" customHeight="1"/>
    <row r="20034" ht="15" customHeight="1"/>
    <row r="20035" ht="15" customHeight="1"/>
    <row r="20036" ht="15" customHeight="1"/>
    <row r="20037" ht="15" customHeight="1"/>
    <row r="20038" ht="15" customHeight="1"/>
    <row r="20039" ht="15" customHeight="1"/>
    <row r="20040" ht="15" customHeight="1"/>
    <row r="20041" ht="15" customHeight="1"/>
    <row r="20042" ht="15" customHeight="1"/>
    <row r="20043" ht="15" customHeight="1"/>
    <row r="20044" ht="15" customHeight="1"/>
    <row r="20045" ht="15" customHeight="1"/>
    <row r="20046" ht="15" customHeight="1"/>
    <row r="20047" ht="15" customHeight="1"/>
    <row r="20048" ht="15" customHeight="1"/>
    <row r="20049" ht="15" customHeight="1"/>
    <row r="20050" ht="15" customHeight="1"/>
    <row r="20051" ht="15" customHeight="1"/>
    <row r="20052" ht="15" customHeight="1"/>
    <row r="20053" ht="15" customHeight="1"/>
    <row r="20054" ht="15" customHeight="1"/>
    <row r="20055" ht="15" customHeight="1"/>
    <row r="20056" ht="15" customHeight="1"/>
    <row r="20057" ht="15" customHeight="1"/>
    <row r="20058" ht="15" customHeight="1"/>
    <row r="20059" ht="15" customHeight="1"/>
    <row r="20060" ht="15" customHeight="1"/>
    <row r="20061" ht="15" customHeight="1"/>
    <row r="20062" ht="15" customHeight="1"/>
    <row r="20063" ht="15" customHeight="1"/>
    <row r="20064" ht="15" customHeight="1"/>
    <row r="20065" ht="15" customHeight="1"/>
    <row r="20066" ht="15" customHeight="1"/>
    <row r="20067" ht="15" customHeight="1"/>
    <row r="20068" ht="15" customHeight="1"/>
    <row r="20069" ht="15" customHeight="1"/>
    <row r="20070" ht="15" customHeight="1"/>
    <row r="20071" ht="15" customHeight="1"/>
    <row r="20072" ht="15" customHeight="1"/>
    <row r="20073" ht="15" customHeight="1"/>
    <row r="20074" ht="15" customHeight="1"/>
    <row r="20075" ht="15" customHeight="1"/>
    <row r="20076" ht="15" customHeight="1"/>
    <row r="20077" ht="15" customHeight="1"/>
    <row r="20078" ht="15" customHeight="1"/>
    <row r="20079" ht="15" customHeight="1"/>
    <row r="20080" ht="15" customHeight="1"/>
    <row r="20081" ht="15" customHeight="1"/>
    <row r="20082" ht="15" customHeight="1"/>
    <row r="20083" ht="15" customHeight="1"/>
    <row r="20084" ht="15" customHeight="1"/>
    <row r="20085" ht="15" customHeight="1"/>
    <row r="20086" ht="15" customHeight="1"/>
    <row r="20087" ht="15" customHeight="1"/>
    <row r="20088" ht="15" customHeight="1"/>
    <row r="20089" ht="15" customHeight="1"/>
    <row r="20090" ht="15" customHeight="1"/>
    <row r="20091" ht="15" customHeight="1"/>
    <row r="20092" ht="15" customHeight="1"/>
    <row r="20093" ht="15" customHeight="1"/>
    <row r="20094" ht="15" customHeight="1"/>
    <row r="20095" ht="15" customHeight="1"/>
    <row r="20096" ht="15" customHeight="1"/>
    <row r="20097" ht="15" customHeight="1"/>
    <row r="20098" ht="15" customHeight="1"/>
    <row r="20099" ht="15" customHeight="1"/>
    <row r="20100" ht="15" customHeight="1"/>
    <row r="20101" ht="15" customHeight="1"/>
    <row r="20102" ht="15" customHeight="1"/>
    <row r="20103" ht="15" customHeight="1"/>
    <row r="20104" ht="15" customHeight="1"/>
    <row r="20105" ht="15" customHeight="1"/>
    <row r="20106" ht="15" customHeight="1"/>
    <row r="20107" ht="15" customHeight="1"/>
    <row r="20108" ht="15" customHeight="1"/>
    <row r="20109" ht="15" customHeight="1"/>
    <row r="20110" ht="15" customHeight="1"/>
    <row r="20111" ht="15" customHeight="1"/>
    <row r="20112" ht="15" customHeight="1"/>
    <row r="20113" ht="15" customHeight="1"/>
    <row r="20114" ht="15" customHeight="1"/>
    <row r="20115" ht="15" customHeight="1"/>
    <row r="20116" ht="15" customHeight="1"/>
    <row r="20117" ht="15" customHeight="1"/>
    <row r="20118" ht="15" customHeight="1"/>
    <row r="20119" ht="15" customHeight="1"/>
    <row r="20120" ht="15" customHeight="1"/>
    <row r="20121" ht="15" customHeight="1"/>
    <row r="20122" ht="15" customHeight="1"/>
    <row r="20123" ht="15" customHeight="1"/>
    <row r="20124" ht="15" customHeight="1"/>
    <row r="20125" ht="15" customHeight="1"/>
    <row r="20126" ht="15" customHeight="1"/>
    <row r="20127" ht="15" customHeight="1"/>
    <row r="20128" ht="15" customHeight="1"/>
    <row r="20129" ht="15" customHeight="1"/>
    <row r="20130" ht="15" customHeight="1"/>
    <row r="20131" ht="15" customHeight="1"/>
    <row r="20132" ht="15" customHeight="1"/>
    <row r="20133" ht="15" customHeight="1"/>
    <row r="20134" ht="15" customHeight="1"/>
    <row r="20135" ht="15" customHeight="1"/>
    <row r="20136" ht="15" customHeight="1"/>
    <row r="20137" ht="15" customHeight="1"/>
    <row r="20138" ht="15" customHeight="1"/>
    <row r="20139" ht="15" customHeight="1"/>
    <row r="20140" ht="15" customHeight="1"/>
    <row r="20141" ht="15" customHeight="1"/>
    <row r="20142" ht="15" customHeight="1"/>
    <row r="20143" ht="15" customHeight="1"/>
    <row r="20144" ht="15" customHeight="1"/>
    <row r="20145" ht="15" customHeight="1"/>
    <row r="20146" ht="15" customHeight="1"/>
    <row r="20147" ht="15" customHeight="1"/>
    <row r="20148" ht="15" customHeight="1"/>
    <row r="20149" ht="15" customHeight="1"/>
    <row r="20150" ht="15" customHeight="1"/>
    <row r="20151" ht="15" customHeight="1"/>
    <row r="20152" ht="15" customHeight="1"/>
    <row r="20153" ht="15" customHeight="1"/>
    <row r="20154" ht="15" customHeight="1"/>
    <row r="20155" ht="15" customHeight="1"/>
    <row r="20156" ht="15" customHeight="1"/>
    <row r="20157" ht="15" customHeight="1"/>
    <row r="20158" ht="15" customHeight="1"/>
    <row r="20159" ht="15" customHeight="1"/>
    <row r="20160" ht="15" customHeight="1"/>
    <row r="20161" ht="15" customHeight="1"/>
    <row r="20162" ht="15" customHeight="1"/>
    <row r="20163" ht="15" customHeight="1"/>
    <row r="20164" ht="15" customHeight="1"/>
    <row r="20165" ht="15" customHeight="1"/>
    <row r="20166" ht="15" customHeight="1"/>
    <row r="20167" ht="15" customHeight="1"/>
    <row r="20168" ht="15" customHeight="1"/>
    <row r="20169" ht="15" customHeight="1"/>
    <row r="20170" ht="15" customHeight="1"/>
    <row r="20171" ht="15" customHeight="1"/>
    <row r="20172" ht="15" customHeight="1"/>
    <row r="20173" ht="15" customHeight="1"/>
    <row r="20174" ht="15" customHeight="1"/>
    <row r="20175" ht="15" customHeight="1"/>
    <row r="20176" ht="15" customHeight="1"/>
    <row r="20177" ht="15" customHeight="1"/>
    <row r="20178" ht="15" customHeight="1"/>
    <row r="20179" ht="15" customHeight="1"/>
    <row r="20180" ht="15" customHeight="1"/>
    <row r="20181" ht="15" customHeight="1"/>
    <row r="20182" ht="15" customHeight="1"/>
    <row r="20183" ht="15" customHeight="1"/>
    <row r="20184" ht="15" customHeight="1"/>
    <row r="20185" ht="15" customHeight="1"/>
    <row r="20186" ht="15" customHeight="1"/>
    <row r="20187" ht="15" customHeight="1"/>
    <row r="20188" ht="15" customHeight="1"/>
    <row r="20189" ht="15" customHeight="1"/>
    <row r="20190" ht="15" customHeight="1"/>
    <row r="20191" ht="15" customHeight="1"/>
    <row r="20192" ht="15" customHeight="1"/>
    <row r="20193" ht="15" customHeight="1"/>
    <row r="20194" ht="15" customHeight="1"/>
    <row r="20195" ht="15" customHeight="1"/>
    <row r="20196" ht="15" customHeight="1"/>
    <row r="20197" ht="15" customHeight="1"/>
    <row r="20198" ht="15" customHeight="1"/>
    <row r="20199" ht="15" customHeight="1"/>
    <row r="20200" ht="15" customHeight="1"/>
    <row r="20201" ht="15" customHeight="1"/>
    <row r="20202" ht="15" customHeight="1"/>
    <row r="20203" ht="15" customHeight="1"/>
    <row r="20204" ht="15" customHeight="1"/>
    <row r="20205" ht="15" customHeight="1"/>
    <row r="20206" ht="15" customHeight="1"/>
    <row r="20207" ht="15" customHeight="1"/>
    <row r="20208" ht="15" customHeight="1"/>
    <row r="20209" ht="15" customHeight="1"/>
    <row r="20210" ht="15" customHeight="1"/>
    <row r="20211" ht="15" customHeight="1"/>
    <row r="20212" ht="15" customHeight="1"/>
    <row r="20213" ht="15" customHeight="1"/>
    <row r="20214" ht="15" customHeight="1"/>
    <row r="20215" ht="15" customHeight="1"/>
    <row r="20216" ht="15" customHeight="1"/>
    <row r="20217" ht="15" customHeight="1"/>
    <row r="20218" ht="15" customHeight="1"/>
    <row r="20219" ht="15" customHeight="1"/>
    <row r="20220" ht="15" customHeight="1"/>
    <row r="20221" ht="15" customHeight="1"/>
    <row r="20222" ht="15" customHeight="1"/>
    <row r="20223" ht="15" customHeight="1"/>
    <row r="20224" ht="15" customHeight="1"/>
    <row r="20225" ht="15" customHeight="1"/>
    <row r="20226" ht="15" customHeight="1"/>
    <row r="20227" ht="15" customHeight="1"/>
    <row r="20228" ht="15" customHeight="1"/>
    <row r="20229" ht="15" customHeight="1"/>
    <row r="20230" ht="15" customHeight="1"/>
    <row r="20231" ht="15" customHeight="1"/>
    <row r="20232" ht="15" customHeight="1"/>
    <row r="20233" ht="15" customHeight="1"/>
    <row r="20234" ht="15" customHeight="1"/>
    <row r="20235" ht="15" customHeight="1"/>
    <row r="20236" ht="15" customHeight="1"/>
    <row r="20237" ht="15" customHeight="1"/>
    <row r="20238" ht="15" customHeight="1"/>
    <row r="20239" ht="15" customHeight="1"/>
    <row r="20240" ht="15" customHeight="1"/>
    <row r="20241" ht="15" customHeight="1"/>
    <row r="20242" ht="15" customHeight="1"/>
    <row r="20243" ht="15" customHeight="1"/>
    <row r="20244" ht="15" customHeight="1"/>
    <row r="20245" ht="15" customHeight="1"/>
    <row r="20246" ht="15" customHeight="1"/>
    <row r="20247" ht="15" customHeight="1"/>
    <row r="20248" ht="15" customHeight="1"/>
    <row r="20249" ht="15" customHeight="1"/>
    <row r="20250" ht="15" customHeight="1"/>
    <row r="20251" ht="15" customHeight="1"/>
    <row r="20252" ht="15" customHeight="1"/>
    <row r="20253" ht="15" customHeight="1"/>
    <row r="20254" ht="15" customHeight="1"/>
    <row r="20255" ht="15" customHeight="1"/>
    <row r="20256" ht="15" customHeight="1"/>
    <row r="20257" ht="15" customHeight="1"/>
    <row r="20258" ht="15" customHeight="1"/>
    <row r="20259" ht="15" customHeight="1"/>
    <row r="20260" ht="15" customHeight="1"/>
    <row r="20261" ht="15" customHeight="1"/>
    <row r="20262" ht="15" customHeight="1"/>
    <row r="20263" ht="15" customHeight="1"/>
    <row r="20264" ht="15" customHeight="1"/>
    <row r="20265" ht="15" customHeight="1"/>
    <row r="20266" ht="15" customHeight="1"/>
    <row r="20267" ht="15" customHeight="1"/>
    <row r="20268" ht="15" customHeight="1"/>
    <row r="20269" ht="15" customHeight="1"/>
    <row r="20270" ht="15" customHeight="1"/>
    <row r="20271" ht="15" customHeight="1"/>
    <row r="20272" ht="15" customHeight="1"/>
    <row r="20273" ht="15" customHeight="1"/>
    <row r="20274" ht="15" customHeight="1"/>
    <row r="20275" ht="15" customHeight="1"/>
    <row r="20276" ht="15" customHeight="1"/>
    <row r="20277" ht="15" customHeight="1"/>
    <row r="20278" ht="15" customHeight="1"/>
    <row r="20279" ht="15" customHeight="1"/>
    <row r="20280" ht="15" customHeight="1"/>
    <row r="20281" ht="15" customHeight="1"/>
    <row r="20282" ht="15" customHeight="1"/>
    <row r="20283" ht="15" customHeight="1"/>
    <row r="20284" ht="15" customHeight="1"/>
    <row r="20285" ht="15" customHeight="1"/>
    <row r="20286" ht="15" customHeight="1"/>
    <row r="20287" ht="15" customHeight="1"/>
    <row r="20288" ht="15" customHeight="1"/>
    <row r="20289" ht="15" customHeight="1"/>
    <row r="20290" ht="15" customHeight="1"/>
    <row r="20291" ht="15" customHeight="1"/>
    <row r="20292" ht="15" customHeight="1"/>
    <row r="20293" ht="15" customHeight="1"/>
    <row r="20294" ht="15" customHeight="1"/>
    <row r="20295" ht="15" customHeight="1"/>
    <row r="20296" ht="15" customHeight="1"/>
    <row r="20297" ht="15" customHeight="1"/>
    <row r="20298" ht="15" customHeight="1"/>
    <row r="20299" ht="15" customHeight="1"/>
    <row r="20300" ht="15" customHeight="1"/>
    <row r="20301" ht="15" customHeight="1"/>
    <row r="20302" ht="15" customHeight="1"/>
    <row r="20303" ht="15" customHeight="1"/>
    <row r="20304" ht="15" customHeight="1"/>
    <row r="20305" ht="15" customHeight="1"/>
    <row r="20306" ht="15" customHeight="1"/>
    <row r="20307" ht="15" customHeight="1"/>
    <row r="20308" ht="15" customHeight="1"/>
    <row r="20309" ht="15" customHeight="1"/>
    <row r="20310" ht="15" customHeight="1"/>
    <row r="20311" ht="15" customHeight="1"/>
    <row r="20312" ht="15" customHeight="1"/>
    <row r="20313" ht="15" customHeight="1"/>
    <row r="20314" ht="15" customHeight="1"/>
    <row r="20315" ht="15" customHeight="1"/>
    <row r="20316" ht="15" customHeight="1"/>
    <row r="20317" ht="15" customHeight="1"/>
    <row r="20318" ht="15" customHeight="1"/>
    <row r="20319" ht="15" customHeight="1"/>
    <row r="20320" ht="15" customHeight="1"/>
    <row r="20321" ht="15" customHeight="1"/>
    <row r="20322" ht="15" customHeight="1"/>
    <row r="20323" ht="15" customHeight="1"/>
    <row r="20324" ht="15" customHeight="1"/>
    <row r="20325" ht="15" customHeight="1"/>
    <row r="20326" ht="15" customHeight="1"/>
    <row r="20327" ht="15" customHeight="1"/>
    <row r="20328" ht="15" customHeight="1"/>
    <row r="20329" ht="15" customHeight="1"/>
    <row r="20330" ht="15" customHeight="1"/>
    <row r="20331" ht="15" customHeight="1"/>
    <row r="20332" ht="15" customHeight="1"/>
    <row r="20333" ht="15" customHeight="1"/>
    <row r="20334" ht="15" customHeight="1"/>
    <row r="20335" ht="15" customHeight="1"/>
    <row r="20336" ht="15" customHeight="1"/>
    <row r="20337" ht="15" customHeight="1"/>
    <row r="20338" ht="15" customHeight="1"/>
    <row r="20339" ht="15" customHeight="1"/>
    <row r="20340" ht="15" customHeight="1"/>
    <row r="20341" ht="15" customHeight="1"/>
    <row r="20342" ht="15" customHeight="1"/>
    <row r="20343" ht="15" customHeight="1"/>
    <row r="20344" ht="15" customHeight="1"/>
    <row r="20345" ht="15" customHeight="1"/>
    <row r="20346" ht="15" customHeight="1"/>
    <row r="20347" ht="15" customHeight="1"/>
    <row r="20348" ht="15" customHeight="1"/>
    <row r="20349" ht="15" customHeight="1"/>
    <row r="20350" ht="15" customHeight="1"/>
    <row r="20351" ht="15" customHeight="1"/>
    <row r="20352" ht="15" customHeight="1"/>
    <row r="20353" ht="15" customHeight="1"/>
    <row r="20354" ht="15" customHeight="1"/>
    <row r="20355" ht="15" customHeight="1"/>
    <row r="20356" ht="15" customHeight="1"/>
    <row r="20357" ht="15" customHeight="1"/>
    <row r="20358" ht="15" customHeight="1"/>
    <row r="20359" ht="15" customHeight="1"/>
    <row r="20360" ht="15" customHeight="1"/>
    <row r="20361" ht="15" customHeight="1"/>
    <row r="20362" ht="15" customHeight="1"/>
    <row r="20363" ht="15" customHeight="1"/>
    <row r="20364" ht="15" customHeight="1"/>
    <row r="20365" ht="15" customHeight="1"/>
    <row r="20366" ht="15" customHeight="1"/>
    <row r="20367" ht="15" customHeight="1"/>
    <row r="20368" ht="15" customHeight="1"/>
    <row r="20369" ht="15" customHeight="1"/>
    <row r="20370" ht="15" customHeight="1"/>
    <row r="20371" ht="15" customHeight="1"/>
    <row r="20372" ht="15" customHeight="1"/>
    <row r="20373" ht="15" customHeight="1"/>
    <row r="20374" ht="15" customHeight="1"/>
    <row r="20375" ht="15" customHeight="1"/>
    <row r="20376" ht="15" customHeight="1"/>
    <row r="20377" ht="15" customHeight="1"/>
    <row r="20378" ht="15" customHeight="1"/>
    <row r="20379" ht="15" customHeight="1"/>
    <row r="20380" ht="15" customHeight="1"/>
    <row r="20381" ht="15" customHeight="1"/>
    <row r="20382" ht="15" customHeight="1"/>
    <row r="20383" ht="15" customHeight="1"/>
    <row r="20384" ht="15" customHeight="1"/>
    <row r="20385" ht="15" customHeight="1"/>
    <row r="20386" ht="15" customHeight="1"/>
    <row r="20387" ht="15" customHeight="1"/>
    <row r="20388" ht="15" customHeight="1"/>
    <row r="20389" ht="15" customHeight="1"/>
    <row r="20390" ht="15" customHeight="1"/>
    <row r="20391" ht="15" customHeight="1"/>
    <row r="20392" ht="15" customHeight="1"/>
    <row r="20393" ht="15" customHeight="1"/>
    <row r="20394" ht="15" customHeight="1"/>
    <row r="20395" ht="15" customHeight="1"/>
    <row r="20396" ht="15" customHeight="1"/>
    <row r="20397" ht="15" customHeight="1"/>
    <row r="20398" ht="15" customHeight="1"/>
    <row r="20399" ht="15" customHeight="1"/>
    <row r="20400" ht="15" customHeight="1"/>
    <row r="20401" ht="15" customHeight="1"/>
    <row r="20402" ht="15" customHeight="1"/>
    <row r="20403" ht="15" customHeight="1"/>
    <row r="20404" ht="15" customHeight="1"/>
    <row r="20405" ht="15" customHeight="1"/>
    <row r="20406" ht="15" customHeight="1"/>
    <row r="20407" ht="15" customHeight="1"/>
    <row r="20408" ht="15" customHeight="1"/>
    <row r="20409" ht="15" customHeight="1"/>
    <row r="20410" ht="15" customHeight="1"/>
    <row r="20411" ht="15" customHeight="1"/>
    <row r="20412" ht="15" customHeight="1"/>
    <row r="20413" ht="15" customHeight="1"/>
    <row r="20414" ht="15" customHeight="1"/>
    <row r="20415" ht="15" customHeight="1"/>
    <row r="20416" ht="15" customHeight="1"/>
    <row r="20417" ht="15" customHeight="1"/>
    <row r="20418" ht="15" customHeight="1"/>
    <row r="20419" ht="15" customHeight="1"/>
    <row r="20420" ht="15" customHeight="1"/>
    <row r="20421" ht="15" customHeight="1"/>
    <row r="20422" ht="15" customHeight="1"/>
    <row r="20423" ht="15" customHeight="1"/>
    <row r="20424" ht="15" customHeight="1"/>
    <row r="20425" ht="15" customHeight="1"/>
    <row r="20426" ht="15" customHeight="1"/>
    <row r="20427" ht="15" customHeight="1"/>
    <row r="20428" ht="15" customHeight="1"/>
    <row r="20429" ht="15" customHeight="1"/>
    <row r="20430" ht="15" customHeight="1"/>
    <row r="20431" ht="15" customHeight="1"/>
    <row r="20432" ht="15" customHeight="1"/>
    <row r="20433" ht="15" customHeight="1"/>
    <row r="20434" ht="15" customHeight="1"/>
    <row r="20435" ht="15" customHeight="1"/>
    <row r="20436" ht="15" customHeight="1"/>
    <row r="20437" ht="15" customHeight="1"/>
    <row r="20438" ht="15" customHeight="1"/>
    <row r="20439" ht="15" customHeight="1"/>
    <row r="20440" ht="15" customHeight="1"/>
    <row r="20441" ht="15" customHeight="1"/>
    <row r="20442" ht="15" customHeight="1"/>
    <row r="20443" ht="15" customHeight="1"/>
    <row r="20444" ht="15" customHeight="1"/>
    <row r="20445" ht="15" customHeight="1"/>
    <row r="20446" ht="15" customHeight="1"/>
    <row r="20447" ht="15" customHeight="1"/>
    <row r="20448" ht="15" customHeight="1"/>
    <row r="20449" ht="15" customHeight="1"/>
    <row r="20450" ht="15" customHeight="1"/>
    <row r="20451" ht="15" customHeight="1"/>
    <row r="20452" ht="15" customHeight="1"/>
    <row r="20453" ht="15" customHeight="1"/>
    <row r="20454" ht="15" customHeight="1"/>
    <row r="20455" ht="15" customHeight="1"/>
    <row r="20456" ht="15" customHeight="1"/>
    <row r="20457" ht="15" customHeight="1"/>
    <row r="20458" ht="15" customHeight="1"/>
    <row r="20459" ht="15" customHeight="1"/>
    <row r="20460" ht="15" customHeight="1"/>
    <row r="20461" ht="15" customHeight="1"/>
    <row r="20462" ht="15" customHeight="1"/>
    <row r="20463" ht="15" customHeight="1"/>
    <row r="20464" ht="15" customHeight="1"/>
    <row r="20465" ht="15" customHeight="1"/>
    <row r="20466" ht="15" customHeight="1"/>
    <row r="20467" ht="15" customHeight="1"/>
    <row r="20468" ht="15" customHeight="1"/>
    <row r="20469" ht="15" customHeight="1"/>
    <row r="20470" ht="15" customHeight="1"/>
    <row r="20471" ht="15" customHeight="1"/>
    <row r="20472" ht="15" customHeight="1"/>
    <row r="20473" ht="15" customHeight="1"/>
    <row r="20474" ht="15" customHeight="1"/>
    <row r="20475" ht="15" customHeight="1"/>
    <row r="20476" ht="15" customHeight="1"/>
    <row r="20477" ht="15" customHeight="1"/>
    <row r="20478" ht="15" customHeight="1"/>
    <row r="20479" ht="15" customHeight="1"/>
    <row r="20480" ht="15" customHeight="1"/>
    <row r="20481" ht="15" customHeight="1"/>
    <row r="20482" ht="15" customHeight="1"/>
    <row r="20483" ht="15" customHeight="1"/>
    <row r="20484" ht="15" customHeight="1"/>
    <row r="20485" ht="15" customHeight="1"/>
    <row r="20486" ht="15" customHeight="1"/>
    <row r="20487" ht="15" customHeight="1"/>
    <row r="20488" ht="15" customHeight="1"/>
    <row r="20489" ht="15" customHeight="1"/>
    <row r="20490" ht="15" customHeight="1"/>
    <row r="20491" ht="15" customHeight="1"/>
    <row r="20492" ht="15" customHeight="1"/>
    <row r="20493" ht="15" customHeight="1"/>
    <row r="20494" ht="15" customHeight="1"/>
    <row r="20495" ht="15" customHeight="1"/>
    <row r="20496" ht="15" customHeight="1"/>
    <row r="20497" ht="15" customHeight="1"/>
    <row r="20498" ht="15" customHeight="1"/>
    <row r="20499" ht="15" customHeight="1"/>
    <row r="20500" ht="15" customHeight="1"/>
    <row r="20501" ht="15" customHeight="1"/>
    <row r="20502" ht="15" customHeight="1"/>
    <row r="20503" ht="15" customHeight="1"/>
    <row r="20504" ht="15" customHeight="1"/>
    <row r="20505" ht="15" customHeight="1"/>
    <row r="20506" ht="15" customHeight="1"/>
    <row r="20507" ht="15" customHeight="1"/>
    <row r="20508" ht="15" customHeight="1"/>
    <row r="20509" ht="15" customHeight="1"/>
    <row r="20510" ht="15" customHeight="1"/>
    <row r="20511" ht="15" customHeight="1"/>
    <row r="20512" ht="15" customHeight="1"/>
    <row r="20513" ht="15" customHeight="1"/>
    <row r="20514" ht="15" customHeight="1"/>
    <row r="20515" ht="15" customHeight="1"/>
    <row r="20516" ht="15" customHeight="1"/>
    <row r="20517" ht="15" customHeight="1"/>
    <row r="20518" ht="15" customHeight="1"/>
    <row r="20519" ht="15" customHeight="1"/>
    <row r="20520" ht="15" customHeight="1"/>
    <row r="20521" ht="15" customHeight="1"/>
    <row r="20522" ht="15" customHeight="1"/>
    <row r="20523" ht="15" customHeight="1"/>
    <row r="20524" ht="15" customHeight="1"/>
    <row r="20525" ht="15" customHeight="1"/>
    <row r="20526" ht="15" customHeight="1"/>
    <row r="20527" ht="15" customHeight="1"/>
    <row r="20528" ht="15" customHeight="1"/>
    <row r="20529" ht="15" customHeight="1"/>
    <row r="20530" ht="15" customHeight="1"/>
    <row r="20531" ht="15" customHeight="1"/>
    <row r="20532" ht="15" customHeight="1"/>
    <row r="20533" ht="15" customHeight="1"/>
    <row r="20534" ht="15" customHeight="1"/>
    <row r="20535" ht="15" customHeight="1"/>
    <row r="20536" ht="15" customHeight="1"/>
    <row r="20537" ht="15" customHeight="1"/>
    <row r="20538" ht="15" customHeight="1"/>
    <row r="20539" ht="15" customHeight="1"/>
    <row r="20540" ht="15" customHeight="1"/>
    <row r="20541" ht="15" customHeight="1"/>
    <row r="20542" ht="15" customHeight="1"/>
    <row r="20543" ht="15" customHeight="1"/>
    <row r="20544" ht="15" customHeight="1"/>
    <row r="20545" ht="15" customHeight="1"/>
    <row r="20546" ht="15" customHeight="1"/>
    <row r="20547" ht="15" customHeight="1"/>
    <row r="20548" ht="15" customHeight="1"/>
    <row r="20549" ht="15" customHeight="1"/>
    <row r="20550" ht="15" customHeight="1"/>
    <row r="20551" ht="15" customHeight="1"/>
    <row r="20552" ht="15" customHeight="1"/>
    <row r="20553" ht="15" customHeight="1"/>
    <row r="20554" ht="15" customHeight="1"/>
    <row r="20555" ht="15" customHeight="1"/>
    <row r="20556" ht="15" customHeight="1"/>
    <row r="20557" ht="15" customHeight="1"/>
    <row r="20558" ht="15" customHeight="1"/>
    <row r="20559" ht="15" customHeight="1"/>
    <row r="20560" ht="15" customHeight="1"/>
    <row r="20561" ht="15" customHeight="1"/>
    <row r="20562" ht="15" customHeight="1"/>
    <row r="20563" ht="15" customHeight="1"/>
    <row r="20564" ht="15" customHeight="1"/>
    <row r="20565" ht="15" customHeight="1"/>
    <row r="20566" ht="15" customHeight="1"/>
    <row r="20567" ht="15" customHeight="1"/>
    <row r="20568" ht="15" customHeight="1"/>
    <row r="20569" ht="15" customHeight="1"/>
    <row r="20570" ht="15" customHeight="1"/>
    <row r="20571" ht="15" customHeight="1"/>
    <row r="20572" ht="15" customHeight="1"/>
    <row r="20573" ht="15" customHeight="1"/>
    <row r="20574" ht="15" customHeight="1"/>
    <row r="20575" ht="15" customHeight="1"/>
    <row r="20576" ht="15" customHeight="1"/>
    <row r="20577" ht="15" customHeight="1"/>
    <row r="20578" ht="15" customHeight="1"/>
    <row r="20579" ht="15" customHeight="1"/>
    <row r="20580" ht="15" customHeight="1"/>
    <row r="20581" ht="15" customHeight="1"/>
    <row r="20582" ht="15" customHeight="1"/>
    <row r="20583" ht="15" customHeight="1"/>
    <row r="20584" ht="15" customHeight="1"/>
    <row r="20585" ht="15" customHeight="1"/>
    <row r="20586" ht="15" customHeight="1"/>
    <row r="20587" ht="15" customHeight="1"/>
    <row r="20588" ht="15" customHeight="1"/>
    <row r="20589" ht="15" customHeight="1"/>
    <row r="20590" ht="15" customHeight="1"/>
    <row r="20591" ht="15" customHeight="1"/>
    <row r="20592" ht="15" customHeight="1"/>
    <row r="20593" ht="15" customHeight="1"/>
    <row r="20594" ht="15" customHeight="1"/>
    <row r="20595" ht="15" customHeight="1"/>
    <row r="20596" ht="15" customHeight="1"/>
    <row r="20597" ht="15" customHeight="1"/>
    <row r="20598" ht="15" customHeight="1"/>
    <row r="20599" ht="15" customHeight="1"/>
    <row r="20600" ht="15" customHeight="1"/>
    <row r="20601" ht="15" customHeight="1"/>
    <row r="20602" ht="15" customHeight="1"/>
    <row r="20603" ht="15" customHeight="1"/>
    <row r="20604" ht="15" customHeight="1"/>
    <row r="20605" ht="15" customHeight="1"/>
    <row r="20606" ht="15" customHeight="1"/>
    <row r="20607" ht="15" customHeight="1"/>
    <row r="20608" ht="15" customHeight="1"/>
    <row r="20609" ht="15" customHeight="1"/>
    <row r="20610" ht="15" customHeight="1"/>
    <row r="20611" ht="15" customHeight="1"/>
    <row r="20612" ht="15" customHeight="1"/>
    <row r="20613" ht="15" customHeight="1"/>
    <row r="20614" ht="15" customHeight="1"/>
    <row r="20615" ht="15" customHeight="1"/>
    <row r="20616" ht="15" customHeight="1"/>
    <row r="20617" ht="15" customHeight="1"/>
    <row r="20618" ht="15" customHeight="1"/>
    <row r="20619" ht="15" customHeight="1"/>
    <row r="20620" ht="15" customHeight="1"/>
    <row r="20621" ht="15" customHeight="1"/>
    <row r="20622" ht="15" customHeight="1"/>
    <row r="20623" ht="15" customHeight="1"/>
    <row r="20624" ht="15" customHeight="1"/>
    <row r="20625" ht="15" customHeight="1"/>
    <row r="20626" ht="15" customHeight="1"/>
    <row r="20627" ht="15" customHeight="1"/>
    <row r="20628" ht="15" customHeight="1"/>
    <row r="20629" ht="15" customHeight="1"/>
    <row r="20630" ht="15" customHeight="1"/>
    <row r="20631" ht="15" customHeight="1"/>
    <row r="20632" ht="15" customHeight="1"/>
    <row r="20633" ht="15" customHeight="1"/>
    <row r="20634" ht="15" customHeight="1"/>
    <row r="20635" ht="15" customHeight="1"/>
    <row r="20636" ht="15" customHeight="1"/>
    <row r="20637" ht="15" customHeight="1"/>
    <row r="20638" ht="15" customHeight="1"/>
    <row r="20639" ht="15" customHeight="1"/>
    <row r="20640" ht="15" customHeight="1"/>
    <row r="20641" ht="15" customHeight="1"/>
    <row r="20642" ht="15" customHeight="1"/>
    <row r="20643" ht="15" customHeight="1"/>
    <row r="20644" ht="15" customHeight="1"/>
    <row r="20645" ht="15" customHeight="1"/>
    <row r="20646" ht="15" customHeight="1"/>
    <row r="20647" ht="15" customHeight="1"/>
    <row r="20648" ht="15" customHeight="1"/>
    <row r="20649" ht="15" customHeight="1"/>
    <row r="20650" ht="15" customHeight="1"/>
    <row r="20651" ht="15" customHeight="1"/>
    <row r="20652" ht="15" customHeight="1"/>
    <row r="20653" ht="15" customHeight="1"/>
    <row r="20654" ht="15" customHeight="1"/>
    <row r="20655" ht="15" customHeight="1"/>
    <row r="20656" ht="15" customHeight="1"/>
    <row r="20657" ht="15" customHeight="1"/>
    <row r="20658" ht="15" customHeight="1"/>
    <row r="20659" ht="15" customHeight="1"/>
    <row r="20660" ht="15" customHeight="1"/>
    <row r="20661" ht="15" customHeight="1"/>
    <row r="20662" ht="15" customHeight="1"/>
    <row r="20663" ht="15" customHeight="1"/>
    <row r="20664" ht="15" customHeight="1"/>
    <row r="20665" ht="15" customHeight="1"/>
    <row r="20666" ht="15" customHeight="1"/>
    <row r="20667" ht="15" customHeight="1"/>
    <row r="20668" ht="15" customHeight="1"/>
    <row r="20669" ht="15" customHeight="1"/>
    <row r="20670" ht="15" customHeight="1"/>
    <row r="20671" ht="15" customHeight="1"/>
    <row r="20672" ht="15" customHeight="1"/>
    <row r="20673" ht="15" customHeight="1"/>
    <row r="20674" ht="15" customHeight="1"/>
    <row r="20675" ht="15" customHeight="1"/>
    <row r="20676" ht="15" customHeight="1"/>
    <row r="20677" ht="15" customHeight="1"/>
    <row r="20678" ht="15" customHeight="1"/>
    <row r="20679" ht="15" customHeight="1"/>
    <row r="20680" ht="15" customHeight="1"/>
    <row r="20681" ht="15" customHeight="1"/>
    <row r="20682" ht="15" customHeight="1"/>
    <row r="20683" ht="15" customHeight="1"/>
    <row r="20684" ht="15" customHeight="1"/>
    <row r="20685" ht="15" customHeight="1"/>
    <row r="20686" ht="15" customHeight="1"/>
    <row r="20687" ht="15" customHeight="1"/>
    <row r="20688" ht="15" customHeight="1"/>
    <row r="20689" ht="15" customHeight="1"/>
    <row r="20690" ht="15" customHeight="1"/>
    <row r="20691" ht="15" customHeight="1"/>
    <row r="20692" ht="15" customHeight="1"/>
    <row r="20693" ht="15" customHeight="1"/>
    <row r="20694" ht="15" customHeight="1"/>
    <row r="20695" ht="15" customHeight="1"/>
    <row r="20696" ht="15" customHeight="1"/>
    <row r="20697" ht="15" customHeight="1"/>
    <row r="20698" ht="15" customHeight="1"/>
    <row r="20699" ht="15" customHeight="1"/>
    <row r="20700" ht="15" customHeight="1"/>
    <row r="20701" ht="15" customHeight="1"/>
    <row r="20702" ht="15" customHeight="1"/>
    <row r="20703" ht="15" customHeight="1"/>
    <row r="20704" ht="15" customHeight="1"/>
    <row r="20705" ht="15" customHeight="1"/>
    <row r="20706" ht="15" customHeight="1"/>
    <row r="20707" ht="15" customHeight="1"/>
    <row r="20708" ht="15" customHeight="1"/>
    <row r="20709" ht="15" customHeight="1"/>
    <row r="20710" ht="15" customHeight="1"/>
    <row r="20711" ht="15" customHeight="1"/>
    <row r="20712" ht="15" customHeight="1"/>
    <row r="20713" ht="15" customHeight="1"/>
    <row r="20714" ht="15" customHeight="1"/>
    <row r="20715" ht="15" customHeight="1"/>
    <row r="20716" ht="15" customHeight="1"/>
    <row r="20717" ht="15" customHeight="1"/>
    <row r="20718" ht="15" customHeight="1"/>
    <row r="20719" ht="15" customHeight="1"/>
    <row r="20720" ht="15" customHeight="1"/>
    <row r="20721" ht="15" customHeight="1"/>
    <row r="20722" ht="15" customHeight="1"/>
    <row r="20723" ht="15" customHeight="1"/>
    <row r="20724" ht="15" customHeight="1"/>
    <row r="20725" ht="15" customHeight="1"/>
    <row r="20726" ht="15" customHeight="1"/>
    <row r="20727" ht="15" customHeight="1"/>
    <row r="20728" ht="15" customHeight="1"/>
    <row r="20729" ht="15" customHeight="1"/>
    <row r="20730" ht="15" customHeight="1"/>
    <row r="20731" ht="15" customHeight="1"/>
    <row r="20732" ht="15" customHeight="1"/>
    <row r="20733" ht="15" customHeight="1"/>
    <row r="20734" ht="15" customHeight="1"/>
    <row r="20735" ht="15" customHeight="1"/>
    <row r="20736" ht="15" customHeight="1"/>
    <row r="20737" ht="15" customHeight="1"/>
    <row r="20738" ht="15" customHeight="1"/>
    <row r="20739" ht="15" customHeight="1"/>
    <row r="20740" ht="15" customHeight="1"/>
    <row r="20741" ht="15" customHeight="1"/>
    <row r="20742" ht="15" customHeight="1"/>
    <row r="20743" ht="15" customHeight="1"/>
    <row r="20744" ht="15" customHeight="1"/>
    <row r="20745" ht="15" customHeight="1"/>
    <row r="20746" ht="15" customHeight="1"/>
    <row r="20747" ht="15" customHeight="1"/>
    <row r="20748" ht="15" customHeight="1"/>
    <row r="20749" ht="15" customHeight="1"/>
    <row r="20750" ht="15" customHeight="1"/>
    <row r="20751" ht="15" customHeight="1"/>
    <row r="20752" ht="15" customHeight="1"/>
    <row r="20753" ht="15" customHeight="1"/>
    <row r="20754" ht="15" customHeight="1"/>
    <row r="20755" ht="15" customHeight="1"/>
    <row r="20756" ht="15" customHeight="1"/>
    <row r="20757" ht="15" customHeight="1"/>
    <row r="20758" ht="15" customHeight="1"/>
    <row r="20759" ht="15" customHeight="1"/>
    <row r="20760" ht="15" customHeight="1"/>
    <row r="20761" ht="15" customHeight="1"/>
    <row r="20762" ht="15" customHeight="1"/>
    <row r="20763" ht="15" customHeight="1"/>
    <row r="20764" ht="15" customHeight="1"/>
    <row r="20765" ht="15" customHeight="1"/>
    <row r="20766" ht="15" customHeight="1"/>
    <row r="20767" ht="15" customHeight="1"/>
    <row r="20768" ht="15" customHeight="1"/>
    <row r="20769" ht="15" customHeight="1"/>
    <row r="20770" ht="15" customHeight="1"/>
    <row r="20771" ht="15" customHeight="1"/>
    <row r="20772" ht="15" customHeight="1"/>
    <row r="20773" ht="15" customHeight="1"/>
    <row r="20774" ht="15" customHeight="1"/>
    <row r="20775" ht="15" customHeight="1"/>
    <row r="20776" ht="15" customHeight="1"/>
    <row r="20777" ht="15" customHeight="1"/>
    <row r="20778" ht="15" customHeight="1"/>
    <row r="20779" ht="15" customHeight="1"/>
    <row r="20780" ht="15" customHeight="1"/>
    <row r="20781" ht="15" customHeight="1"/>
    <row r="20782" ht="15" customHeight="1"/>
    <row r="20783" ht="15" customHeight="1"/>
    <row r="20784" ht="15" customHeight="1"/>
    <row r="20785" ht="15" customHeight="1"/>
    <row r="20786" ht="15" customHeight="1"/>
    <row r="20787" ht="15" customHeight="1"/>
    <row r="20788" ht="15" customHeight="1"/>
    <row r="20789" ht="15" customHeight="1"/>
    <row r="20790" ht="15" customHeight="1"/>
    <row r="20791" ht="15" customHeight="1"/>
    <row r="20792" ht="15" customHeight="1"/>
    <row r="20793" ht="15" customHeight="1"/>
    <row r="20794" ht="15" customHeight="1"/>
    <row r="20795" ht="15" customHeight="1"/>
    <row r="20796" ht="15" customHeight="1"/>
    <row r="20797" ht="15" customHeight="1"/>
    <row r="20798" ht="15" customHeight="1"/>
    <row r="20799" ht="15" customHeight="1"/>
    <row r="20800" ht="15" customHeight="1"/>
    <row r="20801" ht="15" customHeight="1"/>
    <row r="20802" ht="15" customHeight="1"/>
    <row r="20803" ht="15" customHeight="1"/>
    <row r="20804" ht="15" customHeight="1"/>
    <row r="20805" ht="15" customHeight="1"/>
    <row r="20806" ht="15" customHeight="1"/>
    <row r="20807" ht="15" customHeight="1"/>
    <row r="20808" ht="15" customHeight="1"/>
    <row r="20809" ht="15" customHeight="1"/>
    <row r="20810" ht="15" customHeight="1"/>
    <row r="20811" ht="15" customHeight="1"/>
    <row r="20812" ht="15" customHeight="1"/>
    <row r="20813" ht="15" customHeight="1"/>
    <row r="20814" ht="15" customHeight="1"/>
    <row r="20815" ht="15" customHeight="1"/>
    <row r="20816" ht="15" customHeight="1"/>
    <row r="20817" ht="15" customHeight="1"/>
    <row r="20818" ht="15" customHeight="1"/>
    <row r="20819" ht="15" customHeight="1"/>
    <row r="20820" ht="15" customHeight="1"/>
    <row r="20821" ht="15" customHeight="1"/>
    <row r="20822" ht="15" customHeight="1"/>
    <row r="20823" ht="15" customHeight="1"/>
    <row r="20824" ht="15" customHeight="1"/>
    <row r="20825" ht="15" customHeight="1"/>
    <row r="20826" ht="15" customHeight="1"/>
    <row r="20827" ht="15" customHeight="1"/>
    <row r="20828" ht="15" customHeight="1"/>
    <row r="20829" ht="15" customHeight="1"/>
    <row r="20830" ht="15" customHeight="1"/>
    <row r="20831" ht="15" customHeight="1"/>
    <row r="20832" ht="15" customHeight="1"/>
    <row r="20833" ht="15" customHeight="1"/>
    <row r="20834" ht="15" customHeight="1"/>
    <row r="20835" ht="15" customHeight="1"/>
    <row r="20836" ht="15" customHeight="1"/>
    <row r="20837" ht="15" customHeight="1"/>
    <row r="20838" ht="15" customHeight="1"/>
    <row r="20839" ht="15" customHeight="1"/>
    <row r="20840" ht="15" customHeight="1"/>
    <row r="20841" ht="15" customHeight="1"/>
    <row r="20842" ht="15" customHeight="1"/>
    <row r="20843" ht="15" customHeight="1"/>
    <row r="20844" ht="15" customHeight="1"/>
    <row r="20845" ht="15" customHeight="1"/>
    <row r="20846" ht="15" customHeight="1"/>
    <row r="20847" ht="15" customHeight="1"/>
    <row r="20848" ht="15" customHeight="1"/>
    <row r="20849" ht="15" customHeight="1"/>
    <row r="20850" ht="15" customHeight="1"/>
    <row r="20851" ht="15" customHeight="1"/>
    <row r="20852" ht="15" customHeight="1"/>
    <row r="20853" ht="15" customHeight="1"/>
    <row r="20854" ht="15" customHeight="1"/>
    <row r="20855" ht="15" customHeight="1"/>
    <row r="20856" ht="15" customHeight="1"/>
    <row r="20857" ht="15" customHeight="1"/>
    <row r="20858" ht="15" customHeight="1"/>
    <row r="20859" ht="15" customHeight="1"/>
    <row r="20860" ht="15" customHeight="1"/>
    <row r="20861" ht="15" customHeight="1"/>
    <row r="20862" ht="15" customHeight="1"/>
    <row r="20863" ht="15" customHeight="1"/>
    <row r="20864" ht="15" customHeight="1"/>
    <row r="20865" ht="15" customHeight="1"/>
    <row r="20866" ht="15" customHeight="1"/>
    <row r="20867" ht="15" customHeight="1"/>
    <row r="20868" ht="15" customHeight="1"/>
    <row r="20869" ht="15" customHeight="1"/>
    <row r="20870" ht="15" customHeight="1"/>
    <row r="20871" ht="15" customHeight="1"/>
    <row r="20872" ht="15" customHeight="1"/>
    <row r="20873" ht="15" customHeight="1"/>
    <row r="20874" ht="15" customHeight="1"/>
    <row r="20875" ht="15" customHeight="1"/>
    <row r="20876" ht="15" customHeight="1"/>
    <row r="20877" ht="15" customHeight="1"/>
    <row r="20878" ht="15" customHeight="1"/>
    <row r="20879" ht="15" customHeight="1"/>
    <row r="20880" ht="15" customHeight="1"/>
    <row r="20881" ht="15" customHeight="1"/>
    <row r="20882" ht="15" customHeight="1"/>
    <row r="20883" ht="15" customHeight="1"/>
    <row r="20884" ht="15" customHeight="1"/>
    <row r="20885" ht="15" customHeight="1"/>
    <row r="20886" ht="15" customHeight="1"/>
    <row r="20887" ht="15" customHeight="1"/>
    <row r="20888" ht="15" customHeight="1"/>
    <row r="20889" ht="15" customHeight="1"/>
    <row r="20890" ht="15" customHeight="1"/>
    <row r="20891" ht="15" customHeight="1"/>
    <row r="20892" ht="15" customHeight="1"/>
    <row r="20893" ht="15" customHeight="1"/>
    <row r="20894" ht="15" customHeight="1"/>
    <row r="20895" ht="15" customHeight="1"/>
    <row r="20896" ht="15" customHeight="1"/>
    <row r="20897" ht="15" customHeight="1"/>
    <row r="20898" ht="15" customHeight="1"/>
    <row r="20899" ht="15" customHeight="1"/>
    <row r="20900" ht="15" customHeight="1"/>
    <row r="20901" ht="15" customHeight="1"/>
    <row r="20902" ht="15" customHeight="1"/>
    <row r="20903" ht="15" customHeight="1"/>
    <row r="20904" ht="15" customHeight="1"/>
    <row r="20905" ht="15" customHeight="1"/>
    <row r="20906" ht="15" customHeight="1"/>
    <row r="20907" ht="15" customHeight="1"/>
    <row r="20908" ht="15" customHeight="1"/>
    <row r="20909" ht="15" customHeight="1"/>
    <row r="20910" ht="15" customHeight="1"/>
    <row r="20911" ht="15" customHeight="1"/>
    <row r="20912" ht="15" customHeight="1"/>
    <row r="20913" ht="15" customHeight="1"/>
    <row r="20914" ht="15" customHeight="1"/>
    <row r="20915" ht="15" customHeight="1"/>
    <row r="20916" ht="15" customHeight="1"/>
    <row r="20917" ht="15" customHeight="1"/>
    <row r="20918" ht="15" customHeight="1"/>
    <row r="20919" ht="15" customHeight="1"/>
    <row r="20920" ht="15" customHeight="1"/>
    <row r="20921" ht="15" customHeight="1"/>
    <row r="20922" ht="15" customHeight="1"/>
    <row r="20923" ht="15" customHeight="1"/>
    <row r="20924" ht="15" customHeight="1"/>
    <row r="20925" ht="15" customHeight="1"/>
    <row r="20926" ht="15" customHeight="1"/>
    <row r="20927" ht="15" customHeight="1"/>
    <row r="20928" ht="15" customHeight="1"/>
    <row r="20929" ht="15" customHeight="1"/>
    <row r="20930" ht="15" customHeight="1"/>
    <row r="20931" ht="15" customHeight="1"/>
    <row r="20932" ht="15" customHeight="1"/>
    <row r="20933" ht="15" customHeight="1"/>
    <row r="20934" ht="15" customHeight="1"/>
    <row r="20935" ht="15" customHeight="1"/>
    <row r="20936" ht="15" customHeight="1"/>
    <row r="20937" ht="15" customHeight="1"/>
    <row r="20938" ht="15" customHeight="1"/>
    <row r="20939" ht="15" customHeight="1"/>
    <row r="20940" ht="15" customHeight="1"/>
    <row r="20941" ht="15" customHeight="1"/>
    <row r="20942" ht="15" customHeight="1"/>
    <row r="20943" ht="15" customHeight="1"/>
    <row r="20944" ht="15" customHeight="1"/>
    <row r="20945" ht="15" customHeight="1"/>
    <row r="20946" ht="15" customHeight="1"/>
    <row r="20947" ht="15" customHeight="1"/>
    <row r="20948" ht="15" customHeight="1"/>
    <row r="20949" ht="15" customHeight="1"/>
    <row r="20950" ht="15" customHeight="1"/>
    <row r="20951" ht="15" customHeight="1"/>
    <row r="20952" ht="15" customHeight="1"/>
    <row r="20953" ht="15" customHeight="1"/>
    <row r="20954" ht="15" customHeight="1"/>
    <row r="20955" ht="15" customHeight="1"/>
    <row r="20956" ht="15" customHeight="1"/>
    <row r="20957" ht="15" customHeight="1"/>
    <row r="20958" ht="15" customHeight="1"/>
    <row r="20959" ht="15" customHeight="1"/>
    <row r="20960" ht="15" customHeight="1"/>
    <row r="20961" ht="15" customHeight="1"/>
    <row r="20962" ht="15" customHeight="1"/>
    <row r="20963" ht="15" customHeight="1"/>
    <row r="20964" ht="15" customHeight="1"/>
    <row r="20965" ht="15" customHeight="1"/>
    <row r="20966" ht="15" customHeight="1"/>
    <row r="20967" ht="15" customHeight="1"/>
    <row r="20968" ht="15" customHeight="1"/>
    <row r="20969" ht="15" customHeight="1"/>
    <row r="20970" ht="15" customHeight="1"/>
    <row r="20971" ht="15" customHeight="1"/>
    <row r="20972" ht="15" customHeight="1"/>
    <row r="20973" ht="15" customHeight="1"/>
    <row r="20974" ht="15" customHeight="1"/>
    <row r="20975" ht="15" customHeight="1"/>
    <row r="20976" ht="15" customHeight="1"/>
    <row r="20977" ht="15" customHeight="1"/>
    <row r="20978" ht="15" customHeight="1"/>
    <row r="20979" ht="15" customHeight="1"/>
    <row r="20980" ht="15" customHeight="1"/>
    <row r="20981" ht="15" customHeight="1"/>
    <row r="20982" ht="15" customHeight="1"/>
    <row r="20983" ht="15" customHeight="1"/>
    <row r="20984" ht="15" customHeight="1"/>
    <row r="20985" ht="15" customHeight="1"/>
    <row r="20986" ht="15" customHeight="1"/>
    <row r="20987" ht="15" customHeight="1"/>
    <row r="20988" ht="15" customHeight="1"/>
    <row r="20989" ht="15" customHeight="1"/>
    <row r="20990" ht="15" customHeight="1"/>
    <row r="20991" ht="15" customHeight="1"/>
    <row r="20992" ht="15" customHeight="1"/>
    <row r="20993" ht="15" customHeight="1"/>
    <row r="20994" ht="15" customHeight="1"/>
    <row r="20995" ht="15" customHeight="1"/>
    <row r="20996" ht="15" customHeight="1"/>
    <row r="20997" ht="15" customHeight="1"/>
    <row r="20998" ht="15" customHeight="1"/>
    <row r="20999" ht="15" customHeight="1"/>
    <row r="21000" ht="15" customHeight="1"/>
    <row r="21001" ht="15" customHeight="1"/>
    <row r="21002" ht="15" customHeight="1"/>
    <row r="21003" ht="15" customHeight="1"/>
    <row r="21004" ht="15" customHeight="1"/>
    <row r="21005" ht="15" customHeight="1"/>
    <row r="21006" ht="15" customHeight="1"/>
    <row r="21007" ht="15" customHeight="1"/>
    <row r="21008" ht="15" customHeight="1"/>
    <row r="21009" ht="15" customHeight="1"/>
    <row r="21010" ht="15" customHeight="1"/>
    <row r="21011" ht="15" customHeight="1"/>
    <row r="21012" ht="15" customHeight="1"/>
    <row r="21013" ht="15" customHeight="1"/>
    <row r="21014" ht="15" customHeight="1"/>
    <row r="21015" ht="15" customHeight="1"/>
    <row r="21016" ht="15" customHeight="1"/>
    <row r="21017" ht="15" customHeight="1"/>
    <row r="21018" ht="15" customHeight="1"/>
    <row r="21019" ht="15" customHeight="1"/>
    <row r="21020" ht="15" customHeight="1"/>
    <row r="21021" ht="15" customHeight="1"/>
    <row r="21022" ht="15" customHeight="1"/>
    <row r="21023" ht="15" customHeight="1"/>
    <row r="21024" ht="15" customHeight="1"/>
    <row r="21025" ht="15" customHeight="1"/>
    <row r="21026" ht="15" customHeight="1"/>
    <row r="21027" ht="15" customHeight="1"/>
    <row r="21028" ht="15" customHeight="1"/>
    <row r="21029" ht="15" customHeight="1"/>
    <row r="21030" ht="15" customHeight="1"/>
    <row r="21031" ht="15" customHeight="1"/>
    <row r="21032" ht="15" customHeight="1"/>
    <row r="21033" ht="15" customHeight="1"/>
    <row r="21034" ht="15" customHeight="1"/>
    <row r="21035" ht="15" customHeight="1"/>
    <row r="21036" ht="15" customHeight="1"/>
    <row r="21037" ht="15" customHeight="1"/>
    <row r="21038" ht="15" customHeight="1"/>
    <row r="21039" ht="15" customHeight="1"/>
    <row r="21040" ht="15" customHeight="1"/>
    <row r="21041" ht="15" customHeight="1"/>
    <row r="21042" ht="15" customHeight="1"/>
    <row r="21043" ht="15" customHeight="1"/>
    <row r="21044" ht="15" customHeight="1"/>
    <row r="21045" ht="15" customHeight="1"/>
    <row r="21046" ht="15" customHeight="1"/>
    <row r="21047" ht="15" customHeight="1"/>
    <row r="21048" ht="15" customHeight="1"/>
    <row r="21049" ht="15" customHeight="1"/>
    <row r="21050" ht="15" customHeight="1"/>
    <row r="21051" ht="15" customHeight="1"/>
    <row r="21052" ht="15" customHeight="1"/>
    <row r="21053" ht="15" customHeight="1"/>
    <row r="21054" ht="15" customHeight="1"/>
    <row r="21055" ht="15" customHeight="1"/>
    <row r="21056" ht="15" customHeight="1"/>
    <row r="21057" ht="15" customHeight="1"/>
    <row r="21058" ht="15" customHeight="1"/>
    <row r="21059" ht="15" customHeight="1"/>
    <row r="21060" ht="15" customHeight="1"/>
    <row r="21061" ht="15" customHeight="1"/>
    <row r="21062" ht="15" customHeight="1"/>
    <row r="21063" ht="15" customHeight="1"/>
    <row r="21064" ht="15" customHeight="1"/>
    <row r="21065" ht="15" customHeight="1"/>
    <row r="21066" ht="15" customHeight="1"/>
    <row r="21067" ht="15" customHeight="1"/>
    <row r="21068" ht="15" customHeight="1"/>
    <row r="21069" ht="15" customHeight="1"/>
    <row r="21070" ht="15" customHeight="1"/>
    <row r="21071" ht="15" customHeight="1"/>
    <row r="21072" ht="15" customHeight="1"/>
    <row r="21073" ht="15" customHeight="1"/>
    <row r="21074" ht="15" customHeight="1"/>
    <row r="21075" ht="15" customHeight="1"/>
    <row r="21076" ht="15" customHeight="1"/>
    <row r="21077" ht="15" customHeight="1"/>
    <row r="21078" ht="15" customHeight="1"/>
    <row r="21079" ht="15" customHeight="1"/>
    <row r="21080" ht="15" customHeight="1"/>
    <row r="21081" ht="15" customHeight="1"/>
    <row r="21082" ht="15" customHeight="1"/>
    <row r="21083" ht="15" customHeight="1"/>
    <row r="21084" ht="15" customHeight="1"/>
    <row r="21085" ht="15" customHeight="1"/>
    <row r="21086" ht="15" customHeight="1"/>
    <row r="21087" ht="15" customHeight="1"/>
    <row r="21088" ht="15" customHeight="1"/>
    <row r="21089" ht="15" customHeight="1"/>
    <row r="21090" ht="15" customHeight="1"/>
    <row r="21091" ht="15" customHeight="1"/>
    <row r="21092" ht="15" customHeight="1"/>
    <row r="21093" ht="15" customHeight="1"/>
    <row r="21094" ht="15" customHeight="1"/>
    <row r="21095" ht="15" customHeight="1"/>
    <row r="21096" ht="15" customHeight="1"/>
    <row r="21097" ht="15" customHeight="1"/>
    <row r="21098" ht="15" customHeight="1"/>
    <row r="21099" ht="15" customHeight="1"/>
    <row r="21100" ht="15" customHeight="1"/>
    <row r="21101" ht="15" customHeight="1"/>
    <row r="21102" ht="15" customHeight="1"/>
    <row r="21103" ht="15" customHeight="1"/>
    <row r="21104" ht="15" customHeight="1"/>
    <row r="21105" ht="15" customHeight="1"/>
    <row r="21106" ht="15" customHeight="1"/>
    <row r="21107" ht="15" customHeight="1"/>
    <row r="21108" ht="15" customHeight="1"/>
    <row r="21109" ht="15" customHeight="1"/>
    <row r="21110" ht="15" customHeight="1"/>
    <row r="21111" ht="15" customHeight="1"/>
    <row r="21112" ht="15" customHeight="1"/>
    <row r="21113" ht="15" customHeight="1"/>
    <row r="21114" ht="15" customHeight="1"/>
    <row r="21115" ht="15" customHeight="1"/>
    <row r="21116" ht="15" customHeight="1"/>
    <row r="21117" ht="15" customHeight="1"/>
    <row r="21118" ht="15" customHeight="1"/>
    <row r="21119" ht="15" customHeight="1"/>
    <row r="21120" ht="15" customHeight="1"/>
    <row r="21121" ht="15" customHeight="1"/>
    <row r="21122" ht="15" customHeight="1"/>
    <row r="21123" ht="15" customHeight="1"/>
    <row r="21124" ht="15" customHeight="1"/>
    <row r="21125" ht="15" customHeight="1"/>
    <row r="21126" ht="15" customHeight="1"/>
    <row r="21127" ht="15" customHeight="1"/>
    <row r="21128" ht="15" customHeight="1"/>
    <row r="21129" ht="15" customHeight="1"/>
    <row r="21130" ht="15" customHeight="1"/>
    <row r="21131" ht="15" customHeight="1"/>
    <row r="21132" ht="15" customHeight="1"/>
    <row r="21133" ht="15" customHeight="1"/>
    <row r="21134" ht="15" customHeight="1"/>
    <row r="21135" ht="15" customHeight="1"/>
    <row r="21136" ht="15" customHeight="1"/>
    <row r="21137" ht="15" customHeight="1"/>
    <row r="21138" ht="15" customHeight="1"/>
    <row r="21139" ht="15" customHeight="1"/>
    <row r="21140" ht="15" customHeight="1"/>
    <row r="21141" ht="15" customHeight="1"/>
    <row r="21142" ht="15" customHeight="1"/>
    <row r="21143" ht="15" customHeight="1"/>
    <row r="21144" ht="15" customHeight="1"/>
    <row r="21145" ht="15" customHeight="1"/>
    <row r="21146" ht="15" customHeight="1"/>
    <row r="21147" ht="15" customHeight="1"/>
    <row r="21148" ht="15" customHeight="1"/>
    <row r="21149" ht="15" customHeight="1"/>
    <row r="21150" ht="15" customHeight="1"/>
    <row r="21151" ht="15" customHeight="1"/>
    <row r="21152" ht="15" customHeight="1"/>
    <row r="21153" ht="15" customHeight="1"/>
    <row r="21154" ht="15" customHeight="1"/>
    <row r="21155" ht="15" customHeight="1"/>
    <row r="21156" ht="15" customHeight="1"/>
    <row r="21157" ht="15" customHeight="1"/>
    <row r="21158" ht="15" customHeight="1"/>
    <row r="21159" ht="15" customHeight="1"/>
    <row r="21160" ht="15" customHeight="1"/>
    <row r="21161" ht="15" customHeight="1"/>
    <row r="21162" ht="15" customHeight="1"/>
    <row r="21163" ht="15" customHeight="1"/>
    <row r="21164" ht="15" customHeight="1"/>
    <row r="21165" ht="15" customHeight="1"/>
    <row r="21166" ht="15" customHeight="1"/>
    <row r="21167" ht="15" customHeight="1"/>
    <row r="21168" ht="15" customHeight="1"/>
    <row r="21169" ht="15" customHeight="1"/>
    <row r="21170" ht="15" customHeight="1"/>
    <row r="21171" ht="15" customHeight="1"/>
    <row r="21172" ht="15" customHeight="1"/>
    <row r="21173" ht="15" customHeight="1"/>
    <row r="21174" ht="15" customHeight="1"/>
    <row r="21175" ht="15" customHeight="1"/>
    <row r="21176" ht="15" customHeight="1"/>
    <row r="21177" ht="15" customHeight="1"/>
    <row r="21178" ht="15" customHeight="1"/>
    <row r="21179" ht="15" customHeight="1"/>
    <row r="21180" ht="15" customHeight="1"/>
    <row r="21181" ht="15" customHeight="1"/>
    <row r="21182" ht="15" customHeight="1"/>
    <row r="21183" ht="15" customHeight="1"/>
    <row r="21184" ht="15" customHeight="1"/>
    <row r="21185" ht="15" customHeight="1"/>
    <row r="21186" ht="15" customHeight="1"/>
    <row r="21187" ht="15" customHeight="1"/>
    <row r="21188" ht="15" customHeight="1"/>
    <row r="21189" ht="15" customHeight="1"/>
    <row r="21190" ht="15" customHeight="1"/>
    <row r="21191" ht="15" customHeight="1"/>
    <row r="21192" ht="15" customHeight="1"/>
    <row r="21193" ht="15" customHeight="1"/>
    <row r="21194" ht="15" customHeight="1"/>
    <row r="21195" ht="15" customHeight="1"/>
    <row r="21196" ht="15" customHeight="1"/>
    <row r="21197" ht="15" customHeight="1"/>
    <row r="21198" ht="15" customHeight="1"/>
    <row r="21199" ht="15" customHeight="1"/>
    <row r="21200" ht="15" customHeight="1"/>
    <row r="21201" ht="15" customHeight="1"/>
    <row r="21202" ht="15" customHeight="1"/>
    <row r="21203" ht="15" customHeight="1"/>
    <row r="21204" ht="15" customHeight="1"/>
    <row r="21205" ht="15" customHeight="1"/>
    <row r="21206" ht="15" customHeight="1"/>
    <row r="21207" ht="15" customHeight="1"/>
    <row r="21208" ht="15" customHeight="1"/>
    <row r="21209" ht="15" customHeight="1"/>
    <row r="21210" ht="15" customHeight="1"/>
    <row r="21211" ht="15" customHeight="1"/>
    <row r="21212" ht="15" customHeight="1"/>
    <row r="21213" ht="15" customHeight="1"/>
    <row r="21214" ht="15" customHeight="1"/>
    <row r="21215" ht="15" customHeight="1"/>
    <row r="21216" ht="15" customHeight="1"/>
    <row r="21217" ht="15" customHeight="1"/>
    <row r="21218" ht="15" customHeight="1"/>
    <row r="21219" ht="15" customHeight="1"/>
    <row r="21220" ht="15" customHeight="1"/>
    <row r="21221" ht="15" customHeight="1"/>
    <row r="21222" ht="15" customHeight="1"/>
    <row r="21223" ht="15" customHeight="1"/>
    <row r="21224" ht="15" customHeight="1"/>
    <row r="21225" ht="15" customHeight="1"/>
    <row r="21226" ht="15" customHeight="1"/>
    <row r="21227" ht="15" customHeight="1"/>
    <row r="21228" ht="15" customHeight="1"/>
    <row r="21229" ht="15" customHeight="1"/>
    <row r="21230" ht="15" customHeight="1"/>
    <row r="21231" ht="15" customHeight="1"/>
    <row r="21232" ht="15" customHeight="1"/>
    <row r="21233" ht="15" customHeight="1"/>
    <row r="21234" ht="15" customHeight="1"/>
    <row r="21235" ht="15" customHeight="1"/>
    <row r="21236" ht="15" customHeight="1"/>
    <row r="21237" ht="15" customHeight="1"/>
    <row r="21238" ht="15" customHeight="1"/>
    <row r="21239" ht="15" customHeight="1"/>
    <row r="21240" ht="15" customHeight="1"/>
    <row r="21241" ht="15" customHeight="1"/>
    <row r="21242" ht="15" customHeight="1"/>
    <row r="21243" ht="15" customHeight="1"/>
    <row r="21244" ht="15" customHeight="1"/>
    <row r="21245" ht="15" customHeight="1"/>
    <row r="21246" ht="15" customHeight="1"/>
    <row r="21247" ht="15" customHeight="1"/>
    <row r="21248" ht="15" customHeight="1"/>
    <row r="21249" ht="15" customHeight="1"/>
    <row r="21250" ht="15" customHeight="1"/>
    <row r="21251" ht="15" customHeight="1"/>
    <row r="21252" ht="15" customHeight="1"/>
    <row r="21253" ht="15" customHeight="1"/>
    <row r="21254" ht="15" customHeight="1"/>
    <row r="21255" ht="15" customHeight="1"/>
    <row r="21256" ht="15" customHeight="1"/>
    <row r="21257" ht="15" customHeight="1"/>
    <row r="21258" ht="15" customHeight="1"/>
    <row r="21259" ht="15" customHeight="1"/>
    <row r="21260" ht="15" customHeight="1"/>
    <row r="21261" ht="15" customHeight="1"/>
    <row r="21262" ht="15" customHeight="1"/>
    <row r="21263" ht="15" customHeight="1"/>
    <row r="21264" ht="15" customHeight="1"/>
    <row r="21265" ht="15" customHeight="1"/>
    <row r="21266" ht="15" customHeight="1"/>
    <row r="21267" ht="15" customHeight="1"/>
    <row r="21268" ht="15" customHeight="1"/>
    <row r="21269" ht="15" customHeight="1"/>
    <row r="21270" ht="15" customHeight="1"/>
    <row r="21271" ht="15" customHeight="1"/>
    <row r="21272" ht="15" customHeight="1"/>
    <row r="21273" ht="15" customHeight="1"/>
    <row r="21274" ht="15" customHeight="1"/>
    <row r="21275" ht="15" customHeight="1"/>
    <row r="21276" ht="15" customHeight="1"/>
    <row r="21277" ht="15" customHeight="1"/>
    <row r="21278" ht="15" customHeight="1"/>
    <row r="21279" ht="15" customHeight="1"/>
    <row r="21280" ht="15" customHeight="1"/>
    <row r="21281" ht="15" customHeight="1"/>
    <row r="21282" ht="15" customHeight="1"/>
    <row r="21283" ht="15" customHeight="1"/>
    <row r="21284" ht="15" customHeight="1"/>
    <row r="21285" ht="15" customHeight="1"/>
    <row r="21286" ht="15" customHeight="1"/>
    <row r="21287" ht="15" customHeight="1"/>
    <row r="21288" ht="15" customHeight="1"/>
    <row r="21289" ht="15" customHeight="1"/>
    <row r="21290" ht="15" customHeight="1"/>
    <row r="21291" ht="15" customHeight="1"/>
    <row r="21292" ht="15" customHeight="1"/>
    <row r="21293" ht="15" customHeight="1"/>
    <row r="21294" ht="15" customHeight="1"/>
    <row r="21295" ht="15" customHeight="1"/>
    <row r="21296" ht="15" customHeight="1"/>
    <row r="21297" ht="15" customHeight="1"/>
    <row r="21298" ht="15" customHeight="1"/>
    <row r="21299" ht="15" customHeight="1"/>
    <row r="21300" ht="15" customHeight="1"/>
    <row r="21301" ht="15" customHeight="1"/>
    <row r="21302" ht="15" customHeight="1"/>
    <row r="21303" ht="15" customHeight="1"/>
    <row r="21304" ht="15" customHeight="1"/>
    <row r="21305" ht="15" customHeight="1"/>
    <row r="21306" ht="15" customHeight="1"/>
    <row r="21307" ht="15" customHeight="1"/>
    <row r="21308" ht="15" customHeight="1"/>
    <row r="21309" ht="15" customHeight="1"/>
    <row r="21310" ht="15" customHeight="1"/>
    <row r="21311" ht="15" customHeight="1"/>
    <row r="21312" ht="15" customHeight="1"/>
    <row r="21313" ht="15" customHeight="1"/>
    <row r="21314" ht="15" customHeight="1"/>
    <row r="21315" ht="15" customHeight="1"/>
    <row r="21316" ht="15" customHeight="1"/>
    <row r="21317" ht="15" customHeight="1"/>
    <row r="21318" ht="15" customHeight="1"/>
    <row r="21319" ht="15" customHeight="1"/>
    <row r="21320" ht="15" customHeight="1"/>
    <row r="21321" ht="15" customHeight="1"/>
    <row r="21322" ht="15" customHeight="1"/>
    <row r="21323" ht="15" customHeight="1"/>
    <row r="21324" ht="15" customHeight="1"/>
    <row r="21325" ht="15" customHeight="1"/>
    <row r="21326" ht="15" customHeight="1"/>
    <row r="21327" ht="15" customHeight="1"/>
    <row r="21328" ht="15" customHeight="1"/>
    <row r="21329" ht="15" customHeight="1"/>
    <row r="21330" ht="15" customHeight="1"/>
    <row r="21331" ht="15" customHeight="1"/>
    <row r="21332" ht="15" customHeight="1"/>
    <row r="21333" ht="15" customHeight="1"/>
    <row r="21334" ht="15" customHeight="1"/>
    <row r="21335" ht="15" customHeight="1"/>
    <row r="21336" ht="15" customHeight="1"/>
    <row r="21337" ht="15" customHeight="1"/>
    <row r="21338" ht="15" customHeight="1"/>
    <row r="21339" ht="15" customHeight="1"/>
    <row r="21340" ht="15" customHeight="1"/>
    <row r="21341" ht="15" customHeight="1"/>
    <row r="21342" ht="15" customHeight="1"/>
    <row r="21343" ht="15" customHeight="1"/>
    <row r="21344" ht="15" customHeight="1"/>
    <row r="21345" ht="15" customHeight="1"/>
    <row r="21346" ht="15" customHeight="1"/>
    <row r="21347" ht="15" customHeight="1"/>
    <row r="21348" ht="15" customHeight="1"/>
    <row r="21349" ht="15" customHeight="1"/>
    <row r="21350" ht="15" customHeight="1"/>
    <row r="21351" ht="15" customHeight="1"/>
    <row r="21352" ht="15" customHeight="1"/>
    <row r="21353" ht="15" customHeight="1"/>
    <row r="21354" ht="15" customHeight="1"/>
    <row r="21355" ht="15" customHeight="1"/>
    <row r="21356" ht="15" customHeight="1"/>
    <row r="21357" ht="15" customHeight="1"/>
    <row r="21358" ht="15" customHeight="1"/>
    <row r="21359" ht="15" customHeight="1"/>
    <row r="21360" ht="15" customHeight="1"/>
    <row r="21361" ht="15" customHeight="1"/>
    <row r="21362" ht="15" customHeight="1"/>
    <row r="21363" ht="15" customHeight="1"/>
    <row r="21364" ht="15" customHeight="1"/>
    <row r="21365" ht="15" customHeight="1"/>
    <row r="21366" ht="15" customHeight="1"/>
    <row r="21367" ht="15" customHeight="1"/>
    <row r="21368" ht="15" customHeight="1"/>
    <row r="21369" ht="15" customHeight="1"/>
    <row r="21370" ht="15" customHeight="1"/>
    <row r="21371" ht="15" customHeight="1"/>
    <row r="21372" ht="15" customHeight="1"/>
    <row r="21373" ht="15" customHeight="1"/>
    <row r="21374" ht="15" customHeight="1"/>
    <row r="21375" ht="15" customHeight="1"/>
    <row r="21376" ht="15" customHeight="1"/>
    <row r="21377" ht="15" customHeight="1"/>
    <row r="21378" ht="15" customHeight="1"/>
    <row r="21379" ht="15" customHeight="1"/>
    <row r="21380" ht="15" customHeight="1"/>
    <row r="21381" ht="15" customHeight="1"/>
    <row r="21382" ht="15" customHeight="1"/>
    <row r="21383" ht="15" customHeight="1"/>
    <row r="21384" ht="15" customHeight="1"/>
    <row r="21385" ht="15" customHeight="1"/>
    <row r="21386" ht="15" customHeight="1"/>
    <row r="21387" ht="15" customHeight="1"/>
    <row r="21388" ht="15" customHeight="1"/>
    <row r="21389" ht="15" customHeight="1"/>
    <row r="21390" ht="15" customHeight="1"/>
    <row r="21391" ht="15" customHeight="1"/>
    <row r="21392" ht="15" customHeight="1"/>
    <row r="21393" ht="15" customHeight="1"/>
    <row r="21394" ht="15" customHeight="1"/>
    <row r="21395" ht="15" customHeight="1"/>
    <row r="21396" ht="15" customHeight="1"/>
    <row r="21397" ht="15" customHeight="1"/>
    <row r="21398" ht="15" customHeight="1"/>
    <row r="21399" ht="15" customHeight="1"/>
    <row r="21400" ht="15" customHeight="1"/>
    <row r="21401" ht="15" customHeight="1"/>
    <row r="21402" ht="15" customHeight="1"/>
    <row r="21403" ht="15" customHeight="1"/>
    <row r="21404" ht="15" customHeight="1"/>
    <row r="21405" ht="15" customHeight="1"/>
    <row r="21406" ht="15" customHeight="1"/>
    <row r="21407" ht="15" customHeight="1"/>
    <row r="21408" ht="15" customHeight="1"/>
    <row r="21409" ht="15" customHeight="1"/>
    <row r="21410" ht="15" customHeight="1"/>
    <row r="21411" ht="15" customHeight="1"/>
    <row r="21412" ht="15" customHeight="1"/>
    <row r="21413" ht="15" customHeight="1"/>
    <row r="21414" ht="15" customHeight="1"/>
    <row r="21415" ht="15" customHeight="1"/>
    <row r="21416" ht="15" customHeight="1"/>
    <row r="21417" ht="15" customHeight="1"/>
    <row r="21418" ht="15" customHeight="1"/>
    <row r="21419" ht="15" customHeight="1"/>
    <row r="21420" ht="15" customHeight="1"/>
    <row r="21421" ht="15" customHeight="1"/>
    <row r="21422" ht="15" customHeight="1"/>
    <row r="21423" ht="15" customHeight="1"/>
    <row r="21424" ht="15" customHeight="1"/>
    <row r="21425" ht="15" customHeight="1"/>
    <row r="21426" ht="15" customHeight="1"/>
    <row r="21427" ht="15" customHeight="1"/>
    <row r="21428" ht="15" customHeight="1"/>
    <row r="21429" ht="15" customHeight="1"/>
    <row r="21430" ht="15" customHeight="1"/>
    <row r="21431" ht="15" customHeight="1"/>
    <row r="21432" ht="15" customHeight="1"/>
    <row r="21433" ht="15" customHeight="1"/>
    <row r="21434" ht="15" customHeight="1"/>
    <row r="21435" ht="15" customHeight="1"/>
    <row r="21436" ht="15" customHeight="1"/>
    <row r="21437" ht="15" customHeight="1"/>
    <row r="21438" ht="15" customHeight="1"/>
    <row r="21439" ht="15" customHeight="1"/>
    <row r="21440" ht="15" customHeight="1"/>
    <row r="21441" ht="15" customHeight="1"/>
    <row r="21442" ht="15" customHeight="1"/>
    <row r="21443" ht="15" customHeight="1"/>
    <row r="21444" ht="15" customHeight="1"/>
    <row r="21445" ht="15" customHeight="1"/>
    <row r="21446" ht="15" customHeight="1"/>
    <row r="21447" ht="15" customHeight="1"/>
    <row r="21448" ht="15" customHeight="1"/>
    <row r="21449" ht="15" customHeight="1"/>
    <row r="21450" ht="15" customHeight="1"/>
    <row r="21451" ht="15" customHeight="1"/>
    <row r="21452" ht="15" customHeight="1"/>
    <row r="21453" ht="15" customHeight="1"/>
    <row r="21454" ht="15" customHeight="1"/>
    <row r="21455" ht="15" customHeight="1"/>
    <row r="21456" ht="15" customHeight="1"/>
    <row r="21457" ht="15" customHeight="1"/>
    <row r="21458" ht="15" customHeight="1"/>
    <row r="21459" ht="15" customHeight="1"/>
    <row r="21460" ht="15" customHeight="1"/>
    <row r="21461" ht="15" customHeight="1"/>
    <row r="21462" ht="15" customHeight="1"/>
    <row r="21463" ht="15" customHeight="1"/>
    <row r="21464" ht="15" customHeight="1"/>
    <row r="21465" ht="15" customHeight="1"/>
    <row r="21466" ht="15" customHeight="1"/>
    <row r="21467" ht="15" customHeight="1"/>
    <row r="21468" ht="15" customHeight="1"/>
    <row r="21469" ht="15" customHeight="1"/>
    <row r="21470" ht="15" customHeight="1"/>
    <row r="21471" ht="15" customHeight="1"/>
    <row r="21472" ht="15" customHeight="1"/>
    <row r="21473" ht="15" customHeight="1"/>
    <row r="21474" ht="15" customHeight="1"/>
    <row r="21475" ht="15" customHeight="1"/>
    <row r="21476" ht="15" customHeight="1"/>
    <row r="21477" ht="15" customHeight="1"/>
    <row r="21478" ht="15" customHeight="1"/>
    <row r="21479" ht="15" customHeight="1"/>
    <row r="21480" ht="15" customHeight="1"/>
    <row r="21481" ht="15" customHeight="1"/>
    <row r="21482" ht="15" customHeight="1"/>
    <row r="21483" ht="15" customHeight="1"/>
    <row r="21484" ht="15" customHeight="1"/>
    <row r="21485" ht="15" customHeight="1"/>
    <row r="21486" ht="15" customHeight="1"/>
    <row r="21487" ht="15" customHeight="1"/>
    <row r="21488" ht="15" customHeight="1"/>
    <row r="21489" ht="15" customHeight="1"/>
    <row r="21490" ht="15" customHeight="1"/>
    <row r="21491" ht="15" customHeight="1"/>
    <row r="21492" ht="15" customHeight="1"/>
    <row r="21493" ht="15" customHeight="1"/>
    <row r="21494" ht="15" customHeight="1"/>
    <row r="21495" ht="15" customHeight="1"/>
    <row r="21496" ht="15" customHeight="1"/>
    <row r="21497" ht="15" customHeight="1"/>
    <row r="21498" ht="15" customHeight="1"/>
    <row r="21499" ht="15" customHeight="1"/>
    <row r="21500" ht="15" customHeight="1"/>
    <row r="21501" ht="15" customHeight="1"/>
    <row r="21502" ht="15" customHeight="1"/>
    <row r="21503" ht="15" customHeight="1"/>
    <row r="21504" ht="15" customHeight="1"/>
    <row r="21505" ht="15" customHeight="1"/>
    <row r="21506" ht="15" customHeight="1"/>
    <row r="21507" ht="15" customHeight="1"/>
    <row r="21508" ht="15" customHeight="1"/>
    <row r="21509" ht="15" customHeight="1"/>
    <row r="21510" ht="15" customHeight="1"/>
    <row r="21511" ht="15" customHeight="1"/>
    <row r="21512" ht="15" customHeight="1"/>
    <row r="21513" ht="15" customHeight="1"/>
    <row r="21514" ht="15" customHeight="1"/>
    <row r="21515" ht="15" customHeight="1"/>
    <row r="21516" ht="15" customHeight="1"/>
    <row r="21517" ht="15" customHeight="1"/>
    <row r="21518" ht="15" customHeight="1"/>
    <row r="21519" ht="15" customHeight="1"/>
    <row r="21520" ht="15" customHeight="1"/>
    <row r="21521" ht="15" customHeight="1"/>
    <row r="21522" ht="15" customHeight="1"/>
    <row r="21523" ht="15" customHeight="1"/>
    <row r="21524" ht="15" customHeight="1"/>
    <row r="21525" ht="15" customHeight="1"/>
    <row r="21526" ht="15" customHeight="1"/>
    <row r="21527" ht="15" customHeight="1"/>
    <row r="21528" ht="15" customHeight="1"/>
    <row r="21529" ht="15" customHeight="1"/>
    <row r="21530" ht="15" customHeight="1"/>
    <row r="21531" ht="15" customHeight="1"/>
    <row r="21532" ht="15" customHeight="1"/>
    <row r="21533" ht="15" customHeight="1"/>
    <row r="21534" ht="15" customHeight="1"/>
    <row r="21535" ht="15" customHeight="1"/>
    <row r="21536" ht="15" customHeight="1"/>
    <row r="21537" ht="15" customHeight="1"/>
    <row r="21538" ht="15" customHeight="1"/>
    <row r="21539" ht="15" customHeight="1"/>
    <row r="21540" ht="15" customHeight="1"/>
    <row r="21541" ht="15" customHeight="1"/>
    <row r="21542" ht="15" customHeight="1"/>
    <row r="21543" ht="15" customHeight="1"/>
    <row r="21544" ht="15" customHeight="1"/>
    <row r="21545" ht="15" customHeight="1"/>
    <row r="21546" ht="15" customHeight="1"/>
    <row r="21547" ht="15" customHeight="1"/>
    <row r="21548" ht="15" customHeight="1"/>
    <row r="21549" ht="15" customHeight="1"/>
    <row r="21550" ht="15" customHeight="1"/>
    <row r="21551" ht="15" customHeight="1"/>
    <row r="21552" ht="15" customHeight="1"/>
    <row r="21553" ht="15" customHeight="1"/>
    <row r="21554" ht="15" customHeight="1"/>
    <row r="21555" ht="15" customHeight="1"/>
    <row r="21556" ht="15" customHeight="1"/>
    <row r="21557" ht="15" customHeight="1"/>
    <row r="21558" ht="15" customHeight="1"/>
    <row r="21559" ht="15" customHeight="1"/>
    <row r="21560" ht="15" customHeight="1"/>
    <row r="21561" ht="15" customHeight="1"/>
    <row r="21562" ht="15" customHeight="1"/>
    <row r="21563" ht="15" customHeight="1"/>
    <row r="21564" ht="15" customHeight="1"/>
    <row r="21565" ht="15" customHeight="1"/>
    <row r="21566" ht="15" customHeight="1"/>
    <row r="21567" ht="15" customHeight="1"/>
    <row r="21568" ht="15" customHeight="1"/>
    <row r="21569" ht="15" customHeight="1"/>
    <row r="21570" ht="15" customHeight="1"/>
    <row r="21571" ht="15" customHeight="1"/>
    <row r="21572" ht="15" customHeight="1"/>
    <row r="21573" ht="15" customHeight="1"/>
    <row r="21574" ht="15" customHeight="1"/>
    <row r="21575" ht="15" customHeight="1"/>
    <row r="21576" ht="15" customHeight="1"/>
    <row r="21577" ht="15" customHeight="1"/>
    <row r="21578" ht="15" customHeight="1"/>
    <row r="21579" ht="15" customHeight="1"/>
    <row r="21580" ht="15" customHeight="1"/>
    <row r="21581" ht="15" customHeight="1"/>
    <row r="21582" ht="15" customHeight="1"/>
    <row r="21583" ht="15" customHeight="1"/>
    <row r="21584" ht="15" customHeight="1"/>
    <row r="21585" ht="15" customHeight="1"/>
    <row r="21586" ht="15" customHeight="1"/>
    <row r="21587" ht="15" customHeight="1"/>
    <row r="21588" ht="15" customHeight="1"/>
    <row r="21589" ht="15" customHeight="1"/>
    <row r="21590" ht="15" customHeight="1"/>
    <row r="21591" ht="15" customHeight="1"/>
    <row r="21592" ht="15" customHeight="1"/>
    <row r="21593" ht="15" customHeight="1"/>
    <row r="21594" ht="15" customHeight="1"/>
    <row r="21595" ht="15" customHeight="1"/>
    <row r="21596" ht="15" customHeight="1"/>
    <row r="21597" ht="15" customHeight="1"/>
    <row r="21598" ht="15" customHeight="1"/>
    <row r="21599" ht="15" customHeight="1"/>
    <row r="21600" ht="15" customHeight="1"/>
    <row r="21601" ht="15" customHeight="1"/>
    <row r="21602" ht="15" customHeight="1"/>
    <row r="21603" ht="15" customHeight="1"/>
    <row r="21604" ht="15" customHeight="1"/>
    <row r="21605" ht="15" customHeight="1"/>
    <row r="21606" ht="15" customHeight="1"/>
    <row r="21607" ht="15" customHeight="1"/>
    <row r="21608" ht="15" customHeight="1"/>
    <row r="21609" ht="15" customHeight="1"/>
    <row r="21610" ht="15" customHeight="1"/>
    <row r="21611" ht="15" customHeight="1"/>
    <row r="21612" ht="15" customHeight="1"/>
    <row r="21613" ht="15" customHeight="1"/>
    <row r="21614" ht="15" customHeight="1"/>
    <row r="21615" ht="15" customHeight="1"/>
    <row r="21616" ht="15" customHeight="1"/>
    <row r="21617" ht="15" customHeight="1"/>
    <row r="21618" ht="15" customHeight="1"/>
    <row r="21619" ht="15" customHeight="1"/>
    <row r="21620" ht="15" customHeight="1"/>
    <row r="21621" ht="15" customHeight="1"/>
    <row r="21622" ht="15" customHeight="1"/>
    <row r="21623" ht="15" customHeight="1"/>
    <row r="21624" ht="15" customHeight="1"/>
    <row r="21625" ht="15" customHeight="1"/>
    <row r="21626" ht="15" customHeight="1"/>
    <row r="21627" ht="15" customHeight="1"/>
    <row r="21628" ht="15" customHeight="1"/>
    <row r="21629" ht="15" customHeight="1"/>
    <row r="21630" ht="15" customHeight="1"/>
    <row r="21631" ht="15" customHeight="1"/>
    <row r="21632" ht="15" customHeight="1"/>
    <row r="21633" ht="15" customHeight="1"/>
    <row r="21634" ht="15" customHeight="1"/>
    <row r="21635" ht="15" customHeight="1"/>
    <row r="21636" ht="15" customHeight="1"/>
    <row r="21637" ht="15" customHeight="1"/>
    <row r="21638" ht="15" customHeight="1"/>
    <row r="21639" ht="15" customHeight="1"/>
    <row r="21640" ht="15" customHeight="1"/>
    <row r="21641" ht="15" customHeight="1"/>
    <row r="21642" ht="15" customHeight="1"/>
    <row r="21643" ht="15" customHeight="1"/>
    <row r="21644" ht="15" customHeight="1"/>
    <row r="21645" ht="15" customHeight="1"/>
    <row r="21646" ht="15" customHeight="1"/>
    <row r="21647" ht="15" customHeight="1"/>
    <row r="21648" ht="15" customHeight="1"/>
    <row r="21649" ht="15" customHeight="1"/>
    <row r="21650" ht="15" customHeight="1"/>
    <row r="21651" ht="15" customHeight="1"/>
    <row r="21652" ht="15" customHeight="1"/>
    <row r="21653" ht="15" customHeight="1"/>
    <row r="21654" ht="15" customHeight="1"/>
    <row r="21655" ht="15" customHeight="1"/>
    <row r="21656" ht="15" customHeight="1"/>
    <row r="21657" ht="15" customHeight="1"/>
    <row r="21658" ht="15" customHeight="1"/>
    <row r="21659" ht="15" customHeight="1"/>
    <row r="21660" ht="15" customHeight="1"/>
    <row r="21661" ht="15" customHeight="1"/>
    <row r="21662" ht="15" customHeight="1"/>
    <row r="21663" ht="15" customHeight="1"/>
    <row r="21664" ht="15" customHeight="1"/>
    <row r="21665" ht="15" customHeight="1"/>
    <row r="21666" ht="15" customHeight="1"/>
    <row r="21667" ht="15" customHeight="1"/>
    <row r="21668" ht="15" customHeight="1"/>
    <row r="21669" ht="15" customHeight="1"/>
    <row r="21670" ht="15" customHeight="1"/>
    <row r="21671" ht="15" customHeight="1"/>
    <row r="21672" ht="15" customHeight="1"/>
    <row r="21673" ht="15" customHeight="1"/>
    <row r="21674" ht="15" customHeight="1"/>
    <row r="21675" ht="15" customHeight="1"/>
    <row r="21676" ht="15" customHeight="1"/>
    <row r="21677" ht="15" customHeight="1"/>
    <row r="21678" ht="15" customHeight="1"/>
    <row r="21679" ht="15" customHeight="1"/>
    <row r="21680" ht="15" customHeight="1"/>
    <row r="21681" ht="15" customHeight="1"/>
    <row r="21682" ht="15" customHeight="1"/>
    <row r="21683" ht="15" customHeight="1"/>
    <row r="21684" ht="15" customHeight="1"/>
    <row r="21685" ht="15" customHeight="1"/>
    <row r="21686" ht="15" customHeight="1"/>
    <row r="21687" ht="15" customHeight="1"/>
    <row r="21688" ht="15" customHeight="1"/>
    <row r="21689" ht="15" customHeight="1"/>
    <row r="21690" ht="15" customHeight="1"/>
    <row r="21691" ht="15" customHeight="1"/>
    <row r="21692" ht="15" customHeight="1"/>
    <row r="21693" ht="15" customHeight="1"/>
    <row r="21694" ht="15" customHeight="1"/>
    <row r="21695" ht="15" customHeight="1"/>
    <row r="21696" ht="15" customHeight="1"/>
    <row r="21697" ht="15" customHeight="1"/>
    <row r="21698" ht="15" customHeight="1"/>
    <row r="21699" ht="15" customHeight="1"/>
    <row r="21700" ht="15" customHeight="1"/>
    <row r="21701" ht="15" customHeight="1"/>
    <row r="21702" ht="15" customHeight="1"/>
    <row r="21703" ht="15" customHeight="1"/>
    <row r="21704" ht="15" customHeight="1"/>
    <row r="21705" ht="15" customHeight="1"/>
    <row r="21706" ht="15" customHeight="1"/>
    <row r="21707" ht="15" customHeight="1"/>
    <row r="21708" ht="15" customHeight="1"/>
    <row r="21709" ht="15" customHeight="1"/>
    <row r="21710" ht="15" customHeight="1"/>
    <row r="21711" ht="15" customHeight="1"/>
    <row r="21712" ht="15" customHeight="1"/>
    <row r="21713" ht="15" customHeight="1"/>
    <row r="21714" ht="15" customHeight="1"/>
    <row r="21715" ht="15" customHeight="1"/>
    <row r="21716" ht="15" customHeight="1"/>
    <row r="21717" ht="15" customHeight="1"/>
    <row r="21718" ht="15" customHeight="1"/>
    <row r="21719" ht="15" customHeight="1"/>
    <row r="21720" ht="15" customHeight="1"/>
    <row r="21721" ht="15" customHeight="1"/>
    <row r="21722" ht="15" customHeight="1"/>
    <row r="21723" ht="15" customHeight="1"/>
    <row r="21724" ht="15" customHeight="1"/>
    <row r="21725" ht="15" customHeight="1"/>
    <row r="21726" ht="15" customHeight="1"/>
    <row r="21727" ht="15" customHeight="1"/>
    <row r="21728" ht="15" customHeight="1"/>
    <row r="21729" ht="15" customHeight="1"/>
    <row r="21730" ht="15" customHeight="1"/>
    <row r="21731" ht="15" customHeight="1"/>
    <row r="21732" ht="15" customHeight="1"/>
    <row r="21733" ht="15" customHeight="1"/>
    <row r="21734" ht="15" customHeight="1"/>
    <row r="21735" ht="15" customHeight="1"/>
    <row r="21736" ht="15" customHeight="1"/>
    <row r="21737" ht="15" customHeight="1"/>
    <row r="21738" ht="15" customHeight="1"/>
    <row r="21739" ht="15" customHeight="1"/>
    <row r="21740" ht="15" customHeight="1"/>
    <row r="21741" ht="15" customHeight="1"/>
    <row r="21742" ht="15" customHeight="1"/>
    <row r="21743" ht="15" customHeight="1"/>
    <row r="21744" ht="15" customHeight="1"/>
    <row r="21745" ht="15" customHeight="1"/>
    <row r="21746" ht="15" customHeight="1"/>
    <row r="21747" ht="15" customHeight="1"/>
    <row r="21748" ht="15" customHeight="1"/>
    <row r="21749" ht="15" customHeight="1"/>
    <row r="21750" ht="15" customHeight="1"/>
    <row r="21751" ht="15" customHeight="1"/>
    <row r="21752" ht="15" customHeight="1"/>
    <row r="21753" ht="15" customHeight="1"/>
    <row r="21754" ht="15" customHeight="1"/>
    <row r="21755" ht="15" customHeight="1"/>
    <row r="21756" ht="15" customHeight="1"/>
    <row r="21757" ht="15" customHeight="1"/>
    <row r="21758" ht="15" customHeight="1"/>
    <row r="21759" ht="15" customHeight="1"/>
    <row r="21760" ht="15" customHeight="1"/>
    <row r="21761" ht="15" customHeight="1"/>
    <row r="21762" ht="15" customHeight="1"/>
    <row r="21763" ht="15" customHeight="1"/>
    <row r="21764" ht="15" customHeight="1"/>
    <row r="21765" ht="15" customHeight="1"/>
    <row r="21766" ht="15" customHeight="1"/>
    <row r="21767" ht="15" customHeight="1"/>
    <row r="21768" ht="15" customHeight="1"/>
    <row r="21769" ht="15" customHeight="1"/>
    <row r="21770" ht="15" customHeight="1"/>
    <row r="21771" ht="15" customHeight="1"/>
    <row r="21772" ht="15" customHeight="1"/>
    <row r="21773" ht="15" customHeight="1"/>
    <row r="21774" ht="15" customHeight="1"/>
    <row r="21775" ht="15" customHeight="1"/>
    <row r="21776" ht="15" customHeight="1"/>
    <row r="21777" ht="15" customHeight="1"/>
    <row r="21778" ht="15" customHeight="1"/>
    <row r="21779" ht="15" customHeight="1"/>
    <row r="21780" ht="15" customHeight="1"/>
    <row r="21781" ht="15" customHeight="1"/>
    <row r="21782" ht="15" customHeight="1"/>
    <row r="21783" ht="15" customHeight="1"/>
    <row r="21784" ht="15" customHeight="1"/>
    <row r="21785" ht="15" customHeight="1"/>
    <row r="21786" ht="15" customHeight="1"/>
    <row r="21787" ht="15" customHeight="1"/>
    <row r="21788" ht="15" customHeight="1"/>
    <row r="21789" ht="15" customHeight="1"/>
    <row r="21790" ht="15" customHeight="1"/>
    <row r="21791" ht="15" customHeight="1"/>
    <row r="21792" ht="15" customHeight="1"/>
    <row r="21793" ht="15" customHeight="1"/>
    <row r="21794" ht="15" customHeight="1"/>
    <row r="21795" ht="15" customHeight="1"/>
    <row r="21796" ht="15" customHeight="1"/>
    <row r="21797" ht="15" customHeight="1"/>
    <row r="21798" ht="15" customHeight="1"/>
    <row r="21799" ht="15" customHeight="1"/>
    <row r="21800" ht="15" customHeight="1"/>
    <row r="21801" ht="15" customHeight="1"/>
    <row r="21802" ht="15" customHeight="1"/>
    <row r="21803" ht="15" customHeight="1"/>
    <row r="21804" ht="15" customHeight="1"/>
    <row r="21805" ht="15" customHeight="1"/>
    <row r="21806" ht="15" customHeight="1"/>
    <row r="21807" ht="15" customHeight="1"/>
    <row r="21808" ht="15" customHeight="1"/>
    <row r="21809" ht="15" customHeight="1"/>
    <row r="21810" ht="15" customHeight="1"/>
    <row r="21811" ht="15" customHeight="1"/>
    <row r="21812" ht="15" customHeight="1"/>
    <row r="21813" ht="15" customHeight="1"/>
    <row r="21814" ht="15" customHeight="1"/>
    <row r="21815" ht="15" customHeight="1"/>
    <row r="21816" ht="15" customHeight="1"/>
    <row r="21817" ht="15" customHeight="1"/>
    <row r="21818" ht="15" customHeight="1"/>
    <row r="21819" ht="15" customHeight="1"/>
    <row r="21820" ht="15" customHeight="1"/>
    <row r="21821" ht="15" customHeight="1"/>
    <row r="21822" ht="15" customHeight="1"/>
    <row r="21823" ht="15" customHeight="1"/>
    <row r="21824" ht="15" customHeight="1"/>
    <row r="21825" ht="15" customHeight="1"/>
    <row r="21826" ht="15" customHeight="1"/>
    <row r="21827" ht="15" customHeight="1"/>
    <row r="21828" ht="15" customHeight="1"/>
    <row r="21829" ht="15" customHeight="1"/>
    <row r="21830" ht="15" customHeight="1"/>
    <row r="21831" ht="15" customHeight="1"/>
    <row r="21832" ht="15" customHeight="1"/>
    <row r="21833" ht="15" customHeight="1"/>
    <row r="21834" ht="15" customHeight="1"/>
    <row r="21835" ht="15" customHeight="1"/>
    <row r="21836" ht="15" customHeight="1"/>
    <row r="21837" ht="15" customHeight="1"/>
    <row r="21838" ht="15" customHeight="1"/>
    <row r="21839" ht="15" customHeight="1"/>
    <row r="21840" ht="15" customHeight="1"/>
    <row r="21841" ht="15" customHeight="1"/>
    <row r="21842" ht="15" customHeight="1"/>
    <row r="21843" ht="15" customHeight="1"/>
    <row r="21844" ht="15" customHeight="1"/>
    <row r="21845" ht="15" customHeight="1"/>
    <row r="21846" ht="15" customHeight="1"/>
    <row r="21847" ht="15" customHeight="1"/>
    <row r="21848" ht="15" customHeight="1"/>
    <row r="21849" ht="15" customHeight="1"/>
    <row r="21850" ht="15" customHeight="1"/>
    <row r="21851" ht="15" customHeight="1"/>
    <row r="21852" ht="15" customHeight="1"/>
    <row r="21853" ht="15" customHeight="1"/>
    <row r="21854" ht="15" customHeight="1"/>
    <row r="21855" ht="15" customHeight="1"/>
    <row r="21856" ht="15" customHeight="1"/>
    <row r="21857" ht="15" customHeight="1"/>
    <row r="21858" ht="15" customHeight="1"/>
    <row r="21859" ht="15" customHeight="1"/>
    <row r="21860" ht="15" customHeight="1"/>
    <row r="21861" ht="15" customHeight="1"/>
    <row r="21862" ht="15" customHeight="1"/>
    <row r="21863" ht="15" customHeight="1"/>
    <row r="21864" ht="15" customHeight="1"/>
    <row r="21865" ht="15" customHeight="1"/>
    <row r="21866" ht="15" customHeight="1"/>
    <row r="21867" ht="15" customHeight="1"/>
    <row r="21868" ht="15" customHeight="1"/>
    <row r="21869" ht="15" customHeight="1"/>
    <row r="21870" ht="15" customHeight="1"/>
    <row r="21871" ht="15" customHeight="1"/>
    <row r="21872" ht="15" customHeight="1"/>
    <row r="21873" ht="15" customHeight="1"/>
    <row r="21874" ht="15" customHeight="1"/>
    <row r="21875" ht="15" customHeight="1"/>
    <row r="21876" ht="15" customHeight="1"/>
    <row r="21877" ht="15" customHeight="1"/>
    <row r="21878" ht="15" customHeight="1"/>
    <row r="21879" ht="15" customHeight="1"/>
    <row r="21880" ht="15" customHeight="1"/>
    <row r="21881" ht="15" customHeight="1"/>
    <row r="21882" ht="15" customHeight="1"/>
    <row r="21883" ht="15" customHeight="1"/>
    <row r="21884" ht="15" customHeight="1"/>
    <row r="21885" ht="15" customHeight="1"/>
    <row r="21886" ht="15" customHeight="1"/>
    <row r="21887" ht="15" customHeight="1"/>
    <row r="21888" ht="15" customHeight="1"/>
    <row r="21889" ht="15" customHeight="1"/>
    <row r="21890" ht="15" customHeight="1"/>
    <row r="21891" ht="15" customHeight="1"/>
    <row r="21892" ht="15" customHeight="1"/>
    <row r="21893" ht="15" customHeight="1"/>
    <row r="21894" ht="15" customHeight="1"/>
    <row r="21895" ht="15" customHeight="1"/>
    <row r="21896" ht="15" customHeight="1"/>
    <row r="21897" ht="15" customHeight="1"/>
    <row r="21898" ht="15" customHeight="1"/>
    <row r="21899" ht="15" customHeight="1"/>
    <row r="21900" ht="15" customHeight="1"/>
    <row r="21901" ht="15" customHeight="1"/>
    <row r="21902" ht="15" customHeight="1"/>
    <row r="21903" ht="15" customHeight="1"/>
    <row r="21904" ht="15" customHeight="1"/>
    <row r="21905" ht="15" customHeight="1"/>
    <row r="21906" ht="15" customHeight="1"/>
    <row r="21907" ht="15" customHeight="1"/>
    <row r="21908" ht="15" customHeight="1"/>
    <row r="21909" ht="15" customHeight="1"/>
    <row r="21910" ht="15" customHeight="1"/>
    <row r="21911" ht="15" customHeight="1"/>
    <row r="21912" ht="15" customHeight="1"/>
    <row r="21913" ht="15" customHeight="1"/>
    <row r="21914" ht="15" customHeight="1"/>
    <row r="21915" ht="15" customHeight="1"/>
    <row r="21916" ht="15" customHeight="1"/>
    <row r="21917" ht="15" customHeight="1"/>
    <row r="21918" ht="15" customHeight="1"/>
    <row r="21919" ht="15" customHeight="1"/>
    <row r="21920" ht="15" customHeight="1"/>
    <row r="21921" ht="15" customHeight="1"/>
    <row r="21922" ht="15" customHeight="1"/>
    <row r="21923" ht="15" customHeight="1"/>
    <row r="21924" ht="15" customHeight="1"/>
    <row r="21925" ht="15" customHeight="1"/>
    <row r="21926" ht="15" customHeight="1"/>
    <row r="21927" ht="15" customHeight="1"/>
    <row r="21928" ht="15" customHeight="1"/>
    <row r="21929" ht="15" customHeight="1"/>
    <row r="21930" ht="15" customHeight="1"/>
    <row r="21931" ht="15" customHeight="1"/>
    <row r="21932" ht="15" customHeight="1"/>
    <row r="21933" ht="15" customHeight="1"/>
    <row r="21934" ht="15" customHeight="1"/>
    <row r="21935" ht="15" customHeight="1"/>
    <row r="21936" ht="15" customHeight="1"/>
    <row r="21937" ht="15" customHeight="1"/>
    <row r="21938" ht="15" customHeight="1"/>
    <row r="21939" ht="15" customHeight="1"/>
    <row r="21940" ht="15" customHeight="1"/>
    <row r="21941" ht="15" customHeight="1"/>
    <row r="21942" ht="15" customHeight="1"/>
    <row r="21943" ht="15" customHeight="1"/>
    <row r="21944" ht="15" customHeight="1"/>
    <row r="21945" ht="15" customHeight="1"/>
    <row r="21946" ht="15" customHeight="1"/>
    <row r="21947" ht="15" customHeight="1"/>
    <row r="21948" ht="15" customHeight="1"/>
    <row r="21949" ht="15" customHeight="1"/>
    <row r="21950" ht="15" customHeight="1"/>
    <row r="21951" ht="15" customHeight="1"/>
    <row r="21952" ht="15" customHeight="1"/>
    <row r="21953" ht="15" customHeight="1"/>
    <row r="21954" ht="15" customHeight="1"/>
    <row r="21955" ht="15" customHeight="1"/>
    <row r="21956" ht="15" customHeight="1"/>
    <row r="21957" ht="15" customHeight="1"/>
    <row r="21958" ht="15" customHeight="1"/>
    <row r="21959" ht="15" customHeight="1"/>
    <row r="21960" ht="15" customHeight="1"/>
    <row r="21961" ht="15" customHeight="1"/>
    <row r="21962" ht="15" customHeight="1"/>
    <row r="21963" ht="15" customHeight="1"/>
    <row r="21964" ht="15" customHeight="1"/>
    <row r="21965" ht="15" customHeight="1"/>
    <row r="21966" ht="15" customHeight="1"/>
    <row r="21967" ht="15" customHeight="1"/>
    <row r="21968" ht="15" customHeight="1"/>
    <row r="21969" ht="15" customHeight="1"/>
    <row r="21970" ht="15" customHeight="1"/>
    <row r="21971" ht="15" customHeight="1"/>
    <row r="21972" ht="15" customHeight="1"/>
    <row r="21973" ht="15" customHeight="1"/>
    <row r="21974" ht="15" customHeight="1"/>
    <row r="21975" ht="15" customHeight="1"/>
    <row r="21976" ht="15" customHeight="1"/>
    <row r="21977" ht="15" customHeight="1"/>
    <row r="21978" ht="15" customHeight="1"/>
    <row r="21979" ht="15" customHeight="1"/>
    <row r="21980" ht="15" customHeight="1"/>
    <row r="21981" ht="15" customHeight="1"/>
    <row r="21982" ht="15" customHeight="1"/>
    <row r="21983" ht="15" customHeight="1"/>
    <row r="21984" ht="15" customHeight="1"/>
    <row r="21985" ht="15" customHeight="1"/>
    <row r="21986" ht="15" customHeight="1"/>
    <row r="21987" ht="15" customHeight="1"/>
    <row r="21988" ht="15" customHeight="1"/>
    <row r="21989" ht="15" customHeight="1"/>
    <row r="21990" ht="15" customHeight="1"/>
    <row r="21991" ht="15" customHeight="1"/>
    <row r="21992" ht="15" customHeight="1"/>
    <row r="21993" ht="15" customHeight="1"/>
    <row r="21994" ht="15" customHeight="1"/>
    <row r="21995" ht="15" customHeight="1"/>
    <row r="21996" ht="15" customHeight="1"/>
    <row r="21997" ht="15" customHeight="1"/>
    <row r="21998" ht="15" customHeight="1"/>
    <row r="21999" ht="15" customHeight="1"/>
    <row r="22000" ht="15" customHeight="1"/>
    <row r="22001" ht="15" customHeight="1"/>
    <row r="22002" ht="15" customHeight="1"/>
    <row r="22003" ht="15" customHeight="1"/>
    <row r="22004" ht="15" customHeight="1"/>
    <row r="22005" ht="15" customHeight="1"/>
    <row r="22006" ht="15" customHeight="1"/>
    <row r="22007" ht="15" customHeight="1"/>
    <row r="22008" ht="15" customHeight="1"/>
    <row r="22009" ht="15" customHeight="1"/>
    <row r="22010" ht="15" customHeight="1"/>
    <row r="22011" ht="15" customHeight="1"/>
    <row r="22012" ht="15" customHeight="1"/>
    <row r="22013" ht="15" customHeight="1"/>
    <row r="22014" ht="15" customHeight="1"/>
    <row r="22015" ht="15" customHeight="1"/>
    <row r="22016" ht="15" customHeight="1"/>
    <row r="22017" ht="15" customHeight="1"/>
    <row r="22018" ht="15" customHeight="1"/>
    <row r="22019" ht="15" customHeight="1"/>
    <row r="22020" ht="15" customHeight="1"/>
    <row r="22021" ht="15" customHeight="1"/>
    <row r="22022" ht="15" customHeight="1"/>
    <row r="22023" ht="15" customHeight="1"/>
    <row r="22024" ht="15" customHeight="1"/>
    <row r="22025" ht="15" customHeight="1"/>
    <row r="22026" ht="15" customHeight="1"/>
    <row r="22027" ht="15" customHeight="1"/>
    <row r="22028" ht="15" customHeight="1"/>
    <row r="22029" ht="15" customHeight="1"/>
    <row r="22030" ht="15" customHeight="1"/>
    <row r="22031" ht="15" customHeight="1"/>
    <row r="22032" ht="15" customHeight="1"/>
    <row r="22033" ht="15" customHeight="1"/>
    <row r="22034" ht="15" customHeight="1"/>
    <row r="22035" ht="15" customHeight="1"/>
    <row r="22036" ht="15" customHeight="1"/>
    <row r="22037" ht="15" customHeight="1"/>
    <row r="22038" ht="15" customHeight="1"/>
    <row r="22039" ht="15" customHeight="1"/>
    <row r="22040" ht="15" customHeight="1"/>
    <row r="22041" ht="15" customHeight="1"/>
    <row r="22042" ht="15" customHeight="1"/>
    <row r="22043" ht="15" customHeight="1"/>
    <row r="22044" ht="15" customHeight="1"/>
    <row r="22045" ht="15" customHeight="1"/>
    <row r="22046" ht="15" customHeight="1"/>
    <row r="22047" ht="15" customHeight="1"/>
    <row r="22048" ht="15" customHeight="1"/>
    <row r="22049" ht="15" customHeight="1"/>
    <row r="22050" ht="15" customHeight="1"/>
    <row r="22051" ht="15" customHeight="1"/>
    <row r="22052" ht="15" customHeight="1"/>
    <row r="22053" ht="15" customHeight="1"/>
    <row r="22054" ht="15" customHeight="1"/>
    <row r="22055" ht="15" customHeight="1"/>
    <row r="22056" ht="15" customHeight="1"/>
    <row r="22057" ht="15" customHeight="1"/>
    <row r="22058" ht="15" customHeight="1"/>
    <row r="22059" ht="15" customHeight="1"/>
    <row r="22060" ht="15" customHeight="1"/>
    <row r="22061" ht="15" customHeight="1"/>
    <row r="22062" ht="15" customHeight="1"/>
    <row r="22063" ht="15" customHeight="1"/>
    <row r="22064" ht="15" customHeight="1"/>
    <row r="22065" ht="15" customHeight="1"/>
    <row r="22066" ht="15" customHeight="1"/>
    <row r="22067" ht="15" customHeight="1"/>
    <row r="22068" ht="15" customHeight="1"/>
    <row r="22069" ht="15" customHeight="1"/>
    <row r="22070" ht="15" customHeight="1"/>
    <row r="22071" ht="15" customHeight="1"/>
    <row r="22072" ht="15" customHeight="1"/>
    <row r="22073" ht="15" customHeight="1"/>
    <row r="22074" ht="15" customHeight="1"/>
    <row r="22075" ht="15" customHeight="1"/>
    <row r="22076" ht="15" customHeight="1"/>
    <row r="22077" ht="15" customHeight="1"/>
    <row r="22078" ht="15" customHeight="1"/>
    <row r="22079" ht="15" customHeight="1"/>
    <row r="22080" ht="15" customHeight="1"/>
    <row r="22081" ht="15" customHeight="1"/>
    <row r="22082" ht="15" customHeight="1"/>
    <row r="22083" ht="15" customHeight="1"/>
    <row r="22084" ht="15" customHeight="1"/>
    <row r="22085" ht="15" customHeight="1"/>
    <row r="22086" ht="15" customHeight="1"/>
    <row r="22087" ht="15" customHeight="1"/>
    <row r="22088" ht="15" customHeight="1"/>
    <row r="22089" ht="15" customHeight="1"/>
    <row r="22090" ht="15" customHeight="1"/>
    <row r="22091" ht="15" customHeight="1"/>
    <row r="22092" ht="15" customHeight="1"/>
    <row r="22093" ht="15" customHeight="1"/>
    <row r="22094" ht="15" customHeight="1"/>
    <row r="22095" ht="15" customHeight="1"/>
    <row r="22096" ht="15" customHeight="1"/>
    <row r="22097" ht="15" customHeight="1"/>
    <row r="22098" ht="15" customHeight="1"/>
    <row r="22099" ht="15" customHeight="1"/>
    <row r="22100" ht="15" customHeight="1"/>
    <row r="22101" ht="15" customHeight="1"/>
    <row r="22102" ht="15" customHeight="1"/>
    <row r="22103" ht="15" customHeight="1"/>
    <row r="22104" ht="15" customHeight="1"/>
    <row r="22105" ht="15" customHeight="1"/>
    <row r="22106" ht="15" customHeight="1"/>
    <row r="22107" ht="15" customHeight="1"/>
    <row r="22108" ht="15" customHeight="1"/>
    <row r="22109" ht="15" customHeight="1"/>
    <row r="22110" ht="15" customHeight="1"/>
    <row r="22111" ht="15" customHeight="1"/>
    <row r="22112" ht="15" customHeight="1"/>
    <row r="22113" ht="15" customHeight="1"/>
    <row r="22114" ht="15" customHeight="1"/>
    <row r="22115" ht="15" customHeight="1"/>
    <row r="22116" ht="15" customHeight="1"/>
    <row r="22117" ht="15" customHeight="1"/>
    <row r="22118" ht="15" customHeight="1"/>
    <row r="22119" ht="15" customHeight="1"/>
    <row r="22120" ht="15" customHeight="1"/>
    <row r="22121" ht="15" customHeight="1"/>
    <row r="22122" ht="15" customHeight="1"/>
    <row r="22123" ht="15" customHeight="1"/>
    <row r="22124" ht="15" customHeight="1"/>
    <row r="22125" ht="15" customHeight="1"/>
    <row r="22126" ht="15" customHeight="1"/>
    <row r="22127" ht="15" customHeight="1"/>
    <row r="22128" ht="15" customHeight="1"/>
    <row r="22129" ht="15" customHeight="1"/>
    <row r="22130" ht="15" customHeight="1"/>
    <row r="22131" ht="15" customHeight="1"/>
    <row r="22132" ht="15" customHeight="1"/>
    <row r="22133" ht="15" customHeight="1"/>
    <row r="22134" ht="15" customHeight="1"/>
    <row r="22135" ht="15" customHeight="1"/>
    <row r="22136" ht="15" customHeight="1"/>
    <row r="22137" ht="15" customHeight="1"/>
    <row r="22138" ht="15" customHeight="1"/>
    <row r="22139" ht="15" customHeight="1"/>
    <row r="22140" ht="15" customHeight="1"/>
    <row r="22141" ht="15" customHeight="1"/>
    <row r="22142" ht="15" customHeight="1"/>
    <row r="22143" ht="15" customHeight="1"/>
    <row r="22144" ht="15" customHeight="1"/>
    <row r="22145" ht="15" customHeight="1"/>
    <row r="22146" ht="15" customHeight="1"/>
    <row r="22147" ht="15" customHeight="1"/>
    <row r="22148" ht="15" customHeight="1"/>
    <row r="22149" ht="15" customHeight="1"/>
    <row r="22150" ht="15" customHeight="1"/>
    <row r="22151" ht="15" customHeight="1"/>
    <row r="22152" ht="15" customHeight="1"/>
    <row r="22153" ht="15" customHeight="1"/>
    <row r="22154" ht="15" customHeight="1"/>
    <row r="22155" ht="15" customHeight="1"/>
    <row r="22156" ht="15" customHeight="1"/>
    <row r="22157" ht="15" customHeight="1"/>
    <row r="22158" ht="15" customHeight="1"/>
    <row r="22159" ht="15" customHeight="1"/>
    <row r="22160" ht="15" customHeight="1"/>
    <row r="22161" ht="15" customHeight="1"/>
    <row r="22162" ht="15" customHeight="1"/>
    <row r="22163" ht="15" customHeight="1"/>
    <row r="22164" ht="15" customHeight="1"/>
    <row r="22165" ht="15" customHeight="1"/>
    <row r="22166" ht="15" customHeight="1"/>
    <row r="22167" ht="15" customHeight="1"/>
    <row r="22168" ht="15" customHeight="1"/>
    <row r="22169" ht="15" customHeight="1"/>
    <row r="22170" ht="15" customHeight="1"/>
    <row r="22171" ht="15" customHeight="1"/>
    <row r="22172" ht="15" customHeight="1"/>
    <row r="22173" ht="15" customHeight="1"/>
    <row r="22174" ht="15" customHeight="1"/>
    <row r="22175" ht="15" customHeight="1"/>
    <row r="22176" ht="15" customHeight="1"/>
    <row r="22177" ht="15" customHeight="1"/>
    <row r="22178" ht="15" customHeight="1"/>
    <row r="22179" ht="15" customHeight="1"/>
    <row r="22180" ht="15" customHeight="1"/>
    <row r="22181" ht="15" customHeight="1"/>
    <row r="22182" ht="15" customHeight="1"/>
    <row r="22183" ht="15" customHeight="1"/>
    <row r="22184" ht="15" customHeight="1"/>
    <row r="22185" ht="15" customHeight="1"/>
    <row r="22186" ht="15" customHeight="1"/>
    <row r="22187" ht="15" customHeight="1"/>
    <row r="22188" ht="15" customHeight="1"/>
    <row r="22189" ht="15" customHeight="1"/>
    <row r="22190" ht="15" customHeight="1"/>
    <row r="22191" ht="15" customHeight="1"/>
    <row r="22192" ht="15" customHeight="1"/>
    <row r="22193" ht="15" customHeight="1"/>
    <row r="22194" ht="15" customHeight="1"/>
    <row r="22195" ht="15" customHeight="1"/>
    <row r="22196" ht="15" customHeight="1"/>
    <row r="22197" ht="15" customHeight="1"/>
    <row r="22198" ht="15" customHeight="1"/>
    <row r="22199" ht="15" customHeight="1"/>
    <row r="22200" ht="15" customHeight="1"/>
    <row r="22201" ht="15" customHeight="1"/>
    <row r="22202" ht="15" customHeight="1"/>
    <row r="22203" ht="15" customHeight="1"/>
    <row r="22204" ht="15" customHeight="1"/>
    <row r="22205" ht="15" customHeight="1"/>
    <row r="22206" ht="15" customHeight="1"/>
    <row r="22207" ht="15" customHeight="1"/>
    <row r="22208" ht="15" customHeight="1"/>
    <row r="22209" ht="15" customHeight="1"/>
    <row r="22210" ht="15" customHeight="1"/>
    <row r="22211" ht="15" customHeight="1"/>
    <row r="22212" ht="15" customHeight="1"/>
    <row r="22213" ht="15" customHeight="1"/>
    <row r="22214" ht="15" customHeight="1"/>
    <row r="22215" ht="15" customHeight="1"/>
    <row r="22216" ht="15" customHeight="1"/>
    <row r="22217" ht="15" customHeight="1"/>
    <row r="22218" ht="15" customHeight="1"/>
    <row r="22219" ht="15" customHeight="1"/>
    <row r="22220" ht="15" customHeight="1"/>
    <row r="22221" ht="15" customHeight="1"/>
    <row r="22222" ht="15" customHeight="1"/>
    <row r="22223" ht="15" customHeight="1"/>
    <row r="22224" ht="15" customHeight="1"/>
    <row r="22225" ht="15" customHeight="1"/>
    <row r="22226" ht="15" customHeight="1"/>
    <row r="22227" ht="15" customHeight="1"/>
    <row r="22228" ht="15" customHeight="1"/>
    <row r="22229" ht="15" customHeight="1"/>
    <row r="22230" ht="15" customHeight="1"/>
    <row r="22231" ht="15" customHeight="1"/>
    <row r="22232" ht="15" customHeight="1"/>
    <row r="22233" ht="15" customHeight="1"/>
    <row r="22234" ht="15" customHeight="1"/>
    <row r="22235" ht="15" customHeight="1"/>
    <row r="22236" ht="15" customHeight="1"/>
    <row r="22237" ht="15" customHeight="1"/>
    <row r="22238" ht="15" customHeight="1"/>
    <row r="22239" ht="15" customHeight="1"/>
    <row r="22240" ht="15" customHeight="1"/>
    <row r="22241" ht="15" customHeight="1"/>
    <row r="22242" ht="15" customHeight="1"/>
    <row r="22243" ht="15" customHeight="1"/>
    <row r="22244" ht="15" customHeight="1"/>
    <row r="22245" ht="15" customHeight="1"/>
    <row r="22246" ht="15" customHeight="1"/>
    <row r="22247" ht="15" customHeight="1"/>
    <row r="22248" ht="15" customHeight="1"/>
    <row r="22249" ht="15" customHeight="1"/>
    <row r="22250" ht="15" customHeight="1"/>
    <row r="22251" ht="15" customHeight="1"/>
    <row r="22252" ht="15" customHeight="1"/>
    <row r="22253" ht="15" customHeight="1"/>
    <row r="22254" ht="15" customHeight="1"/>
    <row r="22255" ht="15" customHeight="1"/>
    <row r="22256" ht="15" customHeight="1"/>
    <row r="22257" ht="15" customHeight="1"/>
    <row r="22258" ht="15" customHeight="1"/>
    <row r="22259" ht="15" customHeight="1"/>
    <row r="22260" ht="15" customHeight="1"/>
    <row r="22261" ht="15" customHeight="1"/>
    <row r="22262" ht="15" customHeight="1"/>
    <row r="22263" ht="15" customHeight="1"/>
    <row r="22264" ht="15" customHeight="1"/>
    <row r="22265" ht="15" customHeight="1"/>
    <row r="22266" ht="15" customHeight="1"/>
    <row r="22267" ht="15" customHeight="1"/>
    <row r="22268" ht="15" customHeight="1"/>
    <row r="22269" ht="15" customHeight="1"/>
    <row r="22270" ht="15" customHeight="1"/>
    <row r="22271" ht="15" customHeight="1"/>
    <row r="22272" ht="15" customHeight="1"/>
    <row r="22273" ht="15" customHeight="1"/>
    <row r="22274" ht="15" customHeight="1"/>
    <row r="22275" ht="15" customHeight="1"/>
    <row r="22276" ht="15" customHeight="1"/>
    <row r="22277" ht="15" customHeight="1"/>
    <row r="22278" ht="15" customHeight="1"/>
    <row r="22279" ht="15" customHeight="1"/>
    <row r="22280" ht="15" customHeight="1"/>
    <row r="22281" ht="15" customHeight="1"/>
    <row r="22282" ht="15" customHeight="1"/>
    <row r="22283" ht="15" customHeight="1"/>
    <row r="22284" ht="15" customHeight="1"/>
    <row r="22285" ht="15" customHeight="1"/>
    <row r="22286" ht="15" customHeight="1"/>
    <row r="22287" ht="15" customHeight="1"/>
    <row r="22288" ht="15" customHeight="1"/>
    <row r="22289" ht="15" customHeight="1"/>
    <row r="22290" ht="15" customHeight="1"/>
    <row r="22291" ht="15" customHeight="1"/>
    <row r="22292" ht="15" customHeight="1"/>
    <row r="22293" ht="15" customHeight="1"/>
    <row r="22294" ht="15" customHeight="1"/>
    <row r="22295" ht="15" customHeight="1"/>
    <row r="22296" ht="15" customHeight="1"/>
    <row r="22297" ht="15" customHeight="1"/>
    <row r="22298" ht="15" customHeight="1"/>
    <row r="22299" ht="15" customHeight="1"/>
    <row r="22300" ht="15" customHeight="1"/>
    <row r="22301" ht="15" customHeight="1"/>
    <row r="22302" ht="15" customHeight="1"/>
    <row r="22303" ht="15" customHeight="1"/>
    <row r="22304" ht="15" customHeight="1"/>
    <row r="22305" ht="15" customHeight="1"/>
    <row r="22306" ht="15" customHeight="1"/>
    <row r="22307" ht="15" customHeight="1"/>
    <row r="22308" ht="15" customHeight="1"/>
    <row r="22309" ht="15" customHeight="1"/>
    <row r="22310" ht="15" customHeight="1"/>
    <row r="22311" ht="15" customHeight="1"/>
    <row r="22312" ht="15" customHeight="1"/>
    <row r="22313" ht="15" customHeight="1"/>
    <row r="22314" ht="15" customHeight="1"/>
    <row r="22315" ht="15" customHeight="1"/>
    <row r="22316" ht="15" customHeight="1"/>
    <row r="22317" ht="15" customHeight="1"/>
    <row r="22318" ht="15" customHeight="1"/>
    <row r="22319" ht="15" customHeight="1"/>
    <row r="22320" ht="15" customHeight="1"/>
    <row r="22321" ht="15" customHeight="1"/>
    <row r="22322" ht="15" customHeight="1"/>
    <row r="22323" ht="15" customHeight="1"/>
    <row r="22324" ht="15" customHeight="1"/>
    <row r="22325" ht="15" customHeight="1"/>
    <row r="22326" ht="15" customHeight="1"/>
    <row r="22327" ht="15" customHeight="1"/>
    <row r="22328" ht="15" customHeight="1"/>
    <row r="22329" ht="15" customHeight="1"/>
    <row r="22330" ht="15" customHeight="1"/>
    <row r="22331" ht="15" customHeight="1"/>
    <row r="22332" ht="15" customHeight="1"/>
    <row r="22333" ht="15" customHeight="1"/>
    <row r="22334" ht="15" customHeight="1"/>
    <row r="22335" ht="15" customHeight="1"/>
    <row r="22336" ht="15" customHeight="1"/>
    <row r="22337" ht="15" customHeight="1"/>
    <row r="22338" ht="15" customHeight="1"/>
    <row r="22339" ht="15" customHeight="1"/>
    <row r="22340" ht="15" customHeight="1"/>
    <row r="22341" ht="15" customHeight="1"/>
    <row r="22342" ht="15" customHeight="1"/>
    <row r="22343" ht="15" customHeight="1"/>
    <row r="22344" ht="15" customHeight="1"/>
    <row r="22345" ht="15" customHeight="1"/>
    <row r="22346" ht="15" customHeight="1"/>
    <row r="22347" ht="15" customHeight="1"/>
    <row r="22348" ht="15" customHeight="1"/>
    <row r="22349" ht="15" customHeight="1"/>
    <row r="22350" ht="15" customHeight="1"/>
    <row r="22351" ht="15" customHeight="1"/>
    <row r="22352" ht="15" customHeight="1"/>
    <row r="22353" ht="15" customHeight="1"/>
    <row r="22354" ht="15" customHeight="1"/>
    <row r="22355" ht="15" customHeight="1"/>
    <row r="22356" ht="15" customHeight="1"/>
    <row r="22357" ht="15" customHeight="1"/>
    <row r="22358" ht="15" customHeight="1"/>
    <row r="22359" ht="15" customHeight="1"/>
    <row r="22360" ht="15" customHeight="1"/>
    <row r="22361" ht="15" customHeight="1"/>
    <row r="22362" ht="15" customHeight="1"/>
    <row r="22363" ht="15" customHeight="1"/>
    <row r="22364" ht="15" customHeight="1"/>
    <row r="22365" ht="15" customHeight="1"/>
    <row r="22366" ht="15" customHeight="1"/>
    <row r="22367" ht="15" customHeight="1"/>
    <row r="22368" ht="15" customHeight="1"/>
    <row r="22369" ht="15" customHeight="1"/>
    <row r="22370" ht="15" customHeight="1"/>
    <row r="22371" ht="15" customHeight="1"/>
    <row r="22372" ht="15" customHeight="1"/>
    <row r="22373" ht="15" customHeight="1"/>
    <row r="22374" ht="15" customHeight="1"/>
    <row r="22375" ht="15" customHeight="1"/>
    <row r="22376" ht="15" customHeight="1"/>
    <row r="22377" ht="15" customHeight="1"/>
    <row r="22378" ht="15" customHeight="1"/>
    <row r="22379" ht="15" customHeight="1"/>
    <row r="22380" ht="15" customHeight="1"/>
    <row r="22381" ht="15" customHeight="1"/>
    <row r="22382" ht="15" customHeight="1"/>
    <row r="22383" ht="15" customHeight="1"/>
    <row r="22384" ht="15" customHeight="1"/>
    <row r="22385" ht="15" customHeight="1"/>
    <row r="22386" ht="15" customHeight="1"/>
    <row r="22387" ht="15" customHeight="1"/>
    <row r="22388" ht="15" customHeight="1"/>
    <row r="22389" ht="15" customHeight="1"/>
    <row r="22390" ht="15" customHeight="1"/>
    <row r="22391" ht="15" customHeight="1"/>
    <row r="22392" ht="15" customHeight="1"/>
    <row r="22393" ht="15" customHeight="1"/>
    <row r="22394" ht="15" customHeight="1"/>
    <row r="22395" ht="15" customHeight="1"/>
    <row r="22396" ht="15" customHeight="1"/>
    <row r="22397" ht="15" customHeight="1"/>
    <row r="22398" ht="15" customHeight="1"/>
    <row r="22399" ht="15" customHeight="1"/>
    <row r="22400" ht="15" customHeight="1"/>
    <row r="22401" ht="15" customHeight="1"/>
    <row r="22402" ht="15" customHeight="1"/>
    <row r="22403" ht="15" customHeight="1"/>
    <row r="22404" ht="15" customHeight="1"/>
    <row r="22405" ht="15" customHeight="1"/>
    <row r="22406" ht="15" customHeight="1"/>
    <row r="22407" ht="15" customHeight="1"/>
    <row r="22408" ht="15" customHeight="1"/>
    <row r="22409" ht="15" customHeight="1"/>
    <row r="22410" ht="15" customHeight="1"/>
    <row r="22411" ht="15" customHeight="1"/>
    <row r="22412" ht="15" customHeight="1"/>
    <row r="22413" ht="15" customHeight="1"/>
    <row r="22414" ht="15" customHeight="1"/>
    <row r="22415" ht="15" customHeight="1"/>
    <row r="22416" ht="15" customHeight="1"/>
    <row r="22417" ht="15" customHeight="1"/>
    <row r="22418" ht="15" customHeight="1"/>
    <row r="22419" ht="15" customHeight="1"/>
    <row r="22420" ht="15" customHeight="1"/>
    <row r="22421" ht="15" customHeight="1"/>
    <row r="22422" ht="15" customHeight="1"/>
    <row r="22423" ht="15" customHeight="1"/>
    <row r="22424" ht="15" customHeight="1"/>
    <row r="22425" ht="15" customHeight="1"/>
    <row r="22426" ht="15" customHeight="1"/>
    <row r="22427" ht="15" customHeight="1"/>
    <row r="22428" ht="15" customHeight="1"/>
    <row r="22429" ht="15" customHeight="1"/>
    <row r="22430" ht="15" customHeight="1"/>
    <row r="22431" ht="15" customHeight="1"/>
    <row r="22432" ht="15" customHeight="1"/>
    <row r="22433" ht="15" customHeight="1"/>
    <row r="22434" ht="15" customHeight="1"/>
    <row r="22435" ht="15" customHeight="1"/>
    <row r="22436" ht="15" customHeight="1"/>
    <row r="22437" ht="15" customHeight="1"/>
    <row r="22438" ht="15" customHeight="1"/>
    <row r="22439" ht="15" customHeight="1"/>
    <row r="22440" ht="15" customHeight="1"/>
    <row r="22441" ht="15" customHeight="1"/>
    <row r="22442" ht="15" customHeight="1"/>
    <row r="22443" ht="15" customHeight="1"/>
    <row r="22444" ht="15" customHeight="1"/>
    <row r="22445" ht="15" customHeight="1"/>
    <row r="22446" ht="15" customHeight="1"/>
    <row r="22447" ht="15" customHeight="1"/>
    <row r="22448" ht="15" customHeight="1"/>
    <row r="22449" ht="15" customHeight="1"/>
    <row r="22450" ht="15" customHeight="1"/>
    <row r="22451" ht="15" customHeight="1"/>
    <row r="22452" ht="15" customHeight="1"/>
    <row r="22453" ht="15" customHeight="1"/>
    <row r="22454" ht="15" customHeight="1"/>
    <row r="22455" ht="15" customHeight="1"/>
    <row r="22456" ht="15" customHeight="1"/>
    <row r="22457" ht="15" customHeight="1"/>
    <row r="22458" ht="15" customHeight="1"/>
    <row r="22459" ht="15" customHeight="1"/>
    <row r="22460" ht="15" customHeight="1"/>
    <row r="22461" ht="15" customHeight="1"/>
    <row r="22462" ht="15" customHeight="1"/>
    <row r="22463" ht="15" customHeight="1"/>
    <row r="22464" ht="15" customHeight="1"/>
    <row r="22465" ht="15" customHeight="1"/>
    <row r="22466" ht="15" customHeight="1"/>
    <row r="22467" ht="15" customHeight="1"/>
    <row r="22468" ht="15" customHeight="1"/>
    <row r="22469" ht="15" customHeight="1"/>
    <row r="22470" ht="15" customHeight="1"/>
    <row r="22471" ht="15" customHeight="1"/>
    <row r="22472" ht="15" customHeight="1"/>
    <row r="22473" ht="15" customHeight="1"/>
    <row r="22474" ht="15" customHeight="1"/>
    <row r="22475" ht="15" customHeight="1"/>
    <row r="22476" ht="15" customHeight="1"/>
    <row r="22477" ht="15" customHeight="1"/>
    <row r="22478" ht="15" customHeight="1"/>
    <row r="22479" ht="15" customHeight="1"/>
    <row r="22480" ht="15" customHeight="1"/>
    <row r="22481" ht="15" customHeight="1"/>
    <row r="22482" ht="15" customHeight="1"/>
    <row r="22483" ht="15" customHeight="1"/>
    <row r="22484" ht="15" customHeight="1"/>
    <row r="22485" ht="15" customHeight="1"/>
    <row r="22486" ht="15" customHeight="1"/>
    <row r="22487" ht="15" customHeight="1"/>
    <row r="22488" ht="15" customHeight="1"/>
    <row r="22489" ht="15" customHeight="1"/>
    <row r="22490" ht="15" customHeight="1"/>
    <row r="22491" ht="15" customHeight="1"/>
    <row r="22492" ht="15" customHeight="1"/>
    <row r="22493" ht="15" customHeight="1"/>
    <row r="22494" ht="15" customHeight="1"/>
    <row r="22495" ht="15" customHeight="1"/>
    <row r="22496" ht="15" customHeight="1"/>
    <row r="22497" ht="15" customHeight="1"/>
    <row r="22498" ht="15" customHeight="1"/>
    <row r="22499" ht="15" customHeight="1"/>
    <row r="22500" ht="15" customHeight="1"/>
    <row r="22501" ht="15" customHeight="1"/>
    <row r="22502" ht="15" customHeight="1"/>
    <row r="22503" ht="15" customHeight="1"/>
    <row r="22504" ht="15" customHeight="1"/>
    <row r="22505" ht="15" customHeight="1"/>
    <row r="22506" ht="15" customHeight="1"/>
    <row r="22507" ht="15" customHeight="1"/>
    <row r="22508" ht="15" customHeight="1"/>
    <row r="22509" ht="15" customHeight="1"/>
    <row r="22510" ht="15" customHeight="1"/>
    <row r="22511" ht="15" customHeight="1"/>
    <row r="22512" ht="15" customHeight="1"/>
    <row r="22513" ht="15" customHeight="1"/>
    <row r="22514" ht="15" customHeight="1"/>
    <row r="22515" ht="15" customHeight="1"/>
    <row r="22516" ht="15" customHeight="1"/>
    <row r="22517" ht="15" customHeight="1"/>
    <row r="22518" ht="15" customHeight="1"/>
    <row r="22519" ht="15" customHeight="1"/>
    <row r="22520" ht="15" customHeight="1"/>
    <row r="22521" ht="15" customHeight="1"/>
    <row r="22522" ht="15" customHeight="1"/>
    <row r="22523" ht="15" customHeight="1"/>
    <row r="22524" ht="15" customHeight="1"/>
    <row r="22525" ht="15" customHeight="1"/>
    <row r="22526" ht="15" customHeight="1"/>
    <row r="22527" ht="15" customHeight="1"/>
    <row r="22528" ht="15" customHeight="1"/>
    <row r="22529" ht="15" customHeight="1"/>
    <row r="22530" ht="15" customHeight="1"/>
    <row r="22531" ht="15" customHeight="1"/>
    <row r="22532" ht="15" customHeight="1"/>
    <row r="22533" ht="15" customHeight="1"/>
    <row r="22534" ht="15" customHeight="1"/>
    <row r="22535" ht="15" customHeight="1"/>
    <row r="22536" ht="15" customHeight="1"/>
    <row r="22537" ht="15" customHeight="1"/>
    <row r="22538" ht="15" customHeight="1"/>
    <row r="22539" ht="15" customHeight="1"/>
    <row r="22540" ht="15" customHeight="1"/>
    <row r="22541" ht="15" customHeight="1"/>
    <row r="22542" ht="15" customHeight="1"/>
    <row r="22543" ht="15" customHeight="1"/>
    <row r="22544" ht="15" customHeight="1"/>
    <row r="22545" ht="15" customHeight="1"/>
    <row r="22546" ht="15" customHeight="1"/>
    <row r="22547" ht="15" customHeight="1"/>
    <row r="22548" ht="15" customHeight="1"/>
    <row r="22549" ht="15" customHeight="1"/>
    <row r="22550" ht="15" customHeight="1"/>
    <row r="22551" ht="15" customHeight="1"/>
    <row r="22552" ht="15" customHeight="1"/>
    <row r="22553" ht="15" customHeight="1"/>
    <row r="22554" ht="15" customHeight="1"/>
    <row r="22555" ht="15" customHeight="1"/>
    <row r="22556" ht="15" customHeight="1"/>
    <row r="22557" ht="15" customHeight="1"/>
    <row r="22558" ht="15" customHeight="1"/>
    <row r="22559" ht="15" customHeight="1"/>
    <row r="22560" ht="15" customHeight="1"/>
    <row r="22561" ht="15" customHeight="1"/>
    <row r="22562" ht="15" customHeight="1"/>
    <row r="22563" ht="15" customHeight="1"/>
    <row r="22564" ht="15" customHeight="1"/>
    <row r="22565" ht="15" customHeight="1"/>
    <row r="22566" ht="15" customHeight="1"/>
    <row r="22567" ht="15" customHeight="1"/>
    <row r="22568" ht="15" customHeight="1"/>
    <row r="22569" ht="15" customHeight="1"/>
    <row r="22570" ht="15" customHeight="1"/>
    <row r="22571" ht="15" customHeight="1"/>
    <row r="22572" ht="15" customHeight="1"/>
    <row r="22573" ht="15" customHeight="1"/>
    <row r="22574" ht="15" customHeight="1"/>
    <row r="22575" ht="15" customHeight="1"/>
    <row r="22576" ht="15" customHeight="1"/>
    <row r="22577" ht="15" customHeight="1"/>
    <row r="22578" ht="15" customHeight="1"/>
    <row r="22579" ht="15" customHeight="1"/>
    <row r="22580" ht="15" customHeight="1"/>
    <row r="22581" ht="15" customHeight="1"/>
    <row r="22582" ht="15" customHeight="1"/>
    <row r="22583" ht="15" customHeight="1"/>
    <row r="22584" ht="15" customHeight="1"/>
    <row r="22585" ht="15" customHeight="1"/>
    <row r="22586" ht="15" customHeight="1"/>
    <row r="22587" ht="15" customHeight="1"/>
    <row r="22588" ht="15" customHeight="1"/>
    <row r="22589" ht="15" customHeight="1"/>
    <row r="22590" ht="15" customHeight="1"/>
    <row r="22591" ht="15" customHeight="1"/>
    <row r="22592" ht="15" customHeight="1"/>
    <row r="22593" ht="15" customHeight="1"/>
    <row r="22594" ht="15" customHeight="1"/>
    <row r="22595" ht="15" customHeight="1"/>
    <row r="22596" ht="15" customHeight="1"/>
    <row r="22597" ht="15" customHeight="1"/>
    <row r="22598" ht="15" customHeight="1"/>
    <row r="22599" ht="15" customHeight="1"/>
    <row r="22600" ht="15" customHeight="1"/>
    <row r="22601" ht="15" customHeight="1"/>
    <row r="22602" ht="15" customHeight="1"/>
    <row r="22603" ht="15" customHeight="1"/>
    <row r="22604" ht="15" customHeight="1"/>
    <row r="22605" ht="15" customHeight="1"/>
    <row r="22606" ht="15" customHeight="1"/>
    <row r="22607" ht="15" customHeight="1"/>
    <row r="22608" ht="15" customHeight="1"/>
    <row r="22609" ht="15" customHeight="1"/>
    <row r="22610" ht="15" customHeight="1"/>
    <row r="22611" ht="15" customHeight="1"/>
    <row r="22612" ht="15" customHeight="1"/>
    <row r="22613" ht="15" customHeight="1"/>
    <row r="22614" ht="15" customHeight="1"/>
    <row r="22615" ht="15" customHeight="1"/>
    <row r="22616" ht="15" customHeight="1"/>
    <row r="22617" ht="15" customHeight="1"/>
    <row r="22618" ht="15" customHeight="1"/>
    <row r="22619" ht="15" customHeight="1"/>
    <row r="22620" ht="15" customHeight="1"/>
    <row r="22621" ht="15" customHeight="1"/>
    <row r="22622" ht="15" customHeight="1"/>
    <row r="22623" ht="15" customHeight="1"/>
    <row r="22624" ht="15" customHeight="1"/>
    <row r="22625" ht="15" customHeight="1"/>
    <row r="22626" ht="15" customHeight="1"/>
    <row r="22627" ht="15" customHeight="1"/>
    <row r="22628" ht="15" customHeight="1"/>
    <row r="22629" ht="15" customHeight="1"/>
    <row r="22630" ht="15" customHeight="1"/>
    <row r="22631" ht="15" customHeight="1"/>
    <row r="22632" ht="15" customHeight="1"/>
    <row r="22633" ht="15" customHeight="1"/>
    <row r="22634" ht="15" customHeight="1"/>
    <row r="22635" ht="15" customHeight="1"/>
    <row r="22636" ht="15" customHeight="1"/>
    <row r="22637" ht="15" customHeight="1"/>
    <row r="22638" ht="15" customHeight="1"/>
    <row r="22639" ht="15" customHeight="1"/>
    <row r="22640" ht="15" customHeight="1"/>
    <row r="22641" ht="15" customHeight="1"/>
    <row r="22642" ht="15" customHeight="1"/>
    <row r="22643" ht="15" customHeight="1"/>
    <row r="22644" ht="15" customHeight="1"/>
    <row r="22645" ht="15" customHeight="1"/>
    <row r="22646" ht="15" customHeight="1"/>
    <row r="22647" ht="15" customHeight="1"/>
    <row r="22648" ht="15" customHeight="1"/>
    <row r="22649" ht="15" customHeight="1"/>
    <row r="22650" ht="15" customHeight="1"/>
    <row r="22651" ht="15" customHeight="1"/>
    <row r="22652" ht="15" customHeight="1"/>
    <row r="22653" ht="15" customHeight="1"/>
    <row r="22654" ht="15" customHeight="1"/>
    <row r="22655" ht="15" customHeight="1"/>
    <row r="22656" ht="15" customHeight="1"/>
    <row r="22657" ht="15" customHeight="1"/>
    <row r="22658" ht="15" customHeight="1"/>
    <row r="22659" ht="15" customHeight="1"/>
    <row r="22660" ht="15" customHeight="1"/>
    <row r="22661" ht="15" customHeight="1"/>
    <row r="22662" ht="15" customHeight="1"/>
    <row r="22663" ht="15" customHeight="1"/>
    <row r="22664" ht="15" customHeight="1"/>
    <row r="22665" ht="15" customHeight="1"/>
    <row r="22666" ht="15" customHeight="1"/>
    <row r="22667" ht="15" customHeight="1"/>
    <row r="22668" ht="15" customHeight="1"/>
    <row r="22669" ht="15" customHeight="1"/>
    <row r="22670" ht="15" customHeight="1"/>
    <row r="22671" ht="15" customHeight="1"/>
    <row r="22672" ht="15" customHeight="1"/>
    <row r="22673" ht="15" customHeight="1"/>
    <row r="22674" ht="15" customHeight="1"/>
    <row r="22675" ht="15" customHeight="1"/>
    <row r="22676" ht="15" customHeight="1"/>
    <row r="22677" ht="15" customHeight="1"/>
    <row r="22678" ht="15" customHeight="1"/>
    <row r="22679" ht="15" customHeight="1"/>
    <row r="22680" ht="15" customHeight="1"/>
    <row r="22681" ht="15" customHeight="1"/>
    <row r="22682" ht="15" customHeight="1"/>
    <row r="22683" ht="15" customHeight="1"/>
    <row r="22684" ht="15" customHeight="1"/>
    <row r="22685" ht="15" customHeight="1"/>
    <row r="22686" ht="15" customHeight="1"/>
    <row r="22687" ht="15" customHeight="1"/>
    <row r="22688" ht="15" customHeight="1"/>
    <row r="22689" ht="15" customHeight="1"/>
    <row r="22690" ht="15" customHeight="1"/>
    <row r="22691" ht="15" customHeight="1"/>
    <row r="22692" ht="15" customHeight="1"/>
    <row r="22693" ht="15" customHeight="1"/>
    <row r="22694" ht="15" customHeight="1"/>
    <row r="22695" ht="15" customHeight="1"/>
    <row r="22696" ht="15" customHeight="1"/>
    <row r="22697" ht="15" customHeight="1"/>
    <row r="22698" ht="15" customHeight="1"/>
    <row r="22699" ht="15" customHeight="1"/>
    <row r="22700" ht="15" customHeight="1"/>
    <row r="22701" ht="15" customHeight="1"/>
    <row r="22702" ht="15" customHeight="1"/>
    <row r="22703" ht="15" customHeight="1"/>
    <row r="22704" ht="15" customHeight="1"/>
    <row r="22705" ht="15" customHeight="1"/>
    <row r="22706" ht="15" customHeight="1"/>
    <row r="22707" ht="15" customHeight="1"/>
    <row r="22708" ht="15" customHeight="1"/>
    <row r="22709" ht="15" customHeight="1"/>
    <row r="22710" ht="15" customHeight="1"/>
    <row r="22711" ht="15" customHeight="1"/>
    <row r="22712" ht="15" customHeight="1"/>
    <row r="22713" ht="15" customHeight="1"/>
    <row r="22714" ht="15" customHeight="1"/>
    <row r="22715" ht="15" customHeight="1"/>
    <row r="22716" ht="15" customHeight="1"/>
    <row r="22717" ht="15" customHeight="1"/>
    <row r="22718" ht="15" customHeight="1"/>
    <row r="22719" ht="15" customHeight="1"/>
    <row r="22720" ht="15" customHeight="1"/>
    <row r="22721" ht="15" customHeight="1"/>
    <row r="22722" ht="15" customHeight="1"/>
    <row r="22723" ht="15" customHeight="1"/>
    <row r="22724" ht="15" customHeight="1"/>
    <row r="22725" ht="15" customHeight="1"/>
    <row r="22726" ht="15" customHeight="1"/>
    <row r="22727" ht="15" customHeight="1"/>
    <row r="22728" ht="15" customHeight="1"/>
    <row r="22729" ht="15" customHeight="1"/>
    <row r="22730" ht="15" customHeight="1"/>
    <row r="22731" ht="15" customHeight="1"/>
    <row r="22732" ht="15" customHeight="1"/>
    <row r="22733" ht="15" customHeight="1"/>
    <row r="22734" ht="15" customHeight="1"/>
    <row r="22735" ht="15" customHeight="1"/>
    <row r="22736" ht="15" customHeight="1"/>
    <row r="22737" ht="15" customHeight="1"/>
    <row r="22738" ht="15" customHeight="1"/>
    <row r="22739" ht="15" customHeight="1"/>
    <row r="22740" ht="15" customHeight="1"/>
    <row r="22741" ht="15" customHeight="1"/>
    <row r="22742" ht="15" customHeight="1"/>
    <row r="22743" ht="15" customHeight="1"/>
    <row r="22744" ht="15" customHeight="1"/>
    <row r="22745" ht="15" customHeight="1"/>
    <row r="22746" ht="15" customHeight="1"/>
    <row r="22747" ht="15" customHeight="1"/>
    <row r="22748" ht="15" customHeight="1"/>
    <row r="22749" ht="15" customHeight="1"/>
    <row r="22750" ht="15" customHeight="1"/>
    <row r="22751" ht="15" customHeight="1"/>
    <row r="22752" ht="15" customHeight="1"/>
    <row r="22753" ht="15" customHeight="1"/>
    <row r="22754" ht="15" customHeight="1"/>
    <row r="22755" ht="15" customHeight="1"/>
    <row r="22756" ht="15" customHeight="1"/>
    <row r="22757" ht="15" customHeight="1"/>
    <row r="22758" ht="15" customHeight="1"/>
    <row r="22759" ht="15" customHeight="1"/>
    <row r="22760" ht="15" customHeight="1"/>
    <row r="22761" ht="15" customHeight="1"/>
    <row r="22762" ht="15" customHeight="1"/>
    <row r="22763" ht="15" customHeight="1"/>
    <row r="22764" ht="15" customHeight="1"/>
    <row r="22765" ht="15" customHeight="1"/>
    <row r="22766" ht="15" customHeight="1"/>
    <row r="22767" ht="15" customHeight="1"/>
    <row r="22768" ht="15" customHeight="1"/>
    <row r="22769" ht="15" customHeight="1"/>
    <row r="22770" ht="15" customHeight="1"/>
    <row r="22771" ht="15" customHeight="1"/>
    <row r="22772" ht="15" customHeight="1"/>
    <row r="22773" ht="15" customHeight="1"/>
    <row r="22774" ht="15" customHeight="1"/>
    <row r="22775" ht="15" customHeight="1"/>
    <row r="22776" ht="15" customHeight="1"/>
    <row r="22777" ht="15" customHeight="1"/>
    <row r="22778" ht="15" customHeight="1"/>
    <row r="22779" ht="15" customHeight="1"/>
    <row r="22780" ht="15" customHeight="1"/>
    <row r="22781" ht="15" customHeight="1"/>
    <row r="22782" ht="15" customHeight="1"/>
    <row r="22783" ht="15" customHeight="1"/>
    <row r="22784" ht="15" customHeight="1"/>
    <row r="22785" ht="15" customHeight="1"/>
    <row r="22786" ht="15" customHeight="1"/>
    <row r="22787" ht="15" customHeight="1"/>
    <row r="22788" ht="15" customHeight="1"/>
    <row r="22789" ht="15" customHeight="1"/>
    <row r="22790" ht="15" customHeight="1"/>
    <row r="22791" ht="15" customHeight="1"/>
    <row r="22792" ht="15" customHeight="1"/>
    <row r="22793" ht="15" customHeight="1"/>
    <row r="22794" ht="15" customHeight="1"/>
    <row r="22795" ht="15" customHeight="1"/>
    <row r="22796" ht="15" customHeight="1"/>
    <row r="22797" ht="15" customHeight="1"/>
    <row r="22798" ht="15" customHeight="1"/>
    <row r="22799" ht="15" customHeight="1"/>
    <row r="22800" ht="15" customHeight="1"/>
    <row r="22801" ht="15" customHeight="1"/>
    <row r="22802" ht="15" customHeight="1"/>
    <row r="22803" ht="15" customHeight="1"/>
    <row r="22804" ht="15" customHeight="1"/>
    <row r="22805" ht="15" customHeight="1"/>
    <row r="22806" ht="15" customHeight="1"/>
    <row r="22807" ht="15" customHeight="1"/>
    <row r="22808" ht="15" customHeight="1"/>
    <row r="22809" ht="15" customHeight="1"/>
    <row r="22810" ht="15" customHeight="1"/>
    <row r="22811" ht="15" customHeight="1"/>
    <row r="22812" ht="15" customHeight="1"/>
    <row r="22813" ht="15" customHeight="1"/>
    <row r="22814" ht="15" customHeight="1"/>
    <row r="22815" ht="15" customHeight="1"/>
    <row r="22816" ht="15" customHeight="1"/>
    <row r="22817" ht="15" customHeight="1"/>
    <row r="22818" ht="15" customHeight="1"/>
    <row r="22819" ht="15" customHeight="1"/>
    <row r="22820" ht="15" customHeight="1"/>
    <row r="22821" ht="15" customHeight="1"/>
    <row r="22822" ht="15" customHeight="1"/>
    <row r="22823" ht="15" customHeight="1"/>
    <row r="22824" ht="15" customHeight="1"/>
    <row r="22825" ht="15" customHeight="1"/>
    <row r="22826" ht="15" customHeight="1"/>
    <row r="22827" ht="15" customHeight="1"/>
    <row r="22828" ht="15" customHeight="1"/>
    <row r="22829" ht="15" customHeight="1"/>
    <row r="22830" ht="15" customHeight="1"/>
    <row r="22831" ht="15" customHeight="1"/>
    <row r="22832" ht="15" customHeight="1"/>
    <row r="22833" ht="15" customHeight="1"/>
    <row r="22834" ht="15" customHeight="1"/>
    <row r="22835" ht="15" customHeight="1"/>
    <row r="22836" ht="15" customHeight="1"/>
    <row r="22837" ht="15" customHeight="1"/>
    <row r="22838" ht="15" customHeight="1"/>
    <row r="22839" ht="15" customHeight="1"/>
    <row r="22840" ht="15" customHeight="1"/>
    <row r="22841" ht="15" customHeight="1"/>
    <row r="22842" ht="15" customHeight="1"/>
    <row r="22843" ht="15" customHeight="1"/>
    <row r="22844" ht="15" customHeight="1"/>
    <row r="22845" ht="15" customHeight="1"/>
    <row r="22846" ht="15" customHeight="1"/>
    <row r="22847" ht="15" customHeight="1"/>
    <row r="22848" ht="15" customHeight="1"/>
    <row r="22849" ht="15" customHeight="1"/>
    <row r="22850" ht="15" customHeight="1"/>
    <row r="22851" ht="15" customHeight="1"/>
    <row r="22852" ht="15" customHeight="1"/>
    <row r="22853" ht="15" customHeight="1"/>
    <row r="22854" ht="15" customHeight="1"/>
    <row r="22855" ht="15" customHeight="1"/>
    <row r="22856" ht="15" customHeight="1"/>
    <row r="22857" ht="15" customHeight="1"/>
    <row r="22858" ht="15" customHeight="1"/>
    <row r="22859" ht="15" customHeight="1"/>
    <row r="22860" ht="15" customHeight="1"/>
    <row r="22861" ht="15" customHeight="1"/>
    <row r="22862" ht="15" customHeight="1"/>
    <row r="22863" ht="15" customHeight="1"/>
    <row r="22864" ht="15" customHeight="1"/>
    <row r="22865" ht="15" customHeight="1"/>
    <row r="22866" ht="15" customHeight="1"/>
    <row r="22867" ht="15" customHeight="1"/>
    <row r="22868" ht="15" customHeight="1"/>
    <row r="22869" ht="15" customHeight="1"/>
    <row r="22870" ht="15" customHeight="1"/>
    <row r="22871" ht="15" customHeight="1"/>
    <row r="22872" ht="15" customHeight="1"/>
    <row r="22873" ht="15" customHeight="1"/>
    <row r="22874" ht="15" customHeight="1"/>
    <row r="22875" ht="15" customHeight="1"/>
    <row r="22876" ht="15" customHeight="1"/>
    <row r="22877" ht="15" customHeight="1"/>
    <row r="22878" ht="15" customHeight="1"/>
    <row r="22879" ht="15" customHeight="1"/>
    <row r="22880" ht="15" customHeight="1"/>
    <row r="22881" ht="15" customHeight="1"/>
    <row r="22882" ht="15" customHeight="1"/>
    <row r="22883" ht="15" customHeight="1"/>
    <row r="22884" ht="15" customHeight="1"/>
    <row r="22885" ht="15" customHeight="1"/>
    <row r="22886" ht="15" customHeight="1"/>
    <row r="22887" ht="15" customHeight="1"/>
    <row r="22888" ht="15" customHeight="1"/>
    <row r="22889" ht="15" customHeight="1"/>
    <row r="22890" ht="15" customHeight="1"/>
    <row r="22891" ht="15" customHeight="1"/>
    <row r="22892" ht="15" customHeight="1"/>
    <row r="22893" ht="15" customHeight="1"/>
    <row r="22894" ht="15" customHeight="1"/>
    <row r="22895" ht="15" customHeight="1"/>
    <row r="22896" ht="15" customHeight="1"/>
    <row r="22897" ht="15" customHeight="1"/>
    <row r="22898" ht="15" customHeight="1"/>
    <row r="22899" ht="15" customHeight="1"/>
    <row r="22900" ht="15" customHeight="1"/>
    <row r="22901" ht="15" customHeight="1"/>
    <row r="22902" ht="15" customHeight="1"/>
    <row r="22903" ht="15" customHeight="1"/>
    <row r="22904" ht="15" customHeight="1"/>
    <row r="22905" ht="15" customHeight="1"/>
    <row r="22906" ht="15" customHeight="1"/>
    <row r="22907" ht="15" customHeight="1"/>
    <row r="22908" ht="15" customHeight="1"/>
    <row r="22909" ht="15" customHeight="1"/>
    <row r="22910" ht="15" customHeight="1"/>
    <row r="22911" ht="15" customHeight="1"/>
    <row r="22912" ht="15" customHeight="1"/>
    <row r="22913" ht="15" customHeight="1"/>
    <row r="22914" ht="15" customHeight="1"/>
    <row r="22915" ht="15" customHeight="1"/>
    <row r="22916" ht="15" customHeight="1"/>
    <row r="22917" ht="15" customHeight="1"/>
    <row r="22918" ht="15" customHeight="1"/>
    <row r="22919" ht="15" customHeight="1"/>
    <row r="22920" ht="15" customHeight="1"/>
    <row r="22921" ht="15" customHeight="1"/>
    <row r="22922" ht="15" customHeight="1"/>
    <row r="22923" ht="15" customHeight="1"/>
    <row r="22924" ht="15" customHeight="1"/>
    <row r="22925" ht="15" customHeight="1"/>
    <row r="22926" ht="15" customHeight="1"/>
    <row r="22927" ht="15" customHeight="1"/>
    <row r="22928" ht="15" customHeight="1"/>
    <row r="22929" ht="15" customHeight="1"/>
    <row r="22930" ht="15" customHeight="1"/>
    <row r="22931" ht="15" customHeight="1"/>
    <row r="22932" ht="15" customHeight="1"/>
    <row r="22933" ht="15" customHeight="1"/>
    <row r="22934" ht="15" customHeight="1"/>
    <row r="22935" ht="15" customHeight="1"/>
    <row r="22936" ht="15" customHeight="1"/>
    <row r="22937" ht="15" customHeight="1"/>
    <row r="22938" ht="15" customHeight="1"/>
    <row r="22939" ht="15" customHeight="1"/>
    <row r="22940" ht="15" customHeight="1"/>
    <row r="22941" ht="15" customHeight="1"/>
    <row r="22942" ht="15" customHeight="1"/>
    <row r="22943" ht="15" customHeight="1"/>
    <row r="22944" ht="15" customHeight="1"/>
    <row r="22945" ht="15" customHeight="1"/>
    <row r="22946" ht="15" customHeight="1"/>
    <row r="22947" ht="15" customHeight="1"/>
    <row r="22948" ht="15" customHeight="1"/>
    <row r="22949" ht="15" customHeight="1"/>
    <row r="22950" ht="15" customHeight="1"/>
    <row r="22951" ht="15" customHeight="1"/>
    <row r="22952" ht="15" customHeight="1"/>
    <row r="22953" ht="15" customHeight="1"/>
    <row r="22954" ht="15" customHeight="1"/>
    <row r="22955" ht="15" customHeight="1"/>
    <row r="22956" ht="15" customHeight="1"/>
    <row r="22957" ht="15" customHeight="1"/>
    <row r="22958" ht="15" customHeight="1"/>
    <row r="22959" ht="15" customHeight="1"/>
    <row r="22960" ht="15" customHeight="1"/>
    <row r="22961" ht="15" customHeight="1"/>
    <row r="22962" ht="15" customHeight="1"/>
    <row r="22963" ht="15" customHeight="1"/>
    <row r="22964" ht="15" customHeight="1"/>
    <row r="22965" ht="15" customHeight="1"/>
    <row r="22966" ht="15" customHeight="1"/>
    <row r="22967" ht="15" customHeight="1"/>
    <row r="22968" ht="15" customHeight="1"/>
    <row r="22969" ht="15" customHeight="1"/>
    <row r="22970" ht="15" customHeight="1"/>
    <row r="22971" ht="15" customHeight="1"/>
    <row r="22972" ht="15" customHeight="1"/>
    <row r="22973" ht="15" customHeight="1"/>
    <row r="22974" ht="15" customHeight="1"/>
    <row r="22975" ht="15" customHeight="1"/>
    <row r="22976" ht="15" customHeight="1"/>
    <row r="22977" ht="15" customHeight="1"/>
    <row r="22978" ht="15" customHeight="1"/>
    <row r="22979" ht="15" customHeight="1"/>
    <row r="22980" ht="15" customHeight="1"/>
    <row r="22981" ht="15" customHeight="1"/>
    <row r="22982" ht="15" customHeight="1"/>
    <row r="22983" ht="15" customHeight="1"/>
    <row r="22984" ht="15" customHeight="1"/>
    <row r="22985" ht="15" customHeight="1"/>
    <row r="22986" ht="15" customHeight="1"/>
    <row r="22987" ht="15" customHeight="1"/>
    <row r="22988" ht="15" customHeight="1"/>
    <row r="22989" ht="15" customHeight="1"/>
    <row r="22990" ht="15" customHeight="1"/>
    <row r="22991" ht="15" customHeight="1"/>
    <row r="22992" ht="15" customHeight="1"/>
    <row r="22993" ht="15" customHeight="1"/>
    <row r="22994" ht="15" customHeight="1"/>
    <row r="22995" ht="15" customHeight="1"/>
    <row r="22996" ht="15" customHeight="1"/>
    <row r="22997" ht="15" customHeight="1"/>
    <row r="22998" ht="15" customHeight="1"/>
    <row r="22999" ht="15" customHeight="1"/>
    <row r="23000" ht="15" customHeight="1"/>
    <row r="23001" ht="15" customHeight="1"/>
    <row r="23002" ht="15" customHeight="1"/>
    <row r="23003" ht="15" customHeight="1"/>
    <row r="23004" ht="15" customHeight="1"/>
    <row r="23005" ht="15" customHeight="1"/>
    <row r="23006" ht="15" customHeight="1"/>
    <row r="23007" ht="15" customHeight="1"/>
    <row r="23008" ht="15" customHeight="1"/>
    <row r="23009" ht="15" customHeight="1"/>
    <row r="23010" ht="15" customHeight="1"/>
    <row r="23011" ht="15" customHeight="1"/>
    <row r="23012" ht="15" customHeight="1"/>
    <row r="23013" ht="15" customHeight="1"/>
    <row r="23014" ht="15" customHeight="1"/>
    <row r="23015" ht="15" customHeight="1"/>
    <row r="23016" ht="15" customHeight="1"/>
    <row r="23017" ht="15" customHeight="1"/>
    <row r="23018" ht="15" customHeight="1"/>
    <row r="23019" ht="15" customHeight="1"/>
    <row r="23020" ht="15" customHeight="1"/>
    <row r="23021" ht="15" customHeight="1"/>
    <row r="23022" ht="15" customHeight="1"/>
    <row r="23023" ht="15" customHeight="1"/>
    <row r="23024" ht="15" customHeight="1"/>
    <row r="23025" ht="15" customHeight="1"/>
    <row r="23026" ht="15" customHeight="1"/>
    <row r="23027" ht="15" customHeight="1"/>
    <row r="23028" ht="15" customHeight="1"/>
    <row r="23029" ht="15" customHeight="1"/>
    <row r="23030" ht="15" customHeight="1"/>
    <row r="23031" ht="15" customHeight="1"/>
    <row r="23032" ht="15" customHeight="1"/>
    <row r="23033" ht="15" customHeight="1"/>
    <row r="23034" ht="15" customHeight="1"/>
    <row r="23035" ht="15" customHeight="1"/>
    <row r="23036" ht="15" customHeight="1"/>
    <row r="23037" ht="15" customHeight="1"/>
    <row r="23038" ht="15" customHeight="1"/>
    <row r="23039" ht="15" customHeight="1"/>
    <row r="23040" ht="15" customHeight="1"/>
    <row r="23041" ht="15" customHeight="1"/>
    <row r="23042" ht="15" customHeight="1"/>
    <row r="23043" ht="15" customHeight="1"/>
    <row r="23044" ht="15" customHeight="1"/>
    <row r="23045" ht="15" customHeight="1"/>
    <row r="23046" ht="15" customHeight="1"/>
    <row r="23047" ht="15" customHeight="1"/>
    <row r="23048" ht="15" customHeight="1"/>
    <row r="23049" ht="15" customHeight="1"/>
    <row r="23050" ht="15" customHeight="1"/>
    <row r="23051" ht="15" customHeight="1"/>
    <row r="23052" ht="15" customHeight="1"/>
    <row r="23053" ht="15" customHeight="1"/>
    <row r="23054" ht="15" customHeight="1"/>
    <row r="23055" ht="15" customHeight="1"/>
    <row r="23056" ht="15" customHeight="1"/>
    <row r="23057" ht="15" customHeight="1"/>
    <row r="23058" ht="15" customHeight="1"/>
    <row r="23059" ht="15" customHeight="1"/>
    <row r="23060" ht="15" customHeight="1"/>
    <row r="23061" ht="15" customHeight="1"/>
    <row r="23062" ht="15" customHeight="1"/>
    <row r="23063" ht="15" customHeight="1"/>
    <row r="23064" ht="15" customHeight="1"/>
    <row r="23065" ht="15" customHeight="1"/>
    <row r="23066" ht="15" customHeight="1"/>
    <row r="23067" ht="15" customHeight="1"/>
    <row r="23068" ht="15" customHeight="1"/>
    <row r="23069" ht="15" customHeight="1"/>
    <row r="23070" ht="15" customHeight="1"/>
    <row r="23071" ht="15" customHeight="1"/>
    <row r="23072" ht="15" customHeight="1"/>
    <row r="23073" ht="15" customHeight="1"/>
    <row r="23074" ht="15" customHeight="1"/>
    <row r="23075" ht="15" customHeight="1"/>
    <row r="23076" ht="15" customHeight="1"/>
    <row r="23077" ht="15" customHeight="1"/>
    <row r="23078" ht="15" customHeight="1"/>
    <row r="23079" ht="15" customHeight="1"/>
    <row r="23080" ht="15" customHeight="1"/>
    <row r="23081" ht="15" customHeight="1"/>
    <row r="23082" ht="15" customHeight="1"/>
    <row r="23083" ht="15" customHeight="1"/>
    <row r="23084" ht="15" customHeight="1"/>
    <row r="23085" ht="15" customHeight="1"/>
    <row r="23086" ht="15" customHeight="1"/>
    <row r="23087" ht="15" customHeight="1"/>
    <row r="23088" ht="15" customHeight="1"/>
    <row r="23089" ht="15" customHeight="1"/>
    <row r="23090" ht="15" customHeight="1"/>
    <row r="23091" ht="15" customHeight="1"/>
    <row r="23092" ht="15" customHeight="1"/>
    <row r="23093" ht="15" customHeight="1"/>
    <row r="23094" ht="15" customHeight="1"/>
    <row r="23095" ht="15" customHeight="1"/>
    <row r="23096" ht="15" customHeight="1"/>
    <row r="23097" ht="15" customHeight="1"/>
    <row r="23098" ht="15" customHeight="1"/>
    <row r="23099" ht="15" customHeight="1"/>
    <row r="23100" ht="15" customHeight="1"/>
    <row r="23101" ht="15" customHeight="1"/>
    <row r="23102" ht="15" customHeight="1"/>
    <row r="23103" ht="15" customHeight="1"/>
    <row r="23104" ht="15" customHeight="1"/>
    <row r="23105" ht="15" customHeight="1"/>
    <row r="23106" ht="15" customHeight="1"/>
    <row r="23107" ht="15" customHeight="1"/>
    <row r="23108" ht="15" customHeight="1"/>
    <row r="23109" ht="15" customHeight="1"/>
    <row r="23110" ht="15" customHeight="1"/>
    <row r="23111" ht="15" customHeight="1"/>
    <row r="23112" ht="15" customHeight="1"/>
    <row r="23113" ht="15" customHeight="1"/>
    <row r="23114" ht="15" customHeight="1"/>
    <row r="23115" ht="15" customHeight="1"/>
    <row r="23116" ht="15" customHeight="1"/>
    <row r="23117" ht="15" customHeight="1"/>
    <row r="23118" ht="15" customHeight="1"/>
    <row r="23119" ht="15" customHeight="1"/>
    <row r="23120" ht="15" customHeight="1"/>
    <row r="23121" ht="15" customHeight="1"/>
    <row r="23122" ht="15" customHeight="1"/>
    <row r="23123" ht="15" customHeight="1"/>
    <row r="23124" ht="15" customHeight="1"/>
    <row r="23125" ht="15" customHeight="1"/>
    <row r="23126" ht="15" customHeight="1"/>
    <row r="23127" ht="15" customHeight="1"/>
    <row r="23128" ht="15" customHeight="1"/>
    <row r="23129" ht="15" customHeight="1"/>
    <row r="23130" ht="15" customHeight="1"/>
    <row r="23131" ht="15" customHeight="1"/>
    <row r="23132" ht="15" customHeight="1"/>
    <row r="23133" ht="15" customHeight="1"/>
    <row r="23134" ht="15" customHeight="1"/>
    <row r="23135" ht="15" customHeight="1"/>
    <row r="23136" ht="15" customHeight="1"/>
    <row r="23137" ht="15" customHeight="1"/>
    <row r="23138" ht="15" customHeight="1"/>
    <row r="23139" ht="15" customHeight="1"/>
    <row r="23140" ht="15" customHeight="1"/>
    <row r="23141" ht="15" customHeight="1"/>
    <row r="23142" ht="15" customHeight="1"/>
    <row r="23143" ht="15" customHeight="1"/>
    <row r="23144" ht="15" customHeight="1"/>
    <row r="23145" ht="15" customHeight="1"/>
    <row r="23146" ht="15" customHeight="1"/>
    <row r="23147" ht="15" customHeight="1"/>
    <row r="23148" ht="15" customHeight="1"/>
    <row r="23149" ht="15" customHeight="1"/>
    <row r="23150" ht="15" customHeight="1"/>
    <row r="23151" ht="15" customHeight="1"/>
    <row r="23152" ht="15" customHeight="1"/>
    <row r="23153" ht="15" customHeight="1"/>
    <row r="23154" ht="15" customHeight="1"/>
    <row r="23155" ht="15" customHeight="1"/>
    <row r="23156" ht="15" customHeight="1"/>
    <row r="23157" ht="15" customHeight="1"/>
    <row r="23158" ht="15" customHeight="1"/>
    <row r="23159" ht="15" customHeight="1"/>
    <row r="23160" ht="15" customHeight="1"/>
    <row r="23161" ht="15" customHeight="1"/>
    <row r="23162" ht="15" customHeight="1"/>
    <row r="23163" ht="15" customHeight="1"/>
    <row r="23164" ht="15" customHeight="1"/>
    <row r="23165" ht="15" customHeight="1"/>
    <row r="23166" ht="15" customHeight="1"/>
    <row r="23167" ht="15" customHeight="1"/>
    <row r="23168" ht="15" customHeight="1"/>
    <row r="23169" ht="15" customHeight="1"/>
    <row r="23170" ht="15" customHeight="1"/>
    <row r="23171" ht="15" customHeight="1"/>
    <row r="23172" ht="15" customHeight="1"/>
    <row r="23173" ht="15" customHeight="1"/>
    <row r="23174" ht="15" customHeight="1"/>
    <row r="23175" ht="15" customHeight="1"/>
    <row r="23176" ht="15" customHeight="1"/>
    <row r="23177" ht="15" customHeight="1"/>
    <row r="23178" ht="15" customHeight="1"/>
    <row r="23179" ht="15" customHeight="1"/>
    <row r="23180" ht="15" customHeight="1"/>
    <row r="23181" ht="15" customHeight="1"/>
    <row r="23182" ht="15" customHeight="1"/>
    <row r="23183" ht="15" customHeight="1"/>
    <row r="23184" ht="15" customHeight="1"/>
    <row r="23185" ht="15" customHeight="1"/>
    <row r="23186" ht="15" customHeight="1"/>
    <row r="23187" ht="15" customHeight="1"/>
    <row r="23188" ht="15" customHeight="1"/>
    <row r="23189" ht="15" customHeight="1"/>
    <row r="23190" ht="15" customHeight="1"/>
    <row r="23191" ht="15" customHeight="1"/>
    <row r="23192" ht="15" customHeight="1"/>
    <row r="23193" ht="15" customHeight="1"/>
    <row r="23194" ht="15" customHeight="1"/>
    <row r="23195" ht="15" customHeight="1"/>
    <row r="23196" ht="15" customHeight="1"/>
    <row r="23197" ht="15" customHeight="1"/>
    <row r="23198" ht="15" customHeight="1"/>
    <row r="23199" ht="15" customHeight="1"/>
    <row r="23200" ht="15" customHeight="1"/>
    <row r="23201" ht="15" customHeight="1"/>
    <row r="23202" ht="15" customHeight="1"/>
    <row r="23203" ht="15" customHeight="1"/>
    <row r="23204" ht="15" customHeight="1"/>
    <row r="23205" ht="15" customHeight="1"/>
    <row r="23206" ht="15" customHeight="1"/>
    <row r="23207" ht="15" customHeight="1"/>
    <row r="23208" ht="15" customHeight="1"/>
    <row r="23209" ht="15" customHeight="1"/>
    <row r="23210" ht="15" customHeight="1"/>
    <row r="23211" ht="15" customHeight="1"/>
    <row r="23212" ht="15" customHeight="1"/>
    <row r="23213" ht="15" customHeight="1"/>
    <row r="23214" ht="15" customHeight="1"/>
    <row r="23215" ht="15" customHeight="1"/>
    <row r="23216" ht="15" customHeight="1"/>
    <row r="23217" ht="15" customHeight="1"/>
    <row r="23218" ht="15" customHeight="1"/>
    <row r="23219" ht="15" customHeight="1"/>
    <row r="23220" ht="15" customHeight="1"/>
    <row r="23221" ht="15" customHeight="1"/>
    <row r="23222" ht="15" customHeight="1"/>
    <row r="23223" ht="15" customHeight="1"/>
    <row r="23224" ht="15" customHeight="1"/>
    <row r="23225" ht="15" customHeight="1"/>
    <row r="23226" ht="15" customHeight="1"/>
    <row r="23227" ht="15" customHeight="1"/>
    <row r="23228" ht="15" customHeight="1"/>
    <row r="23229" ht="15" customHeight="1"/>
    <row r="23230" ht="15" customHeight="1"/>
    <row r="23231" ht="15" customHeight="1"/>
    <row r="23232" ht="15" customHeight="1"/>
    <row r="23233" ht="15" customHeight="1"/>
    <row r="23234" ht="15" customHeight="1"/>
    <row r="23235" ht="15" customHeight="1"/>
    <row r="23236" ht="15" customHeight="1"/>
    <row r="23237" ht="15" customHeight="1"/>
    <row r="23238" ht="15" customHeight="1"/>
    <row r="23239" ht="15" customHeight="1"/>
    <row r="23240" ht="15" customHeight="1"/>
    <row r="23241" ht="15" customHeight="1"/>
    <row r="23242" ht="15" customHeight="1"/>
    <row r="23243" ht="15" customHeight="1"/>
    <row r="23244" ht="15" customHeight="1"/>
    <row r="23245" ht="15" customHeight="1"/>
    <row r="23246" ht="15" customHeight="1"/>
    <row r="23247" ht="15" customHeight="1"/>
    <row r="23248" ht="15" customHeight="1"/>
    <row r="23249" ht="15" customHeight="1"/>
    <row r="23250" ht="15" customHeight="1"/>
    <row r="23251" ht="15" customHeight="1"/>
    <row r="23252" ht="15" customHeight="1"/>
    <row r="23253" ht="15" customHeight="1"/>
    <row r="23254" ht="15" customHeight="1"/>
    <row r="23255" ht="15" customHeight="1"/>
    <row r="23256" ht="15" customHeight="1"/>
    <row r="23257" ht="15" customHeight="1"/>
    <row r="23258" ht="15" customHeight="1"/>
    <row r="23259" ht="15" customHeight="1"/>
    <row r="23260" ht="15" customHeight="1"/>
    <row r="23261" ht="15" customHeight="1"/>
    <row r="23262" ht="15" customHeight="1"/>
    <row r="23263" ht="15" customHeight="1"/>
    <row r="23264" ht="15" customHeight="1"/>
    <row r="23265" ht="15" customHeight="1"/>
    <row r="23266" ht="15" customHeight="1"/>
    <row r="23267" ht="15" customHeight="1"/>
    <row r="23268" ht="15" customHeight="1"/>
    <row r="23269" ht="15" customHeight="1"/>
    <row r="23270" ht="15" customHeight="1"/>
    <row r="23271" ht="15" customHeight="1"/>
    <row r="23272" ht="15" customHeight="1"/>
    <row r="23273" ht="15" customHeight="1"/>
    <row r="23274" ht="15" customHeight="1"/>
    <row r="23275" ht="15" customHeight="1"/>
    <row r="23276" ht="15" customHeight="1"/>
    <row r="23277" ht="15" customHeight="1"/>
    <row r="23278" ht="15" customHeight="1"/>
    <row r="23279" ht="15" customHeight="1"/>
    <row r="23280" ht="15" customHeight="1"/>
    <row r="23281" ht="15" customHeight="1"/>
    <row r="23282" ht="15" customHeight="1"/>
    <row r="23283" ht="15" customHeight="1"/>
    <row r="23284" ht="15" customHeight="1"/>
    <row r="23285" ht="15" customHeight="1"/>
    <row r="23286" ht="15" customHeight="1"/>
    <row r="23287" ht="15" customHeight="1"/>
    <row r="23288" ht="15" customHeight="1"/>
    <row r="23289" ht="15" customHeight="1"/>
    <row r="23290" ht="15" customHeight="1"/>
    <row r="23291" ht="15" customHeight="1"/>
    <row r="23292" ht="15" customHeight="1"/>
    <row r="23293" ht="15" customHeight="1"/>
    <row r="23294" ht="15" customHeight="1"/>
    <row r="23295" ht="15" customHeight="1"/>
    <row r="23296" ht="15" customHeight="1"/>
    <row r="23297" ht="15" customHeight="1"/>
    <row r="23298" ht="15" customHeight="1"/>
    <row r="23299" ht="15" customHeight="1"/>
    <row r="23300" ht="15" customHeight="1"/>
    <row r="23301" ht="15" customHeight="1"/>
    <row r="23302" ht="15" customHeight="1"/>
    <row r="23303" ht="15" customHeight="1"/>
    <row r="23304" ht="15" customHeight="1"/>
    <row r="23305" ht="15" customHeight="1"/>
    <row r="23306" ht="15" customHeight="1"/>
    <row r="23307" ht="15" customHeight="1"/>
    <row r="23308" ht="15" customHeight="1"/>
    <row r="23309" ht="15" customHeight="1"/>
    <row r="23310" ht="15" customHeight="1"/>
    <row r="23311" ht="15" customHeight="1"/>
    <row r="23312" ht="15" customHeight="1"/>
    <row r="23313" ht="15" customHeight="1"/>
    <row r="23314" ht="15" customHeight="1"/>
    <row r="23315" ht="15" customHeight="1"/>
    <row r="23316" ht="15" customHeight="1"/>
    <row r="23317" ht="15" customHeight="1"/>
    <row r="23318" ht="15" customHeight="1"/>
    <row r="23319" ht="15" customHeight="1"/>
    <row r="23320" ht="15" customHeight="1"/>
    <row r="23321" ht="15" customHeight="1"/>
    <row r="23322" ht="15" customHeight="1"/>
    <row r="23323" ht="15" customHeight="1"/>
    <row r="23324" ht="15" customHeight="1"/>
    <row r="23325" ht="15" customHeight="1"/>
    <row r="23326" ht="15" customHeight="1"/>
    <row r="23327" ht="15" customHeight="1"/>
    <row r="23328" ht="15" customHeight="1"/>
    <row r="23329" ht="15" customHeight="1"/>
    <row r="23330" ht="15" customHeight="1"/>
    <row r="23331" ht="15" customHeight="1"/>
    <row r="23332" ht="15" customHeight="1"/>
    <row r="23333" ht="15" customHeight="1"/>
    <row r="23334" ht="15" customHeight="1"/>
    <row r="23335" ht="15" customHeight="1"/>
    <row r="23336" ht="15" customHeight="1"/>
    <row r="23337" ht="15" customHeight="1"/>
    <row r="23338" ht="15" customHeight="1"/>
    <row r="23339" ht="15" customHeight="1"/>
    <row r="23340" ht="15" customHeight="1"/>
    <row r="23341" ht="15" customHeight="1"/>
    <row r="23342" ht="15" customHeight="1"/>
    <row r="23343" ht="15" customHeight="1"/>
    <row r="23344" ht="15" customHeight="1"/>
    <row r="23345" ht="15" customHeight="1"/>
    <row r="23346" ht="15" customHeight="1"/>
    <row r="23347" ht="15" customHeight="1"/>
    <row r="23348" ht="15" customHeight="1"/>
    <row r="23349" ht="15" customHeight="1"/>
    <row r="23350" ht="15" customHeight="1"/>
    <row r="23351" ht="15" customHeight="1"/>
    <row r="23352" ht="15" customHeight="1"/>
    <row r="23353" ht="15" customHeight="1"/>
    <row r="23354" ht="15" customHeight="1"/>
    <row r="23355" ht="15" customHeight="1"/>
    <row r="23356" ht="15" customHeight="1"/>
    <row r="23357" ht="15" customHeight="1"/>
    <row r="23358" ht="15" customHeight="1"/>
    <row r="23359" ht="15" customHeight="1"/>
    <row r="23360" ht="15" customHeight="1"/>
    <row r="23361" ht="15" customHeight="1"/>
    <row r="23362" ht="15" customHeight="1"/>
    <row r="23363" ht="15" customHeight="1"/>
    <row r="23364" ht="15" customHeight="1"/>
    <row r="23365" ht="15" customHeight="1"/>
    <row r="23366" ht="15" customHeight="1"/>
    <row r="23367" ht="15" customHeight="1"/>
    <row r="23368" ht="15" customHeight="1"/>
    <row r="23369" ht="15" customHeight="1"/>
    <row r="23370" ht="15" customHeight="1"/>
    <row r="23371" ht="15" customHeight="1"/>
    <row r="23372" ht="15" customHeight="1"/>
    <row r="23373" ht="15" customHeight="1"/>
    <row r="23374" ht="15" customHeight="1"/>
    <row r="23375" ht="15" customHeight="1"/>
    <row r="23376" ht="15" customHeight="1"/>
    <row r="23377" ht="15" customHeight="1"/>
    <row r="23378" ht="15" customHeight="1"/>
    <row r="23379" ht="15" customHeight="1"/>
    <row r="23380" ht="15" customHeight="1"/>
    <row r="23381" ht="15" customHeight="1"/>
    <row r="23382" ht="15" customHeight="1"/>
    <row r="23383" ht="15" customHeight="1"/>
    <row r="23384" ht="15" customHeight="1"/>
    <row r="23385" ht="15" customHeight="1"/>
    <row r="23386" ht="15" customHeight="1"/>
    <row r="23387" ht="15" customHeight="1"/>
    <row r="23388" ht="15" customHeight="1"/>
    <row r="23389" ht="15" customHeight="1"/>
    <row r="23390" ht="15" customHeight="1"/>
    <row r="23391" ht="15" customHeight="1"/>
    <row r="23392" ht="15" customHeight="1"/>
    <row r="23393" ht="15" customHeight="1"/>
    <row r="23394" ht="15" customHeight="1"/>
    <row r="23395" ht="15" customHeight="1"/>
    <row r="23396" ht="15" customHeight="1"/>
    <row r="23397" ht="15" customHeight="1"/>
    <row r="23398" ht="15" customHeight="1"/>
    <row r="23399" ht="15" customHeight="1"/>
    <row r="23400" ht="15" customHeight="1"/>
    <row r="23401" ht="15" customHeight="1"/>
    <row r="23402" ht="15" customHeight="1"/>
    <row r="23403" ht="15" customHeight="1"/>
    <row r="23404" ht="15" customHeight="1"/>
    <row r="23405" ht="15" customHeight="1"/>
    <row r="23406" ht="15" customHeight="1"/>
    <row r="23407" ht="15" customHeight="1"/>
    <row r="23408" ht="15" customHeight="1"/>
    <row r="23409" ht="15" customHeight="1"/>
    <row r="23410" ht="15" customHeight="1"/>
    <row r="23411" ht="15" customHeight="1"/>
    <row r="23412" ht="15" customHeight="1"/>
    <row r="23413" ht="15" customHeight="1"/>
    <row r="23414" ht="15" customHeight="1"/>
    <row r="23415" ht="15" customHeight="1"/>
    <row r="23416" ht="15" customHeight="1"/>
    <row r="23417" ht="15" customHeight="1"/>
    <row r="23418" ht="15" customHeight="1"/>
    <row r="23419" ht="15" customHeight="1"/>
    <row r="23420" ht="15" customHeight="1"/>
    <row r="23421" ht="15" customHeight="1"/>
    <row r="23422" ht="15" customHeight="1"/>
    <row r="23423" ht="15" customHeight="1"/>
    <row r="23424" ht="15" customHeight="1"/>
    <row r="23425" ht="15" customHeight="1"/>
    <row r="23426" ht="15" customHeight="1"/>
    <row r="23427" ht="15" customHeight="1"/>
    <row r="23428" ht="15" customHeight="1"/>
    <row r="23429" ht="15" customHeight="1"/>
    <row r="23430" ht="15" customHeight="1"/>
    <row r="23431" ht="15" customHeight="1"/>
    <row r="23432" ht="15" customHeight="1"/>
    <row r="23433" ht="15" customHeight="1"/>
    <row r="23434" ht="15" customHeight="1"/>
    <row r="23435" ht="15" customHeight="1"/>
    <row r="23436" ht="15" customHeight="1"/>
    <row r="23437" ht="15" customHeight="1"/>
    <row r="23438" ht="15" customHeight="1"/>
    <row r="23439" ht="15" customHeight="1"/>
    <row r="23440" ht="15" customHeight="1"/>
    <row r="23441" ht="15" customHeight="1"/>
    <row r="23442" ht="15" customHeight="1"/>
    <row r="23443" ht="15" customHeight="1"/>
    <row r="23444" ht="15" customHeight="1"/>
    <row r="23445" ht="15" customHeight="1"/>
    <row r="23446" ht="15" customHeight="1"/>
    <row r="23447" ht="15" customHeight="1"/>
    <row r="23448" ht="15" customHeight="1"/>
    <row r="23449" ht="15" customHeight="1"/>
    <row r="23450" ht="15" customHeight="1"/>
    <row r="23451" ht="15" customHeight="1"/>
    <row r="23452" ht="15" customHeight="1"/>
    <row r="23453" ht="15" customHeight="1"/>
    <row r="23454" ht="15" customHeight="1"/>
    <row r="23455" ht="15" customHeight="1"/>
    <row r="23456" ht="15" customHeight="1"/>
    <row r="23457" ht="15" customHeight="1"/>
    <row r="23458" ht="15" customHeight="1"/>
    <row r="23459" ht="15" customHeight="1"/>
    <row r="23460" ht="15" customHeight="1"/>
    <row r="23461" ht="15" customHeight="1"/>
    <row r="23462" ht="15" customHeight="1"/>
    <row r="23463" ht="15" customHeight="1"/>
    <row r="23464" ht="15" customHeight="1"/>
    <row r="23465" ht="15" customHeight="1"/>
    <row r="23466" ht="15" customHeight="1"/>
    <row r="23467" ht="15" customHeight="1"/>
    <row r="23468" ht="15" customHeight="1"/>
    <row r="23469" ht="15" customHeight="1"/>
    <row r="23470" ht="15" customHeight="1"/>
    <row r="23471" ht="15" customHeight="1"/>
    <row r="23472" ht="15" customHeight="1"/>
    <row r="23473" ht="15" customHeight="1"/>
    <row r="23474" ht="15" customHeight="1"/>
    <row r="23475" ht="15" customHeight="1"/>
    <row r="23476" ht="15" customHeight="1"/>
    <row r="23477" ht="15" customHeight="1"/>
    <row r="23478" ht="15" customHeight="1"/>
    <row r="23479" ht="15" customHeight="1"/>
    <row r="23480" ht="15" customHeight="1"/>
    <row r="23481" ht="15" customHeight="1"/>
    <row r="23482" ht="15" customHeight="1"/>
    <row r="23483" ht="15" customHeight="1"/>
    <row r="23484" ht="15" customHeight="1"/>
    <row r="23485" ht="15" customHeight="1"/>
    <row r="23486" ht="15" customHeight="1"/>
    <row r="23487" ht="15" customHeight="1"/>
    <row r="23488" ht="15" customHeight="1"/>
    <row r="23489" ht="15" customHeight="1"/>
    <row r="23490" ht="15" customHeight="1"/>
    <row r="23491" ht="15" customHeight="1"/>
    <row r="23492" ht="15" customHeight="1"/>
    <row r="23493" ht="15" customHeight="1"/>
    <row r="23494" ht="15" customHeight="1"/>
    <row r="23495" ht="15" customHeight="1"/>
    <row r="23496" ht="15" customHeight="1"/>
    <row r="23497" ht="15" customHeight="1"/>
    <row r="23498" ht="15" customHeight="1"/>
    <row r="23499" ht="15" customHeight="1"/>
    <row r="23500" ht="15" customHeight="1"/>
    <row r="23501" ht="15" customHeight="1"/>
    <row r="23502" ht="15" customHeight="1"/>
    <row r="23503" ht="15" customHeight="1"/>
    <row r="23504" ht="15" customHeight="1"/>
    <row r="23505" ht="15" customHeight="1"/>
    <row r="23506" ht="15" customHeight="1"/>
    <row r="23507" ht="15" customHeight="1"/>
    <row r="23508" ht="15" customHeight="1"/>
    <row r="23509" ht="15" customHeight="1"/>
    <row r="23510" ht="15" customHeight="1"/>
    <row r="23511" ht="15" customHeight="1"/>
    <row r="23512" ht="15" customHeight="1"/>
    <row r="23513" ht="15" customHeight="1"/>
    <row r="23514" ht="15" customHeight="1"/>
    <row r="23515" ht="15" customHeight="1"/>
    <row r="23516" ht="15" customHeight="1"/>
    <row r="23517" ht="15" customHeight="1"/>
    <row r="23518" ht="15" customHeight="1"/>
    <row r="23519" ht="15" customHeight="1"/>
    <row r="23520" ht="15" customHeight="1"/>
    <row r="23521" ht="15" customHeight="1"/>
    <row r="23522" ht="15" customHeight="1"/>
    <row r="23523" ht="15" customHeight="1"/>
    <row r="23524" ht="15" customHeight="1"/>
    <row r="23525" ht="15" customHeight="1"/>
    <row r="23526" ht="15" customHeight="1"/>
    <row r="23527" ht="15" customHeight="1"/>
    <row r="23528" ht="15" customHeight="1"/>
    <row r="23529" ht="15" customHeight="1"/>
    <row r="23530" ht="15" customHeight="1"/>
    <row r="23531" ht="15" customHeight="1"/>
    <row r="23532" ht="15" customHeight="1"/>
    <row r="23533" ht="15" customHeight="1"/>
    <row r="23534" ht="15" customHeight="1"/>
    <row r="23535" ht="15" customHeight="1"/>
    <row r="23536" ht="15" customHeight="1"/>
    <row r="23537" ht="15" customHeight="1"/>
    <row r="23538" ht="15" customHeight="1"/>
    <row r="23539" ht="15" customHeight="1"/>
    <row r="23540" ht="15" customHeight="1"/>
    <row r="23541" ht="15" customHeight="1"/>
    <row r="23542" ht="15" customHeight="1"/>
    <row r="23543" ht="15" customHeight="1"/>
    <row r="23544" ht="15" customHeight="1"/>
    <row r="23545" ht="15" customHeight="1"/>
    <row r="23546" ht="15" customHeight="1"/>
    <row r="23547" ht="15" customHeight="1"/>
    <row r="23548" ht="15" customHeight="1"/>
    <row r="23549" ht="15" customHeight="1"/>
    <row r="23550" ht="15" customHeight="1"/>
    <row r="23551" ht="15" customHeight="1"/>
    <row r="23552" ht="15" customHeight="1"/>
    <row r="23553" ht="15" customHeight="1"/>
    <row r="23554" ht="15" customHeight="1"/>
    <row r="23555" ht="15" customHeight="1"/>
    <row r="23556" ht="15" customHeight="1"/>
    <row r="23557" ht="15" customHeight="1"/>
    <row r="23558" ht="15" customHeight="1"/>
    <row r="23559" ht="15" customHeight="1"/>
    <row r="23560" ht="15" customHeight="1"/>
    <row r="23561" ht="15" customHeight="1"/>
    <row r="23562" ht="15" customHeight="1"/>
    <row r="23563" ht="15" customHeight="1"/>
    <row r="23564" ht="15" customHeight="1"/>
    <row r="23565" ht="15" customHeight="1"/>
    <row r="23566" ht="15" customHeight="1"/>
    <row r="23567" ht="15" customHeight="1"/>
    <row r="23568" ht="15" customHeight="1"/>
    <row r="23569" ht="15" customHeight="1"/>
    <row r="23570" ht="15" customHeight="1"/>
    <row r="23571" ht="15" customHeight="1"/>
    <row r="23572" ht="15" customHeight="1"/>
    <row r="23573" ht="15" customHeight="1"/>
    <row r="23574" ht="15" customHeight="1"/>
    <row r="23575" ht="15" customHeight="1"/>
    <row r="23576" ht="15" customHeight="1"/>
    <row r="23577" ht="15" customHeight="1"/>
    <row r="23578" ht="15" customHeight="1"/>
    <row r="23579" ht="15" customHeight="1"/>
    <row r="23580" ht="15" customHeight="1"/>
    <row r="23581" ht="15" customHeight="1"/>
    <row r="23582" ht="15" customHeight="1"/>
    <row r="23583" ht="15" customHeight="1"/>
    <row r="23584" ht="15" customHeight="1"/>
    <row r="23585" ht="15" customHeight="1"/>
    <row r="23586" ht="15" customHeight="1"/>
    <row r="23587" ht="15" customHeight="1"/>
    <row r="23588" ht="15" customHeight="1"/>
    <row r="23589" ht="15" customHeight="1"/>
    <row r="23590" ht="15" customHeight="1"/>
    <row r="23591" ht="15" customHeight="1"/>
    <row r="23592" ht="15" customHeight="1"/>
    <row r="23593" ht="15" customHeight="1"/>
    <row r="23594" ht="15" customHeight="1"/>
    <row r="23595" ht="15" customHeight="1"/>
    <row r="23596" ht="15" customHeight="1"/>
    <row r="23597" ht="15" customHeight="1"/>
    <row r="23598" ht="15" customHeight="1"/>
    <row r="23599" ht="15" customHeight="1"/>
    <row r="23600" ht="15" customHeight="1"/>
    <row r="23601" ht="15" customHeight="1"/>
    <row r="23602" ht="15" customHeight="1"/>
    <row r="23603" ht="15" customHeight="1"/>
    <row r="23604" ht="15" customHeight="1"/>
    <row r="23605" ht="15" customHeight="1"/>
    <row r="23606" ht="15" customHeight="1"/>
    <row r="23607" ht="15" customHeight="1"/>
    <row r="23608" ht="15" customHeight="1"/>
    <row r="23609" ht="15" customHeight="1"/>
    <row r="23610" ht="15" customHeight="1"/>
    <row r="23611" ht="15" customHeight="1"/>
    <row r="23612" ht="15" customHeight="1"/>
    <row r="23613" ht="15" customHeight="1"/>
    <row r="23614" ht="15" customHeight="1"/>
    <row r="23615" ht="15" customHeight="1"/>
    <row r="23616" ht="15" customHeight="1"/>
    <row r="23617" ht="15" customHeight="1"/>
    <row r="23618" ht="15" customHeight="1"/>
    <row r="23619" ht="15" customHeight="1"/>
    <row r="23620" ht="15" customHeight="1"/>
    <row r="23621" ht="15" customHeight="1"/>
    <row r="23622" ht="15" customHeight="1"/>
    <row r="23623" ht="15" customHeight="1"/>
    <row r="23624" ht="15" customHeight="1"/>
    <row r="23625" ht="15" customHeight="1"/>
    <row r="23626" ht="15" customHeight="1"/>
    <row r="23627" ht="15" customHeight="1"/>
    <row r="23628" ht="15" customHeight="1"/>
    <row r="23629" ht="15" customHeight="1"/>
    <row r="23630" ht="15" customHeight="1"/>
    <row r="23631" ht="15" customHeight="1"/>
    <row r="23632" ht="15" customHeight="1"/>
    <row r="23633" ht="15" customHeight="1"/>
    <row r="23634" ht="15" customHeight="1"/>
    <row r="23635" ht="15" customHeight="1"/>
    <row r="23636" ht="15" customHeight="1"/>
    <row r="23637" ht="15" customHeight="1"/>
    <row r="23638" ht="15" customHeight="1"/>
    <row r="23639" ht="15" customHeight="1"/>
    <row r="23640" ht="15" customHeight="1"/>
    <row r="23641" ht="15" customHeight="1"/>
    <row r="23642" ht="15" customHeight="1"/>
    <row r="23643" ht="15" customHeight="1"/>
    <row r="23644" ht="15" customHeight="1"/>
    <row r="23645" ht="15" customHeight="1"/>
    <row r="23646" ht="15" customHeight="1"/>
    <row r="23647" ht="15" customHeight="1"/>
    <row r="23648" ht="15" customHeight="1"/>
    <row r="23649" ht="15" customHeight="1"/>
    <row r="23650" ht="15" customHeight="1"/>
    <row r="23651" ht="15" customHeight="1"/>
    <row r="23652" ht="15" customHeight="1"/>
    <row r="23653" ht="15" customHeight="1"/>
    <row r="23654" ht="15" customHeight="1"/>
    <row r="23655" ht="15" customHeight="1"/>
    <row r="23656" ht="15" customHeight="1"/>
    <row r="23657" ht="15" customHeight="1"/>
    <row r="23658" ht="15" customHeight="1"/>
    <row r="23659" ht="15" customHeight="1"/>
    <row r="23660" ht="15" customHeight="1"/>
    <row r="23661" ht="15" customHeight="1"/>
    <row r="23662" ht="15" customHeight="1"/>
    <row r="23663" ht="15" customHeight="1"/>
    <row r="23664" ht="15" customHeight="1"/>
    <row r="23665" ht="15" customHeight="1"/>
    <row r="23666" ht="15" customHeight="1"/>
    <row r="23667" ht="15" customHeight="1"/>
    <row r="23668" ht="15" customHeight="1"/>
    <row r="23669" ht="15" customHeight="1"/>
    <row r="23670" ht="15" customHeight="1"/>
    <row r="23671" ht="15" customHeight="1"/>
    <row r="23672" ht="15" customHeight="1"/>
    <row r="23673" ht="15" customHeight="1"/>
    <row r="23674" ht="15" customHeight="1"/>
    <row r="23675" ht="15" customHeight="1"/>
    <row r="23676" ht="15" customHeight="1"/>
    <row r="23677" ht="15" customHeight="1"/>
    <row r="23678" ht="15" customHeight="1"/>
    <row r="23679" ht="15" customHeight="1"/>
    <row r="23680" ht="15" customHeight="1"/>
    <row r="23681" ht="15" customHeight="1"/>
    <row r="23682" ht="15" customHeight="1"/>
    <row r="23683" ht="15" customHeight="1"/>
    <row r="23684" ht="15" customHeight="1"/>
    <row r="23685" ht="15" customHeight="1"/>
    <row r="23686" ht="15" customHeight="1"/>
    <row r="23687" ht="15" customHeight="1"/>
    <row r="23688" ht="15" customHeight="1"/>
    <row r="23689" ht="15" customHeight="1"/>
    <row r="23690" ht="15" customHeight="1"/>
    <row r="23691" ht="15" customHeight="1"/>
    <row r="23692" ht="15" customHeight="1"/>
    <row r="23693" ht="15" customHeight="1"/>
    <row r="23694" ht="15" customHeight="1"/>
    <row r="23695" ht="15" customHeight="1"/>
    <row r="23696" ht="15" customHeight="1"/>
    <row r="23697" ht="15" customHeight="1"/>
    <row r="23698" ht="15" customHeight="1"/>
    <row r="23699" ht="15" customHeight="1"/>
    <row r="23700" ht="15" customHeight="1"/>
    <row r="23701" ht="15" customHeight="1"/>
    <row r="23702" ht="15" customHeight="1"/>
    <row r="23703" ht="15" customHeight="1"/>
    <row r="23704" ht="15" customHeight="1"/>
    <row r="23705" ht="15" customHeight="1"/>
    <row r="23706" ht="15" customHeight="1"/>
    <row r="23707" ht="15" customHeight="1"/>
    <row r="23708" ht="15" customHeight="1"/>
    <row r="23709" ht="15" customHeight="1"/>
    <row r="23710" ht="15" customHeight="1"/>
    <row r="23711" ht="15" customHeight="1"/>
    <row r="23712" ht="15" customHeight="1"/>
    <row r="23713" ht="15" customHeight="1"/>
    <row r="23714" ht="15" customHeight="1"/>
    <row r="23715" ht="15" customHeight="1"/>
    <row r="23716" ht="15" customHeight="1"/>
    <row r="23717" ht="15" customHeight="1"/>
    <row r="23718" ht="15" customHeight="1"/>
    <row r="23719" ht="15" customHeight="1"/>
    <row r="23720" ht="15" customHeight="1"/>
    <row r="23721" ht="15" customHeight="1"/>
    <row r="23722" ht="15" customHeight="1"/>
    <row r="23723" ht="15" customHeight="1"/>
    <row r="23724" ht="15" customHeight="1"/>
    <row r="23725" ht="15" customHeight="1"/>
    <row r="23726" ht="15" customHeight="1"/>
    <row r="23727" ht="15" customHeight="1"/>
    <row r="23728" ht="15" customHeight="1"/>
    <row r="23729" ht="15" customHeight="1"/>
    <row r="23730" ht="15" customHeight="1"/>
    <row r="23731" ht="15" customHeight="1"/>
    <row r="23732" ht="15" customHeight="1"/>
    <row r="23733" ht="15" customHeight="1"/>
    <row r="23734" ht="15" customHeight="1"/>
    <row r="23735" ht="15" customHeight="1"/>
    <row r="23736" ht="15" customHeight="1"/>
    <row r="23737" ht="15" customHeight="1"/>
    <row r="23738" ht="15" customHeight="1"/>
    <row r="23739" ht="15" customHeight="1"/>
    <row r="23740" ht="15" customHeight="1"/>
    <row r="23741" ht="15" customHeight="1"/>
    <row r="23742" ht="15" customHeight="1"/>
    <row r="23743" ht="15" customHeight="1"/>
    <row r="23744" ht="15" customHeight="1"/>
    <row r="23745" ht="15" customHeight="1"/>
    <row r="23746" ht="15" customHeight="1"/>
    <row r="23747" ht="15" customHeight="1"/>
    <row r="23748" ht="15" customHeight="1"/>
    <row r="23749" ht="15" customHeight="1"/>
    <row r="23750" ht="15" customHeight="1"/>
    <row r="23751" ht="15" customHeight="1"/>
    <row r="23752" ht="15" customHeight="1"/>
    <row r="23753" ht="15" customHeight="1"/>
    <row r="23754" ht="15" customHeight="1"/>
    <row r="23755" ht="15" customHeight="1"/>
    <row r="23756" ht="15" customHeight="1"/>
    <row r="23757" ht="15" customHeight="1"/>
    <row r="23758" ht="15" customHeight="1"/>
    <row r="23759" ht="15" customHeight="1"/>
    <row r="23760" ht="15" customHeight="1"/>
    <row r="23761" ht="15" customHeight="1"/>
    <row r="23762" ht="15" customHeight="1"/>
    <row r="23763" ht="15" customHeight="1"/>
    <row r="23764" ht="15" customHeight="1"/>
    <row r="23765" ht="15" customHeight="1"/>
    <row r="23766" ht="15" customHeight="1"/>
    <row r="23767" ht="15" customHeight="1"/>
    <row r="23768" ht="15" customHeight="1"/>
    <row r="23769" ht="15" customHeight="1"/>
    <row r="23770" ht="15" customHeight="1"/>
    <row r="23771" ht="15" customHeight="1"/>
    <row r="23772" ht="15" customHeight="1"/>
    <row r="23773" ht="15" customHeight="1"/>
    <row r="23774" ht="15" customHeight="1"/>
    <row r="23775" ht="15" customHeight="1"/>
    <row r="23776" ht="15" customHeight="1"/>
    <row r="23777" ht="15" customHeight="1"/>
    <row r="23778" ht="15" customHeight="1"/>
    <row r="23779" ht="15" customHeight="1"/>
    <row r="23780" ht="15" customHeight="1"/>
    <row r="23781" ht="15" customHeight="1"/>
    <row r="23782" ht="15" customHeight="1"/>
    <row r="23783" ht="15" customHeight="1"/>
    <row r="23784" ht="15" customHeight="1"/>
    <row r="23785" ht="15" customHeight="1"/>
    <row r="23786" ht="15" customHeight="1"/>
    <row r="23787" ht="15" customHeight="1"/>
    <row r="23788" ht="15" customHeight="1"/>
    <row r="23789" ht="15" customHeight="1"/>
    <row r="23790" ht="15" customHeight="1"/>
    <row r="23791" ht="15" customHeight="1"/>
    <row r="23792" ht="15" customHeight="1"/>
    <row r="23793" ht="15" customHeight="1"/>
    <row r="23794" ht="15" customHeight="1"/>
    <row r="23795" ht="15" customHeight="1"/>
    <row r="23796" ht="15" customHeight="1"/>
    <row r="23797" ht="15" customHeight="1"/>
    <row r="23798" ht="15" customHeight="1"/>
    <row r="23799" ht="15" customHeight="1"/>
    <row r="23800" ht="15" customHeight="1"/>
    <row r="23801" ht="15" customHeight="1"/>
    <row r="23802" ht="15" customHeight="1"/>
    <row r="23803" ht="15" customHeight="1"/>
    <row r="23804" ht="15" customHeight="1"/>
    <row r="23805" ht="15" customHeight="1"/>
    <row r="23806" ht="15" customHeight="1"/>
    <row r="23807" ht="15" customHeight="1"/>
    <row r="23808" ht="15" customHeight="1"/>
    <row r="23809" ht="15" customHeight="1"/>
    <row r="23810" ht="15" customHeight="1"/>
    <row r="23811" ht="15" customHeight="1"/>
    <row r="23812" ht="15" customHeight="1"/>
    <row r="23813" ht="15" customHeight="1"/>
    <row r="23814" ht="15" customHeight="1"/>
    <row r="23815" ht="15" customHeight="1"/>
    <row r="23816" ht="15" customHeight="1"/>
    <row r="23817" ht="15" customHeight="1"/>
    <row r="23818" ht="15" customHeight="1"/>
    <row r="23819" ht="15" customHeight="1"/>
    <row r="23820" ht="15" customHeight="1"/>
    <row r="23821" ht="15" customHeight="1"/>
    <row r="23822" ht="15" customHeight="1"/>
    <row r="23823" ht="15" customHeight="1"/>
    <row r="23824" ht="15" customHeight="1"/>
    <row r="23825" ht="15" customHeight="1"/>
    <row r="23826" ht="15" customHeight="1"/>
    <row r="23827" ht="15" customHeight="1"/>
    <row r="23828" ht="15" customHeight="1"/>
    <row r="23829" ht="15" customHeight="1"/>
    <row r="23830" ht="15" customHeight="1"/>
    <row r="23831" ht="15" customHeight="1"/>
    <row r="23832" ht="15" customHeight="1"/>
    <row r="23833" ht="15" customHeight="1"/>
    <row r="23834" ht="15" customHeight="1"/>
    <row r="23835" ht="15" customHeight="1"/>
    <row r="23836" ht="15" customHeight="1"/>
    <row r="23837" ht="15" customHeight="1"/>
    <row r="23838" ht="15" customHeight="1"/>
    <row r="23839" ht="15" customHeight="1"/>
    <row r="23840" ht="15" customHeight="1"/>
    <row r="23841" ht="15" customHeight="1"/>
    <row r="23842" ht="15" customHeight="1"/>
    <row r="23843" ht="15" customHeight="1"/>
    <row r="23844" ht="15" customHeight="1"/>
    <row r="23845" ht="15" customHeight="1"/>
    <row r="23846" ht="15" customHeight="1"/>
    <row r="23847" ht="15" customHeight="1"/>
    <row r="23848" ht="15" customHeight="1"/>
    <row r="23849" ht="15" customHeight="1"/>
    <row r="23850" ht="15" customHeight="1"/>
    <row r="23851" ht="15" customHeight="1"/>
    <row r="23852" ht="15" customHeight="1"/>
    <row r="23853" ht="15" customHeight="1"/>
    <row r="23854" ht="15" customHeight="1"/>
    <row r="23855" ht="15" customHeight="1"/>
    <row r="23856" ht="15" customHeight="1"/>
    <row r="23857" ht="15" customHeight="1"/>
    <row r="23858" ht="15" customHeight="1"/>
    <row r="23859" ht="15" customHeight="1"/>
    <row r="23860" ht="15" customHeight="1"/>
    <row r="23861" ht="15" customHeight="1"/>
    <row r="23862" ht="15" customHeight="1"/>
    <row r="23863" ht="15" customHeight="1"/>
    <row r="23864" ht="15" customHeight="1"/>
    <row r="23865" ht="15" customHeight="1"/>
    <row r="23866" ht="15" customHeight="1"/>
    <row r="23867" ht="15" customHeight="1"/>
    <row r="23868" ht="15" customHeight="1"/>
    <row r="23869" ht="15" customHeight="1"/>
    <row r="23870" ht="15" customHeight="1"/>
    <row r="23871" ht="15" customHeight="1"/>
    <row r="23872" ht="15" customHeight="1"/>
    <row r="23873" ht="15" customHeight="1"/>
    <row r="23874" ht="15" customHeight="1"/>
    <row r="23875" ht="15" customHeight="1"/>
    <row r="23876" ht="15" customHeight="1"/>
    <row r="23877" ht="15" customHeight="1"/>
    <row r="23878" ht="15" customHeight="1"/>
    <row r="23879" ht="15" customHeight="1"/>
    <row r="23880" ht="15" customHeight="1"/>
    <row r="23881" ht="15" customHeight="1"/>
    <row r="23882" ht="15" customHeight="1"/>
    <row r="23883" ht="15" customHeight="1"/>
    <row r="23884" ht="15" customHeight="1"/>
    <row r="23885" ht="15" customHeight="1"/>
    <row r="23886" ht="15" customHeight="1"/>
    <row r="23887" ht="15" customHeight="1"/>
    <row r="23888" ht="15" customHeight="1"/>
    <row r="23889" ht="15" customHeight="1"/>
    <row r="23890" ht="15" customHeight="1"/>
    <row r="23891" ht="15" customHeight="1"/>
    <row r="23892" ht="15" customHeight="1"/>
    <row r="23893" ht="15" customHeight="1"/>
    <row r="23894" ht="15" customHeight="1"/>
    <row r="23895" ht="15" customHeight="1"/>
    <row r="23896" ht="15" customHeight="1"/>
    <row r="23897" ht="15" customHeight="1"/>
    <row r="23898" ht="15" customHeight="1"/>
    <row r="23899" ht="15" customHeight="1"/>
    <row r="23900" ht="15" customHeight="1"/>
    <row r="23901" ht="15" customHeight="1"/>
    <row r="23902" ht="15" customHeight="1"/>
    <row r="23903" ht="15" customHeight="1"/>
    <row r="23904" ht="15" customHeight="1"/>
    <row r="23905" ht="15" customHeight="1"/>
    <row r="23906" ht="15" customHeight="1"/>
    <row r="23907" ht="15" customHeight="1"/>
    <row r="23908" ht="15" customHeight="1"/>
    <row r="23909" ht="15" customHeight="1"/>
    <row r="23910" ht="15" customHeight="1"/>
    <row r="23911" ht="15" customHeight="1"/>
    <row r="23912" ht="15" customHeight="1"/>
    <row r="23913" ht="15" customHeight="1"/>
    <row r="23914" ht="15" customHeight="1"/>
    <row r="23915" ht="15" customHeight="1"/>
    <row r="23916" ht="15" customHeight="1"/>
    <row r="23917" ht="15" customHeight="1"/>
    <row r="23918" ht="15" customHeight="1"/>
    <row r="23919" ht="15" customHeight="1"/>
    <row r="23920" ht="15" customHeight="1"/>
    <row r="23921" ht="15" customHeight="1"/>
    <row r="23922" ht="15" customHeight="1"/>
    <row r="23923" ht="15" customHeight="1"/>
    <row r="23924" ht="15" customHeight="1"/>
    <row r="23925" ht="15" customHeight="1"/>
    <row r="23926" ht="15" customHeight="1"/>
    <row r="23927" ht="15" customHeight="1"/>
    <row r="23928" ht="15" customHeight="1"/>
    <row r="23929" ht="15" customHeight="1"/>
    <row r="23930" ht="15" customHeight="1"/>
    <row r="23931" ht="15" customHeight="1"/>
    <row r="23932" ht="15" customHeight="1"/>
    <row r="23933" ht="15" customHeight="1"/>
    <row r="23934" ht="15" customHeight="1"/>
    <row r="23935" ht="15" customHeight="1"/>
    <row r="23936" ht="15" customHeight="1"/>
    <row r="23937" ht="15" customHeight="1"/>
    <row r="23938" ht="15" customHeight="1"/>
    <row r="23939" ht="15" customHeight="1"/>
    <row r="23940" ht="15" customHeight="1"/>
    <row r="23941" ht="15" customHeight="1"/>
    <row r="23942" ht="15" customHeight="1"/>
    <row r="23943" ht="15" customHeight="1"/>
    <row r="23944" ht="15" customHeight="1"/>
    <row r="23945" ht="15" customHeight="1"/>
    <row r="23946" ht="15" customHeight="1"/>
    <row r="23947" ht="15" customHeight="1"/>
    <row r="23948" ht="15" customHeight="1"/>
    <row r="23949" ht="15" customHeight="1"/>
    <row r="23950" ht="15" customHeight="1"/>
    <row r="23951" ht="15" customHeight="1"/>
    <row r="23952" ht="15" customHeight="1"/>
    <row r="23953" ht="15" customHeight="1"/>
    <row r="23954" ht="15" customHeight="1"/>
    <row r="23955" ht="15" customHeight="1"/>
    <row r="23956" ht="15" customHeight="1"/>
    <row r="23957" ht="15" customHeight="1"/>
    <row r="23958" ht="15" customHeight="1"/>
    <row r="23959" ht="15" customHeight="1"/>
    <row r="23960" ht="15" customHeight="1"/>
    <row r="23961" ht="15" customHeight="1"/>
    <row r="23962" ht="15" customHeight="1"/>
    <row r="23963" ht="15" customHeight="1"/>
    <row r="23964" ht="15" customHeight="1"/>
    <row r="23965" ht="15" customHeight="1"/>
    <row r="23966" ht="15" customHeight="1"/>
    <row r="23967" ht="15" customHeight="1"/>
    <row r="23968" ht="15" customHeight="1"/>
    <row r="23969" ht="15" customHeight="1"/>
    <row r="23970" ht="15" customHeight="1"/>
    <row r="23971" ht="15" customHeight="1"/>
    <row r="23972" ht="15" customHeight="1"/>
    <row r="23973" ht="15" customHeight="1"/>
    <row r="23974" ht="15" customHeight="1"/>
    <row r="23975" ht="15" customHeight="1"/>
    <row r="23976" ht="15" customHeight="1"/>
    <row r="23977" ht="15" customHeight="1"/>
    <row r="23978" ht="15" customHeight="1"/>
    <row r="23979" ht="15" customHeight="1"/>
    <row r="23980" ht="15" customHeight="1"/>
    <row r="23981" ht="15" customHeight="1"/>
    <row r="23982" ht="15" customHeight="1"/>
    <row r="23983" ht="15" customHeight="1"/>
    <row r="23984" ht="15" customHeight="1"/>
    <row r="23985" ht="15" customHeight="1"/>
    <row r="23986" ht="15" customHeight="1"/>
    <row r="23987" ht="15" customHeight="1"/>
    <row r="23988" ht="15" customHeight="1"/>
    <row r="23989" ht="15" customHeight="1"/>
    <row r="23990" ht="15" customHeight="1"/>
    <row r="23991" ht="15" customHeight="1"/>
    <row r="23992" ht="15" customHeight="1"/>
    <row r="23993" ht="15" customHeight="1"/>
    <row r="23994" ht="15" customHeight="1"/>
    <row r="23995" ht="15" customHeight="1"/>
    <row r="23996" ht="15" customHeight="1"/>
    <row r="23997" ht="15" customHeight="1"/>
    <row r="23998" ht="15" customHeight="1"/>
    <row r="23999" ht="15" customHeight="1"/>
    <row r="24000" ht="15" customHeight="1"/>
    <row r="24001" ht="15" customHeight="1"/>
    <row r="24002" ht="15" customHeight="1"/>
    <row r="24003" ht="15" customHeight="1"/>
    <row r="24004" ht="15" customHeight="1"/>
    <row r="24005" ht="15" customHeight="1"/>
    <row r="24006" ht="15" customHeight="1"/>
    <row r="24007" ht="15" customHeight="1"/>
    <row r="24008" ht="15" customHeight="1"/>
    <row r="24009" ht="15" customHeight="1"/>
    <row r="24010" ht="15" customHeight="1"/>
    <row r="24011" ht="15" customHeight="1"/>
    <row r="24012" ht="15" customHeight="1"/>
    <row r="24013" ht="15" customHeight="1"/>
    <row r="24014" ht="15" customHeight="1"/>
    <row r="24015" ht="15" customHeight="1"/>
    <row r="24016" ht="15" customHeight="1"/>
    <row r="24017" ht="15" customHeight="1"/>
    <row r="24018" ht="15" customHeight="1"/>
    <row r="24019" ht="15" customHeight="1"/>
    <row r="24020" ht="15" customHeight="1"/>
    <row r="24021" ht="15" customHeight="1"/>
    <row r="24022" ht="15" customHeight="1"/>
    <row r="24023" ht="15" customHeight="1"/>
    <row r="24024" ht="15" customHeight="1"/>
    <row r="24025" ht="15" customHeight="1"/>
    <row r="24026" ht="15" customHeight="1"/>
    <row r="24027" ht="15" customHeight="1"/>
    <row r="24028" ht="15" customHeight="1"/>
    <row r="24029" ht="15" customHeight="1"/>
    <row r="24030" ht="15" customHeight="1"/>
    <row r="24031" ht="15" customHeight="1"/>
    <row r="24032" ht="15" customHeight="1"/>
    <row r="24033" ht="15" customHeight="1"/>
    <row r="24034" ht="15" customHeight="1"/>
    <row r="24035" ht="15" customHeight="1"/>
    <row r="24036" ht="15" customHeight="1"/>
    <row r="24037" ht="15" customHeight="1"/>
    <row r="24038" ht="15" customHeight="1"/>
    <row r="24039" ht="15" customHeight="1"/>
    <row r="24040" ht="15" customHeight="1"/>
    <row r="24041" ht="15" customHeight="1"/>
    <row r="24042" ht="15" customHeight="1"/>
    <row r="24043" ht="15" customHeight="1"/>
    <row r="24044" ht="15" customHeight="1"/>
    <row r="24045" ht="15" customHeight="1"/>
    <row r="24046" ht="15" customHeight="1"/>
    <row r="24047" ht="15" customHeight="1"/>
    <row r="24048" ht="15" customHeight="1"/>
    <row r="24049" ht="15" customHeight="1"/>
    <row r="24050" ht="15" customHeight="1"/>
    <row r="24051" ht="15" customHeight="1"/>
    <row r="24052" ht="15" customHeight="1"/>
    <row r="24053" ht="15" customHeight="1"/>
    <row r="24054" ht="15" customHeight="1"/>
    <row r="24055" ht="15" customHeight="1"/>
    <row r="24056" ht="15" customHeight="1"/>
    <row r="24057" ht="15" customHeight="1"/>
    <row r="24058" ht="15" customHeight="1"/>
    <row r="24059" ht="15" customHeight="1"/>
    <row r="24060" ht="15" customHeight="1"/>
    <row r="24061" ht="15" customHeight="1"/>
    <row r="24062" ht="15" customHeight="1"/>
    <row r="24063" ht="15" customHeight="1"/>
    <row r="24064" ht="15" customHeight="1"/>
    <row r="24065" ht="15" customHeight="1"/>
    <row r="24066" ht="15" customHeight="1"/>
    <row r="24067" ht="15" customHeight="1"/>
    <row r="24068" ht="15" customHeight="1"/>
    <row r="24069" ht="15" customHeight="1"/>
    <row r="24070" ht="15" customHeight="1"/>
    <row r="24071" ht="15" customHeight="1"/>
    <row r="24072" ht="15" customHeight="1"/>
    <row r="24073" ht="15" customHeight="1"/>
    <row r="24074" ht="15" customHeight="1"/>
    <row r="24075" ht="15" customHeight="1"/>
    <row r="24076" ht="15" customHeight="1"/>
    <row r="24077" ht="15" customHeight="1"/>
    <row r="24078" ht="15" customHeight="1"/>
    <row r="24079" ht="15" customHeight="1"/>
    <row r="24080" ht="15" customHeight="1"/>
    <row r="24081" ht="15" customHeight="1"/>
    <row r="24082" ht="15" customHeight="1"/>
    <row r="24083" ht="15" customHeight="1"/>
    <row r="24084" ht="15" customHeight="1"/>
    <row r="24085" ht="15" customHeight="1"/>
    <row r="24086" ht="15" customHeight="1"/>
    <row r="24087" ht="15" customHeight="1"/>
    <row r="24088" ht="15" customHeight="1"/>
    <row r="24089" ht="15" customHeight="1"/>
    <row r="24090" ht="15" customHeight="1"/>
    <row r="24091" ht="15" customHeight="1"/>
    <row r="24092" ht="15" customHeight="1"/>
    <row r="24093" ht="15" customHeight="1"/>
    <row r="24094" ht="15" customHeight="1"/>
    <row r="24095" ht="15" customHeight="1"/>
    <row r="24096" ht="15" customHeight="1"/>
    <row r="24097" ht="15" customHeight="1"/>
    <row r="24098" ht="15" customHeight="1"/>
    <row r="24099" ht="15" customHeight="1"/>
    <row r="24100" ht="15" customHeight="1"/>
    <row r="24101" ht="15" customHeight="1"/>
    <row r="24102" ht="15" customHeight="1"/>
    <row r="24103" ht="15" customHeight="1"/>
    <row r="24104" ht="15" customHeight="1"/>
    <row r="24105" ht="15" customHeight="1"/>
    <row r="24106" ht="15" customHeight="1"/>
    <row r="24107" ht="15" customHeight="1"/>
    <row r="24108" ht="15" customHeight="1"/>
    <row r="24109" ht="15" customHeight="1"/>
    <row r="24110" ht="15" customHeight="1"/>
    <row r="24111" ht="15" customHeight="1"/>
    <row r="24112" ht="15" customHeight="1"/>
    <row r="24113" ht="15" customHeight="1"/>
    <row r="24114" ht="15" customHeight="1"/>
    <row r="24115" ht="15" customHeight="1"/>
    <row r="24116" ht="15" customHeight="1"/>
    <row r="24117" ht="15" customHeight="1"/>
    <row r="24118" ht="15" customHeight="1"/>
    <row r="24119" ht="15" customHeight="1"/>
    <row r="24120" ht="15" customHeight="1"/>
    <row r="24121" ht="15" customHeight="1"/>
    <row r="24122" ht="15" customHeight="1"/>
    <row r="24123" ht="15" customHeight="1"/>
    <row r="24124" ht="15" customHeight="1"/>
    <row r="24125" ht="15" customHeight="1"/>
    <row r="24126" ht="15" customHeight="1"/>
    <row r="24127" ht="15" customHeight="1"/>
    <row r="24128" ht="15" customHeight="1"/>
    <row r="24129" ht="15" customHeight="1"/>
    <row r="24130" ht="15" customHeight="1"/>
    <row r="24131" ht="15" customHeight="1"/>
    <row r="24132" ht="15" customHeight="1"/>
    <row r="24133" ht="15" customHeight="1"/>
    <row r="24134" ht="15" customHeight="1"/>
    <row r="24135" ht="15" customHeight="1"/>
    <row r="24136" ht="15" customHeight="1"/>
    <row r="24137" ht="15" customHeight="1"/>
    <row r="24138" ht="15" customHeight="1"/>
    <row r="24139" ht="15" customHeight="1"/>
    <row r="24140" ht="15" customHeight="1"/>
    <row r="24141" ht="15" customHeight="1"/>
    <row r="24142" ht="15" customHeight="1"/>
    <row r="24143" ht="15" customHeight="1"/>
    <row r="24144" ht="15" customHeight="1"/>
    <row r="24145" ht="15" customHeight="1"/>
    <row r="24146" ht="15" customHeight="1"/>
    <row r="24147" ht="15" customHeight="1"/>
    <row r="24148" ht="15" customHeight="1"/>
    <row r="24149" ht="15" customHeight="1"/>
    <row r="24150" ht="15" customHeight="1"/>
    <row r="24151" ht="15" customHeight="1"/>
    <row r="24152" ht="15" customHeight="1"/>
    <row r="24153" ht="15" customHeight="1"/>
    <row r="24154" ht="15" customHeight="1"/>
    <row r="24155" ht="15" customHeight="1"/>
    <row r="24156" ht="15" customHeight="1"/>
    <row r="24157" ht="15" customHeight="1"/>
    <row r="24158" ht="15" customHeight="1"/>
    <row r="24159" ht="15" customHeight="1"/>
    <row r="24160" ht="15" customHeight="1"/>
    <row r="24161" ht="15" customHeight="1"/>
    <row r="24162" ht="15" customHeight="1"/>
    <row r="24163" ht="15" customHeight="1"/>
    <row r="24164" ht="15" customHeight="1"/>
    <row r="24165" ht="15" customHeight="1"/>
    <row r="24166" ht="15" customHeight="1"/>
    <row r="24167" ht="15" customHeight="1"/>
    <row r="24168" ht="15" customHeight="1"/>
    <row r="24169" ht="15" customHeight="1"/>
    <row r="24170" ht="15" customHeight="1"/>
    <row r="24171" ht="15" customHeight="1"/>
    <row r="24172" ht="15" customHeight="1"/>
    <row r="24173" ht="15" customHeight="1"/>
    <row r="24174" ht="15" customHeight="1"/>
    <row r="24175" ht="15" customHeight="1"/>
    <row r="24176" ht="15" customHeight="1"/>
    <row r="24177" ht="15" customHeight="1"/>
    <row r="24178" ht="15" customHeight="1"/>
    <row r="24179" ht="15" customHeight="1"/>
    <row r="24180" ht="15" customHeight="1"/>
    <row r="24181" ht="15" customHeight="1"/>
    <row r="24182" ht="15" customHeight="1"/>
    <row r="24183" ht="15" customHeight="1"/>
    <row r="24184" ht="15" customHeight="1"/>
    <row r="24185" ht="15" customHeight="1"/>
    <row r="24186" ht="15" customHeight="1"/>
    <row r="24187" ht="15" customHeight="1"/>
    <row r="24188" ht="15" customHeight="1"/>
    <row r="24189" ht="15" customHeight="1"/>
    <row r="24190" ht="15" customHeight="1"/>
    <row r="24191" ht="15" customHeight="1"/>
    <row r="24192" ht="15" customHeight="1"/>
    <row r="24193" ht="15" customHeight="1"/>
    <row r="24194" ht="15" customHeight="1"/>
    <row r="24195" ht="15" customHeight="1"/>
    <row r="24196" ht="15" customHeight="1"/>
    <row r="24197" ht="15" customHeight="1"/>
    <row r="24198" ht="15" customHeight="1"/>
    <row r="24199" ht="15" customHeight="1"/>
    <row r="24200" ht="15" customHeight="1"/>
    <row r="24201" ht="15" customHeight="1"/>
    <row r="24202" ht="15" customHeight="1"/>
    <row r="24203" ht="15" customHeight="1"/>
    <row r="24204" ht="15" customHeight="1"/>
    <row r="24205" ht="15" customHeight="1"/>
    <row r="24206" ht="15" customHeight="1"/>
    <row r="24207" ht="15" customHeight="1"/>
    <row r="24208" ht="15" customHeight="1"/>
    <row r="24209" ht="15" customHeight="1"/>
    <row r="24210" ht="15" customHeight="1"/>
    <row r="24211" ht="15" customHeight="1"/>
    <row r="24212" ht="15" customHeight="1"/>
    <row r="24213" ht="15" customHeight="1"/>
    <row r="24214" ht="15" customHeight="1"/>
    <row r="24215" ht="15" customHeight="1"/>
    <row r="24216" ht="15" customHeight="1"/>
    <row r="24217" ht="15" customHeight="1"/>
    <row r="24218" ht="15" customHeight="1"/>
    <row r="24219" ht="15" customHeight="1"/>
    <row r="24220" ht="15" customHeight="1"/>
    <row r="24221" ht="15" customHeight="1"/>
    <row r="24222" ht="15" customHeight="1"/>
    <row r="24223" ht="15" customHeight="1"/>
    <row r="24224" ht="15" customHeight="1"/>
    <row r="24225" ht="15" customHeight="1"/>
    <row r="24226" ht="15" customHeight="1"/>
    <row r="24227" ht="15" customHeight="1"/>
    <row r="24228" ht="15" customHeight="1"/>
    <row r="24229" ht="15" customHeight="1"/>
    <row r="24230" ht="15" customHeight="1"/>
    <row r="24231" ht="15" customHeight="1"/>
    <row r="24232" ht="15" customHeight="1"/>
    <row r="24233" ht="15" customHeight="1"/>
    <row r="24234" ht="15" customHeight="1"/>
    <row r="24235" ht="15" customHeight="1"/>
    <row r="24236" ht="15" customHeight="1"/>
    <row r="24237" ht="15" customHeight="1"/>
    <row r="24238" ht="15" customHeight="1"/>
    <row r="24239" ht="15" customHeight="1"/>
    <row r="24240" ht="15" customHeight="1"/>
    <row r="24241" ht="15" customHeight="1"/>
    <row r="24242" ht="15" customHeight="1"/>
    <row r="24243" ht="15" customHeight="1"/>
    <row r="24244" ht="15" customHeight="1"/>
    <row r="24245" ht="15" customHeight="1"/>
    <row r="24246" ht="15" customHeight="1"/>
    <row r="24247" ht="15" customHeight="1"/>
    <row r="24248" ht="15" customHeight="1"/>
    <row r="24249" ht="15" customHeight="1"/>
    <row r="24250" ht="15" customHeight="1"/>
    <row r="24251" ht="15" customHeight="1"/>
    <row r="24252" ht="15" customHeight="1"/>
    <row r="24253" ht="15" customHeight="1"/>
    <row r="24254" ht="15" customHeight="1"/>
    <row r="24255" ht="15" customHeight="1"/>
    <row r="24256" ht="15" customHeight="1"/>
    <row r="24257" ht="15" customHeight="1"/>
    <row r="24258" ht="15" customHeight="1"/>
    <row r="24259" ht="15" customHeight="1"/>
    <row r="24260" ht="15" customHeight="1"/>
    <row r="24261" ht="15" customHeight="1"/>
    <row r="24262" ht="15" customHeight="1"/>
    <row r="24263" ht="15" customHeight="1"/>
    <row r="24264" ht="15" customHeight="1"/>
    <row r="24265" ht="15" customHeight="1"/>
    <row r="24266" ht="15" customHeight="1"/>
    <row r="24267" ht="15" customHeight="1"/>
    <row r="24268" ht="15" customHeight="1"/>
    <row r="24269" ht="15" customHeight="1"/>
    <row r="24270" ht="15" customHeight="1"/>
    <row r="24271" ht="15" customHeight="1"/>
    <row r="24272" ht="15" customHeight="1"/>
    <row r="24273" ht="15" customHeight="1"/>
    <row r="24274" ht="15" customHeight="1"/>
    <row r="24275" ht="15" customHeight="1"/>
    <row r="24276" ht="15" customHeight="1"/>
    <row r="24277" ht="15" customHeight="1"/>
    <row r="24278" ht="15" customHeight="1"/>
    <row r="24279" ht="15" customHeight="1"/>
    <row r="24280" ht="15" customHeight="1"/>
    <row r="24281" ht="15" customHeight="1"/>
    <row r="24282" ht="15" customHeight="1"/>
    <row r="24283" ht="15" customHeight="1"/>
    <row r="24284" ht="15" customHeight="1"/>
    <row r="24285" ht="15" customHeight="1"/>
    <row r="24286" ht="15" customHeight="1"/>
    <row r="24287" ht="15" customHeight="1"/>
    <row r="24288" ht="15" customHeight="1"/>
    <row r="24289" ht="15" customHeight="1"/>
    <row r="24290" ht="15" customHeight="1"/>
    <row r="24291" ht="15" customHeight="1"/>
    <row r="24292" ht="15" customHeight="1"/>
    <row r="24293" ht="15" customHeight="1"/>
    <row r="24294" ht="15" customHeight="1"/>
    <row r="24295" ht="15" customHeight="1"/>
    <row r="24296" ht="15" customHeight="1"/>
    <row r="24297" ht="15" customHeight="1"/>
    <row r="24298" ht="15" customHeight="1"/>
    <row r="24299" ht="15" customHeight="1"/>
    <row r="24300" ht="15" customHeight="1"/>
    <row r="24301" ht="15" customHeight="1"/>
    <row r="24302" ht="15" customHeight="1"/>
    <row r="24303" ht="15" customHeight="1"/>
    <row r="24304" ht="15" customHeight="1"/>
    <row r="24305" ht="15" customHeight="1"/>
    <row r="24306" ht="15" customHeight="1"/>
    <row r="24307" ht="15" customHeight="1"/>
    <row r="24308" ht="15" customHeight="1"/>
    <row r="24309" ht="15" customHeight="1"/>
    <row r="24310" ht="15" customHeight="1"/>
    <row r="24311" ht="15" customHeight="1"/>
    <row r="24312" ht="15" customHeight="1"/>
    <row r="24313" ht="15" customHeight="1"/>
    <row r="24314" ht="15" customHeight="1"/>
    <row r="24315" ht="15" customHeight="1"/>
    <row r="24316" ht="15" customHeight="1"/>
    <row r="24317" ht="15" customHeight="1"/>
    <row r="24318" ht="15" customHeight="1"/>
    <row r="24319" ht="15" customHeight="1"/>
    <row r="24320" ht="15" customHeight="1"/>
    <row r="24321" ht="15" customHeight="1"/>
    <row r="24322" ht="15" customHeight="1"/>
    <row r="24323" ht="15" customHeight="1"/>
    <row r="24324" ht="15" customHeight="1"/>
    <row r="24325" ht="15" customHeight="1"/>
    <row r="24326" ht="15" customHeight="1"/>
    <row r="24327" ht="15" customHeight="1"/>
    <row r="24328" ht="15" customHeight="1"/>
    <row r="24329" ht="15" customHeight="1"/>
    <row r="24330" ht="15" customHeight="1"/>
    <row r="24331" ht="15" customHeight="1"/>
    <row r="24332" ht="15" customHeight="1"/>
    <row r="24333" ht="15" customHeight="1"/>
    <row r="24334" ht="15" customHeight="1"/>
    <row r="24335" ht="15" customHeight="1"/>
    <row r="24336" ht="15" customHeight="1"/>
    <row r="24337" ht="15" customHeight="1"/>
    <row r="24338" ht="15" customHeight="1"/>
    <row r="24339" ht="15" customHeight="1"/>
    <row r="24340" ht="15" customHeight="1"/>
    <row r="24341" ht="15" customHeight="1"/>
    <row r="24342" ht="15" customHeight="1"/>
    <row r="24343" ht="15" customHeight="1"/>
    <row r="24344" ht="15" customHeight="1"/>
    <row r="24345" ht="15" customHeight="1"/>
    <row r="24346" ht="15" customHeight="1"/>
    <row r="24347" ht="15" customHeight="1"/>
    <row r="24348" ht="15" customHeight="1"/>
    <row r="24349" ht="15" customHeight="1"/>
    <row r="24350" ht="15" customHeight="1"/>
    <row r="24351" ht="15" customHeight="1"/>
    <row r="24352" ht="15" customHeight="1"/>
    <row r="24353" ht="15" customHeight="1"/>
    <row r="24354" ht="15" customHeight="1"/>
    <row r="24355" ht="15" customHeight="1"/>
    <row r="24356" ht="15" customHeight="1"/>
    <row r="24357" ht="15" customHeight="1"/>
    <row r="24358" ht="15" customHeight="1"/>
    <row r="24359" ht="15" customHeight="1"/>
    <row r="24360" ht="15" customHeight="1"/>
    <row r="24361" ht="15" customHeight="1"/>
    <row r="24362" ht="15" customHeight="1"/>
    <row r="24363" ht="15" customHeight="1"/>
    <row r="24364" ht="15" customHeight="1"/>
    <row r="24365" ht="15" customHeight="1"/>
    <row r="24366" ht="15" customHeight="1"/>
    <row r="24367" ht="15" customHeight="1"/>
    <row r="24368" ht="15" customHeight="1"/>
    <row r="24369" ht="15" customHeight="1"/>
    <row r="24370" ht="15" customHeight="1"/>
    <row r="24371" ht="15" customHeight="1"/>
    <row r="24372" ht="15" customHeight="1"/>
    <row r="24373" ht="15" customHeight="1"/>
    <row r="24374" ht="15" customHeight="1"/>
    <row r="24375" ht="15" customHeight="1"/>
    <row r="24376" ht="15" customHeight="1"/>
    <row r="24377" ht="15" customHeight="1"/>
    <row r="24378" ht="15" customHeight="1"/>
    <row r="24379" ht="15" customHeight="1"/>
    <row r="24380" ht="15" customHeight="1"/>
    <row r="24381" ht="15" customHeight="1"/>
    <row r="24382" ht="15" customHeight="1"/>
    <row r="24383" ht="15" customHeight="1"/>
    <row r="24384" ht="15" customHeight="1"/>
    <row r="24385" ht="15" customHeight="1"/>
    <row r="24386" ht="15" customHeight="1"/>
    <row r="24387" ht="15" customHeight="1"/>
    <row r="24388" ht="15" customHeight="1"/>
    <row r="24389" ht="15" customHeight="1"/>
    <row r="24390" ht="15" customHeight="1"/>
    <row r="24391" ht="15" customHeight="1"/>
    <row r="24392" ht="15" customHeight="1"/>
    <row r="24393" ht="15" customHeight="1"/>
    <row r="24394" ht="15" customHeight="1"/>
    <row r="24395" ht="15" customHeight="1"/>
    <row r="24396" ht="15" customHeight="1"/>
    <row r="24397" ht="15" customHeight="1"/>
    <row r="24398" ht="15" customHeight="1"/>
    <row r="24399" ht="15" customHeight="1"/>
    <row r="24400" ht="15" customHeight="1"/>
    <row r="24401" ht="15" customHeight="1"/>
    <row r="24402" ht="15" customHeight="1"/>
    <row r="24403" ht="15" customHeight="1"/>
    <row r="24404" ht="15" customHeight="1"/>
    <row r="24405" ht="15" customHeight="1"/>
    <row r="24406" ht="15" customHeight="1"/>
    <row r="24407" ht="15" customHeight="1"/>
    <row r="24408" ht="15" customHeight="1"/>
    <row r="24409" ht="15" customHeight="1"/>
    <row r="24410" ht="15" customHeight="1"/>
    <row r="24411" ht="15" customHeight="1"/>
    <row r="24412" ht="15" customHeight="1"/>
    <row r="24413" ht="15" customHeight="1"/>
    <row r="24414" ht="15" customHeight="1"/>
    <row r="24415" ht="15" customHeight="1"/>
    <row r="24416" ht="15" customHeight="1"/>
    <row r="24417" ht="15" customHeight="1"/>
    <row r="24418" ht="15" customHeight="1"/>
    <row r="24419" ht="15" customHeight="1"/>
    <row r="24420" ht="15" customHeight="1"/>
    <row r="24421" ht="15" customHeight="1"/>
    <row r="24422" ht="15" customHeight="1"/>
    <row r="24423" ht="15" customHeight="1"/>
    <row r="24424" ht="15" customHeight="1"/>
    <row r="24425" ht="15" customHeight="1"/>
    <row r="24426" ht="15" customHeight="1"/>
    <row r="24427" ht="15" customHeight="1"/>
    <row r="24428" ht="15" customHeight="1"/>
    <row r="24429" ht="15" customHeight="1"/>
    <row r="24430" ht="15" customHeight="1"/>
    <row r="24431" ht="15" customHeight="1"/>
    <row r="24432" ht="15" customHeight="1"/>
    <row r="24433" ht="15" customHeight="1"/>
    <row r="24434" ht="15" customHeight="1"/>
    <row r="24435" ht="15" customHeight="1"/>
    <row r="24436" ht="15" customHeight="1"/>
    <row r="24437" ht="15" customHeight="1"/>
    <row r="24438" ht="15" customHeight="1"/>
    <row r="24439" ht="15" customHeight="1"/>
    <row r="24440" ht="15" customHeight="1"/>
    <row r="24441" ht="15" customHeight="1"/>
    <row r="24442" ht="15" customHeight="1"/>
    <row r="24443" ht="15" customHeight="1"/>
    <row r="24444" ht="15" customHeight="1"/>
    <row r="24445" ht="15" customHeight="1"/>
    <row r="24446" ht="15" customHeight="1"/>
    <row r="24447" ht="15" customHeight="1"/>
    <row r="24448" ht="15" customHeight="1"/>
    <row r="24449" ht="15" customHeight="1"/>
    <row r="24450" ht="15" customHeight="1"/>
    <row r="24451" ht="15" customHeight="1"/>
    <row r="24452" ht="15" customHeight="1"/>
    <row r="24453" ht="15" customHeight="1"/>
    <row r="24454" ht="15" customHeight="1"/>
    <row r="24455" ht="15" customHeight="1"/>
    <row r="24456" ht="15" customHeight="1"/>
    <row r="24457" ht="15" customHeight="1"/>
    <row r="24458" ht="15" customHeight="1"/>
    <row r="24459" ht="15" customHeight="1"/>
    <row r="24460" ht="15" customHeight="1"/>
    <row r="24461" ht="15" customHeight="1"/>
    <row r="24462" ht="15" customHeight="1"/>
    <row r="24463" ht="15" customHeight="1"/>
    <row r="24464" ht="15" customHeight="1"/>
    <row r="24465" ht="15" customHeight="1"/>
    <row r="24466" ht="15" customHeight="1"/>
    <row r="24467" ht="15" customHeight="1"/>
    <row r="24468" ht="15" customHeight="1"/>
    <row r="24469" ht="15" customHeight="1"/>
    <row r="24470" ht="15" customHeight="1"/>
    <row r="24471" ht="15" customHeight="1"/>
    <row r="24472" ht="15" customHeight="1"/>
    <row r="24473" ht="15" customHeight="1"/>
    <row r="24474" ht="15" customHeight="1"/>
    <row r="24475" ht="15" customHeight="1"/>
    <row r="24476" ht="15" customHeight="1"/>
    <row r="24477" ht="15" customHeight="1"/>
    <row r="24478" ht="15" customHeight="1"/>
    <row r="24479" ht="15" customHeight="1"/>
    <row r="24480" ht="15" customHeight="1"/>
    <row r="24481" ht="15" customHeight="1"/>
    <row r="24482" ht="15" customHeight="1"/>
    <row r="24483" ht="15" customHeight="1"/>
    <row r="24484" ht="15" customHeight="1"/>
    <row r="24485" ht="15" customHeight="1"/>
    <row r="24486" ht="15" customHeight="1"/>
    <row r="24487" ht="15" customHeight="1"/>
    <row r="24488" ht="15" customHeight="1"/>
    <row r="24489" ht="15" customHeight="1"/>
    <row r="24490" ht="15" customHeight="1"/>
    <row r="24491" ht="15" customHeight="1"/>
    <row r="24492" ht="15" customHeight="1"/>
    <row r="24493" ht="15" customHeight="1"/>
    <row r="24494" ht="15" customHeight="1"/>
    <row r="24495" ht="15" customHeight="1"/>
    <row r="24496" ht="15" customHeight="1"/>
    <row r="24497" ht="15" customHeight="1"/>
    <row r="24498" ht="15" customHeight="1"/>
    <row r="24499" ht="15" customHeight="1"/>
    <row r="24500" ht="15" customHeight="1"/>
    <row r="24501" ht="15" customHeight="1"/>
    <row r="24502" ht="15" customHeight="1"/>
    <row r="24503" ht="15" customHeight="1"/>
    <row r="24504" ht="15" customHeight="1"/>
    <row r="24505" ht="15" customHeight="1"/>
    <row r="24506" ht="15" customHeight="1"/>
    <row r="24507" ht="15" customHeight="1"/>
    <row r="24508" ht="15" customHeight="1"/>
    <row r="24509" ht="15" customHeight="1"/>
    <row r="24510" ht="15" customHeight="1"/>
    <row r="24511" ht="15" customHeight="1"/>
    <row r="24512" ht="15" customHeight="1"/>
    <row r="24513" ht="15" customHeight="1"/>
    <row r="24514" ht="15" customHeight="1"/>
    <row r="24515" ht="15" customHeight="1"/>
    <row r="24516" ht="15" customHeight="1"/>
    <row r="24517" ht="15" customHeight="1"/>
    <row r="24518" ht="15" customHeight="1"/>
    <row r="24519" ht="15" customHeight="1"/>
    <row r="24520" ht="15" customHeight="1"/>
    <row r="24521" ht="15" customHeight="1"/>
    <row r="24522" ht="15" customHeight="1"/>
    <row r="24523" ht="15" customHeight="1"/>
    <row r="24524" ht="15" customHeight="1"/>
    <row r="24525" ht="15" customHeight="1"/>
    <row r="24526" ht="15" customHeight="1"/>
    <row r="24527" ht="15" customHeight="1"/>
    <row r="24528" ht="15" customHeight="1"/>
    <row r="24529" ht="15" customHeight="1"/>
    <row r="24530" ht="15" customHeight="1"/>
    <row r="24531" ht="15" customHeight="1"/>
    <row r="24532" ht="15" customHeight="1"/>
    <row r="24533" ht="15" customHeight="1"/>
    <row r="24534" ht="15" customHeight="1"/>
    <row r="24535" ht="15" customHeight="1"/>
    <row r="24536" ht="15" customHeight="1"/>
    <row r="24537" ht="15" customHeight="1"/>
    <row r="24538" ht="15" customHeight="1"/>
    <row r="24539" ht="15" customHeight="1"/>
    <row r="24540" ht="15" customHeight="1"/>
    <row r="24541" ht="15" customHeight="1"/>
    <row r="24542" ht="15" customHeight="1"/>
    <row r="24543" ht="15" customHeight="1"/>
    <row r="24544" ht="15" customHeight="1"/>
    <row r="24545" ht="15" customHeight="1"/>
    <row r="24546" ht="15" customHeight="1"/>
    <row r="24547" ht="15" customHeight="1"/>
    <row r="24548" ht="15" customHeight="1"/>
    <row r="24549" ht="15" customHeight="1"/>
    <row r="24550" ht="15" customHeight="1"/>
    <row r="24551" ht="15" customHeight="1"/>
    <row r="24552" ht="15" customHeight="1"/>
    <row r="24553" ht="15" customHeight="1"/>
    <row r="24554" ht="15" customHeight="1"/>
    <row r="24555" ht="15" customHeight="1"/>
    <row r="24556" ht="15" customHeight="1"/>
    <row r="24557" ht="15" customHeight="1"/>
    <row r="24558" ht="15" customHeight="1"/>
    <row r="24559" ht="15" customHeight="1"/>
    <row r="24560" ht="15" customHeight="1"/>
    <row r="24561" ht="15" customHeight="1"/>
    <row r="24562" ht="15" customHeight="1"/>
    <row r="24563" ht="15" customHeight="1"/>
    <row r="24564" ht="15" customHeight="1"/>
    <row r="24565" ht="15" customHeight="1"/>
    <row r="24566" ht="15" customHeight="1"/>
    <row r="24567" ht="15" customHeight="1"/>
    <row r="24568" ht="15" customHeight="1"/>
    <row r="24569" ht="15" customHeight="1"/>
    <row r="24570" ht="15" customHeight="1"/>
    <row r="24571" ht="15" customHeight="1"/>
    <row r="24572" ht="15" customHeight="1"/>
    <row r="24573" ht="15" customHeight="1"/>
    <row r="24574" ht="15" customHeight="1"/>
    <row r="24575" ht="15" customHeight="1"/>
    <row r="24576" ht="15" customHeight="1"/>
    <row r="24577" ht="15" customHeight="1"/>
    <row r="24578" ht="15" customHeight="1"/>
    <row r="24579" ht="15" customHeight="1"/>
    <row r="24580" ht="15" customHeight="1"/>
    <row r="24581" ht="15" customHeight="1"/>
    <row r="24582" ht="15" customHeight="1"/>
    <row r="24583" ht="15" customHeight="1"/>
    <row r="24584" ht="15" customHeight="1"/>
    <row r="24585" ht="15" customHeight="1"/>
    <row r="24586" ht="15" customHeight="1"/>
    <row r="24587" ht="15" customHeight="1"/>
    <row r="24588" ht="15" customHeight="1"/>
    <row r="24589" ht="15" customHeight="1"/>
    <row r="24590" ht="15" customHeight="1"/>
    <row r="24591" ht="15" customHeight="1"/>
    <row r="24592" ht="15" customHeight="1"/>
    <row r="24593" ht="15" customHeight="1"/>
    <row r="24594" ht="15" customHeight="1"/>
    <row r="24595" ht="15" customHeight="1"/>
    <row r="24596" ht="15" customHeight="1"/>
    <row r="24597" ht="15" customHeight="1"/>
    <row r="24598" ht="15" customHeight="1"/>
    <row r="24599" ht="15" customHeight="1"/>
    <row r="24600" ht="15" customHeight="1"/>
    <row r="24601" ht="15" customHeight="1"/>
    <row r="24602" ht="15" customHeight="1"/>
    <row r="24603" ht="15" customHeight="1"/>
    <row r="24604" ht="15" customHeight="1"/>
    <row r="24605" ht="15" customHeight="1"/>
    <row r="24606" ht="15" customHeight="1"/>
    <row r="24607" ht="15" customHeight="1"/>
    <row r="24608" ht="15" customHeight="1"/>
    <row r="24609" ht="15" customHeight="1"/>
    <row r="24610" ht="15" customHeight="1"/>
    <row r="24611" ht="15" customHeight="1"/>
    <row r="24612" ht="15" customHeight="1"/>
    <row r="24613" ht="15" customHeight="1"/>
    <row r="24614" ht="15" customHeight="1"/>
    <row r="24615" ht="15" customHeight="1"/>
    <row r="24616" ht="15" customHeight="1"/>
    <row r="24617" ht="15" customHeight="1"/>
    <row r="24618" ht="15" customHeight="1"/>
    <row r="24619" ht="15" customHeight="1"/>
    <row r="24620" ht="15" customHeight="1"/>
    <row r="24621" ht="15" customHeight="1"/>
    <row r="24622" ht="15" customHeight="1"/>
    <row r="24623" ht="15" customHeight="1"/>
    <row r="24624" ht="15" customHeight="1"/>
    <row r="24625" ht="15" customHeight="1"/>
    <row r="24626" ht="15" customHeight="1"/>
    <row r="24627" ht="15" customHeight="1"/>
    <row r="24628" ht="15" customHeight="1"/>
    <row r="24629" ht="15" customHeight="1"/>
    <row r="24630" ht="15" customHeight="1"/>
    <row r="24631" ht="15" customHeight="1"/>
    <row r="24632" ht="15" customHeight="1"/>
    <row r="24633" ht="15" customHeight="1"/>
    <row r="24634" ht="15" customHeight="1"/>
    <row r="24635" ht="15" customHeight="1"/>
    <row r="24636" ht="15" customHeight="1"/>
    <row r="24637" ht="15" customHeight="1"/>
    <row r="24638" ht="15" customHeight="1"/>
    <row r="24639" ht="15" customHeight="1"/>
    <row r="24640" ht="15" customHeight="1"/>
    <row r="24641" ht="15" customHeight="1"/>
    <row r="24642" ht="15" customHeight="1"/>
    <row r="24643" ht="15" customHeight="1"/>
    <row r="24644" ht="15" customHeight="1"/>
    <row r="24645" ht="15" customHeight="1"/>
    <row r="24646" ht="15" customHeight="1"/>
    <row r="24647" ht="15" customHeight="1"/>
    <row r="24648" ht="15" customHeight="1"/>
    <row r="24649" ht="15" customHeight="1"/>
    <row r="24650" ht="15" customHeight="1"/>
    <row r="24651" ht="15" customHeight="1"/>
    <row r="24652" ht="15" customHeight="1"/>
    <row r="24653" ht="15" customHeight="1"/>
    <row r="24654" ht="15" customHeight="1"/>
    <row r="24655" ht="15" customHeight="1"/>
    <row r="24656" ht="15" customHeight="1"/>
    <row r="24657" ht="15" customHeight="1"/>
    <row r="24658" ht="15" customHeight="1"/>
    <row r="24659" ht="15" customHeight="1"/>
    <row r="24660" ht="15" customHeight="1"/>
    <row r="24661" ht="15" customHeight="1"/>
    <row r="24662" ht="15" customHeight="1"/>
    <row r="24663" ht="15" customHeight="1"/>
    <row r="24664" ht="15" customHeight="1"/>
    <row r="24665" ht="15" customHeight="1"/>
    <row r="24666" ht="15" customHeight="1"/>
    <row r="24667" ht="15" customHeight="1"/>
    <row r="24668" ht="15" customHeight="1"/>
    <row r="24669" ht="15" customHeight="1"/>
    <row r="24670" ht="15" customHeight="1"/>
    <row r="24671" ht="15" customHeight="1"/>
    <row r="24672" ht="15" customHeight="1"/>
    <row r="24673" ht="15" customHeight="1"/>
    <row r="24674" ht="15" customHeight="1"/>
    <row r="24675" ht="15" customHeight="1"/>
    <row r="24676" ht="15" customHeight="1"/>
    <row r="24677" ht="15" customHeight="1"/>
    <row r="24678" ht="15" customHeight="1"/>
    <row r="24679" ht="15" customHeight="1"/>
    <row r="24680" ht="15" customHeight="1"/>
    <row r="24681" ht="15" customHeight="1"/>
    <row r="24682" ht="15" customHeight="1"/>
    <row r="24683" ht="15" customHeight="1"/>
    <row r="24684" ht="15" customHeight="1"/>
    <row r="24685" ht="15" customHeight="1"/>
    <row r="24686" ht="15" customHeight="1"/>
    <row r="24687" ht="15" customHeight="1"/>
    <row r="24688" ht="15" customHeight="1"/>
    <row r="24689" ht="15" customHeight="1"/>
    <row r="24690" ht="15" customHeight="1"/>
    <row r="24691" ht="15" customHeight="1"/>
    <row r="24692" ht="15" customHeight="1"/>
    <row r="24693" ht="15" customHeight="1"/>
    <row r="24694" ht="15" customHeight="1"/>
    <row r="24695" ht="15" customHeight="1"/>
    <row r="24696" ht="15" customHeight="1"/>
    <row r="24697" ht="15" customHeight="1"/>
    <row r="24698" ht="15" customHeight="1"/>
    <row r="24699" ht="15" customHeight="1"/>
    <row r="24700" ht="15" customHeight="1"/>
    <row r="24701" ht="15" customHeight="1"/>
    <row r="24702" ht="15" customHeight="1"/>
    <row r="24703" ht="15" customHeight="1"/>
    <row r="24704" ht="15" customHeight="1"/>
    <row r="24705" ht="15" customHeight="1"/>
    <row r="24706" ht="15" customHeight="1"/>
    <row r="24707" ht="15" customHeight="1"/>
    <row r="24708" ht="15" customHeight="1"/>
    <row r="24709" ht="15" customHeight="1"/>
    <row r="24710" ht="15" customHeight="1"/>
    <row r="24711" ht="15" customHeight="1"/>
    <row r="24712" ht="15" customHeight="1"/>
    <row r="24713" ht="15" customHeight="1"/>
    <row r="24714" ht="15" customHeight="1"/>
    <row r="24715" ht="15" customHeight="1"/>
    <row r="24716" ht="15" customHeight="1"/>
    <row r="24717" ht="15" customHeight="1"/>
    <row r="24718" ht="15" customHeight="1"/>
    <row r="24719" ht="15" customHeight="1"/>
    <row r="24720" ht="15" customHeight="1"/>
    <row r="24721" ht="15" customHeight="1"/>
    <row r="24722" ht="15" customHeight="1"/>
    <row r="24723" ht="15" customHeight="1"/>
    <row r="24724" ht="15" customHeight="1"/>
    <row r="24725" ht="15" customHeight="1"/>
    <row r="24726" ht="15" customHeight="1"/>
    <row r="24727" ht="15" customHeight="1"/>
    <row r="24728" ht="15" customHeight="1"/>
    <row r="24729" ht="15" customHeight="1"/>
    <row r="24730" ht="15" customHeight="1"/>
    <row r="24731" ht="15" customHeight="1"/>
    <row r="24732" ht="15" customHeight="1"/>
    <row r="24733" ht="15" customHeight="1"/>
    <row r="24734" ht="15" customHeight="1"/>
    <row r="24735" ht="15" customHeight="1"/>
    <row r="24736" ht="15" customHeight="1"/>
    <row r="24737" ht="15" customHeight="1"/>
    <row r="24738" ht="15" customHeight="1"/>
    <row r="24739" ht="15" customHeight="1"/>
    <row r="24740" ht="15" customHeight="1"/>
    <row r="24741" ht="15" customHeight="1"/>
    <row r="24742" ht="15" customHeight="1"/>
    <row r="24743" ht="15" customHeight="1"/>
    <row r="24744" ht="15" customHeight="1"/>
    <row r="24745" ht="15" customHeight="1"/>
    <row r="24746" ht="15" customHeight="1"/>
    <row r="24747" ht="15" customHeight="1"/>
    <row r="24748" ht="15" customHeight="1"/>
    <row r="24749" ht="15" customHeight="1"/>
    <row r="24750" ht="15" customHeight="1"/>
    <row r="24751" ht="15" customHeight="1"/>
    <row r="24752" ht="15" customHeight="1"/>
    <row r="24753" ht="15" customHeight="1"/>
    <row r="24754" ht="15" customHeight="1"/>
    <row r="24755" ht="15" customHeight="1"/>
    <row r="24756" ht="15" customHeight="1"/>
    <row r="24757" ht="15" customHeight="1"/>
    <row r="24758" ht="15" customHeight="1"/>
    <row r="24759" ht="15" customHeight="1"/>
    <row r="24760" ht="15" customHeight="1"/>
    <row r="24761" ht="15" customHeight="1"/>
    <row r="24762" ht="15" customHeight="1"/>
    <row r="24763" ht="15" customHeight="1"/>
    <row r="24764" ht="15" customHeight="1"/>
    <row r="24765" ht="15" customHeight="1"/>
    <row r="24766" ht="15" customHeight="1"/>
    <row r="24767" ht="15" customHeight="1"/>
    <row r="24768" ht="15" customHeight="1"/>
    <row r="24769" ht="15" customHeight="1"/>
    <row r="24770" ht="15" customHeight="1"/>
    <row r="24771" ht="15" customHeight="1"/>
    <row r="24772" ht="15" customHeight="1"/>
    <row r="24773" ht="15" customHeight="1"/>
    <row r="24774" ht="15" customHeight="1"/>
    <row r="24775" ht="15" customHeight="1"/>
    <row r="24776" ht="15" customHeight="1"/>
    <row r="24777" ht="15" customHeight="1"/>
    <row r="24778" ht="15" customHeight="1"/>
    <row r="24779" ht="15" customHeight="1"/>
    <row r="24780" ht="15" customHeight="1"/>
    <row r="24781" ht="15" customHeight="1"/>
    <row r="24782" ht="15" customHeight="1"/>
    <row r="24783" ht="15" customHeight="1"/>
    <row r="24784" ht="15" customHeight="1"/>
    <row r="24785" ht="15" customHeight="1"/>
    <row r="24786" ht="15" customHeight="1"/>
    <row r="24787" ht="15" customHeight="1"/>
    <row r="24788" ht="15" customHeight="1"/>
    <row r="24789" ht="15" customHeight="1"/>
    <row r="24790" ht="15" customHeight="1"/>
    <row r="24791" ht="15" customHeight="1"/>
    <row r="24792" ht="15" customHeight="1"/>
    <row r="24793" ht="15" customHeight="1"/>
    <row r="24794" ht="15" customHeight="1"/>
    <row r="24795" ht="15" customHeight="1"/>
    <row r="24796" ht="15" customHeight="1"/>
    <row r="24797" ht="15" customHeight="1"/>
    <row r="24798" ht="15" customHeight="1"/>
    <row r="24799" ht="15" customHeight="1"/>
    <row r="24800" ht="15" customHeight="1"/>
    <row r="24801" ht="15" customHeight="1"/>
    <row r="24802" ht="15" customHeight="1"/>
    <row r="24803" ht="15" customHeight="1"/>
    <row r="24804" ht="15" customHeight="1"/>
    <row r="24805" ht="15" customHeight="1"/>
    <row r="24806" ht="15" customHeight="1"/>
    <row r="24807" ht="15" customHeight="1"/>
    <row r="24808" ht="15" customHeight="1"/>
    <row r="24809" ht="15" customHeight="1"/>
    <row r="24810" ht="15" customHeight="1"/>
    <row r="24811" ht="15" customHeight="1"/>
    <row r="24812" ht="15" customHeight="1"/>
    <row r="24813" ht="15" customHeight="1"/>
    <row r="24814" ht="15" customHeight="1"/>
    <row r="24815" ht="15" customHeight="1"/>
    <row r="24816" ht="15" customHeight="1"/>
    <row r="24817" ht="15" customHeight="1"/>
    <row r="24818" ht="15" customHeight="1"/>
    <row r="24819" ht="15" customHeight="1"/>
    <row r="24820" ht="15" customHeight="1"/>
    <row r="24821" ht="15" customHeight="1"/>
    <row r="24822" ht="15" customHeight="1"/>
    <row r="24823" ht="15" customHeight="1"/>
    <row r="24824" ht="15" customHeight="1"/>
    <row r="24825" ht="15" customHeight="1"/>
    <row r="24826" ht="15" customHeight="1"/>
    <row r="24827" ht="15" customHeight="1"/>
    <row r="24828" ht="15" customHeight="1"/>
    <row r="24829" ht="15" customHeight="1"/>
    <row r="24830" ht="15" customHeight="1"/>
    <row r="24831" ht="15" customHeight="1"/>
    <row r="24832" ht="15" customHeight="1"/>
    <row r="24833" ht="15" customHeight="1"/>
    <row r="24834" ht="15" customHeight="1"/>
    <row r="24835" ht="15" customHeight="1"/>
    <row r="24836" ht="15" customHeight="1"/>
    <row r="24837" ht="15" customHeight="1"/>
    <row r="24838" ht="15" customHeight="1"/>
    <row r="24839" ht="15" customHeight="1"/>
    <row r="24840" ht="15" customHeight="1"/>
    <row r="24841" ht="15" customHeight="1"/>
    <row r="24842" ht="15" customHeight="1"/>
    <row r="24843" ht="15" customHeight="1"/>
    <row r="24844" ht="15" customHeight="1"/>
    <row r="24845" ht="15" customHeight="1"/>
    <row r="24846" ht="15" customHeight="1"/>
    <row r="24847" ht="15" customHeight="1"/>
    <row r="24848" ht="15" customHeight="1"/>
    <row r="24849" ht="15" customHeight="1"/>
    <row r="24850" ht="15" customHeight="1"/>
    <row r="24851" ht="15" customHeight="1"/>
    <row r="24852" ht="15" customHeight="1"/>
    <row r="24853" ht="15" customHeight="1"/>
    <row r="24854" ht="15" customHeight="1"/>
    <row r="24855" ht="15" customHeight="1"/>
    <row r="24856" ht="15" customHeight="1"/>
    <row r="24857" ht="15" customHeight="1"/>
    <row r="24858" ht="15" customHeight="1"/>
    <row r="24859" ht="15" customHeight="1"/>
    <row r="24860" ht="15" customHeight="1"/>
    <row r="24861" ht="15" customHeight="1"/>
    <row r="24862" ht="15" customHeight="1"/>
    <row r="24863" ht="15" customHeight="1"/>
    <row r="24864" ht="15" customHeight="1"/>
    <row r="24865" ht="15" customHeight="1"/>
    <row r="24866" ht="15" customHeight="1"/>
    <row r="24867" ht="15" customHeight="1"/>
    <row r="24868" ht="15" customHeight="1"/>
    <row r="24869" ht="15" customHeight="1"/>
    <row r="24870" ht="15" customHeight="1"/>
    <row r="24871" ht="15" customHeight="1"/>
    <row r="24872" ht="15" customHeight="1"/>
    <row r="24873" ht="15" customHeight="1"/>
    <row r="24874" ht="15" customHeight="1"/>
    <row r="24875" ht="15" customHeight="1"/>
    <row r="24876" ht="15" customHeight="1"/>
    <row r="24877" ht="15" customHeight="1"/>
    <row r="24878" ht="15" customHeight="1"/>
    <row r="24879" ht="15" customHeight="1"/>
    <row r="24880" ht="15" customHeight="1"/>
    <row r="24881" ht="15" customHeight="1"/>
    <row r="24882" ht="15" customHeight="1"/>
    <row r="24883" ht="15" customHeight="1"/>
    <row r="24884" ht="15" customHeight="1"/>
    <row r="24885" ht="15" customHeight="1"/>
    <row r="24886" ht="15" customHeight="1"/>
    <row r="24887" ht="15" customHeight="1"/>
    <row r="24888" ht="15" customHeight="1"/>
    <row r="24889" ht="15" customHeight="1"/>
    <row r="24890" ht="15" customHeight="1"/>
    <row r="24891" ht="15" customHeight="1"/>
    <row r="24892" ht="15" customHeight="1"/>
    <row r="24893" ht="15" customHeight="1"/>
    <row r="24894" ht="15" customHeight="1"/>
    <row r="24895" ht="15" customHeight="1"/>
    <row r="24896" ht="15" customHeight="1"/>
    <row r="24897" ht="15" customHeight="1"/>
    <row r="24898" ht="15" customHeight="1"/>
    <row r="24899" ht="15" customHeight="1"/>
    <row r="24900" ht="15" customHeight="1"/>
    <row r="24901" ht="15" customHeight="1"/>
    <row r="24902" ht="15" customHeight="1"/>
    <row r="24903" ht="15" customHeight="1"/>
    <row r="24904" ht="15" customHeight="1"/>
    <row r="24905" ht="15" customHeight="1"/>
    <row r="24906" ht="15" customHeight="1"/>
    <row r="24907" ht="15" customHeight="1"/>
    <row r="24908" ht="15" customHeight="1"/>
    <row r="24909" ht="15" customHeight="1"/>
    <row r="24910" ht="15" customHeight="1"/>
    <row r="24911" ht="15" customHeight="1"/>
    <row r="24912" ht="15" customHeight="1"/>
    <row r="24913" ht="15" customHeight="1"/>
    <row r="24914" ht="15" customHeight="1"/>
    <row r="24915" ht="15" customHeight="1"/>
    <row r="24916" ht="15" customHeight="1"/>
    <row r="24917" ht="15" customHeight="1"/>
    <row r="24918" ht="15" customHeight="1"/>
    <row r="24919" ht="15" customHeight="1"/>
    <row r="24920" ht="15" customHeight="1"/>
    <row r="24921" ht="15" customHeight="1"/>
    <row r="24922" ht="15" customHeight="1"/>
    <row r="24923" ht="15" customHeight="1"/>
    <row r="24924" ht="15" customHeight="1"/>
    <row r="24925" ht="15" customHeight="1"/>
    <row r="24926" ht="15" customHeight="1"/>
    <row r="24927" ht="15" customHeight="1"/>
    <row r="24928" ht="15" customHeight="1"/>
    <row r="24929" ht="15" customHeight="1"/>
    <row r="24930" ht="15" customHeight="1"/>
    <row r="24931" ht="15" customHeight="1"/>
    <row r="24932" ht="15" customHeight="1"/>
    <row r="24933" ht="15" customHeight="1"/>
    <row r="24934" ht="15" customHeight="1"/>
    <row r="24935" ht="15" customHeight="1"/>
    <row r="24936" ht="15" customHeight="1"/>
    <row r="24937" ht="15" customHeight="1"/>
    <row r="24938" ht="15" customHeight="1"/>
    <row r="24939" ht="15" customHeight="1"/>
    <row r="24940" ht="15" customHeight="1"/>
    <row r="24941" ht="15" customHeight="1"/>
    <row r="24942" ht="15" customHeight="1"/>
    <row r="24943" ht="15" customHeight="1"/>
    <row r="24944" ht="15" customHeight="1"/>
    <row r="24945" ht="15" customHeight="1"/>
    <row r="24946" ht="15" customHeight="1"/>
    <row r="24947" ht="15" customHeight="1"/>
    <row r="24948" ht="15" customHeight="1"/>
    <row r="24949" ht="15" customHeight="1"/>
    <row r="24950" ht="15" customHeight="1"/>
    <row r="24951" ht="15" customHeight="1"/>
    <row r="24952" ht="15" customHeight="1"/>
    <row r="24953" ht="15" customHeight="1"/>
    <row r="24954" ht="15" customHeight="1"/>
    <row r="24955" ht="15" customHeight="1"/>
    <row r="24956" ht="15" customHeight="1"/>
    <row r="24957" ht="15" customHeight="1"/>
    <row r="24958" ht="15" customHeight="1"/>
    <row r="24959" ht="15" customHeight="1"/>
    <row r="24960" ht="15" customHeight="1"/>
    <row r="24961" ht="15" customHeight="1"/>
    <row r="24962" ht="15" customHeight="1"/>
    <row r="24963" ht="15" customHeight="1"/>
    <row r="24964" ht="15" customHeight="1"/>
    <row r="24965" ht="15" customHeight="1"/>
    <row r="24966" ht="15" customHeight="1"/>
    <row r="24967" ht="15" customHeight="1"/>
    <row r="24968" ht="15" customHeight="1"/>
    <row r="24969" ht="15" customHeight="1"/>
    <row r="24970" ht="15" customHeight="1"/>
    <row r="24971" ht="15" customHeight="1"/>
    <row r="24972" ht="15" customHeight="1"/>
    <row r="24973" ht="15" customHeight="1"/>
    <row r="24974" ht="15" customHeight="1"/>
    <row r="24975" ht="15" customHeight="1"/>
    <row r="24976" ht="15" customHeight="1"/>
    <row r="24977" ht="15" customHeight="1"/>
    <row r="24978" ht="15" customHeight="1"/>
    <row r="24979" ht="15" customHeight="1"/>
    <row r="24980" ht="15" customHeight="1"/>
    <row r="24981" ht="15" customHeight="1"/>
    <row r="24982" ht="15" customHeight="1"/>
    <row r="24983" ht="15" customHeight="1"/>
    <row r="24984" ht="15" customHeight="1"/>
    <row r="24985" ht="15" customHeight="1"/>
    <row r="24986" ht="15" customHeight="1"/>
    <row r="24987" ht="15" customHeight="1"/>
    <row r="24988" ht="15" customHeight="1"/>
    <row r="24989" ht="15" customHeight="1"/>
    <row r="24990" ht="15" customHeight="1"/>
    <row r="24991" ht="15" customHeight="1"/>
    <row r="24992" ht="15" customHeight="1"/>
    <row r="24993" ht="15" customHeight="1"/>
    <row r="24994" ht="15" customHeight="1"/>
    <row r="24995" ht="15" customHeight="1"/>
    <row r="24996" ht="15" customHeight="1"/>
    <row r="24997" ht="15" customHeight="1"/>
    <row r="24998" ht="15" customHeight="1"/>
    <row r="24999" ht="15" customHeight="1"/>
    <row r="25000" ht="15" customHeight="1"/>
    <row r="25001" ht="15" customHeight="1"/>
    <row r="25002" ht="15" customHeight="1"/>
    <row r="25003" ht="15" customHeight="1"/>
    <row r="25004" ht="15" customHeight="1"/>
    <row r="25005" ht="15" customHeight="1"/>
    <row r="25006" ht="15" customHeight="1"/>
    <row r="25007" ht="15" customHeight="1"/>
    <row r="25008" ht="15" customHeight="1"/>
    <row r="25009" ht="15" customHeight="1"/>
    <row r="25010" ht="15" customHeight="1"/>
    <row r="25011" ht="15" customHeight="1"/>
    <row r="25012" ht="15" customHeight="1"/>
    <row r="25013" ht="15" customHeight="1"/>
    <row r="25014" ht="15" customHeight="1"/>
    <row r="25015" ht="15" customHeight="1"/>
    <row r="25016" ht="15" customHeight="1"/>
    <row r="25017" ht="15" customHeight="1"/>
    <row r="25018" ht="15" customHeight="1"/>
    <row r="25019" ht="15" customHeight="1"/>
    <row r="25020" ht="15" customHeight="1"/>
    <row r="25021" ht="15" customHeight="1"/>
    <row r="25022" ht="15" customHeight="1"/>
    <row r="25023" ht="15" customHeight="1"/>
    <row r="25024" ht="15" customHeight="1"/>
    <row r="25025" ht="15" customHeight="1"/>
    <row r="25026" ht="15" customHeight="1"/>
    <row r="25027" ht="15" customHeight="1"/>
    <row r="25028" ht="15" customHeight="1"/>
    <row r="25029" ht="15" customHeight="1"/>
    <row r="25030" ht="15" customHeight="1"/>
    <row r="25031" ht="15" customHeight="1"/>
    <row r="25032" ht="15" customHeight="1"/>
    <row r="25033" ht="15" customHeight="1"/>
    <row r="25034" ht="15" customHeight="1"/>
    <row r="25035" ht="15" customHeight="1"/>
    <row r="25036" ht="15" customHeight="1"/>
    <row r="25037" ht="15" customHeight="1"/>
    <row r="25038" ht="15" customHeight="1"/>
    <row r="25039" ht="15" customHeight="1"/>
    <row r="25040" ht="15" customHeight="1"/>
    <row r="25041" ht="15" customHeight="1"/>
    <row r="25042" ht="15" customHeight="1"/>
    <row r="25043" ht="15" customHeight="1"/>
    <row r="25044" ht="15" customHeight="1"/>
    <row r="25045" ht="15" customHeight="1"/>
    <row r="25046" ht="15" customHeight="1"/>
    <row r="25047" ht="15" customHeight="1"/>
    <row r="25048" ht="15" customHeight="1"/>
    <row r="25049" ht="15" customHeight="1"/>
    <row r="25050" ht="15" customHeight="1"/>
    <row r="25051" ht="15" customHeight="1"/>
    <row r="25052" ht="15" customHeight="1"/>
    <row r="25053" ht="15" customHeight="1"/>
    <row r="25054" ht="15" customHeight="1"/>
    <row r="25055" ht="15" customHeight="1"/>
    <row r="25056" ht="15" customHeight="1"/>
    <row r="25057" ht="15" customHeight="1"/>
    <row r="25058" ht="15" customHeight="1"/>
    <row r="25059" ht="15" customHeight="1"/>
    <row r="25060" ht="15" customHeight="1"/>
    <row r="25061" ht="15" customHeight="1"/>
    <row r="25062" ht="15" customHeight="1"/>
    <row r="25063" ht="15" customHeight="1"/>
    <row r="25064" ht="15" customHeight="1"/>
    <row r="25065" ht="15" customHeight="1"/>
    <row r="25066" ht="15" customHeight="1"/>
    <row r="25067" ht="15" customHeight="1"/>
    <row r="25068" ht="15" customHeight="1"/>
    <row r="25069" ht="15" customHeight="1"/>
    <row r="25070" ht="15" customHeight="1"/>
    <row r="25071" ht="15" customHeight="1"/>
    <row r="25072" ht="15" customHeight="1"/>
    <row r="25073" ht="15" customHeight="1"/>
    <row r="25074" ht="15" customHeight="1"/>
    <row r="25075" ht="15" customHeight="1"/>
    <row r="25076" ht="15" customHeight="1"/>
    <row r="25077" ht="15" customHeight="1"/>
    <row r="25078" ht="15" customHeight="1"/>
    <row r="25079" ht="15" customHeight="1"/>
    <row r="25080" ht="15" customHeight="1"/>
    <row r="25081" ht="15" customHeight="1"/>
    <row r="25082" ht="15" customHeight="1"/>
    <row r="25083" ht="15" customHeight="1"/>
    <row r="25084" ht="15" customHeight="1"/>
    <row r="25085" ht="15" customHeight="1"/>
    <row r="25086" ht="15" customHeight="1"/>
    <row r="25087" ht="15" customHeight="1"/>
    <row r="25088" ht="15" customHeight="1"/>
    <row r="25089" ht="15" customHeight="1"/>
    <row r="25090" ht="15" customHeight="1"/>
    <row r="25091" ht="15" customHeight="1"/>
    <row r="25092" ht="15" customHeight="1"/>
    <row r="25093" ht="15" customHeight="1"/>
    <row r="25094" ht="15" customHeight="1"/>
    <row r="25095" ht="15" customHeight="1"/>
    <row r="25096" ht="15" customHeight="1"/>
    <row r="25097" ht="15" customHeight="1"/>
    <row r="25098" ht="15" customHeight="1"/>
    <row r="25099" ht="15" customHeight="1"/>
    <row r="25100" ht="15" customHeight="1"/>
    <row r="25101" ht="15" customHeight="1"/>
    <row r="25102" ht="15" customHeight="1"/>
    <row r="25103" ht="15" customHeight="1"/>
    <row r="25104" ht="15" customHeight="1"/>
    <row r="25105" ht="15" customHeight="1"/>
    <row r="25106" ht="15" customHeight="1"/>
    <row r="25107" ht="15" customHeight="1"/>
    <row r="25108" ht="15" customHeight="1"/>
    <row r="25109" ht="15" customHeight="1"/>
    <row r="25110" ht="15" customHeight="1"/>
    <row r="25111" ht="15" customHeight="1"/>
    <row r="25112" ht="15" customHeight="1"/>
    <row r="25113" ht="15" customHeight="1"/>
    <row r="25114" ht="15" customHeight="1"/>
    <row r="25115" ht="15" customHeight="1"/>
    <row r="25116" ht="15" customHeight="1"/>
    <row r="25117" ht="15" customHeight="1"/>
    <row r="25118" ht="15" customHeight="1"/>
    <row r="25119" ht="15" customHeight="1"/>
    <row r="25120" ht="15" customHeight="1"/>
    <row r="25121" ht="15" customHeight="1"/>
    <row r="25122" ht="15" customHeight="1"/>
    <row r="25123" ht="15" customHeight="1"/>
    <row r="25124" ht="15" customHeight="1"/>
    <row r="25125" ht="15" customHeight="1"/>
    <row r="25126" ht="15" customHeight="1"/>
    <row r="25127" ht="15" customHeight="1"/>
    <row r="25128" ht="15" customHeight="1"/>
    <row r="25129" ht="15" customHeight="1"/>
    <row r="25130" ht="15" customHeight="1"/>
    <row r="25131" ht="15" customHeight="1"/>
    <row r="25132" ht="15" customHeight="1"/>
    <row r="25133" ht="15" customHeight="1"/>
    <row r="25134" ht="15" customHeight="1"/>
    <row r="25135" ht="15" customHeight="1"/>
    <row r="25136" ht="15" customHeight="1"/>
    <row r="25137" ht="15" customHeight="1"/>
    <row r="25138" ht="15" customHeight="1"/>
    <row r="25139" ht="15" customHeight="1"/>
    <row r="25140" ht="15" customHeight="1"/>
    <row r="25141" ht="15" customHeight="1"/>
    <row r="25142" ht="15" customHeight="1"/>
    <row r="25143" ht="15" customHeight="1"/>
    <row r="25144" ht="15" customHeight="1"/>
    <row r="25145" ht="15" customHeight="1"/>
    <row r="25146" ht="15" customHeight="1"/>
    <row r="25147" ht="15" customHeight="1"/>
    <row r="25148" ht="15" customHeight="1"/>
    <row r="25149" ht="15" customHeight="1"/>
    <row r="25150" ht="15" customHeight="1"/>
    <row r="25151" ht="15" customHeight="1"/>
    <row r="25152" ht="15" customHeight="1"/>
    <row r="25153" ht="15" customHeight="1"/>
    <row r="25154" ht="15" customHeight="1"/>
    <row r="25155" ht="15" customHeight="1"/>
    <row r="25156" ht="15" customHeight="1"/>
    <row r="25157" ht="15" customHeight="1"/>
    <row r="25158" ht="15" customHeight="1"/>
    <row r="25159" ht="15" customHeight="1"/>
    <row r="25160" ht="15" customHeight="1"/>
    <row r="25161" ht="15" customHeight="1"/>
    <row r="25162" ht="15" customHeight="1"/>
    <row r="25163" ht="15" customHeight="1"/>
    <row r="25164" ht="15" customHeight="1"/>
    <row r="25165" ht="15" customHeight="1"/>
    <row r="25166" ht="15" customHeight="1"/>
    <row r="25167" ht="15" customHeight="1"/>
    <row r="25168" ht="15" customHeight="1"/>
    <row r="25169" ht="15" customHeight="1"/>
    <row r="25170" ht="15" customHeight="1"/>
    <row r="25171" ht="15" customHeight="1"/>
    <row r="25172" ht="15" customHeight="1"/>
    <row r="25173" ht="15" customHeight="1"/>
    <row r="25174" ht="15" customHeight="1"/>
    <row r="25175" ht="15" customHeight="1"/>
    <row r="25176" ht="15" customHeight="1"/>
    <row r="25177" ht="15" customHeight="1"/>
    <row r="25178" ht="15" customHeight="1"/>
    <row r="25179" ht="15" customHeight="1"/>
    <row r="25180" ht="15" customHeight="1"/>
    <row r="25181" ht="15" customHeight="1"/>
    <row r="25182" ht="15" customHeight="1"/>
    <row r="25183" ht="15" customHeight="1"/>
    <row r="25184" ht="15" customHeight="1"/>
    <row r="25185" ht="15" customHeight="1"/>
    <row r="25186" ht="15" customHeight="1"/>
    <row r="25187" ht="15" customHeight="1"/>
    <row r="25188" ht="15" customHeight="1"/>
    <row r="25189" ht="15" customHeight="1"/>
    <row r="25190" ht="15" customHeight="1"/>
    <row r="25191" ht="15" customHeight="1"/>
    <row r="25192" ht="15" customHeight="1"/>
    <row r="25193" ht="15" customHeight="1"/>
    <row r="25194" ht="15" customHeight="1"/>
    <row r="25195" ht="15" customHeight="1"/>
    <row r="25196" ht="15" customHeight="1"/>
    <row r="25197" ht="15" customHeight="1"/>
    <row r="25198" ht="15" customHeight="1"/>
    <row r="25199" ht="15" customHeight="1"/>
    <row r="25200" ht="15" customHeight="1"/>
    <row r="25201" ht="15" customHeight="1"/>
    <row r="25202" ht="15" customHeight="1"/>
    <row r="25203" ht="15" customHeight="1"/>
    <row r="25204" ht="15" customHeight="1"/>
    <row r="25205" ht="15" customHeight="1"/>
    <row r="25206" ht="15" customHeight="1"/>
    <row r="25207" ht="15" customHeight="1"/>
    <row r="25208" ht="15" customHeight="1"/>
    <row r="25209" ht="15" customHeight="1"/>
    <row r="25210" ht="15" customHeight="1"/>
    <row r="25211" ht="15" customHeight="1"/>
    <row r="25212" ht="15" customHeight="1"/>
    <row r="25213" ht="15" customHeight="1"/>
    <row r="25214" ht="15" customHeight="1"/>
    <row r="25215" ht="15" customHeight="1"/>
    <row r="25216" ht="15" customHeight="1"/>
    <row r="25217" ht="15" customHeight="1"/>
    <row r="25218" ht="15" customHeight="1"/>
    <row r="25219" ht="15" customHeight="1"/>
    <row r="25220" ht="15" customHeight="1"/>
    <row r="25221" ht="15" customHeight="1"/>
    <row r="25222" ht="15" customHeight="1"/>
    <row r="25223" ht="15" customHeight="1"/>
    <row r="25224" ht="15" customHeight="1"/>
    <row r="25225" ht="15" customHeight="1"/>
    <row r="25226" ht="15" customHeight="1"/>
    <row r="25227" ht="15" customHeight="1"/>
    <row r="25228" ht="15" customHeight="1"/>
    <row r="25229" ht="15" customHeight="1"/>
    <row r="25230" ht="15" customHeight="1"/>
    <row r="25231" ht="15" customHeight="1"/>
    <row r="25232" ht="15" customHeight="1"/>
    <row r="25233" ht="15" customHeight="1"/>
    <row r="25234" ht="15" customHeight="1"/>
    <row r="25235" ht="15" customHeight="1"/>
    <row r="25236" ht="15" customHeight="1"/>
    <row r="25237" ht="15" customHeight="1"/>
    <row r="25238" ht="15" customHeight="1"/>
    <row r="25239" ht="15" customHeight="1"/>
    <row r="25240" ht="15" customHeight="1"/>
    <row r="25241" ht="15" customHeight="1"/>
    <row r="25242" ht="15" customHeight="1"/>
    <row r="25243" ht="15" customHeight="1"/>
    <row r="25244" ht="15" customHeight="1"/>
    <row r="25245" ht="15" customHeight="1"/>
    <row r="25246" ht="15" customHeight="1"/>
    <row r="25247" ht="15" customHeight="1"/>
    <row r="25248" ht="15" customHeight="1"/>
    <row r="25249" ht="15" customHeight="1"/>
    <row r="25250" ht="15" customHeight="1"/>
    <row r="25251" ht="15" customHeight="1"/>
    <row r="25252" ht="15" customHeight="1"/>
    <row r="25253" ht="15" customHeight="1"/>
    <row r="25254" ht="15" customHeight="1"/>
    <row r="25255" ht="15" customHeight="1"/>
    <row r="25256" ht="15" customHeight="1"/>
    <row r="25257" ht="15" customHeight="1"/>
    <row r="25258" ht="15" customHeight="1"/>
    <row r="25259" ht="15" customHeight="1"/>
    <row r="25260" ht="15" customHeight="1"/>
    <row r="25261" ht="15" customHeight="1"/>
    <row r="25262" ht="15" customHeight="1"/>
    <row r="25263" ht="15" customHeight="1"/>
    <row r="25264" ht="15" customHeight="1"/>
    <row r="25265" ht="15" customHeight="1"/>
    <row r="25266" ht="15" customHeight="1"/>
    <row r="25267" ht="15" customHeight="1"/>
    <row r="25268" ht="15" customHeight="1"/>
    <row r="25269" ht="15" customHeight="1"/>
    <row r="25270" ht="15" customHeight="1"/>
    <row r="25271" ht="15" customHeight="1"/>
    <row r="25272" ht="15" customHeight="1"/>
    <row r="25273" ht="15" customHeight="1"/>
    <row r="25274" ht="15" customHeight="1"/>
    <row r="25275" ht="15" customHeight="1"/>
    <row r="25276" ht="15" customHeight="1"/>
    <row r="25277" ht="15" customHeight="1"/>
    <row r="25278" ht="15" customHeight="1"/>
    <row r="25279" ht="15" customHeight="1"/>
    <row r="25280" ht="15" customHeight="1"/>
    <row r="25281" ht="15" customHeight="1"/>
    <row r="25282" ht="15" customHeight="1"/>
    <row r="25283" ht="15" customHeight="1"/>
    <row r="25284" ht="15" customHeight="1"/>
    <row r="25285" ht="15" customHeight="1"/>
    <row r="25286" ht="15" customHeight="1"/>
    <row r="25287" ht="15" customHeight="1"/>
    <row r="25288" ht="15" customHeight="1"/>
    <row r="25289" ht="15" customHeight="1"/>
    <row r="25290" ht="15" customHeight="1"/>
    <row r="25291" ht="15" customHeight="1"/>
    <row r="25292" ht="15" customHeight="1"/>
    <row r="25293" ht="15" customHeight="1"/>
    <row r="25294" ht="15" customHeight="1"/>
    <row r="25295" ht="15" customHeight="1"/>
    <row r="25296" ht="15" customHeight="1"/>
    <row r="25297" ht="15" customHeight="1"/>
    <row r="25298" ht="15" customHeight="1"/>
    <row r="25299" ht="15" customHeight="1"/>
    <row r="25300" ht="15" customHeight="1"/>
    <row r="25301" ht="15" customHeight="1"/>
    <row r="25302" ht="15" customHeight="1"/>
    <row r="25303" ht="15" customHeight="1"/>
    <row r="25304" ht="15" customHeight="1"/>
    <row r="25305" ht="15" customHeight="1"/>
    <row r="25306" ht="15" customHeight="1"/>
    <row r="25307" ht="15" customHeight="1"/>
    <row r="25308" ht="15" customHeight="1"/>
    <row r="25309" ht="15" customHeight="1"/>
    <row r="25310" ht="15" customHeight="1"/>
    <row r="25311" ht="15" customHeight="1"/>
    <row r="25312" ht="15" customHeight="1"/>
    <row r="25313" ht="15" customHeight="1"/>
    <row r="25314" ht="15" customHeight="1"/>
    <row r="25315" ht="15" customHeight="1"/>
    <row r="25316" ht="15" customHeight="1"/>
    <row r="25317" ht="15" customHeight="1"/>
    <row r="25318" ht="15" customHeight="1"/>
    <row r="25319" ht="15" customHeight="1"/>
    <row r="25320" ht="15" customHeight="1"/>
    <row r="25321" ht="15" customHeight="1"/>
    <row r="25322" ht="15" customHeight="1"/>
    <row r="25323" ht="15" customHeight="1"/>
    <row r="25324" ht="15" customHeight="1"/>
    <row r="25325" ht="15" customHeight="1"/>
    <row r="25326" ht="15" customHeight="1"/>
    <row r="25327" ht="15" customHeight="1"/>
    <row r="25328" ht="15" customHeight="1"/>
    <row r="25329" ht="15" customHeight="1"/>
    <row r="25330" ht="15" customHeight="1"/>
    <row r="25331" ht="15" customHeight="1"/>
    <row r="25332" ht="15" customHeight="1"/>
    <row r="25333" ht="15" customHeight="1"/>
    <row r="25334" ht="15" customHeight="1"/>
    <row r="25335" ht="15" customHeight="1"/>
    <row r="25336" ht="15" customHeight="1"/>
    <row r="25337" ht="15" customHeight="1"/>
    <row r="25338" ht="15" customHeight="1"/>
    <row r="25339" ht="15" customHeight="1"/>
    <row r="25340" ht="15" customHeight="1"/>
    <row r="25341" ht="15" customHeight="1"/>
    <row r="25342" ht="15" customHeight="1"/>
    <row r="25343" ht="15" customHeight="1"/>
    <row r="25344" ht="15" customHeight="1"/>
    <row r="25345" ht="15" customHeight="1"/>
    <row r="25346" ht="15" customHeight="1"/>
    <row r="25347" ht="15" customHeight="1"/>
    <row r="25348" ht="15" customHeight="1"/>
    <row r="25349" ht="15" customHeight="1"/>
    <row r="25350" ht="15" customHeight="1"/>
    <row r="25351" ht="15" customHeight="1"/>
    <row r="25352" ht="15" customHeight="1"/>
    <row r="25353" ht="15" customHeight="1"/>
    <row r="25354" ht="15" customHeight="1"/>
    <row r="25355" ht="15" customHeight="1"/>
    <row r="25356" ht="15" customHeight="1"/>
    <row r="25357" ht="15" customHeight="1"/>
    <row r="25358" ht="15" customHeight="1"/>
    <row r="25359" ht="15" customHeight="1"/>
    <row r="25360" ht="15" customHeight="1"/>
    <row r="25361" ht="15" customHeight="1"/>
    <row r="25362" ht="15" customHeight="1"/>
    <row r="25363" ht="15" customHeight="1"/>
    <row r="25364" ht="15" customHeight="1"/>
    <row r="25365" ht="15" customHeight="1"/>
    <row r="25366" ht="15" customHeight="1"/>
    <row r="25367" ht="15" customHeight="1"/>
    <row r="25368" ht="15" customHeight="1"/>
    <row r="25369" ht="15" customHeight="1"/>
    <row r="25370" ht="15" customHeight="1"/>
    <row r="25371" ht="15" customHeight="1"/>
    <row r="25372" ht="15" customHeight="1"/>
    <row r="25373" ht="15" customHeight="1"/>
    <row r="25374" ht="15" customHeight="1"/>
    <row r="25375" ht="15" customHeight="1"/>
    <row r="25376" ht="15" customHeight="1"/>
    <row r="25377" ht="15" customHeight="1"/>
    <row r="25378" ht="15" customHeight="1"/>
    <row r="25379" ht="15" customHeight="1"/>
    <row r="25380" ht="15" customHeight="1"/>
    <row r="25381" ht="15" customHeight="1"/>
    <row r="25382" ht="15" customHeight="1"/>
    <row r="25383" ht="15" customHeight="1"/>
    <row r="25384" ht="15" customHeight="1"/>
    <row r="25385" ht="15" customHeight="1"/>
    <row r="25386" ht="15" customHeight="1"/>
    <row r="25387" ht="15" customHeight="1"/>
    <row r="25388" ht="15" customHeight="1"/>
    <row r="25389" ht="15" customHeight="1"/>
    <row r="25390" ht="15" customHeight="1"/>
    <row r="25391" ht="15" customHeight="1"/>
    <row r="25392" ht="15" customHeight="1"/>
    <row r="25393" ht="15" customHeight="1"/>
    <row r="25394" ht="15" customHeight="1"/>
    <row r="25395" ht="15" customHeight="1"/>
    <row r="25396" ht="15" customHeight="1"/>
    <row r="25397" ht="15" customHeight="1"/>
    <row r="25398" ht="15" customHeight="1"/>
    <row r="25399" ht="15" customHeight="1"/>
    <row r="25400" ht="15" customHeight="1"/>
    <row r="25401" ht="15" customHeight="1"/>
    <row r="25402" ht="15" customHeight="1"/>
    <row r="25403" ht="15" customHeight="1"/>
    <row r="25404" ht="15" customHeight="1"/>
    <row r="25405" ht="15" customHeight="1"/>
    <row r="25406" ht="15" customHeight="1"/>
    <row r="25407" ht="15" customHeight="1"/>
    <row r="25408" ht="15" customHeight="1"/>
    <row r="25409" ht="15" customHeight="1"/>
    <row r="25410" ht="15" customHeight="1"/>
    <row r="25411" ht="15" customHeight="1"/>
    <row r="25412" ht="15" customHeight="1"/>
    <row r="25413" ht="15" customHeight="1"/>
    <row r="25414" ht="15" customHeight="1"/>
    <row r="25415" ht="15" customHeight="1"/>
    <row r="25416" ht="15" customHeight="1"/>
    <row r="25417" ht="15" customHeight="1"/>
    <row r="25418" ht="15" customHeight="1"/>
    <row r="25419" ht="15" customHeight="1"/>
    <row r="25420" ht="15" customHeight="1"/>
    <row r="25421" ht="15" customHeight="1"/>
    <row r="25422" ht="15" customHeight="1"/>
    <row r="25423" ht="15" customHeight="1"/>
    <row r="25424" ht="15" customHeight="1"/>
    <row r="25425" ht="15" customHeight="1"/>
    <row r="25426" ht="15" customHeight="1"/>
    <row r="25427" ht="15" customHeight="1"/>
    <row r="25428" ht="15" customHeight="1"/>
    <row r="25429" ht="15" customHeight="1"/>
    <row r="25430" ht="15" customHeight="1"/>
    <row r="25431" ht="15" customHeight="1"/>
    <row r="25432" ht="15" customHeight="1"/>
    <row r="25433" ht="15" customHeight="1"/>
    <row r="25434" ht="15" customHeight="1"/>
    <row r="25435" ht="15" customHeight="1"/>
    <row r="25436" ht="15" customHeight="1"/>
    <row r="25437" ht="15" customHeight="1"/>
    <row r="25438" ht="15" customHeight="1"/>
    <row r="25439" ht="15" customHeight="1"/>
    <row r="25440" ht="15" customHeight="1"/>
    <row r="25441" ht="15" customHeight="1"/>
    <row r="25442" ht="15" customHeight="1"/>
    <row r="25443" ht="15" customHeight="1"/>
    <row r="25444" ht="15" customHeight="1"/>
    <row r="25445" ht="15" customHeight="1"/>
    <row r="25446" ht="15" customHeight="1"/>
    <row r="25447" ht="15" customHeight="1"/>
    <row r="25448" ht="15" customHeight="1"/>
    <row r="25449" ht="15" customHeight="1"/>
    <row r="25450" ht="15" customHeight="1"/>
    <row r="25451" ht="15" customHeight="1"/>
    <row r="25452" ht="15" customHeight="1"/>
    <row r="25453" ht="15" customHeight="1"/>
    <row r="25454" ht="15" customHeight="1"/>
    <row r="25455" ht="15" customHeight="1"/>
    <row r="25456" ht="15" customHeight="1"/>
    <row r="25457" ht="15" customHeight="1"/>
    <row r="25458" ht="15" customHeight="1"/>
    <row r="25459" ht="15" customHeight="1"/>
    <row r="25460" ht="15" customHeight="1"/>
    <row r="25461" ht="15" customHeight="1"/>
    <row r="25462" ht="15" customHeight="1"/>
    <row r="25463" ht="15" customHeight="1"/>
    <row r="25464" ht="15" customHeight="1"/>
    <row r="25465" ht="15" customHeight="1"/>
    <row r="25466" ht="15" customHeight="1"/>
    <row r="25467" ht="15" customHeight="1"/>
    <row r="25468" ht="15" customHeight="1"/>
    <row r="25469" ht="15" customHeight="1"/>
    <row r="25470" ht="15" customHeight="1"/>
    <row r="25471" ht="15" customHeight="1"/>
    <row r="25472" ht="15" customHeight="1"/>
    <row r="25473" ht="15" customHeight="1"/>
    <row r="25474" ht="15" customHeight="1"/>
    <row r="25475" ht="15" customHeight="1"/>
    <row r="25476" ht="15" customHeight="1"/>
    <row r="25477" ht="15" customHeight="1"/>
    <row r="25478" ht="15" customHeight="1"/>
    <row r="25479" ht="15" customHeight="1"/>
    <row r="25480" ht="15" customHeight="1"/>
    <row r="25481" ht="15" customHeight="1"/>
    <row r="25482" ht="15" customHeight="1"/>
    <row r="25483" ht="15" customHeight="1"/>
    <row r="25484" ht="15" customHeight="1"/>
    <row r="25485" ht="15" customHeight="1"/>
    <row r="25486" ht="15" customHeight="1"/>
    <row r="25487" ht="15" customHeight="1"/>
    <row r="25488" ht="15" customHeight="1"/>
    <row r="25489" ht="15" customHeight="1"/>
    <row r="25490" ht="15" customHeight="1"/>
    <row r="25491" ht="15" customHeight="1"/>
    <row r="25492" ht="15" customHeight="1"/>
    <row r="25493" ht="15" customHeight="1"/>
    <row r="25494" ht="15" customHeight="1"/>
    <row r="25495" ht="15" customHeight="1"/>
    <row r="25496" ht="15" customHeight="1"/>
    <row r="25497" ht="15" customHeight="1"/>
    <row r="25498" ht="15" customHeight="1"/>
    <row r="25499" ht="15" customHeight="1"/>
    <row r="25500" ht="15" customHeight="1"/>
    <row r="25501" ht="15" customHeight="1"/>
    <row r="25502" ht="15" customHeight="1"/>
    <row r="25503" ht="15" customHeight="1"/>
    <row r="25504" ht="15" customHeight="1"/>
    <row r="25505" ht="15" customHeight="1"/>
    <row r="25506" ht="15" customHeight="1"/>
    <row r="25507" ht="15" customHeight="1"/>
    <row r="25508" ht="15" customHeight="1"/>
    <row r="25509" ht="15" customHeight="1"/>
    <row r="25510" ht="15" customHeight="1"/>
    <row r="25511" ht="15" customHeight="1"/>
    <row r="25512" ht="15" customHeight="1"/>
    <row r="25513" ht="15" customHeight="1"/>
    <row r="25514" ht="15" customHeight="1"/>
    <row r="25515" ht="15" customHeight="1"/>
    <row r="25516" ht="15" customHeight="1"/>
    <row r="25517" ht="15" customHeight="1"/>
    <row r="25518" ht="15" customHeight="1"/>
    <row r="25519" ht="15" customHeight="1"/>
    <row r="25520" ht="15" customHeight="1"/>
    <row r="25521" ht="15" customHeight="1"/>
    <row r="25522" ht="15" customHeight="1"/>
    <row r="25523" ht="15" customHeight="1"/>
    <row r="25524" ht="15" customHeight="1"/>
    <row r="25525" ht="15" customHeight="1"/>
    <row r="25526" ht="15" customHeight="1"/>
    <row r="25527" ht="15" customHeight="1"/>
    <row r="25528" ht="15" customHeight="1"/>
    <row r="25529" ht="15" customHeight="1"/>
    <row r="25530" ht="15" customHeight="1"/>
    <row r="25531" ht="15" customHeight="1"/>
    <row r="25532" ht="15" customHeight="1"/>
    <row r="25533" ht="15" customHeight="1"/>
    <row r="25534" ht="15" customHeight="1"/>
    <row r="25535" ht="15" customHeight="1"/>
    <row r="25536" ht="15" customHeight="1"/>
    <row r="25537" ht="15" customHeight="1"/>
    <row r="25538" ht="15" customHeight="1"/>
    <row r="25539" ht="15" customHeight="1"/>
    <row r="25540" ht="15" customHeight="1"/>
    <row r="25541" ht="15" customHeight="1"/>
    <row r="25542" ht="15" customHeight="1"/>
    <row r="25543" ht="15" customHeight="1"/>
    <row r="25544" ht="15" customHeight="1"/>
    <row r="25545" ht="15" customHeight="1"/>
    <row r="25546" ht="15" customHeight="1"/>
    <row r="25547" ht="15" customHeight="1"/>
    <row r="25548" ht="15" customHeight="1"/>
    <row r="25549" ht="15" customHeight="1"/>
    <row r="25550" ht="15" customHeight="1"/>
    <row r="25551" ht="15" customHeight="1"/>
    <row r="25552" ht="15" customHeight="1"/>
    <row r="25553" ht="15" customHeight="1"/>
    <row r="25554" ht="15" customHeight="1"/>
    <row r="25555" ht="15" customHeight="1"/>
    <row r="25556" ht="15" customHeight="1"/>
    <row r="25557" ht="15" customHeight="1"/>
    <row r="25558" ht="15" customHeight="1"/>
    <row r="25559" ht="15" customHeight="1"/>
    <row r="25560" ht="15" customHeight="1"/>
    <row r="25561" ht="15" customHeight="1"/>
    <row r="25562" ht="15" customHeight="1"/>
    <row r="25563" ht="15" customHeight="1"/>
    <row r="25564" ht="15" customHeight="1"/>
    <row r="25565" ht="15" customHeight="1"/>
    <row r="25566" ht="15" customHeight="1"/>
    <row r="25567" ht="15" customHeight="1"/>
    <row r="25568" ht="15" customHeight="1"/>
    <row r="25569" ht="15" customHeight="1"/>
    <row r="25570" ht="15" customHeight="1"/>
    <row r="25571" ht="15" customHeight="1"/>
    <row r="25572" ht="15" customHeight="1"/>
    <row r="25573" ht="15" customHeight="1"/>
    <row r="25574" ht="15" customHeight="1"/>
    <row r="25575" ht="15" customHeight="1"/>
    <row r="25576" ht="15" customHeight="1"/>
    <row r="25577" ht="15" customHeight="1"/>
    <row r="25578" ht="15" customHeight="1"/>
    <row r="25579" ht="15" customHeight="1"/>
    <row r="25580" ht="15" customHeight="1"/>
    <row r="25581" ht="15" customHeight="1"/>
    <row r="25582" ht="15" customHeight="1"/>
    <row r="25583" ht="15" customHeight="1"/>
    <row r="25584" ht="15" customHeight="1"/>
    <row r="25585" ht="15" customHeight="1"/>
    <row r="25586" ht="15" customHeight="1"/>
    <row r="25587" ht="15" customHeight="1"/>
    <row r="25588" ht="15" customHeight="1"/>
    <row r="25589" ht="15" customHeight="1"/>
    <row r="25590" ht="15" customHeight="1"/>
    <row r="25591" ht="15" customHeight="1"/>
    <row r="25592" ht="15" customHeight="1"/>
    <row r="25593" ht="15" customHeight="1"/>
    <row r="25594" ht="15" customHeight="1"/>
    <row r="25595" ht="15" customHeight="1"/>
    <row r="25596" ht="15" customHeight="1"/>
    <row r="25597" ht="15" customHeight="1"/>
    <row r="25598" ht="15" customHeight="1"/>
    <row r="25599" ht="15" customHeight="1"/>
    <row r="25600" ht="15" customHeight="1"/>
    <row r="25601" ht="15" customHeight="1"/>
    <row r="25602" ht="15" customHeight="1"/>
    <row r="25603" ht="15" customHeight="1"/>
    <row r="25604" ht="15" customHeight="1"/>
    <row r="25605" ht="15" customHeight="1"/>
    <row r="25606" ht="15" customHeight="1"/>
    <row r="25607" ht="15" customHeight="1"/>
    <row r="25608" ht="15" customHeight="1"/>
    <row r="25609" ht="15" customHeight="1"/>
    <row r="25610" ht="15" customHeight="1"/>
    <row r="25611" ht="15" customHeight="1"/>
    <row r="25612" ht="15" customHeight="1"/>
    <row r="25613" ht="15" customHeight="1"/>
    <row r="25614" ht="15" customHeight="1"/>
    <row r="25615" ht="15" customHeight="1"/>
    <row r="25616" ht="15" customHeight="1"/>
    <row r="25617" ht="15" customHeight="1"/>
    <row r="25618" ht="15" customHeight="1"/>
    <row r="25619" ht="15" customHeight="1"/>
    <row r="25620" ht="15" customHeight="1"/>
    <row r="25621" ht="15" customHeight="1"/>
    <row r="25622" ht="15" customHeight="1"/>
    <row r="25623" ht="15" customHeight="1"/>
    <row r="25624" ht="15" customHeight="1"/>
    <row r="25625" ht="15" customHeight="1"/>
    <row r="25626" ht="15" customHeight="1"/>
    <row r="25627" ht="15" customHeight="1"/>
    <row r="25628" ht="15" customHeight="1"/>
    <row r="25629" ht="15" customHeight="1"/>
    <row r="25630" ht="15" customHeight="1"/>
    <row r="25631" ht="15" customHeight="1"/>
    <row r="25632" ht="15" customHeight="1"/>
    <row r="25633" ht="15" customHeight="1"/>
    <row r="25634" ht="15" customHeight="1"/>
    <row r="25635" ht="15" customHeight="1"/>
    <row r="25636" ht="15" customHeight="1"/>
    <row r="25637" ht="15" customHeight="1"/>
    <row r="25638" ht="15" customHeight="1"/>
    <row r="25639" ht="15" customHeight="1"/>
    <row r="25640" ht="15" customHeight="1"/>
    <row r="25641" ht="15" customHeight="1"/>
    <row r="25642" ht="15" customHeight="1"/>
    <row r="25643" ht="15" customHeight="1"/>
    <row r="25644" ht="15" customHeight="1"/>
    <row r="25645" ht="15" customHeight="1"/>
    <row r="25646" ht="15" customHeight="1"/>
    <row r="25647" ht="15" customHeight="1"/>
    <row r="25648" ht="15" customHeight="1"/>
    <row r="25649" ht="15" customHeight="1"/>
    <row r="25650" ht="15" customHeight="1"/>
    <row r="25651" ht="15" customHeight="1"/>
    <row r="25652" ht="15" customHeight="1"/>
    <row r="25653" ht="15" customHeight="1"/>
    <row r="25654" ht="15" customHeight="1"/>
    <row r="25655" ht="15" customHeight="1"/>
    <row r="25656" ht="15" customHeight="1"/>
    <row r="25657" ht="15" customHeight="1"/>
    <row r="25658" ht="15" customHeight="1"/>
    <row r="25659" ht="15" customHeight="1"/>
    <row r="25660" ht="15" customHeight="1"/>
    <row r="25661" ht="15" customHeight="1"/>
    <row r="25662" ht="15" customHeight="1"/>
    <row r="25663" ht="15" customHeight="1"/>
    <row r="25664" ht="15" customHeight="1"/>
    <row r="25665" ht="15" customHeight="1"/>
    <row r="25666" ht="15" customHeight="1"/>
    <row r="25667" ht="15" customHeight="1"/>
    <row r="25668" ht="15" customHeight="1"/>
    <row r="25669" ht="15" customHeight="1"/>
    <row r="25670" ht="15" customHeight="1"/>
    <row r="25671" ht="15" customHeight="1"/>
    <row r="25672" ht="15" customHeight="1"/>
    <row r="25673" ht="15" customHeight="1"/>
    <row r="25674" ht="15" customHeight="1"/>
    <row r="25675" ht="15" customHeight="1"/>
    <row r="25676" ht="15" customHeight="1"/>
    <row r="25677" ht="15" customHeight="1"/>
    <row r="25678" ht="15" customHeight="1"/>
    <row r="25679" ht="15" customHeight="1"/>
    <row r="25680" ht="15" customHeight="1"/>
    <row r="25681" ht="15" customHeight="1"/>
    <row r="25682" ht="15" customHeight="1"/>
    <row r="25683" ht="15" customHeight="1"/>
    <row r="25684" ht="15" customHeight="1"/>
    <row r="25685" ht="15" customHeight="1"/>
    <row r="25686" ht="15" customHeight="1"/>
    <row r="25687" ht="15" customHeight="1"/>
    <row r="25688" ht="15" customHeight="1"/>
    <row r="25689" ht="15" customHeight="1"/>
    <row r="25690" ht="15" customHeight="1"/>
    <row r="25691" ht="15" customHeight="1"/>
    <row r="25692" ht="15" customHeight="1"/>
    <row r="25693" ht="15" customHeight="1"/>
    <row r="25694" ht="15" customHeight="1"/>
    <row r="25695" ht="15" customHeight="1"/>
    <row r="25696" ht="15" customHeight="1"/>
    <row r="25697" ht="15" customHeight="1"/>
    <row r="25698" ht="15" customHeight="1"/>
    <row r="25699" ht="15" customHeight="1"/>
    <row r="25700" ht="15" customHeight="1"/>
    <row r="25701" ht="15" customHeight="1"/>
    <row r="25702" ht="15" customHeight="1"/>
    <row r="25703" ht="15" customHeight="1"/>
    <row r="25704" ht="15" customHeight="1"/>
    <row r="25705" ht="15" customHeight="1"/>
    <row r="25706" ht="15" customHeight="1"/>
    <row r="25707" ht="15" customHeight="1"/>
    <row r="25708" ht="15" customHeight="1"/>
    <row r="25709" ht="15" customHeight="1"/>
    <row r="25710" ht="15" customHeight="1"/>
    <row r="25711" ht="15" customHeight="1"/>
    <row r="25712" ht="15" customHeight="1"/>
    <row r="25713" ht="15" customHeight="1"/>
    <row r="25714" ht="15" customHeight="1"/>
    <row r="25715" ht="15" customHeight="1"/>
    <row r="25716" ht="15" customHeight="1"/>
    <row r="25717" ht="15" customHeight="1"/>
    <row r="25718" ht="15" customHeight="1"/>
    <row r="25719" ht="15" customHeight="1"/>
    <row r="25720" ht="15" customHeight="1"/>
    <row r="25721" ht="15" customHeight="1"/>
    <row r="25722" ht="15" customHeight="1"/>
    <row r="25723" ht="15" customHeight="1"/>
    <row r="25724" ht="15" customHeight="1"/>
    <row r="25725" ht="15" customHeight="1"/>
    <row r="25726" ht="15" customHeight="1"/>
    <row r="25727" ht="15" customHeight="1"/>
    <row r="25728" ht="15" customHeight="1"/>
    <row r="25729" ht="15" customHeight="1"/>
    <row r="25730" ht="15" customHeight="1"/>
    <row r="25731" ht="15" customHeight="1"/>
    <row r="25732" ht="15" customHeight="1"/>
    <row r="25733" ht="15" customHeight="1"/>
    <row r="25734" ht="15" customHeight="1"/>
    <row r="25735" ht="15" customHeight="1"/>
    <row r="25736" ht="15" customHeight="1"/>
    <row r="25737" ht="15" customHeight="1"/>
    <row r="25738" ht="15" customHeight="1"/>
    <row r="25739" ht="15" customHeight="1"/>
    <row r="25740" ht="15" customHeight="1"/>
    <row r="25741" ht="15" customHeight="1"/>
    <row r="25742" ht="15" customHeight="1"/>
    <row r="25743" ht="15" customHeight="1"/>
    <row r="25744" ht="15" customHeight="1"/>
    <row r="25745" ht="15" customHeight="1"/>
    <row r="25746" ht="15" customHeight="1"/>
    <row r="25747" ht="15" customHeight="1"/>
    <row r="25748" ht="15" customHeight="1"/>
    <row r="25749" ht="15" customHeight="1"/>
    <row r="25750" ht="15" customHeight="1"/>
    <row r="25751" ht="15" customHeight="1"/>
    <row r="25752" ht="15" customHeight="1"/>
    <row r="25753" ht="15" customHeight="1"/>
    <row r="25754" ht="15" customHeight="1"/>
    <row r="25755" ht="15" customHeight="1"/>
    <row r="25756" ht="15" customHeight="1"/>
    <row r="25757" ht="15" customHeight="1"/>
    <row r="25758" ht="15" customHeight="1"/>
    <row r="25759" ht="15" customHeight="1"/>
    <row r="25760" ht="15" customHeight="1"/>
    <row r="25761" ht="15" customHeight="1"/>
    <row r="25762" ht="15" customHeight="1"/>
    <row r="25763" ht="15" customHeight="1"/>
    <row r="25764" ht="15" customHeight="1"/>
    <row r="25765" ht="15" customHeight="1"/>
    <row r="25766" ht="15" customHeight="1"/>
    <row r="25767" ht="15" customHeight="1"/>
    <row r="25768" ht="15" customHeight="1"/>
    <row r="25769" ht="15" customHeight="1"/>
    <row r="25770" ht="15" customHeight="1"/>
    <row r="25771" ht="15" customHeight="1"/>
    <row r="25772" ht="15" customHeight="1"/>
    <row r="25773" ht="15" customHeight="1"/>
    <row r="25774" ht="15" customHeight="1"/>
    <row r="25775" ht="15" customHeight="1"/>
    <row r="25776" ht="15" customHeight="1"/>
    <row r="25777" ht="15" customHeight="1"/>
    <row r="25778" ht="15" customHeight="1"/>
    <row r="25779" ht="15" customHeight="1"/>
    <row r="25780" ht="15" customHeight="1"/>
    <row r="25781" ht="15" customHeight="1"/>
    <row r="25782" ht="15" customHeight="1"/>
    <row r="25783" ht="15" customHeight="1"/>
    <row r="25784" ht="15" customHeight="1"/>
    <row r="25785" ht="15" customHeight="1"/>
    <row r="25786" ht="15" customHeight="1"/>
    <row r="25787" ht="15" customHeight="1"/>
    <row r="25788" ht="15" customHeight="1"/>
    <row r="25789" ht="15" customHeight="1"/>
    <row r="25790" ht="15" customHeight="1"/>
    <row r="25791" ht="15" customHeight="1"/>
    <row r="25792" ht="15" customHeight="1"/>
    <row r="25793" ht="15" customHeight="1"/>
    <row r="25794" ht="15" customHeight="1"/>
    <row r="25795" ht="15" customHeight="1"/>
    <row r="25796" ht="15" customHeight="1"/>
    <row r="25797" ht="15" customHeight="1"/>
    <row r="25798" ht="15" customHeight="1"/>
    <row r="25799" ht="15" customHeight="1"/>
    <row r="25800" ht="15" customHeight="1"/>
    <row r="25801" ht="15" customHeight="1"/>
    <row r="25802" ht="15" customHeight="1"/>
    <row r="25803" ht="15" customHeight="1"/>
    <row r="25804" ht="15" customHeight="1"/>
    <row r="25805" ht="15" customHeight="1"/>
    <row r="25806" ht="15" customHeight="1"/>
    <row r="25807" ht="15" customHeight="1"/>
    <row r="25808" ht="15" customHeight="1"/>
    <row r="25809" ht="15" customHeight="1"/>
    <row r="25810" ht="15" customHeight="1"/>
    <row r="25811" ht="15" customHeight="1"/>
    <row r="25812" ht="15" customHeight="1"/>
    <row r="25813" ht="15" customHeight="1"/>
    <row r="25814" ht="15" customHeight="1"/>
    <row r="25815" ht="15" customHeight="1"/>
    <row r="25816" ht="15" customHeight="1"/>
    <row r="25817" ht="15" customHeight="1"/>
    <row r="25818" ht="15" customHeight="1"/>
    <row r="25819" ht="15" customHeight="1"/>
    <row r="25820" ht="15" customHeight="1"/>
    <row r="25821" ht="15" customHeight="1"/>
    <row r="25822" ht="15" customHeight="1"/>
    <row r="25823" ht="15" customHeight="1"/>
    <row r="25824" ht="15" customHeight="1"/>
    <row r="25825" ht="15" customHeight="1"/>
    <row r="25826" ht="15" customHeight="1"/>
    <row r="25827" ht="15" customHeight="1"/>
    <row r="25828" ht="15" customHeight="1"/>
    <row r="25829" ht="15" customHeight="1"/>
    <row r="25830" ht="15" customHeight="1"/>
    <row r="25831" ht="15" customHeight="1"/>
    <row r="25832" ht="15" customHeight="1"/>
    <row r="25833" ht="15" customHeight="1"/>
    <row r="25834" ht="15" customHeight="1"/>
    <row r="25835" ht="15" customHeight="1"/>
    <row r="25836" ht="15" customHeight="1"/>
    <row r="25837" ht="15" customHeight="1"/>
    <row r="25838" ht="15" customHeight="1"/>
    <row r="25839" ht="15" customHeight="1"/>
    <row r="25840" ht="15" customHeight="1"/>
    <row r="25841" ht="15" customHeight="1"/>
    <row r="25842" ht="15" customHeight="1"/>
    <row r="25843" ht="15" customHeight="1"/>
    <row r="25844" ht="15" customHeight="1"/>
    <row r="25845" ht="15" customHeight="1"/>
    <row r="25846" ht="15" customHeight="1"/>
    <row r="25847" ht="15" customHeight="1"/>
    <row r="25848" ht="15" customHeight="1"/>
    <row r="25849" ht="15" customHeight="1"/>
    <row r="25850" ht="15" customHeight="1"/>
    <row r="25851" ht="15" customHeight="1"/>
    <row r="25852" ht="15" customHeight="1"/>
    <row r="25853" ht="15" customHeight="1"/>
    <row r="25854" ht="15" customHeight="1"/>
    <row r="25855" ht="15" customHeight="1"/>
    <row r="25856" ht="15" customHeight="1"/>
    <row r="25857" ht="15" customHeight="1"/>
    <row r="25858" ht="15" customHeight="1"/>
    <row r="25859" ht="15" customHeight="1"/>
    <row r="25860" ht="15" customHeight="1"/>
    <row r="25861" ht="15" customHeight="1"/>
    <row r="25862" ht="15" customHeight="1"/>
    <row r="25863" ht="15" customHeight="1"/>
    <row r="25864" ht="15" customHeight="1"/>
    <row r="25865" ht="15" customHeight="1"/>
    <row r="25866" ht="15" customHeight="1"/>
    <row r="25867" ht="15" customHeight="1"/>
    <row r="25868" ht="15" customHeight="1"/>
    <row r="25869" ht="15" customHeight="1"/>
    <row r="25870" ht="15" customHeight="1"/>
    <row r="25871" ht="15" customHeight="1"/>
    <row r="25872" ht="15" customHeight="1"/>
    <row r="25873" ht="15" customHeight="1"/>
    <row r="25874" ht="15" customHeight="1"/>
    <row r="25875" ht="15" customHeight="1"/>
    <row r="25876" ht="15" customHeight="1"/>
    <row r="25877" ht="15" customHeight="1"/>
    <row r="25878" ht="15" customHeight="1"/>
    <row r="25879" ht="15" customHeight="1"/>
    <row r="25880" ht="15" customHeight="1"/>
    <row r="25881" ht="15" customHeight="1"/>
    <row r="25882" ht="15" customHeight="1"/>
    <row r="25883" ht="15" customHeight="1"/>
    <row r="25884" ht="15" customHeight="1"/>
    <row r="25885" ht="15" customHeight="1"/>
    <row r="25886" ht="15" customHeight="1"/>
    <row r="25887" ht="15" customHeight="1"/>
    <row r="25888" ht="15" customHeight="1"/>
    <row r="25889" ht="15" customHeight="1"/>
    <row r="25890" ht="15" customHeight="1"/>
    <row r="25891" ht="15" customHeight="1"/>
    <row r="25892" ht="15" customHeight="1"/>
    <row r="25893" ht="15" customHeight="1"/>
    <row r="25894" ht="15" customHeight="1"/>
    <row r="25895" ht="15" customHeight="1"/>
    <row r="25896" ht="15" customHeight="1"/>
    <row r="25897" ht="15" customHeight="1"/>
    <row r="25898" ht="15" customHeight="1"/>
    <row r="25899" ht="15" customHeight="1"/>
    <row r="25900" ht="15" customHeight="1"/>
    <row r="25901" ht="15" customHeight="1"/>
    <row r="25902" ht="15" customHeight="1"/>
    <row r="25903" ht="15" customHeight="1"/>
    <row r="25904" ht="15" customHeight="1"/>
    <row r="25905" ht="15" customHeight="1"/>
    <row r="25906" ht="15" customHeight="1"/>
    <row r="25907" ht="15" customHeight="1"/>
    <row r="25908" ht="15" customHeight="1"/>
    <row r="25909" ht="15" customHeight="1"/>
    <row r="25910" ht="15" customHeight="1"/>
    <row r="25911" ht="15" customHeight="1"/>
    <row r="25912" ht="15" customHeight="1"/>
    <row r="25913" ht="15" customHeight="1"/>
    <row r="25914" ht="15" customHeight="1"/>
    <row r="25915" ht="15" customHeight="1"/>
    <row r="25916" ht="15" customHeight="1"/>
    <row r="25917" ht="15" customHeight="1"/>
    <row r="25918" ht="15" customHeight="1"/>
    <row r="25919" ht="15" customHeight="1"/>
    <row r="25920" ht="15" customHeight="1"/>
    <row r="25921" ht="15" customHeight="1"/>
    <row r="25922" ht="15" customHeight="1"/>
    <row r="25923" ht="15" customHeight="1"/>
    <row r="25924" ht="15" customHeight="1"/>
    <row r="25925" ht="15" customHeight="1"/>
    <row r="25926" ht="15" customHeight="1"/>
    <row r="25927" ht="15" customHeight="1"/>
    <row r="25928" ht="15" customHeight="1"/>
    <row r="25929" ht="15" customHeight="1"/>
    <row r="25930" ht="15" customHeight="1"/>
    <row r="25931" ht="15" customHeight="1"/>
    <row r="25932" ht="15" customHeight="1"/>
    <row r="25933" ht="15" customHeight="1"/>
    <row r="25934" ht="15" customHeight="1"/>
    <row r="25935" ht="15" customHeight="1"/>
    <row r="25936" ht="15" customHeight="1"/>
    <row r="25937" ht="15" customHeight="1"/>
    <row r="25938" ht="15" customHeight="1"/>
    <row r="25939" ht="15" customHeight="1"/>
    <row r="25940" ht="15" customHeight="1"/>
    <row r="25941" ht="15" customHeight="1"/>
    <row r="25942" ht="15" customHeight="1"/>
    <row r="25943" ht="15" customHeight="1"/>
    <row r="25944" ht="15" customHeight="1"/>
    <row r="25945" ht="15" customHeight="1"/>
    <row r="25946" ht="15" customHeight="1"/>
    <row r="25947" ht="15" customHeight="1"/>
    <row r="25948" ht="15" customHeight="1"/>
    <row r="25949" ht="15" customHeight="1"/>
    <row r="25950" ht="15" customHeight="1"/>
    <row r="25951" ht="15" customHeight="1"/>
    <row r="25952" ht="15" customHeight="1"/>
    <row r="25953" ht="15" customHeight="1"/>
    <row r="25954" ht="15" customHeight="1"/>
    <row r="25955" ht="15" customHeight="1"/>
    <row r="25956" ht="15" customHeight="1"/>
    <row r="25957" ht="15" customHeight="1"/>
    <row r="25958" ht="15" customHeight="1"/>
    <row r="25959" ht="15" customHeight="1"/>
    <row r="25960" ht="15" customHeight="1"/>
    <row r="25961" ht="15" customHeight="1"/>
    <row r="25962" ht="15" customHeight="1"/>
    <row r="25963" ht="15" customHeight="1"/>
    <row r="25964" ht="15" customHeight="1"/>
    <row r="25965" ht="15" customHeight="1"/>
    <row r="25966" ht="15" customHeight="1"/>
    <row r="25967" ht="15" customHeight="1"/>
    <row r="25968" ht="15" customHeight="1"/>
    <row r="25969" ht="15" customHeight="1"/>
    <row r="25970" ht="15" customHeight="1"/>
    <row r="25971" ht="15" customHeight="1"/>
    <row r="25972" ht="15" customHeight="1"/>
    <row r="25973" ht="15" customHeight="1"/>
    <row r="25974" ht="15" customHeight="1"/>
    <row r="25975" ht="15" customHeight="1"/>
    <row r="25976" ht="15" customHeight="1"/>
    <row r="25977" ht="15" customHeight="1"/>
    <row r="25978" ht="15" customHeight="1"/>
    <row r="25979" ht="15" customHeight="1"/>
    <row r="25980" ht="15" customHeight="1"/>
    <row r="25981" ht="15" customHeight="1"/>
    <row r="25982" ht="15" customHeight="1"/>
    <row r="25983" ht="15" customHeight="1"/>
    <row r="25984" ht="15" customHeight="1"/>
    <row r="25985" ht="15" customHeight="1"/>
    <row r="25986" ht="15" customHeight="1"/>
    <row r="25987" ht="15" customHeight="1"/>
    <row r="25988" ht="15" customHeight="1"/>
    <row r="25989" ht="15" customHeight="1"/>
    <row r="25990" ht="15" customHeight="1"/>
    <row r="25991" ht="15" customHeight="1"/>
    <row r="25992" ht="15" customHeight="1"/>
    <row r="25993" ht="15" customHeight="1"/>
    <row r="25994" ht="15" customHeight="1"/>
    <row r="25995" ht="15" customHeight="1"/>
    <row r="25996" ht="15" customHeight="1"/>
    <row r="25997" ht="15" customHeight="1"/>
    <row r="25998" ht="15" customHeight="1"/>
    <row r="25999" ht="15" customHeight="1"/>
    <row r="26000" ht="15" customHeight="1"/>
    <row r="26001" ht="15" customHeight="1"/>
    <row r="26002" ht="15" customHeight="1"/>
    <row r="26003" ht="15" customHeight="1"/>
    <row r="26004" ht="15" customHeight="1"/>
    <row r="26005" ht="15" customHeight="1"/>
    <row r="26006" ht="15" customHeight="1"/>
    <row r="26007" ht="15" customHeight="1"/>
    <row r="26008" ht="15" customHeight="1"/>
    <row r="26009" ht="15" customHeight="1"/>
    <row r="26010" ht="15" customHeight="1"/>
    <row r="26011" ht="15" customHeight="1"/>
    <row r="26012" ht="15" customHeight="1"/>
    <row r="26013" ht="15" customHeight="1"/>
    <row r="26014" ht="15" customHeight="1"/>
    <row r="26015" ht="15" customHeight="1"/>
    <row r="26016" ht="15" customHeight="1"/>
    <row r="26017" ht="15" customHeight="1"/>
    <row r="26018" ht="15" customHeight="1"/>
    <row r="26019" ht="15" customHeight="1"/>
    <row r="26020" ht="15" customHeight="1"/>
    <row r="26021" ht="15" customHeight="1"/>
    <row r="26022" ht="15" customHeight="1"/>
    <row r="26023" ht="15" customHeight="1"/>
    <row r="26024" ht="15" customHeight="1"/>
    <row r="26025" ht="15" customHeight="1"/>
    <row r="26026" ht="15" customHeight="1"/>
    <row r="26027" ht="15" customHeight="1"/>
    <row r="26028" ht="15" customHeight="1"/>
    <row r="26029" ht="15" customHeight="1"/>
    <row r="26030" ht="15" customHeight="1"/>
    <row r="26031" ht="15" customHeight="1"/>
    <row r="26032" ht="15" customHeight="1"/>
    <row r="26033" ht="15" customHeight="1"/>
    <row r="26034" ht="15" customHeight="1"/>
    <row r="26035" ht="15" customHeight="1"/>
    <row r="26036" ht="15" customHeight="1"/>
    <row r="26037" ht="15" customHeight="1"/>
    <row r="26038" ht="15" customHeight="1"/>
    <row r="26039" ht="15" customHeight="1"/>
    <row r="26040" ht="15" customHeight="1"/>
    <row r="26041" ht="15" customHeight="1"/>
    <row r="26042" ht="15" customHeight="1"/>
    <row r="26043" ht="15" customHeight="1"/>
    <row r="26044" ht="15" customHeight="1"/>
    <row r="26045" ht="15" customHeight="1"/>
    <row r="26046" ht="15" customHeight="1"/>
    <row r="26047" ht="15" customHeight="1"/>
    <row r="26048" ht="15" customHeight="1"/>
    <row r="26049" ht="15" customHeight="1"/>
    <row r="26050" ht="15" customHeight="1"/>
    <row r="26051" ht="15" customHeight="1"/>
    <row r="26052" ht="15" customHeight="1"/>
    <row r="26053" ht="15" customHeight="1"/>
    <row r="26054" ht="15" customHeight="1"/>
    <row r="26055" ht="15" customHeight="1"/>
    <row r="26056" ht="15" customHeight="1"/>
    <row r="26057" ht="15" customHeight="1"/>
    <row r="26058" ht="15" customHeight="1"/>
    <row r="26059" ht="15" customHeight="1"/>
    <row r="26060" ht="15" customHeight="1"/>
    <row r="26061" ht="15" customHeight="1"/>
    <row r="26062" ht="15" customHeight="1"/>
    <row r="26063" ht="15" customHeight="1"/>
    <row r="26064" ht="15" customHeight="1"/>
    <row r="26065" ht="15" customHeight="1"/>
    <row r="26066" ht="15" customHeight="1"/>
    <row r="26067" ht="15" customHeight="1"/>
    <row r="26068" ht="15" customHeight="1"/>
    <row r="26069" ht="15" customHeight="1"/>
    <row r="26070" ht="15" customHeight="1"/>
    <row r="26071" ht="15" customHeight="1"/>
    <row r="26072" ht="15" customHeight="1"/>
    <row r="26073" ht="15" customHeight="1"/>
    <row r="26074" ht="15" customHeight="1"/>
    <row r="26075" ht="15" customHeight="1"/>
    <row r="26076" ht="15" customHeight="1"/>
    <row r="26077" ht="15" customHeight="1"/>
    <row r="26078" ht="15" customHeight="1"/>
    <row r="26079" ht="15" customHeight="1"/>
    <row r="26080" ht="15" customHeight="1"/>
    <row r="26081" ht="15" customHeight="1"/>
    <row r="26082" ht="15" customHeight="1"/>
    <row r="26083" ht="15" customHeight="1"/>
    <row r="26084" ht="15" customHeight="1"/>
    <row r="26085" ht="15" customHeight="1"/>
    <row r="26086" ht="15" customHeight="1"/>
    <row r="26087" ht="15" customHeight="1"/>
    <row r="26088" ht="15" customHeight="1"/>
    <row r="26089" ht="15" customHeight="1"/>
    <row r="26090" ht="15" customHeight="1"/>
    <row r="26091" ht="15" customHeight="1"/>
    <row r="26092" ht="15" customHeight="1"/>
    <row r="26093" ht="15" customHeight="1"/>
    <row r="26094" ht="15" customHeight="1"/>
    <row r="26095" ht="15" customHeight="1"/>
    <row r="26096" ht="15" customHeight="1"/>
    <row r="26097" ht="15" customHeight="1"/>
    <row r="26098" ht="15" customHeight="1"/>
    <row r="26099" ht="15" customHeight="1"/>
    <row r="26100" ht="15" customHeight="1"/>
    <row r="26101" ht="15" customHeight="1"/>
    <row r="26102" ht="15" customHeight="1"/>
    <row r="26103" ht="15" customHeight="1"/>
    <row r="26104" ht="15" customHeight="1"/>
    <row r="26105" ht="15" customHeight="1"/>
    <row r="26106" ht="15" customHeight="1"/>
    <row r="26107" ht="15" customHeight="1"/>
    <row r="26108" ht="15" customHeight="1"/>
    <row r="26109" ht="15" customHeight="1"/>
    <row r="26110" ht="15" customHeight="1"/>
    <row r="26111" ht="15" customHeight="1"/>
    <row r="26112" ht="15" customHeight="1"/>
    <row r="26113" ht="15" customHeight="1"/>
    <row r="26114" ht="15" customHeight="1"/>
    <row r="26115" ht="15" customHeight="1"/>
    <row r="26116" ht="15" customHeight="1"/>
    <row r="26117" ht="15" customHeight="1"/>
    <row r="26118" ht="15" customHeight="1"/>
    <row r="26119" ht="15" customHeight="1"/>
    <row r="26120" ht="15" customHeight="1"/>
    <row r="26121" ht="15" customHeight="1"/>
    <row r="26122" ht="15" customHeight="1"/>
    <row r="26123" ht="15" customHeight="1"/>
    <row r="26124" ht="15" customHeight="1"/>
    <row r="26125" ht="15" customHeight="1"/>
    <row r="26126" ht="15" customHeight="1"/>
    <row r="26127" ht="15" customHeight="1"/>
    <row r="26128" ht="15" customHeight="1"/>
    <row r="26129" ht="15" customHeight="1"/>
    <row r="26130" ht="15" customHeight="1"/>
    <row r="26131" ht="15" customHeight="1"/>
    <row r="26132" ht="15" customHeight="1"/>
    <row r="26133" ht="15" customHeight="1"/>
    <row r="26134" ht="15" customHeight="1"/>
    <row r="26135" ht="15" customHeight="1"/>
    <row r="26136" ht="15" customHeight="1"/>
    <row r="26137" ht="15" customHeight="1"/>
    <row r="26138" ht="15" customHeight="1"/>
    <row r="26139" ht="15" customHeight="1"/>
    <row r="26140" ht="15" customHeight="1"/>
    <row r="26141" ht="15" customHeight="1"/>
    <row r="26142" ht="15" customHeight="1"/>
    <row r="26143" ht="15" customHeight="1"/>
    <row r="26144" ht="15" customHeight="1"/>
    <row r="26145" ht="15" customHeight="1"/>
    <row r="26146" ht="15" customHeight="1"/>
    <row r="26147" ht="15" customHeight="1"/>
    <row r="26148" ht="15" customHeight="1"/>
    <row r="26149" ht="15" customHeight="1"/>
    <row r="26150" ht="15" customHeight="1"/>
    <row r="26151" ht="15" customHeight="1"/>
    <row r="26152" ht="15" customHeight="1"/>
    <row r="26153" ht="15" customHeight="1"/>
    <row r="26154" ht="15" customHeight="1"/>
    <row r="26155" ht="15" customHeight="1"/>
    <row r="26156" ht="15" customHeight="1"/>
    <row r="26157" ht="15" customHeight="1"/>
    <row r="26158" ht="15" customHeight="1"/>
    <row r="26159" ht="15" customHeight="1"/>
    <row r="26160" ht="15" customHeight="1"/>
    <row r="26161" ht="15" customHeight="1"/>
    <row r="26162" ht="15" customHeight="1"/>
    <row r="26163" ht="15" customHeight="1"/>
    <row r="26164" ht="15" customHeight="1"/>
    <row r="26165" ht="15" customHeight="1"/>
    <row r="26166" ht="15" customHeight="1"/>
    <row r="26167" ht="15" customHeight="1"/>
    <row r="26168" ht="15" customHeight="1"/>
    <row r="26169" ht="15" customHeight="1"/>
    <row r="26170" ht="15" customHeight="1"/>
    <row r="26171" ht="15" customHeight="1"/>
    <row r="26172" ht="15" customHeight="1"/>
    <row r="26173" ht="15" customHeight="1"/>
    <row r="26174" ht="15" customHeight="1"/>
    <row r="26175" ht="15" customHeight="1"/>
    <row r="26176" ht="15" customHeight="1"/>
    <row r="26177" ht="15" customHeight="1"/>
    <row r="26178" ht="15" customHeight="1"/>
    <row r="26179" ht="15" customHeight="1"/>
    <row r="26180" ht="15" customHeight="1"/>
    <row r="26181" ht="15" customHeight="1"/>
    <row r="26182" ht="15" customHeight="1"/>
    <row r="26183" ht="15" customHeight="1"/>
    <row r="26184" ht="15" customHeight="1"/>
    <row r="26185" ht="15" customHeight="1"/>
    <row r="26186" ht="15" customHeight="1"/>
    <row r="26187" ht="15" customHeight="1"/>
    <row r="26188" ht="15" customHeight="1"/>
    <row r="26189" ht="15" customHeight="1"/>
    <row r="26190" ht="15" customHeight="1"/>
    <row r="26191" ht="15" customHeight="1"/>
    <row r="26192" ht="15" customHeight="1"/>
    <row r="26193" ht="15" customHeight="1"/>
    <row r="26194" ht="15" customHeight="1"/>
    <row r="26195" ht="15" customHeight="1"/>
    <row r="26196" ht="15" customHeight="1"/>
    <row r="26197" ht="15" customHeight="1"/>
    <row r="26198" ht="15" customHeight="1"/>
    <row r="26199" ht="15" customHeight="1"/>
    <row r="26200" ht="15" customHeight="1"/>
    <row r="26201" ht="15" customHeight="1"/>
    <row r="26202" ht="15" customHeight="1"/>
    <row r="26203" ht="15" customHeight="1"/>
    <row r="26204" ht="15" customHeight="1"/>
    <row r="26205" ht="15" customHeight="1"/>
    <row r="26206" ht="15" customHeight="1"/>
    <row r="26207" ht="15" customHeight="1"/>
    <row r="26208" ht="15" customHeight="1"/>
    <row r="26209" ht="15" customHeight="1"/>
    <row r="26210" ht="15" customHeight="1"/>
    <row r="26211" ht="15" customHeight="1"/>
    <row r="26212" ht="15" customHeight="1"/>
    <row r="26213" ht="15" customHeight="1"/>
    <row r="26214" ht="15" customHeight="1"/>
    <row r="26215" ht="15" customHeight="1"/>
    <row r="26216" ht="15" customHeight="1"/>
    <row r="26217" ht="15" customHeight="1"/>
    <row r="26218" ht="15" customHeight="1"/>
    <row r="26219" ht="15" customHeight="1"/>
    <row r="26220" ht="15" customHeight="1"/>
    <row r="26221" ht="15" customHeight="1"/>
    <row r="26222" ht="15" customHeight="1"/>
    <row r="26223" ht="15" customHeight="1"/>
    <row r="26224" ht="15" customHeight="1"/>
    <row r="26225" ht="15" customHeight="1"/>
    <row r="26226" ht="15" customHeight="1"/>
    <row r="26227" ht="15" customHeight="1"/>
    <row r="26228" ht="15" customHeight="1"/>
    <row r="26229" ht="15" customHeight="1"/>
    <row r="26230" ht="15" customHeight="1"/>
    <row r="26231" ht="15" customHeight="1"/>
    <row r="26232" ht="15" customHeight="1"/>
    <row r="26233" ht="15" customHeight="1"/>
    <row r="26234" ht="15" customHeight="1"/>
    <row r="26235" ht="15" customHeight="1"/>
    <row r="26236" ht="15" customHeight="1"/>
    <row r="26237" ht="15" customHeight="1"/>
    <row r="26238" ht="15" customHeight="1"/>
    <row r="26239" ht="15" customHeight="1"/>
    <row r="26240" ht="15" customHeight="1"/>
    <row r="26241" ht="15" customHeight="1"/>
    <row r="26242" ht="15" customHeight="1"/>
    <row r="26243" ht="15" customHeight="1"/>
    <row r="26244" ht="15" customHeight="1"/>
    <row r="26245" ht="15" customHeight="1"/>
    <row r="26246" ht="15" customHeight="1"/>
    <row r="26247" ht="15" customHeight="1"/>
    <row r="26248" ht="15" customHeight="1"/>
    <row r="26249" ht="15" customHeight="1"/>
    <row r="26250" ht="15" customHeight="1"/>
    <row r="26251" ht="15" customHeight="1"/>
    <row r="26252" ht="15" customHeight="1"/>
    <row r="26253" ht="15" customHeight="1"/>
    <row r="26254" ht="15" customHeight="1"/>
    <row r="26255" ht="15" customHeight="1"/>
    <row r="26256" ht="15" customHeight="1"/>
    <row r="26257" ht="15" customHeight="1"/>
    <row r="26258" ht="15" customHeight="1"/>
    <row r="26259" ht="15" customHeight="1"/>
    <row r="26260" ht="15" customHeight="1"/>
    <row r="26261" ht="15" customHeight="1"/>
    <row r="26262" ht="15" customHeight="1"/>
    <row r="26263" ht="15" customHeight="1"/>
    <row r="26264" ht="15" customHeight="1"/>
    <row r="26265" ht="15" customHeight="1"/>
    <row r="26266" ht="15" customHeight="1"/>
    <row r="26267" ht="15" customHeight="1"/>
    <row r="26268" ht="15" customHeight="1"/>
    <row r="26269" ht="15" customHeight="1"/>
    <row r="26270" ht="15" customHeight="1"/>
    <row r="26271" ht="15" customHeight="1"/>
    <row r="26272" ht="15" customHeight="1"/>
    <row r="26273" ht="15" customHeight="1"/>
    <row r="26274" ht="15" customHeight="1"/>
    <row r="26275" ht="15" customHeight="1"/>
    <row r="26276" ht="15" customHeight="1"/>
    <row r="26277" ht="15" customHeight="1"/>
    <row r="26278" ht="15" customHeight="1"/>
    <row r="26279" ht="15" customHeight="1"/>
    <row r="26280" ht="15" customHeight="1"/>
    <row r="26281" ht="15" customHeight="1"/>
    <row r="26282" ht="15" customHeight="1"/>
    <row r="26283" ht="15" customHeight="1"/>
    <row r="26284" ht="15" customHeight="1"/>
    <row r="26285" ht="15" customHeight="1"/>
    <row r="26286" ht="15" customHeight="1"/>
    <row r="26287" ht="15" customHeight="1"/>
    <row r="26288" ht="15" customHeight="1"/>
    <row r="26289" ht="15" customHeight="1"/>
    <row r="26290" ht="15" customHeight="1"/>
    <row r="26291" ht="15" customHeight="1"/>
    <row r="26292" ht="15" customHeight="1"/>
    <row r="26293" ht="15" customHeight="1"/>
    <row r="26294" ht="15" customHeight="1"/>
    <row r="26295" ht="15" customHeight="1"/>
    <row r="26296" ht="15" customHeight="1"/>
    <row r="26297" ht="15" customHeight="1"/>
    <row r="26298" ht="15" customHeight="1"/>
    <row r="26299" ht="15" customHeight="1"/>
    <row r="26300" ht="15" customHeight="1"/>
    <row r="26301" ht="15" customHeight="1"/>
    <row r="26302" ht="15" customHeight="1"/>
    <row r="26303" ht="15" customHeight="1"/>
    <row r="26304" ht="15" customHeight="1"/>
    <row r="26305" ht="15" customHeight="1"/>
    <row r="26306" ht="15" customHeight="1"/>
    <row r="26307" ht="15" customHeight="1"/>
    <row r="26308" ht="15" customHeight="1"/>
    <row r="26309" ht="15" customHeight="1"/>
    <row r="26310" ht="15" customHeight="1"/>
    <row r="26311" ht="15" customHeight="1"/>
    <row r="26312" ht="15" customHeight="1"/>
    <row r="26313" ht="15" customHeight="1"/>
    <row r="26314" ht="15" customHeight="1"/>
    <row r="26315" ht="15" customHeight="1"/>
    <row r="26316" ht="15" customHeight="1"/>
    <row r="26317" ht="15" customHeight="1"/>
    <row r="26318" ht="15" customHeight="1"/>
    <row r="26319" ht="15" customHeight="1"/>
    <row r="26320" ht="15" customHeight="1"/>
    <row r="26321" ht="15" customHeight="1"/>
    <row r="26322" ht="15" customHeight="1"/>
    <row r="26323" ht="15" customHeight="1"/>
    <row r="26324" ht="15" customHeight="1"/>
    <row r="26325" ht="15" customHeight="1"/>
    <row r="26326" ht="15" customHeight="1"/>
    <row r="26327" ht="15" customHeight="1"/>
    <row r="26328" ht="15" customHeight="1"/>
    <row r="26329" ht="15" customHeight="1"/>
    <row r="26330" ht="15" customHeight="1"/>
    <row r="26331" ht="15" customHeight="1"/>
    <row r="26332" ht="15" customHeight="1"/>
    <row r="26333" ht="15" customHeight="1"/>
    <row r="26334" ht="15" customHeight="1"/>
    <row r="26335" ht="15" customHeight="1"/>
    <row r="26336" ht="15" customHeight="1"/>
    <row r="26337" ht="15" customHeight="1"/>
    <row r="26338" ht="15" customHeight="1"/>
    <row r="26339" ht="15" customHeight="1"/>
    <row r="26340" ht="15" customHeight="1"/>
    <row r="26341" ht="15" customHeight="1"/>
    <row r="26342" ht="15" customHeight="1"/>
    <row r="26343" ht="15" customHeight="1"/>
    <row r="26344" ht="15" customHeight="1"/>
    <row r="26345" ht="15" customHeight="1"/>
    <row r="26346" ht="15" customHeight="1"/>
    <row r="26347" ht="15" customHeight="1"/>
    <row r="26348" ht="15" customHeight="1"/>
    <row r="26349" ht="15" customHeight="1"/>
    <row r="26350" ht="15" customHeight="1"/>
    <row r="26351" ht="15" customHeight="1"/>
    <row r="26352" ht="15" customHeight="1"/>
    <row r="26353" ht="15" customHeight="1"/>
    <row r="26354" ht="15" customHeight="1"/>
    <row r="26355" ht="15" customHeight="1"/>
    <row r="26356" ht="15" customHeight="1"/>
    <row r="26357" ht="15" customHeight="1"/>
    <row r="26358" ht="15" customHeight="1"/>
    <row r="26359" ht="15" customHeight="1"/>
    <row r="26360" ht="15" customHeight="1"/>
    <row r="26361" ht="15" customHeight="1"/>
    <row r="26362" ht="15" customHeight="1"/>
    <row r="26363" ht="15" customHeight="1"/>
    <row r="26364" ht="15" customHeight="1"/>
    <row r="26365" ht="15" customHeight="1"/>
    <row r="26366" ht="15" customHeight="1"/>
    <row r="26367" ht="15" customHeight="1"/>
    <row r="26368" ht="15" customHeight="1"/>
    <row r="26369" ht="15" customHeight="1"/>
    <row r="26370" ht="15" customHeight="1"/>
    <row r="26371" ht="15" customHeight="1"/>
    <row r="26372" ht="15" customHeight="1"/>
    <row r="26373" ht="15" customHeight="1"/>
    <row r="26374" ht="15" customHeight="1"/>
    <row r="26375" ht="15" customHeight="1"/>
    <row r="26376" ht="15" customHeight="1"/>
    <row r="26377" ht="15" customHeight="1"/>
    <row r="26378" ht="15" customHeight="1"/>
    <row r="26379" ht="15" customHeight="1"/>
    <row r="26380" ht="15" customHeight="1"/>
    <row r="26381" ht="15" customHeight="1"/>
    <row r="26382" ht="15" customHeight="1"/>
    <row r="26383" ht="15" customHeight="1"/>
    <row r="26384" ht="15" customHeight="1"/>
    <row r="26385" ht="15" customHeight="1"/>
    <row r="26386" ht="15" customHeight="1"/>
    <row r="26387" ht="15" customHeight="1"/>
    <row r="26388" ht="15" customHeight="1"/>
    <row r="26389" ht="15" customHeight="1"/>
    <row r="26390" ht="15" customHeight="1"/>
    <row r="26391" ht="15" customHeight="1"/>
    <row r="26392" ht="15" customHeight="1"/>
    <row r="26393" ht="15" customHeight="1"/>
    <row r="26394" ht="15" customHeight="1"/>
    <row r="26395" ht="15" customHeight="1"/>
    <row r="26396" ht="15" customHeight="1"/>
    <row r="26397" ht="15" customHeight="1"/>
    <row r="26398" ht="15" customHeight="1"/>
    <row r="26399" ht="15" customHeight="1"/>
    <row r="26400" ht="15" customHeight="1"/>
    <row r="26401" ht="15" customHeight="1"/>
    <row r="26402" ht="15" customHeight="1"/>
    <row r="26403" ht="15" customHeight="1"/>
    <row r="26404" ht="15" customHeight="1"/>
    <row r="26405" ht="15" customHeight="1"/>
    <row r="26406" ht="15" customHeight="1"/>
    <row r="26407" ht="15" customHeight="1"/>
    <row r="26408" ht="15" customHeight="1"/>
    <row r="26409" ht="15" customHeight="1"/>
    <row r="26410" ht="15" customHeight="1"/>
    <row r="26411" ht="15" customHeight="1"/>
    <row r="26412" ht="15" customHeight="1"/>
    <row r="26413" ht="15" customHeight="1"/>
    <row r="26414" ht="15" customHeight="1"/>
    <row r="26415" ht="15" customHeight="1"/>
    <row r="26416" ht="15" customHeight="1"/>
    <row r="26417" ht="15" customHeight="1"/>
    <row r="26418" ht="15" customHeight="1"/>
    <row r="26419" ht="15" customHeight="1"/>
    <row r="26420" ht="15" customHeight="1"/>
    <row r="26421" ht="15" customHeight="1"/>
    <row r="26422" ht="15" customHeight="1"/>
    <row r="26423" ht="15" customHeight="1"/>
    <row r="26424" ht="15" customHeight="1"/>
    <row r="26425" ht="15" customHeight="1"/>
    <row r="26426" ht="15" customHeight="1"/>
    <row r="26427" ht="15" customHeight="1"/>
    <row r="26428" ht="15" customHeight="1"/>
    <row r="26429" ht="15" customHeight="1"/>
    <row r="26430" ht="15" customHeight="1"/>
    <row r="26431" ht="15" customHeight="1"/>
    <row r="26432" ht="15" customHeight="1"/>
    <row r="26433" ht="15" customHeight="1"/>
    <row r="26434" ht="15" customHeight="1"/>
    <row r="26435" ht="15" customHeight="1"/>
    <row r="26436" ht="15" customHeight="1"/>
    <row r="26437" ht="15" customHeight="1"/>
    <row r="26438" ht="15" customHeight="1"/>
    <row r="26439" ht="15" customHeight="1"/>
    <row r="26440" ht="15" customHeight="1"/>
    <row r="26441" ht="15" customHeight="1"/>
    <row r="26442" ht="15" customHeight="1"/>
    <row r="26443" ht="15" customHeight="1"/>
    <row r="26444" ht="15" customHeight="1"/>
    <row r="26445" ht="15" customHeight="1"/>
    <row r="26446" ht="15" customHeight="1"/>
    <row r="26447" ht="15" customHeight="1"/>
    <row r="26448" ht="15" customHeight="1"/>
    <row r="26449" ht="15" customHeight="1"/>
    <row r="26450" ht="15" customHeight="1"/>
    <row r="26451" ht="15" customHeight="1"/>
    <row r="26452" ht="15" customHeight="1"/>
    <row r="26453" ht="15" customHeight="1"/>
    <row r="26454" ht="15" customHeight="1"/>
    <row r="26455" ht="15" customHeight="1"/>
    <row r="26456" ht="15" customHeight="1"/>
    <row r="26457" ht="15" customHeight="1"/>
    <row r="26458" ht="15" customHeight="1"/>
    <row r="26459" ht="15" customHeight="1"/>
    <row r="26460" ht="15" customHeight="1"/>
    <row r="26461" ht="15" customHeight="1"/>
    <row r="26462" ht="15" customHeight="1"/>
    <row r="26463" ht="15" customHeight="1"/>
    <row r="26464" ht="15" customHeight="1"/>
    <row r="26465" ht="15" customHeight="1"/>
    <row r="26466" ht="15" customHeight="1"/>
    <row r="26467" ht="15" customHeight="1"/>
    <row r="26468" ht="15" customHeight="1"/>
    <row r="26469" ht="15" customHeight="1"/>
    <row r="26470" ht="15" customHeight="1"/>
    <row r="26471" ht="15" customHeight="1"/>
    <row r="26472" ht="15" customHeight="1"/>
    <row r="26473" ht="15" customHeight="1"/>
    <row r="26474" ht="15" customHeight="1"/>
    <row r="26475" ht="15" customHeight="1"/>
    <row r="26476" ht="15" customHeight="1"/>
    <row r="26477" ht="15" customHeight="1"/>
    <row r="26478" ht="15" customHeight="1"/>
    <row r="26479" ht="15" customHeight="1"/>
    <row r="26480" ht="15" customHeight="1"/>
    <row r="26481" ht="15" customHeight="1"/>
    <row r="26482" ht="15" customHeight="1"/>
    <row r="26483" ht="15" customHeight="1"/>
    <row r="26484" ht="15" customHeight="1"/>
    <row r="26485" ht="15" customHeight="1"/>
    <row r="26486" ht="15" customHeight="1"/>
    <row r="26487" ht="15" customHeight="1"/>
    <row r="26488" ht="15" customHeight="1"/>
    <row r="26489" ht="15" customHeight="1"/>
    <row r="26490" ht="15" customHeight="1"/>
    <row r="26491" ht="15" customHeight="1"/>
    <row r="26492" ht="15" customHeight="1"/>
    <row r="26493" ht="15" customHeight="1"/>
    <row r="26494" ht="15" customHeight="1"/>
    <row r="26495" ht="15" customHeight="1"/>
    <row r="26496" ht="15" customHeight="1"/>
    <row r="26497" ht="15" customHeight="1"/>
    <row r="26498" ht="15" customHeight="1"/>
    <row r="26499" ht="15" customHeight="1"/>
    <row r="26500" ht="15" customHeight="1"/>
    <row r="26501" ht="15" customHeight="1"/>
    <row r="26502" ht="15" customHeight="1"/>
    <row r="26503" ht="15" customHeight="1"/>
    <row r="26504" ht="15" customHeight="1"/>
    <row r="26505" ht="15" customHeight="1"/>
    <row r="26506" ht="15" customHeight="1"/>
    <row r="26507" ht="15" customHeight="1"/>
    <row r="26508" ht="15" customHeight="1"/>
    <row r="26509" ht="15" customHeight="1"/>
    <row r="26510" ht="15" customHeight="1"/>
    <row r="26511" ht="15" customHeight="1"/>
    <row r="26512" ht="15" customHeight="1"/>
    <row r="26513" ht="15" customHeight="1"/>
    <row r="26514" ht="15" customHeight="1"/>
    <row r="26515" ht="15" customHeight="1"/>
    <row r="26516" ht="15" customHeight="1"/>
    <row r="26517" ht="15" customHeight="1"/>
    <row r="26518" ht="15" customHeight="1"/>
    <row r="26519" ht="15" customHeight="1"/>
    <row r="26520" ht="15" customHeight="1"/>
    <row r="26521" ht="15" customHeight="1"/>
    <row r="26522" ht="15" customHeight="1"/>
    <row r="26523" ht="15" customHeight="1"/>
    <row r="26524" ht="15" customHeight="1"/>
    <row r="26525" ht="15" customHeight="1"/>
    <row r="26526" ht="15" customHeight="1"/>
    <row r="26527" ht="15" customHeight="1"/>
    <row r="26528" ht="15" customHeight="1"/>
    <row r="26529" ht="15" customHeight="1"/>
    <row r="26530" ht="15" customHeight="1"/>
    <row r="26531" ht="15" customHeight="1"/>
    <row r="26532" ht="15" customHeight="1"/>
    <row r="26533" ht="15" customHeight="1"/>
    <row r="26534" ht="15" customHeight="1"/>
    <row r="26535" ht="15" customHeight="1"/>
    <row r="26536" ht="15" customHeight="1"/>
    <row r="26537" ht="15" customHeight="1"/>
    <row r="26538" ht="15" customHeight="1"/>
    <row r="26539" ht="15" customHeight="1"/>
    <row r="26540" ht="15" customHeight="1"/>
    <row r="26541" ht="15" customHeight="1"/>
    <row r="26542" ht="15" customHeight="1"/>
    <row r="26543" ht="15" customHeight="1"/>
    <row r="26544" ht="15" customHeight="1"/>
    <row r="26545" ht="15" customHeight="1"/>
    <row r="26546" ht="15" customHeight="1"/>
    <row r="26547" ht="15" customHeight="1"/>
    <row r="26548" ht="15" customHeight="1"/>
    <row r="26549" ht="15" customHeight="1"/>
    <row r="26550" ht="15" customHeight="1"/>
    <row r="26551" ht="15" customHeight="1"/>
    <row r="26552" ht="15" customHeight="1"/>
    <row r="26553" ht="15" customHeight="1"/>
    <row r="26554" ht="15" customHeight="1"/>
    <row r="26555" ht="15" customHeight="1"/>
    <row r="26556" ht="15" customHeight="1"/>
    <row r="26557" ht="15" customHeight="1"/>
    <row r="26558" ht="15" customHeight="1"/>
    <row r="26559" ht="15" customHeight="1"/>
    <row r="26560" ht="15" customHeight="1"/>
    <row r="26561" ht="15" customHeight="1"/>
    <row r="26562" ht="15" customHeight="1"/>
    <row r="26563" ht="15" customHeight="1"/>
    <row r="26564" ht="15" customHeight="1"/>
    <row r="26565" ht="15" customHeight="1"/>
    <row r="26566" ht="15" customHeight="1"/>
    <row r="26567" ht="15" customHeight="1"/>
    <row r="26568" ht="15" customHeight="1"/>
    <row r="26569" ht="15" customHeight="1"/>
    <row r="26570" ht="15" customHeight="1"/>
    <row r="26571" ht="15" customHeight="1"/>
    <row r="26572" ht="15" customHeight="1"/>
    <row r="26573" ht="15" customHeight="1"/>
    <row r="26574" ht="15" customHeight="1"/>
    <row r="26575" ht="15" customHeight="1"/>
    <row r="26576" ht="15" customHeight="1"/>
    <row r="26577" ht="15" customHeight="1"/>
    <row r="26578" ht="15" customHeight="1"/>
    <row r="26579" ht="15" customHeight="1"/>
    <row r="26580" ht="15" customHeight="1"/>
    <row r="26581" ht="15" customHeight="1"/>
    <row r="26582" ht="15" customHeight="1"/>
    <row r="26583" ht="15" customHeight="1"/>
    <row r="26584" ht="15" customHeight="1"/>
    <row r="26585" ht="15" customHeight="1"/>
    <row r="26586" ht="15" customHeight="1"/>
    <row r="26587" ht="15" customHeight="1"/>
    <row r="26588" ht="15" customHeight="1"/>
    <row r="26589" ht="15" customHeight="1"/>
    <row r="26590" ht="15" customHeight="1"/>
    <row r="26591" ht="15" customHeight="1"/>
    <row r="26592" ht="15" customHeight="1"/>
    <row r="26593" ht="15" customHeight="1"/>
    <row r="26594" ht="15" customHeight="1"/>
    <row r="26595" ht="15" customHeight="1"/>
    <row r="26596" ht="15" customHeight="1"/>
    <row r="26597" ht="15" customHeight="1"/>
    <row r="26598" ht="15" customHeight="1"/>
    <row r="26599" ht="15" customHeight="1"/>
    <row r="26600" ht="15" customHeight="1"/>
    <row r="26601" ht="15" customHeight="1"/>
    <row r="26602" ht="15" customHeight="1"/>
    <row r="26603" ht="15" customHeight="1"/>
    <row r="26604" ht="15" customHeight="1"/>
    <row r="26605" ht="15" customHeight="1"/>
    <row r="26606" ht="15" customHeight="1"/>
    <row r="26607" ht="15" customHeight="1"/>
    <row r="26608" ht="15" customHeight="1"/>
    <row r="26609" ht="15" customHeight="1"/>
    <row r="26610" ht="15" customHeight="1"/>
    <row r="26611" ht="15" customHeight="1"/>
    <row r="26612" ht="15" customHeight="1"/>
    <row r="26613" ht="15" customHeight="1"/>
    <row r="26614" ht="15" customHeight="1"/>
    <row r="26615" ht="15" customHeight="1"/>
    <row r="26616" ht="15" customHeight="1"/>
    <row r="26617" ht="15" customHeight="1"/>
    <row r="26618" ht="15" customHeight="1"/>
    <row r="26619" ht="15" customHeight="1"/>
    <row r="26620" ht="15" customHeight="1"/>
    <row r="26621" ht="15" customHeight="1"/>
    <row r="26622" ht="15" customHeight="1"/>
    <row r="26623" ht="15" customHeight="1"/>
    <row r="26624" ht="15" customHeight="1"/>
    <row r="26625" ht="15" customHeight="1"/>
    <row r="26626" ht="15" customHeight="1"/>
    <row r="26627" ht="15" customHeight="1"/>
    <row r="26628" ht="15" customHeight="1"/>
    <row r="26629" ht="15" customHeight="1"/>
    <row r="26630" ht="15" customHeight="1"/>
    <row r="26631" ht="15" customHeight="1"/>
    <row r="26632" ht="15" customHeight="1"/>
    <row r="26633" ht="15" customHeight="1"/>
    <row r="26634" ht="15" customHeight="1"/>
    <row r="26635" ht="15" customHeight="1"/>
    <row r="26636" ht="15" customHeight="1"/>
    <row r="26637" ht="15" customHeight="1"/>
    <row r="26638" ht="15" customHeight="1"/>
    <row r="26639" ht="15" customHeight="1"/>
    <row r="26640" ht="15" customHeight="1"/>
    <row r="26641" ht="15" customHeight="1"/>
    <row r="26642" ht="15" customHeight="1"/>
    <row r="26643" ht="15" customHeight="1"/>
    <row r="26644" ht="15" customHeight="1"/>
    <row r="26645" ht="15" customHeight="1"/>
    <row r="26646" ht="15" customHeight="1"/>
    <row r="26647" ht="15" customHeight="1"/>
    <row r="26648" ht="15" customHeight="1"/>
    <row r="26649" ht="15" customHeight="1"/>
    <row r="26650" ht="15" customHeight="1"/>
    <row r="26651" ht="15" customHeight="1"/>
    <row r="26652" ht="15" customHeight="1"/>
    <row r="26653" ht="15" customHeight="1"/>
    <row r="26654" ht="15" customHeight="1"/>
    <row r="26655" ht="15" customHeight="1"/>
    <row r="26656" ht="15" customHeight="1"/>
    <row r="26657" ht="15" customHeight="1"/>
    <row r="26658" ht="15" customHeight="1"/>
    <row r="26659" ht="15" customHeight="1"/>
    <row r="26660" ht="15" customHeight="1"/>
    <row r="26661" ht="15" customHeight="1"/>
    <row r="26662" ht="15" customHeight="1"/>
    <row r="26663" ht="15" customHeight="1"/>
    <row r="26664" ht="15" customHeight="1"/>
    <row r="26665" ht="15" customHeight="1"/>
    <row r="26666" ht="15" customHeight="1"/>
    <row r="26667" ht="15" customHeight="1"/>
    <row r="26668" ht="15" customHeight="1"/>
    <row r="26669" ht="15" customHeight="1"/>
    <row r="26670" ht="15" customHeight="1"/>
    <row r="26671" ht="15" customHeight="1"/>
    <row r="26672" ht="15" customHeight="1"/>
    <row r="26673" ht="15" customHeight="1"/>
    <row r="26674" ht="15" customHeight="1"/>
    <row r="26675" ht="15" customHeight="1"/>
    <row r="26676" ht="15" customHeight="1"/>
    <row r="26677" ht="15" customHeight="1"/>
    <row r="26678" ht="15" customHeight="1"/>
    <row r="26679" ht="15" customHeight="1"/>
    <row r="26680" ht="15" customHeight="1"/>
    <row r="26681" ht="15" customHeight="1"/>
    <row r="26682" ht="15" customHeight="1"/>
    <row r="26683" ht="15" customHeight="1"/>
    <row r="26684" ht="15" customHeight="1"/>
    <row r="26685" ht="15" customHeight="1"/>
    <row r="26686" ht="15" customHeight="1"/>
    <row r="26687" ht="15" customHeight="1"/>
    <row r="26688" ht="15" customHeight="1"/>
    <row r="26689" ht="15" customHeight="1"/>
    <row r="26690" ht="15" customHeight="1"/>
    <row r="26691" ht="15" customHeight="1"/>
    <row r="26692" ht="15" customHeight="1"/>
    <row r="26693" ht="15" customHeight="1"/>
    <row r="26694" ht="15" customHeight="1"/>
    <row r="26695" ht="15" customHeight="1"/>
    <row r="26696" ht="15" customHeight="1"/>
    <row r="26697" ht="15" customHeight="1"/>
    <row r="26698" ht="15" customHeight="1"/>
    <row r="26699" ht="15" customHeight="1"/>
    <row r="26700" ht="15" customHeight="1"/>
    <row r="26701" ht="15" customHeight="1"/>
    <row r="26702" ht="15" customHeight="1"/>
    <row r="26703" ht="15" customHeight="1"/>
    <row r="26704" ht="15" customHeight="1"/>
    <row r="26705" ht="15" customHeight="1"/>
    <row r="26706" ht="15" customHeight="1"/>
    <row r="26707" ht="15" customHeight="1"/>
    <row r="26708" ht="15" customHeight="1"/>
    <row r="26709" ht="15" customHeight="1"/>
    <row r="26710" ht="15" customHeight="1"/>
    <row r="26711" ht="15" customHeight="1"/>
    <row r="26712" ht="15" customHeight="1"/>
    <row r="26713" ht="15" customHeight="1"/>
    <row r="26714" ht="15" customHeight="1"/>
    <row r="26715" ht="15" customHeight="1"/>
    <row r="26716" ht="15" customHeight="1"/>
    <row r="26717" ht="15" customHeight="1"/>
    <row r="26718" ht="15" customHeight="1"/>
    <row r="26719" ht="15" customHeight="1"/>
    <row r="26720" ht="15" customHeight="1"/>
    <row r="26721" ht="15" customHeight="1"/>
    <row r="26722" ht="15" customHeight="1"/>
    <row r="26723" ht="15" customHeight="1"/>
    <row r="26724" ht="15" customHeight="1"/>
    <row r="26725" ht="15" customHeight="1"/>
    <row r="26726" ht="15" customHeight="1"/>
    <row r="26727" ht="15" customHeight="1"/>
    <row r="26728" ht="15" customHeight="1"/>
    <row r="26729" ht="15" customHeight="1"/>
    <row r="26730" ht="15" customHeight="1"/>
    <row r="26731" ht="15" customHeight="1"/>
    <row r="26732" ht="15" customHeight="1"/>
    <row r="26733" ht="15" customHeight="1"/>
    <row r="26734" ht="15" customHeight="1"/>
    <row r="26735" ht="15" customHeight="1"/>
    <row r="26736" ht="15" customHeight="1"/>
    <row r="26737" ht="15" customHeight="1"/>
    <row r="26738" ht="15" customHeight="1"/>
    <row r="26739" ht="15" customHeight="1"/>
    <row r="26740" ht="15" customHeight="1"/>
    <row r="26741" ht="15" customHeight="1"/>
    <row r="26742" ht="15" customHeight="1"/>
    <row r="26743" ht="15" customHeight="1"/>
    <row r="26744" ht="15" customHeight="1"/>
    <row r="26745" ht="15" customHeight="1"/>
    <row r="26746" ht="15" customHeight="1"/>
    <row r="26747" ht="15" customHeight="1"/>
    <row r="26748" ht="15" customHeight="1"/>
    <row r="26749" ht="15" customHeight="1"/>
    <row r="26750" ht="15" customHeight="1"/>
    <row r="26751" ht="15" customHeight="1"/>
    <row r="26752" ht="15" customHeight="1"/>
    <row r="26753" ht="15" customHeight="1"/>
    <row r="26754" ht="15" customHeight="1"/>
    <row r="26755" ht="15" customHeight="1"/>
    <row r="26756" ht="15" customHeight="1"/>
    <row r="26757" ht="15" customHeight="1"/>
    <row r="26758" ht="15" customHeight="1"/>
    <row r="26759" ht="15" customHeight="1"/>
    <row r="26760" ht="15" customHeight="1"/>
    <row r="26761" ht="15" customHeight="1"/>
    <row r="26762" ht="15" customHeight="1"/>
    <row r="26763" ht="15" customHeight="1"/>
    <row r="26764" ht="15" customHeight="1"/>
    <row r="26765" ht="15" customHeight="1"/>
    <row r="26766" ht="15" customHeight="1"/>
    <row r="26767" ht="15" customHeight="1"/>
    <row r="26768" ht="15" customHeight="1"/>
    <row r="26769" ht="15" customHeight="1"/>
    <row r="26770" ht="15" customHeight="1"/>
    <row r="26771" ht="15" customHeight="1"/>
    <row r="26772" ht="15" customHeight="1"/>
    <row r="26773" ht="15" customHeight="1"/>
    <row r="26774" ht="15" customHeight="1"/>
    <row r="26775" ht="15" customHeight="1"/>
    <row r="26776" ht="15" customHeight="1"/>
    <row r="26777" ht="15" customHeight="1"/>
    <row r="26778" ht="15" customHeight="1"/>
    <row r="26779" ht="15" customHeight="1"/>
    <row r="26780" ht="15" customHeight="1"/>
    <row r="26781" ht="15" customHeight="1"/>
    <row r="26782" ht="15" customHeight="1"/>
    <row r="26783" ht="15" customHeight="1"/>
    <row r="26784" ht="15" customHeight="1"/>
    <row r="26785" ht="15" customHeight="1"/>
    <row r="26786" ht="15" customHeight="1"/>
    <row r="26787" ht="15" customHeight="1"/>
    <row r="26788" ht="15" customHeight="1"/>
    <row r="26789" ht="15" customHeight="1"/>
    <row r="26790" ht="15" customHeight="1"/>
    <row r="26791" ht="15" customHeight="1"/>
    <row r="26792" ht="15" customHeight="1"/>
    <row r="26793" ht="15" customHeight="1"/>
    <row r="26794" ht="15" customHeight="1"/>
    <row r="26795" ht="15" customHeight="1"/>
    <row r="26796" ht="15" customHeight="1"/>
    <row r="26797" ht="15" customHeight="1"/>
    <row r="26798" ht="15" customHeight="1"/>
    <row r="26799" ht="15" customHeight="1"/>
    <row r="26800" ht="15" customHeight="1"/>
    <row r="26801" ht="15" customHeight="1"/>
    <row r="26802" ht="15" customHeight="1"/>
    <row r="26803" ht="15" customHeight="1"/>
    <row r="26804" ht="15" customHeight="1"/>
    <row r="26805" ht="15" customHeight="1"/>
    <row r="26806" ht="15" customHeight="1"/>
    <row r="26807" ht="15" customHeight="1"/>
    <row r="26808" ht="15" customHeight="1"/>
    <row r="26809" ht="15" customHeight="1"/>
    <row r="26810" ht="15" customHeight="1"/>
    <row r="26811" ht="15" customHeight="1"/>
    <row r="26812" ht="15" customHeight="1"/>
    <row r="26813" ht="15" customHeight="1"/>
    <row r="26814" ht="15" customHeight="1"/>
    <row r="26815" ht="15" customHeight="1"/>
    <row r="26816" ht="15" customHeight="1"/>
    <row r="26817" ht="15" customHeight="1"/>
    <row r="26818" ht="15" customHeight="1"/>
    <row r="26819" ht="15" customHeight="1"/>
    <row r="26820" ht="15" customHeight="1"/>
    <row r="26821" ht="15" customHeight="1"/>
    <row r="26822" ht="15" customHeight="1"/>
    <row r="26823" ht="15" customHeight="1"/>
    <row r="26824" ht="15" customHeight="1"/>
    <row r="26825" ht="15" customHeight="1"/>
    <row r="26826" ht="15" customHeight="1"/>
    <row r="26827" ht="15" customHeight="1"/>
    <row r="26828" ht="15" customHeight="1"/>
    <row r="26829" ht="15" customHeight="1"/>
    <row r="26830" ht="15" customHeight="1"/>
    <row r="26831" ht="15" customHeight="1"/>
    <row r="26832" ht="15" customHeight="1"/>
    <row r="26833" ht="15" customHeight="1"/>
    <row r="26834" ht="15" customHeight="1"/>
    <row r="26835" ht="15" customHeight="1"/>
    <row r="26836" ht="15" customHeight="1"/>
    <row r="26837" ht="15" customHeight="1"/>
    <row r="26838" ht="15" customHeight="1"/>
    <row r="26839" ht="15" customHeight="1"/>
    <row r="26840" ht="15" customHeight="1"/>
    <row r="26841" ht="15" customHeight="1"/>
    <row r="26842" ht="15" customHeight="1"/>
    <row r="26843" ht="15" customHeight="1"/>
    <row r="26844" ht="15" customHeight="1"/>
    <row r="26845" ht="15" customHeight="1"/>
    <row r="26846" ht="15" customHeight="1"/>
    <row r="26847" ht="15" customHeight="1"/>
    <row r="26848" ht="15" customHeight="1"/>
    <row r="26849" ht="15" customHeight="1"/>
    <row r="26850" ht="15" customHeight="1"/>
    <row r="26851" ht="15" customHeight="1"/>
    <row r="26852" ht="15" customHeight="1"/>
    <row r="26853" ht="15" customHeight="1"/>
    <row r="26854" ht="15" customHeight="1"/>
    <row r="26855" ht="15" customHeight="1"/>
    <row r="26856" ht="15" customHeight="1"/>
    <row r="26857" ht="15" customHeight="1"/>
    <row r="26858" ht="15" customHeight="1"/>
    <row r="26859" ht="15" customHeight="1"/>
    <row r="26860" ht="15" customHeight="1"/>
    <row r="26861" ht="15" customHeight="1"/>
    <row r="26862" ht="15" customHeight="1"/>
    <row r="26863" ht="15" customHeight="1"/>
    <row r="26864" ht="15" customHeight="1"/>
    <row r="26865" ht="15" customHeight="1"/>
    <row r="26866" ht="15" customHeight="1"/>
    <row r="26867" ht="15" customHeight="1"/>
    <row r="26868" ht="15" customHeight="1"/>
    <row r="26869" ht="15" customHeight="1"/>
    <row r="26870" ht="15" customHeight="1"/>
    <row r="26871" ht="15" customHeight="1"/>
    <row r="26872" ht="15" customHeight="1"/>
    <row r="26873" ht="15" customHeight="1"/>
    <row r="26874" ht="15" customHeight="1"/>
    <row r="26875" ht="15" customHeight="1"/>
    <row r="26876" ht="15" customHeight="1"/>
    <row r="26877" ht="15" customHeight="1"/>
    <row r="26878" ht="15" customHeight="1"/>
    <row r="26879" ht="15" customHeight="1"/>
    <row r="26880" ht="15" customHeight="1"/>
    <row r="26881" ht="15" customHeight="1"/>
    <row r="26882" ht="15" customHeight="1"/>
    <row r="26883" ht="15" customHeight="1"/>
    <row r="26884" ht="15" customHeight="1"/>
    <row r="26885" ht="15" customHeight="1"/>
    <row r="26886" ht="15" customHeight="1"/>
    <row r="26887" ht="15" customHeight="1"/>
    <row r="26888" ht="15" customHeight="1"/>
    <row r="26889" ht="15" customHeight="1"/>
    <row r="26890" ht="15" customHeight="1"/>
    <row r="26891" ht="15" customHeight="1"/>
    <row r="26892" ht="15" customHeight="1"/>
    <row r="26893" ht="15" customHeight="1"/>
    <row r="26894" ht="15" customHeight="1"/>
    <row r="26895" ht="15" customHeight="1"/>
    <row r="26896" ht="15" customHeight="1"/>
    <row r="26897" ht="15" customHeight="1"/>
    <row r="26898" ht="15" customHeight="1"/>
    <row r="26899" ht="15" customHeight="1"/>
    <row r="26900" ht="15" customHeight="1"/>
    <row r="26901" ht="15" customHeight="1"/>
    <row r="26902" ht="15" customHeight="1"/>
    <row r="26903" ht="15" customHeight="1"/>
    <row r="26904" ht="15" customHeight="1"/>
    <row r="26905" ht="15" customHeight="1"/>
    <row r="26906" ht="15" customHeight="1"/>
    <row r="26907" ht="15" customHeight="1"/>
    <row r="26908" ht="15" customHeight="1"/>
    <row r="26909" ht="15" customHeight="1"/>
    <row r="26910" ht="15" customHeight="1"/>
    <row r="26911" ht="15" customHeight="1"/>
    <row r="26912" ht="15" customHeight="1"/>
    <row r="26913" ht="15" customHeight="1"/>
    <row r="26914" ht="15" customHeight="1"/>
    <row r="26915" ht="15" customHeight="1"/>
    <row r="26916" ht="15" customHeight="1"/>
    <row r="26917" ht="15" customHeight="1"/>
    <row r="26918" ht="15" customHeight="1"/>
    <row r="26919" ht="15" customHeight="1"/>
    <row r="26920" ht="15" customHeight="1"/>
    <row r="26921" ht="15" customHeight="1"/>
    <row r="26922" ht="15" customHeight="1"/>
    <row r="26923" ht="15" customHeight="1"/>
    <row r="26924" ht="15" customHeight="1"/>
    <row r="26925" ht="15" customHeight="1"/>
    <row r="26926" ht="15" customHeight="1"/>
    <row r="26927" ht="15" customHeight="1"/>
    <row r="26928" ht="15" customHeight="1"/>
    <row r="26929" ht="15" customHeight="1"/>
    <row r="26930" ht="15" customHeight="1"/>
    <row r="26931" ht="15" customHeight="1"/>
    <row r="26932" ht="15" customHeight="1"/>
    <row r="26933" ht="15" customHeight="1"/>
    <row r="26934" ht="15" customHeight="1"/>
    <row r="26935" ht="15" customHeight="1"/>
    <row r="26936" ht="15" customHeight="1"/>
    <row r="26937" ht="15" customHeight="1"/>
    <row r="26938" ht="15" customHeight="1"/>
    <row r="26939" ht="15" customHeight="1"/>
    <row r="26940" ht="15" customHeight="1"/>
    <row r="26941" ht="15" customHeight="1"/>
    <row r="26942" ht="15" customHeight="1"/>
    <row r="26943" ht="15" customHeight="1"/>
    <row r="26944" ht="15" customHeight="1"/>
    <row r="26945" ht="15" customHeight="1"/>
    <row r="26946" ht="15" customHeight="1"/>
    <row r="26947" ht="15" customHeight="1"/>
    <row r="26948" ht="15" customHeight="1"/>
    <row r="26949" ht="15" customHeight="1"/>
    <row r="26950" ht="15" customHeight="1"/>
    <row r="26951" ht="15" customHeight="1"/>
    <row r="26952" ht="15" customHeight="1"/>
    <row r="26953" ht="15" customHeight="1"/>
    <row r="26954" ht="15" customHeight="1"/>
    <row r="26955" ht="15" customHeight="1"/>
    <row r="26956" ht="15" customHeight="1"/>
    <row r="26957" ht="15" customHeight="1"/>
    <row r="26958" ht="15" customHeight="1"/>
    <row r="26959" ht="15" customHeight="1"/>
    <row r="26960" ht="15" customHeight="1"/>
    <row r="26961" ht="15" customHeight="1"/>
    <row r="26962" ht="15" customHeight="1"/>
    <row r="26963" ht="15" customHeight="1"/>
    <row r="26964" ht="15" customHeight="1"/>
    <row r="26965" ht="15" customHeight="1"/>
    <row r="26966" ht="15" customHeight="1"/>
    <row r="26967" ht="15" customHeight="1"/>
    <row r="26968" ht="15" customHeight="1"/>
    <row r="26969" ht="15" customHeight="1"/>
    <row r="26970" ht="15" customHeight="1"/>
    <row r="26971" ht="15" customHeight="1"/>
    <row r="26972" ht="15" customHeight="1"/>
    <row r="26973" ht="15" customHeight="1"/>
    <row r="26974" ht="15" customHeight="1"/>
    <row r="26975" ht="15" customHeight="1"/>
    <row r="26976" ht="15" customHeight="1"/>
    <row r="26977" ht="15" customHeight="1"/>
    <row r="26978" ht="15" customHeight="1"/>
    <row r="26979" ht="15" customHeight="1"/>
    <row r="26980" ht="15" customHeight="1"/>
    <row r="26981" ht="15" customHeight="1"/>
    <row r="26982" ht="15" customHeight="1"/>
    <row r="26983" ht="15" customHeight="1"/>
    <row r="26984" ht="15" customHeight="1"/>
    <row r="26985" ht="15" customHeight="1"/>
    <row r="26986" ht="15" customHeight="1"/>
    <row r="26987" ht="15" customHeight="1"/>
    <row r="26988" ht="15" customHeight="1"/>
    <row r="26989" ht="15" customHeight="1"/>
    <row r="26990" ht="15" customHeight="1"/>
    <row r="26991" ht="15" customHeight="1"/>
    <row r="26992" ht="15" customHeight="1"/>
    <row r="26993" ht="15" customHeight="1"/>
    <row r="26994" ht="15" customHeight="1"/>
    <row r="26995" ht="15" customHeight="1"/>
    <row r="26996" ht="15" customHeight="1"/>
    <row r="26997" ht="15" customHeight="1"/>
    <row r="26998" ht="15" customHeight="1"/>
    <row r="26999" ht="15" customHeight="1"/>
    <row r="27000" ht="15" customHeight="1"/>
    <row r="27001" ht="15" customHeight="1"/>
    <row r="27002" ht="15" customHeight="1"/>
    <row r="27003" ht="15" customHeight="1"/>
    <row r="27004" ht="15" customHeight="1"/>
    <row r="27005" ht="15" customHeight="1"/>
    <row r="27006" ht="15" customHeight="1"/>
    <row r="27007" ht="15" customHeight="1"/>
    <row r="27008" ht="15" customHeight="1"/>
    <row r="27009" ht="15" customHeight="1"/>
    <row r="27010" ht="15" customHeight="1"/>
    <row r="27011" ht="15" customHeight="1"/>
    <row r="27012" ht="15" customHeight="1"/>
    <row r="27013" ht="15" customHeight="1"/>
    <row r="27014" ht="15" customHeight="1"/>
    <row r="27015" ht="15" customHeight="1"/>
    <row r="27016" ht="15" customHeight="1"/>
    <row r="27017" ht="15" customHeight="1"/>
    <row r="27018" ht="15" customHeight="1"/>
    <row r="27019" ht="15" customHeight="1"/>
    <row r="27020" ht="15" customHeight="1"/>
    <row r="27021" ht="15" customHeight="1"/>
    <row r="27022" ht="15" customHeight="1"/>
    <row r="27023" ht="15" customHeight="1"/>
    <row r="27024" ht="15" customHeight="1"/>
    <row r="27025" ht="15" customHeight="1"/>
    <row r="27026" ht="15" customHeight="1"/>
    <row r="27027" ht="15" customHeight="1"/>
    <row r="27028" ht="15" customHeight="1"/>
    <row r="27029" ht="15" customHeight="1"/>
    <row r="27030" ht="15" customHeight="1"/>
    <row r="27031" ht="15" customHeight="1"/>
    <row r="27032" ht="15" customHeight="1"/>
    <row r="27033" ht="15" customHeight="1"/>
    <row r="27034" ht="15" customHeight="1"/>
    <row r="27035" ht="15" customHeight="1"/>
    <row r="27036" ht="15" customHeight="1"/>
    <row r="27037" ht="15" customHeight="1"/>
    <row r="27038" ht="15" customHeight="1"/>
    <row r="27039" ht="15" customHeight="1"/>
    <row r="27040" ht="15" customHeight="1"/>
    <row r="27041" ht="15" customHeight="1"/>
    <row r="27042" ht="15" customHeight="1"/>
    <row r="27043" ht="15" customHeight="1"/>
    <row r="27044" ht="15" customHeight="1"/>
    <row r="27045" ht="15" customHeight="1"/>
    <row r="27046" ht="15" customHeight="1"/>
    <row r="27047" ht="15" customHeight="1"/>
    <row r="27048" ht="15" customHeight="1"/>
    <row r="27049" ht="15" customHeight="1"/>
    <row r="27050" ht="15" customHeight="1"/>
    <row r="27051" ht="15" customHeight="1"/>
    <row r="27052" ht="15" customHeight="1"/>
    <row r="27053" ht="15" customHeight="1"/>
    <row r="27054" ht="15" customHeight="1"/>
    <row r="27055" ht="15" customHeight="1"/>
    <row r="27056" ht="15" customHeight="1"/>
    <row r="27057" ht="15" customHeight="1"/>
    <row r="27058" ht="15" customHeight="1"/>
    <row r="27059" ht="15" customHeight="1"/>
    <row r="27060" ht="15" customHeight="1"/>
    <row r="27061" ht="15" customHeight="1"/>
    <row r="27062" ht="15" customHeight="1"/>
    <row r="27063" ht="15" customHeight="1"/>
    <row r="27064" ht="15" customHeight="1"/>
    <row r="27065" ht="15" customHeight="1"/>
    <row r="27066" ht="15" customHeight="1"/>
    <row r="27067" ht="15" customHeight="1"/>
    <row r="27068" ht="15" customHeight="1"/>
    <row r="27069" ht="15" customHeight="1"/>
    <row r="27070" ht="15" customHeight="1"/>
    <row r="27071" ht="15" customHeight="1"/>
    <row r="27072" ht="15" customHeight="1"/>
    <row r="27073" ht="15" customHeight="1"/>
    <row r="27074" ht="15" customHeight="1"/>
    <row r="27075" ht="15" customHeight="1"/>
    <row r="27076" ht="15" customHeight="1"/>
    <row r="27077" ht="15" customHeight="1"/>
    <row r="27078" ht="15" customHeight="1"/>
    <row r="27079" ht="15" customHeight="1"/>
    <row r="27080" ht="15" customHeight="1"/>
    <row r="27081" ht="15" customHeight="1"/>
    <row r="27082" ht="15" customHeight="1"/>
    <row r="27083" ht="15" customHeight="1"/>
    <row r="27084" ht="15" customHeight="1"/>
    <row r="27085" ht="15" customHeight="1"/>
    <row r="27086" ht="15" customHeight="1"/>
    <row r="27087" ht="15" customHeight="1"/>
    <row r="27088" ht="15" customHeight="1"/>
    <row r="27089" ht="15" customHeight="1"/>
    <row r="27090" ht="15" customHeight="1"/>
    <row r="27091" ht="15" customHeight="1"/>
    <row r="27092" ht="15" customHeight="1"/>
    <row r="27093" ht="15" customHeight="1"/>
    <row r="27094" ht="15" customHeight="1"/>
    <row r="27095" ht="15" customHeight="1"/>
    <row r="27096" ht="15" customHeight="1"/>
    <row r="27097" ht="15" customHeight="1"/>
    <row r="27098" ht="15" customHeight="1"/>
    <row r="27099" ht="15" customHeight="1"/>
    <row r="27100" ht="15" customHeight="1"/>
    <row r="27101" ht="15" customHeight="1"/>
    <row r="27102" ht="15" customHeight="1"/>
    <row r="27103" ht="15" customHeight="1"/>
    <row r="27104" ht="15" customHeight="1"/>
    <row r="27105" ht="15" customHeight="1"/>
    <row r="27106" ht="15" customHeight="1"/>
    <row r="27107" ht="15" customHeight="1"/>
    <row r="27108" ht="15" customHeight="1"/>
    <row r="27109" ht="15" customHeight="1"/>
    <row r="27110" ht="15" customHeight="1"/>
    <row r="27111" ht="15" customHeight="1"/>
    <row r="27112" ht="15" customHeight="1"/>
    <row r="27113" ht="15" customHeight="1"/>
    <row r="27114" ht="15" customHeight="1"/>
    <row r="27115" ht="15" customHeight="1"/>
    <row r="27116" ht="15" customHeight="1"/>
    <row r="27117" ht="15" customHeight="1"/>
    <row r="27118" ht="15" customHeight="1"/>
    <row r="27119" ht="15" customHeight="1"/>
    <row r="27120" ht="15" customHeight="1"/>
    <row r="27121" ht="15" customHeight="1"/>
    <row r="27122" ht="15" customHeight="1"/>
    <row r="27123" ht="15" customHeight="1"/>
    <row r="27124" ht="15" customHeight="1"/>
    <row r="27125" ht="15" customHeight="1"/>
    <row r="27126" ht="15" customHeight="1"/>
    <row r="27127" ht="15" customHeight="1"/>
    <row r="27128" ht="15" customHeight="1"/>
    <row r="27129" ht="15" customHeight="1"/>
    <row r="27130" ht="15" customHeight="1"/>
    <row r="27131" ht="15" customHeight="1"/>
    <row r="27132" ht="15" customHeight="1"/>
    <row r="27133" ht="15" customHeight="1"/>
    <row r="27134" ht="15" customHeight="1"/>
    <row r="27135" ht="15" customHeight="1"/>
    <row r="27136" ht="15" customHeight="1"/>
    <row r="27137" ht="15" customHeight="1"/>
    <row r="27138" ht="15" customHeight="1"/>
    <row r="27139" ht="15" customHeight="1"/>
    <row r="27140" ht="15" customHeight="1"/>
    <row r="27141" ht="15" customHeight="1"/>
    <row r="27142" ht="15" customHeight="1"/>
    <row r="27143" ht="15" customHeight="1"/>
    <row r="27144" ht="15" customHeight="1"/>
    <row r="27145" ht="15" customHeight="1"/>
    <row r="27146" ht="15" customHeight="1"/>
    <row r="27147" ht="15" customHeight="1"/>
    <row r="27148" ht="15" customHeight="1"/>
    <row r="27149" ht="15" customHeight="1"/>
    <row r="27150" ht="15" customHeight="1"/>
    <row r="27151" ht="15" customHeight="1"/>
    <row r="27152" ht="15" customHeight="1"/>
    <row r="27153" ht="15" customHeight="1"/>
    <row r="27154" ht="15" customHeight="1"/>
    <row r="27155" ht="15" customHeight="1"/>
    <row r="27156" ht="15" customHeight="1"/>
    <row r="27157" ht="15" customHeight="1"/>
    <row r="27158" ht="15" customHeight="1"/>
    <row r="27159" ht="15" customHeight="1"/>
    <row r="27160" ht="15" customHeight="1"/>
    <row r="27161" ht="15" customHeight="1"/>
    <row r="27162" ht="15" customHeight="1"/>
    <row r="27163" ht="15" customHeight="1"/>
    <row r="27164" ht="15" customHeight="1"/>
    <row r="27165" ht="15" customHeight="1"/>
    <row r="27166" ht="15" customHeight="1"/>
    <row r="27167" ht="15" customHeight="1"/>
    <row r="27168" ht="15" customHeight="1"/>
    <row r="27169" ht="15" customHeight="1"/>
    <row r="27170" ht="15" customHeight="1"/>
    <row r="27171" ht="15" customHeight="1"/>
    <row r="27172" ht="15" customHeight="1"/>
    <row r="27173" ht="15" customHeight="1"/>
    <row r="27174" ht="15" customHeight="1"/>
    <row r="27175" ht="15" customHeight="1"/>
    <row r="27176" ht="15" customHeight="1"/>
    <row r="27177" ht="15" customHeight="1"/>
    <row r="27178" ht="15" customHeight="1"/>
    <row r="27179" ht="15" customHeight="1"/>
    <row r="27180" ht="15" customHeight="1"/>
    <row r="27181" ht="15" customHeight="1"/>
    <row r="27182" ht="15" customHeight="1"/>
    <row r="27183" ht="15" customHeight="1"/>
    <row r="27184" ht="15" customHeight="1"/>
    <row r="27185" ht="15" customHeight="1"/>
    <row r="27186" ht="15" customHeight="1"/>
    <row r="27187" ht="15" customHeight="1"/>
    <row r="27188" ht="15" customHeight="1"/>
    <row r="27189" ht="15" customHeight="1"/>
    <row r="27190" ht="15" customHeight="1"/>
    <row r="27191" ht="15" customHeight="1"/>
    <row r="27192" ht="15" customHeight="1"/>
    <row r="27193" ht="15" customHeight="1"/>
    <row r="27194" ht="15" customHeight="1"/>
    <row r="27195" ht="15" customHeight="1"/>
    <row r="27196" ht="15" customHeight="1"/>
    <row r="27197" ht="15" customHeight="1"/>
    <row r="27198" ht="15" customHeight="1"/>
    <row r="27199" ht="15" customHeight="1"/>
    <row r="27200" ht="15" customHeight="1"/>
    <row r="27201" ht="15" customHeight="1"/>
    <row r="27202" ht="15" customHeight="1"/>
    <row r="27203" ht="15" customHeight="1"/>
    <row r="27204" ht="15" customHeight="1"/>
    <row r="27205" ht="15" customHeight="1"/>
    <row r="27206" ht="15" customHeight="1"/>
    <row r="27207" ht="15" customHeight="1"/>
    <row r="27208" ht="15" customHeight="1"/>
    <row r="27209" ht="15" customHeight="1"/>
    <row r="27210" ht="15" customHeight="1"/>
    <row r="27211" ht="15" customHeight="1"/>
    <row r="27212" ht="15" customHeight="1"/>
    <row r="27213" ht="15" customHeight="1"/>
    <row r="27214" ht="15" customHeight="1"/>
    <row r="27215" ht="15" customHeight="1"/>
    <row r="27216" ht="15" customHeight="1"/>
    <row r="27217" ht="15" customHeight="1"/>
    <row r="27218" ht="15" customHeight="1"/>
    <row r="27219" ht="15" customHeight="1"/>
    <row r="27220" ht="15" customHeight="1"/>
    <row r="27221" ht="15" customHeight="1"/>
    <row r="27222" ht="15" customHeight="1"/>
    <row r="27223" ht="15" customHeight="1"/>
    <row r="27224" ht="15" customHeight="1"/>
    <row r="27225" ht="15" customHeight="1"/>
    <row r="27226" ht="15" customHeight="1"/>
    <row r="27227" ht="15" customHeight="1"/>
    <row r="27228" ht="15" customHeight="1"/>
    <row r="27229" ht="15" customHeight="1"/>
    <row r="27230" ht="15" customHeight="1"/>
    <row r="27231" ht="15" customHeight="1"/>
    <row r="27232" ht="15" customHeight="1"/>
    <row r="27233" ht="15" customHeight="1"/>
    <row r="27234" ht="15" customHeight="1"/>
    <row r="27235" ht="15" customHeight="1"/>
    <row r="27236" ht="15" customHeight="1"/>
    <row r="27237" ht="15" customHeight="1"/>
    <row r="27238" ht="15" customHeight="1"/>
    <row r="27239" ht="15" customHeight="1"/>
    <row r="27240" ht="15" customHeight="1"/>
    <row r="27241" ht="15" customHeight="1"/>
    <row r="27242" ht="15" customHeight="1"/>
    <row r="27243" ht="15" customHeight="1"/>
    <row r="27244" ht="15" customHeight="1"/>
    <row r="27245" ht="15" customHeight="1"/>
    <row r="27246" ht="15" customHeight="1"/>
    <row r="27247" ht="15" customHeight="1"/>
    <row r="27248" ht="15" customHeight="1"/>
    <row r="27249" ht="15" customHeight="1"/>
    <row r="27250" ht="15" customHeight="1"/>
    <row r="27251" ht="15" customHeight="1"/>
    <row r="27252" ht="15" customHeight="1"/>
    <row r="27253" ht="15" customHeight="1"/>
    <row r="27254" ht="15" customHeight="1"/>
    <row r="27255" ht="15" customHeight="1"/>
    <row r="27256" ht="15" customHeight="1"/>
    <row r="27257" ht="15" customHeight="1"/>
    <row r="27258" ht="15" customHeight="1"/>
    <row r="27259" ht="15" customHeight="1"/>
    <row r="27260" ht="15" customHeight="1"/>
    <row r="27261" ht="15" customHeight="1"/>
    <row r="27262" ht="15" customHeight="1"/>
    <row r="27263" ht="15" customHeight="1"/>
    <row r="27264" ht="15" customHeight="1"/>
    <row r="27265" ht="15" customHeight="1"/>
    <row r="27266" ht="15" customHeight="1"/>
    <row r="27267" ht="15" customHeight="1"/>
    <row r="27268" ht="15" customHeight="1"/>
    <row r="27269" ht="15" customHeight="1"/>
    <row r="27270" ht="15" customHeight="1"/>
    <row r="27271" ht="15" customHeight="1"/>
    <row r="27272" ht="15" customHeight="1"/>
    <row r="27273" ht="15" customHeight="1"/>
    <row r="27274" ht="15" customHeight="1"/>
    <row r="27275" ht="15" customHeight="1"/>
    <row r="27276" ht="15" customHeight="1"/>
    <row r="27277" ht="15" customHeight="1"/>
    <row r="27278" ht="15" customHeight="1"/>
    <row r="27279" ht="15" customHeight="1"/>
    <row r="27280" ht="15" customHeight="1"/>
    <row r="27281" ht="15" customHeight="1"/>
    <row r="27282" ht="15" customHeight="1"/>
    <row r="27283" ht="15" customHeight="1"/>
    <row r="27284" ht="15" customHeight="1"/>
    <row r="27285" ht="15" customHeight="1"/>
    <row r="27286" ht="15" customHeight="1"/>
    <row r="27287" ht="15" customHeight="1"/>
    <row r="27288" ht="15" customHeight="1"/>
    <row r="27289" ht="15" customHeight="1"/>
    <row r="27290" ht="15" customHeight="1"/>
    <row r="27291" ht="15" customHeight="1"/>
    <row r="27292" ht="15" customHeight="1"/>
    <row r="27293" ht="15" customHeight="1"/>
    <row r="27294" ht="15" customHeight="1"/>
    <row r="27295" ht="15" customHeight="1"/>
    <row r="27296" ht="15" customHeight="1"/>
    <row r="27297" ht="15" customHeight="1"/>
    <row r="27298" ht="15" customHeight="1"/>
    <row r="27299" ht="15" customHeight="1"/>
    <row r="27300" ht="15" customHeight="1"/>
    <row r="27301" ht="15" customHeight="1"/>
    <row r="27302" ht="15" customHeight="1"/>
    <row r="27303" ht="15" customHeight="1"/>
    <row r="27304" ht="15" customHeight="1"/>
    <row r="27305" ht="15" customHeight="1"/>
    <row r="27306" ht="15" customHeight="1"/>
    <row r="27307" ht="15" customHeight="1"/>
    <row r="27308" ht="15" customHeight="1"/>
    <row r="27309" ht="15" customHeight="1"/>
    <row r="27310" ht="15" customHeight="1"/>
    <row r="27311" ht="15" customHeight="1"/>
    <row r="27312" ht="15" customHeight="1"/>
    <row r="27313" ht="15" customHeight="1"/>
    <row r="27314" ht="15" customHeight="1"/>
    <row r="27315" ht="15" customHeight="1"/>
    <row r="27316" ht="15" customHeight="1"/>
    <row r="27317" ht="15" customHeight="1"/>
    <row r="27318" ht="15" customHeight="1"/>
    <row r="27319" ht="15" customHeight="1"/>
    <row r="27320" ht="15" customHeight="1"/>
    <row r="27321" ht="15" customHeight="1"/>
    <row r="27322" ht="15" customHeight="1"/>
    <row r="27323" ht="15" customHeight="1"/>
    <row r="27324" ht="15" customHeight="1"/>
    <row r="27325" ht="15" customHeight="1"/>
    <row r="27326" ht="15" customHeight="1"/>
    <row r="27327" ht="15" customHeight="1"/>
    <row r="27328" ht="15" customHeight="1"/>
    <row r="27329" ht="15" customHeight="1"/>
    <row r="27330" ht="15" customHeight="1"/>
    <row r="27331" ht="15" customHeight="1"/>
    <row r="27332" ht="15" customHeight="1"/>
    <row r="27333" ht="15" customHeight="1"/>
    <row r="27334" ht="15" customHeight="1"/>
    <row r="27335" ht="15" customHeight="1"/>
    <row r="27336" ht="15" customHeight="1"/>
    <row r="27337" ht="15" customHeight="1"/>
    <row r="27338" ht="15" customHeight="1"/>
    <row r="27339" ht="15" customHeight="1"/>
    <row r="27340" ht="15" customHeight="1"/>
    <row r="27341" ht="15" customHeight="1"/>
    <row r="27342" ht="15" customHeight="1"/>
    <row r="27343" ht="15" customHeight="1"/>
    <row r="27344" ht="15" customHeight="1"/>
    <row r="27345" ht="15" customHeight="1"/>
    <row r="27346" ht="15" customHeight="1"/>
    <row r="27347" ht="15" customHeight="1"/>
    <row r="27348" ht="15" customHeight="1"/>
    <row r="27349" ht="15" customHeight="1"/>
    <row r="27350" ht="15" customHeight="1"/>
    <row r="27351" ht="15" customHeight="1"/>
    <row r="27352" ht="15" customHeight="1"/>
    <row r="27353" ht="15" customHeight="1"/>
    <row r="27354" ht="15" customHeight="1"/>
    <row r="27355" ht="15" customHeight="1"/>
    <row r="27356" ht="15" customHeight="1"/>
    <row r="27357" ht="15" customHeight="1"/>
    <row r="27358" ht="15" customHeight="1"/>
    <row r="27359" ht="15" customHeight="1"/>
    <row r="27360" ht="15" customHeight="1"/>
    <row r="27361" ht="15" customHeight="1"/>
    <row r="27362" ht="15" customHeight="1"/>
    <row r="27363" ht="15" customHeight="1"/>
    <row r="27364" ht="15" customHeight="1"/>
    <row r="27365" ht="15" customHeight="1"/>
    <row r="27366" ht="15" customHeight="1"/>
    <row r="27367" ht="15" customHeight="1"/>
    <row r="27368" ht="15" customHeight="1"/>
    <row r="27369" ht="15" customHeight="1"/>
    <row r="27370" ht="15" customHeight="1"/>
    <row r="27371" ht="15" customHeight="1"/>
    <row r="27372" ht="15" customHeight="1"/>
    <row r="27373" ht="15" customHeight="1"/>
    <row r="27374" ht="15" customHeight="1"/>
    <row r="27375" ht="15" customHeight="1"/>
    <row r="27376" ht="15" customHeight="1"/>
    <row r="27377" ht="15" customHeight="1"/>
    <row r="27378" ht="15" customHeight="1"/>
    <row r="27379" ht="15" customHeight="1"/>
    <row r="27380" ht="15" customHeight="1"/>
    <row r="27381" ht="15" customHeight="1"/>
    <row r="27382" ht="15" customHeight="1"/>
    <row r="27383" ht="15" customHeight="1"/>
    <row r="27384" ht="15" customHeight="1"/>
    <row r="27385" ht="15" customHeight="1"/>
    <row r="27386" ht="15" customHeight="1"/>
    <row r="27387" ht="15" customHeight="1"/>
    <row r="27388" ht="15" customHeight="1"/>
    <row r="27389" ht="15" customHeight="1"/>
    <row r="27390" ht="15" customHeight="1"/>
    <row r="27391" ht="15" customHeight="1"/>
    <row r="27392" ht="15" customHeight="1"/>
    <row r="27393" ht="15" customHeight="1"/>
    <row r="27394" ht="15" customHeight="1"/>
    <row r="27395" ht="15" customHeight="1"/>
    <row r="27396" ht="15" customHeight="1"/>
    <row r="27397" ht="15" customHeight="1"/>
    <row r="27398" ht="15" customHeight="1"/>
    <row r="27399" ht="15" customHeight="1"/>
    <row r="27400" ht="15" customHeight="1"/>
    <row r="27401" ht="15" customHeight="1"/>
    <row r="27402" ht="15" customHeight="1"/>
    <row r="27403" ht="15" customHeight="1"/>
    <row r="27404" ht="15" customHeight="1"/>
    <row r="27405" ht="15" customHeight="1"/>
    <row r="27406" ht="15" customHeight="1"/>
    <row r="27407" ht="15" customHeight="1"/>
    <row r="27408" ht="15" customHeight="1"/>
    <row r="27409" ht="15" customHeight="1"/>
    <row r="27410" ht="15" customHeight="1"/>
    <row r="27411" ht="15" customHeight="1"/>
    <row r="27412" ht="15" customHeight="1"/>
    <row r="27413" ht="15" customHeight="1"/>
    <row r="27414" ht="15" customHeight="1"/>
    <row r="27415" ht="15" customHeight="1"/>
    <row r="27416" ht="15" customHeight="1"/>
    <row r="27417" ht="15" customHeight="1"/>
    <row r="27418" ht="15" customHeight="1"/>
    <row r="27419" ht="15" customHeight="1"/>
    <row r="27420" ht="15" customHeight="1"/>
    <row r="27421" ht="15" customHeight="1"/>
    <row r="27422" ht="15" customHeight="1"/>
    <row r="27423" ht="15" customHeight="1"/>
    <row r="27424" ht="15" customHeight="1"/>
    <row r="27425" ht="15" customHeight="1"/>
    <row r="27426" ht="15" customHeight="1"/>
    <row r="27427" ht="15" customHeight="1"/>
    <row r="27428" ht="15" customHeight="1"/>
    <row r="27429" ht="15" customHeight="1"/>
    <row r="27430" ht="15" customHeight="1"/>
    <row r="27431" ht="15" customHeight="1"/>
    <row r="27432" ht="15" customHeight="1"/>
    <row r="27433" ht="15" customHeight="1"/>
    <row r="27434" ht="15" customHeight="1"/>
    <row r="27435" ht="15" customHeight="1"/>
    <row r="27436" ht="15" customHeight="1"/>
    <row r="27437" ht="15" customHeight="1"/>
    <row r="27438" ht="15" customHeight="1"/>
    <row r="27439" ht="15" customHeight="1"/>
    <row r="27440" ht="15" customHeight="1"/>
    <row r="27441" ht="15" customHeight="1"/>
    <row r="27442" ht="15" customHeight="1"/>
    <row r="27443" ht="15" customHeight="1"/>
    <row r="27444" ht="15" customHeight="1"/>
    <row r="27445" ht="15" customHeight="1"/>
    <row r="27446" ht="15" customHeight="1"/>
    <row r="27447" ht="15" customHeight="1"/>
    <row r="27448" ht="15" customHeight="1"/>
    <row r="27449" ht="15" customHeight="1"/>
    <row r="27450" ht="15" customHeight="1"/>
    <row r="27451" ht="15" customHeight="1"/>
    <row r="27452" ht="15" customHeight="1"/>
    <row r="27453" ht="15" customHeight="1"/>
    <row r="27454" ht="15" customHeight="1"/>
    <row r="27455" ht="15" customHeight="1"/>
    <row r="27456" ht="15" customHeight="1"/>
    <row r="27457" ht="15" customHeight="1"/>
    <row r="27458" ht="15" customHeight="1"/>
    <row r="27459" ht="15" customHeight="1"/>
    <row r="27460" ht="15" customHeight="1"/>
    <row r="27461" ht="15" customHeight="1"/>
    <row r="27462" ht="15" customHeight="1"/>
    <row r="27463" ht="15" customHeight="1"/>
    <row r="27464" ht="15" customHeight="1"/>
    <row r="27465" ht="15" customHeight="1"/>
    <row r="27466" ht="15" customHeight="1"/>
    <row r="27467" ht="15" customHeight="1"/>
    <row r="27468" ht="15" customHeight="1"/>
    <row r="27469" ht="15" customHeight="1"/>
    <row r="27470" ht="15" customHeight="1"/>
    <row r="27471" ht="15" customHeight="1"/>
    <row r="27472" ht="15" customHeight="1"/>
    <row r="27473" ht="15" customHeight="1"/>
    <row r="27474" ht="15" customHeight="1"/>
    <row r="27475" ht="15" customHeight="1"/>
    <row r="27476" ht="15" customHeight="1"/>
    <row r="27477" ht="15" customHeight="1"/>
    <row r="27478" ht="15" customHeight="1"/>
    <row r="27479" ht="15" customHeight="1"/>
    <row r="27480" ht="15" customHeight="1"/>
    <row r="27481" ht="15" customHeight="1"/>
    <row r="27482" ht="15" customHeight="1"/>
    <row r="27483" ht="15" customHeight="1"/>
    <row r="27484" ht="15" customHeight="1"/>
    <row r="27485" ht="15" customHeight="1"/>
    <row r="27486" ht="15" customHeight="1"/>
    <row r="27487" ht="15" customHeight="1"/>
    <row r="27488" ht="15" customHeight="1"/>
    <row r="27489" ht="15" customHeight="1"/>
    <row r="27490" ht="15" customHeight="1"/>
    <row r="27491" ht="15" customHeight="1"/>
    <row r="27492" ht="15" customHeight="1"/>
    <row r="27493" ht="15" customHeight="1"/>
    <row r="27494" ht="15" customHeight="1"/>
    <row r="27495" ht="15" customHeight="1"/>
    <row r="27496" ht="15" customHeight="1"/>
    <row r="27497" ht="15" customHeight="1"/>
    <row r="27498" ht="15" customHeight="1"/>
    <row r="27499" ht="15" customHeight="1"/>
    <row r="27500" ht="15" customHeight="1"/>
    <row r="27501" ht="15" customHeight="1"/>
    <row r="27502" ht="15" customHeight="1"/>
    <row r="27503" ht="15" customHeight="1"/>
    <row r="27504" ht="15" customHeight="1"/>
    <row r="27505" ht="15" customHeight="1"/>
    <row r="27506" ht="15" customHeight="1"/>
    <row r="27507" ht="15" customHeight="1"/>
    <row r="27508" ht="15" customHeight="1"/>
    <row r="27509" ht="15" customHeight="1"/>
    <row r="27510" ht="15" customHeight="1"/>
    <row r="27511" ht="15" customHeight="1"/>
    <row r="27512" ht="15" customHeight="1"/>
    <row r="27513" ht="15" customHeight="1"/>
    <row r="27514" ht="15" customHeight="1"/>
    <row r="27515" ht="15" customHeight="1"/>
    <row r="27516" ht="15" customHeight="1"/>
    <row r="27517" ht="15" customHeight="1"/>
    <row r="27518" ht="15" customHeight="1"/>
    <row r="27519" ht="15" customHeight="1"/>
    <row r="27520" ht="15" customHeight="1"/>
    <row r="27521" ht="15" customHeight="1"/>
    <row r="27522" ht="15" customHeight="1"/>
    <row r="27523" ht="15" customHeight="1"/>
    <row r="27524" ht="15" customHeight="1"/>
    <row r="27525" ht="15" customHeight="1"/>
    <row r="27526" ht="15" customHeight="1"/>
    <row r="27527" ht="15" customHeight="1"/>
    <row r="27528" ht="15" customHeight="1"/>
    <row r="27529" ht="15" customHeight="1"/>
    <row r="27530" ht="15" customHeight="1"/>
    <row r="27531" ht="15" customHeight="1"/>
    <row r="27532" ht="15" customHeight="1"/>
    <row r="27533" ht="15" customHeight="1"/>
    <row r="27534" ht="15" customHeight="1"/>
    <row r="27535" ht="15" customHeight="1"/>
    <row r="27536" ht="15" customHeight="1"/>
    <row r="27537" ht="15" customHeight="1"/>
    <row r="27538" ht="15" customHeight="1"/>
    <row r="27539" ht="15" customHeight="1"/>
    <row r="27540" ht="15" customHeight="1"/>
    <row r="27541" ht="15" customHeight="1"/>
    <row r="27542" ht="15" customHeight="1"/>
    <row r="27543" ht="15" customHeight="1"/>
    <row r="27544" ht="15" customHeight="1"/>
    <row r="27545" ht="15" customHeight="1"/>
    <row r="27546" ht="15" customHeight="1"/>
    <row r="27547" ht="15" customHeight="1"/>
    <row r="27548" ht="15" customHeight="1"/>
    <row r="27549" ht="15" customHeight="1"/>
    <row r="27550" ht="15" customHeight="1"/>
    <row r="27551" ht="15" customHeight="1"/>
    <row r="27552" ht="15" customHeight="1"/>
    <row r="27553" ht="15" customHeight="1"/>
    <row r="27554" ht="15" customHeight="1"/>
    <row r="27555" ht="15" customHeight="1"/>
    <row r="27556" ht="15" customHeight="1"/>
    <row r="27557" ht="15" customHeight="1"/>
    <row r="27558" ht="15" customHeight="1"/>
    <row r="27559" ht="15" customHeight="1"/>
    <row r="27560" ht="15" customHeight="1"/>
    <row r="27561" ht="15" customHeight="1"/>
    <row r="27562" ht="15" customHeight="1"/>
    <row r="27563" ht="15" customHeight="1"/>
    <row r="27564" ht="15" customHeight="1"/>
    <row r="27565" ht="15" customHeight="1"/>
    <row r="27566" ht="15" customHeight="1"/>
    <row r="27567" ht="15" customHeight="1"/>
    <row r="27568" ht="15" customHeight="1"/>
    <row r="27569" ht="15" customHeight="1"/>
    <row r="27570" ht="15" customHeight="1"/>
    <row r="27571" ht="15" customHeight="1"/>
    <row r="27572" ht="15" customHeight="1"/>
    <row r="27573" ht="15" customHeight="1"/>
    <row r="27574" ht="15" customHeight="1"/>
    <row r="27575" ht="15" customHeight="1"/>
    <row r="27576" ht="15" customHeight="1"/>
    <row r="27577" ht="15" customHeight="1"/>
    <row r="27578" ht="15" customHeight="1"/>
    <row r="27579" ht="15" customHeight="1"/>
    <row r="27580" ht="15" customHeight="1"/>
    <row r="27581" ht="15" customHeight="1"/>
    <row r="27582" ht="15" customHeight="1"/>
    <row r="27583" ht="15" customHeight="1"/>
    <row r="27584" ht="15" customHeight="1"/>
    <row r="27585" ht="15" customHeight="1"/>
    <row r="27586" ht="15" customHeight="1"/>
    <row r="27587" ht="15" customHeight="1"/>
    <row r="27588" ht="15" customHeight="1"/>
    <row r="27589" ht="15" customHeight="1"/>
    <row r="27590" ht="15" customHeight="1"/>
    <row r="27591" ht="15" customHeight="1"/>
    <row r="27592" ht="15" customHeight="1"/>
    <row r="27593" ht="15" customHeight="1"/>
    <row r="27594" ht="15" customHeight="1"/>
    <row r="27595" ht="15" customHeight="1"/>
    <row r="27596" ht="15" customHeight="1"/>
    <row r="27597" ht="15" customHeight="1"/>
    <row r="27598" ht="15" customHeight="1"/>
    <row r="27599" ht="15" customHeight="1"/>
    <row r="27600" ht="15" customHeight="1"/>
    <row r="27601" ht="15" customHeight="1"/>
    <row r="27602" ht="15" customHeight="1"/>
    <row r="27603" ht="15" customHeight="1"/>
    <row r="27604" ht="15" customHeight="1"/>
    <row r="27605" ht="15" customHeight="1"/>
    <row r="27606" ht="15" customHeight="1"/>
    <row r="27607" ht="15" customHeight="1"/>
    <row r="27608" ht="15" customHeight="1"/>
    <row r="27609" ht="15" customHeight="1"/>
    <row r="27610" ht="15" customHeight="1"/>
    <row r="27611" ht="15" customHeight="1"/>
    <row r="27612" ht="15" customHeight="1"/>
    <row r="27613" ht="15" customHeight="1"/>
    <row r="27614" ht="15" customHeight="1"/>
    <row r="27615" ht="15" customHeight="1"/>
    <row r="27616" ht="15" customHeight="1"/>
    <row r="27617" ht="15" customHeight="1"/>
    <row r="27618" ht="15" customHeight="1"/>
    <row r="27619" ht="15" customHeight="1"/>
    <row r="27620" ht="15" customHeight="1"/>
    <row r="27621" ht="15" customHeight="1"/>
    <row r="27622" ht="15" customHeight="1"/>
    <row r="27623" ht="15" customHeight="1"/>
    <row r="27624" ht="15" customHeight="1"/>
    <row r="27625" ht="15" customHeight="1"/>
    <row r="27626" ht="15" customHeight="1"/>
    <row r="27627" ht="15" customHeight="1"/>
    <row r="27628" ht="15" customHeight="1"/>
    <row r="27629" ht="15" customHeight="1"/>
    <row r="27630" ht="15" customHeight="1"/>
    <row r="27631" ht="15" customHeight="1"/>
    <row r="27632" ht="15" customHeight="1"/>
    <row r="27633" ht="15" customHeight="1"/>
    <row r="27634" ht="15" customHeight="1"/>
    <row r="27635" ht="15" customHeight="1"/>
    <row r="27636" ht="15" customHeight="1"/>
    <row r="27637" ht="15" customHeight="1"/>
    <row r="27638" ht="15" customHeight="1"/>
    <row r="27639" ht="15" customHeight="1"/>
    <row r="27640" ht="15" customHeight="1"/>
    <row r="27641" ht="15" customHeight="1"/>
    <row r="27642" ht="15" customHeight="1"/>
    <row r="27643" ht="15" customHeight="1"/>
    <row r="27644" ht="15" customHeight="1"/>
    <row r="27645" ht="15" customHeight="1"/>
    <row r="27646" ht="15" customHeight="1"/>
    <row r="27647" ht="15" customHeight="1"/>
    <row r="27648" ht="15" customHeight="1"/>
    <row r="27649" ht="15" customHeight="1"/>
    <row r="27650" ht="15" customHeight="1"/>
    <row r="27651" ht="15" customHeight="1"/>
    <row r="27652" ht="15" customHeight="1"/>
    <row r="27653" ht="15" customHeight="1"/>
    <row r="27654" ht="15" customHeight="1"/>
    <row r="27655" ht="15" customHeight="1"/>
    <row r="27656" ht="15" customHeight="1"/>
    <row r="27657" ht="15" customHeight="1"/>
    <row r="27658" ht="15" customHeight="1"/>
    <row r="27659" ht="15" customHeight="1"/>
    <row r="27660" ht="15" customHeight="1"/>
    <row r="27661" ht="15" customHeight="1"/>
    <row r="27662" ht="15" customHeight="1"/>
    <row r="27663" ht="15" customHeight="1"/>
    <row r="27664" ht="15" customHeight="1"/>
    <row r="27665" ht="15" customHeight="1"/>
    <row r="27666" ht="15" customHeight="1"/>
    <row r="27667" ht="15" customHeight="1"/>
    <row r="27668" ht="15" customHeight="1"/>
    <row r="27669" ht="15" customHeight="1"/>
    <row r="27670" ht="15" customHeight="1"/>
    <row r="27671" ht="15" customHeight="1"/>
    <row r="27672" ht="15" customHeight="1"/>
    <row r="27673" ht="15" customHeight="1"/>
    <row r="27674" ht="15" customHeight="1"/>
    <row r="27675" ht="15" customHeight="1"/>
    <row r="27676" ht="15" customHeight="1"/>
    <row r="27677" ht="15" customHeight="1"/>
    <row r="27678" ht="15" customHeight="1"/>
    <row r="27679" ht="15" customHeight="1"/>
    <row r="27680" ht="15" customHeight="1"/>
    <row r="27681" ht="15" customHeight="1"/>
    <row r="27682" ht="15" customHeight="1"/>
    <row r="27683" ht="15" customHeight="1"/>
    <row r="27684" ht="15" customHeight="1"/>
    <row r="27685" ht="15" customHeight="1"/>
    <row r="27686" ht="15" customHeight="1"/>
    <row r="27687" ht="15" customHeight="1"/>
    <row r="27688" ht="15" customHeight="1"/>
    <row r="27689" ht="15" customHeight="1"/>
    <row r="27690" ht="15" customHeight="1"/>
    <row r="27691" ht="15" customHeight="1"/>
    <row r="27692" ht="15" customHeight="1"/>
    <row r="27693" ht="15" customHeight="1"/>
    <row r="27694" ht="15" customHeight="1"/>
    <row r="27695" ht="15" customHeight="1"/>
    <row r="27696" ht="15" customHeight="1"/>
    <row r="27697" ht="15" customHeight="1"/>
    <row r="27698" ht="15" customHeight="1"/>
    <row r="27699" ht="15" customHeight="1"/>
    <row r="27700" ht="15" customHeight="1"/>
    <row r="27701" ht="15" customHeight="1"/>
    <row r="27702" ht="15" customHeight="1"/>
    <row r="27703" ht="15" customHeight="1"/>
    <row r="27704" ht="15" customHeight="1"/>
    <row r="27705" ht="15" customHeight="1"/>
    <row r="27706" ht="15" customHeight="1"/>
    <row r="27707" ht="15" customHeight="1"/>
    <row r="27708" ht="15" customHeight="1"/>
    <row r="27709" ht="15" customHeight="1"/>
    <row r="27710" ht="15" customHeight="1"/>
    <row r="27711" ht="15" customHeight="1"/>
    <row r="27712" ht="15" customHeight="1"/>
    <row r="27713" ht="15" customHeight="1"/>
    <row r="27714" ht="15" customHeight="1"/>
    <row r="27715" ht="15" customHeight="1"/>
    <row r="27716" ht="15" customHeight="1"/>
    <row r="27717" ht="15" customHeight="1"/>
    <row r="27718" ht="15" customHeight="1"/>
    <row r="27719" ht="15" customHeight="1"/>
    <row r="27720" ht="15" customHeight="1"/>
    <row r="27721" ht="15" customHeight="1"/>
    <row r="27722" ht="15" customHeight="1"/>
    <row r="27723" ht="15" customHeight="1"/>
    <row r="27724" ht="15" customHeight="1"/>
    <row r="27725" ht="15" customHeight="1"/>
    <row r="27726" ht="15" customHeight="1"/>
    <row r="27727" ht="15" customHeight="1"/>
    <row r="27728" ht="15" customHeight="1"/>
    <row r="27729" ht="15" customHeight="1"/>
    <row r="27730" ht="15" customHeight="1"/>
    <row r="27731" ht="15" customHeight="1"/>
    <row r="27732" ht="15" customHeight="1"/>
    <row r="27733" ht="15" customHeight="1"/>
    <row r="27734" ht="15" customHeight="1"/>
    <row r="27735" ht="15" customHeight="1"/>
    <row r="27736" ht="15" customHeight="1"/>
    <row r="27737" ht="15" customHeight="1"/>
    <row r="27738" ht="15" customHeight="1"/>
    <row r="27739" ht="15" customHeight="1"/>
    <row r="27740" ht="15" customHeight="1"/>
    <row r="27741" ht="15" customHeight="1"/>
    <row r="27742" ht="15" customHeight="1"/>
    <row r="27743" ht="15" customHeight="1"/>
    <row r="27744" ht="15" customHeight="1"/>
    <row r="27745" ht="15" customHeight="1"/>
    <row r="27746" ht="15" customHeight="1"/>
    <row r="27747" ht="15" customHeight="1"/>
    <row r="27748" ht="15" customHeight="1"/>
    <row r="27749" ht="15" customHeight="1"/>
    <row r="27750" ht="15" customHeight="1"/>
    <row r="27751" ht="15" customHeight="1"/>
    <row r="27752" ht="15" customHeight="1"/>
    <row r="27753" ht="15" customHeight="1"/>
    <row r="27754" ht="15" customHeight="1"/>
    <row r="27755" ht="15" customHeight="1"/>
    <row r="27756" ht="15" customHeight="1"/>
    <row r="27757" ht="15" customHeight="1"/>
    <row r="27758" ht="15" customHeight="1"/>
    <row r="27759" ht="15" customHeight="1"/>
    <row r="27760" ht="15" customHeight="1"/>
    <row r="27761" ht="15" customHeight="1"/>
    <row r="27762" ht="15" customHeight="1"/>
    <row r="27763" ht="15" customHeight="1"/>
    <row r="27764" ht="15" customHeight="1"/>
    <row r="27765" ht="15" customHeight="1"/>
    <row r="27766" ht="15" customHeight="1"/>
    <row r="27767" ht="15" customHeight="1"/>
    <row r="27768" ht="15" customHeight="1"/>
    <row r="27769" ht="15" customHeight="1"/>
    <row r="27770" ht="15" customHeight="1"/>
    <row r="27771" ht="15" customHeight="1"/>
    <row r="27772" ht="15" customHeight="1"/>
    <row r="27773" ht="15" customHeight="1"/>
    <row r="27774" ht="15" customHeight="1"/>
    <row r="27775" ht="15" customHeight="1"/>
    <row r="27776" ht="15" customHeight="1"/>
    <row r="27777" ht="15" customHeight="1"/>
    <row r="27778" ht="15" customHeight="1"/>
    <row r="27779" ht="15" customHeight="1"/>
    <row r="27780" ht="15" customHeight="1"/>
    <row r="27781" ht="15" customHeight="1"/>
    <row r="27782" ht="15" customHeight="1"/>
    <row r="27783" ht="15" customHeight="1"/>
    <row r="27784" ht="15" customHeight="1"/>
    <row r="27785" ht="15" customHeight="1"/>
    <row r="27786" ht="15" customHeight="1"/>
    <row r="27787" ht="15" customHeight="1"/>
    <row r="27788" ht="15" customHeight="1"/>
    <row r="27789" ht="15" customHeight="1"/>
    <row r="27790" ht="15" customHeight="1"/>
    <row r="27791" ht="15" customHeight="1"/>
    <row r="27792" ht="15" customHeight="1"/>
    <row r="27793" ht="15" customHeight="1"/>
    <row r="27794" ht="15" customHeight="1"/>
    <row r="27795" ht="15" customHeight="1"/>
    <row r="27796" ht="15" customHeight="1"/>
    <row r="27797" ht="15" customHeight="1"/>
    <row r="27798" ht="15" customHeight="1"/>
    <row r="27799" ht="15" customHeight="1"/>
    <row r="27800" ht="15" customHeight="1"/>
    <row r="27801" ht="15" customHeight="1"/>
    <row r="27802" ht="15" customHeight="1"/>
    <row r="27803" ht="15" customHeight="1"/>
    <row r="27804" ht="15" customHeight="1"/>
    <row r="27805" ht="15" customHeight="1"/>
    <row r="27806" ht="15" customHeight="1"/>
    <row r="27807" ht="15" customHeight="1"/>
    <row r="27808" ht="15" customHeight="1"/>
    <row r="27809" ht="15" customHeight="1"/>
    <row r="27810" ht="15" customHeight="1"/>
    <row r="27811" ht="15" customHeight="1"/>
    <row r="27812" ht="15" customHeight="1"/>
    <row r="27813" ht="15" customHeight="1"/>
    <row r="27814" ht="15" customHeight="1"/>
    <row r="27815" ht="15" customHeight="1"/>
    <row r="27816" ht="15" customHeight="1"/>
    <row r="27817" ht="15" customHeight="1"/>
    <row r="27818" ht="15" customHeight="1"/>
    <row r="27819" ht="15" customHeight="1"/>
    <row r="27820" ht="15" customHeight="1"/>
    <row r="27821" ht="15" customHeight="1"/>
    <row r="27822" ht="15" customHeight="1"/>
    <row r="27823" ht="15" customHeight="1"/>
    <row r="27824" ht="15" customHeight="1"/>
    <row r="27825" ht="15" customHeight="1"/>
    <row r="27826" ht="15" customHeight="1"/>
    <row r="27827" ht="15" customHeight="1"/>
    <row r="27828" ht="15" customHeight="1"/>
    <row r="27829" ht="15" customHeight="1"/>
    <row r="27830" ht="15" customHeight="1"/>
    <row r="27831" ht="15" customHeight="1"/>
    <row r="27832" ht="15" customHeight="1"/>
    <row r="27833" ht="15" customHeight="1"/>
    <row r="27834" ht="15" customHeight="1"/>
    <row r="27835" ht="15" customHeight="1"/>
    <row r="27836" ht="15" customHeight="1"/>
    <row r="27837" ht="15" customHeight="1"/>
    <row r="27838" ht="15" customHeight="1"/>
    <row r="27839" ht="15" customHeight="1"/>
    <row r="27840" ht="15" customHeight="1"/>
    <row r="27841" ht="15" customHeight="1"/>
    <row r="27842" ht="15" customHeight="1"/>
    <row r="27843" ht="15" customHeight="1"/>
    <row r="27844" ht="15" customHeight="1"/>
    <row r="27845" ht="15" customHeight="1"/>
    <row r="27846" ht="15" customHeight="1"/>
    <row r="27847" ht="15" customHeight="1"/>
    <row r="27848" ht="15" customHeight="1"/>
    <row r="27849" ht="15" customHeight="1"/>
    <row r="27850" ht="15" customHeight="1"/>
    <row r="27851" ht="15" customHeight="1"/>
    <row r="27852" ht="15" customHeight="1"/>
    <row r="27853" ht="15" customHeight="1"/>
    <row r="27854" ht="15" customHeight="1"/>
    <row r="27855" ht="15" customHeight="1"/>
    <row r="27856" ht="15" customHeight="1"/>
    <row r="27857" ht="15" customHeight="1"/>
    <row r="27858" ht="15" customHeight="1"/>
    <row r="27859" ht="15" customHeight="1"/>
    <row r="27860" ht="15" customHeight="1"/>
    <row r="27861" ht="15" customHeight="1"/>
    <row r="27862" ht="15" customHeight="1"/>
    <row r="27863" ht="15" customHeight="1"/>
    <row r="27864" ht="15" customHeight="1"/>
    <row r="27865" ht="15" customHeight="1"/>
    <row r="27866" ht="15" customHeight="1"/>
    <row r="27867" ht="15" customHeight="1"/>
    <row r="27868" ht="15" customHeight="1"/>
    <row r="27869" ht="15" customHeight="1"/>
    <row r="27870" ht="15" customHeight="1"/>
    <row r="27871" ht="15" customHeight="1"/>
    <row r="27872" ht="15" customHeight="1"/>
    <row r="27873" ht="15" customHeight="1"/>
    <row r="27874" ht="15" customHeight="1"/>
    <row r="27875" ht="15" customHeight="1"/>
    <row r="27876" ht="15" customHeight="1"/>
    <row r="27877" ht="15" customHeight="1"/>
    <row r="27878" ht="15" customHeight="1"/>
    <row r="27879" ht="15" customHeight="1"/>
    <row r="27880" ht="15" customHeight="1"/>
    <row r="27881" ht="15" customHeight="1"/>
    <row r="27882" ht="15" customHeight="1"/>
    <row r="27883" ht="15" customHeight="1"/>
    <row r="27884" ht="15" customHeight="1"/>
    <row r="27885" ht="15" customHeight="1"/>
    <row r="27886" ht="15" customHeight="1"/>
    <row r="27887" ht="15" customHeight="1"/>
    <row r="27888" ht="15" customHeight="1"/>
    <row r="27889" ht="15" customHeight="1"/>
    <row r="27890" ht="15" customHeight="1"/>
    <row r="27891" ht="15" customHeight="1"/>
    <row r="27892" ht="15" customHeight="1"/>
    <row r="27893" ht="15" customHeight="1"/>
    <row r="27894" ht="15" customHeight="1"/>
    <row r="27895" ht="15" customHeight="1"/>
    <row r="27896" ht="15" customHeight="1"/>
    <row r="27897" ht="15" customHeight="1"/>
    <row r="27898" ht="15" customHeight="1"/>
    <row r="27899" ht="15" customHeight="1"/>
    <row r="27900" ht="15" customHeight="1"/>
    <row r="27901" ht="15" customHeight="1"/>
    <row r="27902" ht="15" customHeight="1"/>
    <row r="27903" ht="15" customHeight="1"/>
    <row r="27904" ht="15" customHeight="1"/>
    <row r="27905" ht="15" customHeight="1"/>
    <row r="27906" ht="15" customHeight="1"/>
    <row r="27907" ht="15" customHeight="1"/>
    <row r="27908" ht="15" customHeight="1"/>
    <row r="27909" ht="15" customHeight="1"/>
    <row r="27910" ht="15" customHeight="1"/>
    <row r="27911" ht="15" customHeight="1"/>
    <row r="27912" ht="15" customHeight="1"/>
    <row r="27913" ht="15" customHeight="1"/>
    <row r="27914" ht="15" customHeight="1"/>
    <row r="27915" ht="15" customHeight="1"/>
    <row r="27916" ht="15" customHeight="1"/>
    <row r="27917" ht="15" customHeight="1"/>
    <row r="27918" ht="15" customHeight="1"/>
    <row r="27919" ht="15" customHeight="1"/>
    <row r="27920" ht="15" customHeight="1"/>
    <row r="27921" ht="15" customHeight="1"/>
    <row r="27922" ht="15" customHeight="1"/>
    <row r="27923" ht="15" customHeight="1"/>
    <row r="27924" ht="15" customHeight="1"/>
    <row r="27925" ht="15" customHeight="1"/>
    <row r="27926" ht="15" customHeight="1"/>
    <row r="27927" ht="15" customHeight="1"/>
    <row r="27928" ht="15" customHeight="1"/>
    <row r="27929" ht="15" customHeight="1"/>
    <row r="27930" ht="15" customHeight="1"/>
    <row r="27931" ht="15" customHeight="1"/>
    <row r="27932" ht="15" customHeight="1"/>
    <row r="27933" ht="15" customHeight="1"/>
    <row r="27934" ht="15" customHeight="1"/>
    <row r="27935" ht="15" customHeight="1"/>
    <row r="27936" ht="15" customHeight="1"/>
    <row r="27937" ht="15" customHeight="1"/>
    <row r="27938" ht="15" customHeight="1"/>
    <row r="27939" ht="15" customHeight="1"/>
    <row r="27940" ht="15" customHeight="1"/>
    <row r="27941" ht="15" customHeight="1"/>
    <row r="27942" ht="15" customHeight="1"/>
    <row r="27943" ht="15" customHeight="1"/>
    <row r="27944" ht="15" customHeight="1"/>
    <row r="27945" ht="15" customHeight="1"/>
    <row r="27946" ht="15" customHeight="1"/>
    <row r="27947" ht="15" customHeight="1"/>
    <row r="27948" ht="15" customHeight="1"/>
    <row r="27949" ht="15" customHeight="1"/>
    <row r="27950" ht="15" customHeight="1"/>
    <row r="27951" ht="15" customHeight="1"/>
    <row r="27952" ht="15" customHeight="1"/>
    <row r="27953" ht="15" customHeight="1"/>
    <row r="27954" ht="15" customHeight="1"/>
    <row r="27955" ht="15" customHeight="1"/>
    <row r="27956" ht="15" customHeight="1"/>
    <row r="27957" ht="15" customHeight="1"/>
    <row r="27958" ht="15" customHeight="1"/>
    <row r="27959" ht="15" customHeight="1"/>
    <row r="27960" ht="15" customHeight="1"/>
    <row r="27961" ht="15" customHeight="1"/>
    <row r="27962" ht="15" customHeight="1"/>
    <row r="27963" ht="15" customHeight="1"/>
    <row r="27964" ht="15" customHeight="1"/>
    <row r="27965" ht="15" customHeight="1"/>
    <row r="27966" ht="15" customHeight="1"/>
    <row r="27967" ht="15" customHeight="1"/>
    <row r="27968" ht="15" customHeight="1"/>
    <row r="27969" ht="15" customHeight="1"/>
    <row r="27970" ht="15" customHeight="1"/>
    <row r="27971" ht="15" customHeight="1"/>
    <row r="27972" ht="15" customHeight="1"/>
    <row r="27973" ht="15" customHeight="1"/>
    <row r="27974" ht="15" customHeight="1"/>
    <row r="27975" ht="15" customHeight="1"/>
    <row r="27976" ht="15" customHeight="1"/>
    <row r="27977" ht="15" customHeight="1"/>
    <row r="27978" ht="15" customHeight="1"/>
    <row r="27979" ht="15" customHeight="1"/>
    <row r="27980" ht="15" customHeight="1"/>
    <row r="27981" ht="15" customHeight="1"/>
    <row r="27982" ht="15" customHeight="1"/>
    <row r="27983" ht="15" customHeight="1"/>
    <row r="27984" ht="15" customHeight="1"/>
    <row r="27985" ht="15" customHeight="1"/>
    <row r="27986" ht="15" customHeight="1"/>
    <row r="27987" ht="15" customHeight="1"/>
    <row r="27988" ht="15" customHeight="1"/>
    <row r="27989" ht="15" customHeight="1"/>
    <row r="27990" ht="15" customHeight="1"/>
    <row r="27991" ht="15" customHeight="1"/>
    <row r="27992" ht="15" customHeight="1"/>
    <row r="27993" ht="15" customHeight="1"/>
    <row r="27994" ht="15" customHeight="1"/>
    <row r="27995" ht="15" customHeight="1"/>
    <row r="27996" ht="15" customHeight="1"/>
    <row r="27997" ht="15" customHeight="1"/>
    <row r="27998" ht="15" customHeight="1"/>
    <row r="27999" ht="15" customHeight="1"/>
    <row r="28000" ht="15" customHeight="1"/>
    <row r="28001" ht="15" customHeight="1"/>
    <row r="28002" ht="15" customHeight="1"/>
    <row r="28003" ht="15" customHeight="1"/>
    <row r="28004" ht="15" customHeight="1"/>
    <row r="28005" ht="15" customHeight="1"/>
    <row r="28006" ht="15" customHeight="1"/>
    <row r="28007" ht="15" customHeight="1"/>
    <row r="28008" ht="15" customHeight="1"/>
    <row r="28009" ht="15" customHeight="1"/>
    <row r="28010" ht="15" customHeight="1"/>
    <row r="28011" ht="15" customHeight="1"/>
    <row r="28012" ht="15" customHeight="1"/>
    <row r="28013" ht="15" customHeight="1"/>
    <row r="28014" ht="15" customHeight="1"/>
    <row r="28015" ht="15" customHeight="1"/>
    <row r="28016" ht="15" customHeight="1"/>
    <row r="28017" ht="15" customHeight="1"/>
    <row r="28018" ht="15" customHeight="1"/>
    <row r="28019" ht="15" customHeight="1"/>
    <row r="28020" ht="15" customHeight="1"/>
    <row r="28021" ht="15" customHeight="1"/>
    <row r="28022" ht="15" customHeight="1"/>
    <row r="28023" ht="15" customHeight="1"/>
    <row r="28024" ht="15" customHeight="1"/>
    <row r="28025" ht="15" customHeight="1"/>
    <row r="28026" ht="15" customHeight="1"/>
    <row r="28027" ht="15" customHeight="1"/>
    <row r="28028" ht="15" customHeight="1"/>
    <row r="28029" ht="15" customHeight="1"/>
    <row r="28030" ht="15" customHeight="1"/>
    <row r="28031" ht="15" customHeight="1"/>
    <row r="28032" ht="15" customHeight="1"/>
    <row r="28033" ht="15" customHeight="1"/>
    <row r="28034" ht="15" customHeight="1"/>
    <row r="28035" ht="15" customHeight="1"/>
    <row r="28036" ht="15" customHeight="1"/>
    <row r="28037" ht="15" customHeight="1"/>
    <row r="28038" ht="15" customHeight="1"/>
    <row r="28039" ht="15" customHeight="1"/>
    <row r="28040" ht="15" customHeight="1"/>
    <row r="28041" ht="15" customHeight="1"/>
    <row r="28042" ht="15" customHeight="1"/>
    <row r="28043" ht="15" customHeight="1"/>
    <row r="28044" ht="15" customHeight="1"/>
    <row r="28045" ht="15" customHeight="1"/>
    <row r="28046" ht="15" customHeight="1"/>
    <row r="28047" ht="15" customHeight="1"/>
    <row r="28048" ht="15" customHeight="1"/>
    <row r="28049" ht="15" customHeight="1"/>
    <row r="28050" ht="15" customHeight="1"/>
    <row r="28051" ht="15" customHeight="1"/>
    <row r="28052" ht="15" customHeight="1"/>
    <row r="28053" ht="15" customHeight="1"/>
    <row r="28054" ht="15" customHeight="1"/>
    <row r="28055" ht="15" customHeight="1"/>
    <row r="28056" ht="15" customHeight="1"/>
    <row r="28057" ht="15" customHeight="1"/>
    <row r="28058" ht="15" customHeight="1"/>
    <row r="28059" ht="15" customHeight="1"/>
    <row r="28060" ht="15" customHeight="1"/>
    <row r="28061" ht="15" customHeight="1"/>
    <row r="28062" ht="15" customHeight="1"/>
    <row r="28063" ht="15" customHeight="1"/>
    <row r="28064" ht="15" customHeight="1"/>
    <row r="28065" ht="15" customHeight="1"/>
    <row r="28066" ht="15" customHeight="1"/>
    <row r="28067" ht="15" customHeight="1"/>
    <row r="28068" ht="15" customHeight="1"/>
    <row r="28069" ht="15" customHeight="1"/>
    <row r="28070" ht="15" customHeight="1"/>
    <row r="28071" ht="15" customHeight="1"/>
    <row r="28072" ht="15" customHeight="1"/>
    <row r="28073" ht="15" customHeight="1"/>
    <row r="28074" ht="15" customHeight="1"/>
    <row r="28075" ht="15" customHeight="1"/>
    <row r="28076" ht="15" customHeight="1"/>
    <row r="28077" ht="15" customHeight="1"/>
    <row r="28078" ht="15" customHeight="1"/>
    <row r="28079" ht="15" customHeight="1"/>
    <row r="28080" ht="15" customHeight="1"/>
    <row r="28081" ht="15" customHeight="1"/>
    <row r="28082" ht="15" customHeight="1"/>
    <row r="28083" ht="15" customHeight="1"/>
    <row r="28084" ht="15" customHeight="1"/>
    <row r="28085" ht="15" customHeight="1"/>
    <row r="28086" ht="15" customHeight="1"/>
    <row r="28087" ht="15" customHeight="1"/>
    <row r="28088" ht="15" customHeight="1"/>
    <row r="28089" ht="15" customHeight="1"/>
    <row r="28090" ht="15" customHeight="1"/>
    <row r="28091" ht="15" customHeight="1"/>
    <row r="28092" ht="15" customHeight="1"/>
    <row r="28093" ht="15" customHeight="1"/>
    <row r="28094" ht="15" customHeight="1"/>
    <row r="28095" ht="15" customHeight="1"/>
    <row r="28096" ht="15" customHeight="1"/>
    <row r="28097" ht="15" customHeight="1"/>
    <row r="28098" ht="15" customHeight="1"/>
    <row r="28099" ht="15" customHeight="1"/>
    <row r="28100" ht="15" customHeight="1"/>
    <row r="28101" ht="15" customHeight="1"/>
    <row r="28102" ht="15" customHeight="1"/>
    <row r="28103" ht="15" customHeight="1"/>
    <row r="28104" ht="15" customHeight="1"/>
    <row r="28105" ht="15" customHeight="1"/>
    <row r="28106" ht="15" customHeight="1"/>
    <row r="28107" ht="15" customHeight="1"/>
    <row r="28108" ht="15" customHeight="1"/>
    <row r="28109" ht="15" customHeight="1"/>
    <row r="28110" ht="15" customHeight="1"/>
    <row r="28111" ht="15" customHeight="1"/>
    <row r="28112" ht="15" customHeight="1"/>
    <row r="28113" ht="15" customHeight="1"/>
    <row r="28114" ht="15" customHeight="1"/>
    <row r="28115" ht="15" customHeight="1"/>
    <row r="28116" ht="15" customHeight="1"/>
    <row r="28117" ht="15" customHeight="1"/>
    <row r="28118" ht="15" customHeight="1"/>
    <row r="28119" ht="15" customHeight="1"/>
    <row r="28120" ht="15" customHeight="1"/>
    <row r="28121" ht="15" customHeight="1"/>
    <row r="28122" ht="15" customHeight="1"/>
    <row r="28123" ht="15" customHeight="1"/>
    <row r="28124" ht="15" customHeight="1"/>
    <row r="28125" ht="15" customHeight="1"/>
    <row r="28126" ht="15" customHeight="1"/>
    <row r="28127" ht="15" customHeight="1"/>
    <row r="28128" ht="15" customHeight="1"/>
    <row r="28129" ht="15" customHeight="1"/>
    <row r="28130" ht="15" customHeight="1"/>
    <row r="28131" ht="15" customHeight="1"/>
    <row r="28132" ht="15" customHeight="1"/>
    <row r="28133" ht="15" customHeight="1"/>
    <row r="28134" ht="15" customHeight="1"/>
    <row r="28135" ht="15" customHeight="1"/>
    <row r="28136" ht="15" customHeight="1"/>
    <row r="28137" ht="15" customHeight="1"/>
    <row r="28138" ht="15" customHeight="1"/>
    <row r="28139" ht="15" customHeight="1"/>
    <row r="28140" ht="15" customHeight="1"/>
    <row r="28141" ht="15" customHeight="1"/>
    <row r="28142" ht="15" customHeight="1"/>
    <row r="28143" ht="15" customHeight="1"/>
    <row r="28144" ht="15" customHeight="1"/>
    <row r="28145" ht="15" customHeight="1"/>
    <row r="28146" ht="15" customHeight="1"/>
    <row r="28147" ht="15" customHeight="1"/>
    <row r="28148" ht="15" customHeight="1"/>
    <row r="28149" ht="15" customHeight="1"/>
    <row r="28150" ht="15" customHeight="1"/>
    <row r="28151" ht="15" customHeight="1"/>
    <row r="28152" ht="15" customHeight="1"/>
    <row r="28153" ht="15" customHeight="1"/>
    <row r="28154" ht="15" customHeight="1"/>
    <row r="28155" ht="15" customHeight="1"/>
    <row r="28156" ht="15" customHeight="1"/>
    <row r="28157" ht="15" customHeight="1"/>
    <row r="28158" ht="15" customHeight="1"/>
    <row r="28159" ht="15" customHeight="1"/>
    <row r="28160" ht="15" customHeight="1"/>
    <row r="28161" ht="15" customHeight="1"/>
    <row r="28162" ht="15" customHeight="1"/>
    <row r="28163" ht="15" customHeight="1"/>
    <row r="28164" ht="15" customHeight="1"/>
    <row r="28165" ht="15" customHeight="1"/>
    <row r="28166" ht="15" customHeight="1"/>
    <row r="28167" ht="15" customHeight="1"/>
    <row r="28168" ht="15" customHeight="1"/>
    <row r="28169" ht="15" customHeight="1"/>
    <row r="28170" ht="15" customHeight="1"/>
    <row r="28171" ht="15" customHeight="1"/>
    <row r="28172" ht="15" customHeight="1"/>
    <row r="28173" ht="15" customHeight="1"/>
    <row r="28174" ht="15" customHeight="1"/>
    <row r="28175" ht="15" customHeight="1"/>
    <row r="28176" ht="15" customHeight="1"/>
    <row r="28177" ht="15" customHeight="1"/>
    <row r="28178" ht="15" customHeight="1"/>
    <row r="28179" ht="15" customHeight="1"/>
    <row r="28180" ht="15" customHeight="1"/>
    <row r="28181" ht="15" customHeight="1"/>
    <row r="28182" ht="15" customHeight="1"/>
    <row r="28183" ht="15" customHeight="1"/>
    <row r="28184" ht="15" customHeight="1"/>
    <row r="28185" ht="15" customHeight="1"/>
    <row r="28186" ht="15" customHeight="1"/>
    <row r="28187" ht="15" customHeight="1"/>
    <row r="28188" ht="15" customHeight="1"/>
    <row r="28189" ht="15" customHeight="1"/>
    <row r="28190" ht="15" customHeight="1"/>
    <row r="28191" ht="15" customHeight="1"/>
    <row r="28192" ht="15" customHeight="1"/>
    <row r="28193" ht="15" customHeight="1"/>
    <row r="28194" ht="15" customHeight="1"/>
    <row r="28195" ht="15" customHeight="1"/>
    <row r="28196" ht="15" customHeight="1"/>
    <row r="28197" ht="15" customHeight="1"/>
    <row r="28198" ht="15" customHeight="1"/>
    <row r="28199" ht="15" customHeight="1"/>
    <row r="28200" ht="15" customHeight="1"/>
    <row r="28201" ht="15" customHeight="1"/>
    <row r="28202" ht="15" customHeight="1"/>
    <row r="28203" ht="15" customHeight="1"/>
    <row r="28204" ht="15" customHeight="1"/>
    <row r="28205" ht="15" customHeight="1"/>
    <row r="28206" ht="15" customHeight="1"/>
    <row r="28207" ht="15" customHeight="1"/>
    <row r="28208" ht="15" customHeight="1"/>
    <row r="28209" ht="15" customHeight="1"/>
    <row r="28210" ht="15" customHeight="1"/>
    <row r="28211" ht="15" customHeight="1"/>
    <row r="28212" ht="15" customHeight="1"/>
    <row r="28213" ht="15" customHeight="1"/>
    <row r="28214" ht="15" customHeight="1"/>
    <row r="28215" ht="15" customHeight="1"/>
    <row r="28216" ht="15" customHeight="1"/>
    <row r="28217" ht="15" customHeight="1"/>
    <row r="28218" ht="15" customHeight="1"/>
    <row r="28219" ht="15" customHeight="1"/>
    <row r="28220" ht="15" customHeight="1"/>
    <row r="28221" ht="15" customHeight="1"/>
    <row r="28222" ht="15" customHeight="1"/>
    <row r="28223" ht="15" customHeight="1"/>
    <row r="28224" ht="15" customHeight="1"/>
    <row r="28225" ht="15" customHeight="1"/>
    <row r="28226" ht="15" customHeight="1"/>
    <row r="28227" ht="15" customHeight="1"/>
    <row r="28228" ht="15" customHeight="1"/>
    <row r="28229" ht="15" customHeight="1"/>
    <row r="28230" ht="15" customHeight="1"/>
    <row r="28231" ht="15" customHeight="1"/>
    <row r="28232" ht="15" customHeight="1"/>
    <row r="28233" ht="15" customHeight="1"/>
    <row r="28234" ht="15" customHeight="1"/>
    <row r="28235" ht="15" customHeight="1"/>
    <row r="28236" ht="15" customHeight="1"/>
    <row r="28237" ht="15" customHeight="1"/>
    <row r="28238" ht="15" customHeight="1"/>
    <row r="28239" ht="15" customHeight="1"/>
    <row r="28240" ht="15" customHeight="1"/>
    <row r="28241" ht="15" customHeight="1"/>
    <row r="28242" ht="15" customHeight="1"/>
    <row r="28243" ht="15" customHeight="1"/>
    <row r="28244" ht="15" customHeight="1"/>
    <row r="28245" ht="15" customHeight="1"/>
    <row r="28246" ht="15" customHeight="1"/>
    <row r="28247" ht="15" customHeight="1"/>
    <row r="28248" ht="15" customHeight="1"/>
    <row r="28249" ht="15" customHeight="1"/>
    <row r="28250" ht="15" customHeight="1"/>
    <row r="28251" ht="15" customHeight="1"/>
    <row r="28252" ht="15" customHeight="1"/>
    <row r="28253" ht="15" customHeight="1"/>
    <row r="28254" ht="15" customHeight="1"/>
    <row r="28255" ht="15" customHeight="1"/>
    <row r="28256" ht="15" customHeight="1"/>
    <row r="28257" ht="15" customHeight="1"/>
    <row r="28258" ht="15" customHeight="1"/>
    <row r="28259" ht="15" customHeight="1"/>
    <row r="28260" ht="15" customHeight="1"/>
    <row r="28261" ht="15" customHeight="1"/>
    <row r="28262" ht="15" customHeight="1"/>
    <row r="28263" ht="15" customHeight="1"/>
    <row r="28264" ht="15" customHeight="1"/>
    <row r="28265" ht="15" customHeight="1"/>
    <row r="28266" ht="15" customHeight="1"/>
    <row r="28267" ht="15" customHeight="1"/>
    <row r="28268" ht="15" customHeight="1"/>
    <row r="28269" ht="15" customHeight="1"/>
    <row r="28270" ht="15" customHeight="1"/>
    <row r="28271" ht="15" customHeight="1"/>
    <row r="28272" ht="15" customHeight="1"/>
    <row r="28273" ht="15" customHeight="1"/>
    <row r="28274" ht="15" customHeight="1"/>
    <row r="28275" ht="15" customHeight="1"/>
    <row r="28276" ht="15" customHeight="1"/>
    <row r="28277" ht="15" customHeight="1"/>
    <row r="28278" ht="15" customHeight="1"/>
    <row r="28279" ht="15" customHeight="1"/>
    <row r="28280" ht="15" customHeight="1"/>
    <row r="28281" ht="15" customHeight="1"/>
    <row r="28282" ht="15" customHeight="1"/>
    <row r="28283" ht="15" customHeight="1"/>
    <row r="28284" ht="15" customHeight="1"/>
    <row r="28285" ht="15" customHeight="1"/>
    <row r="28286" ht="15" customHeight="1"/>
    <row r="28287" ht="15" customHeight="1"/>
    <row r="28288" ht="15" customHeight="1"/>
    <row r="28289" ht="15" customHeight="1"/>
    <row r="28290" ht="15" customHeight="1"/>
    <row r="28291" ht="15" customHeight="1"/>
    <row r="28292" ht="15" customHeight="1"/>
    <row r="28293" ht="15" customHeight="1"/>
    <row r="28294" ht="15" customHeight="1"/>
    <row r="28295" ht="15" customHeight="1"/>
    <row r="28296" ht="15" customHeight="1"/>
    <row r="28297" ht="15" customHeight="1"/>
    <row r="28298" ht="15" customHeight="1"/>
    <row r="28299" ht="15" customHeight="1"/>
    <row r="28300" ht="15" customHeight="1"/>
    <row r="28301" ht="15" customHeight="1"/>
    <row r="28302" ht="15" customHeight="1"/>
    <row r="28303" ht="15" customHeight="1"/>
    <row r="28304" ht="15" customHeight="1"/>
    <row r="28305" ht="15" customHeight="1"/>
    <row r="28306" ht="15" customHeight="1"/>
    <row r="28307" ht="15" customHeight="1"/>
    <row r="28308" ht="15" customHeight="1"/>
    <row r="28309" ht="15" customHeight="1"/>
    <row r="28310" ht="15" customHeight="1"/>
    <row r="28311" ht="15" customHeight="1"/>
    <row r="28312" ht="15" customHeight="1"/>
    <row r="28313" ht="15" customHeight="1"/>
    <row r="28314" ht="15" customHeight="1"/>
    <row r="28315" ht="15" customHeight="1"/>
    <row r="28316" ht="15" customHeight="1"/>
    <row r="28317" ht="15" customHeight="1"/>
    <row r="28318" ht="15" customHeight="1"/>
    <row r="28319" ht="15" customHeight="1"/>
    <row r="28320" ht="15" customHeight="1"/>
    <row r="28321" ht="15" customHeight="1"/>
    <row r="28322" ht="15" customHeight="1"/>
    <row r="28323" ht="15" customHeight="1"/>
    <row r="28324" ht="15" customHeight="1"/>
    <row r="28325" ht="15" customHeight="1"/>
    <row r="28326" ht="15" customHeight="1"/>
    <row r="28327" ht="15" customHeight="1"/>
    <row r="28328" ht="15" customHeight="1"/>
    <row r="28329" ht="15" customHeight="1"/>
    <row r="28330" ht="15" customHeight="1"/>
    <row r="28331" ht="15" customHeight="1"/>
    <row r="28332" ht="15" customHeight="1"/>
    <row r="28333" ht="15" customHeight="1"/>
    <row r="28334" ht="15" customHeight="1"/>
    <row r="28335" ht="15" customHeight="1"/>
    <row r="28336" ht="15" customHeight="1"/>
    <row r="28337" ht="15" customHeight="1"/>
    <row r="28338" ht="15" customHeight="1"/>
    <row r="28339" ht="15" customHeight="1"/>
    <row r="28340" ht="15" customHeight="1"/>
    <row r="28341" ht="15" customHeight="1"/>
    <row r="28342" ht="15" customHeight="1"/>
    <row r="28343" ht="15" customHeight="1"/>
    <row r="28344" ht="15" customHeight="1"/>
    <row r="28345" ht="15" customHeight="1"/>
    <row r="28346" ht="15" customHeight="1"/>
    <row r="28347" ht="15" customHeight="1"/>
    <row r="28348" ht="15" customHeight="1"/>
    <row r="28349" ht="15" customHeight="1"/>
    <row r="28350" ht="15" customHeight="1"/>
    <row r="28351" ht="15" customHeight="1"/>
    <row r="28352" ht="15" customHeight="1"/>
    <row r="28353" ht="15" customHeight="1"/>
    <row r="28354" ht="15" customHeight="1"/>
    <row r="28355" ht="15" customHeight="1"/>
    <row r="28356" ht="15" customHeight="1"/>
    <row r="28357" ht="15" customHeight="1"/>
    <row r="28358" ht="15" customHeight="1"/>
    <row r="28359" ht="15" customHeight="1"/>
    <row r="28360" ht="15" customHeight="1"/>
    <row r="28361" ht="15" customHeight="1"/>
    <row r="28362" ht="15" customHeight="1"/>
    <row r="28363" ht="15" customHeight="1"/>
    <row r="28364" ht="15" customHeight="1"/>
    <row r="28365" ht="15" customHeight="1"/>
    <row r="28366" ht="15" customHeight="1"/>
    <row r="28367" ht="15" customHeight="1"/>
    <row r="28368" ht="15" customHeight="1"/>
    <row r="28369" ht="15" customHeight="1"/>
    <row r="28370" ht="15" customHeight="1"/>
    <row r="28371" ht="15" customHeight="1"/>
    <row r="28372" ht="15" customHeight="1"/>
    <row r="28373" ht="15" customHeight="1"/>
    <row r="28374" ht="15" customHeight="1"/>
    <row r="28375" ht="15" customHeight="1"/>
    <row r="28376" ht="15" customHeight="1"/>
    <row r="28377" ht="15" customHeight="1"/>
    <row r="28378" ht="15" customHeight="1"/>
    <row r="28379" ht="15" customHeight="1"/>
    <row r="28380" ht="15" customHeight="1"/>
    <row r="28381" ht="15" customHeight="1"/>
    <row r="28382" ht="15" customHeight="1"/>
    <row r="28383" ht="15" customHeight="1"/>
    <row r="28384" ht="15" customHeight="1"/>
    <row r="28385" ht="15" customHeight="1"/>
    <row r="28386" ht="15" customHeight="1"/>
    <row r="28387" ht="15" customHeight="1"/>
    <row r="28388" ht="15" customHeight="1"/>
    <row r="28389" ht="15" customHeight="1"/>
    <row r="28390" ht="15" customHeight="1"/>
    <row r="28391" ht="15" customHeight="1"/>
    <row r="28392" ht="15" customHeight="1"/>
    <row r="28393" ht="15" customHeight="1"/>
    <row r="28394" ht="15" customHeight="1"/>
    <row r="28395" ht="15" customHeight="1"/>
    <row r="28396" ht="15" customHeight="1"/>
    <row r="28397" ht="15" customHeight="1"/>
    <row r="28398" ht="15" customHeight="1"/>
    <row r="28399" ht="15" customHeight="1"/>
    <row r="28400" ht="15" customHeight="1"/>
    <row r="28401" ht="15" customHeight="1"/>
    <row r="28402" ht="15" customHeight="1"/>
    <row r="28403" ht="15" customHeight="1"/>
    <row r="28404" ht="15" customHeight="1"/>
    <row r="28405" ht="15" customHeight="1"/>
    <row r="28406" ht="15" customHeight="1"/>
    <row r="28407" ht="15" customHeight="1"/>
    <row r="28408" ht="15" customHeight="1"/>
    <row r="28409" ht="15" customHeight="1"/>
    <row r="28410" ht="15" customHeight="1"/>
    <row r="28411" ht="15" customHeight="1"/>
    <row r="28412" ht="15" customHeight="1"/>
    <row r="28413" ht="15" customHeight="1"/>
    <row r="28414" ht="15" customHeight="1"/>
    <row r="28415" ht="15" customHeight="1"/>
    <row r="28416" ht="15" customHeight="1"/>
    <row r="28417" ht="15" customHeight="1"/>
    <row r="28418" ht="15" customHeight="1"/>
    <row r="28419" ht="15" customHeight="1"/>
    <row r="28420" ht="15" customHeight="1"/>
    <row r="28421" ht="15" customHeight="1"/>
    <row r="28422" ht="15" customHeight="1"/>
    <row r="28423" ht="15" customHeight="1"/>
    <row r="28424" ht="15" customHeight="1"/>
    <row r="28425" ht="15" customHeight="1"/>
    <row r="28426" ht="15" customHeight="1"/>
    <row r="28427" ht="15" customHeight="1"/>
    <row r="28428" ht="15" customHeight="1"/>
    <row r="28429" ht="15" customHeight="1"/>
    <row r="28430" ht="15" customHeight="1"/>
    <row r="28431" ht="15" customHeight="1"/>
    <row r="28432" ht="15" customHeight="1"/>
    <row r="28433" ht="15" customHeight="1"/>
    <row r="28434" ht="15" customHeight="1"/>
    <row r="28435" ht="15" customHeight="1"/>
    <row r="28436" ht="15" customHeight="1"/>
    <row r="28437" ht="15" customHeight="1"/>
    <row r="28438" ht="15" customHeight="1"/>
    <row r="28439" ht="15" customHeight="1"/>
    <row r="28440" ht="15" customHeight="1"/>
    <row r="28441" ht="15" customHeight="1"/>
    <row r="28442" ht="15" customHeight="1"/>
    <row r="28443" ht="15" customHeight="1"/>
    <row r="28444" ht="15" customHeight="1"/>
    <row r="28445" ht="15" customHeight="1"/>
    <row r="28446" ht="15" customHeight="1"/>
    <row r="28447" ht="15" customHeight="1"/>
    <row r="28448" ht="15" customHeight="1"/>
    <row r="28449" ht="15" customHeight="1"/>
    <row r="28450" ht="15" customHeight="1"/>
    <row r="28451" ht="15" customHeight="1"/>
    <row r="28452" ht="15" customHeight="1"/>
    <row r="28453" ht="15" customHeight="1"/>
    <row r="28454" ht="15" customHeight="1"/>
    <row r="28455" ht="15" customHeight="1"/>
    <row r="28456" ht="15" customHeight="1"/>
    <row r="28457" ht="15" customHeight="1"/>
    <row r="28458" ht="15" customHeight="1"/>
    <row r="28459" ht="15" customHeight="1"/>
    <row r="28460" ht="15" customHeight="1"/>
    <row r="28461" ht="15" customHeight="1"/>
    <row r="28462" ht="15" customHeight="1"/>
    <row r="28463" ht="15" customHeight="1"/>
    <row r="28464" ht="15" customHeight="1"/>
    <row r="28465" ht="15" customHeight="1"/>
    <row r="28466" ht="15" customHeight="1"/>
    <row r="28467" ht="15" customHeight="1"/>
    <row r="28468" ht="15" customHeight="1"/>
    <row r="28469" ht="15" customHeight="1"/>
    <row r="28470" ht="15" customHeight="1"/>
    <row r="28471" ht="15" customHeight="1"/>
    <row r="28472" ht="15" customHeight="1"/>
    <row r="28473" ht="15" customHeight="1"/>
    <row r="28474" ht="15" customHeight="1"/>
    <row r="28475" ht="15" customHeight="1"/>
    <row r="28476" ht="15" customHeight="1"/>
    <row r="28477" ht="15" customHeight="1"/>
    <row r="28478" ht="15" customHeight="1"/>
    <row r="28479" ht="15" customHeight="1"/>
    <row r="28480" ht="15" customHeight="1"/>
    <row r="28481" ht="15" customHeight="1"/>
    <row r="28482" ht="15" customHeight="1"/>
    <row r="28483" ht="15" customHeight="1"/>
    <row r="28484" ht="15" customHeight="1"/>
    <row r="28485" ht="15" customHeight="1"/>
    <row r="28486" ht="15" customHeight="1"/>
    <row r="28487" ht="15" customHeight="1"/>
    <row r="28488" ht="15" customHeight="1"/>
    <row r="28489" ht="15" customHeight="1"/>
    <row r="28490" ht="15" customHeight="1"/>
    <row r="28491" ht="15" customHeight="1"/>
    <row r="28492" ht="15" customHeight="1"/>
    <row r="28493" ht="15" customHeight="1"/>
    <row r="28494" ht="15" customHeight="1"/>
    <row r="28495" ht="15" customHeight="1"/>
    <row r="28496" ht="15" customHeight="1"/>
    <row r="28497" ht="15" customHeight="1"/>
    <row r="28498" ht="15" customHeight="1"/>
    <row r="28499" ht="15" customHeight="1"/>
    <row r="28500" ht="15" customHeight="1"/>
    <row r="28501" ht="15" customHeight="1"/>
    <row r="28502" ht="15" customHeight="1"/>
    <row r="28503" ht="15" customHeight="1"/>
    <row r="28504" ht="15" customHeight="1"/>
    <row r="28505" ht="15" customHeight="1"/>
    <row r="28506" ht="15" customHeight="1"/>
    <row r="28507" ht="15" customHeight="1"/>
    <row r="28508" ht="15" customHeight="1"/>
    <row r="28509" ht="15" customHeight="1"/>
    <row r="28510" ht="15" customHeight="1"/>
    <row r="28511" ht="15" customHeight="1"/>
    <row r="28512" ht="15" customHeight="1"/>
    <row r="28513" ht="15" customHeight="1"/>
    <row r="28514" ht="15" customHeight="1"/>
    <row r="28515" ht="15" customHeight="1"/>
    <row r="28516" ht="15" customHeight="1"/>
    <row r="28517" ht="15" customHeight="1"/>
    <row r="28518" ht="15" customHeight="1"/>
    <row r="28519" ht="15" customHeight="1"/>
    <row r="28520" ht="15" customHeight="1"/>
    <row r="28521" ht="15" customHeight="1"/>
    <row r="28522" ht="15" customHeight="1"/>
    <row r="28523" ht="15" customHeight="1"/>
    <row r="28524" ht="15" customHeight="1"/>
    <row r="28525" ht="15" customHeight="1"/>
    <row r="28526" ht="15" customHeight="1"/>
    <row r="28527" ht="15" customHeight="1"/>
    <row r="28528" ht="15" customHeight="1"/>
    <row r="28529" ht="15" customHeight="1"/>
    <row r="28530" ht="15" customHeight="1"/>
    <row r="28531" ht="15" customHeight="1"/>
    <row r="28532" ht="15" customHeight="1"/>
    <row r="28533" ht="15" customHeight="1"/>
    <row r="28534" ht="15" customHeight="1"/>
    <row r="28535" ht="15" customHeight="1"/>
    <row r="28536" ht="15" customHeight="1"/>
    <row r="28537" ht="15" customHeight="1"/>
    <row r="28538" ht="15" customHeight="1"/>
    <row r="28539" ht="15" customHeight="1"/>
    <row r="28540" ht="15" customHeight="1"/>
    <row r="28541" ht="15" customHeight="1"/>
    <row r="28542" ht="15" customHeight="1"/>
    <row r="28543" ht="15" customHeight="1"/>
    <row r="28544" ht="15" customHeight="1"/>
    <row r="28545" ht="15" customHeight="1"/>
    <row r="28546" ht="15" customHeight="1"/>
    <row r="28547" ht="15" customHeight="1"/>
    <row r="28548" ht="15" customHeight="1"/>
    <row r="28549" ht="15" customHeight="1"/>
    <row r="28550" ht="15" customHeight="1"/>
    <row r="28551" ht="15" customHeight="1"/>
    <row r="28552" ht="15" customHeight="1"/>
    <row r="28553" ht="15" customHeight="1"/>
    <row r="28554" ht="15" customHeight="1"/>
    <row r="28555" ht="15" customHeight="1"/>
    <row r="28556" ht="15" customHeight="1"/>
    <row r="28557" ht="15" customHeight="1"/>
    <row r="28558" ht="15" customHeight="1"/>
    <row r="28559" ht="15" customHeight="1"/>
    <row r="28560" ht="15" customHeight="1"/>
    <row r="28561" ht="15" customHeight="1"/>
    <row r="28562" ht="15" customHeight="1"/>
    <row r="28563" ht="15" customHeight="1"/>
    <row r="28564" ht="15" customHeight="1"/>
    <row r="28565" ht="15" customHeight="1"/>
    <row r="28566" ht="15" customHeight="1"/>
    <row r="28567" ht="15" customHeight="1"/>
    <row r="28568" ht="15" customHeight="1"/>
    <row r="28569" ht="15" customHeight="1"/>
    <row r="28570" ht="15" customHeight="1"/>
    <row r="28571" ht="15" customHeight="1"/>
    <row r="28572" ht="15" customHeight="1"/>
    <row r="28573" ht="15" customHeight="1"/>
    <row r="28574" ht="15" customHeight="1"/>
    <row r="28575" ht="15" customHeight="1"/>
    <row r="28576" ht="15" customHeight="1"/>
    <row r="28577" ht="15" customHeight="1"/>
    <row r="28578" ht="15" customHeight="1"/>
    <row r="28579" ht="15" customHeight="1"/>
    <row r="28580" ht="15" customHeight="1"/>
    <row r="28581" ht="15" customHeight="1"/>
    <row r="28582" ht="15" customHeight="1"/>
    <row r="28583" ht="15" customHeight="1"/>
    <row r="28584" ht="15" customHeight="1"/>
    <row r="28585" ht="15" customHeight="1"/>
    <row r="28586" ht="15" customHeight="1"/>
    <row r="28587" ht="15" customHeight="1"/>
    <row r="28588" ht="15" customHeight="1"/>
    <row r="28589" ht="15" customHeight="1"/>
    <row r="28590" ht="15" customHeight="1"/>
    <row r="28591" ht="15" customHeight="1"/>
    <row r="28592" ht="15" customHeight="1"/>
    <row r="28593" ht="15" customHeight="1"/>
    <row r="28594" ht="15" customHeight="1"/>
    <row r="28595" ht="15" customHeight="1"/>
    <row r="28596" ht="15" customHeight="1"/>
    <row r="28597" ht="15" customHeight="1"/>
    <row r="28598" ht="15" customHeight="1"/>
    <row r="28599" ht="15" customHeight="1"/>
    <row r="28600" ht="15" customHeight="1"/>
    <row r="28601" ht="15" customHeight="1"/>
    <row r="28602" ht="15" customHeight="1"/>
    <row r="28603" ht="15" customHeight="1"/>
    <row r="28604" ht="15" customHeight="1"/>
    <row r="28605" ht="15" customHeight="1"/>
    <row r="28606" ht="15" customHeight="1"/>
    <row r="28607" ht="15" customHeight="1"/>
    <row r="28608" ht="15" customHeight="1"/>
    <row r="28609" ht="15" customHeight="1"/>
    <row r="28610" ht="15" customHeight="1"/>
    <row r="28611" ht="15" customHeight="1"/>
    <row r="28612" ht="15" customHeight="1"/>
    <row r="28613" ht="15" customHeight="1"/>
    <row r="28614" ht="15" customHeight="1"/>
    <row r="28615" ht="15" customHeight="1"/>
    <row r="28616" ht="15" customHeight="1"/>
    <row r="28617" ht="15" customHeight="1"/>
    <row r="28618" ht="15" customHeight="1"/>
    <row r="28619" ht="15" customHeight="1"/>
    <row r="28620" ht="15" customHeight="1"/>
    <row r="28621" ht="15" customHeight="1"/>
    <row r="28622" ht="15" customHeight="1"/>
    <row r="28623" ht="15" customHeight="1"/>
    <row r="28624" ht="15" customHeight="1"/>
    <row r="28625" ht="15" customHeight="1"/>
    <row r="28626" ht="15" customHeight="1"/>
    <row r="28627" ht="15" customHeight="1"/>
    <row r="28628" ht="15" customHeight="1"/>
    <row r="28629" ht="15" customHeight="1"/>
    <row r="28630" ht="15" customHeight="1"/>
    <row r="28631" ht="15" customHeight="1"/>
    <row r="28632" ht="15" customHeight="1"/>
    <row r="28633" ht="15" customHeight="1"/>
    <row r="28634" ht="15" customHeight="1"/>
    <row r="28635" ht="15" customHeight="1"/>
    <row r="28636" ht="15" customHeight="1"/>
    <row r="28637" ht="15" customHeight="1"/>
    <row r="28638" ht="15" customHeight="1"/>
    <row r="28639" ht="15" customHeight="1"/>
    <row r="28640" ht="15" customHeight="1"/>
    <row r="28641" ht="15" customHeight="1"/>
    <row r="28642" ht="15" customHeight="1"/>
    <row r="28643" ht="15" customHeight="1"/>
    <row r="28644" ht="15" customHeight="1"/>
    <row r="28645" ht="15" customHeight="1"/>
    <row r="28646" ht="15" customHeight="1"/>
    <row r="28647" ht="15" customHeight="1"/>
    <row r="28648" ht="15" customHeight="1"/>
    <row r="28649" ht="15" customHeight="1"/>
    <row r="28650" ht="15" customHeight="1"/>
    <row r="28651" ht="15" customHeight="1"/>
    <row r="28652" ht="15" customHeight="1"/>
    <row r="28653" ht="15" customHeight="1"/>
    <row r="28654" ht="15" customHeight="1"/>
    <row r="28655" ht="15" customHeight="1"/>
    <row r="28656" ht="15" customHeight="1"/>
    <row r="28657" ht="15" customHeight="1"/>
    <row r="28658" ht="15" customHeight="1"/>
    <row r="28659" ht="15" customHeight="1"/>
    <row r="28660" ht="15" customHeight="1"/>
    <row r="28661" ht="15" customHeight="1"/>
    <row r="28662" ht="15" customHeight="1"/>
    <row r="28663" ht="15" customHeight="1"/>
    <row r="28664" ht="15" customHeight="1"/>
    <row r="28665" ht="15" customHeight="1"/>
    <row r="28666" ht="15" customHeight="1"/>
    <row r="28667" ht="15" customHeight="1"/>
    <row r="28668" ht="15" customHeight="1"/>
    <row r="28669" ht="15" customHeight="1"/>
    <row r="28670" ht="15" customHeight="1"/>
    <row r="28671" ht="15" customHeight="1"/>
    <row r="28672" ht="15" customHeight="1"/>
    <row r="28673" ht="15" customHeight="1"/>
    <row r="28674" ht="15" customHeight="1"/>
    <row r="28675" ht="15" customHeight="1"/>
    <row r="28676" ht="15" customHeight="1"/>
    <row r="28677" ht="15" customHeight="1"/>
    <row r="28678" ht="15" customHeight="1"/>
    <row r="28679" ht="15" customHeight="1"/>
    <row r="28680" ht="15" customHeight="1"/>
    <row r="28681" ht="15" customHeight="1"/>
    <row r="28682" ht="15" customHeight="1"/>
    <row r="28683" ht="15" customHeight="1"/>
    <row r="28684" ht="15" customHeight="1"/>
    <row r="28685" ht="15" customHeight="1"/>
    <row r="28686" ht="15" customHeight="1"/>
    <row r="28687" ht="15" customHeight="1"/>
    <row r="28688" ht="15" customHeight="1"/>
    <row r="28689" ht="15" customHeight="1"/>
    <row r="28690" ht="15" customHeight="1"/>
    <row r="28691" ht="15" customHeight="1"/>
    <row r="28692" ht="15" customHeight="1"/>
    <row r="28693" ht="15" customHeight="1"/>
    <row r="28694" ht="15" customHeight="1"/>
    <row r="28695" ht="15" customHeight="1"/>
    <row r="28696" ht="15" customHeight="1"/>
    <row r="28697" ht="15" customHeight="1"/>
    <row r="28698" ht="15" customHeight="1"/>
    <row r="28699" ht="15" customHeight="1"/>
    <row r="28700" ht="15" customHeight="1"/>
    <row r="28701" ht="15" customHeight="1"/>
    <row r="28702" ht="15" customHeight="1"/>
    <row r="28703" ht="15" customHeight="1"/>
    <row r="28704" ht="15" customHeight="1"/>
    <row r="28705" ht="15" customHeight="1"/>
    <row r="28706" ht="15" customHeight="1"/>
    <row r="28707" ht="15" customHeight="1"/>
    <row r="28708" ht="15" customHeight="1"/>
    <row r="28709" ht="15" customHeight="1"/>
    <row r="28710" ht="15" customHeight="1"/>
    <row r="28711" ht="15" customHeight="1"/>
    <row r="28712" ht="15" customHeight="1"/>
    <row r="28713" ht="15" customHeight="1"/>
    <row r="28714" ht="15" customHeight="1"/>
    <row r="28715" ht="15" customHeight="1"/>
    <row r="28716" ht="15" customHeight="1"/>
    <row r="28717" ht="15" customHeight="1"/>
    <row r="28718" ht="15" customHeight="1"/>
    <row r="28719" ht="15" customHeight="1"/>
    <row r="28720" ht="15" customHeight="1"/>
    <row r="28721" ht="15" customHeight="1"/>
    <row r="28722" ht="15" customHeight="1"/>
    <row r="28723" ht="15" customHeight="1"/>
    <row r="28724" ht="15" customHeight="1"/>
    <row r="28725" ht="15" customHeight="1"/>
    <row r="28726" ht="15" customHeight="1"/>
    <row r="28727" ht="15" customHeight="1"/>
    <row r="28728" ht="15" customHeight="1"/>
    <row r="28729" ht="15" customHeight="1"/>
    <row r="28730" ht="15" customHeight="1"/>
    <row r="28731" ht="15" customHeight="1"/>
    <row r="28732" ht="15" customHeight="1"/>
    <row r="28733" ht="15" customHeight="1"/>
    <row r="28734" ht="15" customHeight="1"/>
    <row r="28735" ht="15" customHeight="1"/>
    <row r="28736" ht="15" customHeight="1"/>
    <row r="28737" ht="15" customHeight="1"/>
    <row r="28738" ht="15" customHeight="1"/>
    <row r="28739" ht="15" customHeight="1"/>
    <row r="28740" ht="15" customHeight="1"/>
    <row r="28741" ht="15" customHeight="1"/>
    <row r="28742" ht="15" customHeight="1"/>
    <row r="28743" ht="15" customHeight="1"/>
    <row r="28744" ht="15" customHeight="1"/>
    <row r="28745" ht="15" customHeight="1"/>
    <row r="28746" ht="15" customHeight="1"/>
    <row r="28747" ht="15" customHeight="1"/>
    <row r="28748" ht="15" customHeight="1"/>
    <row r="28749" ht="15" customHeight="1"/>
    <row r="28750" ht="15" customHeight="1"/>
    <row r="28751" ht="15" customHeight="1"/>
    <row r="28752" ht="15" customHeight="1"/>
    <row r="28753" ht="15" customHeight="1"/>
    <row r="28754" ht="15" customHeight="1"/>
    <row r="28755" ht="15" customHeight="1"/>
    <row r="28756" ht="15" customHeight="1"/>
    <row r="28757" ht="15" customHeight="1"/>
    <row r="28758" ht="15" customHeight="1"/>
    <row r="28759" ht="15" customHeight="1"/>
    <row r="28760" ht="15" customHeight="1"/>
    <row r="28761" ht="15" customHeight="1"/>
    <row r="28762" ht="15" customHeight="1"/>
    <row r="28763" ht="15" customHeight="1"/>
    <row r="28764" ht="15" customHeight="1"/>
    <row r="28765" ht="15" customHeight="1"/>
    <row r="28766" ht="15" customHeight="1"/>
    <row r="28767" ht="15" customHeight="1"/>
    <row r="28768" ht="15" customHeight="1"/>
    <row r="28769" ht="15" customHeight="1"/>
    <row r="28770" ht="15" customHeight="1"/>
    <row r="28771" ht="15" customHeight="1"/>
    <row r="28772" ht="15" customHeight="1"/>
    <row r="28773" ht="15" customHeight="1"/>
    <row r="28774" ht="15" customHeight="1"/>
    <row r="28775" ht="15" customHeight="1"/>
    <row r="28776" ht="15" customHeight="1"/>
    <row r="28777" ht="15" customHeight="1"/>
    <row r="28778" ht="15" customHeight="1"/>
    <row r="28779" ht="15" customHeight="1"/>
    <row r="28780" ht="15" customHeight="1"/>
    <row r="28781" ht="15" customHeight="1"/>
    <row r="28782" ht="15" customHeight="1"/>
    <row r="28783" ht="15" customHeight="1"/>
    <row r="28784" ht="15" customHeight="1"/>
    <row r="28785" ht="15" customHeight="1"/>
    <row r="28786" ht="15" customHeight="1"/>
    <row r="28787" ht="15" customHeight="1"/>
    <row r="28788" ht="15" customHeight="1"/>
    <row r="28789" ht="15" customHeight="1"/>
    <row r="28790" ht="15" customHeight="1"/>
    <row r="28791" ht="15" customHeight="1"/>
    <row r="28792" ht="15" customHeight="1"/>
    <row r="28793" ht="15" customHeight="1"/>
    <row r="28794" ht="15" customHeight="1"/>
    <row r="28795" ht="15" customHeight="1"/>
    <row r="28796" ht="15" customHeight="1"/>
    <row r="28797" ht="15" customHeight="1"/>
    <row r="28798" ht="15" customHeight="1"/>
    <row r="28799" ht="15" customHeight="1"/>
    <row r="28800" ht="15" customHeight="1"/>
    <row r="28801" ht="15" customHeight="1"/>
    <row r="28802" ht="15" customHeight="1"/>
    <row r="28803" ht="15" customHeight="1"/>
    <row r="28804" ht="15" customHeight="1"/>
    <row r="28805" ht="15" customHeight="1"/>
    <row r="28806" ht="15" customHeight="1"/>
    <row r="28807" ht="15" customHeight="1"/>
    <row r="28808" ht="15" customHeight="1"/>
    <row r="28809" ht="15" customHeight="1"/>
    <row r="28810" ht="15" customHeight="1"/>
    <row r="28811" ht="15" customHeight="1"/>
    <row r="28812" ht="15" customHeight="1"/>
    <row r="28813" ht="15" customHeight="1"/>
    <row r="28814" ht="15" customHeight="1"/>
    <row r="28815" ht="15" customHeight="1"/>
    <row r="28816" ht="15" customHeight="1"/>
    <row r="28817" ht="15" customHeight="1"/>
    <row r="28818" ht="15" customHeight="1"/>
    <row r="28819" ht="15" customHeight="1"/>
    <row r="28820" ht="15" customHeight="1"/>
    <row r="28821" ht="15" customHeight="1"/>
    <row r="28822" ht="15" customHeight="1"/>
    <row r="28823" ht="15" customHeight="1"/>
    <row r="28824" ht="15" customHeight="1"/>
    <row r="28825" ht="15" customHeight="1"/>
    <row r="28826" ht="15" customHeight="1"/>
    <row r="28827" ht="15" customHeight="1"/>
    <row r="28828" ht="15" customHeight="1"/>
    <row r="28829" ht="15" customHeight="1"/>
    <row r="28830" ht="15" customHeight="1"/>
    <row r="28831" ht="15" customHeight="1"/>
    <row r="28832" ht="15" customHeight="1"/>
    <row r="28833" ht="15" customHeight="1"/>
    <row r="28834" ht="15" customHeight="1"/>
    <row r="28835" ht="15" customHeight="1"/>
    <row r="28836" ht="15" customHeight="1"/>
    <row r="28837" ht="15" customHeight="1"/>
    <row r="28838" ht="15" customHeight="1"/>
    <row r="28839" ht="15" customHeight="1"/>
    <row r="28840" ht="15" customHeight="1"/>
    <row r="28841" ht="15" customHeight="1"/>
    <row r="28842" ht="15" customHeight="1"/>
    <row r="28843" ht="15" customHeight="1"/>
    <row r="28844" ht="15" customHeight="1"/>
    <row r="28845" ht="15" customHeight="1"/>
    <row r="28846" ht="15" customHeight="1"/>
    <row r="28847" ht="15" customHeight="1"/>
    <row r="28848" ht="15" customHeight="1"/>
    <row r="28849" ht="15" customHeight="1"/>
    <row r="28850" ht="15" customHeight="1"/>
    <row r="28851" ht="15" customHeight="1"/>
    <row r="28852" ht="15" customHeight="1"/>
    <row r="28853" ht="15" customHeight="1"/>
    <row r="28854" ht="15" customHeight="1"/>
    <row r="28855" ht="15" customHeight="1"/>
    <row r="28856" ht="15" customHeight="1"/>
    <row r="28857" ht="15" customHeight="1"/>
    <row r="28858" ht="15" customHeight="1"/>
    <row r="28859" ht="15" customHeight="1"/>
    <row r="28860" ht="15" customHeight="1"/>
    <row r="28861" ht="15" customHeight="1"/>
    <row r="28862" ht="15" customHeight="1"/>
    <row r="28863" ht="15" customHeight="1"/>
    <row r="28864" ht="15" customHeight="1"/>
    <row r="28865" ht="15" customHeight="1"/>
    <row r="28866" ht="15" customHeight="1"/>
    <row r="28867" ht="15" customHeight="1"/>
    <row r="28868" ht="15" customHeight="1"/>
    <row r="28869" ht="15" customHeight="1"/>
    <row r="28870" ht="15" customHeight="1"/>
    <row r="28871" ht="15" customHeight="1"/>
    <row r="28872" ht="15" customHeight="1"/>
    <row r="28873" ht="15" customHeight="1"/>
    <row r="28874" ht="15" customHeight="1"/>
    <row r="28875" ht="15" customHeight="1"/>
    <row r="28876" ht="15" customHeight="1"/>
    <row r="28877" ht="15" customHeight="1"/>
    <row r="28878" ht="15" customHeight="1"/>
    <row r="28879" ht="15" customHeight="1"/>
    <row r="28880" ht="15" customHeight="1"/>
    <row r="28881" ht="15" customHeight="1"/>
    <row r="28882" ht="15" customHeight="1"/>
    <row r="28883" ht="15" customHeight="1"/>
    <row r="28884" ht="15" customHeight="1"/>
    <row r="28885" ht="15" customHeight="1"/>
    <row r="28886" ht="15" customHeight="1"/>
    <row r="28887" ht="15" customHeight="1"/>
    <row r="28888" ht="15" customHeight="1"/>
    <row r="28889" ht="15" customHeight="1"/>
    <row r="28890" ht="15" customHeight="1"/>
    <row r="28891" ht="15" customHeight="1"/>
    <row r="28892" ht="15" customHeight="1"/>
    <row r="28893" ht="15" customHeight="1"/>
    <row r="28894" ht="15" customHeight="1"/>
    <row r="28895" ht="15" customHeight="1"/>
    <row r="28896" ht="15" customHeight="1"/>
    <row r="28897" ht="15" customHeight="1"/>
    <row r="28898" ht="15" customHeight="1"/>
    <row r="28899" ht="15" customHeight="1"/>
    <row r="28900" ht="15" customHeight="1"/>
    <row r="28901" ht="15" customHeight="1"/>
    <row r="28902" ht="15" customHeight="1"/>
    <row r="28903" ht="15" customHeight="1"/>
    <row r="28904" ht="15" customHeight="1"/>
    <row r="28905" ht="15" customHeight="1"/>
    <row r="28906" ht="15" customHeight="1"/>
    <row r="28907" ht="15" customHeight="1"/>
    <row r="28908" ht="15" customHeight="1"/>
    <row r="28909" ht="15" customHeight="1"/>
    <row r="28910" ht="15" customHeight="1"/>
    <row r="28911" ht="15" customHeight="1"/>
    <row r="28912" ht="15" customHeight="1"/>
    <row r="28913" ht="15" customHeight="1"/>
    <row r="28914" ht="15" customHeight="1"/>
    <row r="28915" ht="15" customHeight="1"/>
    <row r="28916" ht="15" customHeight="1"/>
    <row r="28917" ht="15" customHeight="1"/>
    <row r="28918" ht="15" customHeight="1"/>
    <row r="28919" ht="15" customHeight="1"/>
    <row r="28920" ht="15" customHeight="1"/>
    <row r="28921" ht="15" customHeight="1"/>
    <row r="28922" ht="15" customHeight="1"/>
    <row r="28923" ht="15" customHeight="1"/>
    <row r="28924" ht="15" customHeight="1"/>
    <row r="28925" ht="15" customHeight="1"/>
    <row r="28926" ht="15" customHeight="1"/>
    <row r="28927" ht="15" customHeight="1"/>
    <row r="28928" ht="15" customHeight="1"/>
    <row r="28929" ht="15" customHeight="1"/>
    <row r="28930" ht="15" customHeight="1"/>
    <row r="28931" ht="15" customHeight="1"/>
    <row r="28932" ht="15" customHeight="1"/>
    <row r="28933" ht="15" customHeight="1"/>
    <row r="28934" ht="15" customHeight="1"/>
    <row r="28935" ht="15" customHeight="1"/>
    <row r="28936" ht="15" customHeight="1"/>
    <row r="28937" ht="15" customHeight="1"/>
    <row r="28938" ht="15" customHeight="1"/>
    <row r="28939" ht="15" customHeight="1"/>
    <row r="28940" ht="15" customHeight="1"/>
    <row r="28941" ht="15" customHeight="1"/>
    <row r="28942" ht="15" customHeight="1"/>
    <row r="28943" ht="15" customHeight="1"/>
    <row r="28944" ht="15" customHeight="1"/>
    <row r="28945" ht="15" customHeight="1"/>
    <row r="28946" ht="15" customHeight="1"/>
    <row r="28947" ht="15" customHeight="1"/>
    <row r="28948" ht="15" customHeight="1"/>
    <row r="28949" ht="15" customHeight="1"/>
    <row r="28950" ht="15" customHeight="1"/>
    <row r="28951" ht="15" customHeight="1"/>
    <row r="28952" ht="15" customHeight="1"/>
    <row r="28953" ht="15" customHeight="1"/>
    <row r="28954" ht="15" customHeight="1"/>
    <row r="28955" ht="15" customHeight="1"/>
    <row r="28956" ht="15" customHeight="1"/>
    <row r="28957" ht="15" customHeight="1"/>
    <row r="28958" ht="15" customHeight="1"/>
    <row r="28959" ht="15" customHeight="1"/>
    <row r="28960" ht="15" customHeight="1"/>
    <row r="28961" ht="15" customHeight="1"/>
    <row r="28962" ht="15" customHeight="1"/>
    <row r="28963" ht="15" customHeight="1"/>
    <row r="28964" ht="15" customHeight="1"/>
    <row r="28965" ht="15" customHeight="1"/>
    <row r="28966" ht="15" customHeight="1"/>
    <row r="28967" ht="15" customHeight="1"/>
    <row r="28968" ht="15" customHeight="1"/>
    <row r="28969" ht="15" customHeight="1"/>
    <row r="28970" ht="15" customHeight="1"/>
    <row r="28971" ht="15" customHeight="1"/>
    <row r="28972" ht="15" customHeight="1"/>
    <row r="28973" ht="15" customHeight="1"/>
    <row r="28974" ht="15" customHeight="1"/>
    <row r="28975" ht="15" customHeight="1"/>
    <row r="28976" ht="15" customHeight="1"/>
    <row r="28977" ht="15" customHeight="1"/>
    <row r="28978" ht="15" customHeight="1"/>
    <row r="28979" ht="15" customHeight="1"/>
    <row r="28980" ht="15" customHeight="1"/>
    <row r="28981" ht="15" customHeight="1"/>
    <row r="28982" ht="15" customHeight="1"/>
    <row r="28983" ht="15" customHeight="1"/>
    <row r="28984" ht="15" customHeight="1"/>
    <row r="28985" ht="15" customHeight="1"/>
    <row r="28986" ht="15" customHeight="1"/>
    <row r="28987" ht="15" customHeight="1"/>
    <row r="28988" ht="15" customHeight="1"/>
    <row r="28989" ht="15" customHeight="1"/>
    <row r="28990" ht="15" customHeight="1"/>
    <row r="28991" ht="15" customHeight="1"/>
    <row r="28992" ht="15" customHeight="1"/>
    <row r="28993" ht="15" customHeight="1"/>
    <row r="28994" ht="15" customHeight="1"/>
    <row r="28995" ht="15" customHeight="1"/>
    <row r="28996" ht="15" customHeight="1"/>
    <row r="28997" ht="15" customHeight="1"/>
    <row r="28998" ht="15" customHeight="1"/>
    <row r="28999" ht="15" customHeight="1"/>
    <row r="29000" ht="15" customHeight="1"/>
    <row r="29001" ht="15" customHeight="1"/>
    <row r="29002" ht="15" customHeight="1"/>
    <row r="29003" ht="15" customHeight="1"/>
    <row r="29004" ht="15" customHeight="1"/>
    <row r="29005" ht="15" customHeight="1"/>
    <row r="29006" ht="15" customHeight="1"/>
    <row r="29007" ht="15" customHeight="1"/>
    <row r="29008" ht="15" customHeight="1"/>
    <row r="29009" ht="15" customHeight="1"/>
    <row r="29010" ht="15" customHeight="1"/>
    <row r="29011" ht="15" customHeight="1"/>
    <row r="29012" ht="15" customHeight="1"/>
    <row r="29013" ht="15" customHeight="1"/>
    <row r="29014" ht="15" customHeight="1"/>
    <row r="29015" ht="15" customHeight="1"/>
    <row r="29016" ht="15" customHeight="1"/>
    <row r="29017" ht="15" customHeight="1"/>
    <row r="29018" ht="15" customHeight="1"/>
    <row r="29019" ht="15" customHeight="1"/>
    <row r="29020" ht="15" customHeight="1"/>
    <row r="29021" ht="15" customHeight="1"/>
    <row r="29022" ht="15" customHeight="1"/>
    <row r="29023" ht="15" customHeight="1"/>
    <row r="29024" ht="15" customHeight="1"/>
    <row r="29025" ht="15" customHeight="1"/>
    <row r="29026" ht="15" customHeight="1"/>
    <row r="29027" ht="15" customHeight="1"/>
    <row r="29028" ht="15" customHeight="1"/>
    <row r="29029" ht="15" customHeight="1"/>
    <row r="29030" ht="15" customHeight="1"/>
    <row r="29031" ht="15" customHeight="1"/>
    <row r="29032" ht="15" customHeight="1"/>
    <row r="29033" ht="15" customHeight="1"/>
    <row r="29034" ht="15" customHeight="1"/>
    <row r="29035" ht="15" customHeight="1"/>
    <row r="29036" ht="15" customHeight="1"/>
    <row r="29037" ht="15" customHeight="1"/>
    <row r="29038" ht="15" customHeight="1"/>
    <row r="29039" ht="15" customHeight="1"/>
    <row r="29040" ht="15" customHeight="1"/>
    <row r="29041" ht="15" customHeight="1"/>
    <row r="29042" ht="15" customHeight="1"/>
    <row r="29043" ht="15" customHeight="1"/>
    <row r="29044" ht="15" customHeight="1"/>
    <row r="29045" ht="15" customHeight="1"/>
    <row r="29046" ht="15" customHeight="1"/>
    <row r="29047" ht="15" customHeight="1"/>
    <row r="29048" ht="15" customHeight="1"/>
    <row r="29049" ht="15" customHeight="1"/>
    <row r="29050" ht="15" customHeight="1"/>
    <row r="29051" ht="15" customHeight="1"/>
    <row r="29052" ht="15" customHeight="1"/>
    <row r="29053" ht="15" customHeight="1"/>
    <row r="29054" ht="15" customHeight="1"/>
    <row r="29055" ht="15" customHeight="1"/>
    <row r="29056" ht="15" customHeight="1"/>
    <row r="29057" ht="15" customHeight="1"/>
    <row r="29058" ht="15" customHeight="1"/>
    <row r="29059" ht="15" customHeight="1"/>
    <row r="29060" ht="15" customHeight="1"/>
    <row r="29061" ht="15" customHeight="1"/>
    <row r="29062" ht="15" customHeight="1"/>
    <row r="29063" ht="15" customHeight="1"/>
    <row r="29064" ht="15" customHeight="1"/>
    <row r="29065" ht="15" customHeight="1"/>
    <row r="29066" ht="15" customHeight="1"/>
    <row r="29067" ht="15" customHeight="1"/>
    <row r="29068" ht="15" customHeight="1"/>
    <row r="29069" ht="15" customHeight="1"/>
    <row r="29070" ht="15" customHeight="1"/>
    <row r="29071" ht="15" customHeight="1"/>
    <row r="29072" ht="15" customHeight="1"/>
    <row r="29073" ht="15" customHeight="1"/>
    <row r="29074" ht="15" customHeight="1"/>
    <row r="29075" ht="15" customHeight="1"/>
    <row r="29076" ht="15" customHeight="1"/>
    <row r="29077" ht="15" customHeight="1"/>
    <row r="29078" ht="15" customHeight="1"/>
    <row r="29079" ht="15" customHeight="1"/>
    <row r="29080" ht="15" customHeight="1"/>
    <row r="29081" ht="15" customHeight="1"/>
    <row r="29082" ht="15" customHeight="1"/>
    <row r="29083" ht="15" customHeight="1"/>
    <row r="29084" ht="15" customHeight="1"/>
    <row r="29085" ht="15" customHeight="1"/>
    <row r="29086" ht="15" customHeight="1"/>
    <row r="29087" ht="15" customHeight="1"/>
    <row r="29088" ht="15" customHeight="1"/>
    <row r="29089" ht="15" customHeight="1"/>
    <row r="29090" ht="15" customHeight="1"/>
    <row r="29091" ht="15" customHeight="1"/>
    <row r="29092" ht="15" customHeight="1"/>
    <row r="29093" ht="15" customHeight="1"/>
    <row r="29094" ht="15" customHeight="1"/>
    <row r="29095" ht="15" customHeight="1"/>
    <row r="29096" ht="15" customHeight="1"/>
    <row r="29097" ht="15" customHeight="1"/>
    <row r="29098" ht="15" customHeight="1"/>
    <row r="29099" ht="15" customHeight="1"/>
    <row r="29100" ht="15" customHeight="1"/>
    <row r="29101" ht="15" customHeight="1"/>
    <row r="29102" ht="15" customHeight="1"/>
    <row r="29103" ht="15" customHeight="1"/>
    <row r="29104" ht="15" customHeight="1"/>
    <row r="29105" ht="15" customHeight="1"/>
    <row r="29106" ht="15" customHeight="1"/>
    <row r="29107" ht="15" customHeight="1"/>
    <row r="29108" ht="15" customHeight="1"/>
    <row r="29109" ht="15" customHeight="1"/>
    <row r="29110" ht="15" customHeight="1"/>
    <row r="29111" ht="15" customHeight="1"/>
    <row r="29112" ht="15" customHeight="1"/>
    <row r="29113" ht="15" customHeight="1"/>
    <row r="29114" ht="15" customHeight="1"/>
    <row r="29115" ht="15" customHeight="1"/>
    <row r="29116" ht="15" customHeight="1"/>
    <row r="29117" ht="15" customHeight="1"/>
    <row r="29118" ht="15" customHeight="1"/>
    <row r="29119" ht="15" customHeight="1"/>
    <row r="29120" ht="15" customHeight="1"/>
    <row r="29121" ht="15" customHeight="1"/>
    <row r="29122" ht="15" customHeight="1"/>
    <row r="29123" ht="15" customHeight="1"/>
    <row r="29124" ht="15" customHeight="1"/>
    <row r="29125" ht="15" customHeight="1"/>
    <row r="29126" ht="15" customHeight="1"/>
    <row r="29127" ht="15" customHeight="1"/>
    <row r="29128" ht="15" customHeight="1"/>
    <row r="29129" ht="15" customHeight="1"/>
    <row r="29130" ht="15" customHeight="1"/>
    <row r="29131" ht="15" customHeight="1"/>
    <row r="29132" ht="15" customHeight="1"/>
    <row r="29133" ht="15" customHeight="1"/>
    <row r="29134" ht="15" customHeight="1"/>
    <row r="29135" ht="15" customHeight="1"/>
    <row r="29136" ht="15" customHeight="1"/>
    <row r="29137" ht="15" customHeight="1"/>
    <row r="29138" ht="15" customHeight="1"/>
    <row r="29139" ht="15" customHeight="1"/>
    <row r="29140" ht="15" customHeight="1"/>
    <row r="29141" ht="15" customHeight="1"/>
    <row r="29142" ht="15" customHeight="1"/>
    <row r="29143" ht="15" customHeight="1"/>
    <row r="29144" ht="15" customHeight="1"/>
    <row r="29145" ht="15" customHeight="1"/>
    <row r="29146" ht="15" customHeight="1"/>
    <row r="29147" ht="15" customHeight="1"/>
    <row r="29148" ht="15" customHeight="1"/>
    <row r="29149" ht="15" customHeight="1"/>
    <row r="29150" ht="15" customHeight="1"/>
    <row r="29151" ht="15" customHeight="1"/>
    <row r="29152" ht="15" customHeight="1"/>
    <row r="29153" ht="15" customHeight="1"/>
    <row r="29154" ht="15" customHeight="1"/>
    <row r="29155" ht="15" customHeight="1"/>
    <row r="29156" ht="15" customHeight="1"/>
    <row r="29157" ht="15" customHeight="1"/>
    <row r="29158" ht="15" customHeight="1"/>
    <row r="29159" ht="15" customHeight="1"/>
    <row r="29160" ht="15" customHeight="1"/>
    <row r="29161" ht="15" customHeight="1"/>
    <row r="29162" ht="15" customHeight="1"/>
    <row r="29163" ht="15" customHeight="1"/>
    <row r="29164" ht="15" customHeight="1"/>
    <row r="29165" ht="15" customHeight="1"/>
    <row r="29166" ht="15" customHeight="1"/>
    <row r="29167" ht="15" customHeight="1"/>
    <row r="29168" ht="15" customHeight="1"/>
    <row r="29169" ht="15" customHeight="1"/>
    <row r="29170" ht="15" customHeight="1"/>
    <row r="29171" ht="15" customHeight="1"/>
    <row r="29172" ht="15" customHeight="1"/>
    <row r="29173" ht="15" customHeight="1"/>
    <row r="29174" ht="15" customHeight="1"/>
    <row r="29175" ht="15" customHeight="1"/>
    <row r="29176" ht="15" customHeight="1"/>
    <row r="29177" ht="15" customHeight="1"/>
    <row r="29178" ht="15" customHeight="1"/>
    <row r="29179" ht="15" customHeight="1"/>
    <row r="29180" ht="15" customHeight="1"/>
    <row r="29181" ht="15" customHeight="1"/>
    <row r="29182" ht="15" customHeight="1"/>
    <row r="29183" ht="15" customHeight="1"/>
    <row r="29184" ht="15" customHeight="1"/>
    <row r="29185" ht="15" customHeight="1"/>
    <row r="29186" ht="15" customHeight="1"/>
    <row r="29187" ht="15" customHeight="1"/>
    <row r="29188" ht="15" customHeight="1"/>
    <row r="29189" ht="15" customHeight="1"/>
    <row r="29190" ht="15" customHeight="1"/>
    <row r="29191" ht="15" customHeight="1"/>
    <row r="29192" ht="15" customHeight="1"/>
    <row r="29193" ht="15" customHeight="1"/>
    <row r="29194" ht="15" customHeight="1"/>
    <row r="29195" ht="15" customHeight="1"/>
    <row r="29196" ht="15" customHeight="1"/>
    <row r="29197" ht="15" customHeight="1"/>
    <row r="29198" ht="15" customHeight="1"/>
    <row r="29199" ht="15" customHeight="1"/>
    <row r="29200" ht="15" customHeight="1"/>
    <row r="29201" ht="15" customHeight="1"/>
    <row r="29202" ht="15" customHeight="1"/>
    <row r="29203" ht="15" customHeight="1"/>
    <row r="29204" ht="15" customHeight="1"/>
    <row r="29205" ht="15" customHeight="1"/>
    <row r="29206" ht="15" customHeight="1"/>
    <row r="29207" ht="15" customHeight="1"/>
    <row r="29208" ht="15" customHeight="1"/>
    <row r="29209" ht="15" customHeight="1"/>
    <row r="29210" ht="15" customHeight="1"/>
    <row r="29211" ht="15" customHeight="1"/>
    <row r="29212" ht="15" customHeight="1"/>
    <row r="29213" ht="15" customHeight="1"/>
    <row r="29214" ht="15" customHeight="1"/>
    <row r="29215" ht="15" customHeight="1"/>
    <row r="29216" ht="15" customHeight="1"/>
    <row r="29217" ht="15" customHeight="1"/>
    <row r="29218" ht="15" customHeight="1"/>
    <row r="29219" ht="15" customHeight="1"/>
    <row r="29220" ht="15" customHeight="1"/>
    <row r="29221" ht="15" customHeight="1"/>
    <row r="29222" ht="15" customHeight="1"/>
    <row r="29223" ht="15" customHeight="1"/>
    <row r="29224" ht="15" customHeight="1"/>
    <row r="29225" ht="15" customHeight="1"/>
    <row r="29226" ht="15" customHeight="1"/>
    <row r="29227" ht="15" customHeight="1"/>
    <row r="29228" ht="15" customHeight="1"/>
    <row r="29229" ht="15" customHeight="1"/>
    <row r="29230" ht="15" customHeight="1"/>
    <row r="29231" ht="15" customHeight="1"/>
    <row r="29232" ht="15" customHeight="1"/>
    <row r="29233" ht="15" customHeight="1"/>
    <row r="29234" ht="15" customHeight="1"/>
    <row r="29235" ht="15" customHeight="1"/>
    <row r="29236" ht="15" customHeight="1"/>
    <row r="29237" ht="15" customHeight="1"/>
    <row r="29238" ht="15" customHeight="1"/>
    <row r="29239" ht="15" customHeight="1"/>
    <row r="29240" ht="15" customHeight="1"/>
    <row r="29241" ht="15" customHeight="1"/>
    <row r="29242" ht="15" customHeight="1"/>
    <row r="29243" ht="15" customHeight="1"/>
    <row r="29244" ht="15" customHeight="1"/>
    <row r="29245" ht="15" customHeight="1"/>
    <row r="29246" ht="15" customHeight="1"/>
    <row r="29247" ht="15" customHeight="1"/>
    <row r="29248" ht="15" customHeight="1"/>
    <row r="29249" ht="15" customHeight="1"/>
    <row r="29250" ht="15" customHeight="1"/>
    <row r="29251" ht="15" customHeight="1"/>
    <row r="29252" ht="15" customHeight="1"/>
    <row r="29253" ht="15" customHeight="1"/>
    <row r="29254" ht="15" customHeight="1"/>
    <row r="29255" ht="15" customHeight="1"/>
    <row r="29256" ht="15" customHeight="1"/>
    <row r="29257" ht="15" customHeight="1"/>
    <row r="29258" ht="15" customHeight="1"/>
    <row r="29259" ht="15" customHeight="1"/>
    <row r="29260" ht="15" customHeight="1"/>
    <row r="29261" ht="15" customHeight="1"/>
    <row r="29262" ht="15" customHeight="1"/>
    <row r="29263" ht="15" customHeight="1"/>
    <row r="29264" ht="15" customHeight="1"/>
    <row r="29265" ht="15" customHeight="1"/>
    <row r="29266" ht="15" customHeight="1"/>
    <row r="29267" ht="15" customHeight="1"/>
    <row r="29268" ht="15" customHeight="1"/>
    <row r="29269" ht="15" customHeight="1"/>
    <row r="29270" ht="15" customHeight="1"/>
    <row r="29271" ht="15" customHeight="1"/>
    <row r="29272" ht="15" customHeight="1"/>
    <row r="29273" ht="15" customHeight="1"/>
    <row r="29274" ht="15" customHeight="1"/>
    <row r="29275" ht="15" customHeight="1"/>
    <row r="29276" ht="15" customHeight="1"/>
    <row r="29277" ht="15" customHeight="1"/>
    <row r="29278" ht="15" customHeight="1"/>
    <row r="29279" ht="15" customHeight="1"/>
    <row r="29280" ht="15" customHeight="1"/>
    <row r="29281" ht="15" customHeight="1"/>
    <row r="29282" ht="15" customHeight="1"/>
    <row r="29283" ht="15" customHeight="1"/>
    <row r="29284" ht="15" customHeight="1"/>
    <row r="29285" ht="15" customHeight="1"/>
    <row r="29286" ht="15" customHeight="1"/>
    <row r="29287" ht="15" customHeight="1"/>
    <row r="29288" ht="15" customHeight="1"/>
    <row r="29289" ht="15" customHeight="1"/>
    <row r="29290" ht="15" customHeight="1"/>
    <row r="29291" ht="15" customHeight="1"/>
    <row r="29292" ht="15" customHeight="1"/>
    <row r="29293" ht="15" customHeight="1"/>
    <row r="29294" ht="15" customHeight="1"/>
    <row r="29295" ht="15" customHeight="1"/>
    <row r="29296" ht="15" customHeight="1"/>
    <row r="29297" ht="15" customHeight="1"/>
    <row r="29298" ht="15" customHeight="1"/>
    <row r="29299" ht="15" customHeight="1"/>
    <row r="29300" ht="15" customHeight="1"/>
    <row r="29301" ht="15" customHeight="1"/>
    <row r="29302" ht="15" customHeight="1"/>
    <row r="29303" ht="15" customHeight="1"/>
    <row r="29304" ht="15" customHeight="1"/>
    <row r="29305" ht="15" customHeight="1"/>
    <row r="29306" ht="15" customHeight="1"/>
    <row r="29307" ht="15" customHeight="1"/>
    <row r="29308" ht="15" customHeight="1"/>
    <row r="29309" ht="15" customHeight="1"/>
    <row r="29310" ht="15" customHeight="1"/>
    <row r="29311" ht="15" customHeight="1"/>
    <row r="29312" ht="15" customHeight="1"/>
    <row r="29313" ht="15" customHeight="1"/>
    <row r="29314" ht="15" customHeight="1"/>
    <row r="29315" ht="15" customHeight="1"/>
    <row r="29316" ht="15" customHeight="1"/>
    <row r="29317" ht="15" customHeight="1"/>
    <row r="29318" ht="15" customHeight="1"/>
    <row r="29319" ht="15" customHeight="1"/>
    <row r="29320" ht="15" customHeight="1"/>
    <row r="29321" ht="15" customHeight="1"/>
    <row r="29322" ht="15" customHeight="1"/>
    <row r="29323" ht="15" customHeight="1"/>
    <row r="29324" ht="15" customHeight="1"/>
    <row r="29325" ht="15" customHeight="1"/>
    <row r="29326" ht="15" customHeight="1"/>
    <row r="29327" ht="15" customHeight="1"/>
    <row r="29328" ht="15" customHeight="1"/>
    <row r="29329" ht="15" customHeight="1"/>
    <row r="29330" ht="15" customHeight="1"/>
    <row r="29331" ht="15" customHeight="1"/>
    <row r="29332" ht="15" customHeight="1"/>
    <row r="29333" ht="15" customHeight="1"/>
    <row r="29334" ht="15" customHeight="1"/>
    <row r="29335" ht="15" customHeight="1"/>
    <row r="29336" ht="15" customHeight="1"/>
    <row r="29337" ht="15" customHeight="1"/>
    <row r="29338" ht="15" customHeight="1"/>
    <row r="29339" ht="15" customHeight="1"/>
    <row r="29340" ht="15" customHeight="1"/>
    <row r="29341" ht="15" customHeight="1"/>
    <row r="29342" ht="15" customHeight="1"/>
    <row r="29343" ht="15" customHeight="1"/>
    <row r="29344" ht="15" customHeight="1"/>
    <row r="29345" ht="15" customHeight="1"/>
    <row r="29346" ht="15" customHeight="1"/>
    <row r="29347" ht="15" customHeight="1"/>
    <row r="29348" ht="15" customHeight="1"/>
    <row r="29349" ht="15" customHeight="1"/>
    <row r="29350" ht="15" customHeight="1"/>
    <row r="29351" ht="15" customHeight="1"/>
    <row r="29352" ht="15" customHeight="1"/>
    <row r="29353" ht="15" customHeight="1"/>
    <row r="29354" ht="15" customHeight="1"/>
    <row r="29355" ht="15" customHeight="1"/>
    <row r="29356" ht="15" customHeight="1"/>
    <row r="29357" ht="15" customHeight="1"/>
    <row r="29358" ht="15" customHeight="1"/>
    <row r="29359" ht="15" customHeight="1"/>
    <row r="29360" ht="15" customHeight="1"/>
    <row r="29361" ht="15" customHeight="1"/>
    <row r="29362" ht="15" customHeight="1"/>
    <row r="29363" ht="15" customHeight="1"/>
    <row r="29364" ht="15" customHeight="1"/>
    <row r="29365" ht="15" customHeight="1"/>
    <row r="29366" ht="15" customHeight="1"/>
    <row r="29367" ht="15" customHeight="1"/>
    <row r="29368" ht="15" customHeight="1"/>
    <row r="29369" ht="15" customHeight="1"/>
    <row r="29370" ht="15" customHeight="1"/>
    <row r="29371" ht="15" customHeight="1"/>
    <row r="29372" ht="15" customHeight="1"/>
    <row r="29373" ht="15" customHeight="1"/>
    <row r="29374" ht="15" customHeight="1"/>
    <row r="29375" ht="15" customHeight="1"/>
    <row r="29376" ht="15" customHeight="1"/>
    <row r="29377" ht="15" customHeight="1"/>
    <row r="29378" ht="15" customHeight="1"/>
    <row r="29379" ht="15" customHeight="1"/>
    <row r="29380" ht="15" customHeight="1"/>
    <row r="29381" ht="15" customHeight="1"/>
    <row r="29382" ht="15" customHeight="1"/>
    <row r="29383" ht="15" customHeight="1"/>
    <row r="29384" ht="15" customHeight="1"/>
    <row r="29385" ht="15" customHeight="1"/>
    <row r="29386" ht="15" customHeight="1"/>
    <row r="29387" ht="15" customHeight="1"/>
    <row r="29388" ht="15" customHeight="1"/>
    <row r="29389" ht="15" customHeight="1"/>
    <row r="29390" ht="15" customHeight="1"/>
    <row r="29391" ht="15" customHeight="1"/>
    <row r="29392" ht="15" customHeight="1"/>
    <row r="29393" ht="15" customHeight="1"/>
    <row r="29394" ht="15" customHeight="1"/>
    <row r="29395" ht="15" customHeight="1"/>
    <row r="29396" ht="15" customHeight="1"/>
    <row r="29397" ht="15" customHeight="1"/>
    <row r="29398" ht="15" customHeight="1"/>
    <row r="29399" ht="15" customHeight="1"/>
    <row r="29400" ht="15" customHeight="1"/>
    <row r="29401" ht="15" customHeight="1"/>
    <row r="29402" ht="15" customHeight="1"/>
    <row r="29403" ht="15" customHeight="1"/>
    <row r="29404" ht="15" customHeight="1"/>
    <row r="29405" ht="15" customHeight="1"/>
    <row r="29406" ht="15" customHeight="1"/>
    <row r="29407" ht="15" customHeight="1"/>
    <row r="29408" ht="15" customHeight="1"/>
    <row r="29409" ht="15" customHeight="1"/>
    <row r="29410" ht="15" customHeight="1"/>
    <row r="29411" ht="15" customHeight="1"/>
    <row r="29412" ht="15" customHeight="1"/>
    <row r="29413" ht="15" customHeight="1"/>
    <row r="29414" ht="15" customHeight="1"/>
    <row r="29415" ht="15" customHeight="1"/>
    <row r="29416" ht="15" customHeight="1"/>
    <row r="29417" ht="15" customHeight="1"/>
    <row r="29418" ht="15" customHeight="1"/>
    <row r="29419" ht="15" customHeight="1"/>
    <row r="29420" ht="15" customHeight="1"/>
    <row r="29421" ht="15" customHeight="1"/>
    <row r="29422" ht="15" customHeight="1"/>
    <row r="29423" ht="15" customHeight="1"/>
    <row r="29424" ht="15" customHeight="1"/>
    <row r="29425" ht="15" customHeight="1"/>
    <row r="29426" ht="15" customHeight="1"/>
    <row r="29427" ht="15" customHeight="1"/>
    <row r="29428" ht="15" customHeight="1"/>
    <row r="29429" ht="15" customHeight="1"/>
    <row r="29430" ht="15" customHeight="1"/>
    <row r="29431" ht="15" customHeight="1"/>
    <row r="29432" ht="15" customHeight="1"/>
    <row r="29433" ht="15" customHeight="1"/>
    <row r="29434" ht="15" customHeight="1"/>
    <row r="29435" ht="15" customHeight="1"/>
    <row r="29436" ht="15" customHeight="1"/>
    <row r="29437" ht="15" customHeight="1"/>
    <row r="29438" ht="15" customHeight="1"/>
    <row r="29439" ht="15" customHeight="1"/>
    <row r="29440" ht="15" customHeight="1"/>
    <row r="29441" ht="15" customHeight="1"/>
    <row r="29442" ht="15" customHeight="1"/>
    <row r="29443" ht="15" customHeight="1"/>
    <row r="29444" ht="15" customHeight="1"/>
    <row r="29445" ht="15" customHeight="1"/>
    <row r="29446" ht="15" customHeight="1"/>
    <row r="29447" ht="15" customHeight="1"/>
    <row r="29448" ht="15" customHeight="1"/>
    <row r="29449" ht="15" customHeight="1"/>
    <row r="29450" ht="15" customHeight="1"/>
    <row r="29451" ht="15" customHeight="1"/>
    <row r="29452" ht="15" customHeight="1"/>
    <row r="29453" ht="15" customHeight="1"/>
    <row r="29454" ht="15" customHeight="1"/>
    <row r="29455" ht="15" customHeight="1"/>
    <row r="29456" ht="15" customHeight="1"/>
    <row r="29457" ht="15" customHeight="1"/>
    <row r="29458" ht="15" customHeight="1"/>
    <row r="29459" ht="15" customHeight="1"/>
    <row r="29460" ht="15" customHeight="1"/>
    <row r="29461" ht="15" customHeight="1"/>
    <row r="29462" ht="15" customHeight="1"/>
    <row r="29463" ht="15" customHeight="1"/>
    <row r="29464" ht="15" customHeight="1"/>
    <row r="29465" ht="15" customHeight="1"/>
    <row r="29466" ht="15" customHeight="1"/>
    <row r="29467" ht="15" customHeight="1"/>
    <row r="29468" ht="15" customHeight="1"/>
    <row r="29469" ht="15" customHeight="1"/>
    <row r="29470" ht="15" customHeight="1"/>
    <row r="29471" ht="15" customHeight="1"/>
    <row r="29472" ht="15" customHeight="1"/>
    <row r="29473" ht="15" customHeight="1"/>
    <row r="29474" ht="15" customHeight="1"/>
    <row r="29475" ht="15" customHeight="1"/>
    <row r="29476" ht="15" customHeight="1"/>
    <row r="29477" ht="15" customHeight="1"/>
    <row r="29478" ht="15" customHeight="1"/>
    <row r="29479" ht="15" customHeight="1"/>
    <row r="29480" ht="15" customHeight="1"/>
    <row r="29481" ht="15" customHeight="1"/>
    <row r="29482" ht="15" customHeight="1"/>
    <row r="29483" ht="15" customHeight="1"/>
    <row r="29484" ht="15" customHeight="1"/>
    <row r="29485" ht="15" customHeight="1"/>
    <row r="29486" ht="15" customHeight="1"/>
    <row r="29487" ht="15" customHeight="1"/>
    <row r="29488" ht="15" customHeight="1"/>
    <row r="29489" ht="15" customHeight="1"/>
    <row r="29490" ht="15" customHeight="1"/>
    <row r="29491" ht="15" customHeight="1"/>
    <row r="29492" ht="15" customHeight="1"/>
    <row r="29493" ht="15" customHeight="1"/>
    <row r="29494" ht="15" customHeight="1"/>
    <row r="29495" ht="15" customHeight="1"/>
    <row r="29496" ht="15" customHeight="1"/>
    <row r="29497" ht="15" customHeight="1"/>
    <row r="29498" ht="15" customHeight="1"/>
    <row r="29499" ht="15" customHeight="1"/>
    <row r="29500" ht="15" customHeight="1"/>
    <row r="29501" ht="15" customHeight="1"/>
    <row r="29502" ht="15" customHeight="1"/>
    <row r="29503" ht="15" customHeight="1"/>
    <row r="29504" ht="15" customHeight="1"/>
    <row r="29505" ht="15" customHeight="1"/>
    <row r="29506" ht="15" customHeight="1"/>
    <row r="29507" ht="15" customHeight="1"/>
    <row r="29508" ht="15" customHeight="1"/>
    <row r="29509" ht="15" customHeight="1"/>
    <row r="29510" ht="15" customHeight="1"/>
    <row r="29511" ht="15" customHeight="1"/>
    <row r="29512" ht="15" customHeight="1"/>
    <row r="29513" ht="15" customHeight="1"/>
    <row r="29514" ht="15" customHeight="1"/>
    <row r="29515" ht="15" customHeight="1"/>
    <row r="29516" ht="15" customHeight="1"/>
    <row r="29517" ht="15" customHeight="1"/>
    <row r="29518" ht="15" customHeight="1"/>
    <row r="29519" ht="15" customHeight="1"/>
    <row r="29520" ht="15" customHeight="1"/>
    <row r="29521" ht="15" customHeight="1"/>
    <row r="29522" ht="15" customHeight="1"/>
    <row r="29523" ht="15" customHeight="1"/>
    <row r="29524" ht="15" customHeight="1"/>
    <row r="29525" ht="15" customHeight="1"/>
    <row r="29526" ht="15" customHeight="1"/>
    <row r="29527" ht="15" customHeight="1"/>
    <row r="29528" ht="15" customHeight="1"/>
    <row r="29529" ht="15" customHeight="1"/>
    <row r="29530" ht="15" customHeight="1"/>
    <row r="29531" ht="15" customHeight="1"/>
    <row r="29532" ht="15" customHeight="1"/>
    <row r="29533" ht="15" customHeight="1"/>
    <row r="29534" ht="15" customHeight="1"/>
    <row r="29535" ht="15" customHeight="1"/>
    <row r="29536" ht="15" customHeight="1"/>
    <row r="29537" ht="15" customHeight="1"/>
    <row r="29538" ht="15" customHeight="1"/>
    <row r="29539" ht="15" customHeight="1"/>
    <row r="29540" ht="15" customHeight="1"/>
    <row r="29541" ht="15" customHeight="1"/>
    <row r="29542" ht="15" customHeight="1"/>
    <row r="29543" ht="15" customHeight="1"/>
    <row r="29544" ht="15" customHeight="1"/>
    <row r="29545" ht="15" customHeight="1"/>
    <row r="29546" ht="15" customHeight="1"/>
    <row r="29547" ht="15" customHeight="1"/>
    <row r="29548" ht="15" customHeight="1"/>
    <row r="29549" ht="15" customHeight="1"/>
    <row r="29550" ht="15" customHeight="1"/>
    <row r="29551" ht="15" customHeight="1"/>
    <row r="29552" ht="15" customHeight="1"/>
    <row r="29553" ht="15" customHeight="1"/>
    <row r="29554" ht="15" customHeight="1"/>
    <row r="29555" ht="15" customHeight="1"/>
    <row r="29556" ht="15" customHeight="1"/>
    <row r="29557" ht="15" customHeight="1"/>
    <row r="29558" ht="15" customHeight="1"/>
    <row r="29559" ht="15" customHeight="1"/>
    <row r="29560" ht="15" customHeight="1"/>
    <row r="29561" ht="15" customHeight="1"/>
    <row r="29562" ht="15" customHeight="1"/>
    <row r="29563" ht="15" customHeight="1"/>
    <row r="29564" ht="15" customHeight="1"/>
    <row r="29565" ht="15" customHeight="1"/>
    <row r="29566" ht="15" customHeight="1"/>
    <row r="29567" ht="15" customHeight="1"/>
    <row r="29568" ht="15" customHeight="1"/>
    <row r="29569" ht="15" customHeight="1"/>
    <row r="29570" ht="15" customHeight="1"/>
    <row r="29571" ht="15" customHeight="1"/>
    <row r="29572" ht="15" customHeight="1"/>
    <row r="29573" ht="15" customHeight="1"/>
    <row r="29574" ht="15" customHeight="1"/>
    <row r="29575" ht="15" customHeight="1"/>
    <row r="29576" ht="15" customHeight="1"/>
    <row r="29577" ht="15" customHeight="1"/>
    <row r="29578" ht="15" customHeight="1"/>
    <row r="29579" ht="15" customHeight="1"/>
    <row r="29580" ht="15" customHeight="1"/>
    <row r="29581" ht="15" customHeight="1"/>
    <row r="29582" ht="15" customHeight="1"/>
    <row r="29583" ht="15" customHeight="1"/>
    <row r="29584" ht="15" customHeight="1"/>
    <row r="29585" ht="15" customHeight="1"/>
    <row r="29586" ht="15" customHeight="1"/>
    <row r="29587" ht="15" customHeight="1"/>
    <row r="29588" ht="15" customHeight="1"/>
    <row r="29589" ht="15" customHeight="1"/>
    <row r="29590" ht="15" customHeight="1"/>
    <row r="29591" ht="15" customHeight="1"/>
    <row r="29592" ht="15" customHeight="1"/>
    <row r="29593" ht="15" customHeight="1"/>
    <row r="29594" ht="15" customHeight="1"/>
    <row r="29595" ht="15" customHeight="1"/>
    <row r="29596" ht="15" customHeight="1"/>
    <row r="29597" ht="15" customHeight="1"/>
    <row r="29598" ht="15" customHeight="1"/>
    <row r="29599" ht="15" customHeight="1"/>
    <row r="29600" ht="15" customHeight="1"/>
    <row r="29601" ht="15" customHeight="1"/>
    <row r="29602" ht="15" customHeight="1"/>
    <row r="29603" ht="15" customHeight="1"/>
    <row r="29604" ht="15" customHeight="1"/>
    <row r="29605" ht="15" customHeight="1"/>
    <row r="29606" ht="15" customHeight="1"/>
    <row r="29607" ht="15" customHeight="1"/>
    <row r="29608" ht="15" customHeight="1"/>
    <row r="29609" ht="15" customHeight="1"/>
    <row r="29610" ht="15" customHeight="1"/>
    <row r="29611" ht="15" customHeight="1"/>
    <row r="29612" ht="15" customHeight="1"/>
    <row r="29613" ht="15" customHeight="1"/>
    <row r="29614" ht="15" customHeight="1"/>
    <row r="29615" ht="15" customHeight="1"/>
    <row r="29616" ht="15" customHeight="1"/>
    <row r="29617" ht="15" customHeight="1"/>
    <row r="29618" ht="15" customHeight="1"/>
    <row r="29619" ht="15" customHeight="1"/>
    <row r="29620" ht="15" customHeight="1"/>
    <row r="29621" ht="15" customHeight="1"/>
    <row r="29622" ht="15" customHeight="1"/>
    <row r="29623" ht="15" customHeight="1"/>
    <row r="29624" ht="15" customHeight="1"/>
    <row r="29625" ht="15" customHeight="1"/>
    <row r="29626" ht="15" customHeight="1"/>
    <row r="29627" ht="15" customHeight="1"/>
    <row r="29628" ht="15" customHeight="1"/>
    <row r="29629" ht="15" customHeight="1"/>
    <row r="29630" ht="15" customHeight="1"/>
    <row r="29631" ht="15" customHeight="1"/>
    <row r="29632" ht="15" customHeight="1"/>
    <row r="29633" ht="15" customHeight="1"/>
    <row r="29634" ht="15" customHeight="1"/>
    <row r="29635" ht="15" customHeight="1"/>
    <row r="29636" ht="15" customHeight="1"/>
    <row r="29637" ht="15" customHeight="1"/>
    <row r="29638" ht="15" customHeight="1"/>
    <row r="29639" ht="15" customHeight="1"/>
    <row r="29640" ht="15" customHeight="1"/>
    <row r="29641" ht="15" customHeight="1"/>
    <row r="29642" ht="15" customHeight="1"/>
    <row r="29643" ht="15" customHeight="1"/>
    <row r="29644" ht="15" customHeight="1"/>
    <row r="29645" ht="15" customHeight="1"/>
    <row r="29646" ht="15" customHeight="1"/>
    <row r="29647" ht="15" customHeight="1"/>
    <row r="29648" ht="15" customHeight="1"/>
    <row r="29649" ht="15" customHeight="1"/>
    <row r="29650" ht="15" customHeight="1"/>
    <row r="29651" ht="15" customHeight="1"/>
    <row r="29652" ht="15" customHeight="1"/>
    <row r="29653" ht="15" customHeight="1"/>
    <row r="29654" ht="15" customHeight="1"/>
    <row r="29655" ht="15" customHeight="1"/>
    <row r="29656" ht="15" customHeight="1"/>
    <row r="29657" ht="15" customHeight="1"/>
    <row r="29658" ht="15" customHeight="1"/>
    <row r="29659" ht="15" customHeight="1"/>
    <row r="29660" ht="15" customHeight="1"/>
    <row r="29661" ht="15" customHeight="1"/>
    <row r="29662" ht="15" customHeight="1"/>
    <row r="29663" ht="15" customHeight="1"/>
    <row r="29664" ht="15" customHeight="1"/>
    <row r="29665" ht="15" customHeight="1"/>
    <row r="29666" ht="15" customHeight="1"/>
    <row r="29667" ht="15" customHeight="1"/>
    <row r="29668" ht="15" customHeight="1"/>
    <row r="29669" ht="15" customHeight="1"/>
    <row r="29670" ht="15" customHeight="1"/>
    <row r="29671" ht="15" customHeight="1"/>
    <row r="29672" ht="15" customHeight="1"/>
    <row r="29673" ht="15" customHeight="1"/>
    <row r="29674" ht="15" customHeight="1"/>
    <row r="29675" ht="15" customHeight="1"/>
    <row r="29676" ht="15" customHeight="1"/>
    <row r="29677" ht="15" customHeight="1"/>
    <row r="29678" ht="15" customHeight="1"/>
    <row r="29679" ht="15" customHeight="1"/>
    <row r="29680" ht="15" customHeight="1"/>
    <row r="29681" ht="15" customHeight="1"/>
    <row r="29682" ht="15" customHeight="1"/>
    <row r="29683" ht="15" customHeight="1"/>
    <row r="29684" ht="15" customHeight="1"/>
    <row r="29685" ht="15" customHeight="1"/>
    <row r="29686" ht="15" customHeight="1"/>
    <row r="29687" ht="15" customHeight="1"/>
    <row r="29688" ht="15" customHeight="1"/>
    <row r="29689" ht="15" customHeight="1"/>
    <row r="29690" ht="15" customHeight="1"/>
    <row r="29691" ht="15" customHeight="1"/>
    <row r="29692" ht="15" customHeight="1"/>
    <row r="29693" ht="15" customHeight="1"/>
    <row r="29694" ht="15" customHeight="1"/>
    <row r="29695" ht="15" customHeight="1"/>
    <row r="29696" ht="15" customHeight="1"/>
    <row r="29697" ht="15" customHeight="1"/>
    <row r="29698" ht="15" customHeight="1"/>
    <row r="29699" ht="15" customHeight="1"/>
    <row r="29700" ht="15" customHeight="1"/>
    <row r="29701" ht="15" customHeight="1"/>
    <row r="29702" ht="15" customHeight="1"/>
    <row r="29703" ht="15" customHeight="1"/>
    <row r="29704" ht="15" customHeight="1"/>
    <row r="29705" ht="15" customHeight="1"/>
    <row r="29706" ht="15" customHeight="1"/>
    <row r="29707" ht="15" customHeight="1"/>
    <row r="29708" ht="15" customHeight="1"/>
    <row r="29709" ht="15" customHeight="1"/>
    <row r="29710" ht="15" customHeight="1"/>
    <row r="29711" ht="15" customHeight="1"/>
    <row r="29712" ht="15" customHeight="1"/>
    <row r="29713" ht="15" customHeight="1"/>
    <row r="29714" ht="15" customHeight="1"/>
    <row r="29715" ht="15" customHeight="1"/>
    <row r="29716" ht="15" customHeight="1"/>
    <row r="29717" ht="15" customHeight="1"/>
    <row r="29718" ht="15" customHeight="1"/>
    <row r="29719" ht="15" customHeight="1"/>
    <row r="29720" ht="15" customHeight="1"/>
    <row r="29721" ht="15" customHeight="1"/>
    <row r="29722" ht="15" customHeight="1"/>
    <row r="29723" ht="15" customHeight="1"/>
    <row r="29724" ht="15" customHeight="1"/>
    <row r="29725" ht="15" customHeight="1"/>
    <row r="29726" ht="15" customHeight="1"/>
    <row r="29727" ht="15" customHeight="1"/>
    <row r="29728" ht="15" customHeight="1"/>
    <row r="29729" ht="15" customHeight="1"/>
    <row r="29730" ht="15" customHeight="1"/>
    <row r="29731" ht="15" customHeight="1"/>
    <row r="29732" ht="15" customHeight="1"/>
    <row r="29733" ht="15" customHeight="1"/>
    <row r="29734" ht="15" customHeight="1"/>
    <row r="29735" ht="15" customHeight="1"/>
    <row r="29736" ht="15" customHeight="1"/>
    <row r="29737" ht="15" customHeight="1"/>
    <row r="29738" ht="15" customHeight="1"/>
    <row r="29739" ht="15" customHeight="1"/>
    <row r="29740" ht="15" customHeight="1"/>
    <row r="29741" ht="15" customHeight="1"/>
    <row r="29742" ht="15" customHeight="1"/>
    <row r="29743" ht="15" customHeight="1"/>
    <row r="29744" ht="15" customHeight="1"/>
    <row r="29745" ht="15" customHeight="1"/>
    <row r="29746" ht="15" customHeight="1"/>
    <row r="29747" ht="15" customHeight="1"/>
    <row r="29748" ht="15" customHeight="1"/>
    <row r="29749" ht="15" customHeight="1"/>
    <row r="29750" ht="15" customHeight="1"/>
    <row r="29751" ht="15" customHeight="1"/>
    <row r="29752" ht="15" customHeight="1"/>
    <row r="29753" ht="15" customHeight="1"/>
    <row r="29754" ht="15" customHeight="1"/>
    <row r="29755" ht="15" customHeight="1"/>
    <row r="29756" ht="15" customHeight="1"/>
    <row r="29757" ht="15" customHeight="1"/>
    <row r="29758" ht="15" customHeight="1"/>
    <row r="29759" ht="15" customHeight="1"/>
    <row r="29760" ht="15" customHeight="1"/>
    <row r="29761" ht="15" customHeight="1"/>
    <row r="29762" ht="15" customHeight="1"/>
    <row r="29763" ht="15" customHeight="1"/>
    <row r="29764" ht="15" customHeight="1"/>
    <row r="29765" ht="15" customHeight="1"/>
    <row r="29766" ht="15" customHeight="1"/>
    <row r="29767" ht="15" customHeight="1"/>
    <row r="29768" ht="15" customHeight="1"/>
    <row r="29769" ht="15" customHeight="1"/>
    <row r="29770" ht="15" customHeight="1"/>
    <row r="29771" ht="15" customHeight="1"/>
    <row r="29772" ht="15" customHeight="1"/>
    <row r="29773" ht="15" customHeight="1"/>
    <row r="29774" ht="15" customHeight="1"/>
    <row r="29775" ht="15" customHeight="1"/>
    <row r="29776" ht="15" customHeight="1"/>
    <row r="29777" ht="15" customHeight="1"/>
    <row r="29778" ht="15" customHeight="1"/>
    <row r="29779" ht="15" customHeight="1"/>
    <row r="29780" ht="15" customHeight="1"/>
    <row r="29781" ht="15" customHeight="1"/>
    <row r="29782" ht="15" customHeight="1"/>
    <row r="29783" ht="15" customHeight="1"/>
    <row r="29784" ht="15" customHeight="1"/>
    <row r="29785" ht="15" customHeight="1"/>
    <row r="29786" ht="15" customHeight="1"/>
    <row r="29787" ht="15" customHeight="1"/>
    <row r="29788" ht="15" customHeight="1"/>
    <row r="29789" ht="15" customHeight="1"/>
    <row r="29790" ht="15" customHeight="1"/>
    <row r="29791" ht="15" customHeight="1"/>
    <row r="29792" ht="15" customHeight="1"/>
    <row r="29793" ht="15" customHeight="1"/>
    <row r="29794" ht="15" customHeight="1"/>
    <row r="29795" ht="15" customHeight="1"/>
    <row r="29796" ht="15" customHeight="1"/>
    <row r="29797" ht="15" customHeight="1"/>
    <row r="29798" ht="15" customHeight="1"/>
    <row r="29799" ht="15" customHeight="1"/>
    <row r="29800" ht="15" customHeight="1"/>
    <row r="29801" ht="15" customHeight="1"/>
    <row r="29802" ht="15" customHeight="1"/>
    <row r="29803" ht="15" customHeight="1"/>
    <row r="29804" ht="15" customHeight="1"/>
    <row r="29805" ht="15" customHeight="1"/>
    <row r="29806" ht="15" customHeight="1"/>
    <row r="29807" ht="15" customHeight="1"/>
    <row r="29808" ht="15" customHeight="1"/>
    <row r="29809" ht="15" customHeight="1"/>
    <row r="29810" ht="15" customHeight="1"/>
    <row r="29811" ht="15" customHeight="1"/>
    <row r="29812" ht="15" customHeight="1"/>
    <row r="29813" ht="15" customHeight="1"/>
    <row r="29814" ht="15" customHeight="1"/>
    <row r="29815" ht="15" customHeight="1"/>
    <row r="29816" ht="15" customHeight="1"/>
    <row r="29817" ht="15" customHeight="1"/>
    <row r="29818" ht="15" customHeight="1"/>
    <row r="29819" ht="15" customHeight="1"/>
    <row r="29820" ht="15" customHeight="1"/>
    <row r="29821" ht="15" customHeight="1"/>
    <row r="29822" ht="15" customHeight="1"/>
    <row r="29823" ht="15" customHeight="1"/>
    <row r="29824" ht="15" customHeight="1"/>
    <row r="29825" ht="15" customHeight="1"/>
    <row r="29826" ht="15" customHeight="1"/>
    <row r="29827" ht="15" customHeight="1"/>
    <row r="29828" ht="15" customHeight="1"/>
    <row r="29829" ht="15" customHeight="1"/>
    <row r="29830" ht="15" customHeight="1"/>
    <row r="29831" ht="15" customHeight="1"/>
    <row r="29832" ht="15" customHeight="1"/>
    <row r="29833" ht="15" customHeight="1"/>
    <row r="29834" ht="15" customHeight="1"/>
    <row r="29835" ht="15" customHeight="1"/>
    <row r="29836" ht="15" customHeight="1"/>
    <row r="29837" ht="15" customHeight="1"/>
    <row r="29838" ht="15" customHeight="1"/>
    <row r="29839" ht="15" customHeight="1"/>
    <row r="29840" ht="15" customHeight="1"/>
    <row r="29841" ht="15" customHeight="1"/>
    <row r="29842" ht="15" customHeight="1"/>
    <row r="29843" ht="15" customHeight="1"/>
    <row r="29844" ht="15" customHeight="1"/>
    <row r="29845" ht="15" customHeight="1"/>
    <row r="29846" ht="15" customHeight="1"/>
    <row r="29847" ht="15" customHeight="1"/>
    <row r="29848" ht="15" customHeight="1"/>
    <row r="29849" ht="15" customHeight="1"/>
    <row r="29850" ht="15" customHeight="1"/>
    <row r="29851" ht="15" customHeight="1"/>
    <row r="29852" ht="15" customHeight="1"/>
    <row r="29853" ht="15" customHeight="1"/>
    <row r="29854" ht="15" customHeight="1"/>
    <row r="29855" ht="15" customHeight="1"/>
    <row r="29856" ht="15" customHeight="1"/>
    <row r="29857" ht="15" customHeight="1"/>
    <row r="29858" ht="15" customHeight="1"/>
    <row r="29859" ht="15" customHeight="1"/>
    <row r="29860" ht="15" customHeight="1"/>
    <row r="29861" ht="15" customHeight="1"/>
    <row r="29862" ht="15" customHeight="1"/>
    <row r="29863" ht="15" customHeight="1"/>
    <row r="29864" ht="15" customHeight="1"/>
    <row r="29865" ht="15" customHeight="1"/>
    <row r="29866" ht="15" customHeight="1"/>
    <row r="29867" ht="15" customHeight="1"/>
    <row r="29868" ht="15" customHeight="1"/>
    <row r="29869" ht="15" customHeight="1"/>
    <row r="29870" ht="15" customHeight="1"/>
    <row r="29871" ht="15" customHeight="1"/>
    <row r="29872" ht="15" customHeight="1"/>
    <row r="29873" ht="15" customHeight="1"/>
    <row r="29874" ht="15" customHeight="1"/>
    <row r="29875" ht="15" customHeight="1"/>
    <row r="29876" ht="15" customHeight="1"/>
    <row r="29877" ht="15" customHeight="1"/>
    <row r="29878" ht="15" customHeight="1"/>
    <row r="29879" ht="15" customHeight="1"/>
    <row r="29880" ht="15" customHeight="1"/>
    <row r="29881" ht="15" customHeight="1"/>
    <row r="29882" ht="15" customHeight="1"/>
    <row r="29883" ht="15" customHeight="1"/>
    <row r="29884" ht="15" customHeight="1"/>
    <row r="29885" ht="15" customHeight="1"/>
    <row r="29886" ht="15" customHeight="1"/>
    <row r="29887" ht="15" customHeight="1"/>
    <row r="29888" ht="15" customHeight="1"/>
    <row r="29889" ht="15" customHeight="1"/>
    <row r="29890" ht="15" customHeight="1"/>
    <row r="29891" ht="15" customHeight="1"/>
    <row r="29892" ht="15" customHeight="1"/>
    <row r="29893" ht="15" customHeight="1"/>
    <row r="29894" ht="15" customHeight="1"/>
    <row r="29895" ht="15" customHeight="1"/>
    <row r="29896" ht="15" customHeight="1"/>
    <row r="29897" ht="15" customHeight="1"/>
    <row r="29898" ht="15" customHeight="1"/>
    <row r="29899" ht="15" customHeight="1"/>
    <row r="29900" ht="15" customHeight="1"/>
    <row r="29901" ht="15" customHeight="1"/>
    <row r="29902" ht="15" customHeight="1"/>
    <row r="29903" ht="15" customHeight="1"/>
    <row r="29904" ht="15" customHeight="1"/>
    <row r="29905" ht="15" customHeight="1"/>
    <row r="29906" ht="15" customHeight="1"/>
    <row r="29907" ht="15" customHeight="1"/>
    <row r="29908" ht="15" customHeight="1"/>
    <row r="29909" ht="15" customHeight="1"/>
    <row r="29910" ht="15" customHeight="1"/>
    <row r="29911" ht="15" customHeight="1"/>
    <row r="29912" ht="15" customHeight="1"/>
    <row r="29913" ht="15" customHeight="1"/>
    <row r="29914" ht="15" customHeight="1"/>
    <row r="29915" ht="15" customHeight="1"/>
    <row r="29916" ht="15" customHeight="1"/>
    <row r="29917" ht="15" customHeight="1"/>
    <row r="29918" ht="15" customHeight="1"/>
    <row r="29919" ht="15" customHeight="1"/>
    <row r="29920" ht="15" customHeight="1"/>
    <row r="29921" ht="15" customHeight="1"/>
    <row r="29922" ht="15" customHeight="1"/>
    <row r="29923" ht="15" customHeight="1"/>
    <row r="29924" ht="15" customHeight="1"/>
    <row r="29925" ht="15" customHeight="1"/>
    <row r="29926" ht="15" customHeight="1"/>
    <row r="29927" ht="15" customHeight="1"/>
    <row r="29928" ht="15" customHeight="1"/>
    <row r="29929" ht="15" customHeight="1"/>
    <row r="29930" ht="15" customHeight="1"/>
    <row r="29931" ht="15" customHeight="1"/>
    <row r="29932" ht="15" customHeight="1"/>
    <row r="29933" ht="15" customHeight="1"/>
    <row r="29934" ht="15" customHeight="1"/>
    <row r="29935" ht="15" customHeight="1"/>
    <row r="29936" ht="15" customHeight="1"/>
    <row r="29937" ht="15" customHeight="1"/>
    <row r="29938" ht="15" customHeight="1"/>
    <row r="29939" ht="15" customHeight="1"/>
    <row r="29940" ht="15" customHeight="1"/>
    <row r="29941" ht="15" customHeight="1"/>
    <row r="29942" ht="15" customHeight="1"/>
    <row r="29943" ht="15" customHeight="1"/>
    <row r="29944" ht="15" customHeight="1"/>
    <row r="29945" ht="15" customHeight="1"/>
    <row r="29946" ht="15" customHeight="1"/>
    <row r="29947" ht="15" customHeight="1"/>
    <row r="29948" ht="15" customHeight="1"/>
    <row r="29949" ht="15" customHeight="1"/>
    <row r="29950" ht="15" customHeight="1"/>
    <row r="29951" ht="15" customHeight="1"/>
    <row r="29952" ht="15" customHeight="1"/>
    <row r="29953" ht="15" customHeight="1"/>
    <row r="29954" ht="15" customHeight="1"/>
    <row r="29955" ht="15" customHeight="1"/>
    <row r="29956" ht="15" customHeight="1"/>
    <row r="29957" ht="15" customHeight="1"/>
    <row r="29958" ht="15" customHeight="1"/>
    <row r="29959" ht="15" customHeight="1"/>
    <row r="29960" ht="15" customHeight="1"/>
    <row r="29961" ht="15" customHeight="1"/>
    <row r="29962" ht="15" customHeight="1"/>
    <row r="29963" ht="15" customHeight="1"/>
    <row r="29964" ht="15" customHeight="1"/>
    <row r="29965" ht="15" customHeight="1"/>
    <row r="29966" ht="15" customHeight="1"/>
    <row r="29967" ht="15" customHeight="1"/>
    <row r="29968" ht="15" customHeight="1"/>
    <row r="29969" ht="15" customHeight="1"/>
    <row r="29970" ht="15" customHeight="1"/>
    <row r="29971" ht="15" customHeight="1"/>
    <row r="29972" ht="15" customHeight="1"/>
    <row r="29973" ht="15" customHeight="1"/>
    <row r="29974" ht="15" customHeight="1"/>
    <row r="29975" ht="15" customHeight="1"/>
    <row r="29976" ht="15" customHeight="1"/>
    <row r="29977" ht="15" customHeight="1"/>
    <row r="29978" ht="15" customHeight="1"/>
    <row r="29979" ht="15" customHeight="1"/>
    <row r="29980" ht="15" customHeight="1"/>
    <row r="29981" ht="15" customHeight="1"/>
    <row r="29982" ht="15" customHeight="1"/>
    <row r="29983" ht="15" customHeight="1"/>
    <row r="29984" ht="15" customHeight="1"/>
    <row r="29985" ht="15" customHeight="1"/>
    <row r="29986" ht="15" customHeight="1"/>
    <row r="29987" ht="15" customHeight="1"/>
    <row r="29988" ht="15" customHeight="1"/>
    <row r="29989" ht="15" customHeight="1"/>
    <row r="29990" ht="15" customHeight="1"/>
    <row r="29991" ht="15" customHeight="1"/>
    <row r="29992" ht="15" customHeight="1"/>
    <row r="29993" ht="15" customHeight="1"/>
    <row r="29994" ht="15" customHeight="1"/>
    <row r="29995" ht="15" customHeight="1"/>
    <row r="29996" ht="15" customHeight="1"/>
    <row r="29997" ht="15" customHeight="1"/>
    <row r="29998" ht="15" customHeight="1"/>
    <row r="29999" ht="15" customHeight="1"/>
    <row r="30000" ht="15" customHeight="1"/>
    <row r="30001" ht="15" customHeight="1"/>
    <row r="30002" ht="15" customHeight="1"/>
    <row r="30003" ht="15" customHeight="1"/>
    <row r="30004" ht="15" customHeight="1"/>
    <row r="30005" ht="15" customHeight="1"/>
    <row r="30006" ht="15" customHeight="1"/>
    <row r="30007" ht="15" customHeight="1"/>
    <row r="30008" ht="15" customHeight="1"/>
    <row r="30009" ht="15" customHeight="1"/>
    <row r="30010" ht="15" customHeight="1"/>
    <row r="30011" ht="15" customHeight="1"/>
    <row r="30012" ht="15" customHeight="1"/>
    <row r="30013" ht="15" customHeight="1"/>
    <row r="30014" ht="15" customHeight="1"/>
    <row r="30015" ht="15" customHeight="1"/>
    <row r="30016" ht="15" customHeight="1"/>
    <row r="30017" ht="15" customHeight="1"/>
    <row r="30018" ht="15" customHeight="1"/>
    <row r="30019" ht="15" customHeight="1"/>
    <row r="30020" ht="15" customHeight="1"/>
    <row r="30021" ht="15" customHeight="1"/>
    <row r="30022" ht="15" customHeight="1"/>
    <row r="30023" ht="15" customHeight="1"/>
    <row r="30024" ht="15" customHeight="1"/>
    <row r="30025" ht="15" customHeight="1"/>
    <row r="30026" ht="15" customHeight="1"/>
    <row r="30027" ht="15" customHeight="1"/>
    <row r="30028" ht="15" customHeight="1"/>
    <row r="30029" ht="15" customHeight="1"/>
    <row r="30030" ht="15" customHeight="1"/>
    <row r="30031" ht="15" customHeight="1"/>
    <row r="30032" ht="15" customHeight="1"/>
    <row r="30033" ht="15" customHeight="1"/>
    <row r="30034" ht="15" customHeight="1"/>
    <row r="30035" ht="15" customHeight="1"/>
    <row r="30036" ht="15" customHeight="1"/>
    <row r="30037" ht="15" customHeight="1"/>
    <row r="30038" ht="15" customHeight="1"/>
    <row r="30039" ht="15" customHeight="1"/>
    <row r="30040" ht="15" customHeight="1"/>
    <row r="30041" ht="15" customHeight="1"/>
    <row r="30042" ht="15" customHeight="1"/>
    <row r="30043" ht="15" customHeight="1"/>
    <row r="30044" ht="15" customHeight="1"/>
    <row r="30045" ht="15" customHeight="1"/>
    <row r="30046" ht="15" customHeight="1"/>
    <row r="30047" ht="15" customHeight="1"/>
    <row r="30048" ht="15" customHeight="1"/>
    <row r="30049" ht="15" customHeight="1"/>
    <row r="30050" ht="15" customHeight="1"/>
    <row r="30051" ht="15" customHeight="1"/>
    <row r="30052" ht="15" customHeight="1"/>
    <row r="30053" ht="15" customHeight="1"/>
    <row r="30054" ht="15" customHeight="1"/>
    <row r="30055" ht="15" customHeight="1"/>
    <row r="30056" ht="15" customHeight="1"/>
    <row r="30057" ht="15" customHeight="1"/>
    <row r="30058" ht="15" customHeight="1"/>
    <row r="30059" ht="15" customHeight="1"/>
    <row r="30060" ht="15" customHeight="1"/>
    <row r="30061" ht="15" customHeight="1"/>
    <row r="30062" ht="15" customHeight="1"/>
    <row r="30063" ht="15" customHeight="1"/>
    <row r="30064" ht="15" customHeight="1"/>
    <row r="30065" ht="15" customHeight="1"/>
    <row r="30066" ht="15" customHeight="1"/>
    <row r="30067" ht="15" customHeight="1"/>
    <row r="30068" ht="15" customHeight="1"/>
    <row r="30069" ht="15" customHeight="1"/>
    <row r="30070" ht="15" customHeight="1"/>
    <row r="30071" ht="15" customHeight="1"/>
    <row r="30072" ht="15" customHeight="1"/>
    <row r="30073" ht="15" customHeight="1"/>
    <row r="30074" ht="15" customHeight="1"/>
    <row r="30075" ht="15" customHeight="1"/>
    <row r="30076" ht="15" customHeight="1"/>
    <row r="30077" ht="15" customHeight="1"/>
    <row r="30078" ht="15" customHeight="1"/>
    <row r="30079" ht="15" customHeight="1"/>
    <row r="30080" ht="15" customHeight="1"/>
    <row r="30081" ht="15" customHeight="1"/>
    <row r="30082" ht="15" customHeight="1"/>
    <row r="30083" ht="15" customHeight="1"/>
    <row r="30084" ht="15" customHeight="1"/>
    <row r="30085" ht="15" customHeight="1"/>
    <row r="30086" ht="15" customHeight="1"/>
    <row r="30087" ht="15" customHeight="1"/>
    <row r="30088" ht="15" customHeight="1"/>
    <row r="30089" ht="15" customHeight="1"/>
    <row r="30090" ht="15" customHeight="1"/>
    <row r="30091" ht="15" customHeight="1"/>
    <row r="30092" ht="15" customHeight="1"/>
    <row r="30093" ht="15" customHeight="1"/>
    <row r="30094" ht="15" customHeight="1"/>
    <row r="30095" ht="15" customHeight="1"/>
    <row r="30096" ht="15" customHeight="1"/>
    <row r="30097" ht="15" customHeight="1"/>
    <row r="30098" ht="15" customHeight="1"/>
    <row r="30099" ht="15" customHeight="1"/>
    <row r="30100" ht="15" customHeight="1"/>
    <row r="30101" ht="15" customHeight="1"/>
    <row r="30102" ht="15" customHeight="1"/>
    <row r="30103" ht="15" customHeight="1"/>
    <row r="30104" ht="15" customHeight="1"/>
    <row r="30105" ht="15" customHeight="1"/>
    <row r="30106" ht="15" customHeight="1"/>
    <row r="30107" ht="15" customHeight="1"/>
    <row r="30108" ht="15" customHeight="1"/>
    <row r="30109" ht="15" customHeight="1"/>
    <row r="30110" ht="15" customHeight="1"/>
    <row r="30111" ht="15" customHeight="1"/>
    <row r="30112" ht="15" customHeight="1"/>
    <row r="30113" ht="15" customHeight="1"/>
    <row r="30114" ht="15" customHeight="1"/>
    <row r="30115" ht="15" customHeight="1"/>
    <row r="30116" ht="15" customHeight="1"/>
    <row r="30117" ht="15" customHeight="1"/>
    <row r="30118" ht="15" customHeight="1"/>
    <row r="30119" ht="15" customHeight="1"/>
    <row r="30120" ht="15" customHeight="1"/>
    <row r="30121" ht="15" customHeight="1"/>
    <row r="30122" ht="15" customHeight="1"/>
    <row r="30123" ht="15" customHeight="1"/>
    <row r="30124" ht="15" customHeight="1"/>
    <row r="30125" ht="15" customHeight="1"/>
    <row r="30126" ht="15" customHeight="1"/>
    <row r="30127" ht="15" customHeight="1"/>
    <row r="30128" ht="15" customHeight="1"/>
    <row r="30129" ht="15" customHeight="1"/>
    <row r="30130" ht="15" customHeight="1"/>
    <row r="30131" ht="15" customHeight="1"/>
    <row r="30132" ht="15" customHeight="1"/>
    <row r="30133" ht="15" customHeight="1"/>
    <row r="30134" ht="15" customHeight="1"/>
    <row r="30135" ht="15" customHeight="1"/>
    <row r="30136" ht="15" customHeight="1"/>
    <row r="30137" ht="15" customHeight="1"/>
    <row r="30138" ht="15" customHeight="1"/>
    <row r="30139" ht="15" customHeight="1"/>
    <row r="30140" ht="15" customHeight="1"/>
    <row r="30141" ht="15" customHeight="1"/>
    <row r="30142" ht="15" customHeight="1"/>
    <row r="30143" ht="15" customHeight="1"/>
    <row r="30144" ht="15" customHeight="1"/>
    <row r="30145" ht="15" customHeight="1"/>
    <row r="30146" ht="15" customHeight="1"/>
    <row r="30147" ht="15" customHeight="1"/>
    <row r="30148" ht="15" customHeight="1"/>
    <row r="30149" ht="15" customHeight="1"/>
    <row r="30150" ht="15" customHeight="1"/>
    <row r="30151" ht="15" customHeight="1"/>
    <row r="30152" ht="15" customHeight="1"/>
    <row r="30153" ht="15" customHeight="1"/>
    <row r="30154" ht="15" customHeight="1"/>
    <row r="30155" ht="15" customHeight="1"/>
    <row r="30156" ht="15" customHeight="1"/>
    <row r="30157" ht="15" customHeight="1"/>
    <row r="30158" ht="15" customHeight="1"/>
    <row r="30159" ht="15" customHeight="1"/>
    <row r="30160" ht="15" customHeight="1"/>
    <row r="30161" ht="15" customHeight="1"/>
    <row r="30162" ht="15" customHeight="1"/>
    <row r="30163" ht="15" customHeight="1"/>
    <row r="30164" ht="15" customHeight="1"/>
    <row r="30165" ht="15" customHeight="1"/>
    <row r="30166" ht="15" customHeight="1"/>
    <row r="30167" ht="15" customHeight="1"/>
    <row r="30168" ht="15" customHeight="1"/>
    <row r="30169" ht="15" customHeight="1"/>
    <row r="30170" ht="15" customHeight="1"/>
    <row r="30171" ht="15" customHeight="1"/>
    <row r="30172" ht="15" customHeight="1"/>
    <row r="30173" ht="15" customHeight="1"/>
    <row r="30174" ht="15" customHeight="1"/>
    <row r="30175" ht="15" customHeight="1"/>
    <row r="30176" ht="15" customHeight="1"/>
    <row r="30177" ht="15" customHeight="1"/>
    <row r="30178" ht="15" customHeight="1"/>
    <row r="30179" ht="15" customHeight="1"/>
    <row r="30180" ht="15" customHeight="1"/>
    <row r="30181" ht="15" customHeight="1"/>
    <row r="30182" ht="15" customHeight="1"/>
    <row r="30183" ht="15" customHeight="1"/>
    <row r="30184" ht="15" customHeight="1"/>
    <row r="30185" ht="15" customHeight="1"/>
    <row r="30186" ht="15" customHeight="1"/>
    <row r="30187" ht="15" customHeight="1"/>
    <row r="30188" ht="15" customHeight="1"/>
    <row r="30189" ht="15" customHeight="1"/>
    <row r="30190" ht="15" customHeight="1"/>
    <row r="30191" ht="15" customHeight="1"/>
    <row r="30192" ht="15" customHeight="1"/>
    <row r="30193" ht="15" customHeight="1"/>
    <row r="30194" ht="15" customHeight="1"/>
    <row r="30195" ht="15" customHeight="1"/>
    <row r="30196" ht="15" customHeight="1"/>
    <row r="30197" ht="15" customHeight="1"/>
    <row r="30198" ht="15" customHeight="1"/>
    <row r="30199" ht="15" customHeight="1"/>
    <row r="30200" ht="15" customHeight="1"/>
    <row r="30201" ht="15" customHeight="1"/>
    <row r="30202" ht="15" customHeight="1"/>
    <row r="30203" ht="15" customHeight="1"/>
    <row r="30204" ht="15" customHeight="1"/>
    <row r="30205" ht="15" customHeight="1"/>
    <row r="30206" ht="15" customHeight="1"/>
    <row r="30207" ht="15" customHeight="1"/>
    <row r="30208" ht="15" customHeight="1"/>
    <row r="30209" ht="15" customHeight="1"/>
    <row r="30210" ht="15" customHeight="1"/>
    <row r="30211" ht="15" customHeight="1"/>
    <row r="30212" ht="15" customHeight="1"/>
    <row r="30213" ht="15" customHeight="1"/>
    <row r="30214" ht="15" customHeight="1"/>
    <row r="30215" ht="15" customHeight="1"/>
    <row r="30216" ht="15" customHeight="1"/>
    <row r="30217" ht="15" customHeight="1"/>
    <row r="30218" ht="15" customHeight="1"/>
    <row r="30219" ht="15" customHeight="1"/>
    <row r="30220" ht="15" customHeight="1"/>
    <row r="30221" ht="15" customHeight="1"/>
    <row r="30222" ht="15" customHeight="1"/>
    <row r="30223" ht="15" customHeight="1"/>
    <row r="30224" ht="15" customHeight="1"/>
    <row r="30225" ht="15" customHeight="1"/>
    <row r="30226" ht="15" customHeight="1"/>
    <row r="30227" ht="15" customHeight="1"/>
    <row r="30228" ht="15" customHeight="1"/>
    <row r="30229" ht="15" customHeight="1"/>
    <row r="30230" ht="15" customHeight="1"/>
    <row r="30231" ht="15" customHeight="1"/>
    <row r="30232" ht="15" customHeight="1"/>
    <row r="30233" ht="15" customHeight="1"/>
    <row r="30234" ht="15" customHeight="1"/>
    <row r="30235" ht="15" customHeight="1"/>
    <row r="30236" ht="15" customHeight="1"/>
    <row r="30237" ht="15" customHeight="1"/>
    <row r="30238" ht="15" customHeight="1"/>
    <row r="30239" ht="15" customHeight="1"/>
    <row r="30240" ht="15" customHeight="1"/>
    <row r="30241" ht="15" customHeight="1"/>
    <row r="30242" ht="15" customHeight="1"/>
    <row r="30243" ht="15" customHeight="1"/>
    <row r="30244" ht="15" customHeight="1"/>
    <row r="30245" ht="15" customHeight="1"/>
    <row r="30246" ht="15" customHeight="1"/>
    <row r="30247" ht="15" customHeight="1"/>
    <row r="30248" ht="15" customHeight="1"/>
    <row r="30249" ht="15" customHeight="1"/>
    <row r="30250" ht="15" customHeight="1"/>
    <row r="30251" ht="15" customHeight="1"/>
    <row r="30252" ht="15" customHeight="1"/>
    <row r="30253" ht="15" customHeight="1"/>
    <row r="30254" ht="15" customHeight="1"/>
    <row r="30255" ht="15" customHeight="1"/>
    <row r="30256" ht="15" customHeight="1"/>
    <row r="30257" ht="15" customHeight="1"/>
    <row r="30258" ht="15" customHeight="1"/>
    <row r="30259" ht="15" customHeight="1"/>
    <row r="30260" ht="15" customHeight="1"/>
    <row r="30261" ht="15" customHeight="1"/>
    <row r="30262" ht="15" customHeight="1"/>
    <row r="30263" ht="15" customHeight="1"/>
    <row r="30264" ht="15" customHeight="1"/>
    <row r="30265" ht="15" customHeight="1"/>
    <row r="30266" ht="15" customHeight="1"/>
    <row r="30267" ht="15" customHeight="1"/>
    <row r="30268" ht="15" customHeight="1"/>
    <row r="30269" ht="15" customHeight="1"/>
    <row r="30270" ht="15" customHeight="1"/>
    <row r="30271" ht="15" customHeight="1"/>
    <row r="30272" ht="15" customHeight="1"/>
    <row r="30273" ht="15" customHeight="1"/>
    <row r="30274" ht="15" customHeight="1"/>
    <row r="30275" ht="15" customHeight="1"/>
    <row r="30276" ht="15" customHeight="1"/>
    <row r="30277" ht="15" customHeight="1"/>
    <row r="30278" ht="15" customHeight="1"/>
    <row r="30279" ht="15" customHeight="1"/>
    <row r="30280" ht="15" customHeight="1"/>
    <row r="30281" ht="15" customHeight="1"/>
    <row r="30282" ht="15" customHeight="1"/>
    <row r="30283" ht="15" customHeight="1"/>
    <row r="30284" ht="15" customHeight="1"/>
    <row r="30285" ht="15" customHeight="1"/>
    <row r="30286" ht="15" customHeight="1"/>
    <row r="30287" ht="15" customHeight="1"/>
    <row r="30288" ht="15" customHeight="1"/>
    <row r="30289" ht="15" customHeight="1"/>
    <row r="30290" ht="15" customHeight="1"/>
    <row r="30291" ht="15" customHeight="1"/>
    <row r="30292" ht="15" customHeight="1"/>
    <row r="30293" ht="15" customHeight="1"/>
    <row r="30294" ht="15" customHeight="1"/>
    <row r="30295" ht="15" customHeight="1"/>
    <row r="30296" ht="15" customHeight="1"/>
    <row r="30297" ht="15" customHeight="1"/>
    <row r="30298" ht="15" customHeight="1"/>
    <row r="30299" ht="15" customHeight="1"/>
    <row r="30300" ht="15" customHeight="1"/>
    <row r="30301" ht="15" customHeight="1"/>
    <row r="30302" ht="15" customHeight="1"/>
    <row r="30303" ht="15" customHeight="1"/>
    <row r="30304" ht="15" customHeight="1"/>
    <row r="30305" ht="15" customHeight="1"/>
    <row r="30306" ht="15" customHeight="1"/>
    <row r="30307" ht="15" customHeight="1"/>
    <row r="30308" ht="15" customHeight="1"/>
    <row r="30309" ht="15" customHeight="1"/>
    <row r="30310" ht="15" customHeight="1"/>
    <row r="30311" ht="15" customHeight="1"/>
    <row r="30312" ht="15" customHeight="1"/>
    <row r="30313" ht="15" customHeight="1"/>
    <row r="30314" ht="15" customHeight="1"/>
    <row r="30315" ht="15" customHeight="1"/>
    <row r="30316" ht="15" customHeight="1"/>
    <row r="30317" ht="15" customHeight="1"/>
    <row r="30318" ht="15" customHeight="1"/>
    <row r="30319" ht="15" customHeight="1"/>
    <row r="30320" ht="15" customHeight="1"/>
    <row r="30321" ht="15" customHeight="1"/>
    <row r="30322" ht="15" customHeight="1"/>
    <row r="30323" ht="15" customHeight="1"/>
    <row r="30324" ht="15" customHeight="1"/>
    <row r="30325" ht="15" customHeight="1"/>
    <row r="30326" ht="15" customHeight="1"/>
    <row r="30327" ht="15" customHeight="1"/>
    <row r="30328" ht="15" customHeight="1"/>
    <row r="30329" ht="15" customHeight="1"/>
    <row r="30330" ht="15" customHeight="1"/>
    <row r="30331" ht="15" customHeight="1"/>
    <row r="30332" ht="15" customHeight="1"/>
    <row r="30333" ht="15" customHeight="1"/>
    <row r="30334" ht="15" customHeight="1"/>
    <row r="30335" ht="15" customHeight="1"/>
    <row r="30336" ht="15" customHeight="1"/>
    <row r="30337" ht="15" customHeight="1"/>
    <row r="30338" ht="15" customHeight="1"/>
    <row r="30339" ht="15" customHeight="1"/>
    <row r="30340" ht="15" customHeight="1"/>
    <row r="30341" ht="15" customHeight="1"/>
    <row r="30342" ht="15" customHeight="1"/>
    <row r="30343" ht="15" customHeight="1"/>
    <row r="30344" ht="15" customHeight="1"/>
    <row r="30345" ht="15" customHeight="1"/>
    <row r="30346" ht="15" customHeight="1"/>
    <row r="30347" ht="15" customHeight="1"/>
    <row r="30348" ht="15" customHeight="1"/>
    <row r="30349" ht="15" customHeight="1"/>
    <row r="30350" ht="15" customHeight="1"/>
    <row r="30351" ht="15" customHeight="1"/>
    <row r="30352" ht="15" customHeight="1"/>
    <row r="30353" ht="15" customHeight="1"/>
    <row r="30354" ht="15" customHeight="1"/>
    <row r="30355" ht="15" customHeight="1"/>
    <row r="30356" ht="15" customHeight="1"/>
    <row r="30357" ht="15" customHeight="1"/>
    <row r="30358" ht="15" customHeight="1"/>
    <row r="30359" ht="15" customHeight="1"/>
    <row r="30360" ht="15" customHeight="1"/>
    <row r="30361" ht="15" customHeight="1"/>
    <row r="30362" ht="15" customHeight="1"/>
    <row r="30363" ht="15" customHeight="1"/>
    <row r="30364" ht="15" customHeight="1"/>
    <row r="30365" ht="15" customHeight="1"/>
    <row r="30366" ht="15" customHeight="1"/>
    <row r="30367" ht="15" customHeight="1"/>
    <row r="30368" ht="15" customHeight="1"/>
    <row r="30369" ht="15" customHeight="1"/>
    <row r="30370" ht="15" customHeight="1"/>
    <row r="30371" ht="15" customHeight="1"/>
    <row r="30372" ht="15" customHeight="1"/>
    <row r="30373" ht="15" customHeight="1"/>
    <row r="30374" ht="15" customHeight="1"/>
    <row r="30375" ht="15" customHeight="1"/>
    <row r="30376" ht="15" customHeight="1"/>
    <row r="30377" ht="15" customHeight="1"/>
    <row r="30378" ht="15" customHeight="1"/>
    <row r="30379" ht="15" customHeight="1"/>
    <row r="30380" ht="15" customHeight="1"/>
    <row r="30381" ht="15" customHeight="1"/>
    <row r="30382" ht="15" customHeight="1"/>
    <row r="30383" ht="15" customHeight="1"/>
    <row r="30384" ht="15" customHeight="1"/>
    <row r="30385" ht="15" customHeight="1"/>
    <row r="30386" ht="15" customHeight="1"/>
    <row r="30387" ht="15" customHeight="1"/>
    <row r="30388" ht="15" customHeight="1"/>
    <row r="30389" ht="15" customHeight="1"/>
    <row r="30390" ht="15" customHeight="1"/>
    <row r="30391" ht="15" customHeight="1"/>
    <row r="30392" ht="15" customHeight="1"/>
    <row r="30393" ht="15" customHeight="1"/>
    <row r="30394" ht="15" customHeight="1"/>
    <row r="30395" ht="15" customHeight="1"/>
    <row r="30396" ht="15" customHeight="1"/>
    <row r="30397" ht="15" customHeight="1"/>
    <row r="30398" ht="15" customHeight="1"/>
    <row r="30399" ht="15" customHeight="1"/>
    <row r="30400" ht="15" customHeight="1"/>
    <row r="30401" ht="15" customHeight="1"/>
    <row r="30402" ht="15" customHeight="1"/>
    <row r="30403" ht="15" customHeight="1"/>
    <row r="30404" ht="15" customHeight="1"/>
    <row r="30405" ht="15" customHeight="1"/>
    <row r="30406" ht="15" customHeight="1"/>
    <row r="30407" ht="15" customHeight="1"/>
    <row r="30408" ht="15" customHeight="1"/>
    <row r="30409" ht="15" customHeight="1"/>
    <row r="30410" ht="15" customHeight="1"/>
    <row r="30411" ht="15" customHeight="1"/>
    <row r="30412" ht="15" customHeight="1"/>
    <row r="30413" ht="15" customHeight="1"/>
    <row r="30414" ht="15" customHeight="1"/>
    <row r="30415" ht="15" customHeight="1"/>
    <row r="30416" ht="15" customHeight="1"/>
    <row r="30417" ht="15" customHeight="1"/>
    <row r="30418" ht="15" customHeight="1"/>
    <row r="30419" ht="15" customHeight="1"/>
    <row r="30420" ht="15" customHeight="1"/>
    <row r="30421" ht="15" customHeight="1"/>
    <row r="30422" ht="15" customHeight="1"/>
    <row r="30423" ht="15" customHeight="1"/>
    <row r="30424" ht="15" customHeight="1"/>
    <row r="30425" ht="15" customHeight="1"/>
    <row r="30426" ht="15" customHeight="1"/>
    <row r="30427" ht="15" customHeight="1"/>
    <row r="30428" ht="15" customHeight="1"/>
    <row r="30429" ht="15" customHeight="1"/>
    <row r="30430" ht="15" customHeight="1"/>
    <row r="30431" ht="15" customHeight="1"/>
    <row r="30432" ht="15" customHeight="1"/>
    <row r="30433" ht="15" customHeight="1"/>
    <row r="30434" ht="15" customHeight="1"/>
    <row r="30435" ht="15" customHeight="1"/>
    <row r="30436" ht="15" customHeight="1"/>
    <row r="30437" ht="15" customHeight="1"/>
    <row r="30438" ht="15" customHeight="1"/>
    <row r="30439" ht="15" customHeight="1"/>
    <row r="30440" ht="15" customHeight="1"/>
    <row r="30441" ht="15" customHeight="1"/>
    <row r="30442" ht="15" customHeight="1"/>
    <row r="30443" ht="15" customHeight="1"/>
    <row r="30444" ht="15" customHeight="1"/>
    <row r="30445" ht="15" customHeight="1"/>
    <row r="30446" ht="15" customHeight="1"/>
    <row r="30447" ht="15" customHeight="1"/>
    <row r="30448" ht="15" customHeight="1"/>
    <row r="30449" ht="15" customHeight="1"/>
    <row r="30450" ht="15" customHeight="1"/>
    <row r="30451" ht="15" customHeight="1"/>
    <row r="30452" ht="15" customHeight="1"/>
    <row r="30453" ht="15" customHeight="1"/>
    <row r="30454" ht="15" customHeight="1"/>
    <row r="30455" ht="15" customHeight="1"/>
    <row r="30456" ht="15" customHeight="1"/>
    <row r="30457" ht="15" customHeight="1"/>
    <row r="30458" ht="15" customHeight="1"/>
    <row r="30459" ht="15" customHeight="1"/>
    <row r="30460" ht="15" customHeight="1"/>
    <row r="30461" ht="15" customHeight="1"/>
    <row r="30462" ht="15" customHeight="1"/>
    <row r="30463" ht="15" customHeight="1"/>
    <row r="30464" ht="15" customHeight="1"/>
    <row r="30465" ht="15" customHeight="1"/>
    <row r="30466" ht="15" customHeight="1"/>
    <row r="30467" ht="15" customHeight="1"/>
    <row r="30468" ht="15" customHeight="1"/>
    <row r="30469" ht="15" customHeight="1"/>
    <row r="30470" ht="15" customHeight="1"/>
    <row r="30471" ht="15" customHeight="1"/>
    <row r="30472" ht="15" customHeight="1"/>
    <row r="30473" ht="15" customHeight="1"/>
    <row r="30474" ht="15" customHeight="1"/>
    <row r="30475" ht="15" customHeight="1"/>
    <row r="30476" ht="15" customHeight="1"/>
    <row r="30477" ht="15" customHeight="1"/>
    <row r="30478" ht="15" customHeight="1"/>
    <row r="30479" ht="15" customHeight="1"/>
    <row r="30480" ht="15" customHeight="1"/>
    <row r="30481" ht="15" customHeight="1"/>
    <row r="30482" ht="15" customHeight="1"/>
    <row r="30483" ht="15" customHeight="1"/>
    <row r="30484" ht="15" customHeight="1"/>
    <row r="30485" ht="15" customHeight="1"/>
    <row r="30486" ht="15" customHeight="1"/>
    <row r="30487" ht="15" customHeight="1"/>
    <row r="30488" ht="15" customHeight="1"/>
    <row r="30489" ht="15" customHeight="1"/>
    <row r="30490" ht="15" customHeight="1"/>
    <row r="30491" ht="15" customHeight="1"/>
    <row r="30492" ht="15" customHeight="1"/>
    <row r="30493" ht="15" customHeight="1"/>
    <row r="30494" ht="15" customHeight="1"/>
    <row r="30495" ht="15" customHeight="1"/>
    <row r="30496" ht="15" customHeight="1"/>
    <row r="30497" ht="15" customHeight="1"/>
    <row r="30498" ht="15" customHeight="1"/>
    <row r="30499" ht="15" customHeight="1"/>
    <row r="30500" ht="15" customHeight="1"/>
    <row r="30501" ht="15" customHeight="1"/>
    <row r="30502" ht="15" customHeight="1"/>
    <row r="30503" ht="15" customHeight="1"/>
    <row r="30504" ht="15" customHeight="1"/>
    <row r="30505" ht="15" customHeight="1"/>
    <row r="30506" ht="15" customHeight="1"/>
    <row r="30507" ht="15" customHeight="1"/>
    <row r="30508" ht="15" customHeight="1"/>
    <row r="30509" ht="15" customHeight="1"/>
    <row r="30510" ht="15" customHeight="1"/>
    <row r="30511" ht="15" customHeight="1"/>
    <row r="30512" ht="15" customHeight="1"/>
    <row r="30513" ht="15" customHeight="1"/>
    <row r="30514" ht="15" customHeight="1"/>
    <row r="30515" ht="15" customHeight="1"/>
    <row r="30516" ht="15" customHeight="1"/>
    <row r="30517" ht="15" customHeight="1"/>
    <row r="30518" ht="15" customHeight="1"/>
    <row r="30519" ht="15" customHeight="1"/>
    <row r="30520" ht="15" customHeight="1"/>
    <row r="30521" ht="15" customHeight="1"/>
    <row r="30522" ht="15" customHeight="1"/>
    <row r="30523" ht="15" customHeight="1"/>
    <row r="30524" ht="15" customHeight="1"/>
    <row r="30525" ht="15" customHeight="1"/>
    <row r="30526" ht="15" customHeight="1"/>
    <row r="30527" ht="15" customHeight="1"/>
    <row r="30528" ht="15" customHeight="1"/>
    <row r="30529" ht="15" customHeight="1"/>
    <row r="30530" ht="15" customHeight="1"/>
    <row r="30531" ht="15" customHeight="1"/>
    <row r="30532" ht="15" customHeight="1"/>
    <row r="30533" ht="15" customHeight="1"/>
    <row r="30534" ht="15" customHeight="1"/>
    <row r="30535" ht="15" customHeight="1"/>
    <row r="30536" ht="15" customHeight="1"/>
    <row r="30537" ht="15" customHeight="1"/>
    <row r="30538" ht="15" customHeight="1"/>
    <row r="30539" ht="15" customHeight="1"/>
    <row r="30540" ht="15" customHeight="1"/>
    <row r="30541" ht="15" customHeight="1"/>
    <row r="30542" ht="15" customHeight="1"/>
    <row r="30543" ht="15" customHeight="1"/>
    <row r="30544" ht="15" customHeight="1"/>
    <row r="30545" ht="15" customHeight="1"/>
    <row r="30546" ht="15" customHeight="1"/>
    <row r="30547" ht="15" customHeight="1"/>
    <row r="30548" ht="15" customHeight="1"/>
    <row r="30549" ht="15" customHeight="1"/>
    <row r="30550" ht="15" customHeight="1"/>
    <row r="30551" ht="15" customHeight="1"/>
    <row r="30552" ht="15" customHeight="1"/>
    <row r="30553" ht="15" customHeight="1"/>
    <row r="30554" ht="15" customHeight="1"/>
    <row r="30555" ht="15" customHeight="1"/>
    <row r="30556" ht="15" customHeight="1"/>
    <row r="30557" ht="15" customHeight="1"/>
    <row r="30558" ht="15" customHeight="1"/>
    <row r="30559" ht="15" customHeight="1"/>
    <row r="30560" ht="15" customHeight="1"/>
    <row r="30561" ht="15" customHeight="1"/>
    <row r="30562" ht="15" customHeight="1"/>
    <row r="30563" ht="15" customHeight="1"/>
    <row r="30564" ht="15" customHeight="1"/>
    <row r="30565" ht="15" customHeight="1"/>
    <row r="30566" ht="15" customHeight="1"/>
    <row r="30567" ht="15" customHeight="1"/>
    <row r="30568" ht="15" customHeight="1"/>
    <row r="30569" ht="15" customHeight="1"/>
    <row r="30570" ht="15" customHeight="1"/>
    <row r="30571" ht="15" customHeight="1"/>
    <row r="30572" ht="15" customHeight="1"/>
    <row r="30573" ht="15" customHeight="1"/>
    <row r="30574" ht="15" customHeight="1"/>
    <row r="30575" ht="15" customHeight="1"/>
    <row r="30576" ht="15" customHeight="1"/>
    <row r="30577" ht="15" customHeight="1"/>
    <row r="30578" ht="15" customHeight="1"/>
    <row r="30579" ht="15" customHeight="1"/>
    <row r="30580" ht="15" customHeight="1"/>
    <row r="30581" ht="15" customHeight="1"/>
    <row r="30582" ht="15" customHeight="1"/>
    <row r="30583" ht="15" customHeight="1"/>
    <row r="30584" ht="15" customHeight="1"/>
    <row r="30585" ht="15" customHeight="1"/>
    <row r="30586" ht="15" customHeight="1"/>
    <row r="30587" ht="15" customHeight="1"/>
    <row r="30588" ht="15" customHeight="1"/>
    <row r="30589" ht="15" customHeight="1"/>
    <row r="30590" ht="15" customHeight="1"/>
    <row r="30591" ht="15" customHeight="1"/>
    <row r="30592" ht="15" customHeight="1"/>
    <row r="30593" ht="15" customHeight="1"/>
    <row r="30594" ht="15" customHeight="1"/>
    <row r="30595" ht="15" customHeight="1"/>
    <row r="30596" ht="15" customHeight="1"/>
    <row r="30597" ht="15" customHeight="1"/>
    <row r="30598" ht="15" customHeight="1"/>
    <row r="30599" ht="15" customHeight="1"/>
    <row r="30600" ht="15" customHeight="1"/>
    <row r="30601" ht="15" customHeight="1"/>
    <row r="30602" ht="15" customHeight="1"/>
    <row r="30603" ht="15" customHeight="1"/>
    <row r="30604" ht="15" customHeight="1"/>
    <row r="30605" ht="15" customHeight="1"/>
    <row r="30606" ht="15" customHeight="1"/>
    <row r="30607" ht="15" customHeight="1"/>
    <row r="30608" ht="15" customHeight="1"/>
    <row r="30609" ht="15" customHeight="1"/>
    <row r="30610" ht="15" customHeight="1"/>
    <row r="30611" ht="15" customHeight="1"/>
    <row r="30612" ht="15" customHeight="1"/>
    <row r="30613" ht="15" customHeight="1"/>
    <row r="30614" ht="15" customHeight="1"/>
    <row r="30615" ht="15" customHeight="1"/>
    <row r="30616" ht="15" customHeight="1"/>
    <row r="30617" ht="15" customHeight="1"/>
    <row r="30618" ht="15" customHeight="1"/>
    <row r="30619" ht="15" customHeight="1"/>
    <row r="30620" ht="15" customHeight="1"/>
    <row r="30621" ht="15" customHeight="1"/>
    <row r="30622" ht="15" customHeight="1"/>
    <row r="30623" ht="15" customHeight="1"/>
    <row r="30624" ht="15" customHeight="1"/>
    <row r="30625" ht="15" customHeight="1"/>
    <row r="30626" ht="15" customHeight="1"/>
    <row r="30627" ht="15" customHeight="1"/>
    <row r="30628" ht="15" customHeight="1"/>
    <row r="30629" ht="15" customHeight="1"/>
    <row r="30630" ht="15" customHeight="1"/>
    <row r="30631" ht="15" customHeight="1"/>
    <row r="30632" ht="15" customHeight="1"/>
    <row r="30633" ht="15" customHeight="1"/>
    <row r="30634" ht="15" customHeight="1"/>
    <row r="30635" ht="15" customHeight="1"/>
    <row r="30636" ht="15" customHeight="1"/>
    <row r="30637" ht="15" customHeight="1"/>
    <row r="30638" ht="15" customHeight="1"/>
    <row r="30639" ht="15" customHeight="1"/>
    <row r="30640" ht="15" customHeight="1"/>
    <row r="30641" ht="15" customHeight="1"/>
    <row r="30642" ht="15" customHeight="1"/>
    <row r="30643" ht="15" customHeight="1"/>
    <row r="30644" ht="15" customHeight="1"/>
    <row r="30645" ht="15" customHeight="1"/>
    <row r="30646" ht="15" customHeight="1"/>
    <row r="30647" ht="15" customHeight="1"/>
    <row r="30648" ht="15" customHeight="1"/>
    <row r="30649" ht="15" customHeight="1"/>
    <row r="30650" ht="15" customHeight="1"/>
    <row r="30651" ht="15" customHeight="1"/>
    <row r="30652" ht="15" customHeight="1"/>
    <row r="30653" ht="15" customHeight="1"/>
    <row r="30654" ht="15" customHeight="1"/>
    <row r="30655" ht="15" customHeight="1"/>
    <row r="30656" ht="15" customHeight="1"/>
    <row r="30657" ht="15" customHeight="1"/>
    <row r="30658" ht="15" customHeight="1"/>
    <row r="30659" ht="15" customHeight="1"/>
    <row r="30660" ht="15" customHeight="1"/>
    <row r="30661" ht="15" customHeight="1"/>
    <row r="30662" ht="15" customHeight="1"/>
    <row r="30663" ht="15" customHeight="1"/>
    <row r="30664" ht="15" customHeight="1"/>
    <row r="30665" ht="15" customHeight="1"/>
    <row r="30666" ht="15" customHeight="1"/>
    <row r="30667" ht="15" customHeight="1"/>
    <row r="30668" ht="15" customHeight="1"/>
    <row r="30669" ht="15" customHeight="1"/>
    <row r="30670" ht="15" customHeight="1"/>
    <row r="30671" ht="15" customHeight="1"/>
    <row r="30672" ht="15" customHeight="1"/>
    <row r="30673" ht="15" customHeight="1"/>
    <row r="30674" ht="15" customHeight="1"/>
    <row r="30675" ht="15" customHeight="1"/>
    <row r="30676" ht="15" customHeight="1"/>
    <row r="30677" ht="15" customHeight="1"/>
    <row r="30678" ht="15" customHeight="1"/>
    <row r="30679" ht="15" customHeight="1"/>
    <row r="30680" ht="15" customHeight="1"/>
    <row r="30681" ht="15" customHeight="1"/>
    <row r="30682" ht="15" customHeight="1"/>
    <row r="30683" ht="15" customHeight="1"/>
    <row r="30684" ht="15" customHeight="1"/>
    <row r="30685" ht="15" customHeight="1"/>
    <row r="30686" ht="15" customHeight="1"/>
    <row r="30687" ht="15" customHeight="1"/>
    <row r="30688" ht="15" customHeight="1"/>
    <row r="30689" ht="15" customHeight="1"/>
    <row r="30690" ht="15" customHeight="1"/>
    <row r="30691" ht="15" customHeight="1"/>
    <row r="30692" ht="15" customHeight="1"/>
    <row r="30693" ht="15" customHeight="1"/>
    <row r="30694" ht="15" customHeight="1"/>
    <row r="30695" ht="15" customHeight="1"/>
    <row r="30696" ht="15" customHeight="1"/>
    <row r="30697" ht="15" customHeight="1"/>
    <row r="30698" ht="15" customHeight="1"/>
    <row r="30699" ht="15" customHeight="1"/>
    <row r="30700" ht="15" customHeight="1"/>
    <row r="30701" ht="15" customHeight="1"/>
    <row r="30702" ht="15" customHeight="1"/>
    <row r="30703" ht="15" customHeight="1"/>
    <row r="30704" ht="15" customHeight="1"/>
    <row r="30705" ht="15" customHeight="1"/>
    <row r="30706" ht="15" customHeight="1"/>
    <row r="30707" ht="15" customHeight="1"/>
    <row r="30708" ht="15" customHeight="1"/>
    <row r="30709" ht="15" customHeight="1"/>
    <row r="30710" ht="15" customHeight="1"/>
    <row r="30711" ht="15" customHeight="1"/>
    <row r="30712" ht="15" customHeight="1"/>
    <row r="30713" ht="15" customHeight="1"/>
    <row r="30714" ht="15" customHeight="1"/>
    <row r="30715" ht="15" customHeight="1"/>
    <row r="30716" ht="15" customHeight="1"/>
    <row r="30717" ht="15" customHeight="1"/>
    <row r="30718" ht="15" customHeight="1"/>
    <row r="30719" ht="15" customHeight="1"/>
    <row r="30720" ht="15" customHeight="1"/>
    <row r="30721" ht="15" customHeight="1"/>
    <row r="30722" ht="15" customHeight="1"/>
    <row r="30723" ht="15" customHeight="1"/>
    <row r="30724" ht="15" customHeight="1"/>
    <row r="30725" ht="15" customHeight="1"/>
    <row r="30726" ht="15" customHeight="1"/>
    <row r="30727" ht="15" customHeight="1"/>
    <row r="30728" ht="15" customHeight="1"/>
    <row r="30729" ht="15" customHeight="1"/>
    <row r="30730" ht="15" customHeight="1"/>
    <row r="30731" ht="15" customHeight="1"/>
    <row r="30732" ht="15" customHeight="1"/>
    <row r="30733" ht="15" customHeight="1"/>
    <row r="30734" ht="15" customHeight="1"/>
    <row r="30735" ht="15" customHeight="1"/>
    <row r="30736" ht="15" customHeight="1"/>
    <row r="30737" ht="15" customHeight="1"/>
    <row r="30738" ht="15" customHeight="1"/>
    <row r="30739" ht="15" customHeight="1"/>
    <row r="30740" ht="15" customHeight="1"/>
    <row r="30741" ht="15" customHeight="1"/>
    <row r="30742" ht="15" customHeight="1"/>
    <row r="30743" ht="15" customHeight="1"/>
    <row r="30744" ht="15" customHeight="1"/>
    <row r="30745" ht="15" customHeight="1"/>
    <row r="30746" ht="15" customHeight="1"/>
    <row r="30747" ht="15" customHeight="1"/>
    <row r="30748" ht="15" customHeight="1"/>
    <row r="30749" ht="15" customHeight="1"/>
    <row r="30750" ht="15" customHeight="1"/>
    <row r="30751" ht="15" customHeight="1"/>
    <row r="30752" ht="15" customHeight="1"/>
    <row r="30753" ht="15" customHeight="1"/>
    <row r="30754" ht="15" customHeight="1"/>
    <row r="30755" ht="15" customHeight="1"/>
    <row r="30756" ht="15" customHeight="1"/>
    <row r="30757" ht="15" customHeight="1"/>
    <row r="30758" ht="15" customHeight="1"/>
    <row r="30759" ht="15" customHeight="1"/>
    <row r="30760" ht="15" customHeight="1"/>
    <row r="30761" ht="15" customHeight="1"/>
    <row r="30762" ht="15" customHeight="1"/>
    <row r="30763" ht="15" customHeight="1"/>
    <row r="30764" ht="15" customHeight="1"/>
    <row r="30765" ht="15" customHeight="1"/>
    <row r="30766" ht="15" customHeight="1"/>
    <row r="30767" ht="15" customHeight="1"/>
    <row r="30768" ht="15" customHeight="1"/>
    <row r="30769" ht="15" customHeight="1"/>
    <row r="30770" ht="15" customHeight="1"/>
    <row r="30771" ht="15" customHeight="1"/>
    <row r="30772" ht="15" customHeight="1"/>
    <row r="30773" ht="15" customHeight="1"/>
    <row r="30774" ht="15" customHeight="1"/>
    <row r="30775" ht="15" customHeight="1"/>
    <row r="30776" ht="15" customHeight="1"/>
    <row r="30777" ht="15" customHeight="1"/>
    <row r="30778" ht="15" customHeight="1"/>
    <row r="30779" ht="15" customHeight="1"/>
    <row r="30780" ht="15" customHeight="1"/>
    <row r="30781" ht="15" customHeight="1"/>
    <row r="30782" ht="15" customHeight="1"/>
    <row r="30783" ht="15" customHeight="1"/>
    <row r="30784" ht="15" customHeight="1"/>
    <row r="30785" ht="15" customHeight="1"/>
    <row r="30786" ht="15" customHeight="1"/>
    <row r="30787" ht="15" customHeight="1"/>
    <row r="30788" ht="15" customHeight="1"/>
    <row r="30789" ht="15" customHeight="1"/>
    <row r="30790" ht="15" customHeight="1"/>
    <row r="30791" ht="15" customHeight="1"/>
    <row r="30792" ht="15" customHeight="1"/>
    <row r="30793" ht="15" customHeight="1"/>
    <row r="30794" ht="15" customHeight="1"/>
    <row r="30795" ht="15" customHeight="1"/>
    <row r="30796" ht="15" customHeight="1"/>
    <row r="30797" ht="15" customHeight="1"/>
    <row r="30798" ht="15" customHeight="1"/>
    <row r="30799" ht="15" customHeight="1"/>
    <row r="30800" ht="15" customHeight="1"/>
    <row r="30801" ht="15" customHeight="1"/>
    <row r="30802" ht="15" customHeight="1"/>
    <row r="30803" ht="15" customHeight="1"/>
    <row r="30804" ht="15" customHeight="1"/>
    <row r="30805" ht="15" customHeight="1"/>
    <row r="30806" ht="15" customHeight="1"/>
    <row r="30807" ht="15" customHeight="1"/>
    <row r="30808" ht="15" customHeight="1"/>
    <row r="30809" ht="15" customHeight="1"/>
    <row r="30810" ht="15" customHeight="1"/>
    <row r="30811" ht="15" customHeight="1"/>
    <row r="30812" ht="15" customHeight="1"/>
    <row r="30813" ht="15" customHeight="1"/>
    <row r="30814" ht="15" customHeight="1"/>
    <row r="30815" ht="15" customHeight="1"/>
    <row r="30816" ht="15" customHeight="1"/>
    <row r="30817" ht="15" customHeight="1"/>
    <row r="30818" ht="15" customHeight="1"/>
    <row r="30819" ht="15" customHeight="1"/>
    <row r="30820" ht="15" customHeight="1"/>
    <row r="30821" ht="15" customHeight="1"/>
    <row r="30822" ht="15" customHeight="1"/>
    <row r="30823" ht="15" customHeight="1"/>
    <row r="30824" ht="15" customHeight="1"/>
    <row r="30825" ht="15" customHeight="1"/>
    <row r="30826" ht="15" customHeight="1"/>
    <row r="30827" ht="15" customHeight="1"/>
    <row r="30828" ht="15" customHeight="1"/>
    <row r="30829" ht="15" customHeight="1"/>
    <row r="30830" ht="15" customHeight="1"/>
    <row r="30831" ht="15" customHeight="1"/>
    <row r="30832" ht="15" customHeight="1"/>
    <row r="30833" ht="15" customHeight="1"/>
    <row r="30834" ht="15" customHeight="1"/>
    <row r="30835" ht="15" customHeight="1"/>
    <row r="30836" ht="15" customHeight="1"/>
    <row r="30837" ht="15" customHeight="1"/>
    <row r="30838" ht="15" customHeight="1"/>
    <row r="30839" ht="15" customHeight="1"/>
    <row r="30840" ht="15" customHeight="1"/>
    <row r="30841" ht="15" customHeight="1"/>
    <row r="30842" ht="15" customHeight="1"/>
    <row r="30843" ht="15" customHeight="1"/>
    <row r="30844" ht="15" customHeight="1"/>
    <row r="30845" ht="15" customHeight="1"/>
    <row r="30846" ht="15" customHeight="1"/>
    <row r="30847" ht="15" customHeight="1"/>
    <row r="30848" ht="15" customHeight="1"/>
    <row r="30849" ht="15" customHeight="1"/>
    <row r="30850" ht="15" customHeight="1"/>
    <row r="30851" ht="15" customHeight="1"/>
    <row r="30852" ht="15" customHeight="1"/>
    <row r="30853" ht="15" customHeight="1"/>
    <row r="30854" ht="15" customHeight="1"/>
    <row r="30855" ht="15" customHeight="1"/>
    <row r="30856" ht="15" customHeight="1"/>
    <row r="30857" ht="15" customHeight="1"/>
    <row r="30858" ht="15" customHeight="1"/>
    <row r="30859" ht="15" customHeight="1"/>
    <row r="30860" ht="15" customHeight="1"/>
    <row r="30861" ht="15" customHeight="1"/>
    <row r="30862" ht="15" customHeight="1"/>
    <row r="30863" ht="15" customHeight="1"/>
    <row r="30864" ht="15" customHeight="1"/>
    <row r="30865" ht="15" customHeight="1"/>
    <row r="30866" ht="15" customHeight="1"/>
    <row r="30867" ht="15" customHeight="1"/>
    <row r="30868" ht="15" customHeight="1"/>
    <row r="30869" ht="15" customHeight="1"/>
    <row r="30870" ht="15" customHeight="1"/>
    <row r="30871" ht="15" customHeight="1"/>
    <row r="30872" ht="15" customHeight="1"/>
    <row r="30873" ht="15" customHeight="1"/>
    <row r="30874" ht="15" customHeight="1"/>
    <row r="30875" ht="15" customHeight="1"/>
    <row r="30876" ht="15" customHeight="1"/>
    <row r="30877" ht="15" customHeight="1"/>
    <row r="30878" ht="15" customHeight="1"/>
    <row r="30879" ht="15" customHeight="1"/>
    <row r="30880" ht="15" customHeight="1"/>
    <row r="30881" ht="15" customHeight="1"/>
    <row r="30882" ht="15" customHeight="1"/>
    <row r="30883" ht="15" customHeight="1"/>
    <row r="30884" ht="15" customHeight="1"/>
    <row r="30885" ht="15" customHeight="1"/>
    <row r="30886" ht="15" customHeight="1"/>
    <row r="30887" ht="15" customHeight="1"/>
    <row r="30888" ht="15" customHeight="1"/>
    <row r="30889" ht="15" customHeight="1"/>
    <row r="30890" ht="15" customHeight="1"/>
    <row r="30891" ht="15" customHeight="1"/>
    <row r="30892" ht="15" customHeight="1"/>
    <row r="30893" ht="15" customHeight="1"/>
    <row r="30894" ht="15" customHeight="1"/>
    <row r="30895" ht="15" customHeight="1"/>
    <row r="30896" ht="15" customHeight="1"/>
    <row r="30897" ht="15" customHeight="1"/>
    <row r="30898" ht="15" customHeight="1"/>
    <row r="30899" ht="15" customHeight="1"/>
    <row r="30900" ht="15" customHeight="1"/>
    <row r="30901" ht="15" customHeight="1"/>
    <row r="30902" ht="15" customHeight="1"/>
    <row r="30903" ht="15" customHeight="1"/>
    <row r="30904" ht="15" customHeight="1"/>
    <row r="30905" ht="15" customHeight="1"/>
    <row r="30906" ht="15" customHeight="1"/>
    <row r="30907" ht="15" customHeight="1"/>
    <row r="30908" ht="15" customHeight="1"/>
    <row r="30909" ht="15" customHeight="1"/>
    <row r="30910" ht="15" customHeight="1"/>
    <row r="30911" ht="15" customHeight="1"/>
    <row r="30912" ht="15" customHeight="1"/>
    <row r="30913" ht="15" customHeight="1"/>
    <row r="30914" ht="15" customHeight="1"/>
    <row r="30915" ht="15" customHeight="1"/>
    <row r="30916" ht="15" customHeight="1"/>
    <row r="30917" ht="15" customHeight="1"/>
    <row r="30918" ht="15" customHeight="1"/>
    <row r="30919" ht="15" customHeight="1"/>
    <row r="30920" ht="15" customHeight="1"/>
    <row r="30921" ht="15" customHeight="1"/>
    <row r="30922" ht="15" customHeight="1"/>
    <row r="30923" ht="15" customHeight="1"/>
    <row r="30924" ht="15" customHeight="1"/>
    <row r="30925" ht="15" customHeight="1"/>
    <row r="30926" ht="15" customHeight="1"/>
    <row r="30927" ht="15" customHeight="1"/>
    <row r="30928" ht="15" customHeight="1"/>
    <row r="30929" ht="15" customHeight="1"/>
    <row r="30930" ht="15" customHeight="1"/>
    <row r="30931" ht="15" customHeight="1"/>
    <row r="30932" ht="15" customHeight="1"/>
    <row r="30933" ht="15" customHeight="1"/>
    <row r="30934" ht="15" customHeight="1"/>
    <row r="30935" ht="15" customHeight="1"/>
    <row r="30936" ht="15" customHeight="1"/>
    <row r="30937" ht="15" customHeight="1"/>
    <row r="30938" ht="15" customHeight="1"/>
    <row r="30939" ht="15" customHeight="1"/>
    <row r="30940" ht="15" customHeight="1"/>
    <row r="30941" ht="15" customHeight="1"/>
    <row r="30942" ht="15" customHeight="1"/>
    <row r="30943" ht="15" customHeight="1"/>
    <row r="30944" ht="15" customHeight="1"/>
    <row r="30945" ht="15" customHeight="1"/>
    <row r="30946" ht="15" customHeight="1"/>
    <row r="30947" ht="15" customHeight="1"/>
    <row r="30948" ht="15" customHeight="1"/>
    <row r="30949" ht="15" customHeight="1"/>
    <row r="30950" ht="15" customHeight="1"/>
    <row r="30951" ht="15" customHeight="1"/>
    <row r="30952" ht="15" customHeight="1"/>
    <row r="30953" ht="15" customHeight="1"/>
    <row r="30954" ht="15" customHeight="1"/>
    <row r="30955" ht="15" customHeight="1"/>
    <row r="30956" ht="15" customHeight="1"/>
    <row r="30957" ht="15" customHeight="1"/>
    <row r="30958" ht="15" customHeight="1"/>
    <row r="30959" ht="15" customHeight="1"/>
    <row r="30960" ht="15" customHeight="1"/>
    <row r="30961" ht="15" customHeight="1"/>
    <row r="30962" ht="15" customHeight="1"/>
    <row r="30963" ht="15" customHeight="1"/>
    <row r="30964" ht="15" customHeight="1"/>
    <row r="30965" ht="15" customHeight="1"/>
    <row r="30966" ht="15" customHeight="1"/>
    <row r="30967" ht="15" customHeight="1"/>
    <row r="30968" ht="15" customHeight="1"/>
    <row r="30969" ht="15" customHeight="1"/>
    <row r="30970" ht="15" customHeight="1"/>
    <row r="30971" ht="15" customHeight="1"/>
    <row r="30972" ht="15" customHeight="1"/>
    <row r="30973" ht="15" customHeight="1"/>
    <row r="30974" ht="15" customHeight="1"/>
    <row r="30975" ht="15" customHeight="1"/>
    <row r="30976" ht="15" customHeight="1"/>
    <row r="30977" ht="15" customHeight="1"/>
    <row r="30978" ht="15" customHeight="1"/>
    <row r="30979" ht="15" customHeight="1"/>
    <row r="30980" ht="15" customHeight="1"/>
    <row r="30981" ht="15" customHeight="1"/>
    <row r="30982" ht="15" customHeight="1"/>
    <row r="30983" ht="15" customHeight="1"/>
    <row r="30984" ht="15" customHeight="1"/>
    <row r="30985" ht="15" customHeight="1"/>
    <row r="30986" ht="15" customHeight="1"/>
    <row r="30987" ht="15" customHeight="1"/>
    <row r="30988" ht="15" customHeight="1"/>
    <row r="30989" ht="15" customHeight="1"/>
    <row r="30990" ht="15" customHeight="1"/>
    <row r="30991" ht="15" customHeight="1"/>
    <row r="30992" ht="15" customHeight="1"/>
    <row r="30993" ht="15" customHeight="1"/>
    <row r="30994" ht="15" customHeight="1"/>
    <row r="30995" ht="15" customHeight="1"/>
    <row r="30996" ht="15" customHeight="1"/>
    <row r="30997" ht="15" customHeight="1"/>
    <row r="30998" ht="15" customHeight="1"/>
    <row r="30999" ht="15" customHeight="1"/>
    <row r="31000" ht="15" customHeight="1"/>
    <row r="31001" ht="15" customHeight="1"/>
    <row r="31002" ht="15" customHeight="1"/>
    <row r="31003" ht="15" customHeight="1"/>
    <row r="31004" ht="15" customHeight="1"/>
    <row r="31005" ht="15" customHeight="1"/>
    <row r="31006" ht="15" customHeight="1"/>
    <row r="31007" ht="15" customHeight="1"/>
    <row r="31008" ht="15" customHeight="1"/>
    <row r="31009" ht="15" customHeight="1"/>
    <row r="31010" ht="15" customHeight="1"/>
    <row r="31011" ht="15" customHeight="1"/>
    <row r="31012" ht="15" customHeight="1"/>
    <row r="31013" ht="15" customHeight="1"/>
    <row r="31014" ht="15" customHeight="1"/>
    <row r="31015" ht="15" customHeight="1"/>
    <row r="31016" ht="15" customHeight="1"/>
    <row r="31017" ht="15" customHeight="1"/>
    <row r="31018" ht="15" customHeight="1"/>
    <row r="31019" ht="15" customHeight="1"/>
    <row r="31020" ht="15" customHeight="1"/>
    <row r="31021" ht="15" customHeight="1"/>
    <row r="31022" ht="15" customHeight="1"/>
    <row r="31023" ht="15" customHeight="1"/>
    <row r="31024" ht="15" customHeight="1"/>
    <row r="31025" ht="15" customHeight="1"/>
    <row r="31026" ht="15" customHeight="1"/>
    <row r="31027" ht="15" customHeight="1"/>
    <row r="31028" ht="15" customHeight="1"/>
    <row r="31029" ht="15" customHeight="1"/>
    <row r="31030" ht="15" customHeight="1"/>
    <row r="31031" ht="15" customHeight="1"/>
    <row r="31032" ht="15" customHeight="1"/>
    <row r="31033" ht="15" customHeight="1"/>
    <row r="31034" ht="15" customHeight="1"/>
    <row r="31035" ht="15" customHeight="1"/>
    <row r="31036" ht="15" customHeight="1"/>
    <row r="31037" ht="15" customHeight="1"/>
    <row r="31038" ht="15" customHeight="1"/>
    <row r="31039" ht="15" customHeight="1"/>
    <row r="31040" ht="15" customHeight="1"/>
    <row r="31041" ht="15" customHeight="1"/>
    <row r="31042" ht="15" customHeight="1"/>
    <row r="31043" ht="15" customHeight="1"/>
    <row r="31044" ht="15" customHeight="1"/>
    <row r="31045" ht="15" customHeight="1"/>
    <row r="31046" ht="15" customHeight="1"/>
    <row r="31047" ht="15" customHeight="1"/>
    <row r="31048" ht="15" customHeight="1"/>
    <row r="31049" ht="15" customHeight="1"/>
    <row r="31050" ht="15" customHeight="1"/>
    <row r="31051" ht="15" customHeight="1"/>
    <row r="31052" ht="15" customHeight="1"/>
    <row r="31053" ht="15" customHeight="1"/>
    <row r="31054" ht="15" customHeight="1"/>
    <row r="31055" ht="15" customHeight="1"/>
    <row r="31056" ht="15" customHeight="1"/>
    <row r="31057" ht="15" customHeight="1"/>
    <row r="31058" ht="15" customHeight="1"/>
    <row r="31059" ht="15" customHeight="1"/>
    <row r="31060" ht="15" customHeight="1"/>
    <row r="31061" ht="15" customHeight="1"/>
    <row r="31062" ht="15" customHeight="1"/>
    <row r="31063" ht="15" customHeight="1"/>
    <row r="31064" ht="15" customHeight="1"/>
    <row r="31065" ht="15" customHeight="1"/>
    <row r="31066" ht="15" customHeight="1"/>
    <row r="31067" ht="15" customHeight="1"/>
    <row r="31068" ht="15" customHeight="1"/>
    <row r="31069" ht="15" customHeight="1"/>
    <row r="31070" ht="15" customHeight="1"/>
    <row r="31071" ht="15" customHeight="1"/>
    <row r="31072" ht="15" customHeight="1"/>
    <row r="31073" ht="15" customHeight="1"/>
    <row r="31074" ht="15" customHeight="1"/>
    <row r="31075" ht="15" customHeight="1"/>
    <row r="31076" ht="15" customHeight="1"/>
    <row r="31077" ht="15" customHeight="1"/>
    <row r="31078" ht="15" customHeight="1"/>
    <row r="31079" ht="15" customHeight="1"/>
    <row r="31080" ht="15" customHeight="1"/>
    <row r="31081" ht="15" customHeight="1"/>
    <row r="31082" ht="15" customHeight="1"/>
    <row r="31083" ht="15" customHeight="1"/>
    <row r="31084" ht="15" customHeight="1"/>
    <row r="31085" ht="15" customHeight="1"/>
    <row r="31086" ht="15" customHeight="1"/>
    <row r="31087" ht="15" customHeight="1"/>
    <row r="31088" ht="15" customHeight="1"/>
    <row r="31089" ht="15" customHeight="1"/>
    <row r="31090" ht="15" customHeight="1"/>
    <row r="31091" ht="15" customHeight="1"/>
    <row r="31092" ht="15" customHeight="1"/>
    <row r="31093" ht="15" customHeight="1"/>
    <row r="31094" ht="15" customHeight="1"/>
    <row r="31095" ht="15" customHeight="1"/>
    <row r="31096" ht="15" customHeight="1"/>
    <row r="31097" ht="15" customHeight="1"/>
    <row r="31098" ht="15" customHeight="1"/>
    <row r="31099" ht="15" customHeight="1"/>
    <row r="31100" ht="15" customHeight="1"/>
    <row r="31101" ht="15" customHeight="1"/>
    <row r="31102" ht="15" customHeight="1"/>
    <row r="31103" ht="15" customHeight="1"/>
    <row r="31104" ht="15" customHeight="1"/>
    <row r="31105" ht="15" customHeight="1"/>
    <row r="31106" ht="15" customHeight="1"/>
    <row r="31107" ht="15" customHeight="1"/>
    <row r="31108" ht="15" customHeight="1"/>
    <row r="31109" ht="15" customHeight="1"/>
    <row r="31110" ht="15" customHeight="1"/>
    <row r="31111" ht="15" customHeight="1"/>
    <row r="31112" ht="15" customHeight="1"/>
    <row r="31113" ht="15" customHeight="1"/>
    <row r="31114" ht="15" customHeight="1"/>
    <row r="31115" ht="15" customHeight="1"/>
    <row r="31116" ht="15" customHeight="1"/>
    <row r="31117" ht="15" customHeight="1"/>
    <row r="31118" ht="15" customHeight="1"/>
    <row r="31119" ht="15" customHeight="1"/>
    <row r="31120" ht="15" customHeight="1"/>
    <row r="31121" ht="15" customHeight="1"/>
    <row r="31122" ht="15" customHeight="1"/>
    <row r="31123" ht="15" customHeight="1"/>
    <row r="31124" ht="15" customHeight="1"/>
    <row r="31125" ht="15" customHeight="1"/>
    <row r="31126" ht="15" customHeight="1"/>
    <row r="31127" ht="15" customHeight="1"/>
    <row r="31128" ht="15" customHeight="1"/>
    <row r="31129" ht="15" customHeight="1"/>
    <row r="31130" ht="15" customHeight="1"/>
    <row r="31131" ht="15" customHeight="1"/>
    <row r="31132" ht="15" customHeight="1"/>
    <row r="31133" ht="15" customHeight="1"/>
    <row r="31134" ht="15" customHeight="1"/>
    <row r="31135" ht="15" customHeight="1"/>
    <row r="31136" ht="15" customHeight="1"/>
    <row r="31137" ht="15" customHeight="1"/>
    <row r="31138" ht="15" customHeight="1"/>
    <row r="31139" ht="15" customHeight="1"/>
    <row r="31140" ht="15" customHeight="1"/>
    <row r="31141" ht="15" customHeight="1"/>
    <row r="31142" ht="15" customHeight="1"/>
    <row r="31143" ht="15" customHeight="1"/>
    <row r="31144" ht="15" customHeight="1"/>
    <row r="31145" ht="15" customHeight="1"/>
    <row r="31146" ht="15" customHeight="1"/>
    <row r="31147" ht="15" customHeight="1"/>
    <row r="31148" ht="15" customHeight="1"/>
    <row r="31149" ht="15" customHeight="1"/>
    <row r="31150" ht="15" customHeight="1"/>
    <row r="31151" ht="15" customHeight="1"/>
    <row r="31152" ht="15" customHeight="1"/>
    <row r="31153" ht="15" customHeight="1"/>
    <row r="31154" ht="15" customHeight="1"/>
    <row r="31155" ht="15" customHeight="1"/>
    <row r="31156" ht="15" customHeight="1"/>
    <row r="31157" ht="15" customHeight="1"/>
    <row r="31158" ht="15" customHeight="1"/>
    <row r="31159" ht="15" customHeight="1"/>
    <row r="31160" ht="15" customHeight="1"/>
    <row r="31161" ht="15" customHeight="1"/>
    <row r="31162" ht="15" customHeight="1"/>
    <row r="31163" ht="15" customHeight="1"/>
    <row r="31164" ht="15" customHeight="1"/>
    <row r="31165" ht="15" customHeight="1"/>
    <row r="31166" ht="15" customHeight="1"/>
    <row r="31167" ht="15" customHeight="1"/>
    <row r="31168" ht="15" customHeight="1"/>
    <row r="31169" ht="15" customHeight="1"/>
    <row r="31170" ht="15" customHeight="1"/>
    <row r="31171" ht="15" customHeight="1"/>
    <row r="31172" ht="15" customHeight="1"/>
    <row r="31173" ht="15" customHeight="1"/>
    <row r="31174" ht="15" customHeight="1"/>
    <row r="31175" ht="15" customHeight="1"/>
    <row r="31176" ht="15" customHeight="1"/>
    <row r="31177" ht="15" customHeight="1"/>
    <row r="31178" ht="15" customHeight="1"/>
    <row r="31179" ht="15" customHeight="1"/>
    <row r="31180" ht="15" customHeight="1"/>
    <row r="31181" ht="15" customHeight="1"/>
    <row r="31182" ht="15" customHeight="1"/>
    <row r="31183" ht="15" customHeight="1"/>
    <row r="31184" ht="15" customHeight="1"/>
    <row r="31185" ht="15" customHeight="1"/>
    <row r="31186" ht="15" customHeight="1"/>
    <row r="31187" ht="15" customHeight="1"/>
    <row r="31188" ht="15" customHeight="1"/>
    <row r="31189" ht="15" customHeight="1"/>
    <row r="31190" ht="15" customHeight="1"/>
    <row r="31191" ht="15" customHeight="1"/>
    <row r="31192" ht="15" customHeight="1"/>
    <row r="31193" ht="15" customHeight="1"/>
    <row r="31194" ht="15" customHeight="1"/>
    <row r="31195" ht="15" customHeight="1"/>
    <row r="31196" ht="15" customHeight="1"/>
    <row r="31197" ht="15" customHeight="1"/>
    <row r="31198" ht="15" customHeight="1"/>
    <row r="31199" ht="15" customHeight="1"/>
    <row r="31200" ht="15" customHeight="1"/>
    <row r="31201" ht="15" customHeight="1"/>
    <row r="31202" ht="15" customHeight="1"/>
    <row r="31203" ht="15" customHeight="1"/>
    <row r="31204" ht="15" customHeight="1"/>
    <row r="31205" ht="15" customHeight="1"/>
    <row r="31206" ht="15" customHeight="1"/>
    <row r="31207" ht="15" customHeight="1"/>
    <row r="31208" ht="15" customHeight="1"/>
    <row r="31209" ht="15" customHeight="1"/>
    <row r="31210" ht="15" customHeight="1"/>
    <row r="31211" ht="15" customHeight="1"/>
    <row r="31212" ht="15" customHeight="1"/>
    <row r="31213" ht="15" customHeight="1"/>
    <row r="31214" ht="15" customHeight="1"/>
    <row r="31215" ht="15" customHeight="1"/>
    <row r="31216" ht="15" customHeight="1"/>
    <row r="31217" ht="15" customHeight="1"/>
    <row r="31218" ht="15" customHeight="1"/>
    <row r="31219" ht="15" customHeight="1"/>
    <row r="31220" ht="15" customHeight="1"/>
    <row r="31221" ht="15" customHeight="1"/>
    <row r="31222" ht="15" customHeight="1"/>
    <row r="31223" ht="15" customHeight="1"/>
    <row r="31224" ht="15" customHeight="1"/>
    <row r="31225" ht="15" customHeight="1"/>
    <row r="31226" ht="15" customHeight="1"/>
    <row r="31227" ht="15" customHeight="1"/>
    <row r="31228" ht="15" customHeight="1"/>
    <row r="31229" ht="15" customHeight="1"/>
    <row r="31230" ht="15" customHeight="1"/>
    <row r="31231" ht="15" customHeight="1"/>
    <row r="31232" ht="15" customHeight="1"/>
    <row r="31233" ht="15" customHeight="1"/>
    <row r="31234" ht="15" customHeight="1"/>
    <row r="31235" ht="15" customHeight="1"/>
    <row r="31236" ht="15" customHeight="1"/>
    <row r="31237" ht="15" customHeight="1"/>
    <row r="31238" ht="15" customHeight="1"/>
    <row r="31239" ht="15" customHeight="1"/>
    <row r="31240" ht="15" customHeight="1"/>
    <row r="31241" ht="15" customHeight="1"/>
    <row r="31242" ht="15" customHeight="1"/>
    <row r="31243" ht="15" customHeight="1"/>
    <row r="31244" ht="15" customHeight="1"/>
    <row r="31245" ht="15" customHeight="1"/>
    <row r="31246" ht="15" customHeight="1"/>
    <row r="31247" ht="15" customHeight="1"/>
    <row r="31248" ht="15" customHeight="1"/>
    <row r="31249" ht="15" customHeight="1"/>
    <row r="31250" ht="15" customHeight="1"/>
    <row r="31251" ht="15" customHeight="1"/>
    <row r="31252" ht="15" customHeight="1"/>
    <row r="31253" ht="15" customHeight="1"/>
    <row r="31254" ht="15" customHeight="1"/>
    <row r="31255" ht="15" customHeight="1"/>
    <row r="31256" ht="15" customHeight="1"/>
    <row r="31257" ht="15" customHeight="1"/>
    <row r="31258" ht="15" customHeight="1"/>
    <row r="31259" ht="15" customHeight="1"/>
    <row r="31260" ht="15" customHeight="1"/>
    <row r="31261" ht="15" customHeight="1"/>
    <row r="31262" ht="15" customHeight="1"/>
    <row r="31263" ht="15" customHeight="1"/>
    <row r="31264" ht="15" customHeight="1"/>
    <row r="31265" ht="15" customHeight="1"/>
    <row r="31266" ht="15" customHeight="1"/>
    <row r="31267" ht="15" customHeight="1"/>
    <row r="31268" ht="15" customHeight="1"/>
    <row r="31269" ht="15" customHeight="1"/>
    <row r="31270" ht="15" customHeight="1"/>
    <row r="31271" ht="15" customHeight="1"/>
    <row r="31272" ht="15" customHeight="1"/>
    <row r="31273" ht="15" customHeight="1"/>
    <row r="31274" ht="15" customHeight="1"/>
    <row r="31275" ht="15" customHeight="1"/>
    <row r="31276" ht="15" customHeight="1"/>
    <row r="31277" ht="15" customHeight="1"/>
    <row r="31278" ht="15" customHeight="1"/>
    <row r="31279" ht="15" customHeight="1"/>
    <row r="31280" ht="15" customHeight="1"/>
    <row r="31281" ht="15" customHeight="1"/>
    <row r="31282" ht="15" customHeight="1"/>
    <row r="31283" ht="15" customHeight="1"/>
    <row r="31284" ht="15" customHeight="1"/>
    <row r="31285" ht="15" customHeight="1"/>
    <row r="31286" ht="15" customHeight="1"/>
    <row r="31287" ht="15" customHeight="1"/>
    <row r="31288" ht="15" customHeight="1"/>
    <row r="31289" ht="15" customHeight="1"/>
    <row r="31290" ht="15" customHeight="1"/>
    <row r="31291" ht="15" customHeight="1"/>
    <row r="31292" ht="15" customHeight="1"/>
    <row r="31293" ht="15" customHeight="1"/>
    <row r="31294" ht="15" customHeight="1"/>
    <row r="31295" ht="15" customHeight="1"/>
    <row r="31296" ht="15" customHeight="1"/>
    <row r="31297" ht="15" customHeight="1"/>
    <row r="31298" ht="15" customHeight="1"/>
    <row r="31299" ht="15" customHeight="1"/>
    <row r="31300" ht="15" customHeight="1"/>
    <row r="31301" ht="15" customHeight="1"/>
    <row r="31302" ht="15" customHeight="1"/>
    <row r="31303" ht="15" customHeight="1"/>
    <row r="31304" ht="15" customHeight="1"/>
    <row r="31305" ht="15" customHeight="1"/>
    <row r="31306" ht="15" customHeight="1"/>
    <row r="31307" ht="15" customHeight="1"/>
    <row r="31308" ht="15" customHeight="1"/>
    <row r="31309" ht="15" customHeight="1"/>
    <row r="31310" ht="15" customHeight="1"/>
    <row r="31311" ht="15" customHeight="1"/>
    <row r="31312" ht="15" customHeight="1"/>
    <row r="31313" ht="15" customHeight="1"/>
    <row r="31314" ht="15" customHeight="1"/>
    <row r="31315" ht="15" customHeight="1"/>
    <row r="31316" ht="15" customHeight="1"/>
    <row r="31317" ht="15" customHeight="1"/>
    <row r="31318" ht="15" customHeight="1"/>
    <row r="31319" ht="15" customHeight="1"/>
    <row r="31320" ht="15" customHeight="1"/>
    <row r="31321" ht="15" customHeight="1"/>
    <row r="31322" ht="15" customHeight="1"/>
    <row r="31323" ht="15" customHeight="1"/>
    <row r="31324" ht="15" customHeight="1"/>
    <row r="31325" ht="15" customHeight="1"/>
    <row r="31326" ht="15" customHeight="1"/>
    <row r="31327" ht="15" customHeight="1"/>
    <row r="31328" ht="15" customHeight="1"/>
    <row r="31329" ht="15" customHeight="1"/>
    <row r="31330" ht="15" customHeight="1"/>
    <row r="31331" ht="15" customHeight="1"/>
    <row r="31332" ht="15" customHeight="1"/>
    <row r="31333" ht="15" customHeight="1"/>
    <row r="31334" ht="15" customHeight="1"/>
    <row r="31335" ht="15" customHeight="1"/>
    <row r="31336" ht="15" customHeight="1"/>
    <row r="31337" ht="15" customHeight="1"/>
    <row r="31338" ht="15" customHeight="1"/>
    <row r="31339" ht="15" customHeight="1"/>
    <row r="31340" ht="15" customHeight="1"/>
    <row r="31341" ht="15" customHeight="1"/>
    <row r="31342" ht="15" customHeight="1"/>
    <row r="31343" ht="15" customHeight="1"/>
    <row r="31344" ht="15" customHeight="1"/>
    <row r="31345" ht="15" customHeight="1"/>
    <row r="31346" ht="15" customHeight="1"/>
    <row r="31347" ht="15" customHeight="1"/>
    <row r="31348" ht="15" customHeight="1"/>
    <row r="31349" ht="15" customHeight="1"/>
    <row r="31350" ht="15" customHeight="1"/>
    <row r="31351" ht="15" customHeight="1"/>
    <row r="31352" ht="15" customHeight="1"/>
    <row r="31353" ht="15" customHeight="1"/>
    <row r="31354" ht="15" customHeight="1"/>
    <row r="31355" ht="15" customHeight="1"/>
    <row r="31356" ht="15" customHeight="1"/>
    <row r="31357" ht="15" customHeight="1"/>
    <row r="31358" ht="15" customHeight="1"/>
    <row r="31359" ht="15" customHeight="1"/>
    <row r="31360" ht="15" customHeight="1"/>
    <row r="31361" ht="15" customHeight="1"/>
    <row r="31362" ht="15" customHeight="1"/>
    <row r="31363" ht="15" customHeight="1"/>
    <row r="31364" ht="15" customHeight="1"/>
    <row r="31365" ht="15" customHeight="1"/>
    <row r="31366" ht="15" customHeight="1"/>
    <row r="31367" ht="15" customHeight="1"/>
    <row r="31368" ht="15" customHeight="1"/>
    <row r="31369" ht="15" customHeight="1"/>
    <row r="31370" ht="15" customHeight="1"/>
    <row r="31371" ht="15" customHeight="1"/>
    <row r="31372" ht="15" customHeight="1"/>
    <row r="31373" ht="15" customHeight="1"/>
    <row r="31374" ht="15" customHeight="1"/>
    <row r="31375" ht="15" customHeight="1"/>
    <row r="31376" ht="15" customHeight="1"/>
    <row r="31377" ht="15" customHeight="1"/>
    <row r="31378" ht="15" customHeight="1"/>
    <row r="31379" ht="15" customHeight="1"/>
    <row r="31380" ht="15" customHeight="1"/>
    <row r="31381" ht="15" customHeight="1"/>
    <row r="31382" ht="15" customHeight="1"/>
    <row r="31383" ht="15" customHeight="1"/>
    <row r="31384" ht="15" customHeight="1"/>
    <row r="31385" ht="15" customHeight="1"/>
    <row r="31386" ht="15" customHeight="1"/>
    <row r="31387" ht="15" customHeight="1"/>
    <row r="31388" ht="15" customHeight="1"/>
    <row r="31389" ht="15" customHeight="1"/>
    <row r="31390" ht="15" customHeight="1"/>
    <row r="31391" ht="15" customHeight="1"/>
    <row r="31392" ht="15" customHeight="1"/>
    <row r="31393" ht="15" customHeight="1"/>
    <row r="31394" ht="15" customHeight="1"/>
    <row r="31395" ht="15" customHeight="1"/>
    <row r="31396" ht="15" customHeight="1"/>
    <row r="31397" ht="15" customHeight="1"/>
    <row r="31398" ht="15" customHeight="1"/>
    <row r="31399" ht="15" customHeight="1"/>
    <row r="31400" ht="15" customHeight="1"/>
    <row r="31401" ht="15" customHeight="1"/>
    <row r="31402" ht="15" customHeight="1"/>
    <row r="31403" ht="15" customHeight="1"/>
    <row r="31404" ht="15" customHeight="1"/>
    <row r="31405" ht="15" customHeight="1"/>
    <row r="31406" ht="15" customHeight="1"/>
    <row r="31407" ht="15" customHeight="1"/>
    <row r="31408" ht="15" customHeight="1"/>
    <row r="31409" ht="15" customHeight="1"/>
    <row r="31410" ht="15" customHeight="1"/>
    <row r="31411" ht="15" customHeight="1"/>
    <row r="31412" ht="15" customHeight="1"/>
    <row r="31413" ht="15" customHeight="1"/>
    <row r="31414" ht="15" customHeight="1"/>
    <row r="31415" ht="15" customHeight="1"/>
    <row r="31416" ht="15" customHeight="1"/>
    <row r="31417" ht="15" customHeight="1"/>
    <row r="31418" ht="15" customHeight="1"/>
    <row r="31419" ht="15" customHeight="1"/>
    <row r="31420" ht="15" customHeight="1"/>
    <row r="31421" ht="15" customHeight="1"/>
    <row r="31422" ht="15" customHeight="1"/>
    <row r="31423" ht="15" customHeight="1"/>
    <row r="31424" ht="15" customHeight="1"/>
    <row r="31425" ht="15" customHeight="1"/>
    <row r="31426" ht="15" customHeight="1"/>
    <row r="31427" ht="15" customHeight="1"/>
    <row r="31428" ht="15" customHeight="1"/>
    <row r="31429" ht="15" customHeight="1"/>
    <row r="31430" ht="15" customHeight="1"/>
    <row r="31431" ht="15" customHeight="1"/>
    <row r="31432" ht="15" customHeight="1"/>
    <row r="31433" ht="15" customHeight="1"/>
    <row r="31434" ht="15" customHeight="1"/>
    <row r="31435" ht="15" customHeight="1"/>
    <row r="31436" ht="15" customHeight="1"/>
    <row r="31437" ht="15" customHeight="1"/>
    <row r="31438" ht="15" customHeight="1"/>
    <row r="31439" ht="15" customHeight="1"/>
    <row r="31440" ht="15" customHeight="1"/>
    <row r="31441" ht="15" customHeight="1"/>
    <row r="31442" ht="15" customHeight="1"/>
    <row r="31443" ht="15" customHeight="1"/>
    <row r="31444" ht="15" customHeight="1"/>
    <row r="31445" ht="15" customHeight="1"/>
    <row r="31446" ht="15" customHeight="1"/>
    <row r="31447" ht="15" customHeight="1"/>
    <row r="31448" ht="15" customHeight="1"/>
    <row r="31449" ht="15" customHeight="1"/>
    <row r="31450" ht="15" customHeight="1"/>
    <row r="31451" ht="15" customHeight="1"/>
    <row r="31452" ht="15" customHeight="1"/>
    <row r="31453" ht="15" customHeight="1"/>
    <row r="31454" ht="15" customHeight="1"/>
    <row r="31455" ht="15" customHeight="1"/>
    <row r="31456" ht="15" customHeight="1"/>
    <row r="31457" ht="15" customHeight="1"/>
    <row r="31458" ht="15" customHeight="1"/>
    <row r="31459" ht="15" customHeight="1"/>
    <row r="31460" ht="15" customHeight="1"/>
    <row r="31461" ht="15" customHeight="1"/>
    <row r="31462" ht="15" customHeight="1"/>
    <row r="31463" ht="15" customHeight="1"/>
    <row r="31464" ht="15" customHeight="1"/>
    <row r="31465" ht="15" customHeight="1"/>
    <row r="31466" ht="15" customHeight="1"/>
    <row r="31467" ht="15" customHeight="1"/>
    <row r="31468" ht="15" customHeight="1"/>
    <row r="31469" ht="15" customHeight="1"/>
    <row r="31470" ht="15" customHeight="1"/>
    <row r="31471" ht="15" customHeight="1"/>
    <row r="31472" ht="15" customHeight="1"/>
    <row r="31473" ht="15" customHeight="1"/>
    <row r="31474" ht="15" customHeight="1"/>
    <row r="31475" ht="15" customHeight="1"/>
    <row r="31476" ht="15" customHeight="1"/>
    <row r="31477" ht="15" customHeight="1"/>
    <row r="31478" ht="15" customHeight="1"/>
    <row r="31479" ht="15" customHeight="1"/>
    <row r="31480" ht="15" customHeight="1"/>
    <row r="31481" ht="15" customHeight="1"/>
    <row r="31482" ht="15" customHeight="1"/>
    <row r="31483" ht="15" customHeight="1"/>
    <row r="31484" ht="15" customHeight="1"/>
    <row r="31485" ht="15" customHeight="1"/>
    <row r="31486" ht="15" customHeight="1"/>
    <row r="31487" ht="15" customHeight="1"/>
    <row r="31488" ht="15" customHeight="1"/>
    <row r="31489" ht="15" customHeight="1"/>
    <row r="31490" ht="15" customHeight="1"/>
    <row r="31491" ht="15" customHeight="1"/>
    <row r="31492" ht="15" customHeight="1"/>
    <row r="31493" ht="15" customHeight="1"/>
    <row r="31494" ht="15" customHeight="1"/>
    <row r="31495" ht="15" customHeight="1"/>
    <row r="31496" ht="15" customHeight="1"/>
    <row r="31497" ht="15" customHeight="1"/>
    <row r="31498" ht="15" customHeight="1"/>
    <row r="31499" ht="15" customHeight="1"/>
    <row r="31500" ht="15" customHeight="1"/>
    <row r="31501" ht="15" customHeight="1"/>
    <row r="31502" ht="15" customHeight="1"/>
    <row r="31503" ht="15" customHeight="1"/>
    <row r="31504" ht="15" customHeight="1"/>
    <row r="31505" ht="15" customHeight="1"/>
    <row r="31506" ht="15" customHeight="1"/>
    <row r="31507" ht="15" customHeight="1"/>
    <row r="31508" ht="15" customHeight="1"/>
    <row r="31509" ht="15" customHeight="1"/>
    <row r="31510" ht="15" customHeight="1"/>
    <row r="31511" ht="15" customHeight="1"/>
    <row r="31512" ht="15" customHeight="1"/>
    <row r="31513" ht="15" customHeight="1"/>
    <row r="31514" ht="15" customHeight="1"/>
    <row r="31515" ht="15" customHeight="1"/>
    <row r="31516" ht="15" customHeight="1"/>
    <row r="31517" ht="15" customHeight="1"/>
    <row r="31518" ht="15" customHeight="1"/>
    <row r="31519" ht="15" customHeight="1"/>
    <row r="31520" ht="15" customHeight="1"/>
    <row r="31521" ht="15" customHeight="1"/>
    <row r="31522" ht="15" customHeight="1"/>
    <row r="31523" ht="15" customHeight="1"/>
    <row r="31524" ht="15" customHeight="1"/>
    <row r="31525" ht="15" customHeight="1"/>
    <row r="31526" ht="15" customHeight="1"/>
    <row r="31527" ht="15" customHeight="1"/>
    <row r="31528" ht="15" customHeight="1"/>
    <row r="31529" ht="15" customHeight="1"/>
    <row r="31530" ht="15" customHeight="1"/>
    <row r="31531" ht="15" customHeight="1"/>
    <row r="31532" ht="15" customHeight="1"/>
    <row r="31533" ht="15" customHeight="1"/>
    <row r="31534" ht="15" customHeight="1"/>
    <row r="31535" ht="15" customHeight="1"/>
    <row r="31536" ht="15" customHeight="1"/>
    <row r="31537" ht="15" customHeight="1"/>
    <row r="31538" ht="15" customHeight="1"/>
    <row r="31539" ht="15" customHeight="1"/>
    <row r="31540" ht="15" customHeight="1"/>
    <row r="31541" ht="15" customHeight="1"/>
    <row r="31542" ht="15" customHeight="1"/>
    <row r="31543" ht="15" customHeight="1"/>
    <row r="31544" ht="15" customHeight="1"/>
    <row r="31545" ht="15" customHeight="1"/>
    <row r="31546" ht="15" customHeight="1"/>
    <row r="31547" ht="15" customHeight="1"/>
    <row r="31548" ht="15" customHeight="1"/>
    <row r="31549" ht="15" customHeight="1"/>
    <row r="31550" ht="15" customHeight="1"/>
    <row r="31551" ht="15" customHeight="1"/>
    <row r="31552" ht="15" customHeight="1"/>
    <row r="31553" ht="15" customHeight="1"/>
    <row r="31554" ht="15" customHeight="1"/>
    <row r="31555" ht="15" customHeight="1"/>
    <row r="31556" ht="15" customHeight="1"/>
    <row r="31557" ht="15" customHeight="1"/>
    <row r="31558" ht="15" customHeight="1"/>
    <row r="31559" ht="15" customHeight="1"/>
    <row r="31560" ht="15" customHeight="1"/>
    <row r="31561" ht="15" customHeight="1"/>
    <row r="31562" ht="15" customHeight="1"/>
    <row r="31563" ht="15" customHeight="1"/>
    <row r="31564" ht="15" customHeight="1"/>
    <row r="31565" ht="15" customHeight="1"/>
    <row r="31566" ht="15" customHeight="1"/>
    <row r="31567" ht="15" customHeight="1"/>
    <row r="31568" ht="15" customHeight="1"/>
    <row r="31569" ht="15" customHeight="1"/>
    <row r="31570" ht="15" customHeight="1"/>
    <row r="31571" ht="15" customHeight="1"/>
    <row r="31572" ht="15" customHeight="1"/>
    <row r="31573" ht="15" customHeight="1"/>
    <row r="31574" ht="15" customHeight="1"/>
    <row r="31575" ht="15" customHeight="1"/>
    <row r="31576" ht="15" customHeight="1"/>
    <row r="31577" ht="15" customHeight="1"/>
    <row r="31578" ht="15" customHeight="1"/>
    <row r="31579" ht="15" customHeight="1"/>
    <row r="31580" ht="15" customHeight="1"/>
    <row r="31581" ht="15" customHeight="1"/>
    <row r="31582" ht="15" customHeight="1"/>
    <row r="31583" ht="15" customHeight="1"/>
    <row r="31584" ht="15" customHeight="1"/>
    <row r="31585" ht="15" customHeight="1"/>
    <row r="31586" ht="15" customHeight="1"/>
    <row r="31587" ht="15" customHeight="1"/>
    <row r="31588" ht="15" customHeight="1"/>
    <row r="31589" ht="15" customHeight="1"/>
    <row r="31590" ht="15" customHeight="1"/>
    <row r="31591" ht="15" customHeight="1"/>
    <row r="31592" ht="15" customHeight="1"/>
    <row r="31593" ht="15" customHeight="1"/>
    <row r="31594" ht="15" customHeight="1"/>
    <row r="31595" ht="15" customHeight="1"/>
    <row r="31596" ht="15" customHeight="1"/>
    <row r="31597" ht="15" customHeight="1"/>
    <row r="31598" ht="15" customHeight="1"/>
    <row r="31599" ht="15" customHeight="1"/>
    <row r="31600" ht="15" customHeight="1"/>
    <row r="31601" ht="15" customHeight="1"/>
    <row r="31602" ht="15" customHeight="1"/>
    <row r="31603" ht="15" customHeight="1"/>
    <row r="31604" ht="15" customHeight="1"/>
    <row r="31605" ht="15" customHeight="1"/>
    <row r="31606" ht="15" customHeight="1"/>
    <row r="31607" ht="15" customHeight="1"/>
    <row r="31608" ht="15" customHeight="1"/>
    <row r="31609" ht="15" customHeight="1"/>
    <row r="31610" ht="15" customHeight="1"/>
    <row r="31611" ht="15" customHeight="1"/>
    <row r="31612" ht="15" customHeight="1"/>
    <row r="31613" ht="15" customHeight="1"/>
    <row r="31614" ht="15" customHeight="1"/>
    <row r="31615" ht="15" customHeight="1"/>
    <row r="31616" ht="15" customHeight="1"/>
    <row r="31617" ht="15" customHeight="1"/>
    <row r="31618" ht="15" customHeight="1"/>
    <row r="31619" ht="15" customHeight="1"/>
    <row r="31620" ht="15" customHeight="1"/>
    <row r="31621" ht="15" customHeight="1"/>
    <row r="31622" ht="15" customHeight="1"/>
    <row r="31623" ht="15" customHeight="1"/>
    <row r="31624" ht="15" customHeight="1"/>
    <row r="31625" ht="15" customHeight="1"/>
    <row r="31626" ht="15" customHeight="1"/>
    <row r="31627" ht="15" customHeight="1"/>
    <row r="31628" ht="15" customHeight="1"/>
    <row r="31629" ht="15" customHeight="1"/>
    <row r="31630" ht="15" customHeight="1"/>
    <row r="31631" ht="15" customHeight="1"/>
    <row r="31632" ht="15" customHeight="1"/>
    <row r="31633" ht="15" customHeight="1"/>
    <row r="31634" ht="15" customHeight="1"/>
    <row r="31635" ht="15" customHeight="1"/>
    <row r="31636" ht="15" customHeight="1"/>
    <row r="31637" ht="15" customHeight="1"/>
    <row r="31638" ht="15" customHeight="1"/>
    <row r="31639" ht="15" customHeight="1"/>
    <row r="31640" ht="15" customHeight="1"/>
    <row r="31641" ht="15" customHeight="1"/>
    <row r="31642" ht="15" customHeight="1"/>
    <row r="31643" ht="15" customHeight="1"/>
    <row r="31644" ht="15" customHeight="1"/>
    <row r="31645" ht="15" customHeight="1"/>
    <row r="31646" ht="15" customHeight="1"/>
    <row r="31647" ht="15" customHeight="1"/>
    <row r="31648" ht="15" customHeight="1"/>
    <row r="31649" ht="15" customHeight="1"/>
    <row r="31650" ht="15" customHeight="1"/>
    <row r="31651" ht="15" customHeight="1"/>
    <row r="31652" ht="15" customHeight="1"/>
    <row r="31653" ht="15" customHeight="1"/>
    <row r="31654" ht="15" customHeight="1"/>
    <row r="31655" ht="15" customHeight="1"/>
    <row r="31656" ht="15" customHeight="1"/>
    <row r="31657" ht="15" customHeight="1"/>
    <row r="31658" ht="15" customHeight="1"/>
    <row r="31659" ht="15" customHeight="1"/>
    <row r="31660" ht="15" customHeight="1"/>
    <row r="31661" ht="15" customHeight="1"/>
    <row r="31662" ht="15" customHeight="1"/>
    <row r="31663" ht="15" customHeight="1"/>
    <row r="31664" ht="15" customHeight="1"/>
    <row r="31665" ht="15" customHeight="1"/>
    <row r="31666" ht="15" customHeight="1"/>
    <row r="31667" ht="15" customHeight="1"/>
    <row r="31668" ht="15" customHeight="1"/>
    <row r="31669" ht="15" customHeight="1"/>
    <row r="31670" ht="15" customHeight="1"/>
    <row r="31671" ht="15" customHeight="1"/>
    <row r="31672" ht="15" customHeight="1"/>
    <row r="31673" ht="15" customHeight="1"/>
    <row r="31674" ht="15" customHeight="1"/>
    <row r="31675" ht="15" customHeight="1"/>
    <row r="31676" ht="15" customHeight="1"/>
    <row r="31677" ht="15" customHeight="1"/>
    <row r="31678" ht="15" customHeight="1"/>
    <row r="31679" ht="15" customHeight="1"/>
    <row r="31680" ht="15" customHeight="1"/>
    <row r="31681" ht="15" customHeight="1"/>
    <row r="31682" ht="15" customHeight="1"/>
    <row r="31683" ht="15" customHeight="1"/>
    <row r="31684" ht="15" customHeight="1"/>
    <row r="31685" ht="15" customHeight="1"/>
    <row r="31686" ht="15" customHeight="1"/>
    <row r="31687" ht="15" customHeight="1"/>
    <row r="31688" ht="15" customHeight="1"/>
    <row r="31689" ht="15" customHeight="1"/>
    <row r="31690" ht="15" customHeight="1"/>
    <row r="31691" ht="15" customHeight="1"/>
    <row r="31692" ht="15" customHeight="1"/>
    <row r="31693" ht="15" customHeight="1"/>
    <row r="31694" ht="15" customHeight="1"/>
    <row r="31695" ht="15" customHeight="1"/>
    <row r="31696" ht="15" customHeight="1"/>
    <row r="31697" ht="15" customHeight="1"/>
    <row r="31698" ht="15" customHeight="1"/>
    <row r="31699" ht="15" customHeight="1"/>
    <row r="31700" ht="15" customHeight="1"/>
    <row r="31701" ht="15" customHeight="1"/>
    <row r="31702" ht="15" customHeight="1"/>
    <row r="31703" ht="15" customHeight="1"/>
    <row r="31704" ht="15" customHeight="1"/>
    <row r="31705" ht="15" customHeight="1"/>
    <row r="31706" ht="15" customHeight="1"/>
    <row r="31707" ht="15" customHeight="1"/>
    <row r="31708" ht="15" customHeight="1"/>
    <row r="31709" ht="15" customHeight="1"/>
    <row r="31710" ht="15" customHeight="1"/>
    <row r="31711" ht="15" customHeight="1"/>
    <row r="31712" ht="15" customHeight="1"/>
    <row r="31713" ht="15" customHeight="1"/>
    <row r="31714" ht="15" customHeight="1"/>
    <row r="31715" ht="15" customHeight="1"/>
    <row r="31716" ht="15" customHeight="1"/>
    <row r="31717" ht="15" customHeight="1"/>
    <row r="31718" ht="15" customHeight="1"/>
    <row r="31719" ht="15" customHeight="1"/>
    <row r="31720" ht="15" customHeight="1"/>
    <row r="31721" ht="15" customHeight="1"/>
    <row r="31722" ht="15" customHeight="1"/>
    <row r="31723" ht="15" customHeight="1"/>
    <row r="31724" ht="15" customHeight="1"/>
    <row r="31725" ht="15" customHeight="1"/>
    <row r="31726" ht="15" customHeight="1"/>
    <row r="31727" ht="15" customHeight="1"/>
    <row r="31728" ht="15" customHeight="1"/>
    <row r="31729" ht="15" customHeight="1"/>
    <row r="31730" ht="15" customHeight="1"/>
    <row r="31731" ht="15" customHeight="1"/>
    <row r="31732" ht="15" customHeight="1"/>
    <row r="31733" ht="15" customHeight="1"/>
    <row r="31734" ht="15" customHeight="1"/>
    <row r="31735" ht="15" customHeight="1"/>
    <row r="31736" ht="15" customHeight="1"/>
    <row r="31737" ht="15" customHeight="1"/>
    <row r="31738" ht="15" customHeight="1"/>
    <row r="31739" ht="15" customHeight="1"/>
    <row r="31740" ht="15" customHeight="1"/>
    <row r="31741" ht="15" customHeight="1"/>
    <row r="31742" ht="15" customHeight="1"/>
    <row r="31743" ht="15" customHeight="1"/>
    <row r="31744" ht="15" customHeight="1"/>
    <row r="31745" ht="15" customHeight="1"/>
    <row r="31746" ht="15" customHeight="1"/>
    <row r="31747" ht="15" customHeight="1"/>
    <row r="31748" ht="15" customHeight="1"/>
    <row r="31749" ht="15" customHeight="1"/>
    <row r="31750" ht="15" customHeight="1"/>
    <row r="31751" ht="15" customHeight="1"/>
    <row r="31752" ht="15" customHeight="1"/>
    <row r="31753" ht="15" customHeight="1"/>
    <row r="31754" ht="15" customHeight="1"/>
    <row r="31755" ht="15" customHeight="1"/>
    <row r="31756" ht="15" customHeight="1"/>
    <row r="31757" ht="15" customHeight="1"/>
    <row r="31758" ht="15" customHeight="1"/>
    <row r="31759" ht="15" customHeight="1"/>
    <row r="31760" ht="15" customHeight="1"/>
    <row r="31761" ht="15" customHeight="1"/>
    <row r="31762" ht="15" customHeight="1"/>
    <row r="31763" ht="15" customHeight="1"/>
    <row r="31764" ht="15" customHeight="1"/>
    <row r="31765" ht="15" customHeight="1"/>
    <row r="31766" ht="15" customHeight="1"/>
    <row r="31767" ht="15" customHeight="1"/>
    <row r="31768" ht="15" customHeight="1"/>
    <row r="31769" ht="15" customHeight="1"/>
    <row r="31770" ht="15" customHeight="1"/>
    <row r="31771" ht="15" customHeight="1"/>
    <row r="31772" ht="15" customHeight="1"/>
    <row r="31773" ht="15" customHeight="1"/>
    <row r="31774" ht="15" customHeight="1"/>
    <row r="31775" ht="15" customHeight="1"/>
    <row r="31776" ht="15" customHeight="1"/>
    <row r="31777" ht="15" customHeight="1"/>
    <row r="31778" ht="15" customHeight="1"/>
    <row r="31779" ht="15" customHeight="1"/>
    <row r="31780" ht="15" customHeight="1"/>
    <row r="31781" ht="15" customHeight="1"/>
    <row r="31782" ht="15" customHeight="1"/>
    <row r="31783" ht="15" customHeight="1"/>
    <row r="31784" ht="15" customHeight="1"/>
    <row r="31785" ht="15" customHeight="1"/>
    <row r="31786" ht="15" customHeight="1"/>
    <row r="31787" ht="15" customHeight="1"/>
    <row r="31788" ht="15" customHeight="1"/>
    <row r="31789" ht="15" customHeight="1"/>
    <row r="31790" ht="15" customHeight="1"/>
    <row r="31791" ht="15" customHeight="1"/>
    <row r="31792" ht="15" customHeight="1"/>
    <row r="31793" ht="15" customHeight="1"/>
    <row r="31794" ht="15" customHeight="1"/>
    <row r="31795" ht="15" customHeight="1"/>
    <row r="31796" ht="15" customHeight="1"/>
    <row r="31797" ht="15" customHeight="1"/>
    <row r="31798" ht="15" customHeight="1"/>
    <row r="31799" ht="15" customHeight="1"/>
    <row r="31800" ht="15" customHeight="1"/>
    <row r="31801" ht="15" customHeight="1"/>
    <row r="31802" ht="15" customHeight="1"/>
    <row r="31803" ht="15" customHeight="1"/>
    <row r="31804" ht="15" customHeight="1"/>
    <row r="31805" ht="15" customHeight="1"/>
    <row r="31806" ht="15" customHeight="1"/>
    <row r="31807" ht="15" customHeight="1"/>
    <row r="31808" ht="15" customHeight="1"/>
    <row r="31809" ht="15" customHeight="1"/>
    <row r="31810" ht="15" customHeight="1"/>
    <row r="31811" ht="15" customHeight="1"/>
    <row r="31812" ht="15" customHeight="1"/>
    <row r="31813" ht="15" customHeight="1"/>
    <row r="31814" ht="15" customHeight="1"/>
    <row r="31815" ht="15" customHeight="1"/>
    <row r="31816" ht="15" customHeight="1"/>
    <row r="31817" ht="15" customHeight="1"/>
    <row r="31818" ht="15" customHeight="1"/>
    <row r="31819" ht="15" customHeight="1"/>
    <row r="31820" ht="15" customHeight="1"/>
    <row r="31821" ht="15" customHeight="1"/>
    <row r="31822" ht="15" customHeight="1"/>
    <row r="31823" ht="15" customHeight="1"/>
    <row r="31824" ht="15" customHeight="1"/>
    <row r="31825" ht="15" customHeight="1"/>
    <row r="31826" ht="15" customHeight="1"/>
    <row r="31827" ht="15" customHeight="1"/>
    <row r="31828" ht="15" customHeight="1"/>
    <row r="31829" ht="15" customHeight="1"/>
    <row r="31830" ht="15" customHeight="1"/>
    <row r="31831" ht="15" customHeight="1"/>
    <row r="31832" ht="15" customHeight="1"/>
    <row r="31833" ht="15" customHeight="1"/>
    <row r="31834" ht="15" customHeight="1"/>
    <row r="31835" ht="15" customHeight="1"/>
    <row r="31836" ht="15" customHeight="1"/>
    <row r="31837" ht="15" customHeight="1"/>
    <row r="31838" ht="15" customHeight="1"/>
    <row r="31839" ht="15" customHeight="1"/>
    <row r="31840" ht="15" customHeight="1"/>
    <row r="31841" ht="15" customHeight="1"/>
    <row r="31842" ht="15" customHeight="1"/>
    <row r="31843" ht="15" customHeight="1"/>
    <row r="31844" ht="15" customHeight="1"/>
    <row r="31845" ht="15" customHeight="1"/>
    <row r="31846" ht="15" customHeight="1"/>
    <row r="31847" ht="15" customHeight="1"/>
    <row r="31848" ht="15" customHeight="1"/>
    <row r="31849" ht="15" customHeight="1"/>
    <row r="31850" ht="15" customHeight="1"/>
    <row r="31851" ht="15" customHeight="1"/>
    <row r="31852" ht="15" customHeight="1"/>
    <row r="31853" ht="15" customHeight="1"/>
    <row r="31854" ht="15" customHeight="1"/>
    <row r="31855" ht="15" customHeight="1"/>
    <row r="31856" ht="15" customHeight="1"/>
    <row r="31857" ht="15" customHeight="1"/>
    <row r="31858" ht="15" customHeight="1"/>
    <row r="31859" ht="15" customHeight="1"/>
    <row r="31860" ht="15" customHeight="1"/>
    <row r="31861" ht="15" customHeight="1"/>
    <row r="31862" ht="15" customHeight="1"/>
    <row r="31863" ht="15" customHeight="1"/>
    <row r="31864" ht="15" customHeight="1"/>
    <row r="31865" ht="15" customHeight="1"/>
    <row r="31866" ht="15" customHeight="1"/>
    <row r="31867" ht="15" customHeight="1"/>
    <row r="31868" ht="15" customHeight="1"/>
    <row r="31869" ht="15" customHeight="1"/>
    <row r="31870" ht="15" customHeight="1"/>
    <row r="31871" ht="15" customHeight="1"/>
    <row r="31872" ht="15" customHeight="1"/>
    <row r="31873" ht="15" customHeight="1"/>
    <row r="31874" ht="15" customHeight="1"/>
    <row r="31875" ht="15" customHeight="1"/>
    <row r="31876" ht="15" customHeight="1"/>
    <row r="31877" ht="15" customHeight="1"/>
    <row r="31878" ht="15" customHeight="1"/>
    <row r="31879" ht="15" customHeight="1"/>
    <row r="31880" ht="15" customHeight="1"/>
    <row r="31881" ht="15" customHeight="1"/>
    <row r="31882" ht="15" customHeight="1"/>
    <row r="31883" ht="15" customHeight="1"/>
    <row r="31884" ht="15" customHeight="1"/>
    <row r="31885" ht="15" customHeight="1"/>
    <row r="31886" ht="15" customHeight="1"/>
    <row r="31887" ht="15" customHeight="1"/>
    <row r="31888" ht="15" customHeight="1"/>
    <row r="31889" ht="15" customHeight="1"/>
    <row r="31890" ht="15" customHeight="1"/>
    <row r="31891" ht="15" customHeight="1"/>
    <row r="31892" ht="15" customHeight="1"/>
    <row r="31893" ht="15" customHeight="1"/>
    <row r="31894" ht="15" customHeight="1"/>
    <row r="31895" ht="15" customHeight="1"/>
    <row r="31896" ht="15" customHeight="1"/>
    <row r="31897" ht="15" customHeight="1"/>
    <row r="31898" ht="15" customHeight="1"/>
    <row r="31899" ht="15" customHeight="1"/>
    <row r="31900" ht="15" customHeight="1"/>
    <row r="31901" ht="15" customHeight="1"/>
    <row r="31902" ht="15" customHeight="1"/>
    <row r="31903" ht="15" customHeight="1"/>
    <row r="31904" ht="15" customHeight="1"/>
    <row r="31905" ht="15" customHeight="1"/>
    <row r="31906" ht="15" customHeight="1"/>
    <row r="31907" ht="15" customHeight="1"/>
    <row r="31908" ht="15" customHeight="1"/>
    <row r="31909" ht="15" customHeight="1"/>
    <row r="31910" ht="15" customHeight="1"/>
    <row r="31911" ht="15" customHeight="1"/>
    <row r="31912" ht="15" customHeight="1"/>
    <row r="31913" ht="15" customHeight="1"/>
    <row r="31914" ht="15" customHeight="1"/>
    <row r="31915" ht="15" customHeight="1"/>
    <row r="31916" ht="15" customHeight="1"/>
    <row r="31917" ht="15" customHeight="1"/>
    <row r="31918" ht="15" customHeight="1"/>
    <row r="31919" ht="15" customHeight="1"/>
    <row r="31920" ht="15" customHeight="1"/>
    <row r="31921" ht="15" customHeight="1"/>
    <row r="31922" ht="15" customHeight="1"/>
    <row r="31923" ht="15" customHeight="1"/>
    <row r="31924" ht="15" customHeight="1"/>
    <row r="31925" ht="15" customHeight="1"/>
    <row r="31926" ht="15" customHeight="1"/>
    <row r="31927" ht="15" customHeight="1"/>
    <row r="31928" ht="15" customHeight="1"/>
    <row r="31929" ht="15" customHeight="1"/>
    <row r="31930" ht="15" customHeight="1"/>
    <row r="31931" ht="15" customHeight="1"/>
    <row r="31932" ht="15" customHeight="1"/>
    <row r="31933" ht="15" customHeight="1"/>
    <row r="31934" ht="15" customHeight="1"/>
    <row r="31935" ht="15" customHeight="1"/>
    <row r="31936" ht="15" customHeight="1"/>
    <row r="31937" ht="15" customHeight="1"/>
    <row r="31938" ht="15" customHeight="1"/>
    <row r="31939" ht="15" customHeight="1"/>
    <row r="31940" ht="15" customHeight="1"/>
    <row r="31941" ht="15" customHeight="1"/>
    <row r="31942" ht="15" customHeight="1"/>
    <row r="31943" ht="15" customHeight="1"/>
    <row r="31944" ht="15" customHeight="1"/>
    <row r="31945" ht="15" customHeight="1"/>
    <row r="31946" ht="15" customHeight="1"/>
    <row r="31947" ht="15" customHeight="1"/>
    <row r="31948" ht="15" customHeight="1"/>
    <row r="31949" ht="15" customHeight="1"/>
    <row r="31950" ht="15" customHeight="1"/>
    <row r="31951" ht="15" customHeight="1"/>
    <row r="31952" ht="15" customHeight="1"/>
    <row r="31953" ht="15" customHeight="1"/>
    <row r="31954" ht="15" customHeight="1"/>
    <row r="31955" ht="15" customHeight="1"/>
    <row r="31956" ht="15" customHeight="1"/>
    <row r="31957" ht="15" customHeight="1"/>
    <row r="31958" ht="15" customHeight="1"/>
    <row r="31959" ht="15" customHeight="1"/>
    <row r="31960" ht="15" customHeight="1"/>
    <row r="31961" ht="15" customHeight="1"/>
    <row r="31962" ht="15" customHeight="1"/>
    <row r="31963" ht="15" customHeight="1"/>
    <row r="31964" ht="15" customHeight="1"/>
    <row r="31965" ht="15" customHeight="1"/>
    <row r="31966" ht="15" customHeight="1"/>
    <row r="31967" ht="15" customHeight="1"/>
    <row r="31968" ht="15" customHeight="1"/>
    <row r="31969" ht="15" customHeight="1"/>
    <row r="31970" ht="15" customHeight="1"/>
    <row r="31971" ht="15" customHeight="1"/>
    <row r="31972" ht="15" customHeight="1"/>
    <row r="31973" ht="15" customHeight="1"/>
    <row r="31974" ht="15" customHeight="1"/>
    <row r="31975" ht="15" customHeight="1"/>
    <row r="31976" ht="15" customHeight="1"/>
    <row r="31977" ht="15" customHeight="1"/>
    <row r="31978" ht="15" customHeight="1"/>
    <row r="31979" ht="15" customHeight="1"/>
    <row r="31980" ht="15" customHeight="1"/>
    <row r="31981" ht="15" customHeight="1"/>
    <row r="31982" ht="15" customHeight="1"/>
    <row r="31983" ht="15" customHeight="1"/>
    <row r="31984" ht="15" customHeight="1"/>
    <row r="31985" ht="15" customHeight="1"/>
    <row r="31986" ht="15" customHeight="1"/>
    <row r="31987" ht="15" customHeight="1"/>
    <row r="31988" ht="15" customHeight="1"/>
    <row r="31989" ht="15" customHeight="1"/>
    <row r="31990" ht="15" customHeight="1"/>
    <row r="31991" ht="15" customHeight="1"/>
    <row r="31992" ht="15" customHeight="1"/>
    <row r="31993" ht="15" customHeight="1"/>
    <row r="31994" ht="15" customHeight="1"/>
    <row r="31995" ht="15" customHeight="1"/>
    <row r="31996" ht="15" customHeight="1"/>
    <row r="31997" ht="15" customHeight="1"/>
    <row r="31998" ht="15" customHeight="1"/>
    <row r="31999" ht="15" customHeight="1"/>
    <row r="32000" ht="15" customHeight="1"/>
    <row r="32001" ht="15" customHeight="1"/>
    <row r="32002" ht="15" customHeight="1"/>
    <row r="32003" ht="15" customHeight="1"/>
    <row r="32004" ht="15" customHeight="1"/>
    <row r="32005" ht="15" customHeight="1"/>
    <row r="32006" ht="15" customHeight="1"/>
    <row r="32007" ht="15" customHeight="1"/>
    <row r="32008" ht="15" customHeight="1"/>
    <row r="32009" ht="15" customHeight="1"/>
    <row r="32010" ht="15" customHeight="1"/>
    <row r="32011" ht="15" customHeight="1"/>
    <row r="32012" ht="15" customHeight="1"/>
    <row r="32013" ht="15" customHeight="1"/>
    <row r="32014" ht="15" customHeight="1"/>
    <row r="32015" ht="15" customHeight="1"/>
    <row r="32016" ht="15" customHeight="1"/>
    <row r="32017" ht="15" customHeight="1"/>
    <row r="32018" ht="15" customHeight="1"/>
    <row r="32019" ht="15" customHeight="1"/>
    <row r="32020" ht="15" customHeight="1"/>
    <row r="32021" ht="15" customHeight="1"/>
    <row r="32022" ht="15" customHeight="1"/>
    <row r="32023" ht="15" customHeight="1"/>
    <row r="32024" ht="15" customHeight="1"/>
    <row r="32025" ht="15" customHeight="1"/>
    <row r="32026" ht="15" customHeight="1"/>
    <row r="32027" ht="15" customHeight="1"/>
    <row r="32028" ht="15" customHeight="1"/>
    <row r="32029" ht="15" customHeight="1"/>
    <row r="32030" ht="15" customHeight="1"/>
    <row r="32031" ht="15" customHeight="1"/>
    <row r="32032" ht="15" customHeight="1"/>
    <row r="32033" ht="15" customHeight="1"/>
    <row r="32034" ht="15" customHeight="1"/>
    <row r="32035" ht="15" customHeight="1"/>
    <row r="32036" ht="15" customHeight="1"/>
    <row r="32037" ht="15" customHeight="1"/>
    <row r="32038" ht="15" customHeight="1"/>
    <row r="32039" ht="15" customHeight="1"/>
    <row r="32040" ht="15" customHeight="1"/>
    <row r="32041" ht="15" customHeight="1"/>
    <row r="32042" ht="15" customHeight="1"/>
    <row r="32043" ht="15" customHeight="1"/>
    <row r="32044" ht="15" customHeight="1"/>
    <row r="32045" ht="15" customHeight="1"/>
    <row r="32046" ht="15" customHeight="1"/>
    <row r="32047" ht="15" customHeight="1"/>
    <row r="32048" ht="15" customHeight="1"/>
    <row r="32049" ht="15" customHeight="1"/>
    <row r="32050" ht="15" customHeight="1"/>
    <row r="32051" ht="15" customHeight="1"/>
    <row r="32052" ht="15" customHeight="1"/>
    <row r="32053" ht="15" customHeight="1"/>
    <row r="32054" ht="15" customHeight="1"/>
    <row r="32055" ht="15" customHeight="1"/>
    <row r="32056" ht="15" customHeight="1"/>
    <row r="32057" ht="15" customHeight="1"/>
    <row r="32058" ht="15" customHeight="1"/>
    <row r="32059" ht="15" customHeight="1"/>
    <row r="32060" ht="15" customHeight="1"/>
    <row r="32061" ht="15" customHeight="1"/>
    <row r="32062" ht="15" customHeight="1"/>
    <row r="32063" ht="15" customHeight="1"/>
    <row r="32064" ht="15" customHeight="1"/>
    <row r="32065" ht="15" customHeight="1"/>
    <row r="32066" ht="15" customHeight="1"/>
    <row r="32067" ht="15" customHeight="1"/>
    <row r="32068" ht="15" customHeight="1"/>
    <row r="32069" ht="15" customHeight="1"/>
    <row r="32070" ht="15" customHeight="1"/>
    <row r="32071" ht="15" customHeight="1"/>
    <row r="32072" ht="15" customHeight="1"/>
    <row r="32073" ht="15" customHeight="1"/>
    <row r="32074" ht="15" customHeight="1"/>
    <row r="32075" ht="15" customHeight="1"/>
    <row r="32076" ht="15" customHeight="1"/>
    <row r="32077" ht="15" customHeight="1"/>
    <row r="32078" ht="15" customHeight="1"/>
    <row r="32079" ht="15" customHeight="1"/>
    <row r="32080" ht="15" customHeight="1"/>
    <row r="32081" ht="15" customHeight="1"/>
    <row r="32082" ht="15" customHeight="1"/>
    <row r="32083" ht="15" customHeight="1"/>
    <row r="32084" ht="15" customHeight="1"/>
    <row r="32085" ht="15" customHeight="1"/>
    <row r="32086" ht="15" customHeight="1"/>
    <row r="32087" ht="15" customHeight="1"/>
    <row r="32088" ht="15" customHeight="1"/>
    <row r="32089" ht="15" customHeight="1"/>
    <row r="32090" ht="15" customHeight="1"/>
    <row r="32091" ht="15" customHeight="1"/>
    <row r="32092" ht="15" customHeight="1"/>
    <row r="32093" ht="15" customHeight="1"/>
    <row r="32094" ht="15" customHeight="1"/>
    <row r="32095" ht="15" customHeight="1"/>
    <row r="32096" ht="15" customHeight="1"/>
    <row r="32097" ht="15" customHeight="1"/>
    <row r="32098" ht="15" customHeight="1"/>
    <row r="32099" ht="15" customHeight="1"/>
    <row r="32100" ht="15" customHeight="1"/>
    <row r="32101" ht="15" customHeight="1"/>
    <row r="32102" ht="15" customHeight="1"/>
    <row r="32103" ht="15" customHeight="1"/>
    <row r="32104" ht="15" customHeight="1"/>
    <row r="32105" ht="15" customHeight="1"/>
    <row r="32106" ht="15" customHeight="1"/>
    <row r="32107" ht="15" customHeight="1"/>
    <row r="32108" ht="15" customHeight="1"/>
    <row r="32109" ht="15" customHeight="1"/>
    <row r="32110" ht="15" customHeight="1"/>
    <row r="32111" ht="15" customHeight="1"/>
    <row r="32112" ht="15" customHeight="1"/>
    <row r="32113" ht="15" customHeight="1"/>
    <row r="32114" ht="15" customHeight="1"/>
    <row r="32115" ht="15" customHeight="1"/>
    <row r="32116" ht="15" customHeight="1"/>
    <row r="32117" ht="15" customHeight="1"/>
    <row r="32118" ht="15" customHeight="1"/>
    <row r="32119" ht="15" customHeight="1"/>
    <row r="32120" ht="15" customHeight="1"/>
    <row r="32121" ht="15" customHeight="1"/>
    <row r="32122" ht="15" customHeight="1"/>
    <row r="32123" ht="15" customHeight="1"/>
    <row r="32124" ht="15" customHeight="1"/>
    <row r="32125" ht="15" customHeight="1"/>
    <row r="32126" ht="15" customHeight="1"/>
    <row r="32127" ht="15" customHeight="1"/>
    <row r="32128" ht="15" customHeight="1"/>
    <row r="32129" ht="15" customHeight="1"/>
    <row r="32130" ht="15" customHeight="1"/>
    <row r="32131" ht="15" customHeight="1"/>
    <row r="32132" ht="15" customHeight="1"/>
    <row r="32133" ht="15" customHeight="1"/>
    <row r="32134" ht="15" customHeight="1"/>
    <row r="32135" ht="15" customHeight="1"/>
    <row r="32136" ht="15" customHeight="1"/>
    <row r="32137" ht="15" customHeight="1"/>
    <row r="32138" ht="15" customHeight="1"/>
    <row r="32139" ht="15" customHeight="1"/>
    <row r="32140" ht="15" customHeight="1"/>
    <row r="32141" ht="15" customHeight="1"/>
    <row r="32142" ht="15" customHeight="1"/>
    <row r="32143" ht="15" customHeight="1"/>
    <row r="32144" ht="15" customHeight="1"/>
    <row r="32145" ht="15" customHeight="1"/>
    <row r="32146" ht="15" customHeight="1"/>
    <row r="32147" ht="15" customHeight="1"/>
    <row r="32148" ht="15" customHeight="1"/>
    <row r="32149" ht="15" customHeight="1"/>
    <row r="32150" ht="15" customHeight="1"/>
    <row r="32151" ht="15" customHeight="1"/>
    <row r="32152" ht="15" customHeight="1"/>
    <row r="32153" ht="15" customHeight="1"/>
    <row r="32154" ht="15" customHeight="1"/>
    <row r="32155" ht="15" customHeight="1"/>
    <row r="32156" ht="15" customHeight="1"/>
    <row r="32157" ht="15" customHeight="1"/>
    <row r="32158" ht="15" customHeight="1"/>
    <row r="32159" ht="15" customHeight="1"/>
    <row r="32160" ht="15" customHeight="1"/>
    <row r="32161" ht="15" customHeight="1"/>
    <row r="32162" ht="15" customHeight="1"/>
    <row r="32163" ht="15" customHeight="1"/>
    <row r="32164" ht="15" customHeight="1"/>
    <row r="32165" ht="15" customHeight="1"/>
    <row r="32166" ht="15" customHeight="1"/>
    <row r="32167" ht="15" customHeight="1"/>
    <row r="32168" ht="15" customHeight="1"/>
    <row r="32169" ht="15" customHeight="1"/>
    <row r="32170" ht="15" customHeight="1"/>
    <row r="32171" ht="15" customHeight="1"/>
    <row r="32172" ht="15" customHeight="1"/>
    <row r="32173" ht="15" customHeight="1"/>
    <row r="32174" ht="15" customHeight="1"/>
    <row r="32175" ht="15" customHeight="1"/>
    <row r="32176" ht="15" customHeight="1"/>
    <row r="32177" ht="15" customHeight="1"/>
    <row r="32178" ht="15" customHeight="1"/>
    <row r="32179" ht="15" customHeight="1"/>
    <row r="32180" ht="15" customHeight="1"/>
    <row r="32181" ht="15" customHeight="1"/>
    <row r="32182" ht="15" customHeight="1"/>
    <row r="32183" ht="15" customHeight="1"/>
    <row r="32184" ht="15" customHeight="1"/>
    <row r="32185" ht="15" customHeight="1"/>
    <row r="32186" ht="15" customHeight="1"/>
    <row r="32187" ht="15" customHeight="1"/>
    <row r="32188" ht="15" customHeight="1"/>
    <row r="32189" ht="15" customHeight="1"/>
    <row r="32190" ht="15" customHeight="1"/>
    <row r="32191" ht="15" customHeight="1"/>
    <row r="32192" ht="15" customHeight="1"/>
    <row r="32193" ht="15" customHeight="1"/>
    <row r="32194" ht="15" customHeight="1"/>
    <row r="32195" ht="15" customHeight="1"/>
    <row r="32196" ht="15" customHeight="1"/>
    <row r="32197" ht="15" customHeight="1"/>
    <row r="32198" ht="15" customHeight="1"/>
    <row r="32199" ht="15" customHeight="1"/>
    <row r="32200" ht="15" customHeight="1"/>
    <row r="32201" ht="15" customHeight="1"/>
    <row r="32202" ht="15" customHeight="1"/>
    <row r="32203" ht="15" customHeight="1"/>
    <row r="32204" ht="15" customHeight="1"/>
    <row r="32205" ht="15" customHeight="1"/>
    <row r="32206" ht="15" customHeight="1"/>
    <row r="32207" ht="15" customHeight="1"/>
    <row r="32208" ht="15" customHeight="1"/>
    <row r="32209" ht="15" customHeight="1"/>
    <row r="32210" ht="15" customHeight="1"/>
    <row r="32211" ht="15" customHeight="1"/>
    <row r="32212" ht="15" customHeight="1"/>
    <row r="32213" ht="15" customHeight="1"/>
    <row r="32214" ht="15" customHeight="1"/>
    <row r="32215" ht="15" customHeight="1"/>
    <row r="32216" ht="15" customHeight="1"/>
    <row r="32217" ht="15" customHeight="1"/>
    <row r="32218" ht="15" customHeight="1"/>
    <row r="32219" ht="15" customHeight="1"/>
    <row r="32220" ht="15" customHeight="1"/>
    <row r="32221" ht="15" customHeight="1"/>
    <row r="32222" ht="15" customHeight="1"/>
    <row r="32223" ht="15" customHeight="1"/>
    <row r="32224" ht="15" customHeight="1"/>
    <row r="32225" ht="15" customHeight="1"/>
    <row r="32226" ht="15" customHeight="1"/>
    <row r="32227" ht="15" customHeight="1"/>
    <row r="32228" ht="15" customHeight="1"/>
    <row r="32229" ht="15" customHeight="1"/>
    <row r="32230" ht="15" customHeight="1"/>
    <row r="32231" ht="15" customHeight="1"/>
    <row r="32232" ht="15" customHeight="1"/>
    <row r="32233" ht="15" customHeight="1"/>
    <row r="32234" ht="15" customHeight="1"/>
    <row r="32235" ht="15" customHeight="1"/>
    <row r="32236" ht="15" customHeight="1"/>
    <row r="32237" ht="15" customHeight="1"/>
    <row r="32238" ht="15" customHeight="1"/>
    <row r="32239" ht="15" customHeight="1"/>
    <row r="32240" ht="15" customHeight="1"/>
    <row r="32241" ht="15" customHeight="1"/>
    <row r="32242" ht="15" customHeight="1"/>
    <row r="32243" ht="15" customHeight="1"/>
    <row r="32244" ht="15" customHeight="1"/>
    <row r="32245" ht="15" customHeight="1"/>
    <row r="32246" ht="15" customHeight="1"/>
    <row r="32247" ht="15" customHeight="1"/>
    <row r="32248" ht="15" customHeight="1"/>
    <row r="32249" ht="15" customHeight="1"/>
    <row r="32250" ht="15" customHeight="1"/>
    <row r="32251" ht="15" customHeight="1"/>
    <row r="32252" ht="15" customHeight="1"/>
    <row r="32253" ht="15" customHeight="1"/>
    <row r="32254" ht="15" customHeight="1"/>
    <row r="32255" ht="15" customHeight="1"/>
    <row r="32256" ht="15" customHeight="1"/>
    <row r="32257" ht="15" customHeight="1"/>
    <row r="32258" ht="15" customHeight="1"/>
    <row r="32259" ht="15" customHeight="1"/>
    <row r="32260" ht="15" customHeight="1"/>
    <row r="32261" ht="15" customHeight="1"/>
    <row r="32262" ht="15" customHeight="1"/>
    <row r="32263" ht="15" customHeight="1"/>
    <row r="32264" ht="15" customHeight="1"/>
    <row r="32265" ht="15" customHeight="1"/>
    <row r="32266" ht="15" customHeight="1"/>
    <row r="32267" ht="15" customHeight="1"/>
    <row r="32268" ht="15" customHeight="1"/>
    <row r="32269" ht="15" customHeight="1"/>
    <row r="32270" ht="15" customHeight="1"/>
    <row r="32271" ht="15" customHeight="1"/>
    <row r="32272" ht="15" customHeight="1"/>
    <row r="32273" ht="15" customHeight="1"/>
    <row r="32274" ht="15" customHeight="1"/>
    <row r="32275" ht="15" customHeight="1"/>
    <row r="32276" ht="15" customHeight="1"/>
    <row r="32277" ht="15" customHeight="1"/>
    <row r="32278" ht="15" customHeight="1"/>
    <row r="32279" ht="15" customHeight="1"/>
    <row r="32280" ht="15" customHeight="1"/>
    <row r="32281" ht="15" customHeight="1"/>
    <row r="32282" ht="15" customHeight="1"/>
    <row r="32283" ht="15" customHeight="1"/>
    <row r="32284" ht="15" customHeight="1"/>
    <row r="32285" ht="15" customHeight="1"/>
    <row r="32286" ht="15" customHeight="1"/>
    <row r="32287" ht="15" customHeight="1"/>
    <row r="32288" ht="15" customHeight="1"/>
    <row r="32289" ht="15" customHeight="1"/>
    <row r="32290" ht="15" customHeight="1"/>
    <row r="32291" ht="15" customHeight="1"/>
    <row r="32292" ht="15" customHeight="1"/>
    <row r="32293" ht="15" customHeight="1"/>
    <row r="32294" ht="15" customHeight="1"/>
    <row r="32295" ht="15" customHeight="1"/>
    <row r="32296" ht="15" customHeight="1"/>
    <row r="32297" ht="15" customHeight="1"/>
    <row r="32298" ht="15" customHeight="1"/>
    <row r="32299" ht="15" customHeight="1"/>
    <row r="32300" ht="15" customHeight="1"/>
    <row r="32301" ht="15" customHeight="1"/>
    <row r="32302" ht="15" customHeight="1"/>
    <row r="32303" ht="15" customHeight="1"/>
    <row r="32304" ht="15" customHeight="1"/>
    <row r="32305" ht="15" customHeight="1"/>
    <row r="32306" ht="15" customHeight="1"/>
    <row r="32307" ht="15" customHeight="1"/>
    <row r="32308" ht="15" customHeight="1"/>
    <row r="32309" ht="15" customHeight="1"/>
    <row r="32310" ht="15" customHeight="1"/>
    <row r="32311" ht="15" customHeight="1"/>
    <row r="32312" ht="15" customHeight="1"/>
    <row r="32313" ht="15" customHeight="1"/>
    <row r="32314" ht="15" customHeight="1"/>
    <row r="32315" ht="15" customHeight="1"/>
    <row r="32316" ht="15" customHeight="1"/>
    <row r="32317" ht="15" customHeight="1"/>
    <row r="32318" ht="15" customHeight="1"/>
    <row r="32319" ht="15" customHeight="1"/>
    <row r="32320" ht="15" customHeight="1"/>
    <row r="32321" ht="15" customHeight="1"/>
    <row r="32322" ht="15" customHeight="1"/>
    <row r="32323" ht="15" customHeight="1"/>
    <row r="32324" ht="15" customHeight="1"/>
    <row r="32325" ht="15" customHeight="1"/>
    <row r="32326" ht="15" customHeight="1"/>
    <row r="32327" ht="15" customHeight="1"/>
    <row r="32328" ht="15" customHeight="1"/>
    <row r="32329" ht="15" customHeight="1"/>
    <row r="32330" ht="15" customHeight="1"/>
    <row r="32331" ht="15" customHeight="1"/>
    <row r="32332" ht="15" customHeight="1"/>
    <row r="32333" ht="15" customHeight="1"/>
    <row r="32334" ht="15" customHeight="1"/>
    <row r="32335" ht="15" customHeight="1"/>
    <row r="32336" ht="15" customHeight="1"/>
    <row r="32337" ht="15" customHeight="1"/>
    <row r="32338" ht="15" customHeight="1"/>
    <row r="32339" ht="15" customHeight="1"/>
    <row r="32340" ht="15" customHeight="1"/>
    <row r="32341" ht="15" customHeight="1"/>
    <row r="32342" ht="15" customHeight="1"/>
    <row r="32343" ht="15" customHeight="1"/>
    <row r="32344" ht="15" customHeight="1"/>
    <row r="32345" ht="15" customHeight="1"/>
    <row r="32346" ht="15" customHeight="1"/>
    <row r="32347" ht="15" customHeight="1"/>
    <row r="32348" ht="15" customHeight="1"/>
    <row r="32349" ht="15" customHeight="1"/>
    <row r="32350" ht="15" customHeight="1"/>
    <row r="32351" ht="15" customHeight="1"/>
    <row r="32352" ht="15" customHeight="1"/>
    <row r="32353" ht="15" customHeight="1"/>
    <row r="32354" ht="15" customHeight="1"/>
    <row r="32355" ht="15" customHeight="1"/>
    <row r="32356" ht="15" customHeight="1"/>
    <row r="32357" ht="15" customHeight="1"/>
    <row r="32358" ht="15" customHeight="1"/>
    <row r="32359" ht="15" customHeight="1"/>
    <row r="32360" ht="15" customHeight="1"/>
    <row r="32361" ht="15" customHeight="1"/>
    <row r="32362" ht="15" customHeight="1"/>
    <row r="32363" ht="15" customHeight="1"/>
    <row r="32364" ht="15" customHeight="1"/>
    <row r="32365" ht="15" customHeight="1"/>
    <row r="32366" ht="15" customHeight="1"/>
    <row r="32367" ht="15" customHeight="1"/>
    <row r="32368" ht="15" customHeight="1"/>
    <row r="32369" ht="15" customHeight="1"/>
    <row r="32370" ht="15" customHeight="1"/>
    <row r="32371" ht="15" customHeight="1"/>
    <row r="32372" ht="15" customHeight="1"/>
    <row r="32373" ht="15" customHeight="1"/>
    <row r="32374" ht="15" customHeight="1"/>
    <row r="32375" ht="15" customHeight="1"/>
    <row r="32376" ht="15" customHeight="1"/>
    <row r="32377" ht="15" customHeight="1"/>
    <row r="32378" ht="15" customHeight="1"/>
    <row r="32379" ht="15" customHeight="1"/>
    <row r="32380" ht="15" customHeight="1"/>
    <row r="32381" ht="15" customHeight="1"/>
    <row r="32382" ht="15" customHeight="1"/>
    <row r="32383" ht="15" customHeight="1"/>
    <row r="32384" ht="15" customHeight="1"/>
    <row r="32385" ht="15" customHeight="1"/>
    <row r="32386" ht="15" customHeight="1"/>
    <row r="32387" ht="15" customHeight="1"/>
    <row r="32388" ht="15" customHeight="1"/>
    <row r="32389" ht="15" customHeight="1"/>
    <row r="32390" ht="15" customHeight="1"/>
    <row r="32391" ht="15" customHeight="1"/>
    <row r="32392" ht="15" customHeight="1"/>
    <row r="32393" ht="15" customHeight="1"/>
    <row r="32394" ht="15" customHeight="1"/>
    <row r="32395" ht="15" customHeight="1"/>
    <row r="32396" ht="15" customHeight="1"/>
    <row r="32397" ht="15" customHeight="1"/>
    <row r="32398" ht="15" customHeight="1"/>
    <row r="32399" ht="15" customHeight="1"/>
    <row r="32400" ht="15" customHeight="1"/>
    <row r="32401" ht="15" customHeight="1"/>
    <row r="32402" ht="15" customHeight="1"/>
    <row r="32403" ht="15" customHeight="1"/>
    <row r="32404" ht="15" customHeight="1"/>
    <row r="32405" ht="15" customHeight="1"/>
    <row r="32406" ht="15" customHeight="1"/>
    <row r="32407" ht="15" customHeight="1"/>
    <row r="32408" ht="15" customHeight="1"/>
    <row r="32409" ht="15" customHeight="1"/>
    <row r="32410" ht="15" customHeight="1"/>
    <row r="32411" ht="15" customHeight="1"/>
    <row r="32412" ht="15" customHeight="1"/>
    <row r="32413" ht="15" customHeight="1"/>
    <row r="32414" ht="15" customHeight="1"/>
    <row r="32415" ht="15" customHeight="1"/>
    <row r="32416" ht="15" customHeight="1"/>
    <row r="32417" ht="15" customHeight="1"/>
    <row r="32418" ht="15" customHeight="1"/>
    <row r="32419" ht="15" customHeight="1"/>
    <row r="32420" ht="15" customHeight="1"/>
    <row r="32421" ht="15" customHeight="1"/>
    <row r="32422" ht="15" customHeight="1"/>
    <row r="32423" ht="15" customHeight="1"/>
    <row r="32424" ht="15" customHeight="1"/>
    <row r="32425" ht="15" customHeight="1"/>
    <row r="32426" ht="15" customHeight="1"/>
    <row r="32427" ht="15" customHeight="1"/>
    <row r="32428" ht="15" customHeight="1"/>
    <row r="32429" ht="15" customHeight="1"/>
    <row r="32430" ht="15" customHeight="1"/>
    <row r="32431" ht="15" customHeight="1"/>
    <row r="32432" ht="15" customHeight="1"/>
    <row r="32433" ht="15" customHeight="1"/>
    <row r="32434" ht="15" customHeight="1"/>
    <row r="32435" ht="15" customHeight="1"/>
    <row r="32436" ht="15" customHeight="1"/>
    <row r="32437" ht="15" customHeight="1"/>
    <row r="32438" ht="15" customHeight="1"/>
    <row r="32439" ht="15" customHeight="1"/>
    <row r="32440" ht="15" customHeight="1"/>
    <row r="32441" ht="15" customHeight="1"/>
    <row r="32442" ht="15" customHeight="1"/>
    <row r="32443" ht="15" customHeight="1"/>
    <row r="32444" ht="15" customHeight="1"/>
    <row r="32445" ht="15" customHeight="1"/>
    <row r="32446" ht="15" customHeight="1"/>
    <row r="32447" ht="15" customHeight="1"/>
    <row r="32448" ht="15" customHeight="1"/>
    <row r="32449" ht="15" customHeight="1"/>
    <row r="32450" ht="15" customHeight="1"/>
    <row r="32451" ht="15" customHeight="1"/>
    <row r="32452" ht="15" customHeight="1"/>
    <row r="32453" ht="15" customHeight="1"/>
    <row r="32454" ht="15" customHeight="1"/>
    <row r="32455" ht="15" customHeight="1"/>
    <row r="32456" ht="15" customHeight="1"/>
    <row r="32457" ht="15" customHeight="1"/>
    <row r="32458" ht="15" customHeight="1"/>
    <row r="32459" ht="15" customHeight="1"/>
    <row r="32460" ht="15" customHeight="1"/>
    <row r="32461" ht="15" customHeight="1"/>
    <row r="32462" ht="15" customHeight="1"/>
    <row r="32463" ht="15" customHeight="1"/>
    <row r="32464" ht="15" customHeight="1"/>
    <row r="32465" ht="15" customHeight="1"/>
    <row r="32466" ht="15" customHeight="1"/>
    <row r="32467" ht="15" customHeight="1"/>
    <row r="32468" ht="15" customHeight="1"/>
    <row r="32469" ht="15" customHeight="1"/>
    <row r="32470" ht="15" customHeight="1"/>
    <row r="32471" ht="15" customHeight="1"/>
    <row r="32472" ht="15" customHeight="1"/>
    <row r="32473" ht="15" customHeight="1"/>
    <row r="32474" ht="15" customHeight="1"/>
    <row r="32475" ht="15" customHeight="1"/>
    <row r="32476" ht="15" customHeight="1"/>
    <row r="32477" ht="15" customHeight="1"/>
    <row r="32478" ht="15" customHeight="1"/>
    <row r="32479" ht="15" customHeight="1"/>
    <row r="32480" ht="15" customHeight="1"/>
    <row r="32481" ht="15" customHeight="1"/>
    <row r="32482" ht="15" customHeight="1"/>
    <row r="32483" ht="15" customHeight="1"/>
    <row r="32484" ht="15" customHeight="1"/>
    <row r="32485" ht="15" customHeight="1"/>
    <row r="32486" ht="15" customHeight="1"/>
    <row r="32487" ht="15" customHeight="1"/>
    <row r="32488" ht="15" customHeight="1"/>
    <row r="32489" ht="15" customHeight="1"/>
    <row r="32490" ht="15" customHeight="1"/>
    <row r="32491" ht="15" customHeight="1"/>
    <row r="32492" ht="15" customHeight="1"/>
    <row r="32493" ht="15" customHeight="1"/>
    <row r="32494" ht="15" customHeight="1"/>
    <row r="32495" ht="15" customHeight="1"/>
    <row r="32496" ht="15" customHeight="1"/>
    <row r="32497" ht="15" customHeight="1"/>
    <row r="32498" ht="15" customHeight="1"/>
    <row r="32499" ht="15" customHeight="1"/>
    <row r="32500" ht="15" customHeight="1"/>
    <row r="32501" ht="15" customHeight="1"/>
    <row r="32502" ht="15" customHeight="1"/>
    <row r="32503" ht="15" customHeight="1"/>
    <row r="32504" ht="15" customHeight="1"/>
    <row r="32505" ht="15" customHeight="1"/>
    <row r="32506" ht="15" customHeight="1"/>
    <row r="32507" ht="15" customHeight="1"/>
    <row r="32508" ht="15" customHeight="1"/>
    <row r="32509" ht="15" customHeight="1"/>
    <row r="32510" ht="15" customHeight="1"/>
    <row r="32511" ht="15" customHeight="1"/>
    <row r="32512" ht="15" customHeight="1"/>
    <row r="32513" ht="15" customHeight="1"/>
    <row r="32514" ht="15" customHeight="1"/>
    <row r="32515" ht="15" customHeight="1"/>
    <row r="32516" ht="15" customHeight="1"/>
    <row r="32517" ht="15" customHeight="1"/>
    <row r="32518" ht="15" customHeight="1"/>
    <row r="32519" ht="15" customHeight="1"/>
    <row r="32520" ht="15" customHeight="1"/>
    <row r="32521" ht="15" customHeight="1"/>
    <row r="32522" ht="15" customHeight="1"/>
    <row r="32523" ht="15" customHeight="1"/>
    <row r="32524" ht="15" customHeight="1"/>
    <row r="32525" ht="15" customHeight="1"/>
    <row r="32526" ht="15" customHeight="1"/>
    <row r="32527" ht="15" customHeight="1"/>
    <row r="32528" ht="15" customHeight="1"/>
    <row r="32529" ht="15" customHeight="1"/>
    <row r="32530" ht="15" customHeight="1"/>
    <row r="32531" ht="15" customHeight="1"/>
    <row r="32532" ht="15" customHeight="1"/>
    <row r="32533" ht="15" customHeight="1"/>
    <row r="32534" ht="15" customHeight="1"/>
    <row r="32535" ht="15" customHeight="1"/>
    <row r="32536" ht="15" customHeight="1"/>
    <row r="32537" ht="15" customHeight="1"/>
    <row r="32538" ht="15" customHeight="1"/>
    <row r="32539" ht="15" customHeight="1"/>
    <row r="32540" ht="15" customHeight="1"/>
    <row r="32541" ht="15" customHeight="1"/>
    <row r="32542" ht="15" customHeight="1"/>
    <row r="32543" ht="15" customHeight="1"/>
    <row r="32544" ht="15" customHeight="1"/>
    <row r="32545" ht="15" customHeight="1"/>
    <row r="32546" ht="15" customHeight="1"/>
    <row r="32547" ht="15" customHeight="1"/>
    <row r="32548" ht="15" customHeight="1"/>
    <row r="32549" ht="15" customHeight="1"/>
    <row r="32550" ht="15" customHeight="1"/>
    <row r="32551" ht="15" customHeight="1"/>
    <row r="32552" ht="15" customHeight="1"/>
    <row r="32553" ht="15" customHeight="1"/>
    <row r="32554" ht="15" customHeight="1"/>
    <row r="32555" ht="15" customHeight="1"/>
    <row r="32556" ht="15" customHeight="1"/>
    <row r="32557" ht="15" customHeight="1"/>
    <row r="32558" ht="15" customHeight="1"/>
    <row r="32559" ht="15" customHeight="1"/>
    <row r="32560" ht="15" customHeight="1"/>
    <row r="32561" ht="15" customHeight="1"/>
    <row r="32562" ht="15" customHeight="1"/>
    <row r="32563" ht="15" customHeight="1"/>
    <row r="32564" ht="15" customHeight="1"/>
    <row r="32565" ht="15" customHeight="1"/>
    <row r="32566" ht="15" customHeight="1"/>
    <row r="32567" ht="15" customHeight="1"/>
    <row r="32568" ht="15" customHeight="1"/>
    <row r="32569" ht="15" customHeight="1"/>
    <row r="32570" ht="15" customHeight="1"/>
    <row r="32571" ht="15" customHeight="1"/>
    <row r="32572" ht="15" customHeight="1"/>
    <row r="32573" ht="15" customHeight="1"/>
    <row r="32574" ht="15" customHeight="1"/>
    <row r="32575" ht="15" customHeight="1"/>
    <row r="32576" ht="15" customHeight="1"/>
    <row r="32577" ht="15" customHeight="1"/>
    <row r="32578" ht="15" customHeight="1"/>
    <row r="32579" ht="15" customHeight="1"/>
    <row r="32580" ht="15" customHeight="1"/>
    <row r="32581" ht="15" customHeight="1"/>
    <row r="32582" ht="15" customHeight="1"/>
    <row r="32583" ht="15" customHeight="1"/>
    <row r="32584" ht="15" customHeight="1"/>
    <row r="32585" ht="15" customHeight="1"/>
    <row r="32586" ht="15" customHeight="1"/>
    <row r="32587" ht="15" customHeight="1"/>
    <row r="32588" ht="15" customHeight="1"/>
    <row r="32589" ht="15" customHeight="1"/>
    <row r="32590" ht="15" customHeight="1"/>
    <row r="32591" ht="15" customHeight="1"/>
    <row r="32592" ht="15" customHeight="1"/>
    <row r="32593" ht="15" customHeight="1"/>
    <row r="32594" ht="15" customHeight="1"/>
    <row r="32595" ht="15" customHeight="1"/>
    <row r="32596" ht="15" customHeight="1"/>
    <row r="32597" ht="15" customHeight="1"/>
    <row r="32598" ht="15" customHeight="1"/>
    <row r="32599" ht="15" customHeight="1"/>
    <row r="32600" ht="15" customHeight="1"/>
    <row r="32601" ht="15" customHeight="1"/>
    <row r="32602" ht="15" customHeight="1"/>
    <row r="32603" ht="15" customHeight="1"/>
    <row r="32604" ht="15" customHeight="1"/>
    <row r="32605" ht="15" customHeight="1"/>
    <row r="32606" ht="15" customHeight="1"/>
    <row r="32607" ht="15" customHeight="1"/>
    <row r="32608" ht="15" customHeight="1"/>
    <row r="32609" ht="15" customHeight="1"/>
    <row r="32610" ht="15" customHeight="1"/>
    <row r="32611" ht="15" customHeight="1"/>
    <row r="32612" ht="15" customHeight="1"/>
    <row r="32613" ht="15" customHeight="1"/>
    <row r="32614" ht="15" customHeight="1"/>
    <row r="32615" ht="15" customHeight="1"/>
    <row r="32616" ht="15" customHeight="1"/>
    <row r="32617" ht="15" customHeight="1"/>
    <row r="32618" ht="15" customHeight="1"/>
    <row r="32619" ht="15" customHeight="1"/>
    <row r="32620" ht="15" customHeight="1"/>
    <row r="32621" ht="15" customHeight="1"/>
    <row r="32622" ht="15" customHeight="1"/>
    <row r="32623" ht="15" customHeight="1"/>
    <row r="32624" ht="15" customHeight="1"/>
    <row r="32625" ht="15" customHeight="1"/>
    <row r="32626" ht="15" customHeight="1"/>
    <row r="32627" ht="15" customHeight="1"/>
    <row r="32628" ht="15" customHeight="1"/>
    <row r="32629" ht="15" customHeight="1"/>
    <row r="32630" ht="15" customHeight="1"/>
    <row r="32631" ht="15" customHeight="1"/>
    <row r="32632" ht="15" customHeight="1"/>
    <row r="32633" ht="15" customHeight="1"/>
    <row r="32634" ht="15" customHeight="1"/>
    <row r="32635" ht="15" customHeight="1"/>
    <row r="32636" ht="15" customHeight="1"/>
    <row r="32637" ht="15" customHeight="1"/>
    <row r="32638" ht="15" customHeight="1"/>
    <row r="32639" ht="15" customHeight="1"/>
    <row r="32640" ht="15" customHeight="1"/>
    <row r="32641" ht="15" customHeight="1"/>
    <row r="32642" ht="15" customHeight="1"/>
    <row r="32643" ht="15" customHeight="1"/>
    <row r="32644" ht="15" customHeight="1"/>
    <row r="32645" ht="15" customHeight="1"/>
    <row r="32646" ht="15" customHeight="1"/>
    <row r="32647" ht="15" customHeight="1"/>
    <row r="32648" ht="15" customHeight="1"/>
    <row r="32649" ht="15" customHeight="1"/>
    <row r="32650" ht="15" customHeight="1"/>
    <row r="32651" ht="15" customHeight="1"/>
    <row r="32652" ht="15" customHeight="1"/>
    <row r="32653" ht="15" customHeight="1"/>
    <row r="32654" ht="15" customHeight="1"/>
    <row r="32655" ht="15" customHeight="1"/>
    <row r="32656" ht="15" customHeight="1"/>
    <row r="32657" ht="15" customHeight="1"/>
    <row r="32658" ht="15" customHeight="1"/>
    <row r="32659" ht="15" customHeight="1"/>
    <row r="32660" ht="15" customHeight="1"/>
    <row r="32661" ht="15" customHeight="1"/>
    <row r="32662" ht="15" customHeight="1"/>
    <row r="32663" ht="15" customHeight="1"/>
    <row r="32664" ht="15" customHeight="1"/>
    <row r="32665" ht="15" customHeight="1"/>
    <row r="32666" ht="15" customHeight="1"/>
    <row r="32667" ht="15" customHeight="1"/>
    <row r="32668" ht="15" customHeight="1"/>
    <row r="32669" ht="15" customHeight="1"/>
    <row r="32670" ht="15" customHeight="1"/>
    <row r="32671" ht="15" customHeight="1"/>
    <row r="32672" ht="15" customHeight="1"/>
    <row r="32673" ht="15" customHeight="1"/>
    <row r="32674" ht="15" customHeight="1"/>
    <row r="32675" ht="15" customHeight="1"/>
    <row r="32676" ht="15" customHeight="1"/>
    <row r="32677" ht="15" customHeight="1"/>
    <row r="32678" ht="15" customHeight="1"/>
    <row r="32679" ht="15" customHeight="1"/>
    <row r="32680" ht="15" customHeight="1"/>
    <row r="32681" ht="15" customHeight="1"/>
    <row r="32682" ht="15" customHeight="1"/>
    <row r="32683" ht="15" customHeight="1"/>
    <row r="32684" ht="15" customHeight="1"/>
    <row r="32685" ht="15" customHeight="1"/>
    <row r="32686" ht="15" customHeight="1"/>
    <row r="32687" ht="15" customHeight="1"/>
    <row r="32688" ht="15" customHeight="1"/>
    <row r="32689" ht="15" customHeight="1"/>
    <row r="32690" ht="15" customHeight="1"/>
    <row r="32691" ht="15" customHeight="1"/>
    <row r="32692" ht="15" customHeight="1"/>
    <row r="32693" ht="15" customHeight="1"/>
    <row r="32694" ht="15" customHeight="1"/>
    <row r="32695" ht="15" customHeight="1"/>
    <row r="32696" ht="15" customHeight="1"/>
    <row r="32697" ht="15" customHeight="1"/>
    <row r="32698" ht="15" customHeight="1"/>
    <row r="32699" ht="15" customHeight="1"/>
    <row r="32700" ht="15" customHeight="1"/>
    <row r="32701" ht="15" customHeight="1"/>
    <row r="32702" ht="15" customHeight="1"/>
    <row r="32703" ht="15" customHeight="1"/>
    <row r="32704" ht="15" customHeight="1"/>
    <row r="32705" ht="15" customHeight="1"/>
    <row r="32706" ht="15" customHeight="1"/>
    <row r="32707" ht="15" customHeight="1"/>
    <row r="32708" ht="15" customHeight="1"/>
    <row r="32709" ht="15" customHeight="1"/>
    <row r="32710" ht="15" customHeight="1"/>
    <row r="32711" ht="15" customHeight="1"/>
    <row r="32712" ht="15" customHeight="1"/>
    <row r="32713" ht="15" customHeight="1"/>
    <row r="32714" ht="15" customHeight="1"/>
    <row r="32715" ht="15" customHeight="1"/>
    <row r="32716" ht="15" customHeight="1"/>
    <row r="32717" ht="15" customHeight="1"/>
    <row r="32718" ht="15" customHeight="1"/>
    <row r="32719" ht="15" customHeight="1"/>
    <row r="32720" ht="15" customHeight="1"/>
    <row r="32721" ht="15" customHeight="1"/>
    <row r="32722" ht="15" customHeight="1"/>
    <row r="32723" ht="15" customHeight="1"/>
    <row r="32724" ht="15" customHeight="1"/>
    <row r="32725" ht="15" customHeight="1"/>
    <row r="32726" ht="15" customHeight="1"/>
    <row r="32727" ht="15" customHeight="1"/>
    <row r="32728" ht="15" customHeight="1"/>
    <row r="32729" ht="15" customHeight="1"/>
    <row r="32730" ht="15" customHeight="1"/>
    <row r="32731" ht="15" customHeight="1"/>
    <row r="32732" ht="15" customHeight="1"/>
    <row r="32733" ht="15" customHeight="1"/>
    <row r="32734" ht="15" customHeight="1"/>
    <row r="32735" ht="15" customHeight="1"/>
    <row r="32736" ht="15" customHeight="1"/>
    <row r="32737" ht="15" customHeight="1"/>
    <row r="32738" ht="15" customHeight="1"/>
    <row r="32739" ht="15" customHeight="1"/>
    <row r="32740" ht="15" customHeight="1"/>
    <row r="32741" ht="15" customHeight="1"/>
    <row r="32742" ht="15" customHeight="1"/>
    <row r="32743" ht="15" customHeight="1"/>
    <row r="32744" ht="15" customHeight="1"/>
    <row r="32745" ht="15" customHeight="1"/>
    <row r="32746" ht="15" customHeight="1"/>
    <row r="32747" ht="15" customHeight="1"/>
    <row r="32748" ht="15" customHeight="1"/>
    <row r="32749" ht="15" customHeight="1"/>
    <row r="32750" ht="15" customHeight="1"/>
    <row r="32751" ht="15" customHeight="1"/>
    <row r="32752" ht="15" customHeight="1"/>
    <row r="32753" ht="15" customHeight="1"/>
    <row r="32754" ht="15" customHeight="1"/>
    <row r="32755" ht="15" customHeight="1"/>
    <row r="32756" ht="15" customHeight="1"/>
    <row r="32757" ht="15" customHeight="1"/>
    <row r="32758" ht="15" customHeight="1"/>
    <row r="32759" ht="15" customHeight="1"/>
    <row r="32760" ht="15" customHeight="1"/>
    <row r="32761" ht="15" customHeight="1"/>
    <row r="32762" ht="15" customHeight="1"/>
    <row r="32763" ht="15" customHeight="1"/>
    <row r="32764" ht="15" customHeight="1"/>
    <row r="32765" ht="15" customHeight="1"/>
    <row r="32766" ht="15" customHeight="1"/>
    <row r="32767" ht="15" customHeight="1"/>
    <row r="32768" ht="15" customHeight="1"/>
    <row r="32769" ht="15" customHeight="1"/>
    <row r="32770" ht="15" customHeight="1"/>
    <row r="32771" ht="15" customHeight="1"/>
    <row r="32772" ht="15" customHeight="1"/>
    <row r="32773" ht="15" customHeight="1"/>
    <row r="32774" ht="15" customHeight="1"/>
    <row r="32775" ht="15" customHeight="1"/>
    <row r="32776" ht="15" customHeight="1"/>
    <row r="32777" ht="15" customHeight="1"/>
    <row r="32778" ht="15" customHeight="1"/>
    <row r="32779" ht="15" customHeight="1"/>
    <row r="32780" ht="15" customHeight="1"/>
    <row r="32781" ht="15" customHeight="1"/>
    <row r="32782" ht="15" customHeight="1"/>
    <row r="32783" ht="15" customHeight="1"/>
    <row r="32784" ht="15" customHeight="1"/>
    <row r="32785" ht="15" customHeight="1"/>
    <row r="32786" ht="15" customHeight="1"/>
    <row r="32787" ht="15" customHeight="1"/>
    <row r="32788" ht="15" customHeight="1"/>
    <row r="32789" ht="15" customHeight="1"/>
    <row r="32790" ht="15" customHeight="1"/>
    <row r="32791" ht="15" customHeight="1"/>
    <row r="32792" ht="15" customHeight="1"/>
    <row r="32793" ht="15" customHeight="1"/>
    <row r="32794" ht="15" customHeight="1"/>
    <row r="32795" ht="15" customHeight="1"/>
    <row r="32796" ht="15" customHeight="1"/>
    <row r="32797" ht="15" customHeight="1"/>
    <row r="32798" ht="15" customHeight="1"/>
    <row r="32799" ht="15" customHeight="1"/>
    <row r="32800" ht="15" customHeight="1"/>
    <row r="32801" ht="15" customHeight="1"/>
    <row r="32802" ht="15" customHeight="1"/>
    <row r="32803" ht="15" customHeight="1"/>
    <row r="32804" ht="15" customHeight="1"/>
    <row r="32805" ht="15" customHeight="1"/>
    <row r="32806" ht="15" customHeight="1"/>
    <row r="32807" ht="15" customHeight="1"/>
    <row r="32808" ht="15" customHeight="1"/>
    <row r="32809" ht="15" customHeight="1"/>
    <row r="32810" ht="15" customHeight="1"/>
    <row r="32811" ht="15" customHeight="1"/>
    <row r="32812" ht="15" customHeight="1"/>
    <row r="32813" ht="15" customHeight="1"/>
    <row r="32814" ht="15" customHeight="1"/>
    <row r="32815" ht="15" customHeight="1"/>
    <row r="32816" ht="15" customHeight="1"/>
    <row r="32817" ht="15" customHeight="1"/>
    <row r="32818" ht="15" customHeight="1"/>
    <row r="32819" ht="15" customHeight="1"/>
    <row r="32820" ht="15" customHeight="1"/>
    <row r="32821" ht="15" customHeight="1"/>
    <row r="32822" ht="15" customHeight="1"/>
    <row r="32823" ht="15" customHeight="1"/>
    <row r="32824" ht="15" customHeight="1"/>
    <row r="32825" ht="15" customHeight="1"/>
    <row r="32826" ht="15" customHeight="1"/>
    <row r="32827" ht="15" customHeight="1"/>
    <row r="32828" ht="15" customHeight="1"/>
    <row r="32829" ht="15" customHeight="1"/>
    <row r="32830" ht="15" customHeight="1"/>
    <row r="32831" ht="15" customHeight="1"/>
    <row r="32832" ht="15" customHeight="1"/>
    <row r="32833" ht="15" customHeight="1"/>
    <row r="32834" ht="15" customHeight="1"/>
    <row r="32835" ht="15" customHeight="1"/>
    <row r="32836" ht="15" customHeight="1"/>
    <row r="32837" ht="15" customHeight="1"/>
    <row r="32838" ht="15" customHeight="1"/>
    <row r="32839" ht="15" customHeight="1"/>
    <row r="32840" ht="15" customHeight="1"/>
    <row r="32841" ht="15" customHeight="1"/>
    <row r="32842" ht="15" customHeight="1"/>
    <row r="32843" ht="15" customHeight="1"/>
    <row r="32844" ht="15" customHeight="1"/>
    <row r="32845" ht="15" customHeight="1"/>
    <row r="32846" ht="15" customHeight="1"/>
    <row r="32847" ht="15" customHeight="1"/>
    <row r="32848" ht="15" customHeight="1"/>
    <row r="32849" ht="15" customHeight="1"/>
    <row r="32850" ht="15" customHeight="1"/>
    <row r="32851" ht="15" customHeight="1"/>
    <row r="32852" ht="15" customHeight="1"/>
    <row r="32853" ht="15" customHeight="1"/>
    <row r="32854" ht="15" customHeight="1"/>
    <row r="32855" ht="15" customHeight="1"/>
    <row r="32856" ht="15" customHeight="1"/>
    <row r="32857" ht="15" customHeight="1"/>
    <row r="32858" ht="15" customHeight="1"/>
    <row r="32859" ht="15" customHeight="1"/>
    <row r="32860" ht="15" customHeight="1"/>
    <row r="32861" ht="15" customHeight="1"/>
    <row r="32862" ht="15" customHeight="1"/>
    <row r="32863" ht="15" customHeight="1"/>
    <row r="32864" ht="15" customHeight="1"/>
    <row r="32865" ht="15" customHeight="1"/>
    <row r="32866" ht="15" customHeight="1"/>
    <row r="32867" ht="15" customHeight="1"/>
    <row r="32868" ht="15" customHeight="1"/>
    <row r="32869" ht="15" customHeight="1"/>
    <row r="32870" ht="15" customHeight="1"/>
    <row r="32871" ht="15" customHeight="1"/>
    <row r="32872" ht="15" customHeight="1"/>
    <row r="32873" ht="15" customHeight="1"/>
    <row r="32874" ht="15" customHeight="1"/>
    <row r="32875" ht="15" customHeight="1"/>
    <row r="32876" ht="15" customHeight="1"/>
    <row r="32877" ht="15" customHeight="1"/>
    <row r="32878" ht="15" customHeight="1"/>
    <row r="32879" ht="15" customHeight="1"/>
    <row r="32880" ht="15" customHeight="1"/>
    <row r="32881" ht="15" customHeight="1"/>
    <row r="32882" ht="15" customHeight="1"/>
    <row r="32883" ht="15" customHeight="1"/>
    <row r="32884" ht="15" customHeight="1"/>
    <row r="32885" ht="15" customHeight="1"/>
    <row r="32886" ht="15" customHeight="1"/>
    <row r="32887" ht="15" customHeight="1"/>
    <row r="32888" ht="15" customHeight="1"/>
    <row r="32889" ht="15" customHeight="1"/>
    <row r="32890" ht="15" customHeight="1"/>
    <row r="32891" ht="15" customHeight="1"/>
    <row r="32892" ht="15" customHeight="1"/>
    <row r="32893" ht="15" customHeight="1"/>
    <row r="32894" ht="15" customHeight="1"/>
    <row r="32895" ht="15" customHeight="1"/>
    <row r="32896" ht="15" customHeight="1"/>
    <row r="32897" ht="15" customHeight="1"/>
    <row r="32898" ht="15" customHeight="1"/>
    <row r="32899" ht="15" customHeight="1"/>
    <row r="32900" ht="15" customHeight="1"/>
    <row r="32901" ht="15" customHeight="1"/>
    <row r="32902" ht="15" customHeight="1"/>
    <row r="32903" ht="15" customHeight="1"/>
    <row r="32904" ht="15" customHeight="1"/>
    <row r="32905" ht="15" customHeight="1"/>
    <row r="32906" ht="15" customHeight="1"/>
    <row r="32907" ht="15" customHeight="1"/>
    <row r="32908" ht="15" customHeight="1"/>
    <row r="32909" ht="15" customHeight="1"/>
    <row r="32910" ht="15" customHeight="1"/>
    <row r="32911" ht="15" customHeight="1"/>
    <row r="32912" ht="15" customHeight="1"/>
    <row r="32913" ht="15" customHeight="1"/>
    <row r="32914" ht="15" customHeight="1"/>
    <row r="32915" ht="15" customHeight="1"/>
    <row r="32916" ht="15" customHeight="1"/>
    <row r="32917" ht="15" customHeight="1"/>
    <row r="32918" ht="15" customHeight="1"/>
    <row r="32919" ht="15" customHeight="1"/>
    <row r="32920" ht="15" customHeight="1"/>
    <row r="32921" ht="15" customHeight="1"/>
    <row r="32922" ht="15" customHeight="1"/>
    <row r="32923" ht="15" customHeight="1"/>
    <row r="32924" ht="15" customHeight="1"/>
    <row r="32925" ht="15" customHeight="1"/>
    <row r="32926" ht="15" customHeight="1"/>
    <row r="32927" ht="15" customHeight="1"/>
    <row r="32928" ht="15" customHeight="1"/>
    <row r="32929" ht="15" customHeight="1"/>
    <row r="32930" ht="15" customHeight="1"/>
    <row r="32931" ht="15" customHeight="1"/>
    <row r="32932" ht="15" customHeight="1"/>
    <row r="32933" ht="15" customHeight="1"/>
    <row r="32934" ht="15" customHeight="1"/>
    <row r="32935" ht="15" customHeight="1"/>
    <row r="32936" ht="15" customHeight="1"/>
    <row r="32937" ht="15" customHeight="1"/>
    <row r="32938" ht="15" customHeight="1"/>
    <row r="32939" ht="15" customHeight="1"/>
    <row r="32940" ht="15" customHeight="1"/>
    <row r="32941" ht="15" customHeight="1"/>
    <row r="32942" ht="15" customHeight="1"/>
    <row r="32943" ht="15" customHeight="1"/>
    <row r="32944" ht="15" customHeight="1"/>
    <row r="32945" ht="15" customHeight="1"/>
    <row r="32946" ht="15" customHeight="1"/>
    <row r="32947" ht="15" customHeight="1"/>
    <row r="32948" ht="15" customHeight="1"/>
    <row r="32949" ht="15" customHeight="1"/>
    <row r="32950" ht="15" customHeight="1"/>
    <row r="32951" ht="15" customHeight="1"/>
    <row r="32952" ht="15" customHeight="1"/>
    <row r="32953" ht="15" customHeight="1"/>
    <row r="32954" ht="15" customHeight="1"/>
    <row r="32955" ht="15" customHeight="1"/>
    <row r="32956" ht="15" customHeight="1"/>
    <row r="32957" ht="15" customHeight="1"/>
    <row r="32958" ht="15" customHeight="1"/>
    <row r="32959" ht="15" customHeight="1"/>
    <row r="32960" ht="15" customHeight="1"/>
    <row r="32961" ht="15" customHeight="1"/>
    <row r="32962" ht="15" customHeight="1"/>
    <row r="32963" ht="15" customHeight="1"/>
    <row r="32964" ht="15" customHeight="1"/>
    <row r="32965" ht="15" customHeight="1"/>
    <row r="32966" ht="15" customHeight="1"/>
    <row r="32967" ht="15" customHeight="1"/>
    <row r="32968" ht="15" customHeight="1"/>
    <row r="32969" ht="15" customHeight="1"/>
    <row r="32970" ht="15" customHeight="1"/>
    <row r="32971" ht="15" customHeight="1"/>
    <row r="32972" ht="15" customHeight="1"/>
    <row r="32973" ht="15" customHeight="1"/>
    <row r="32974" ht="15" customHeight="1"/>
    <row r="32975" ht="15" customHeight="1"/>
    <row r="32976" ht="15" customHeight="1"/>
    <row r="32977" ht="15" customHeight="1"/>
    <row r="32978" ht="15" customHeight="1"/>
    <row r="32979" ht="15" customHeight="1"/>
    <row r="32980" ht="15" customHeight="1"/>
    <row r="32981" ht="15" customHeight="1"/>
    <row r="32982" ht="15" customHeight="1"/>
    <row r="32983" ht="15" customHeight="1"/>
    <row r="32984" ht="15" customHeight="1"/>
    <row r="32985" ht="15" customHeight="1"/>
    <row r="32986" ht="15" customHeight="1"/>
    <row r="32987" ht="15" customHeight="1"/>
    <row r="32988" ht="15" customHeight="1"/>
    <row r="32989" ht="15" customHeight="1"/>
    <row r="32990" ht="15" customHeight="1"/>
    <row r="32991" ht="15" customHeight="1"/>
    <row r="32992" ht="15" customHeight="1"/>
    <row r="32993" ht="15" customHeight="1"/>
    <row r="32994" ht="15" customHeight="1"/>
    <row r="32995" ht="15" customHeight="1"/>
    <row r="32996" ht="15" customHeight="1"/>
    <row r="32997" ht="15" customHeight="1"/>
    <row r="32998" ht="15" customHeight="1"/>
    <row r="32999" ht="15" customHeight="1"/>
    <row r="33000" ht="15" customHeight="1"/>
    <row r="33001" ht="15" customHeight="1"/>
    <row r="33002" ht="15" customHeight="1"/>
    <row r="33003" ht="15" customHeight="1"/>
    <row r="33004" ht="15" customHeight="1"/>
    <row r="33005" ht="15" customHeight="1"/>
    <row r="33006" ht="15" customHeight="1"/>
    <row r="33007" ht="15" customHeight="1"/>
    <row r="33008" ht="15" customHeight="1"/>
    <row r="33009" ht="15" customHeight="1"/>
    <row r="33010" ht="15" customHeight="1"/>
    <row r="33011" ht="15" customHeight="1"/>
    <row r="33012" ht="15" customHeight="1"/>
    <row r="33013" ht="15" customHeight="1"/>
    <row r="33014" ht="15" customHeight="1"/>
    <row r="33015" ht="15" customHeight="1"/>
    <row r="33016" ht="15" customHeight="1"/>
    <row r="33017" ht="15" customHeight="1"/>
    <row r="33018" ht="15" customHeight="1"/>
    <row r="33019" ht="15" customHeight="1"/>
    <row r="33020" ht="15" customHeight="1"/>
    <row r="33021" ht="15" customHeight="1"/>
    <row r="33022" ht="15" customHeight="1"/>
    <row r="33023" ht="15" customHeight="1"/>
    <row r="33024" ht="15" customHeight="1"/>
    <row r="33025" ht="15" customHeight="1"/>
    <row r="33026" ht="15" customHeight="1"/>
    <row r="33027" ht="15" customHeight="1"/>
    <row r="33028" ht="15" customHeight="1"/>
    <row r="33029" ht="15" customHeight="1"/>
    <row r="33030" ht="15" customHeight="1"/>
    <row r="33031" ht="15" customHeight="1"/>
    <row r="33032" ht="15" customHeight="1"/>
    <row r="33033" ht="15" customHeight="1"/>
    <row r="33034" ht="15" customHeight="1"/>
    <row r="33035" ht="15" customHeight="1"/>
    <row r="33036" ht="15" customHeight="1"/>
    <row r="33037" ht="15" customHeight="1"/>
    <row r="33038" ht="15" customHeight="1"/>
    <row r="33039" ht="15" customHeight="1"/>
    <row r="33040" ht="15" customHeight="1"/>
    <row r="33041" ht="15" customHeight="1"/>
    <row r="33042" ht="15" customHeight="1"/>
    <row r="33043" ht="15" customHeight="1"/>
    <row r="33044" ht="15" customHeight="1"/>
    <row r="33045" ht="15" customHeight="1"/>
    <row r="33046" ht="15" customHeight="1"/>
    <row r="33047" ht="15" customHeight="1"/>
    <row r="33048" ht="15" customHeight="1"/>
    <row r="33049" ht="15" customHeight="1"/>
    <row r="33050" ht="15" customHeight="1"/>
    <row r="33051" ht="15" customHeight="1"/>
    <row r="33052" ht="15" customHeight="1"/>
    <row r="33053" ht="15" customHeight="1"/>
    <row r="33054" ht="15" customHeight="1"/>
    <row r="33055" ht="15" customHeight="1"/>
    <row r="33056" ht="15" customHeight="1"/>
    <row r="33057" ht="15" customHeight="1"/>
    <row r="33058" ht="15" customHeight="1"/>
    <row r="33059" ht="15" customHeight="1"/>
    <row r="33060" ht="15" customHeight="1"/>
    <row r="33061" ht="15" customHeight="1"/>
    <row r="33062" ht="15" customHeight="1"/>
    <row r="33063" ht="15" customHeight="1"/>
    <row r="33064" ht="15" customHeight="1"/>
    <row r="33065" ht="15" customHeight="1"/>
    <row r="33066" ht="15" customHeight="1"/>
    <row r="33067" ht="15" customHeight="1"/>
    <row r="33068" ht="15" customHeight="1"/>
    <row r="33069" ht="15" customHeight="1"/>
    <row r="33070" ht="15" customHeight="1"/>
    <row r="33071" ht="15" customHeight="1"/>
    <row r="33072" ht="15" customHeight="1"/>
    <row r="33073" ht="15" customHeight="1"/>
    <row r="33074" ht="15" customHeight="1"/>
    <row r="33075" ht="15" customHeight="1"/>
    <row r="33076" ht="15" customHeight="1"/>
    <row r="33077" ht="15" customHeight="1"/>
    <row r="33078" ht="15" customHeight="1"/>
    <row r="33079" ht="15" customHeight="1"/>
    <row r="33080" ht="15" customHeight="1"/>
    <row r="33081" ht="15" customHeight="1"/>
    <row r="33082" ht="15" customHeight="1"/>
    <row r="33083" ht="15" customHeight="1"/>
    <row r="33084" ht="15" customHeight="1"/>
    <row r="33085" ht="15" customHeight="1"/>
    <row r="33086" ht="15" customHeight="1"/>
    <row r="33087" ht="15" customHeight="1"/>
    <row r="33088" ht="15" customHeight="1"/>
    <row r="33089" ht="15" customHeight="1"/>
    <row r="33090" ht="15" customHeight="1"/>
    <row r="33091" ht="15" customHeight="1"/>
    <row r="33092" ht="15" customHeight="1"/>
    <row r="33093" ht="15" customHeight="1"/>
    <row r="33094" ht="15" customHeight="1"/>
    <row r="33095" ht="15" customHeight="1"/>
    <row r="33096" ht="15" customHeight="1"/>
    <row r="33097" ht="15" customHeight="1"/>
    <row r="33098" ht="15" customHeight="1"/>
    <row r="33099" ht="15" customHeight="1"/>
    <row r="33100" ht="15" customHeight="1"/>
    <row r="33101" ht="15" customHeight="1"/>
    <row r="33102" ht="15" customHeight="1"/>
    <row r="33103" ht="15" customHeight="1"/>
    <row r="33104" ht="15" customHeight="1"/>
    <row r="33105" ht="15" customHeight="1"/>
    <row r="33106" ht="15" customHeight="1"/>
    <row r="33107" ht="15" customHeight="1"/>
    <row r="33108" ht="15" customHeight="1"/>
    <row r="33109" ht="15" customHeight="1"/>
    <row r="33110" ht="15" customHeight="1"/>
    <row r="33111" ht="15" customHeight="1"/>
    <row r="33112" ht="15" customHeight="1"/>
    <row r="33113" ht="15" customHeight="1"/>
    <row r="33114" ht="15" customHeight="1"/>
    <row r="33115" ht="15" customHeight="1"/>
    <row r="33116" ht="15" customHeight="1"/>
    <row r="33117" ht="15" customHeight="1"/>
    <row r="33118" ht="15" customHeight="1"/>
    <row r="33119" ht="15" customHeight="1"/>
    <row r="33120" ht="15" customHeight="1"/>
    <row r="33121" ht="15" customHeight="1"/>
    <row r="33122" ht="15" customHeight="1"/>
    <row r="33123" ht="15" customHeight="1"/>
    <row r="33124" ht="15" customHeight="1"/>
    <row r="33125" ht="15" customHeight="1"/>
    <row r="33126" ht="15" customHeight="1"/>
    <row r="33127" ht="15" customHeight="1"/>
    <row r="33128" ht="15" customHeight="1"/>
    <row r="33129" ht="15" customHeight="1"/>
    <row r="33130" ht="15" customHeight="1"/>
    <row r="33131" ht="15" customHeight="1"/>
    <row r="33132" ht="15" customHeight="1"/>
    <row r="33133" ht="15" customHeight="1"/>
    <row r="33134" ht="15" customHeight="1"/>
    <row r="33135" ht="15" customHeight="1"/>
    <row r="33136" ht="15" customHeight="1"/>
    <row r="33137" ht="15" customHeight="1"/>
    <row r="33138" ht="15" customHeight="1"/>
    <row r="33139" ht="15" customHeight="1"/>
    <row r="33140" ht="15" customHeight="1"/>
    <row r="33141" ht="15" customHeight="1"/>
    <row r="33142" ht="15" customHeight="1"/>
    <row r="33143" ht="15" customHeight="1"/>
    <row r="33144" ht="15" customHeight="1"/>
    <row r="33145" ht="15" customHeight="1"/>
    <row r="33146" ht="15" customHeight="1"/>
    <row r="33147" ht="15" customHeight="1"/>
    <row r="33148" ht="15" customHeight="1"/>
    <row r="33149" ht="15" customHeight="1"/>
    <row r="33150" ht="15" customHeight="1"/>
    <row r="33151" ht="15" customHeight="1"/>
    <row r="33152" ht="15" customHeight="1"/>
    <row r="33153" ht="15" customHeight="1"/>
    <row r="33154" ht="15" customHeight="1"/>
    <row r="33155" ht="15" customHeight="1"/>
    <row r="33156" ht="15" customHeight="1"/>
    <row r="33157" ht="15" customHeight="1"/>
    <row r="33158" ht="15" customHeight="1"/>
    <row r="33159" ht="15" customHeight="1"/>
    <row r="33160" ht="15" customHeight="1"/>
    <row r="33161" ht="15" customHeight="1"/>
    <row r="33162" ht="15" customHeight="1"/>
    <row r="33163" ht="15" customHeight="1"/>
    <row r="33164" ht="15" customHeight="1"/>
    <row r="33165" ht="15" customHeight="1"/>
    <row r="33166" ht="15" customHeight="1"/>
    <row r="33167" ht="15" customHeight="1"/>
    <row r="33168" ht="15" customHeight="1"/>
    <row r="33169" ht="15" customHeight="1"/>
    <row r="33170" ht="15" customHeight="1"/>
    <row r="33171" ht="15" customHeight="1"/>
    <row r="33172" ht="15" customHeight="1"/>
    <row r="33173" ht="15" customHeight="1"/>
    <row r="33174" ht="15" customHeight="1"/>
    <row r="33175" ht="15" customHeight="1"/>
    <row r="33176" ht="15" customHeight="1"/>
    <row r="33177" ht="15" customHeight="1"/>
    <row r="33178" ht="15" customHeight="1"/>
    <row r="33179" ht="15" customHeight="1"/>
    <row r="33180" ht="15" customHeight="1"/>
    <row r="33181" ht="15" customHeight="1"/>
    <row r="33182" ht="15" customHeight="1"/>
    <row r="33183" ht="15" customHeight="1"/>
    <row r="33184" ht="15" customHeight="1"/>
    <row r="33185" ht="15" customHeight="1"/>
    <row r="33186" ht="15" customHeight="1"/>
    <row r="33187" ht="15" customHeight="1"/>
    <row r="33188" ht="15" customHeight="1"/>
    <row r="33189" ht="15" customHeight="1"/>
    <row r="33190" ht="15" customHeight="1"/>
    <row r="33191" ht="15" customHeight="1"/>
    <row r="33192" ht="15" customHeight="1"/>
    <row r="33193" ht="15" customHeight="1"/>
    <row r="33194" ht="15" customHeight="1"/>
    <row r="33195" ht="15" customHeight="1"/>
    <row r="33196" ht="15" customHeight="1"/>
    <row r="33197" ht="15" customHeight="1"/>
    <row r="33198" ht="15" customHeight="1"/>
    <row r="33199" ht="15" customHeight="1"/>
    <row r="33200" ht="15" customHeight="1"/>
    <row r="33201" ht="15" customHeight="1"/>
    <row r="33202" ht="15" customHeight="1"/>
    <row r="33203" ht="15" customHeight="1"/>
    <row r="33204" ht="15" customHeight="1"/>
    <row r="33205" ht="15" customHeight="1"/>
    <row r="33206" ht="15" customHeight="1"/>
    <row r="33207" ht="15" customHeight="1"/>
    <row r="33208" ht="15" customHeight="1"/>
    <row r="33209" ht="15" customHeight="1"/>
    <row r="33210" ht="15" customHeight="1"/>
    <row r="33211" ht="15" customHeight="1"/>
    <row r="33212" ht="15" customHeight="1"/>
    <row r="33213" ht="15" customHeight="1"/>
    <row r="33214" ht="15" customHeight="1"/>
    <row r="33215" ht="15" customHeight="1"/>
    <row r="33216" ht="15" customHeight="1"/>
    <row r="33217" ht="15" customHeight="1"/>
    <row r="33218" ht="15" customHeight="1"/>
    <row r="33219" ht="15" customHeight="1"/>
    <row r="33220" ht="15" customHeight="1"/>
    <row r="33221" ht="15" customHeight="1"/>
    <row r="33222" ht="15" customHeight="1"/>
    <row r="33223" ht="15" customHeight="1"/>
    <row r="33224" ht="15" customHeight="1"/>
    <row r="33225" ht="15" customHeight="1"/>
    <row r="33226" ht="15" customHeight="1"/>
    <row r="33227" ht="15" customHeight="1"/>
    <row r="33228" ht="15" customHeight="1"/>
    <row r="33229" ht="15" customHeight="1"/>
    <row r="33230" ht="15" customHeight="1"/>
    <row r="33231" ht="15" customHeight="1"/>
    <row r="33232" ht="15" customHeight="1"/>
    <row r="33233" ht="15" customHeight="1"/>
    <row r="33234" ht="15" customHeight="1"/>
    <row r="33235" ht="15" customHeight="1"/>
    <row r="33236" ht="15" customHeight="1"/>
    <row r="33237" ht="15" customHeight="1"/>
    <row r="33238" ht="15" customHeight="1"/>
    <row r="33239" ht="15" customHeight="1"/>
    <row r="33240" ht="15" customHeight="1"/>
    <row r="33241" ht="15" customHeight="1"/>
    <row r="33242" ht="15" customHeight="1"/>
    <row r="33243" ht="15" customHeight="1"/>
    <row r="33244" ht="15" customHeight="1"/>
    <row r="33245" ht="15" customHeight="1"/>
    <row r="33246" ht="15" customHeight="1"/>
    <row r="33247" ht="15" customHeight="1"/>
    <row r="33248" ht="15" customHeight="1"/>
    <row r="33249" ht="15" customHeight="1"/>
    <row r="33250" ht="15" customHeight="1"/>
    <row r="33251" ht="15" customHeight="1"/>
    <row r="33252" ht="15" customHeight="1"/>
    <row r="33253" ht="15" customHeight="1"/>
    <row r="33254" ht="15" customHeight="1"/>
    <row r="33255" ht="15" customHeight="1"/>
    <row r="33256" ht="15" customHeight="1"/>
    <row r="33257" ht="15" customHeight="1"/>
    <row r="33258" ht="15" customHeight="1"/>
    <row r="33259" ht="15" customHeight="1"/>
    <row r="33260" ht="15" customHeight="1"/>
    <row r="33261" ht="15" customHeight="1"/>
    <row r="33262" ht="15" customHeight="1"/>
    <row r="33263" ht="15" customHeight="1"/>
    <row r="33264" ht="15" customHeight="1"/>
    <row r="33265" ht="15" customHeight="1"/>
    <row r="33266" ht="15" customHeight="1"/>
    <row r="33267" ht="15" customHeight="1"/>
    <row r="33268" ht="15" customHeight="1"/>
    <row r="33269" ht="15" customHeight="1"/>
    <row r="33270" ht="15" customHeight="1"/>
    <row r="33271" ht="15" customHeight="1"/>
    <row r="33272" ht="15" customHeight="1"/>
    <row r="33273" ht="15" customHeight="1"/>
    <row r="33274" ht="15" customHeight="1"/>
    <row r="33275" ht="15" customHeight="1"/>
    <row r="33276" ht="15" customHeight="1"/>
    <row r="33277" ht="15" customHeight="1"/>
    <row r="33278" ht="15" customHeight="1"/>
    <row r="33279" ht="15" customHeight="1"/>
    <row r="33280" ht="15" customHeight="1"/>
    <row r="33281" ht="15" customHeight="1"/>
    <row r="33282" ht="15" customHeight="1"/>
    <row r="33283" ht="15" customHeight="1"/>
    <row r="33284" ht="15" customHeight="1"/>
    <row r="33285" ht="15" customHeight="1"/>
    <row r="33286" ht="15" customHeight="1"/>
    <row r="33287" ht="15" customHeight="1"/>
    <row r="33288" ht="15" customHeight="1"/>
    <row r="33289" ht="15" customHeight="1"/>
    <row r="33290" ht="15" customHeight="1"/>
    <row r="33291" ht="15" customHeight="1"/>
    <row r="33292" ht="15" customHeight="1"/>
    <row r="33293" ht="15" customHeight="1"/>
    <row r="33294" ht="15" customHeight="1"/>
    <row r="33295" ht="15" customHeight="1"/>
    <row r="33296" ht="15" customHeight="1"/>
    <row r="33297" ht="15" customHeight="1"/>
    <row r="33298" ht="15" customHeight="1"/>
    <row r="33299" ht="15" customHeight="1"/>
    <row r="33300" ht="15" customHeight="1"/>
    <row r="33301" ht="15" customHeight="1"/>
    <row r="33302" ht="15" customHeight="1"/>
    <row r="33303" ht="15" customHeight="1"/>
    <row r="33304" ht="15" customHeight="1"/>
    <row r="33305" ht="15" customHeight="1"/>
    <row r="33306" ht="15" customHeight="1"/>
    <row r="33307" ht="15" customHeight="1"/>
    <row r="33308" ht="15" customHeight="1"/>
    <row r="33309" ht="15" customHeight="1"/>
    <row r="33310" ht="15" customHeight="1"/>
    <row r="33311" ht="15" customHeight="1"/>
    <row r="33312" ht="15" customHeight="1"/>
    <row r="33313" ht="15" customHeight="1"/>
    <row r="33314" ht="15" customHeight="1"/>
    <row r="33315" ht="15" customHeight="1"/>
    <row r="33316" ht="15" customHeight="1"/>
    <row r="33317" ht="15" customHeight="1"/>
    <row r="33318" ht="15" customHeight="1"/>
    <row r="33319" ht="15" customHeight="1"/>
    <row r="33320" ht="15" customHeight="1"/>
    <row r="33321" ht="15" customHeight="1"/>
    <row r="33322" ht="15" customHeight="1"/>
    <row r="33323" ht="15" customHeight="1"/>
    <row r="33324" ht="15" customHeight="1"/>
    <row r="33325" ht="15" customHeight="1"/>
    <row r="33326" ht="15" customHeight="1"/>
    <row r="33327" ht="15" customHeight="1"/>
    <row r="33328" ht="15" customHeight="1"/>
    <row r="33329" ht="15" customHeight="1"/>
    <row r="33330" ht="15" customHeight="1"/>
    <row r="33331" ht="15" customHeight="1"/>
    <row r="33332" ht="15" customHeight="1"/>
    <row r="33333" ht="15" customHeight="1"/>
    <row r="33334" ht="15" customHeight="1"/>
    <row r="33335" ht="15" customHeight="1"/>
    <row r="33336" ht="15" customHeight="1"/>
    <row r="33337" ht="15" customHeight="1"/>
    <row r="33338" ht="15" customHeight="1"/>
    <row r="33339" ht="15" customHeight="1"/>
    <row r="33340" ht="15" customHeight="1"/>
    <row r="33341" ht="15" customHeight="1"/>
    <row r="33342" ht="15" customHeight="1"/>
    <row r="33343" ht="15" customHeight="1"/>
    <row r="33344" ht="15" customHeight="1"/>
    <row r="33345" ht="15" customHeight="1"/>
    <row r="33346" ht="15" customHeight="1"/>
    <row r="33347" ht="15" customHeight="1"/>
    <row r="33348" ht="15" customHeight="1"/>
    <row r="33349" ht="15" customHeight="1"/>
    <row r="33350" ht="15" customHeight="1"/>
    <row r="33351" ht="15" customHeight="1"/>
    <row r="33352" ht="15" customHeight="1"/>
    <row r="33353" ht="15" customHeight="1"/>
    <row r="33354" ht="15" customHeight="1"/>
    <row r="33355" ht="15" customHeight="1"/>
    <row r="33356" ht="15" customHeight="1"/>
    <row r="33357" ht="15" customHeight="1"/>
    <row r="33358" ht="15" customHeight="1"/>
    <row r="33359" ht="15" customHeight="1"/>
    <row r="33360" ht="15" customHeight="1"/>
    <row r="33361" ht="15" customHeight="1"/>
    <row r="33362" ht="15" customHeight="1"/>
    <row r="33363" ht="15" customHeight="1"/>
    <row r="33364" ht="15" customHeight="1"/>
    <row r="33365" ht="15" customHeight="1"/>
    <row r="33366" ht="15" customHeight="1"/>
    <row r="33367" ht="15" customHeight="1"/>
    <row r="33368" ht="15" customHeight="1"/>
    <row r="33369" ht="15" customHeight="1"/>
    <row r="33370" ht="15" customHeight="1"/>
    <row r="33371" ht="15" customHeight="1"/>
    <row r="33372" ht="15" customHeight="1"/>
    <row r="33373" ht="15" customHeight="1"/>
    <row r="33374" ht="15" customHeight="1"/>
    <row r="33375" ht="15" customHeight="1"/>
    <row r="33376" ht="15" customHeight="1"/>
    <row r="33377" ht="15" customHeight="1"/>
    <row r="33378" ht="15" customHeight="1"/>
    <row r="33379" ht="15" customHeight="1"/>
    <row r="33380" ht="15" customHeight="1"/>
    <row r="33381" ht="15" customHeight="1"/>
    <row r="33382" ht="15" customHeight="1"/>
    <row r="33383" ht="15" customHeight="1"/>
    <row r="33384" ht="15" customHeight="1"/>
    <row r="33385" ht="15" customHeight="1"/>
    <row r="33386" ht="15" customHeight="1"/>
    <row r="33387" ht="15" customHeight="1"/>
    <row r="33388" ht="15" customHeight="1"/>
    <row r="33389" ht="15" customHeight="1"/>
    <row r="33390" ht="15" customHeight="1"/>
    <row r="33391" ht="15" customHeight="1"/>
    <row r="33392" ht="15" customHeight="1"/>
    <row r="33393" ht="15" customHeight="1"/>
    <row r="33394" ht="15" customHeight="1"/>
    <row r="33395" ht="15" customHeight="1"/>
    <row r="33396" ht="15" customHeight="1"/>
    <row r="33397" ht="15" customHeight="1"/>
    <row r="33398" ht="15" customHeight="1"/>
    <row r="33399" ht="15" customHeight="1"/>
    <row r="33400" ht="15" customHeight="1"/>
    <row r="33401" ht="15" customHeight="1"/>
    <row r="33402" ht="15" customHeight="1"/>
    <row r="33403" ht="15" customHeight="1"/>
    <row r="33404" ht="15" customHeight="1"/>
    <row r="33405" ht="15" customHeight="1"/>
    <row r="33406" ht="15" customHeight="1"/>
    <row r="33407" ht="15" customHeight="1"/>
    <row r="33408" ht="15" customHeight="1"/>
    <row r="33409" ht="15" customHeight="1"/>
    <row r="33410" ht="15" customHeight="1"/>
    <row r="33411" ht="15" customHeight="1"/>
    <row r="33412" ht="15" customHeight="1"/>
    <row r="33413" ht="15" customHeight="1"/>
    <row r="33414" ht="15" customHeight="1"/>
    <row r="33415" ht="15" customHeight="1"/>
    <row r="33416" ht="15" customHeight="1"/>
    <row r="33417" ht="15" customHeight="1"/>
    <row r="33418" ht="15" customHeight="1"/>
    <row r="33419" ht="15" customHeight="1"/>
    <row r="33420" ht="15" customHeight="1"/>
    <row r="33421" ht="15" customHeight="1"/>
    <row r="33422" ht="15" customHeight="1"/>
    <row r="33423" ht="15" customHeight="1"/>
    <row r="33424" ht="15" customHeight="1"/>
    <row r="33425" ht="15" customHeight="1"/>
    <row r="33426" ht="15" customHeight="1"/>
    <row r="33427" ht="15" customHeight="1"/>
    <row r="33428" ht="15" customHeight="1"/>
    <row r="33429" ht="15" customHeight="1"/>
    <row r="33430" ht="15" customHeight="1"/>
    <row r="33431" ht="15" customHeight="1"/>
    <row r="33432" ht="15" customHeight="1"/>
    <row r="33433" ht="15" customHeight="1"/>
    <row r="33434" ht="15" customHeight="1"/>
    <row r="33435" ht="15" customHeight="1"/>
    <row r="33436" ht="15" customHeight="1"/>
    <row r="33437" ht="15" customHeight="1"/>
    <row r="33438" ht="15" customHeight="1"/>
    <row r="33439" ht="15" customHeight="1"/>
    <row r="33440" ht="15" customHeight="1"/>
    <row r="33441" ht="15" customHeight="1"/>
    <row r="33442" ht="15" customHeight="1"/>
    <row r="33443" ht="15" customHeight="1"/>
    <row r="33444" ht="15" customHeight="1"/>
    <row r="33445" ht="15" customHeight="1"/>
    <row r="33446" ht="15" customHeight="1"/>
    <row r="33447" ht="15" customHeight="1"/>
    <row r="33448" ht="15" customHeight="1"/>
    <row r="33449" ht="15" customHeight="1"/>
    <row r="33450" ht="15" customHeight="1"/>
    <row r="33451" ht="15" customHeight="1"/>
    <row r="33452" ht="15" customHeight="1"/>
    <row r="33453" ht="15" customHeight="1"/>
    <row r="33454" ht="15" customHeight="1"/>
    <row r="33455" ht="15" customHeight="1"/>
    <row r="33456" ht="15" customHeight="1"/>
    <row r="33457" ht="15" customHeight="1"/>
    <row r="33458" ht="15" customHeight="1"/>
    <row r="33459" ht="15" customHeight="1"/>
    <row r="33460" ht="15" customHeight="1"/>
    <row r="33461" ht="15" customHeight="1"/>
    <row r="33462" ht="15" customHeight="1"/>
    <row r="33463" ht="15" customHeight="1"/>
    <row r="33464" ht="15" customHeight="1"/>
    <row r="33465" ht="15" customHeight="1"/>
    <row r="33466" ht="15" customHeight="1"/>
    <row r="33467" ht="15" customHeight="1"/>
    <row r="33468" ht="15" customHeight="1"/>
    <row r="33469" ht="15" customHeight="1"/>
    <row r="33470" ht="15" customHeight="1"/>
    <row r="33471" ht="15" customHeight="1"/>
    <row r="33472" ht="15" customHeight="1"/>
    <row r="33473" ht="15" customHeight="1"/>
    <row r="33474" ht="15" customHeight="1"/>
    <row r="33475" ht="15" customHeight="1"/>
    <row r="33476" ht="15" customHeight="1"/>
    <row r="33477" ht="15" customHeight="1"/>
    <row r="33478" ht="15" customHeight="1"/>
    <row r="33479" ht="15" customHeight="1"/>
    <row r="33480" ht="15" customHeight="1"/>
    <row r="33481" ht="15" customHeight="1"/>
    <row r="33482" ht="15" customHeight="1"/>
    <row r="33483" ht="15" customHeight="1"/>
    <row r="33484" ht="15" customHeight="1"/>
    <row r="33485" ht="15" customHeight="1"/>
    <row r="33486" ht="15" customHeight="1"/>
    <row r="33487" ht="15" customHeight="1"/>
    <row r="33488" ht="15" customHeight="1"/>
    <row r="33489" ht="15" customHeight="1"/>
    <row r="33490" ht="15" customHeight="1"/>
    <row r="33491" ht="15" customHeight="1"/>
    <row r="33492" ht="15" customHeight="1"/>
    <row r="33493" ht="15" customHeight="1"/>
    <row r="33494" ht="15" customHeight="1"/>
    <row r="33495" ht="15" customHeight="1"/>
    <row r="33496" ht="15" customHeight="1"/>
    <row r="33497" ht="15" customHeight="1"/>
    <row r="33498" ht="15" customHeight="1"/>
    <row r="33499" ht="15" customHeight="1"/>
    <row r="33500" ht="15" customHeight="1"/>
    <row r="33501" ht="15" customHeight="1"/>
    <row r="33502" ht="15" customHeight="1"/>
    <row r="33503" ht="15" customHeight="1"/>
    <row r="33504" ht="15" customHeight="1"/>
    <row r="33505" ht="15" customHeight="1"/>
    <row r="33506" ht="15" customHeight="1"/>
    <row r="33507" ht="15" customHeight="1"/>
    <row r="33508" ht="15" customHeight="1"/>
    <row r="33509" ht="15" customHeight="1"/>
    <row r="33510" ht="15" customHeight="1"/>
    <row r="33511" ht="15" customHeight="1"/>
    <row r="33512" ht="15" customHeight="1"/>
    <row r="33513" ht="15" customHeight="1"/>
    <row r="33514" ht="15" customHeight="1"/>
    <row r="33515" ht="15" customHeight="1"/>
    <row r="33516" ht="15" customHeight="1"/>
    <row r="33517" ht="15" customHeight="1"/>
    <row r="33518" ht="15" customHeight="1"/>
    <row r="33519" ht="15" customHeight="1"/>
    <row r="33520" ht="15" customHeight="1"/>
    <row r="33521" ht="15" customHeight="1"/>
    <row r="33522" ht="15" customHeight="1"/>
    <row r="33523" ht="15" customHeight="1"/>
    <row r="33524" ht="15" customHeight="1"/>
    <row r="33525" ht="15" customHeight="1"/>
    <row r="33526" ht="15" customHeight="1"/>
    <row r="33527" ht="15" customHeight="1"/>
    <row r="33528" ht="15" customHeight="1"/>
    <row r="33529" ht="15" customHeight="1"/>
    <row r="33530" ht="15" customHeight="1"/>
    <row r="33531" ht="15" customHeight="1"/>
    <row r="33532" ht="15" customHeight="1"/>
    <row r="33533" ht="15" customHeight="1"/>
    <row r="33534" ht="15" customHeight="1"/>
    <row r="33535" ht="15" customHeight="1"/>
    <row r="33536" ht="15" customHeight="1"/>
    <row r="33537" ht="15" customHeight="1"/>
    <row r="33538" ht="15" customHeight="1"/>
    <row r="33539" ht="15" customHeight="1"/>
    <row r="33540" ht="15" customHeight="1"/>
    <row r="33541" ht="15" customHeight="1"/>
    <row r="33542" ht="15" customHeight="1"/>
    <row r="33543" ht="15" customHeight="1"/>
    <row r="33544" ht="15" customHeight="1"/>
    <row r="33545" ht="15" customHeight="1"/>
    <row r="33546" ht="15" customHeight="1"/>
    <row r="33547" ht="15" customHeight="1"/>
    <row r="33548" ht="15" customHeight="1"/>
    <row r="33549" ht="15" customHeight="1"/>
    <row r="33550" ht="15" customHeight="1"/>
    <row r="33551" ht="15" customHeight="1"/>
    <row r="33552" ht="15" customHeight="1"/>
    <row r="33553" ht="15" customHeight="1"/>
    <row r="33554" ht="15" customHeight="1"/>
    <row r="33555" ht="15" customHeight="1"/>
    <row r="33556" ht="15" customHeight="1"/>
    <row r="33557" ht="15" customHeight="1"/>
    <row r="33558" ht="15" customHeight="1"/>
    <row r="33559" ht="15" customHeight="1"/>
    <row r="33560" ht="15" customHeight="1"/>
    <row r="33561" ht="15" customHeight="1"/>
    <row r="33562" ht="15" customHeight="1"/>
    <row r="33563" ht="15" customHeight="1"/>
    <row r="33564" ht="15" customHeight="1"/>
    <row r="33565" ht="15" customHeight="1"/>
    <row r="33566" ht="15" customHeight="1"/>
    <row r="33567" ht="15" customHeight="1"/>
    <row r="33568" ht="15" customHeight="1"/>
    <row r="33569" ht="15" customHeight="1"/>
    <row r="33570" ht="15" customHeight="1"/>
    <row r="33571" ht="15" customHeight="1"/>
    <row r="33572" ht="15" customHeight="1"/>
    <row r="33573" ht="15" customHeight="1"/>
    <row r="33574" ht="15" customHeight="1"/>
    <row r="33575" ht="15" customHeight="1"/>
    <row r="33576" ht="15" customHeight="1"/>
    <row r="33577" ht="15" customHeight="1"/>
    <row r="33578" ht="15" customHeight="1"/>
    <row r="33579" ht="15" customHeight="1"/>
    <row r="33580" ht="15" customHeight="1"/>
    <row r="33581" ht="15" customHeight="1"/>
    <row r="33582" ht="15" customHeight="1"/>
    <row r="33583" ht="15" customHeight="1"/>
    <row r="33584" ht="15" customHeight="1"/>
    <row r="33585" ht="15" customHeight="1"/>
    <row r="33586" ht="15" customHeight="1"/>
    <row r="33587" ht="15" customHeight="1"/>
    <row r="33588" ht="15" customHeight="1"/>
    <row r="33589" ht="15" customHeight="1"/>
    <row r="33590" ht="15" customHeight="1"/>
    <row r="33591" ht="15" customHeight="1"/>
    <row r="33592" ht="15" customHeight="1"/>
    <row r="33593" ht="15" customHeight="1"/>
    <row r="33594" ht="15" customHeight="1"/>
    <row r="33595" ht="15" customHeight="1"/>
    <row r="33596" ht="15" customHeight="1"/>
    <row r="33597" ht="15" customHeight="1"/>
    <row r="33598" ht="15" customHeight="1"/>
    <row r="33599" ht="15" customHeight="1"/>
    <row r="33600" ht="15" customHeight="1"/>
    <row r="33601" ht="15" customHeight="1"/>
    <row r="33602" ht="15" customHeight="1"/>
    <row r="33603" ht="15" customHeight="1"/>
    <row r="33604" ht="15" customHeight="1"/>
    <row r="33605" ht="15" customHeight="1"/>
    <row r="33606" ht="15" customHeight="1"/>
    <row r="33607" ht="15" customHeight="1"/>
    <row r="33608" ht="15" customHeight="1"/>
    <row r="33609" ht="15" customHeight="1"/>
    <row r="33610" ht="15" customHeight="1"/>
    <row r="33611" ht="15" customHeight="1"/>
    <row r="33612" ht="15" customHeight="1"/>
    <row r="33613" ht="15" customHeight="1"/>
    <row r="33614" ht="15" customHeight="1"/>
    <row r="33615" ht="15" customHeight="1"/>
    <row r="33616" ht="15" customHeight="1"/>
    <row r="33617" ht="15" customHeight="1"/>
    <row r="33618" ht="15" customHeight="1"/>
    <row r="33619" ht="15" customHeight="1"/>
    <row r="33620" ht="15" customHeight="1"/>
    <row r="33621" ht="15" customHeight="1"/>
    <row r="33622" ht="15" customHeight="1"/>
    <row r="33623" ht="15" customHeight="1"/>
    <row r="33624" ht="15" customHeight="1"/>
    <row r="33625" ht="15" customHeight="1"/>
    <row r="33626" ht="15" customHeight="1"/>
    <row r="33627" ht="15" customHeight="1"/>
    <row r="33628" ht="15" customHeight="1"/>
    <row r="33629" ht="15" customHeight="1"/>
    <row r="33630" ht="15" customHeight="1"/>
    <row r="33631" ht="15" customHeight="1"/>
    <row r="33632" ht="15" customHeight="1"/>
    <row r="33633" ht="15" customHeight="1"/>
    <row r="33634" ht="15" customHeight="1"/>
    <row r="33635" ht="15" customHeight="1"/>
    <row r="33636" ht="15" customHeight="1"/>
    <row r="33637" ht="15" customHeight="1"/>
    <row r="33638" ht="15" customHeight="1"/>
    <row r="33639" ht="15" customHeight="1"/>
    <row r="33640" ht="15" customHeight="1"/>
    <row r="33641" ht="15" customHeight="1"/>
    <row r="33642" ht="15" customHeight="1"/>
    <row r="33643" ht="15" customHeight="1"/>
    <row r="33644" ht="15" customHeight="1"/>
    <row r="33645" ht="15" customHeight="1"/>
    <row r="33646" ht="15" customHeight="1"/>
    <row r="33647" ht="15" customHeight="1"/>
    <row r="33648" ht="15" customHeight="1"/>
    <row r="33649" ht="15" customHeight="1"/>
    <row r="33650" ht="15" customHeight="1"/>
    <row r="33651" ht="15" customHeight="1"/>
    <row r="33652" ht="15" customHeight="1"/>
    <row r="33653" ht="15" customHeight="1"/>
    <row r="33654" ht="15" customHeight="1"/>
    <row r="33655" ht="15" customHeight="1"/>
    <row r="33656" ht="15" customHeight="1"/>
    <row r="33657" ht="15" customHeight="1"/>
    <row r="33658" ht="15" customHeight="1"/>
    <row r="33659" ht="15" customHeight="1"/>
    <row r="33660" ht="15" customHeight="1"/>
    <row r="33661" ht="15" customHeight="1"/>
    <row r="33662" ht="15" customHeight="1"/>
    <row r="33663" ht="15" customHeight="1"/>
    <row r="33664" ht="15" customHeight="1"/>
    <row r="33665" ht="15" customHeight="1"/>
    <row r="33666" ht="15" customHeight="1"/>
    <row r="33667" ht="15" customHeight="1"/>
    <row r="33668" ht="15" customHeight="1"/>
    <row r="33669" ht="15" customHeight="1"/>
    <row r="33670" ht="15" customHeight="1"/>
    <row r="33671" ht="15" customHeight="1"/>
    <row r="33672" ht="15" customHeight="1"/>
    <row r="33673" ht="15" customHeight="1"/>
    <row r="33674" ht="15" customHeight="1"/>
    <row r="33675" ht="15" customHeight="1"/>
    <row r="33676" ht="15" customHeight="1"/>
    <row r="33677" ht="15" customHeight="1"/>
    <row r="33678" ht="15" customHeight="1"/>
    <row r="33679" ht="15" customHeight="1"/>
    <row r="33680" ht="15" customHeight="1"/>
    <row r="33681" ht="15" customHeight="1"/>
    <row r="33682" ht="15" customHeight="1"/>
    <row r="33683" ht="15" customHeight="1"/>
    <row r="33684" ht="15" customHeight="1"/>
    <row r="33685" ht="15" customHeight="1"/>
    <row r="33686" ht="15" customHeight="1"/>
    <row r="33687" ht="15" customHeight="1"/>
    <row r="33688" ht="15" customHeight="1"/>
    <row r="33689" ht="15" customHeight="1"/>
    <row r="33690" ht="15" customHeight="1"/>
    <row r="33691" ht="15" customHeight="1"/>
    <row r="33692" ht="15" customHeight="1"/>
    <row r="33693" ht="15" customHeight="1"/>
    <row r="33694" ht="15" customHeight="1"/>
    <row r="33695" ht="15" customHeight="1"/>
    <row r="33696" ht="15" customHeight="1"/>
    <row r="33697" ht="15" customHeight="1"/>
    <row r="33698" ht="15" customHeight="1"/>
    <row r="33699" ht="15" customHeight="1"/>
    <row r="33700" ht="15" customHeight="1"/>
    <row r="33701" ht="15" customHeight="1"/>
    <row r="33702" ht="15" customHeight="1"/>
    <row r="33703" ht="15" customHeight="1"/>
    <row r="33704" ht="15" customHeight="1"/>
    <row r="33705" ht="15" customHeight="1"/>
    <row r="33706" ht="15" customHeight="1"/>
    <row r="33707" ht="15" customHeight="1"/>
    <row r="33708" ht="15" customHeight="1"/>
    <row r="33709" ht="15" customHeight="1"/>
    <row r="33710" ht="15" customHeight="1"/>
    <row r="33711" ht="15" customHeight="1"/>
    <row r="33712" ht="15" customHeight="1"/>
    <row r="33713" ht="15" customHeight="1"/>
    <row r="33714" ht="15" customHeight="1"/>
    <row r="33715" ht="15" customHeight="1"/>
    <row r="33716" ht="15" customHeight="1"/>
    <row r="33717" ht="15" customHeight="1"/>
    <row r="33718" ht="15" customHeight="1"/>
    <row r="33719" ht="15" customHeight="1"/>
    <row r="33720" ht="15" customHeight="1"/>
    <row r="33721" ht="15" customHeight="1"/>
    <row r="33722" ht="15" customHeight="1"/>
    <row r="33723" ht="15" customHeight="1"/>
    <row r="33724" ht="15" customHeight="1"/>
    <row r="33725" ht="15" customHeight="1"/>
    <row r="33726" ht="15" customHeight="1"/>
    <row r="33727" ht="15" customHeight="1"/>
    <row r="33728" ht="15" customHeight="1"/>
    <row r="33729" ht="15" customHeight="1"/>
    <row r="33730" ht="15" customHeight="1"/>
    <row r="33731" ht="15" customHeight="1"/>
    <row r="33732" ht="15" customHeight="1"/>
    <row r="33733" ht="15" customHeight="1"/>
    <row r="33734" ht="15" customHeight="1"/>
    <row r="33735" ht="15" customHeight="1"/>
    <row r="33736" ht="15" customHeight="1"/>
    <row r="33737" ht="15" customHeight="1"/>
    <row r="33738" ht="15" customHeight="1"/>
    <row r="33739" ht="15" customHeight="1"/>
    <row r="33740" ht="15" customHeight="1"/>
    <row r="33741" ht="15" customHeight="1"/>
    <row r="33742" ht="15" customHeight="1"/>
    <row r="33743" ht="15" customHeight="1"/>
    <row r="33744" ht="15" customHeight="1"/>
    <row r="33745" ht="15" customHeight="1"/>
    <row r="33746" ht="15" customHeight="1"/>
    <row r="33747" ht="15" customHeight="1"/>
    <row r="33748" ht="15" customHeight="1"/>
    <row r="33749" ht="15" customHeight="1"/>
    <row r="33750" ht="15" customHeight="1"/>
    <row r="33751" ht="15" customHeight="1"/>
    <row r="33752" ht="15" customHeight="1"/>
    <row r="33753" ht="15" customHeight="1"/>
    <row r="33754" ht="15" customHeight="1"/>
    <row r="33755" ht="15" customHeight="1"/>
    <row r="33756" ht="15" customHeight="1"/>
    <row r="33757" ht="15" customHeight="1"/>
    <row r="33758" ht="15" customHeight="1"/>
    <row r="33759" ht="15" customHeight="1"/>
    <row r="33760" ht="15" customHeight="1"/>
    <row r="33761" ht="15" customHeight="1"/>
    <row r="33762" ht="15" customHeight="1"/>
    <row r="33763" ht="15" customHeight="1"/>
    <row r="33764" ht="15" customHeight="1"/>
    <row r="33765" ht="15" customHeight="1"/>
    <row r="33766" ht="15" customHeight="1"/>
    <row r="33767" ht="15" customHeight="1"/>
    <row r="33768" ht="15" customHeight="1"/>
    <row r="33769" ht="15" customHeight="1"/>
    <row r="33770" ht="15" customHeight="1"/>
    <row r="33771" ht="15" customHeight="1"/>
    <row r="33772" ht="15" customHeight="1"/>
    <row r="33773" ht="15" customHeight="1"/>
    <row r="33774" ht="15" customHeight="1"/>
    <row r="33775" ht="15" customHeight="1"/>
    <row r="33776" ht="15" customHeight="1"/>
    <row r="33777" ht="15" customHeight="1"/>
    <row r="33778" ht="15" customHeight="1"/>
    <row r="33779" ht="15" customHeight="1"/>
    <row r="33780" ht="15" customHeight="1"/>
    <row r="33781" ht="15" customHeight="1"/>
    <row r="33782" ht="15" customHeight="1"/>
    <row r="33783" ht="15" customHeight="1"/>
    <row r="33784" ht="15" customHeight="1"/>
    <row r="33785" ht="15" customHeight="1"/>
    <row r="33786" ht="15" customHeight="1"/>
    <row r="33787" ht="15" customHeight="1"/>
    <row r="33788" ht="15" customHeight="1"/>
    <row r="33789" ht="15" customHeight="1"/>
    <row r="33790" ht="15" customHeight="1"/>
    <row r="33791" ht="15" customHeight="1"/>
    <row r="33792" ht="15" customHeight="1"/>
    <row r="33793" ht="15" customHeight="1"/>
    <row r="33794" ht="15" customHeight="1"/>
    <row r="33795" ht="15" customHeight="1"/>
    <row r="33796" ht="15" customHeight="1"/>
    <row r="33797" ht="15" customHeight="1"/>
    <row r="33798" ht="15" customHeight="1"/>
    <row r="33799" ht="15" customHeight="1"/>
    <row r="33800" ht="15" customHeight="1"/>
    <row r="33801" ht="15" customHeight="1"/>
    <row r="33802" ht="15" customHeight="1"/>
    <row r="33803" ht="15" customHeight="1"/>
    <row r="33804" ht="15" customHeight="1"/>
    <row r="33805" ht="15" customHeight="1"/>
    <row r="33806" ht="15" customHeight="1"/>
    <row r="33807" ht="15" customHeight="1"/>
    <row r="33808" ht="15" customHeight="1"/>
    <row r="33809" ht="15" customHeight="1"/>
    <row r="33810" ht="15" customHeight="1"/>
    <row r="33811" ht="15" customHeight="1"/>
    <row r="33812" ht="15" customHeight="1"/>
    <row r="33813" ht="15" customHeight="1"/>
    <row r="33814" ht="15" customHeight="1"/>
    <row r="33815" ht="15" customHeight="1"/>
    <row r="33816" ht="15" customHeight="1"/>
    <row r="33817" ht="15" customHeight="1"/>
    <row r="33818" ht="15" customHeight="1"/>
    <row r="33819" ht="15" customHeight="1"/>
    <row r="33820" ht="15" customHeight="1"/>
    <row r="33821" ht="15" customHeight="1"/>
    <row r="33822" ht="15" customHeight="1"/>
    <row r="33823" ht="15" customHeight="1"/>
    <row r="33824" ht="15" customHeight="1"/>
    <row r="33825" ht="15" customHeight="1"/>
    <row r="33826" ht="15" customHeight="1"/>
    <row r="33827" ht="15" customHeight="1"/>
    <row r="33828" ht="15" customHeight="1"/>
    <row r="33829" ht="15" customHeight="1"/>
    <row r="33830" ht="15" customHeight="1"/>
    <row r="33831" ht="15" customHeight="1"/>
    <row r="33832" ht="15" customHeight="1"/>
    <row r="33833" ht="15" customHeight="1"/>
    <row r="33834" ht="15" customHeight="1"/>
    <row r="33835" ht="15" customHeight="1"/>
    <row r="33836" ht="15" customHeight="1"/>
    <row r="33837" ht="15" customHeight="1"/>
    <row r="33838" ht="15" customHeight="1"/>
    <row r="33839" ht="15" customHeight="1"/>
    <row r="33840" ht="15" customHeight="1"/>
    <row r="33841" ht="15" customHeight="1"/>
    <row r="33842" ht="15" customHeight="1"/>
    <row r="33843" ht="15" customHeight="1"/>
    <row r="33844" ht="15" customHeight="1"/>
    <row r="33845" ht="15" customHeight="1"/>
    <row r="33846" ht="15" customHeight="1"/>
    <row r="33847" ht="15" customHeight="1"/>
    <row r="33848" ht="15" customHeight="1"/>
    <row r="33849" ht="15" customHeight="1"/>
    <row r="33850" ht="15" customHeight="1"/>
    <row r="33851" ht="15" customHeight="1"/>
    <row r="33852" ht="15" customHeight="1"/>
    <row r="33853" ht="15" customHeight="1"/>
    <row r="33854" ht="15" customHeight="1"/>
    <row r="33855" ht="15" customHeight="1"/>
    <row r="33856" ht="15" customHeight="1"/>
    <row r="33857" ht="15" customHeight="1"/>
    <row r="33858" ht="15" customHeight="1"/>
    <row r="33859" ht="15" customHeight="1"/>
    <row r="33860" ht="15" customHeight="1"/>
    <row r="33861" ht="15" customHeight="1"/>
    <row r="33862" ht="15" customHeight="1"/>
    <row r="33863" ht="15" customHeight="1"/>
    <row r="33864" ht="15" customHeight="1"/>
    <row r="33865" ht="15" customHeight="1"/>
    <row r="33866" ht="15" customHeight="1"/>
    <row r="33867" ht="15" customHeight="1"/>
    <row r="33868" ht="15" customHeight="1"/>
    <row r="33869" ht="15" customHeight="1"/>
    <row r="33870" ht="15" customHeight="1"/>
    <row r="33871" ht="15" customHeight="1"/>
    <row r="33872" ht="15" customHeight="1"/>
    <row r="33873" ht="15" customHeight="1"/>
    <row r="33874" ht="15" customHeight="1"/>
    <row r="33875" ht="15" customHeight="1"/>
    <row r="33876" ht="15" customHeight="1"/>
    <row r="33877" ht="15" customHeight="1"/>
    <row r="33878" ht="15" customHeight="1"/>
    <row r="33879" ht="15" customHeight="1"/>
    <row r="33880" ht="15" customHeight="1"/>
    <row r="33881" ht="15" customHeight="1"/>
    <row r="33882" ht="15" customHeight="1"/>
    <row r="33883" ht="15" customHeight="1"/>
    <row r="33884" ht="15" customHeight="1"/>
    <row r="33885" ht="15" customHeight="1"/>
    <row r="33886" ht="15" customHeight="1"/>
    <row r="33887" ht="15" customHeight="1"/>
    <row r="33888" ht="15" customHeight="1"/>
    <row r="33889" ht="15" customHeight="1"/>
    <row r="33890" ht="15" customHeight="1"/>
    <row r="33891" ht="15" customHeight="1"/>
    <row r="33892" ht="15" customHeight="1"/>
    <row r="33893" ht="15" customHeight="1"/>
    <row r="33894" ht="15" customHeight="1"/>
    <row r="33895" ht="15" customHeight="1"/>
    <row r="33896" ht="15" customHeight="1"/>
    <row r="33897" ht="15" customHeight="1"/>
    <row r="33898" ht="15" customHeight="1"/>
    <row r="33899" ht="15" customHeight="1"/>
    <row r="33900" ht="15" customHeight="1"/>
    <row r="33901" ht="15" customHeight="1"/>
    <row r="33902" ht="15" customHeight="1"/>
    <row r="33903" ht="15" customHeight="1"/>
    <row r="33904" ht="15" customHeight="1"/>
    <row r="33905" ht="15" customHeight="1"/>
    <row r="33906" ht="15" customHeight="1"/>
    <row r="33907" ht="15" customHeight="1"/>
    <row r="33908" ht="15" customHeight="1"/>
    <row r="33909" ht="15" customHeight="1"/>
    <row r="33910" ht="15" customHeight="1"/>
    <row r="33911" ht="15" customHeight="1"/>
    <row r="33912" ht="15" customHeight="1"/>
    <row r="33913" ht="15" customHeight="1"/>
    <row r="33914" ht="15" customHeight="1"/>
    <row r="33915" ht="15" customHeight="1"/>
    <row r="33916" ht="15" customHeight="1"/>
    <row r="33917" ht="15" customHeight="1"/>
    <row r="33918" ht="15" customHeight="1"/>
    <row r="33919" ht="15" customHeight="1"/>
    <row r="33920" ht="15" customHeight="1"/>
    <row r="33921" ht="15" customHeight="1"/>
    <row r="33922" ht="15" customHeight="1"/>
    <row r="33923" ht="15" customHeight="1"/>
    <row r="33924" ht="15" customHeight="1"/>
    <row r="33925" ht="15" customHeight="1"/>
    <row r="33926" ht="15" customHeight="1"/>
    <row r="33927" ht="15" customHeight="1"/>
    <row r="33928" ht="15" customHeight="1"/>
    <row r="33929" ht="15" customHeight="1"/>
    <row r="33930" ht="15" customHeight="1"/>
    <row r="33931" ht="15" customHeight="1"/>
    <row r="33932" ht="15" customHeight="1"/>
    <row r="33933" ht="15" customHeight="1"/>
    <row r="33934" ht="15" customHeight="1"/>
    <row r="33935" ht="15" customHeight="1"/>
    <row r="33936" ht="15" customHeight="1"/>
    <row r="33937" ht="15" customHeight="1"/>
    <row r="33938" ht="15" customHeight="1"/>
    <row r="33939" ht="15" customHeight="1"/>
    <row r="33940" ht="15" customHeight="1"/>
    <row r="33941" ht="15" customHeight="1"/>
    <row r="33942" ht="15" customHeight="1"/>
    <row r="33943" ht="15" customHeight="1"/>
    <row r="33944" ht="15" customHeight="1"/>
    <row r="33945" ht="15" customHeight="1"/>
    <row r="33946" ht="15" customHeight="1"/>
    <row r="33947" ht="15" customHeight="1"/>
    <row r="33948" ht="15" customHeight="1"/>
    <row r="33949" ht="15" customHeight="1"/>
    <row r="33950" ht="15" customHeight="1"/>
    <row r="33951" ht="15" customHeight="1"/>
    <row r="33952" ht="15" customHeight="1"/>
    <row r="33953" ht="15" customHeight="1"/>
    <row r="33954" ht="15" customHeight="1"/>
    <row r="33955" ht="15" customHeight="1"/>
    <row r="33956" ht="15" customHeight="1"/>
    <row r="33957" ht="15" customHeight="1"/>
    <row r="33958" ht="15" customHeight="1"/>
    <row r="33959" ht="15" customHeight="1"/>
    <row r="33960" ht="15" customHeight="1"/>
    <row r="33961" ht="15" customHeight="1"/>
    <row r="33962" ht="15" customHeight="1"/>
    <row r="33963" ht="15" customHeight="1"/>
    <row r="33964" ht="15" customHeight="1"/>
    <row r="33965" ht="15" customHeight="1"/>
    <row r="33966" ht="15" customHeight="1"/>
    <row r="33967" ht="15" customHeight="1"/>
    <row r="33968" ht="15" customHeight="1"/>
    <row r="33969" ht="15" customHeight="1"/>
    <row r="33970" ht="15" customHeight="1"/>
    <row r="33971" ht="15" customHeight="1"/>
    <row r="33972" ht="15" customHeight="1"/>
    <row r="33973" ht="15" customHeight="1"/>
    <row r="33974" ht="15" customHeight="1"/>
    <row r="33975" ht="15" customHeight="1"/>
    <row r="33976" ht="15" customHeight="1"/>
    <row r="33977" ht="15" customHeight="1"/>
    <row r="33978" ht="15" customHeight="1"/>
    <row r="33979" ht="15" customHeight="1"/>
    <row r="33980" ht="15" customHeight="1"/>
    <row r="33981" ht="15" customHeight="1"/>
    <row r="33982" ht="15" customHeight="1"/>
    <row r="33983" ht="15" customHeight="1"/>
    <row r="33984" ht="15" customHeight="1"/>
    <row r="33985" ht="15" customHeight="1"/>
    <row r="33986" ht="15" customHeight="1"/>
    <row r="33987" ht="15" customHeight="1"/>
    <row r="33988" ht="15" customHeight="1"/>
    <row r="33989" ht="15" customHeight="1"/>
    <row r="33990" ht="15" customHeight="1"/>
    <row r="33991" ht="15" customHeight="1"/>
    <row r="33992" ht="15" customHeight="1"/>
    <row r="33993" ht="15" customHeight="1"/>
    <row r="33994" ht="15" customHeight="1"/>
    <row r="33995" ht="15" customHeight="1"/>
    <row r="33996" ht="15" customHeight="1"/>
    <row r="33997" ht="15" customHeight="1"/>
    <row r="33998" ht="15" customHeight="1"/>
    <row r="33999" ht="15" customHeight="1"/>
    <row r="34000" ht="15" customHeight="1"/>
    <row r="34001" ht="15" customHeight="1"/>
    <row r="34002" ht="15" customHeight="1"/>
    <row r="34003" ht="15" customHeight="1"/>
    <row r="34004" ht="15" customHeight="1"/>
    <row r="34005" ht="15" customHeight="1"/>
    <row r="34006" ht="15" customHeight="1"/>
    <row r="34007" ht="15" customHeight="1"/>
    <row r="34008" ht="15" customHeight="1"/>
    <row r="34009" ht="15" customHeight="1"/>
    <row r="34010" ht="15" customHeight="1"/>
    <row r="34011" ht="15" customHeight="1"/>
    <row r="34012" ht="15" customHeight="1"/>
    <row r="34013" ht="15" customHeight="1"/>
    <row r="34014" ht="15" customHeight="1"/>
    <row r="34015" ht="15" customHeight="1"/>
    <row r="34016" ht="15" customHeight="1"/>
    <row r="34017" ht="15" customHeight="1"/>
    <row r="34018" ht="15" customHeight="1"/>
    <row r="34019" ht="15" customHeight="1"/>
    <row r="34020" ht="15" customHeight="1"/>
    <row r="34021" ht="15" customHeight="1"/>
    <row r="34022" ht="15" customHeight="1"/>
    <row r="34023" ht="15" customHeight="1"/>
    <row r="34024" ht="15" customHeight="1"/>
    <row r="34025" ht="15" customHeight="1"/>
    <row r="34026" ht="15" customHeight="1"/>
    <row r="34027" ht="15" customHeight="1"/>
    <row r="34028" ht="15" customHeight="1"/>
    <row r="34029" ht="15" customHeight="1"/>
    <row r="34030" ht="15" customHeight="1"/>
    <row r="34031" ht="15" customHeight="1"/>
    <row r="34032" ht="15" customHeight="1"/>
    <row r="34033" ht="15" customHeight="1"/>
    <row r="34034" ht="15" customHeight="1"/>
    <row r="34035" ht="15" customHeight="1"/>
    <row r="34036" ht="15" customHeight="1"/>
    <row r="34037" ht="15" customHeight="1"/>
    <row r="34038" ht="15" customHeight="1"/>
    <row r="34039" ht="15" customHeight="1"/>
    <row r="34040" ht="15" customHeight="1"/>
    <row r="34041" ht="15" customHeight="1"/>
    <row r="34042" ht="15" customHeight="1"/>
    <row r="34043" ht="15" customHeight="1"/>
    <row r="34044" ht="15" customHeight="1"/>
    <row r="34045" ht="15" customHeight="1"/>
    <row r="34046" ht="15" customHeight="1"/>
    <row r="34047" ht="15" customHeight="1"/>
    <row r="34048" ht="15" customHeight="1"/>
    <row r="34049" ht="15" customHeight="1"/>
    <row r="34050" ht="15" customHeight="1"/>
    <row r="34051" ht="15" customHeight="1"/>
    <row r="34052" ht="15" customHeight="1"/>
    <row r="34053" ht="15" customHeight="1"/>
    <row r="34054" ht="15" customHeight="1"/>
    <row r="34055" ht="15" customHeight="1"/>
    <row r="34056" ht="15" customHeight="1"/>
    <row r="34057" ht="15" customHeight="1"/>
    <row r="34058" ht="15" customHeight="1"/>
    <row r="34059" ht="15" customHeight="1"/>
    <row r="34060" ht="15" customHeight="1"/>
    <row r="34061" ht="15" customHeight="1"/>
    <row r="34062" ht="15" customHeight="1"/>
    <row r="34063" ht="15" customHeight="1"/>
    <row r="34064" ht="15" customHeight="1"/>
    <row r="34065" ht="15" customHeight="1"/>
    <row r="34066" ht="15" customHeight="1"/>
    <row r="34067" ht="15" customHeight="1"/>
    <row r="34068" ht="15" customHeight="1"/>
    <row r="34069" ht="15" customHeight="1"/>
    <row r="34070" ht="15" customHeight="1"/>
    <row r="34071" ht="15" customHeight="1"/>
    <row r="34072" ht="15" customHeight="1"/>
    <row r="34073" ht="15" customHeight="1"/>
    <row r="34074" ht="15" customHeight="1"/>
    <row r="34075" ht="15" customHeight="1"/>
    <row r="34076" ht="15" customHeight="1"/>
    <row r="34077" ht="15" customHeight="1"/>
    <row r="34078" ht="15" customHeight="1"/>
    <row r="34079" ht="15" customHeight="1"/>
    <row r="34080" ht="15" customHeight="1"/>
    <row r="34081" ht="15" customHeight="1"/>
    <row r="34082" ht="15" customHeight="1"/>
    <row r="34083" ht="15" customHeight="1"/>
    <row r="34084" ht="15" customHeight="1"/>
    <row r="34085" ht="15" customHeight="1"/>
    <row r="34086" ht="15" customHeight="1"/>
    <row r="34087" ht="15" customHeight="1"/>
    <row r="34088" ht="15" customHeight="1"/>
    <row r="34089" ht="15" customHeight="1"/>
    <row r="34090" ht="15" customHeight="1"/>
    <row r="34091" ht="15" customHeight="1"/>
    <row r="34092" ht="15" customHeight="1"/>
    <row r="34093" ht="15" customHeight="1"/>
    <row r="34094" ht="15" customHeight="1"/>
    <row r="34095" ht="15" customHeight="1"/>
    <row r="34096" ht="15" customHeight="1"/>
    <row r="34097" ht="15" customHeight="1"/>
    <row r="34098" ht="15" customHeight="1"/>
    <row r="34099" ht="15" customHeight="1"/>
    <row r="34100" ht="15" customHeight="1"/>
    <row r="34101" ht="15" customHeight="1"/>
    <row r="34102" ht="15" customHeight="1"/>
    <row r="34103" ht="15" customHeight="1"/>
    <row r="34104" ht="15" customHeight="1"/>
    <row r="34105" ht="15" customHeight="1"/>
    <row r="34106" ht="15" customHeight="1"/>
    <row r="34107" ht="15" customHeight="1"/>
    <row r="34108" ht="15" customHeight="1"/>
    <row r="34109" ht="15" customHeight="1"/>
    <row r="34110" ht="15" customHeight="1"/>
    <row r="34111" ht="15" customHeight="1"/>
    <row r="34112" ht="15" customHeight="1"/>
    <row r="34113" ht="15" customHeight="1"/>
    <row r="34114" ht="15" customHeight="1"/>
    <row r="34115" ht="15" customHeight="1"/>
    <row r="34116" ht="15" customHeight="1"/>
    <row r="34117" ht="15" customHeight="1"/>
    <row r="34118" ht="15" customHeight="1"/>
    <row r="34119" ht="15" customHeight="1"/>
    <row r="34120" ht="15" customHeight="1"/>
    <row r="34121" ht="15" customHeight="1"/>
    <row r="34122" ht="15" customHeight="1"/>
    <row r="34123" ht="15" customHeight="1"/>
    <row r="34124" ht="15" customHeight="1"/>
    <row r="34125" ht="15" customHeight="1"/>
    <row r="34126" ht="15" customHeight="1"/>
    <row r="34127" ht="15" customHeight="1"/>
    <row r="34128" ht="15" customHeight="1"/>
    <row r="34129" ht="15" customHeight="1"/>
    <row r="34130" ht="15" customHeight="1"/>
    <row r="34131" ht="15" customHeight="1"/>
    <row r="34132" ht="15" customHeight="1"/>
    <row r="34133" ht="15" customHeight="1"/>
    <row r="34134" ht="15" customHeight="1"/>
    <row r="34135" ht="15" customHeight="1"/>
    <row r="34136" ht="15" customHeight="1"/>
    <row r="34137" ht="15" customHeight="1"/>
    <row r="34138" ht="15" customHeight="1"/>
    <row r="34139" ht="15" customHeight="1"/>
    <row r="34140" ht="15" customHeight="1"/>
    <row r="34141" ht="15" customHeight="1"/>
    <row r="34142" ht="15" customHeight="1"/>
    <row r="34143" ht="15" customHeight="1"/>
    <row r="34144" ht="15" customHeight="1"/>
    <row r="34145" ht="15" customHeight="1"/>
    <row r="34146" ht="15" customHeight="1"/>
    <row r="34147" ht="15" customHeight="1"/>
    <row r="34148" ht="15" customHeight="1"/>
    <row r="34149" ht="15" customHeight="1"/>
    <row r="34150" ht="15" customHeight="1"/>
    <row r="34151" ht="15" customHeight="1"/>
    <row r="34152" ht="15" customHeight="1"/>
    <row r="34153" ht="15" customHeight="1"/>
    <row r="34154" ht="15" customHeight="1"/>
    <row r="34155" ht="15" customHeight="1"/>
    <row r="34156" ht="15" customHeight="1"/>
    <row r="34157" ht="15" customHeight="1"/>
    <row r="34158" ht="15" customHeight="1"/>
    <row r="34159" ht="15" customHeight="1"/>
    <row r="34160" ht="15" customHeight="1"/>
    <row r="34161" ht="15" customHeight="1"/>
    <row r="34162" ht="15" customHeight="1"/>
    <row r="34163" ht="15" customHeight="1"/>
    <row r="34164" ht="15" customHeight="1"/>
    <row r="34165" ht="15" customHeight="1"/>
    <row r="34166" ht="15" customHeight="1"/>
    <row r="34167" ht="15" customHeight="1"/>
    <row r="34168" ht="15" customHeight="1"/>
    <row r="34169" ht="15" customHeight="1"/>
    <row r="34170" ht="15" customHeight="1"/>
    <row r="34171" ht="15" customHeight="1"/>
    <row r="34172" ht="15" customHeight="1"/>
    <row r="34173" ht="15" customHeight="1"/>
    <row r="34174" ht="15" customHeight="1"/>
    <row r="34175" ht="15" customHeight="1"/>
    <row r="34176" ht="15" customHeight="1"/>
    <row r="34177" ht="15" customHeight="1"/>
    <row r="34178" ht="15" customHeight="1"/>
    <row r="34179" ht="15" customHeight="1"/>
    <row r="34180" ht="15" customHeight="1"/>
    <row r="34181" ht="15" customHeight="1"/>
    <row r="34182" ht="15" customHeight="1"/>
    <row r="34183" ht="15" customHeight="1"/>
    <row r="34184" ht="15" customHeight="1"/>
    <row r="34185" ht="15" customHeight="1"/>
    <row r="34186" ht="15" customHeight="1"/>
    <row r="34187" ht="15" customHeight="1"/>
    <row r="34188" ht="15" customHeight="1"/>
    <row r="34189" ht="15" customHeight="1"/>
    <row r="34190" ht="15" customHeight="1"/>
    <row r="34191" ht="15" customHeight="1"/>
    <row r="34192" ht="15" customHeight="1"/>
    <row r="34193" ht="15" customHeight="1"/>
    <row r="34194" ht="15" customHeight="1"/>
    <row r="34195" ht="15" customHeight="1"/>
    <row r="34196" ht="15" customHeight="1"/>
    <row r="34197" ht="15" customHeight="1"/>
    <row r="34198" ht="15" customHeight="1"/>
    <row r="34199" ht="15" customHeight="1"/>
    <row r="34200" ht="15" customHeight="1"/>
    <row r="34201" ht="15" customHeight="1"/>
    <row r="34202" ht="15" customHeight="1"/>
    <row r="34203" ht="15" customHeight="1"/>
    <row r="34204" ht="15" customHeight="1"/>
    <row r="34205" ht="15" customHeight="1"/>
    <row r="34206" ht="15" customHeight="1"/>
    <row r="34207" ht="15" customHeight="1"/>
    <row r="34208" ht="15" customHeight="1"/>
    <row r="34209" ht="15" customHeight="1"/>
    <row r="34210" ht="15" customHeight="1"/>
    <row r="34211" ht="15" customHeight="1"/>
    <row r="34212" ht="15" customHeight="1"/>
    <row r="34213" ht="15" customHeight="1"/>
    <row r="34214" ht="15" customHeight="1"/>
    <row r="34215" ht="15" customHeight="1"/>
    <row r="34216" ht="15" customHeight="1"/>
    <row r="34217" ht="15" customHeight="1"/>
    <row r="34218" ht="15" customHeight="1"/>
    <row r="34219" ht="15" customHeight="1"/>
    <row r="34220" ht="15" customHeight="1"/>
    <row r="34221" ht="15" customHeight="1"/>
    <row r="34222" ht="15" customHeight="1"/>
    <row r="34223" ht="15" customHeight="1"/>
    <row r="34224" ht="15" customHeight="1"/>
    <row r="34225" ht="15" customHeight="1"/>
    <row r="34226" ht="15" customHeight="1"/>
    <row r="34227" ht="15" customHeight="1"/>
    <row r="34228" ht="15" customHeight="1"/>
    <row r="34229" ht="15" customHeight="1"/>
    <row r="34230" ht="15" customHeight="1"/>
    <row r="34231" ht="15" customHeight="1"/>
    <row r="34232" ht="15" customHeight="1"/>
    <row r="34233" ht="15" customHeight="1"/>
    <row r="34234" ht="15" customHeight="1"/>
    <row r="34235" ht="15" customHeight="1"/>
    <row r="34236" ht="15" customHeight="1"/>
    <row r="34237" ht="15" customHeight="1"/>
    <row r="34238" ht="15" customHeight="1"/>
    <row r="34239" ht="15" customHeight="1"/>
    <row r="34240" ht="15" customHeight="1"/>
    <row r="34241" ht="15" customHeight="1"/>
    <row r="34242" ht="15" customHeight="1"/>
    <row r="34243" ht="15" customHeight="1"/>
    <row r="34244" ht="15" customHeight="1"/>
    <row r="34245" ht="15" customHeight="1"/>
    <row r="34246" ht="15" customHeight="1"/>
    <row r="34247" ht="15" customHeight="1"/>
    <row r="34248" ht="15" customHeight="1"/>
    <row r="34249" ht="15" customHeight="1"/>
    <row r="34250" ht="15" customHeight="1"/>
    <row r="34251" ht="15" customHeight="1"/>
    <row r="34252" ht="15" customHeight="1"/>
    <row r="34253" ht="15" customHeight="1"/>
    <row r="34254" ht="15" customHeight="1"/>
    <row r="34255" ht="15" customHeight="1"/>
    <row r="34256" ht="15" customHeight="1"/>
    <row r="34257" ht="15" customHeight="1"/>
    <row r="34258" ht="15" customHeight="1"/>
    <row r="34259" ht="15" customHeight="1"/>
    <row r="34260" ht="15" customHeight="1"/>
    <row r="34261" ht="15" customHeight="1"/>
    <row r="34262" ht="15" customHeight="1"/>
    <row r="34263" ht="15" customHeight="1"/>
    <row r="34264" ht="15" customHeight="1"/>
    <row r="34265" ht="15" customHeight="1"/>
    <row r="34266" ht="15" customHeight="1"/>
    <row r="34267" ht="15" customHeight="1"/>
    <row r="34268" ht="15" customHeight="1"/>
    <row r="34269" ht="15" customHeight="1"/>
    <row r="34270" ht="15" customHeight="1"/>
    <row r="34271" ht="15" customHeight="1"/>
    <row r="34272" ht="15" customHeight="1"/>
    <row r="34273" ht="15" customHeight="1"/>
    <row r="34274" ht="15" customHeight="1"/>
    <row r="34275" ht="15" customHeight="1"/>
    <row r="34276" ht="15" customHeight="1"/>
    <row r="34277" ht="15" customHeight="1"/>
    <row r="34278" ht="15" customHeight="1"/>
    <row r="34279" ht="15" customHeight="1"/>
    <row r="34280" ht="15" customHeight="1"/>
    <row r="34281" ht="15" customHeight="1"/>
    <row r="34282" ht="15" customHeight="1"/>
    <row r="34283" ht="15" customHeight="1"/>
    <row r="34284" ht="15" customHeight="1"/>
    <row r="34285" ht="15" customHeight="1"/>
    <row r="34286" ht="15" customHeight="1"/>
    <row r="34287" ht="15" customHeight="1"/>
    <row r="34288" ht="15" customHeight="1"/>
    <row r="34289" ht="15" customHeight="1"/>
    <row r="34290" ht="15" customHeight="1"/>
    <row r="34291" ht="15" customHeight="1"/>
    <row r="34292" ht="15" customHeight="1"/>
    <row r="34293" ht="15" customHeight="1"/>
    <row r="34294" ht="15" customHeight="1"/>
    <row r="34295" ht="15" customHeight="1"/>
    <row r="34296" ht="15" customHeight="1"/>
    <row r="34297" ht="15" customHeight="1"/>
    <row r="34298" ht="15" customHeight="1"/>
    <row r="34299" ht="15" customHeight="1"/>
    <row r="34300" ht="15" customHeight="1"/>
    <row r="34301" ht="15" customHeight="1"/>
    <row r="34302" ht="15" customHeight="1"/>
    <row r="34303" ht="15" customHeight="1"/>
    <row r="34304" ht="15" customHeight="1"/>
    <row r="34305" ht="15" customHeight="1"/>
    <row r="34306" ht="15" customHeight="1"/>
    <row r="34307" ht="15" customHeight="1"/>
    <row r="34308" ht="15" customHeight="1"/>
    <row r="34309" ht="15" customHeight="1"/>
    <row r="34310" ht="15" customHeight="1"/>
    <row r="34311" ht="15" customHeight="1"/>
    <row r="34312" ht="15" customHeight="1"/>
    <row r="34313" ht="15" customHeight="1"/>
    <row r="34314" ht="15" customHeight="1"/>
    <row r="34315" ht="15" customHeight="1"/>
    <row r="34316" ht="15" customHeight="1"/>
    <row r="34317" ht="15" customHeight="1"/>
    <row r="34318" ht="15" customHeight="1"/>
    <row r="34319" ht="15" customHeight="1"/>
    <row r="34320" ht="15" customHeight="1"/>
    <row r="34321" ht="15" customHeight="1"/>
    <row r="34322" ht="15" customHeight="1"/>
    <row r="34323" ht="15" customHeight="1"/>
    <row r="34324" ht="15" customHeight="1"/>
    <row r="34325" ht="15" customHeight="1"/>
    <row r="34326" ht="15" customHeight="1"/>
    <row r="34327" ht="15" customHeight="1"/>
    <row r="34328" ht="15" customHeight="1"/>
    <row r="34329" ht="15" customHeight="1"/>
    <row r="34330" ht="15" customHeight="1"/>
    <row r="34331" ht="15" customHeight="1"/>
    <row r="34332" ht="15" customHeight="1"/>
    <row r="34333" ht="15" customHeight="1"/>
    <row r="34334" ht="15" customHeight="1"/>
    <row r="34335" ht="15" customHeight="1"/>
    <row r="34336" ht="15" customHeight="1"/>
    <row r="34337" ht="15" customHeight="1"/>
    <row r="34338" ht="15" customHeight="1"/>
    <row r="34339" ht="15" customHeight="1"/>
    <row r="34340" ht="15" customHeight="1"/>
    <row r="34341" ht="15" customHeight="1"/>
    <row r="34342" ht="15" customHeight="1"/>
    <row r="34343" ht="15" customHeight="1"/>
    <row r="34344" ht="15" customHeight="1"/>
    <row r="34345" ht="15" customHeight="1"/>
    <row r="34346" ht="15" customHeight="1"/>
    <row r="34347" ht="15" customHeight="1"/>
    <row r="34348" ht="15" customHeight="1"/>
    <row r="34349" ht="15" customHeight="1"/>
    <row r="34350" ht="15" customHeight="1"/>
    <row r="34351" ht="15" customHeight="1"/>
    <row r="34352" ht="15" customHeight="1"/>
    <row r="34353" ht="15" customHeight="1"/>
    <row r="34354" ht="15" customHeight="1"/>
    <row r="34355" ht="15" customHeight="1"/>
    <row r="34356" ht="15" customHeight="1"/>
    <row r="34357" ht="15" customHeight="1"/>
    <row r="34358" ht="15" customHeight="1"/>
    <row r="34359" ht="15" customHeight="1"/>
    <row r="34360" ht="15" customHeight="1"/>
    <row r="34361" ht="15" customHeight="1"/>
    <row r="34362" ht="15" customHeight="1"/>
    <row r="34363" ht="15" customHeight="1"/>
    <row r="34364" ht="15" customHeight="1"/>
    <row r="34365" ht="15" customHeight="1"/>
    <row r="34366" ht="15" customHeight="1"/>
    <row r="34367" ht="15" customHeight="1"/>
    <row r="34368" ht="15" customHeight="1"/>
    <row r="34369" ht="15" customHeight="1"/>
    <row r="34370" ht="15" customHeight="1"/>
    <row r="34371" ht="15" customHeight="1"/>
    <row r="34372" ht="15" customHeight="1"/>
    <row r="34373" ht="15" customHeight="1"/>
    <row r="34374" ht="15" customHeight="1"/>
    <row r="34375" ht="15" customHeight="1"/>
    <row r="34376" ht="15" customHeight="1"/>
    <row r="34377" ht="15" customHeight="1"/>
    <row r="34378" ht="15" customHeight="1"/>
    <row r="34379" ht="15" customHeight="1"/>
    <row r="34380" ht="15" customHeight="1"/>
    <row r="34381" ht="15" customHeight="1"/>
    <row r="34382" ht="15" customHeight="1"/>
    <row r="34383" ht="15" customHeight="1"/>
    <row r="34384" ht="15" customHeight="1"/>
    <row r="34385" ht="15" customHeight="1"/>
    <row r="34386" ht="15" customHeight="1"/>
    <row r="34387" ht="15" customHeight="1"/>
    <row r="34388" ht="15" customHeight="1"/>
    <row r="34389" ht="15" customHeight="1"/>
    <row r="34390" ht="15" customHeight="1"/>
    <row r="34391" ht="15" customHeight="1"/>
    <row r="34392" ht="15" customHeight="1"/>
    <row r="34393" ht="15" customHeight="1"/>
    <row r="34394" ht="15" customHeight="1"/>
    <row r="34395" ht="15" customHeight="1"/>
    <row r="34396" ht="15" customHeight="1"/>
    <row r="34397" ht="15" customHeight="1"/>
    <row r="34398" ht="15" customHeight="1"/>
    <row r="34399" ht="15" customHeight="1"/>
    <row r="34400" ht="15" customHeight="1"/>
    <row r="34401" ht="15" customHeight="1"/>
    <row r="34402" ht="15" customHeight="1"/>
    <row r="34403" ht="15" customHeight="1"/>
    <row r="34404" ht="15" customHeight="1"/>
    <row r="34405" ht="15" customHeight="1"/>
    <row r="34406" ht="15" customHeight="1"/>
    <row r="34407" ht="15" customHeight="1"/>
    <row r="34408" ht="15" customHeight="1"/>
    <row r="34409" ht="15" customHeight="1"/>
    <row r="34410" ht="15" customHeight="1"/>
    <row r="34411" ht="15" customHeight="1"/>
    <row r="34412" ht="15" customHeight="1"/>
    <row r="34413" ht="15" customHeight="1"/>
    <row r="34414" ht="15" customHeight="1"/>
    <row r="34415" ht="15" customHeight="1"/>
    <row r="34416" ht="15" customHeight="1"/>
    <row r="34417" ht="15" customHeight="1"/>
    <row r="34418" ht="15" customHeight="1"/>
    <row r="34419" ht="15" customHeight="1"/>
    <row r="34420" ht="15" customHeight="1"/>
    <row r="34421" ht="15" customHeight="1"/>
    <row r="34422" ht="15" customHeight="1"/>
    <row r="34423" ht="15" customHeight="1"/>
    <row r="34424" ht="15" customHeight="1"/>
    <row r="34425" ht="15" customHeight="1"/>
    <row r="34426" ht="15" customHeight="1"/>
    <row r="34427" ht="15" customHeight="1"/>
    <row r="34428" ht="15" customHeight="1"/>
    <row r="34429" ht="15" customHeight="1"/>
    <row r="34430" ht="15" customHeight="1"/>
    <row r="34431" ht="15" customHeight="1"/>
    <row r="34432" ht="15" customHeight="1"/>
    <row r="34433" ht="15" customHeight="1"/>
    <row r="34434" ht="15" customHeight="1"/>
    <row r="34435" ht="15" customHeight="1"/>
    <row r="34436" ht="15" customHeight="1"/>
    <row r="34437" ht="15" customHeight="1"/>
    <row r="34438" ht="15" customHeight="1"/>
    <row r="34439" ht="15" customHeight="1"/>
    <row r="34440" ht="15" customHeight="1"/>
    <row r="34441" ht="15" customHeight="1"/>
    <row r="34442" ht="15" customHeight="1"/>
    <row r="34443" ht="15" customHeight="1"/>
    <row r="34444" ht="15" customHeight="1"/>
    <row r="34445" ht="15" customHeight="1"/>
    <row r="34446" ht="15" customHeight="1"/>
    <row r="34447" ht="15" customHeight="1"/>
    <row r="34448" ht="15" customHeight="1"/>
    <row r="34449" ht="15" customHeight="1"/>
    <row r="34450" ht="15" customHeight="1"/>
    <row r="34451" ht="15" customHeight="1"/>
    <row r="34452" ht="15" customHeight="1"/>
    <row r="34453" ht="15" customHeight="1"/>
    <row r="34454" ht="15" customHeight="1"/>
    <row r="34455" ht="15" customHeight="1"/>
    <row r="34456" ht="15" customHeight="1"/>
    <row r="34457" ht="15" customHeight="1"/>
    <row r="34458" ht="15" customHeight="1"/>
    <row r="34459" ht="15" customHeight="1"/>
    <row r="34460" ht="15" customHeight="1"/>
    <row r="34461" ht="15" customHeight="1"/>
    <row r="34462" ht="15" customHeight="1"/>
    <row r="34463" ht="15" customHeight="1"/>
    <row r="34464" ht="15" customHeight="1"/>
    <row r="34465" ht="15" customHeight="1"/>
    <row r="34466" ht="15" customHeight="1"/>
    <row r="34467" ht="15" customHeight="1"/>
    <row r="34468" ht="15" customHeight="1"/>
    <row r="34469" ht="15" customHeight="1"/>
    <row r="34470" ht="15" customHeight="1"/>
    <row r="34471" ht="15" customHeight="1"/>
    <row r="34472" ht="15" customHeight="1"/>
    <row r="34473" ht="15" customHeight="1"/>
    <row r="34474" ht="15" customHeight="1"/>
    <row r="34475" ht="15" customHeight="1"/>
    <row r="34476" ht="15" customHeight="1"/>
    <row r="34477" ht="15" customHeight="1"/>
    <row r="34478" ht="15" customHeight="1"/>
    <row r="34479" ht="15" customHeight="1"/>
    <row r="34480" ht="15" customHeight="1"/>
    <row r="34481" ht="15" customHeight="1"/>
    <row r="34482" ht="15" customHeight="1"/>
    <row r="34483" ht="15" customHeight="1"/>
    <row r="34484" ht="15" customHeight="1"/>
    <row r="34485" ht="15" customHeight="1"/>
    <row r="34486" ht="15" customHeight="1"/>
    <row r="34487" ht="15" customHeight="1"/>
    <row r="34488" ht="15" customHeight="1"/>
    <row r="34489" ht="15" customHeight="1"/>
    <row r="34490" ht="15" customHeight="1"/>
    <row r="34491" ht="15" customHeight="1"/>
    <row r="34492" ht="15" customHeight="1"/>
    <row r="34493" ht="15" customHeight="1"/>
    <row r="34494" ht="15" customHeight="1"/>
    <row r="34495" ht="15" customHeight="1"/>
    <row r="34496" ht="15" customHeight="1"/>
    <row r="34497" ht="15" customHeight="1"/>
    <row r="34498" ht="15" customHeight="1"/>
    <row r="34499" ht="15" customHeight="1"/>
    <row r="34500" ht="15" customHeight="1"/>
    <row r="34501" ht="15" customHeight="1"/>
    <row r="34502" ht="15" customHeight="1"/>
    <row r="34503" ht="15" customHeight="1"/>
    <row r="34504" ht="15" customHeight="1"/>
    <row r="34505" ht="15" customHeight="1"/>
    <row r="34506" ht="15" customHeight="1"/>
    <row r="34507" ht="15" customHeight="1"/>
    <row r="34508" ht="15" customHeight="1"/>
    <row r="34509" ht="15" customHeight="1"/>
    <row r="34510" ht="15" customHeight="1"/>
    <row r="34511" ht="15" customHeight="1"/>
    <row r="34512" ht="15" customHeight="1"/>
    <row r="34513" ht="15" customHeight="1"/>
    <row r="34514" ht="15" customHeight="1"/>
    <row r="34515" ht="15" customHeight="1"/>
    <row r="34516" ht="15" customHeight="1"/>
    <row r="34517" ht="15" customHeight="1"/>
    <row r="34518" ht="15" customHeight="1"/>
    <row r="34519" ht="15" customHeight="1"/>
    <row r="34520" ht="15" customHeight="1"/>
    <row r="34521" ht="15" customHeight="1"/>
    <row r="34522" ht="15" customHeight="1"/>
    <row r="34523" ht="15" customHeight="1"/>
    <row r="34524" ht="15" customHeight="1"/>
    <row r="34525" ht="15" customHeight="1"/>
    <row r="34526" ht="15" customHeight="1"/>
    <row r="34527" ht="15" customHeight="1"/>
    <row r="34528" ht="15" customHeight="1"/>
    <row r="34529" ht="15" customHeight="1"/>
    <row r="34530" ht="15" customHeight="1"/>
    <row r="34531" ht="15" customHeight="1"/>
    <row r="34532" ht="15" customHeight="1"/>
    <row r="34533" ht="15" customHeight="1"/>
    <row r="34534" ht="15" customHeight="1"/>
    <row r="34535" ht="15" customHeight="1"/>
    <row r="34536" ht="15" customHeight="1"/>
    <row r="34537" ht="15" customHeight="1"/>
    <row r="34538" ht="15" customHeight="1"/>
    <row r="34539" ht="15" customHeight="1"/>
    <row r="34540" ht="15" customHeight="1"/>
    <row r="34541" ht="15" customHeight="1"/>
    <row r="34542" ht="15" customHeight="1"/>
    <row r="34543" ht="15" customHeight="1"/>
    <row r="34544" ht="15" customHeight="1"/>
    <row r="34545" ht="15" customHeight="1"/>
    <row r="34546" ht="15" customHeight="1"/>
    <row r="34547" ht="15" customHeight="1"/>
    <row r="34548" ht="15" customHeight="1"/>
    <row r="34549" ht="15" customHeight="1"/>
    <row r="34550" ht="15" customHeight="1"/>
    <row r="34551" ht="15" customHeight="1"/>
    <row r="34552" ht="15" customHeight="1"/>
    <row r="34553" ht="15" customHeight="1"/>
    <row r="34554" ht="15" customHeight="1"/>
    <row r="34555" ht="15" customHeight="1"/>
    <row r="34556" ht="15" customHeight="1"/>
    <row r="34557" ht="15" customHeight="1"/>
    <row r="34558" ht="15" customHeight="1"/>
    <row r="34559" ht="15" customHeight="1"/>
    <row r="34560" ht="15" customHeight="1"/>
    <row r="34561" ht="15" customHeight="1"/>
    <row r="34562" ht="15" customHeight="1"/>
    <row r="34563" ht="15" customHeight="1"/>
    <row r="34564" ht="15" customHeight="1"/>
    <row r="34565" ht="15" customHeight="1"/>
    <row r="34566" ht="15" customHeight="1"/>
    <row r="34567" ht="15" customHeight="1"/>
    <row r="34568" ht="15" customHeight="1"/>
    <row r="34569" ht="15" customHeight="1"/>
    <row r="34570" ht="15" customHeight="1"/>
    <row r="34571" ht="15" customHeight="1"/>
    <row r="34572" ht="15" customHeight="1"/>
    <row r="34573" ht="15" customHeight="1"/>
    <row r="34574" ht="15" customHeight="1"/>
    <row r="34575" ht="15" customHeight="1"/>
    <row r="34576" ht="15" customHeight="1"/>
    <row r="34577" ht="15" customHeight="1"/>
    <row r="34578" ht="15" customHeight="1"/>
    <row r="34579" ht="15" customHeight="1"/>
    <row r="34580" ht="15" customHeight="1"/>
    <row r="34581" ht="15" customHeight="1"/>
    <row r="34582" ht="15" customHeight="1"/>
    <row r="34583" ht="15" customHeight="1"/>
    <row r="34584" ht="15" customHeight="1"/>
    <row r="34585" ht="15" customHeight="1"/>
    <row r="34586" ht="15" customHeight="1"/>
    <row r="34587" ht="15" customHeight="1"/>
    <row r="34588" ht="15" customHeight="1"/>
    <row r="34589" ht="15" customHeight="1"/>
    <row r="34590" ht="15" customHeight="1"/>
    <row r="34591" ht="15" customHeight="1"/>
    <row r="34592" ht="15" customHeight="1"/>
    <row r="34593" ht="15" customHeight="1"/>
    <row r="34594" ht="15" customHeight="1"/>
    <row r="34595" ht="15" customHeight="1"/>
    <row r="34596" ht="15" customHeight="1"/>
    <row r="34597" ht="15" customHeight="1"/>
    <row r="34598" ht="15" customHeight="1"/>
    <row r="34599" ht="15" customHeight="1"/>
    <row r="34600" ht="15" customHeight="1"/>
    <row r="34601" ht="15" customHeight="1"/>
    <row r="34602" ht="15" customHeight="1"/>
    <row r="34603" ht="15" customHeight="1"/>
    <row r="34604" ht="15" customHeight="1"/>
    <row r="34605" ht="15" customHeight="1"/>
    <row r="34606" ht="15" customHeight="1"/>
    <row r="34607" ht="15" customHeight="1"/>
    <row r="34608" ht="15" customHeight="1"/>
    <row r="34609" ht="15" customHeight="1"/>
    <row r="34610" ht="15" customHeight="1"/>
    <row r="34611" ht="15" customHeight="1"/>
    <row r="34612" ht="15" customHeight="1"/>
    <row r="34613" ht="15" customHeight="1"/>
    <row r="34614" ht="15" customHeight="1"/>
    <row r="34615" ht="15" customHeight="1"/>
    <row r="34616" ht="15" customHeight="1"/>
    <row r="34617" ht="15" customHeight="1"/>
    <row r="34618" ht="15" customHeight="1"/>
    <row r="34619" ht="15" customHeight="1"/>
    <row r="34620" ht="15" customHeight="1"/>
    <row r="34621" ht="15" customHeight="1"/>
    <row r="34622" ht="15" customHeight="1"/>
    <row r="34623" ht="15" customHeight="1"/>
    <row r="34624" ht="15" customHeight="1"/>
    <row r="34625" ht="15" customHeight="1"/>
    <row r="34626" ht="15" customHeight="1"/>
    <row r="34627" ht="15" customHeight="1"/>
    <row r="34628" ht="15" customHeight="1"/>
    <row r="34629" ht="15" customHeight="1"/>
    <row r="34630" ht="15" customHeight="1"/>
    <row r="34631" ht="15" customHeight="1"/>
    <row r="34632" ht="15" customHeight="1"/>
    <row r="34633" ht="15" customHeight="1"/>
    <row r="34634" ht="15" customHeight="1"/>
    <row r="34635" ht="15" customHeight="1"/>
    <row r="34636" ht="15" customHeight="1"/>
    <row r="34637" ht="15" customHeight="1"/>
    <row r="34638" ht="15" customHeight="1"/>
    <row r="34639" ht="15" customHeight="1"/>
    <row r="34640" ht="15" customHeight="1"/>
    <row r="34641" ht="15" customHeight="1"/>
    <row r="34642" ht="15" customHeight="1"/>
    <row r="34643" ht="15" customHeight="1"/>
    <row r="34644" ht="15" customHeight="1"/>
    <row r="34645" ht="15" customHeight="1"/>
    <row r="34646" ht="15" customHeight="1"/>
    <row r="34647" ht="15" customHeight="1"/>
    <row r="34648" ht="15" customHeight="1"/>
    <row r="34649" ht="15" customHeight="1"/>
    <row r="34650" ht="15" customHeight="1"/>
    <row r="34651" ht="15" customHeight="1"/>
    <row r="34652" ht="15" customHeight="1"/>
    <row r="34653" ht="15" customHeight="1"/>
    <row r="34654" ht="15" customHeight="1"/>
    <row r="34655" ht="15" customHeight="1"/>
    <row r="34656" ht="15" customHeight="1"/>
    <row r="34657" ht="15" customHeight="1"/>
    <row r="34658" ht="15" customHeight="1"/>
    <row r="34659" ht="15" customHeight="1"/>
    <row r="34660" ht="15" customHeight="1"/>
    <row r="34661" ht="15" customHeight="1"/>
    <row r="34662" ht="15" customHeight="1"/>
    <row r="34663" ht="15" customHeight="1"/>
    <row r="34664" ht="15" customHeight="1"/>
    <row r="34665" ht="15" customHeight="1"/>
    <row r="34666" ht="15" customHeight="1"/>
    <row r="34667" ht="15" customHeight="1"/>
    <row r="34668" ht="15" customHeight="1"/>
    <row r="34669" ht="15" customHeight="1"/>
    <row r="34670" ht="15" customHeight="1"/>
    <row r="34671" ht="15" customHeight="1"/>
    <row r="34672" ht="15" customHeight="1"/>
    <row r="34673" ht="15" customHeight="1"/>
    <row r="34674" ht="15" customHeight="1"/>
    <row r="34675" ht="15" customHeight="1"/>
    <row r="34676" ht="15" customHeight="1"/>
    <row r="34677" ht="15" customHeight="1"/>
    <row r="34678" ht="15" customHeight="1"/>
    <row r="34679" ht="15" customHeight="1"/>
    <row r="34680" ht="15" customHeight="1"/>
    <row r="34681" ht="15" customHeight="1"/>
    <row r="34682" ht="15" customHeight="1"/>
    <row r="34683" ht="15" customHeight="1"/>
    <row r="34684" ht="15" customHeight="1"/>
    <row r="34685" ht="15" customHeight="1"/>
    <row r="34686" ht="15" customHeight="1"/>
    <row r="34687" ht="15" customHeight="1"/>
    <row r="34688" ht="15" customHeight="1"/>
    <row r="34689" ht="15" customHeight="1"/>
    <row r="34690" ht="15" customHeight="1"/>
    <row r="34691" ht="15" customHeight="1"/>
    <row r="34692" ht="15" customHeight="1"/>
    <row r="34693" ht="15" customHeight="1"/>
    <row r="34694" ht="15" customHeight="1"/>
    <row r="34695" ht="15" customHeight="1"/>
    <row r="34696" ht="15" customHeight="1"/>
    <row r="34697" ht="15" customHeight="1"/>
    <row r="34698" ht="15" customHeight="1"/>
    <row r="34699" ht="15" customHeight="1"/>
    <row r="34700" ht="15" customHeight="1"/>
    <row r="34701" ht="15" customHeight="1"/>
    <row r="34702" ht="15" customHeight="1"/>
    <row r="34703" ht="15" customHeight="1"/>
    <row r="34704" ht="15" customHeight="1"/>
    <row r="34705" ht="15" customHeight="1"/>
    <row r="34706" ht="15" customHeight="1"/>
    <row r="34707" ht="15" customHeight="1"/>
    <row r="34708" ht="15" customHeight="1"/>
    <row r="34709" ht="15" customHeight="1"/>
    <row r="34710" ht="15" customHeight="1"/>
    <row r="34711" ht="15" customHeight="1"/>
    <row r="34712" ht="15" customHeight="1"/>
    <row r="34713" ht="15" customHeight="1"/>
    <row r="34714" ht="15" customHeight="1"/>
    <row r="34715" ht="15" customHeight="1"/>
    <row r="34716" ht="15" customHeight="1"/>
    <row r="34717" ht="15" customHeight="1"/>
    <row r="34718" ht="15" customHeight="1"/>
    <row r="34719" ht="15" customHeight="1"/>
    <row r="34720" ht="15" customHeight="1"/>
    <row r="34721" ht="15" customHeight="1"/>
    <row r="34722" ht="15" customHeight="1"/>
    <row r="34723" ht="15" customHeight="1"/>
    <row r="34724" ht="15" customHeight="1"/>
    <row r="34725" ht="15" customHeight="1"/>
    <row r="34726" ht="15" customHeight="1"/>
    <row r="34727" ht="15" customHeight="1"/>
    <row r="34728" ht="15" customHeight="1"/>
    <row r="34729" ht="15" customHeight="1"/>
    <row r="34730" ht="15" customHeight="1"/>
    <row r="34731" ht="15" customHeight="1"/>
    <row r="34732" ht="15" customHeight="1"/>
    <row r="34733" ht="15" customHeight="1"/>
    <row r="34734" ht="15" customHeight="1"/>
    <row r="34735" ht="15" customHeight="1"/>
    <row r="34736" ht="15" customHeight="1"/>
    <row r="34737" ht="15" customHeight="1"/>
    <row r="34738" ht="15" customHeight="1"/>
    <row r="34739" ht="15" customHeight="1"/>
    <row r="34740" ht="15" customHeight="1"/>
    <row r="34741" ht="15" customHeight="1"/>
    <row r="34742" ht="15" customHeight="1"/>
    <row r="34743" ht="15" customHeight="1"/>
    <row r="34744" ht="15" customHeight="1"/>
    <row r="34745" ht="15" customHeight="1"/>
    <row r="34746" ht="15" customHeight="1"/>
    <row r="34747" ht="15" customHeight="1"/>
    <row r="34748" ht="15" customHeight="1"/>
    <row r="34749" ht="15" customHeight="1"/>
    <row r="34750" ht="15" customHeight="1"/>
    <row r="34751" ht="15" customHeight="1"/>
    <row r="34752" ht="15" customHeight="1"/>
    <row r="34753" ht="15" customHeight="1"/>
    <row r="34754" ht="15" customHeight="1"/>
    <row r="34755" ht="15" customHeight="1"/>
    <row r="34756" ht="15" customHeight="1"/>
    <row r="34757" ht="15" customHeight="1"/>
    <row r="34758" ht="15" customHeight="1"/>
    <row r="34759" ht="15" customHeight="1"/>
    <row r="34760" ht="15" customHeight="1"/>
    <row r="34761" ht="15" customHeight="1"/>
    <row r="34762" ht="15" customHeight="1"/>
    <row r="34763" ht="15" customHeight="1"/>
    <row r="34764" ht="15" customHeight="1"/>
    <row r="34765" ht="15" customHeight="1"/>
    <row r="34766" ht="15" customHeight="1"/>
    <row r="34767" ht="15" customHeight="1"/>
    <row r="34768" ht="15" customHeight="1"/>
    <row r="34769" ht="15" customHeight="1"/>
    <row r="34770" ht="15" customHeight="1"/>
    <row r="34771" ht="15" customHeight="1"/>
    <row r="34772" ht="15" customHeight="1"/>
    <row r="34773" ht="15" customHeight="1"/>
    <row r="34774" ht="15" customHeight="1"/>
    <row r="34775" ht="15" customHeight="1"/>
    <row r="34776" ht="15" customHeight="1"/>
    <row r="34777" ht="15" customHeight="1"/>
    <row r="34778" ht="15" customHeight="1"/>
    <row r="34779" ht="15" customHeight="1"/>
    <row r="34780" ht="15" customHeight="1"/>
    <row r="34781" ht="15" customHeight="1"/>
    <row r="34782" ht="15" customHeight="1"/>
    <row r="34783" ht="15" customHeight="1"/>
    <row r="34784" ht="15" customHeight="1"/>
    <row r="34785" ht="15" customHeight="1"/>
    <row r="34786" ht="15" customHeight="1"/>
    <row r="34787" ht="15" customHeight="1"/>
    <row r="34788" ht="15" customHeight="1"/>
    <row r="34789" ht="15" customHeight="1"/>
    <row r="34790" ht="15" customHeight="1"/>
    <row r="34791" ht="15" customHeight="1"/>
    <row r="34792" ht="15" customHeight="1"/>
    <row r="34793" ht="15" customHeight="1"/>
    <row r="34794" ht="15" customHeight="1"/>
    <row r="34795" ht="15" customHeight="1"/>
    <row r="34796" ht="15" customHeight="1"/>
    <row r="34797" ht="15" customHeight="1"/>
    <row r="34798" ht="15" customHeight="1"/>
    <row r="34799" ht="15" customHeight="1"/>
    <row r="34800" ht="15" customHeight="1"/>
    <row r="34801" ht="15" customHeight="1"/>
    <row r="34802" ht="15" customHeight="1"/>
    <row r="34803" ht="15" customHeight="1"/>
    <row r="34804" ht="15" customHeight="1"/>
    <row r="34805" ht="15" customHeight="1"/>
    <row r="34806" ht="15" customHeight="1"/>
    <row r="34807" ht="15" customHeight="1"/>
    <row r="34808" ht="15" customHeight="1"/>
    <row r="34809" ht="15" customHeight="1"/>
    <row r="34810" ht="15" customHeight="1"/>
    <row r="34811" ht="15" customHeight="1"/>
    <row r="34812" ht="15" customHeight="1"/>
    <row r="34813" ht="15" customHeight="1"/>
    <row r="34814" ht="15" customHeight="1"/>
    <row r="34815" ht="15" customHeight="1"/>
    <row r="34816" ht="15" customHeight="1"/>
    <row r="34817" ht="15" customHeight="1"/>
    <row r="34818" ht="15" customHeight="1"/>
    <row r="34819" ht="15" customHeight="1"/>
    <row r="34820" ht="15" customHeight="1"/>
    <row r="34821" ht="15" customHeight="1"/>
    <row r="34822" ht="15" customHeight="1"/>
    <row r="34823" ht="15" customHeight="1"/>
    <row r="34824" ht="15" customHeight="1"/>
    <row r="34825" ht="15" customHeight="1"/>
    <row r="34826" ht="15" customHeight="1"/>
    <row r="34827" ht="15" customHeight="1"/>
    <row r="34828" ht="15" customHeight="1"/>
    <row r="34829" ht="15" customHeight="1"/>
    <row r="34830" ht="15" customHeight="1"/>
    <row r="34831" ht="15" customHeight="1"/>
    <row r="34832" ht="15" customHeight="1"/>
    <row r="34833" ht="15" customHeight="1"/>
    <row r="34834" ht="15" customHeight="1"/>
    <row r="34835" ht="15" customHeight="1"/>
    <row r="34836" ht="15" customHeight="1"/>
    <row r="34837" ht="15" customHeight="1"/>
    <row r="34838" ht="15" customHeight="1"/>
    <row r="34839" ht="15" customHeight="1"/>
    <row r="34840" ht="15" customHeight="1"/>
    <row r="34841" ht="15" customHeight="1"/>
    <row r="34842" ht="15" customHeight="1"/>
    <row r="34843" ht="15" customHeight="1"/>
    <row r="34844" ht="15" customHeight="1"/>
    <row r="34845" ht="15" customHeight="1"/>
    <row r="34846" ht="15" customHeight="1"/>
    <row r="34847" ht="15" customHeight="1"/>
    <row r="34848" ht="15" customHeight="1"/>
    <row r="34849" ht="15" customHeight="1"/>
    <row r="34850" ht="15" customHeight="1"/>
    <row r="34851" ht="15" customHeight="1"/>
    <row r="34852" ht="15" customHeight="1"/>
    <row r="34853" ht="15" customHeight="1"/>
    <row r="34854" ht="15" customHeight="1"/>
    <row r="34855" ht="15" customHeight="1"/>
    <row r="34856" ht="15" customHeight="1"/>
    <row r="34857" ht="15" customHeight="1"/>
    <row r="34858" ht="15" customHeight="1"/>
    <row r="34859" ht="15" customHeight="1"/>
    <row r="34860" ht="15" customHeight="1"/>
    <row r="34861" ht="15" customHeight="1"/>
    <row r="34862" ht="15" customHeight="1"/>
    <row r="34863" ht="15" customHeight="1"/>
    <row r="34864" ht="15" customHeight="1"/>
    <row r="34865" ht="15" customHeight="1"/>
    <row r="34866" ht="15" customHeight="1"/>
    <row r="34867" ht="15" customHeight="1"/>
    <row r="34868" ht="15" customHeight="1"/>
    <row r="34869" ht="15" customHeight="1"/>
    <row r="34870" ht="15" customHeight="1"/>
    <row r="34871" ht="15" customHeight="1"/>
    <row r="34872" ht="15" customHeight="1"/>
    <row r="34873" ht="15" customHeight="1"/>
    <row r="34874" ht="15" customHeight="1"/>
    <row r="34875" ht="15" customHeight="1"/>
    <row r="34876" ht="15" customHeight="1"/>
    <row r="34877" ht="15" customHeight="1"/>
    <row r="34878" ht="15" customHeight="1"/>
    <row r="34879" ht="15" customHeight="1"/>
    <row r="34880" ht="15" customHeight="1"/>
    <row r="34881" ht="15" customHeight="1"/>
    <row r="34882" ht="15" customHeight="1"/>
    <row r="34883" ht="15" customHeight="1"/>
    <row r="34884" ht="15" customHeight="1"/>
    <row r="34885" ht="15" customHeight="1"/>
    <row r="34886" ht="15" customHeight="1"/>
    <row r="34887" ht="15" customHeight="1"/>
    <row r="34888" ht="15" customHeight="1"/>
    <row r="34889" ht="15" customHeight="1"/>
    <row r="34890" ht="15" customHeight="1"/>
    <row r="34891" ht="15" customHeight="1"/>
    <row r="34892" ht="15" customHeight="1"/>
    <row r="34893" ht="15" customHeight="1"/>
    <row r="34894" ht="15" customHeight="1"/>
    <row r="34895" ht="15" customHeight="1"/>
    <row r="34896" ht="15" customHeight="1"/>
    <row r="34897" ht="15" customHeight="1"/>
    <row r="34898" ht="15" customHeight="1"/>
    <row r="34899" ht="15" customHeight="1"/>
    <row r="34900" ht="15" customHeight="1"/>
    <row r="34901" ht="15" customHeight="1"/>
    <row r="34902" ht="15" customHeight="1"/>
    <row r="34903" ht="15" customHeight="1"/>
    <row r="34904" ht="15" customHeight="1"/>
    <row r="34905" ht="15" customHeight="1"/>
    <row r="34906" ht="15" customHeight="1"/>
    <row r="34907" ht="15" customHeight="1"/>
    <row r="34908" ht="15" customHeight="1"/>
    <row r="34909" ht="15" customHeight="1"/>
    <row r="34910" ht="15" customHeight="1"/>
    <row r="34911" ht="15" customHeight="1"/>
    <row r="34912" ht="15" customHeight="1"/>
    <row r="34913" ht="15" customHeight="1"/>
    <row r="34914" ht="15" customHeight="1"/>
    <row r="34915" ht="15" customHeight="1"/>
    <row r="34916" ht="15" customHeight="1"/>
    <row r="34917" ht="15" customHeight="1"/>
    <row r="34918" ht="15" customHeight="1"/>
    <row r="34919" ht="15" customHeight="1"/>
    <row r="34920" ht="15" customHeight="1"/>
    <row r="34921" ht="15" customHeight="1"/>
    <row r="34922" ht="15" customHeight="1"/>
    <row r="34923" ht="15" customHeight="1"/>
    <row r="34924" ht="15" customHeight="1"/>
    <row r="34925" ht="15" customHeight="1"/>
    <row r="34926" ht="15" customHeight="1"/>
    <row r="34927" ht="15" customHeight="1"/>
    <row r="34928" ht="15" customHeight="1"/>
    <row r="34929" ht="15" customHeight="1"/>
    <row r="34930" ht="15" customHeight="1"/>
    <row r="34931" ht="15" customHeight="1"/>
    <row r="34932" ht="15" customHeight="1"/>
    <row r="34933" ht="15" customHeight="1"/>
    <row r="34934" ht="15" customHeight="1"/>
    <row r="34935" ht="15" customHeight="1"/>
    <row r="34936" ht="15" customHeight="1"/>
    <row r="34937" ht="15" customHeight="1"/>
    <row r="34938" ht="15" customHeight="1"/>
    <row r="34939" ht="15" customHeight="1"/>
    <row r="34940" ht="15" customHeight="1"/>
    <row r="34941" ht="15" customHeight="1"/>
    <row r="34942" ht="15" customHeight="1"/>
    <row r="34943" ht="15" customHeight="1"/>
    <row r="34944" ht="15" customHeight="1"/>
    <row r="34945" ht="15" customHeight="1"/>
    <row r="34946" ht="15" customHeight="1"/>
    <row r="34947" ht="15" customHeight="1"/>
    <row r="34948" ht="15" customHeight="1"/>
    <row r="34949" ht="15" customHeight="1"/>
    <row r="34950" ht="15" customHeight="1"/>
    <row r="34951" ht="15" customHeight="1"/>
    <row r="34952" ht="15" customHeight="1"/>
    <row r="34953" ht="15" customHeight="1"/>
    <row r="34954" ht="15" customHeight="1"/>
    <row r="34955" ht="15" customHeight="1"/>
    <row r="34956" ht="15" customHeight="1"/>
    <row r="34957" ht="15" customHeight="1"/>
    <row r="34958" ht="15" customHeight="1"/>
    <row r="34959" ht="15" customHeight="1"/>
    <row r="34960" ht="15" customHeight="1"/>
    <row r="34961" ht="15" customHeight="1"/>
    <row r="34962" ht="15" customHeight="1"/>
    <row r="34963" ht="15" customHeight="1"/>
    <row r="34964" ht="15" customHeight="1"/>
    <row r="34965" ht="15" customHeight="1"/>
    <row r="34966" ht="15" customHeight="1"/>
    <row r="34967" ht="15" customHeight="1"/>
    <row r="34968" ht="15" customHeight="1"/>
    <row r="34969" ht="15" customHeight="1"/>
    <row r="34970" ht="15" customHeight="1"/>
    <row r="34971" ht="15" customHeight="1"/>
    <row r="34972" ht="15" customHeight="1"/>
    <row r="34973" ht="15" customHeight="1"/>
    <row r="34974" ht="15" customHeight="1"/>
    <row r="34975" ht="15" customHeight="1"/>
    <row r="34976" ht="15" customHeight="1"/>
    <row r="34977" ht="15" customHeight="1"/>
    <row r="34978" ht="15" customHeight="1"/>
    <row r="34979" ht="15" customHeight="1"/>
    <row r="34980" ht="15" customHeight="1"/>
    <row r="34981" ht="15" customHeight="1"/>
    <row r="34982" ht="15" customHeight="1"/>
    <row r="34983" ht="15" customHeight="1"/>
    <row r="34984" ht="15" customHeight="1"/>
    <row r="34985" ht="15" customHeight="1"/>
    <row r="34986" ht="15" customHeight="1"/>
    <row r="34987" ht="15" customHeight="1"/>
    <row r="34988" ht="15" customHeight="1"/>
    <row r="34989" ht="15" customHeight="1"/>
    <row r="34990" ht="15" customHeight="1"/>
    <row r="34991" ht="15" customHeight="1"/>
    <row r="34992" ht="15" customHeight="1"/>
    <row r="34993" ht="15" customHeight="1"/>
    <row r="34994" ht="15" customHeight="1"/>
    <row r="34995" ht="15" customHeight="1"/>
    <row r="34996" ht="15" customHeight="1"/>
    <row r="34997" ht="15" customHeight="1"/>
    <row r="34998" ht="15" customHeight="1"/>
    <row r="34999" ht="15" customHeight="1"/>
    <row r="35000" ht="15" customHeight="1"/>
    <row r="35001" ht="15" customHeight="1"/>
    <row r="35002" ht="15" customHeight="1"/>
    <row r="35003" ht="15" customHeight="1"/>
    <row r="35004" ht="15" customHeight="1"/>
    <row r="35005" ht="15" customHeight="1"/>
    <row r="35006" ht="15" customHeight="1"/>
    <row r="35007" ht="15" customHeight="1"/>
    <row r="35008" ht="15" customHeight="1"/>
    <row r="35009" ht="15" customHeight="1"/>
    <row r="35010" ht="15" customHeight="1"/>
    <row r="35011" ht="15" customHeight="1"/>
    <row r="35012" ht="15" customHeight="1"/>
    <row r="35013" ht="15" customHeight="1"/>
    <row r="35014" ht="15" customHeight="1"/>
    <row r="35015" ht="15" customHeight="1"/>
    <row r="35016" ht="15" customHeight="1"/>
    <row r="35017" ht="15" customHeight="1"/>
    <row r="35018" ht="15" customHeight="1"/>
    <row r="35019" ht="15" customHeight="1"/>
    <row r="35020" ht="15" customHeight="1"/>
    <row r="35021" ht="15" customHeight="1"/>
    <row r="35022" ht="15" customHeight="1"/>
    <row r="35023" ht="15" customHeight="1"/>
    <row r="35024" ht="15" customHeight="1"/>
    <row r="35025" ht="15" customHeight="1"/>
    <row r="35026" ht="15" customHeight="1"/>
    <row r="35027" ht="15" customHeight="1"/>
    <row r="35028" ht="15" customHeight="1"/>
    <row r="35029" ht="15" customHeight="1"/>
    <row r="35030" ht="15" customHeight="1"/>
    <row r="35031" ht="15" customHeight="1"/>
    <row r="35032" ht="15" customHeight="1"/>
    <row r="35033" ht="15" customHeight="1"/>
    <row r="35034" ht="15" customHeight="1"/>
    <row r="35035" ht="15" customHeight="1"/>
    <row r="35036" ht="15" customHeight="1"/>
    <row r="35037" ht="15" customHeight="1"/>
    <row r="35038" ht="15" customHeight="1"/>
    <row r="35039" ht="15" customHeight="1"/>
    <row r="35040" ht="15" customHeight="1"/>
    <row r="35041" ht="15" customHeight="1"/>
    <row r="35042" ht="15" customHeight="1"/>
    <row r="35043" ht="15" customHeight="1"/>
    <row r="35044" ht="15" customHeight="1"/>
    <row r="35045" ht="15" customHeight="1"/>
    <row r="35046" ht="15" customHeight="1"/>
    <row r="35047" ht="15" customHeight="1"/>
    <row r="35048" ht="15" customHeight="1"/>
    <row r="35049" ht="15" customHeight="1"/>
    <row r="35050" ht="15" customHeight="1"/>
    <row r="35051" ht="15" customHeight="1"/>
    <row r="35052" ht="15" customHeight="1"/>
    <row r="35053" ht="15" customHeight="1"/>
    <row r="35054" ht="15" customHeight="1"/>
    <row r="35055" ht="15" customHeight="1"/>
    <row r="35056" ht="15" customHeight="1"/>
    <row r="35057" ht="15" customHeight="1"/>
    <row r="35058" ht="15" customHeight="1"/>
    <row r="35059" ht="15" customHeight="1"/>
    <row r="35060" ht="15" customHeight="1"/>
    <row r="35061" ht="15" customHeight="1"/>
    <row r="35062" ht="15" customHeight="1"/>
    <row r="35063" ht="15" customHeight="1"/>
    <row r="35064" ht="15" customHeight="1"/>
    <row r="35065" ht="15" customHeight="1"/>
    <row r="35066" ht="15" customHeight="1"/>
    <row r="35067" ht="15" customHeight="1"/>
    <row r="35068" ht="15" customHeight="1"/>
    <row r="35069" ht="15" customHeight="1"/>
    <row r="35070" ht="15" customHeight="1"/>
    <row r="35071" ht="15" customHeight="1"/>
    <row r="35072" ht="15" customHeight="1"/>
    <row r="35073" ht="15" customHeight="1"/>
    <row r="35074" ht="15" customHeight="1"/>
    <row r="35075" ht="15" customHeight="1"/>
    <row r="35076" ht="15" customHeight="1"/>
    <row r="35077" ht="15" customHeight="1"/>
    <row r="35078" ht="15" customHeight="1"/>
    <row r="35079" ht="15" customHeight="1"/>
    <row r="35080" ht="15" customHeight="1"/>
    <row r="35081" ht="15" customHeight="1"/>
    <row r="35082" ht="15" customHeight="1"/>
    <row r="35083" ht="15" customHeight="1"/>
    <row r="35084" ht="15" customHeight="1"/>
    <row r="35085" ht="15" customHeight="1"/>
    <row r="35086" ht="15" customHeight="1"/>
    <row r="35087" ht="15" customHeight="1"/>
    <row r="35088" ht="15" customHeight="1"/>
    <row r="35089" ht="15" customHeight="1"/>
    <row r="35090" ht="15" customHeight="1"/>
    <row r="35091" ht="15" customHeight="1"/>
    <row r="35092" ht="15" customHeight="1"/>
    <row r="35093" ht="15" customHeight="1"/>
    <row r="35094" ht="15" customHeight="1"/>
    <row r="35095" ht="15" customHeight="1"/>
    <row r="35096" ht="15" customHeight="1"/>
    <row r="35097" ht="15" customHeight="1"/>
    <row r="35098" ht="15" customHeight="1"/>
    <row r="35099" ht="15" customHeight="1"/>
    <row r="35100" ht="15" customHeight="1"/>
    <row r="35101" ht="15" customHeight="1"/>
    <row r="35102" ht="15" customHeight="1"/>
    <row r="35103" ht="15" customHeight="1"/>
    <row r="35104" ht="15" customHeight="1"/>
    <row r="35105" ht="15" customHeight="1"/>
    <row r="35106" ht="15" customHeight="1"/>
    <row r="35107" ht="15" customHeight="1"/>
    <row r="35108" ht="15" customHeight="1"/>
    <row r="35109" ht="15" customHeight="1"/>
    <row r="35110" ht="15" customHeight="1"/>
    <row r="35111" ht="15" customHeight="1"/>
    <row r="35112" ht="15" customHeight="1"/>
    <row r="35113" ht="15" customHeight="1"/>
    <row r="35114" ht="15" customHeight="1"/>
    <row r="35115" ht="15" customHeight="1"/>
    <row r="35116" ht="15" customHeight="1"/>
    <row r="35117" ht="15" customHeight="1"/>
    <row r="35118" ht="15" customHeight="1"/>
    <row r="35119" ht="15" customHeight="1"/>
    <row r="35120" ht="15" customHeight="1"/>
    <row r="35121" ht="15" customHeight="1"/>
    <row r="35122" ht="15" customHeight="1"/>
    <row r="35123" ht="15" customHeight="1"/>
    <row r="35124" ht="15" customHeight="1"/>
    <row r="35125" ht="15" customHeight="1"/>
    <row r="35126" ht="15" customHeight="1"/>
    <row r="35127" ht="15" customHeight="1"/>
    <row r="35128" ht="15" customHeight="1"/>
    <row r="35129" ht="15" customHeight="1"/>
    <row r="35130" ht="15" customHeight="1"/>
    <row r="35131" ht="15" customHeight="1"/>
    <row r="35132" ht="15" customHeight="1"/>
    <row r="35133" ht="15" customHeight="1"/>
    <row r="35134" ht="15" customHeight="1"/>
    <row r="35135" ht="15" customHeight="1"/>
    <row r="35136" ht="15" customHeight="1"/>
    <row r="35137" ht="15" customHeight="1"/>
    <row r="35138" ht="15" customHeight="1"/>
    <row r="35139" ht="15" customHeight="1"/>
    <row r="35140" ht="15" customHeight="1"/>
    <row r="35141" ht="15" customHeight="1"/>
    <row r="35142" ht="15" customHeight="1"/>
    <row r="35143" ht="15" customHeight="1"/>
    <row r="35144" ht="15" customHeight="1"/>
    <row r="35145" ht="15" customHeight="1"/>
    <row r="35146" ht="15" customHeight="1"/>
    <row r="35147" ht="15" customHeight="1"/>
    <row r="35148" ht="15" customHeight="1"/>
    <row r="35149" ht="15" customHeight="1"/>
    <row r="35150" ht="15" customHeight="1"/>
    <row r="35151" ht="15" customHeight="1"/>
    <row r="35152" ht="15" customHeight="1"/>
    <row r="35153" ht="15" customHeight="1"/>
    <row r="35154" ht="15" customHeight="1"/>
    <row r="35155" ht="15" customHeight="1"/>
    <row r="35156" ht="15" customHeight="1"/>
    <row r="35157" ht="15" customHeight="1"/>
    <row r="35158" ht="15" customHeight="1"/>
    <row r="35159" ht="15" customHeight="1"/>
    <row r="35160" ht="15" customHeight="1"/>
    <row r="35161" ht="15" customHeight="1"/>
    <row r="35162" ht="15" customHeight="1"/>
    <row r="35163" ht="15" customHeight="1"/>
    <row r="35164" ht="15" customHeight="1"/>
    <row r="35165" ht="15" customHeight="1"/>
    <row r="35166" ht="15" customHeight="1"/>
    <row r="35167" ht="15" customHeight="1"/>
    <row r="35168" ht="15" customHeight="1"/>
    <row r="35169" ht="15" customHeight="1"/>
    <row r="35170" ht="15" customHeight="1"/>
    <row r="35171" ht="15" customHeight="1"/>
    <row r="35172" ht="15" customHeight="1"/>
    <row r="35173" ht="15" customHeight="1"/>
    <row r="35174" ht="15" customHeight="1"/>
    <row r="35175" ht="15" customHeight="1"/>
    <row r="35176" ht="15" customHeight="1"/>
    <row r="35177" ht="15" customHeight="1"/>
    <row r="35178" ht="15" customHeight="1"/>
    <row r="35179" ht="15" customHeight="1"/>
    <row r="35180" ht="15" customHeight="1"/>
    <row r="35181" ht="15" customHeight="1"/>
    <row r="35182" ht="15" customHeight="1"/>
    <row r="35183" ht="15" customHeight="1"/>
    <row r="35184" ht="15" customHeight="1"/>
    <row r="35185" ht="15" customHeight="1"/>
    <row r="35186" ht="15" customHeight="1"/>
    <row r="35187" ht="15" customHeight="1"/>
    <row r="35188" ht="15" customHeight="1"/>
    <row r="35189" ht="15" customHeight="1"/>
    <row r="35190" ht="15" customHeight="1"/>
    <row r="35191" ht="15" customHeight="1"/>
    <row r="35192" ht="15" customHeight="1"/>
    <row r="35193" ht="15" customHeight="1"/>
    <row r="35194" ht="15" customHeight="1"/>
    <row r="35195" ht="15" customHeight="1"/>
    <row r="35196" ht="15" customHeight="1"/>
    <row r="35197" ht="15" customHeight="1"/>
    <row r="35198" ht="15" customHeight="1"/>
    <row r="35199" ht="15" customHeight="1"/>
    <row r="35200" ht="15" customHeight="1"/>
    <row r="35201" ht="15" customHeight="1"/>
    <row r="35202" ht="15" customHeight="1"/>
    <row r="35203" ht="15" customHeight="1"/>
    <row r="35204" ht="15" customHeight="1"/>
    <row r="35205" ht="15" customHeight="1"/>
    <row r="35206" ht="15" customHeight="1"/>
    <row r="35207" ht="15" customHeight="1"/>
    <row r="35208" ht="15" customHeight="1"/>
    <row r="35209" ht="15" customHeight="1"/>
    <row r="35210" ht="15" customHeight="1"/>
    <row r="35211" ht="15" customHeight="1"/>
    <row r="35212" ht="15" customHeight="1"/>
    <row r="35213" ht="15" customHeight="1"/>
    <row r="35214" ht="15" customHeight="1"/>
    <row r="35215" ht="15" customHeight="1"/>
    <row r="35216" ht="15" customHeight="1"/>
    <row r="35217" ht="15" customHeight="1"/>
    <row r="35218" ht="15" customHeight="1"/>
    <row r="35219" ht="15" customHeight="1"/>
    <row r="35220" ht="15" customHeight="1"/>
    <row r="35221" ht="15" customHeight="1"/>
    <row r="35222" ht="15" customHeight="1"/>
    <row r="35223" ht="15" customHeight="1"/>
    <row r="35224" ht="15" customHeight="1"/>
    <row r="35225" ht="15" customHeight="1"/>
    <row r="35226" ht="15" customHeight="1"/>
    <row r="35227" ht="15" customHeight="1"/>
    <row r="35228" ht="15" customHeight="1"/>
    <row r="35229" ht="15" customHeight="1"/>
    <row r="35230" ht="15" customHeight="1"/>
    <row r="35231" ht="15" customHeight="1"/>
    <row r="35232" ht="15" customHeight="1"/>
    <row r="35233" ht="15" customHeight="1"/>
    <row r="35234" ht="15" customHeight="1"/>
    <row r="35235" ht="15" customHeight="1"/>
    <row r="35236" ht="15" customHeight="1"/>
    <row r="35237" ht="15" customHeight="1"/>
    <row r="35238" ht="15" customHeight="1"/>
    <row r="35239" ht="15" customHeight="1"/>
    <row r="35240" ht="15" customHeight="1"/>
    <row r="35241" ht="15" customHeight="1"/>
    <row r="35242" ht="15" customHeight="1"/>
    <row r="35243" ht="15" customHeight="1"/>
    <row r="35244" ht="15" customHeight="1"/>
    <row r="35245" ht="15" customHeight="1"/>
    <row r="35246" ht="15" customHeight="1"/>
    <row r="35247" ht="15" customHeight="1"/>
    <row r="35248" ht="15" customHeight="1"/>
    <row r="35249" ht="15" customHeight="1"/>
    <row r="35250" ht="15" customHeight="1"/>
    <row r="35251" ht="15" customHeight="1"/>
    <row r="35252" ht="15" customHeight="1"/>
    <row r="35253" ht="15" customHeight="1"/>
    <row r="35254" ht="15" customHeight="1"/>
    <row r="35255" ht="15" customHeight="1"/>
    <row r="35256" ht="15" customHeight="1"/>
    <row r="35257" ht="15" customHeight="1"/>
    <row r="35258" ht="15" customHeight="1"/>
    <row r="35259" ht="15" customHeight="1"/>
    <row r="35260" ht="15" customHeight="1"/>
    <row r="35261" ht="15" customHeight="1"/>
    <row r="35262" ht="15" customHeight="1"/>
    <row r="35263" ht="15" customHeight="1"/>
    <row r="35264" ht="15" customHeight="1"/>
    <row r="35265" ht="15" customHeight="1"/>
    <row r="35266" ht="15" customHeight="1"/>
    <row r="35267" ht="15" customHeight="1"/>
    <row r="35268" ht="15" customHeight="1"/>
    <row r="35269" ht="15" customHeight="1"/>
    <row r="35270" ht="15" customHeight="1"/>
    <row r="35271" ht="15" customHeight="1"/>
    <row r="35272" ht="15" customHeight="1"/>
    <row r="35273" ht="15" customHeight="1"/>
    <row r="35274" ht="15" customHeight="1"/>
    <row r="35275" ht="15" customHeight="1"/>
    <row r="35276" ht="15" customHeight="1"/>
    <row r="35277" ht="15" customHeight="1"/>
    <row r="35278" ht="15" customHeight="1"/>
    <row r="35279" ht="15" customHeight="1"/>
    <row r="35280" ht="15" customHeight="1"/>
    <row r="35281" ht="15" customHeight="1"/>
    <row r="35282" ht="15" customHeight="1"/>
    <row r="35283" ht="15" customHeight="1"/>
    <row r="35284" ht="15" customHeight="1"/>
    <row r="35285" ht="15" customHeight="1"/>
    <row r="35286" ht="15" customHeight="1"/>
    <row r="35287" ht="15" customHeight="1"/>
    <row r="35288" ht="15" customHeight="1"/>
    <row r="35289" ht="15" customHeight="1"/>
    <row r="35290" ht="15" customHeight="1"/>
    <row r="35291" ht="15" customHeight="1"/>
    <row r="35292" ht="15" customHeight="1"/>
    <row r="35293" ht="15" customHeight="1"/>
    <row r="35294" ht="15" customHeight="1"/>
    <row r="35295" ht="15" customHeight="1"/>
    <row r="35296" ht="15" customHeight="1"/>
    <row r="35297" ht="15" customHeight="1"/>
    <row r="35298" ht="15" customHeight="1"/>
    <row r="35299" ht="15" customHeight="1"/>
    <row r="35300" ht="15" customHeight="1"/>
    <row r="35301" ht="15" customHeight="1"/>
    <row r="35302" ht="15" customHeight="1"/>
    <row r="35303" ht="15" customHeight="1"/>
    <row r="35304" ht="15" customHeight="1"/>
    <row r="35305" ht="15" customHeight="1"/>
    <row r="35306" ht="15" customHeight="1"/>
    <row r="35307" ht="15" customHeight="1"/>
    <row r="35308" ht="15" customHeight="1"/>
    <row r="35309" ht="15" customHeight="1"/>
    <row r="35310" ht="15" customHeight="1"/>
    <row r="35311" ht="15" customHeight="1"/>
    <row r="35312" ht="15" customHeight="1"/>
    <row r="35313" ht="15" customHeight="1"/>
    <row r="35314" ht="15" customHeight="1"/>
    <row r="35315" ht="15" customHeight="1"/>
    <row r="35316" ht="15" customHeight="1"/>
    <row r="35317" ht="15" customHeight="1"/>
    <row r="35318" ht="15" customHeight="1"/>
    <row r="35319" ht="15" customHeight="1"/>
    <row r="35320" ht="15" customHeight="1"/>
    <row r="35321" ht="15" customHeight="1"/>
    <row r="35322" ht="15" customHeight="1"/>
    <row r="35323" ht="15" customHeight="1"/>
    <row r="35324" ht="15" customHeight="1"/>
    <row r="35325" ht="15" customHeight="1"/>
    <row r="35326" ht="15" customHeight="1"/>
    <row r="35327" ht="15" customHeight="1"/>
    <row r="35328" ht="15" customHeight="1"/>
    <row r="35329" ht="15" customHeight="1"/>
    <row r="35330" ht="15" customHeight="1"/>
    <row r="35331" ht="15" customHeight="1"/>
    <row r="35332" ht="15" customHeight="1"/>
    <row r="35333" ht="15" customHeight="1"/>
    <row r="35334" ht="15" customHeight="1"/>
    <row r="35335" ht="15" customHeight="1"/>
    <row r="35336" ht="15" customHeight="1"/>
    <row r="35337" ht="15" customHeight="1"/>
    <row r="35338" ht="15" customHeight="1"/>
    <row r="35339" ht="15" customHeight="1"/>
    <row r="35340" ht="15" customHeight="1"/>
    <row r="35341" ht="15" customHeight="1"/>
    <row r="35342" ht="15" customHeight="1"/>
    <row r="35343" ht="15" customHeight="1"/>
    <row r="35344" ht="15" customHeight="1"/>
    <row r="35345" ht="15" customHeight="1"/>
    <row r="35346" ht="15" customHeight="1"/>
    <row r="35347" ht="15" customHeight="1"/>
    <row r="35348" ht="15" customHeight="1"/>
    <row r="35349" ht="15" customHeight="1"/>
    <row r="35350" ht="15" customHeight="1"/>
    <row r="35351" ht="15" customHeight="1"/>
    <row r="35352" ht="15" customHeight="1"/>
    <row r="35353" ht="15" customHeight="1"/>
    <row r="35354" ht="15" customHeight="1"/>
    <row r="35355" ht="15" customHeight="1"/>
    <row r="35356" ht="15" customHeight="1"/>
    <row r="35357" ht="15" customHeight="1"/>
    <row r="35358" ht="15" customHeight="1"/>
    <row r="35359" ht="15" customHeight="1"/>
    <row r="35360" ht="15" customHeight="1"/>
    <row r="35361" ht="15" customHeight="1"/>
    <row r="35362" ht="15" customHeight="1"/>
    <row r="35363" ht="15" customHeight="1"/>
    <row r="35364" ht="15" customHeight="1"/>
    <row r="35365" ht="15" customHeight="1"/>
    <row r="35366" ht="15" customHeight="1"/>
    <row r="35367" ht="15" customHeight="1"/>
    <row r="35368" ht="15" customHeight="1"/>
    <row r="35369" ht="15" customHeight="1"/>
    <row r="35370" ht="15" customHeight="1"/>
    <row r="35371" ht="15" customHeight="1"/>
    <row r="35372" ht="15" customHeight="1"/>
    <row r="35373" ht="15" customHeight="1"/>
    <row r="35374" ht="15" customHeight="1"/>
    <row r="35375" ht="15" customHeight="1"/>
    <row r="35376" ht="15" customHeight="1"/>
    <row r="35377" ht="15" customHeight="1"/>
    <row r="35378" ht="15" customHeight="1"/>
    <row r="35379" ht="15" customHeight="1"/>
    <row r="35380" ht="15" customHeight="1"/>
    <row r="35381" ht="15" customHeight="1"/>
    <row r="35382" ht="15" customHeight="1"/>
    <row r="35383" ht="15" customHeight="1"/>
    <row r="35384" ht="15" customHeight="1"/>
    <row r="35385" ht="15" customHeight="1"/>
    <row r="35386" ht="15" customHeight="1"/>
    <row r="35387" ht="15" customHeight="1"/>
    <row r="35388" ht="15" customHeight="1"/>
    <row r="35389" ht="15" customHeight="1"/>
    <row r="35390" ht="15" customHeight="1"/>
    <row r="35391" ht="15" customHeight="1"/>
    <row r="35392" ht="15" customHeight="1"/>
    <row r="35393" ht="15" customHeight="1"/>
    <row r="35394" ht="15" customHeight="1"/>
    <row r="35395" ht="15" customHeight="1"/>
    <row r="35396" ht="15" customHeight="1"/>
    <row r="35397" ht="15" customHeight="1"/>
    <row r="35398" ht="15" customHeight="1"/>
    <row r="35399" ht="15" customHeight="1"/>
    <row r="35400" ht="15" customHeight="1"/>
    <row r="35401" ht="15" customHeight="1"/>
    <row r="35402" ht="15" customHeight="1"/>
    <row r="35403" ht="15" customHeight="1"/>
    <row r="35404" ht="15" customHeight="1"/>
    <row r="35405" ht="15" customHeight="1"/>
    <row r="35406" ht="15" customHeight="1"/>
    <row r="35407" ht="15" customHeight="1"/>
    <row r="35408" ht="15" customHeight="1"/>
    <row r="35409" ht="15" customHeight="1"/>
    <row r="35410" ht="15" customHeight="1"/>
    <row r="35411" ht="15" customHeight="1"/>
    <row r="35412" ht="15" customHeight="1"/>
    <row r="35413" ht="15" customHeight="1"/>
    <row r="35414" ht="15" customHeight="1"/>
    <row r="35415" ht="15" customHeight="1"/>
    <row r="35416" ht="15" customHeight="1"/>
    <row r="35417" ht="15" customHeight="1"/>
    <row r="35418" ht="15" customHeight="1"/>
    <row r="35419" ht="15" customHeight="1"/>
    <row r="35420" ht="15" customHeight="1"/>
    <row r="35421" ht="15" customHeight="1"/>
    <row r="35422" ht="15" customHeight="1"/>
    <row r="35423" ht="15" customHeight="1"/>
    <row r="35424" ht="15" customHeight="1"/>
    <row r="35425" ht="15" customHeight="1"/>
    <row r="35426" ht="15" customHeight="1"/>
    <row r="35427" ht="15" customHeight="1"/>
    <row r="35428" ht="15" customHeight="1"/>
    <row r="35429" ht="15" customHeight="1"/>
    <row r="35430" ht="15" customHeight="1"/>
    <row r="35431" ht="15" customHeight="1"/>
    <row r="35432" ht="15" customHeight="1"/>
    <row r="35433" ht="15" customHeight="1"/>
    <row r="35434" ht="15" customHeight="1"/>
    <row r="35435" ht="15" customHeight="1"/>
    <row r="35436" ht="15" customHeight="1"/>
    <row r="35437" ht="15" customHeight="1"/>
    <row r="35438" ht="15" customHeight="1"/>
    <row r="35439" ht="15" customHeight="1"/>
    <row r="35440" ht="15" customHeight="1"/>
    <row r="35441" ht="15" customHeight="1"/>
    <row r="35442" ht="15" customHeight="1"/>
    <row r="35443" ht="15" customHeight="1"/>
    <row r="35444" ht="15" customHeight="1"/>
    <row r="35445" ht="15" customHeight="1"/>
    <row r="35446" ht="15" customHeight="1"/>
    <row r="35447" ht="15" customHeight="1"/>
    <row r="35448" ht="15" customHeight="1"/>
    <row r="35449" ht="15" customHeight="1"/>
    <row r="35450" ht="15" customHeight="1"/>
    <row r="35451" ht="15" customHeight="1"/>
    <row r="35452" ht="15" customHeight="1"/>
    <row r="35453" ht="15" customHeight="1"/>
    <row r="35454" ht="15" customHeight="1"/>
    <row r="35455" ht="15" customHeight="1"/>
    <row r="35456" ht="15" customHeight="1"/>
    <row r="35457" ht="15" customHeight="1"/>
    <row r="35458" ht="15" customHeight="1"/>
    <row r="35459" ht="15" customHeight="1"/>
    <row r="35460" ht="15" customHeight="1"/>
    <row r="35461" ht="15" customHeight="1"/>
    <row r="35462" ht="15" customHeight="1"/>
    <row r="35463" ht="15" customHeight="1"/>
    <row r="35464" ht="15" customHeight="1"/>
    <row r="35465" ht="15" customHeight="1"/>
    <row r="35466" ht="15" customHeight="1"/>
    <row r="35467" ht="15" customHeight="1"/>
    <row r="35468" ht="15" customHeight="1"/>
    <row r="35469" ht="15" customHeight="1"/>
    <row r="35470" ht="15" customHeight="1"/>
    <row r="35471" ht="15" customHeight="1"/>
    <row r="35472" ht="15" customHeight="1"/>
    <row r="35473" ht="15" customHeight="1"/>
    <row r="35474" ht="15" customHeight="1"/>
    <row r="35475" ht="15" customHeight="1"/>
    <row r="35476" ht="15" customHeight="1"/>
    <row r="35477" ht="15" customHeight="1"/>
    <row r="35478" ht="15" customHeight="1"/>
    <row r="35479" ht="15" customHeight="1"/>
    <row r="35480" ht="15" customHeight="1"/>
    <row r="35481" ht="15" customHeight="1"/>
    <row r="35482" ht="15" customHeight="1"/>
    <row r="35483" ht="15" customHeight="1"/>
    <row r="35484" ht="15" customHeight="1"/>
    <row r="35485" ht="15" customHeight="1"/>
    <row r="35486" ht="15" customHeight="1"/>
    <row r="35487" ht="15" customHeight="1"/>
    <row r="35488" ht="15" customHeight="1"/>
    <row r="35489" ht="15" customHeight="1"/>
    <row r="35490" ht="15" customHeight="1"/>
    <row r="35491" ht="15" customHeight="1"/>
    <row r="35492" ht="15" customHeight="1"/>
    <row r="35493" ht="15" customHeight="1"/>
    <row r="35494" ht="15" customHeight="1"/>
    <row r="35495" ht="15" customHeight="1"/>
    <row r="35496" ht="15" customHeight="1"/>
    <row r="35497" ht="15" customHeight="1"/>
    <row r="35498" ht="15" customHeight="1"/>
    <row r="35499" ht="15" customHeight="1"/>
    <row r="35500" ht="15" customHeight="1"/>
    <row r="35501" ht="15" customHeight="1"/>
    <row r="35502" ht="15" customHeight="1"/>
    <row r="35503" ht="15" customHeight="1"/>
    <row r="35504" ht="15" customHeight="1"/>
    <row r="35505" ht="15" customHeight="1"/>
    <row r="35506" ht="15" customHeight="1"/>
    <row r="35507" ht="15" customHeight="1"/>
    <row r="35508" ht="15" customHeight="1"/>
    <row r="35509" ht="15" customHeight="1"/>
    <row r="35510" ht="15" customHeight="1"/>
    <row r="35511" ht="15" customHeight="1"/>
    <row r="35512" ht="15" customHeight="1"/>
    <row r="35513" ht="15" customHeight="1"/>
    <row r="35514" ht="15" customHeight="1"/>
    <row r="35515" ht="15" customHeight="1"/>
    <row r="35516" ht="15" customHeight="1"/>
    <row r="35517" ht="15" customHeight="1"/>
    <row r="35518" ht="15" customHeight="1"/>
    <row r="35519" ht="15" customHeight="1"/>
    <row r="35520" ht="15" customHeight="1"/>
    <row r="35521" ht="15" customHeight="1"/>
    <row r="35522" ht="15" customHeight="1"/>
    <row r="35523" ht="15" customHeight="1"/>
    <row r="35524" ht="15" customHeight="1"/>
    <row r="35525" ht="15" customHeight="1"/>
    <row r="35526" ht="15" customHeight="1"/>
    <row r="35527" ht="15" customHeight="1"/>
    <row r="35528" ht="15" customHeight="1"/>
    <row r="35529" ht="15" customHeight="1"/>
    <row r="35530" ht="15" customHeight="1"/>
    <row r="35531" ht="15" customHeight="1"/>
    <row r="35532" ht="15" customHeight="1"/>
    <row r="35533" ht="15" customHeight="1"/>
    <row r="35534" ht="15" customHeight="1"/>
    <row r="35535" ht="15" customHeight="1"/>
    <row r="35536" ht="15" customHeight="1"/>
    <row r="35537" ht="15" customHeight="1"/>
    <row r="35538" ht="15" customHeight="1"/>
    <row r="35539" ht="15" customHeight="1"/>
    <row r="35540" ht="15" customHeight="1"/>
    <row r="35541" ht="15" customHeight="1"/>
    <row r="35542" ht="15" customHeight="1"/>
    <row r="35543" ht="15" customHeight="1"/>
    <row r="35544" ht="15" customHeight="1"/>
    <row r="35545" ht="15" customHeight="1"/>
    <row r="35546" ht="15" customHeight="1"/>
    <row r="35547" ht="15" customHeight="1"/>
    <row r="35548" ht="15" customHeight="1"/>
    <row r="35549" ht="15" customHeight="1"/>
    <row r="35550" ht="15" customHeight="1"/>
    <row r="35551" ht="15" customHeight="1"/>
    <row r="35552" ht="15" customHeight="1"/>
    <row r="35553" ht="15" customHeight="1"/>
    <row r="35554" ht="15" customHeight="1"/>
    <row r="35555" ht="15" customHeight="1"/>
    <row r="35556" ht="15" customHeight="1"/>
    <row r="35557" ht="15" customHeight="1"/>
    <row r="35558" ht="15" customHeight="1"/>
    <row r="35559" ht="15" customHeight="1"/>
    <row r="35560" ht="15" customHeight="1"/>
    <row r="35561" ht="15" customHeight="1"/>
    <row r="35562" ht="15" customHeight="1"/>
    <row r="35563" ht="15" customHeight="1"/>
    <row r="35564" ht="15" customHeight="1"/>
    <row r="35565" ht="15" customHeight="1"/>
    <row r="35566" ht="15" customHeight="1"/>
    <row r="35567" ht="15" customHeight="1"/>
    <row r="35568" ht="15" customHeight="1"/>
    <row r="35569" ht="15" customHeight="1"/>
    <row r="35570" ht="15" customHeight="1"/>
    <row r="35571" ht="15" customHeight="1"/>
    <row r="35572" ht="15" customHeight="1"/>
    <row r="35573" ht="15" customHeight="1"/>
    <row r="35574" ht="15" customHeight="1"/>
    <row r="35575" ht="15" customHeight="1"/>
    <row r="35576" ht="15" customHeight="1"/>
    <row r="35577" ht="15" customHeight="1"/>
    <row r="35578" ht="15" customHeight="1"/>
    <row r="35579" ht="15" customHeight="1"/>
    <row r="35580" ht="15" customHeight="1"/>
    <row r="35581" ht="15" customHeight="1"/>
    <row r="35582" ht="15" customHeight="1"/>
    <row r="35583" ht="15" customHeight="1"/>
    <row r="35584" ht="15" customHeight="1"/>
    <row r="35585" ht="15" customHeight="1"/>
    <row r="35586" ht="15" customHeight="1"/>
    <row r="35587" ht="15" customHeight="1"/>
    <row r="35588" ht="15" customHeight="1"/>
    <row r="35589" ht="15" customHeight="1"/>
    <row r="35590" ht="15" customHeight="1"/>
    <row r="35591" ht="15" customHeight="1"/>
    <row r="35592" ht="15" customHeight="1"/>
    <row r="35593" ht="15" customHeight="1"/>
    <row r="35594" ht="15" customHeight="1"/>
    <row r="35595" ht="15" customHeight="1"/>
    <row r="35596" ht="15" customHeight="1"/>
    <row r="35597" ht="15" customHeight="1"/>
    <row r="35598" ht="15" customHeight="1"/>
    <row r="35599" ht="15" customHeight="1"/>
    <row r="35600" ht="15" customHeight="1"/>
    <row r="35601" ht="15" customHeight="1"/>
    <row r="35602" ht="15" customHeight="1"/>
    <row r="35603" ht="15" customHeight="1"/>
    <row r="35604" ht="15" customHeight="1"/>
    <row r="35605" ht="15" customHeight="1"/>
    <row r="35606" ht="15" customHeight="1"/>
    <row r="35607" ht="15" customHeight="1"/>
    <row r="35608" ht="15" customHeight="1"/>
    <row r="35609" ht="15" customHeight="1"/>
    <row r="35610" ht="15" customHeight="1"/>
    <row r="35611" ht="15" customHeight="1"/>
    <row r="35612" ht="15" customHeight="1"/>
    <row r="35613" ht="15" customHeight="1"/>
    <row r="35614" ht="15" customHeight="1"/>
    <row r="35615" ht="15" customHeight="1"/>
    <row r="35616" ht="15" customHeight="1"/>
    <row r="35617" ht="15" customHeight="1"/>
    <row r="35618" ht="15" customHeight="1"/>
    <row r="35619" ht="15" customHeight="1"/>
    <row r="35620" ht="15" customHeight="1"/>
    <row r="35621" ht="15" customHeight="1"/>
    <row r="35622" ht="15" customHeight="1"/>
    <row r="35623" ht="15" customHeight="1"/>
    <row r="35624" ht="15" customHeight="1"/>
    <row r="35625" ht="15" customHeight="1"/>
    <row r="35626" ht="15" customHeight="1"/>
    <row r="35627" ht="15" customHeight="1"/>
    <row r="35628" ht="15" customHeight="1"/>
    <row r="35629" ht="15" customHeight="1"/>
    <row r="35630" ht="15" customHeight="1"/>
    <row r="35631" ht="15" customHeight="1"/>
    <row r="35632" ht="15" customHeight="1"/>
    <row r="35633" ht="15" customHeight="1"/>
    <row r="35634" ht="15" customHeight="1"/>
    <row r="35635" ht="15" customHeight="1"/>
    <row r="35636" ht="15" customHeight="1"/>
    <row r="35637" ht="15" customHeight="1"/>
    <row r="35638" ht="15" customHeight="1"/>
    <row r="35639" ht="15" customHeight="1"/>
    <row r="35640" ht="15" customHeight="1"/>
    <row r="35641" ht="15" customHeight="1"/>
    <row r="35642" ht="15" customHeight="1"/>
    <row r="35643" ht="15" customHeight="1"/>
    <row r="35644" ht="15" customHeight="1"/>
    <row r="35645" ht="15" customHeight="1"/>
    <row r="35646" ht="15" customHeight="1"/>
    <row r="35647" ht="15" customHeight="1"/>
    <row r="35648" ht="15" customHeight="1"/>
    <row r="35649" ht="15" customHeight="1"/>
    <row r="35650" ht="15" customHeight="1"/>
    <row r="35651" ht="15" customHeight="1"/>
    <row r="35652" ht="15" customHeight="1"/>
    <row r="35653" ht="15" customHeight="1"/>
    <row r="35654" ht="15" customHeight="1"/>
    <row r="35655" ht="15" customHeight="1"/>
    <row r="35656" ht="15" customHeight="1"/>
    <row r="35657" ht="15" customHeight="1"/>
    <row r="35658" ht="15" customHeight="1"/>
    <row r="35659" ht="15" customHeight="1"/>
    <row r="35660" ht="15" customHeight="1"/>
    <row r="35661" ht="15" customHeight="1"/>
    <row r="35662" ht="15" customHeight="1"/>
    <row r="35663" ht="15" customHeight="1"/>
    <row r="35664" ht="15" customHeight="1"/>
    <row r="35665" ht="15" customHeight="1"/>
    <row r="35666" ht="15" customHeight="1"/>
    <row r="35667" ht="15" customHeight="1"/>
    <row r="35668" ht="15" customHeight="1"/>
    <row r="35669" ht="15" customHeight="1"/>
    <row r="35670" ht="15" customHeight="1"/>
    <row r="35671" ht="15" customHeight="1"/>
    <row r="35672" ht="15" customHeight="1"/>
    <row r="35673" ht="15" customHeight="1"/>
    <row r="35674" ht="15" customHeight="1"/>
    <row r="35675" ht="15" customHeight="1"/>
    <row r="35676" ht="15" customHeight="1"/>
    <row r="35677" ht="15" customHeight="1"/>
    <row r="35678" ht="15" customHeight="1"/>
    <row r="35679" ht="15" customHeight="1"/>
    <row r="35680" ht="15" customHeight="1"/>
    <row r="35681" ht="15" customHeight="1"/>
    <row r="35682" ht="15" customHeight="1"/>
    <row r="35683" ht="15" customHeight="1"/>
    <row r="35684" ht="15" customHeight="1"/>
    <row r="35685" ht="15" customHeight="1"/>
    <row r="35686" ht="15" customHeight="1"/>
    <row r="35687" ht="15" customHeight="1"/>
    <row r="35688" ht="15" customHeight="1"/>
    <row r="35689" ht="15" customHeight="1"/>
    <row r="35690" ht="15" customHeight="1"/>
    <row r="35691" ht="15" customHeight="1"/>
    <row r="35692" ht="15" customHeight="1"/>
    <row r="35693" ht="15" customHeight="1"/>
    <row r="35694" ht="15" customHeight="1"/>
    <row r="35695" ht="15" customHeight="1"/>
    <row r="35696" ht="15" customHeight="1"/>
    <row r="35697" ht="15" customHeight="1"/>
    <row r="35698" ht="15" customHeight="1"/>
    <row r="35699" ht="15" customHeight="1"/>
    <row r="35700" ht="15" customHeight="1"/>
    <row r="35701" ht="15" customHeight="1"/>
    <row r="35702" ht="15" customHeight="1"/>
    <row r="35703" ht="15" customHeight="1"/>
    <row r="35704" ht="15" customHeight="1"/>
    <row r="35705" ht="15" customHeight="1"/>
    <row r="35706" ht="15" customHeight="1"/>
    <row r="35707" ht="15" customHeight="1"/>
    <row r="35708" ht="15" customHeight="1"/>
    <row r="35709" ht="15" customHeight="1"/>
    <row r="35710" ht="15" customHeight="1"/>
    <row r="35711" ht="15" customHeight="1"/>
    <row r="35712" ht="15" customHeight="1"/>
    <row r="35713" ht="15" customHeight="1"/>
    <row r="35714" ht="15" customHeight="1"/>
    <row r="35715" ht="15" customHeight="1"/>
    <row r="35716" ht="15" customHeight="1"/>
    <row r="35717" ht="15" customHeight="1"/>
    <row r="35718" ht="15" customHeight="1"/>
    <row r="35719" ht="15" customHeight="1"/>
    <row r="35720" ht="15" customHeight="1"/>
    <row r="35721" ht="15" customHeight="1"/>
    <row r="35722" ht="15" customHeight="1"/>
    <row r="35723" ht="15" customHeight="1"/>
    <row r="35724" ht="15" customHeight="1"/>
    <row r="35725" ht="15" customHeight="1"/>
    <row r="35726" ht="15" customHeight="1"/>
    <row r="35727" ht="15" customHeight="1"/>
    <row r="35728" ht="15" customHeight="1"/>
    <row r="35729" ht="15" customHeight="1"/>
    <row r="35730" ht="15" customHeight="1"/>
    <row r="35731" ht="15" customHeight="1"/>
    <row r="35732" ht="15" customHeight="1"/>
    <row r="35733" ht="15" customHeight="1"/>
    <row r="35734" ht="15" customHeight="1"/>
    <row r="35735" ht="15" customHeight="1"/>
    <row r="35736" ht="15" customHeight="1"/>
    <row r="35737" ht="15" customHeight="1"/>
    <row r="35738" ht="15" customHeight="1"/>
    <row r="35739" ht="15" customHeight="1"/>
    <row r="35740" ht="15" customHeight="1"/>
    <row r="35741" ht="15" customHeight="1"/>
    <row r="35742" ht="15" customHeight="1"/>
    <row r="35743" ht="15" customHeight="1"/>
    <row r="35744" ht="15" customHeight="1"/>
    <row r="35745" ht="15" customHeight="1"/>
    <row r="35746" ht="15" customHeight="1"/>
    <row r="35747" ht="15" customHeight="1"/>
    <row r="35748" ht="15" customHeight="1"/>
    <row r="35749" ht="15" customHeight="1"/>
    <row r="35750" ht="15" customHeight="1"/>
    <row r="35751" ht="15" customHeight="1"/>
    <row r="35752" ht="15" customHeight="1"/>
    <row r="35753" ht="15" customHeight="1"/>
    <row r="35754" ht="15" customHeight="1"/>
    <row r="35755" ht="15" customHeight="1"/>
    <row r="35756" ht="15" customHeight="1"/>
    <row r="35757" ht="15" customHeight="1"/>
    <row r="35758" ht="15" customHeight="1"/>
    <row r="35759" ht="15" customHeight="1"/>
    <row r="35760" ht="15" customHeight="1"/>
    <row r="35761" ht="15" customHeight="1"/>
    <row r="35762" ht="15" customHeight="1"/>
    <row r="35763" ht="15" customHeight="1"/>
    <row r="35764" ht="15" customHeight="1"/>
    <row r="35765" ht="15" customHeight="1"/>
    <row r="35766" ht="15" customHeight="1"/>
    <row r="35767" ht="15" customHeight="1"/>
    <row r="35768" ht="15" customHeight="1"/>
    <row r="35769" ht="15" customHeight="1"/>
    <row r="35770" ht="15" customHeight="1"/>
    <row r="35771" ht="15" customHeight="1"/>
    <row r="35772" ht="15" customHeight="1"/>
    <row r="35773" ht="15" customHeight="1"/>
    <row r="35774" ht="15" customHeight="1"/>
    <row r="35775" ht="15" customHeight="1"/>
    <row r="35776" ht="15" customHeight="1"/>
    <row r="35777" ht="15" customHeight="1"/>
    <row r="35778" ht="15" customHeight="1"/>
    <row r="35779" ht="15" customHeight="1"/>
    <row r="35780" ht="15" customHeight="1"/>
    <row r="35781" ht="15" customHeight="1"/>
    <row r="35782" ht="15" customHeight="1"/>
    <row r="35783" ht="15" customHeight="1"/>
    <row r="35784" ht="15" customHeight="1"/>
    <row r="35785" ht="15" customHeight="1"/>
    <row r="35786" ht="15" customHeight="1"/>
    <row r="35787" ht="15" customHeight="1"/>
    <row r="35788" ht="15" customHeight="1"/>
    <row r="35789" ht="15" customHeight="1"/>
    <row r="35790" ht="15" customHeight="1"/>
    <row r="35791" ht="15" customHeight="1"/>
    <row r="35792" ht="15" customHeight="1"/>
    <row r="35793" ht="15" customHeight="1"/>
    <row r="35794" ht="15" customHeight="1"/>
    <row r="35795" ht="15" customHeight="1"/>
    <row r="35796" ht="15" customHeight="1"/>
    <row r="35797" ht="15" customHeight="1"/>
    <row r="35798" ht="15" customHeight="1"/>
    <row r="35799" ht="15" customHeight="1"/>
    <row r="35800" ht="15" customHeight="1"/>
    <row r="35801" ht="15" customHeight="1"/>
    <row r="35802" ht="15" customHeight="1"/>
    <row r="35803" ht="15" customHeight="1"/>
    <row r="35804" ht="15" customHeight="1"/>
    <row r="35805" ht="15" customHeight="1"/>
    <row r="35806" ht="15" customHeight="1"/>
    <row r="35807" ht="15" customHeight="1"/>
    <row r="35808" ht="15" customHeight="1"/>
    <row r="35809" ht="15" customHeight="1"/>
    <row r="35810" ht="15" customHeight="1"/>
    <row r="35811" ht="15" customHeight="1"/>
    <row r="35812" ht="15" customHeight="1"/>
    <row r="35813" ht="15" customHeight="1"/>
    <row r="35814" ht="15" customHeight="1"/>
    <row r="35815" ht="15" customHeight="1"/>
    <row r="35816" ht="15" customHeight="1"/>
    <row r="35817" ht="15" customHeight="1"/>
    <row r="35818" ht="15" customHeight="1"/>
    <row r="35819" ht="15" customHeight="1"/>
    <row r="35820" ht="15" customHeight="1"/>
    <row r="35821" ht="15" customHeight="1"/>
    <row r="35822" ht="15" customHeight="1"/>
    <row r="35823" ht="15" customHeight="1"/>
    <row r="35824" ht="15" customHeight="1"/>
    <row r="35825" ht="15" customHeight="1"/>
    <row r="35826" ht="15" customHeight="1"/>
    <row r="35827" ht="15" customHeight="1"/>
    <row r="35828" ht="15" customHeight="1"/>
    <row r="35829" ht="15" customHeight="1"/>
    <row r="35830" ht="15" customHeight="1"/>
    <row r="35831" ht="15" customHeight="1"/>
    <row r="35832" ht="15" customHeight="1"/>
    <row r="35833" ht="15" customHeight="1"/>
    <row r="35834" ht="15" customHeight="1"/>
    <row r="35835" ht="15" customHeight="1"/>
    <row r="35836" ht="15" customHeight="1"/>
    <row r="35837" ht="15" customHeight="1"/>
    <row r="35838" ht="15" customHeight="1"/>
    <row r="35839" ht="15" customHeight="1"/>
    <row r="35840" ht="15" customHeight="1"/>
    <row r="35841" ht="15" customHeight="1"/>
    <row r="35842" ht="15" customHeight="1"/>
    <row r="35843" ht="15" customHeight="1"/>
    <row r="35844" ht="15" customHeight="1"/>
    <row r="35845" ht="15" customHeight="1"/>
    <row r="35846" ht="15" customHeight="1"/>
    <row r="35847" ht="15" customHeight="1"/>
    <row r="35848" ht="15" customHeight="1"/>
    <row r="35849" ht="15" customHeight="1"/>
    <row r="35850" ht="15" customHeight="1"/>
    <row r="35851" ht="15" customHeight="1"/>
    <row r="35852" ht="15" customHeight="1"/>
    <row r="35853" ht="15" customHeight="1"/>
    <row r="35854" ht="15" customHeight="1"/>
    <row r="35855" ht="15" customHeight="1"/>
    <row r="35856" ht="15" customHeight="1"/>
    <row r="35857" ht="15" customHeight="1"/>
    <row r="35858" ht="15" customHeight="1"/>
    <row r="35859" ht="15" customHeight="1"/>
    <row r="35860" ht="15" customHeight="1"/>
    <row r="35861" ht="15" customHeight="1"/>
    <row r="35862" ht="15" customHeight="1"/>
    <row r="35863" ht="15" customHeight="1"/>
    <row r="35864" ht="15" customHeight="1"/>
    <row r="35865" ht="15" customHeight="1"/>
    <row r="35866" ht="15" customHeight="1"/>
    <row r="35867" ht="15" customHeight="1"/>
    <row r="35868" ht="15" customHeight="1"/>
    <row r="35869" ht="15" customHeight="1"/>
    <row r="35870" ht="15" customHeight="1"/>
    <row r="35871" ht="15" customHeight="1"/>
    <row r="35872" ht="15" customHeight="1"/>
    <row r="35873" ht="15" customHeight="1"/>
    <row r="35874" ht="15" customHeight="1"/>
    <row r="35875" ht="15" customHeight="1"/>
    <row r="35876" ht="15" customHeight="1"/>
    <row r="35877" ht="15" customHeight="1"/>
    <row r="35878" ht="15" customHeight="1"/>
    <row r="35879" ht="15" customHeight="1"/>
    <row r="35880" ht="15" customHeight="1"/>
    <row r="35881" ht="15" customHeight="1"/>
    <row r="35882" ht="15" customHeight="1"/>
    <row r="35883" ht="15" customHeight="1"/>
    <row r="35884" ht="15" customHeight="1"/>
    <row r="35885" ht="15" customHeight="1"/>
    <row r="35886" ht="15" customHeight="1"/>
    <row r="35887" ht="15" customHeight="1"/>
    <row r="35888" ht="15" customHeight="1"/>
    <row r="35889" ht="15" customHeight="1"/>
    <row r="35890" ht="15" customHeight="1"/>
    <row r="35891" ht="15" customHeight="1"/>
    <row r="35892" ht="15" customHeight="1"/>
    <row r="35893" ht="15" customHeight="1"/>
    <row r="35894" ht="15" customHeight="1"/>
    <row r="35895" ht="15" customHeight="1"/>
    <row r="35896" ht="15" customHeight="1"/>
    <row r="35897" ht="15" customHeight="1"/>
    <row r="35898" ht="15" customHeight="1"/>
    <row r="35899" ht="15" customHeight="1"/>
    <row r="35900" ht="15" customHeight="1"/>
    <row r="35901" ht="15" customHeight="1"/>
    <row r="35902" ht="15" customHeight="1"/>
    <row r="35903" ht="15" customHeight="1"/>
    <row r="35904" ht="15" customHeight="1"/>
    <row r="35905" ht="15" customHeight="1"/>
    <row r="35906" ht="15" customHeight="1"/>
    <row r="35907" ht="15" customHeight="1"/>
    <row r="35908" ht="15" customHeight="1"/>
    <row r="35909" ht="15" customHeight="1"/>
    <row r="35910" ht="15" customHeight="1"/>
    <row r="35911" ht="15" customHeight="1"/>
    <row r="35912" ht="15" customHeight="1"/>
    <row r="35913" ht="15" customHeight="1"/>
    <row r="35914" ht="15" customHeight="1"/>
    <row r="35915" ht="15" customHeight="1"/>
    <row r="35916" ht="15" customHeight="1"/>
    <row r="35917" ht="15" customHeight="1"/>
    <row r="35918" ht="15" customHeight="1"/>
    <row r="35919" ht="15" customHeight="1"/>
    <row r="35920" ht="15" customHeight="1"/>
    <row r="35921" ht="15" customHeight="1"/>
    <row r="35922" ht="15" customHeight="1"/>
    <row r="35923" ht="15" customHeight="1"/>
    <row r="35924" ht="15" customHeight="1"/>
    <row r="35925" ht="15" customHeight="1"/>
    <row r="35926" ht="15" customHeight="1"/>
    <row r="35927" ht="15" customHeight="1"/>
    <row r="35928" ht="15" customHeight="1"/>
    <row r="35929" ht="15" customHeight="1"/>
    <row r="35930" ht="15" customHeight="1"/>
    <row r="35931" ht="15" customHeight="1"/>
    <row r="35932" ht="15" customHeight="1"/>
    <row r="35933" ht="15" customHeight="1"/>
    <row r="35934" ht="15" customHeight="1"/>
    <row r="35935" ht="15" customHeight="1"/>
    <row r="35936" ht="15" customHeight="1"/>
    <row r="35937" ht="15" customHeight="1"/>
    <row r="35938" ht="15" customHeight="1"/>
    <row r="35939" ht="15" customHeight="1"/>
    <row r="35940" ht="15" customHeight="1"/>
    <row r="35941" ht="15" customHeight="1"/>
    <row r="35942" ht="15" customHeight="1"/>
    <row r="35943" ht="15" customHeight="1"/>
    <row r="35944" ht="15" customHeight="1"/>
    <row r="35945" ht="15" customHeight="1"/>
    <row r="35946" ht="15" customHeight="1"/>
    <row r="35947" ht="15" customHeight="1"/>
    <row r="35948" ht="15" customHeight="1"/>
    <row r="35949" ht="15" customHeight="1"/>
    <row r="35950" ht="15" customHeight="1"/>
    <row r="35951" ht="15" customHeight="1"/>
    <row r="35952" ht="15" customHeight="1"/>
    <row r="35953" ht="15" customHeight="1"/>
    <row r="35954" ht="15" customHeight="1"/>
    <row r="35955" ht="15" customHeight="1"/>
    <row r="35956" ht="15" customHeight="1"/>
    <row r="35957" ht="15" customHeight="1"/>
    <row r="35958" ht="15" customHeight="1"/>
    <row r="35959" ht="15" customHeight="1"/>
    <row r="35960" ht="15" customHeight="1"/>
    <row r="35961" ht="15" customHeight="1"/>
    <row r="35962" ht="15" customHeight="1"/>
    <row r="35963" ht="15" customHeight="1"/>
    <row r="35964" ht="15" customHeight="1"/>
    <row r="35965" ht="15" customHeight="1"/>
    <row r="35966" ht="15" customHeight="1"/>
    <row r="35967" ht="15" customHeight="1"/>
    <row r="35968" ht="15" customHeight="1"/>
    <row r="35969" ht="15" customHeight="1"/>
    <row r="35970" ht="15" customHeight="1"/>
    <row r="35971" ht="15" customHeight="1"/>
    <row r="35972" ht="15" customHeight="1"/>
    <row r="35973" ht="15" customHeight="1"/>
    <row r="35974" ht="15" customHeight="1"/>
    <row r="35975" ht="15" customHeight="1"/>
    <row r="35976" ht="15" customHeight="1"/>
    <row r="35977" ht="15" customHeight="1"/>
    <row r="35978" ht="15" customHeight="1"/>
    <row r="35979" ht="15" customHeight="1"/>
    <row r="35980" ht="15" customHeight="1"/>
    <row r="35981" ht="15" customHeight="1"/>
    <row r="35982" ht="15" customHeight="1"/>
    <row r="35983" ht="15" customHeight="1"/>
    <row r="35984" ht="15" customHeight="1"/>
    <row r="35985" ht="15" customHeight="1"/>
    <row r="35986" ht="15" customHeight="1"/>
    <row r="35987" ht="15" customHeight="1"/>
    <row r="35988" ht="15" customHeight="1"/>
    <row r="35989" ht="15" customHeight="1"/>
    <row r="35990" ht="15" customHeight="1"/>
    <row r="35991" ht="15" customHeight="1"/>
    <row r="35992" ht="15" customHeight="1"/>
    <row r="35993" ht="15" customHeight="1"/>
    <row r="35994" ht="15" customHeight="1"/>
    <row r="35995" ht="15" customHeight="1"/>
    <row r="35996" ht="15" customHeight="1"/>
    <row r="35997" ht="15" customHeight="1"/>
    <row r="35998" ht="15" customHeight="1"/>
    <row r="35999" ht="15" customHeight="1"/>
    <row r="36000" ht="15" customHeight="1"/>
    <row r="36001" ht="15" customHeight="1"/>
    <row r="36002" ht="15" customHeight="1"/>
    <row r="36003" ht="15" customHeight="1"/>
    <row r="36004" ht="15" customHeight="1"/>
    <row r="36005" ht="15" customHeight="1"/>
    <row r="36006" ht="15" customHeight="1"/>
    <row r="36007" ht="15" customHeight="1"/>
    <row r="36008" ht="15" customHeight="1"/>
    <row r="36009" ht="15" customHeight="1"/>
    <row r="36010" ht="15" customHeight="1"/>
    <row r="36011" ht="15" customHeight="1"/>
    <row r="36012" ht="15" customHeight="1"/>
    <row r="36013" ht="15" customHeight="1"/>
    <row r="36014" ht="15" customHeight="1"/>
    <row r="36015" ht="15" customHeight="1"/>
    <row r="36016" ht="15" customHeight="1"/>
    <row r="36017" ht="15" customHeight="1"/>
    <row r="36018" ht="15" customHeight="1"/>
    <row r="36019" ht="15" customHeight="1"/>
    <row r="36020" ht="15" customHeight="1"/>
    <row r="36021" ht="15" customHeight="1"/>
    <row r="36022" ht="15" customHeight="1"/>
    <row r="36023" ht="15" customHeight="1"/>
    <row r="36024" ht="15" customHeight="1"/>
    <row r="36025" ht="15" customHeight="1"/>
    <row r="36026" ht="15" customHeight="1"/>
    <row r="36027" ht="15" customHeight="1"/>
    <row r="36028" ht="15" customHeight="1"/>
    <row r="36029" ht="15" customHeight="1"/>
    <row r="36030" ht="15" customHeight="1"/>
    <row r="36031" ht="15" customHeight="1"/>
    <row r="36032" ht="15" customHeight="1"/>
    <row r="36033" ht="15" customHeight="1"/>
    <row r="36034" ht="15" customHeight="1"/>
    <row r="36035" ht="15" customHeight="1"/>
    <row r="36036" ht="15" customHeight="1"/>
    <row r="36037" ht="15" customHeight="1"/>
    <row r="36038" ht="15" customHeight="1"/>
    <row r="36039" ht="15" customHeight="1"/>
    <row r="36040" ht="15" customHeight="1"/>
    <row r="36041" ht="15" customHeight="1"/>
    <row r="36042" ht="15" customHeight="1"/>
    <row r="36043" ht="15" customHeight="1"/>
    <row r="36044" ht="15" customHeight="1"/>
    <row r="36045" ht="15" customHeight="1"/>
    <row r="36046" ht="15" customHeight="1"/>
    <row r="36047" ht="15" customHeight="1"/>
    <row r="36048" ht="15" customHeight="1"/>
    <row r="36049" ht="15" customHeight="1"/>
    <row r="36050" ht="15" customHeight="1"/>
    <row r="36051" ht="15" customHeight="1"/>
    <row r="36052" ht="15" customHeight="1"/>
    <row r="36053" ht="15" customHeight="1"/>
    <row r="36054" ht="15" customHeight="1"/>
    <row r="36055" ht="15" customHeight="1"/>
    <row r="36056" ht="15" customHeight="1"/>
    <row r="36057" ht="15" customHeight="1"/>
    <row r="36058" ht="15" customHeight="1"/>
    <row r="36059" ht="15" customHeight="1"/>
    <row r="36060" ht="15" customHeight="1"/>
    <row r="36061" ht="15" customHeight="1"/>
    <row r="36062" ht="15" customHeight="1"/>
    <row r="36063" ht="15" customHeight="1"/>
    <row r="36064" ht="15" customHeight="1"/>
    <row r="36065" ht="15" customHeight="1"/>
    <row r="36066" ht="15" customHeight="1"/>
    <row r="36067" ht="15" customHeight="1"/>
    <row r="36068" ht="15" customHeight="1"/>
    <row r="36069" ht="15" customHeight="1"/>
    <row r="36070" ht="15" customHeight="1"/>
    <row r="36071" ht="15" customHeight="1"/>
    <row r="36072" ht="15" customHeight="1"/>
    <row r="36073" ht="15" customHeight="1"/>
    <row r="36074" ht="15" customHeight="1"/>
    <row r="36075" ht="15" customHeight="1"/>
    <row r="36076" ht="15" customHeight="1"/>
    <row r="36077" ht="15" customHeight="1"/>
    <row r="36078" ht="15" customHeight="1"/>
    <row r="36079" ht="15" customHeight="1"/>
    <row r="36080" ht="15" customHeight="1"/>
    <row r="36081" ht="15" customHeight="1"/>
    <row r="36082" ht="15" customHeight="1"/>
    <row r="36083" ht="15" customHeight="1"/>
    <row r="36084" ht="15" customHeight="1"/>
    <row r="36085" ht="15" customHeight="1"/>
    <row r="36086" ht="15" customHeight="1"/>
    <row r="36087" ht="15" customHeight="1"/>
    <row r="36088" ht="15" customHeight="1"/>
    <row r="36089" ht="15" customHeight="1"/>
    <row r="36090" ht="15" customHeight="1"/>
    <row r="36091" ht="15" customHeight="1"/>
    <row r="36092" ht="15" customHeight="1"/>
    <row r="36093" ht="15" customHeight="1"/>
    <row r="36094" ht="15" customHeight="1"/>
    <row r="36095" ht="15" customHeight="1"/>
    <row r="36096" ht="15" customHeight="1"/>
    <row r="36097" ht="15" customHeight="1"/>
    <row r="36098" ht="15" customHeight="1"/>
    <row r="36099" ht="15" customHeight="1"/>
    <row r="36100" ht="15" customHeight="1"/>
    <row r="36101" ht="15" customHeight="1"/>
    <row r="36102" ht="15" customHeight="1"/>
    <row r="36103" ht="15" customHeight="1"/>
    <row r="36104" ht="15" customHeight="1"/>
    <row r="36105" ht="15" customHeight="1"/>
    <row r="36106" ht="15" customHeight="1"/>
    <row r="36107" ht="15" customHeight="1"/>
    <row r="36108" ht="15" customHeight="1"/>
    <row r="36109" ht="15" customHeight="1"/>
    <row r="36110" ht="15" customHeight="1"/>
    <row r="36111" ht="15" customHeight="1"/>
    <row r="36112" ht="15" customHeight="1"/>
    <row r="36113" ht="15" customHeight="1"/>
    <row r="36114" ht="15" customHeight="1"/>
    <row r="36115" ht="15" customHeight="1"/>
    <row r="36116" ht="15" customHeight="1"/>
    <row r="36117" ht="15" customHeight="1"/>
    <row r="36118" ht="15" customHeight="1"/>
    <row r="36119" ht="15" customHeight="1"/>
    <row r="36120" ht="15" customHeight="1"/>
    <row r="36121" ht="15" customHeight="1"/>
    <row r="36122" ht="15" customHeight="1"/>
    <row r="36123" ht="15" customHeight="1"/>
    <row r="36124" ht="15" customHeight="1"/>
    <row r="36125" ht="15" customHeight="1"/>
    <row r="36126" ht="15" customHeight="1"/>
    <row r="36127" ht="15" customHeight="1"/>
    <row r="36128" ht="15" customHeight="1"/>
    <row r="36129" ht="15" customHeight="1"/>
    <row r="36130" ht="15" customHeight="1"/>
    <row r="36131" ht="15" customHeight="1"/>
    <row r="36132" ht="15" customHeight="1"/>
    <row r="36133" ht="15" customHeight="1"/>
    <row r="36134" ht="15" customHeight="1"/>
    <row r="36135" ht="15" customHeight="1"/>
    <row r="36136" ht="15" customHeight="1"/>
    <row r="36137" ht="15" customHeight="1"/>
    <row r="36138" ht="15" customHeight="1"/>
    <row r="36139" ht="15" customHeight="1"/>
    <row r="36140" ht="15" customHeight="1"/>
    <row r="36141" ht="15" customHeight="1"/>
    <row r="36142" ht="15" customHeight="1"/>
    <row r="36143" ht="15" customHeight="1"/>
    <row r="36144" ht="15" customHeight="1"/>
    <row r="36145" ht="15" customHeight="1"/>
    <row r="36146" ht="15" customHeight="1"/>
    <row r="36147" ht="15" customHeight="1"/>
    <row r="36148" ht="15" customHeight="1"/>
    <row r="36149" ht="15" customHeight="1"/>
    <row r="36150" ht="15" customHeight="1"/>
    <row r="36151" ht="15" customHeight="1"/>
    <row r="36152" ht="15" customHeight="1"/>
    <row r="36153" ht="15" customHeight="1"/>
    <row r="36154" ht="15" customHeight="1"/>
    <row r="36155" ht="15" customHeight="1"/>
    <row r="36156" ht="15" customHeight="1"/>
    <row r="36157" ht="15" customHeight="1"/>
    <row r="36158" ht="15" customHeight="1"/>
    <row r="36159" ht="15" customHeight="1"/>
    <row r="36160" ht="15" customHeight="1"/>
    <row r="36161" ht="15" customHeight="1"/>
    <row r="36162" ht="15" customHeight="1"/>
    <row r="36163" ht="15" customHeight="1"/>
    <row r="36164" ht="15" customHeight="1"/>
    <row r="36165" ht="15" customHeight="1"/>
    <row r="36166" ht="15" customHeight="1"/>
    <row r="36167" ht="15" customHeight="1"/>
    <row r="36168" ht="15" customHeight="1"/>
    <row r="36169" ht="15" customHeight="1"/>
    <row r="36170" ht="15" customHeight="1"/>
    <row r="36171" ht="15" customHeight="1"/>
    <row r="36172" ht="15" customHeight="1"/>
    <row r="36173" ht="15" customHeight="1"/>
    <row r="36174" ht="15" customHeight="1"/>
    <row r="36175" ht="15" customHeight="1"/>
    <row r="36176" ht="15" customHeight="1"/>
    <row r="36177" ht="15" customHeight="1"/>
    <row r="36178" ht="15" customHeight="1"/>
    <row r="36179" ht="15" customHeight="1"/>
    <row r="36180" ht="15" customHeight="1"/>
    <row r="36181" ht="15" customHeight="1"/>
    <row r="36182" ht="15" customHeight="1"/>
    <row r="36183" ht="15" customHeight="1"/>
    <row r="36184" ht="15" customHeight="1"/>
    <row r="36185" ht="15" customHeight="1"/>
    <row r="36186" ht="15" customHeight="1"/>
    <row r="36187" ht="15" customHeight="1"/>
    <row r="36188" ht="15" customHeight="1"/>
    <row r="36189" ht="15" customHeight="1"/>
    <row r="36190" ht="15" customHeight="1"/>
    <row r="36191" ht="15" customHeight="1"/>
    <row r="36192" ht="15" customHeight="1"/>
    <row r="36193" ht="15" customHeight="1"/>
    <row r="36194" ht="15" customHeight="1"/>
    <row r="36195" ht="15" customHeight="1"/>
    <row r="36196" ht="15" customHeight="1"/>
    <row r="36197" ht="15" customHeight="1"/>
    <row r="36198" ht="15" customHeight="1"/>
    <row r="36199" ht="15" customHeight="1"/>
    <row r="36200" ht="15" customHeight="1"/>
    <row r="36201" ht="15" customHeight="1"/>
    <row r="36202" ht="15" customHeight="1"/>
    <row r="36203" ht="15" customHeight="1"/>
    <row r="36204" ht="15" customHeight="1"/>
    <row r="36205" ht="15" customHeight="1"/>
    <row r="36206" ht="15" customHeight="1"/>
    <row r="36207" ht="15" customHeight="1"/>
    <row r="36208" ht="15" customHeight="1"/>
    <row r="36209" ht="15" customHeight="1"/>
    <row r="36210" ht="15" customHeight="1"/>
    <row r="36211" ht="15" customHeight="1"/>
    <row r="36212" ht="15" customHeight="1"/>
    <row r="36213" ht="15" customHeight="1"/>
    <row r="36214" ht="15" customHeight="1"/>
    <row r="36215" ht="15" customHeight="1"/>
    <row r="36216" ht="15" customHeight="1"/>
    <row r="36217" ht="15" customHeight="1"/>
    <row r="36218" ht="15" customHeight="1"/>
    <row r="36219" ht="15" customHeight="1"/>
    <row r="36220" ht="15" customHeight="1"/>
    <row r="36221" ht="15" customHeight="1"/>
    <row r="36222" ht="15" customHeight="1"/>
    <row r="36223" ht="15" customHeight="1"/>
    <row r="36224" ht="15" customHeight="1"/>
    <row r="36225" ht="15" customHeight="1"/>
    <row r="36226" ht="15" customHeight="1"/>
    <row r="36227" ht="15" customHeight="1"/>
    <row r="36228" ht="15" customHeight="1"/>
    <row r="36229" ht="15" customHeight="1"/>
    <row r="36230" ht="15" customHeight="1"/>
    <row r="36231" ht="15" customHeight="1"/>
    <row r="36232" ht="15" customHeight="1"/>
    <row r="36233" ht="15" customHeight="1"/>
    <row r="36234" ht="15" customHeight="1"/>
    <row r="36235" ht="15" customHeight="1"/>
    <row r="36236" ht="15" customHeight="1"/>
    <row r="36237" ht="15" customHeight="1"/>
    <row r="36238" ht="15" customHeight="1"/>
    <row r="36239" ht="15" customHeight="1"/>
    <row r="36240" ht="15" customHeight="1"/>
    <row r="36241" ht="15" customHeight="1"/>
    <row r="36242" ht="15" customHeight="1"/>
    <row r="36243" ht="15" customHeight="1"/>
    <row r="36244" ht="15" customHeight="1"/>
    <row r="36245" ht="15" customHeight="1"/>
    <row r="36246" ht="15" customHeight="1"/>
    <row r="36247" ht="15" customHeight="1"/>
    <row r="36248" ht="15" customHeight="1"/>
    <row r="36249" ht="15" customHeight="1"/>
    <row r="36250" ht="15" customHeight="1"/>
    <row r="36251" ht="15" customHeight="1"/>
    <row r="36252" ht="15" customHeight="1"/>
    <row r="36253" ht="15" customHeight="1"/>
    <row r="36254" ht="15" customHeight="1"/>
    <row r="36255" ht="15" customHeight="1"/>
    <row r="36256" ht="15" customHeight="1"/>
    <row r="36257" ht="15" customHeight="1"/>
    <row r="36258" ht="15" customHeight="1"/>
    <row r="36259" ht="15" customHeight="1"/>
    <row r="36260" ht="15" customHeight="1"/>
    <row r="36261" ht="15" customHeight="1"/>
    <row r="36262" ht="15" customHeight="1"/>
    <row r="36263" ht="15" customHeight="1"/>
    <row r="36264" ht="15" customHeight="1"/>
    <row r="36265" ht="15" customHeight="1"/>
    <row r="36266" ht="15" customHeight="1"/>
    <row r="36267" ht="15" customHeight="1"/>
    <row r="36268" ht="15" customHeight="1"/>
    <row r="36269" ht="15" customHeight="1"/>
    <row r="36270" ht="15" customHeight="1"/>
    <row r="36271" ht="15" customHeight="1"/>
    <row r="36272" ht="15" customHeight="1"/>
    <row r="36273" ht="15" customHeight="1"/>
    <row r="36274" ht="15" customHeight="1"/>
    <row r="36275" ht="15" customHeight="1"/>
    <row r="36276" ht="15" customHeight="1"/>
    <row r="36277" ht="15" customHeight="1"/>
    <row r="36278" ht="15" customHeight="1"/>
    <row r="36279" ht="15" customHeight="1"/>
    <row r="36280" ht="15" customHeight="1"/>
    <row r="36281" ht="15" customHeight="1"/>
    <row r="36282" ht="15" customHeight="1"/>
    <row r="36283" ht="15" customHeight="1"/>
    <row r="36284" ht="15" customHeight="1"/>
    <row r="36285" ht="15" customHeight="1"/>
    <row r="36286" ht="15" customHeight="1"/>
    <row r="36287" ht="15" customHeight="1"/>
    <row r="36288" ht="15" customHeight="1"/>
    <row r="36289" ht="15" customHeight="1"/>
    <row r="36290" ht="15" customHeight="1"/>
    <row r="36291" ht="15" customHeight="1"/>
    <row r="36292" ht="15" customHeight="1"/>
    <row r="36293" ht="15" customHeight="1"/>
    <row r="36294" ht="15" customHeight="1"/>
    <row r="36295" ht="15" customHeight="1"/>
    <row r="36296" ht="15" customHeight="1"/>
    <row r="36297" ht="15" customHeight="1"/>
    <row r="36298" ht="15" customHeight="1"/>
    <row r="36299" ht="15" customHeight="1"/>
    <row r="36300" ht="15" customHeight="1"/>
    <row r="36301" ht="15" customHeight="1"/>
    <row r="36302" ht="15" customHeight="1"/>
    <row r="36303" ht="15" customHeight="1"/>
    <row r="36304" ht="15" customHeight="1"/>
    <row r="36305" ht="15" customHeight="1"/>
    <row r="36306" ht="15" customHeight="1"/>
    <row r="36307" ht="15" customHeight="1"/>
    <row r="36308" ht="15" customHeight="1"/>
    <row r="36309" ht="15" customHeight="1"/>
    <row r="36310" ht="15" customHeight="1"/>
    <row r="36311" ht="15" customHeight="1"/>
    <row r="36312" ht="15" customHeight="1"/>
    <row r="36313" ht="15" customHeight="1"/>
    <row r="36314" ht="15" customHeight="1"/>
    <row r="36315" ht="15" customHeight="1"/>
    <row r="36316" ht="15" customHeight="1"/>
    <row r="36317" ht="15" customHeight="1"/>
    <row r="36318" ht="15" customHeight="1"/>
    <row r="36319" ht="15" customHeight="1"/>
    <row r="36320" ht="15" customHeight="1"/>
    <row r="36321" ht="15" customHeight="1"/>
    <row r="36322" ht="15" customHeight="1"/>
    <row r="36323" ht="15" customHeight="1"/>
    <row r="36324" ht="15" customHeight="1"/>
    <row r="36325" ht="15" customHeight="1"/>
    <row r="36326" ht="15" customHeight="1"/>
    <row r="36327" ht="15" customHeight="1"/>
    <row r="36328" ht="15" customHeight="1"/>
    <row r="36329" ht="15" customHeight="1"/>
    <row r="36330" ht="15" customHeight="1"/>
    <row r="36331" ht="15" customHeight="1"/>
    <row r="36332" ht="15" customHeight="1"/>
    <row r="36333" ht="15" customHeight="1"/>
    <row r="36334" ht="15" customHeight="1"/>
    <row r="36335" ht="15" customHeight="1"/>
    <row r="36336" ht="15" customHeight="1"/>
    <row r="36337" ht="15" customHeight="1"/>
    <row r="36338" ht="15" customHeight="1"/>
    <row r="36339" ht="15" customHeight="1"/>
    <row r="36340" ht="15" customHeight="1"/>
    <row r="36341" ht="15" customHeight="1"/>
    <row r="36342" ht="15" customHeight="1"/>
    <row r="36343" ht="15" customHeight="1"/>
    <row r="36344" ht="15" customHeight="1"/>
    <row r="36345" ht="15" customHeight="1"/>
    <row r="36346" ht="15" customHeight="1"/>
    <row r="36347" ht="15" customHeight="1"/>
    <row r="36348" ht="15" customHeight="1"/>
    <row r="36349" ht="15" customHeight="1"/>
    <row r="36350" ht="15" customHeight="1"/>
    <row r="36351" ht="15" customHeight="1"/>
    <row r="36352" ht="15" customHeight="1"/>
    <row r="36353" ht="15" customHeight="1"/>
    <row r="36354" ht="15" customHeight="1"/>
    <row r="36355" ht="15" customHeight="1"/>
    <row r="36356" ht="15" customHeight="1"/>
    <row r="36357" ht="15" customHeight="1"/>
    <row r="36358" ht="15" customHeight="1"/>
    <row r="36359" ht="15" customHeight="1"/>
    <row r="36360" ht="15" customHeight="1"/>
    <row r="36361" ht="15" customHeight="1"/>
    <row r="36362" ht="15" customHeight="1"/>
    <row r="36363" ht="15" customHeight="1"/>
    <row r="36364" ht="15" customHeight="1"/>
    <row r="36365" ht="15" customHeight="1"/>
    <row r="36366" ht="15" customHeight="1"/>
    <row r="36367" ht="15" customHeight="1"/>
    <row r="36368" ht="15" customHeight="1"/>
    <row r="36369" ht="15" customHeight="1"/>
    <row r="36370" ht="15" customHeight="1"/>
    <row r="36371" ht="15" customHeight="1"/>
    <row r="36372" ht="15" customHeight="1"/>
    <row r="36373" ht="15" customHeight="1"/>
    <row r="36374" ht="15" customHeight="1"/>
    <row r="36375" ht="15" customHeight="1"/>
    <row r="36376" ht="15" customHeight="1"/>
    <row r="36377" ht="15" customHeight="1"/>
    <row r="36378" ht="15" customHeight="1"/>
    <row r="36379" ht="15" customHeight="1"/>
    <row r="36380" ht="15" customHeight="1"/>
    <row r="36381" ht="15" customHeight="1"/>
    <row r="36382" ht="15" customHeight="1"/>
    <row r="36383" ht="15" customHeight="1"/>
    <row r="36384" ht="15" customHeight="1"/>
    <row r="36385" ht="15" customHeight="1"/>
    <row r="36386" ht="15" customHeight="1"/>
    <row r="36387" ht="15" customHeight="1"/>
    <row r="36388" ht="15" customHeight="1"/>
    <row r="36389" ht="15" customHeight="1"/>
    <row r="36390" ht="15" customHeight="1"/>
    <row r="36391" ht="15" customHeight="1"/>
    <row r="36392" ht="15" customHeight="1"/>
    <row r="36393" ht="15" customHeight="1"/>
    <row r="36394" ht="15" customHeight="1"/>
    <row r="36395" ht="15" customHeight="1"/>
    <row r="36396" ht="15" customHeight="1"/>
    <row r="36397" ht="15" customHeight="1"/>
    <row r="36398" ht="15" customHeight="1"/>
    <row r="36399" ht="15" customHeight="1"/>
    <row r="36400" ht="15" customHeight="1"/>
    <row r="36401" ht="15" customHeight="1"/>
    <row r="36402" ht="15" customHeight="1"/>
    <row r="36403" ht="15" customHeight="1"/>
    <row r="36404" ht="15" customHeight="1"/>
    <row r="36405" ht="15" customHeight="1"/>
    <row r="36406" ht="15" customHeight="1"/>
    <row r="36407" ht="15" customHeight="1"/>
    <row r="36408" ht="15" customHeight="1"/>
    <row r="36409" ht="15" customHeight="1"/>
    <row r="36410" ht="15" customHeight="1"/>
    <row r="36411" ht="15" customHeight="1"/>
    <row r="36412" ht="15" customHeight="1"/>
    <row r="36413" ht="15" customHeight="1"/>
    <row r="36414" ht="15" customHeight="1"/>
    <row r="36415" ht="15" customHeight="1"/>
    <row r="36416" ht="15" customHeight="1"/>
    <row r="36417" ht="15" customHeight="1"/>
    <row r="36418" ht="15" customHeight="1"/>
    <row r="36419" ht="15" customHeight="1"/>
    <row r="36420" ht="15" customHeight="1"/>
    <row r="36421" ht="15" customHeight="1"/>
    <row r="36422" ht="15" customHeight="1"/>
    <row r="36423" ht="15" customHeight="1"/>
    <row r="36424" ht="15" customHeight="1"/>
    <row r="36425" ht="15" customHeight="1"/>
    <row r="36426" ht="15" customHeight="1"/>
    <row r="36427" ht="15" customHeight="1"/>
    <row r="36428" ht="15" customHeight="1"/>
    <row r="36429" ht="15" customHeight="1"/>
    <row r="36430" ht="15" customHeight="1"/>
    <row r="36431" ht="15" customHeight="1"/>
    <row r="36432" ht="15" customHeight="1"/>
    <row r="36433" ht="15" customHeight="1"/>
    <row r="36434" ht="15" customHeight="1"/>
    <row r="36435" ht="15" customHeight="1"/>
    <row r="36436" ht="15" customHeight="1"/>
    <row r="36437" ht="15" customHeight="1"/>
    <row r="36438" ht="15" customHeight="1"/>
    <row r="36439" ht="15" customHeight="1"/>
    <row r="36440" ht="15" customHeight="1"/>
    <row r="36441" ht="15" customHeight="1"/>
    <row r="36442" ht="15" customHeight="1"/>
    <row r="36443" ht="15" customHeight="1"/>
    <row r="36444" ht="15" customHeight="1"/>
    <row r="36445" ht="15" customHeight="1"/>
    <row r="36446" ht="15" customHeight="1"/>
    <row r="36447" ht="15" customHeight="1"/>
    <row r="36448" ht="15" customHeight="1"/>
    <row r="36449" ht="15" customHeight="1"/>
    <row r="36450" ht="15" customHeight="1"/>
    <row r="36451" ht="15" customHeight="1"/>
    <row r="36452" ht="15" customHeight="1"/>
    <row r="36453" ht="15" customHeight="1"/>
    <row r="36454" ht="15" customHeight="1"/>
    <row r="36455" ht="15" customHeight="1"/>
    <row r="36456" ht="15" customHeight="1"/>
    <row r="36457" ht="15" customHeight="1"/>
    <row r="36458" ht="15" customHeight="1"/>
    <row r="36459" ht="15" customHeight="1"/>
    <row r="36460" ht="15" customHeight="1"/>
    <row r="36461" ht="15" customHeight="1"/>
    <row r="36462" ht="15" customHeight="1"/>
    <row r="36463" ht="15" customHeight="1"/>
    <row r="36464" ht="15" customHeight="1"/>
    <row r="36465" ht="15" customHeight="1"/>
    <row r="36466" ht="15" customHeight="1"/>
    <row r="36467" ht="15" customHeight="1"/>
    <row r="36468" ht="15" customHeight="1"/>
    <row r="36469" ht="15" customHeight="1"/>
    <row r="36470" ht="15" customHeight="1"/>
    <row r="36471" ht="15" customHeight="1"/>
    <row r="36472" ht="15" customHeight="1"/>
    <row r="36473" ht="15" customHeight="1"/>
    <row r="36474" ht="15" customHeight="1"/>
    <row r="36475" ht="15" customHeight="1"/>
    <row r="36476" ht="15" customHeight="1"/>
    <row r="36477" ht="15" customHeight="1"/>
    <row r="36478" ht="15" customHeight="1"/>
    <row r="36479" ht="15" customHeight="1"/>
    <row r="36480" ht="15" customHeight="1"/>
    <row r="36481" ht="15" customHeight="1"/>
    <row r="36482" ht="15" customHeight="1"/>
    <row r="36483" ht="15" customHeight="1"/>
    <row r="36484" ht="15" customHeight="1"/>
    <row r="36485" ht="15" customHeight="1"/>
    <row r="36486" ht="15" customHeight="1"/>
    <row r="36487" ht="15" customHeight="1"/>
    <row r="36488" ht="15" customHeight="1"/>
    <row r="36489" ht="15" customHeight="1"/>
    <row r="36490" ht="15" customHeight="1"/>
    <row r="36491" ht="15" customHeight="1"/>
    <row r="36492" ht="15" customHeight="1"/>
    <row r="36493" ht="15" customHeight="1"/>
    <row r="36494" ht="15" customHeight="1"/>
    <row r="36495" ht="15" customHeight="1"/>
    <row r="36496" ht="15" customHeight="1"/>
    <row r="36497" ht="15" customHeight="1"/>
    <row r="36498" ht="15" customHeight="1"/>
    <row r="36499" ht="15" customHeight="1"/>
    <row r="36500" ht="15" customHeight="1"/>
    <row r="36501" ht="15" customHeight="1"/>
    <row r="36502" ht="15" customHeight="1"/>
    <row r="36503" ht="15" customHeight="1"/>
    <row r="36504" ht="15" customHeight="1"/>
    <row r="36505" ht="15" customHeight="1"/>
    <row r="36506" ht="15" customHeight="1"/>
    <row r="36507" ht="15" customHeight="1"/>
    <row r="36508" ht="15" customHeight="1"/>
    <row r="36509" ht="15" customHeight="1"/>
    <row r="36510" ht="15" customHeight="1"/>
    <row r="36511" ht="15" customHeight="1"/>
    <row r="36512" ht="15" customHeight="1"/>
    <row r="36513" ht="15" customHeight="1"/>
    <row r="36514" ht="15" customHeight="1"/>
    <row r="36515" ht="15" customHeight="1"/>
    <row r="36516" ht="15" customHeight="1"/>
    <row r="36517" ht="15" customHeight="1"/>
    <row r="36518" ht="15" customHeight="1"/>
    <row r="36519" ht="15" customHeight="1"/>
    <row r="36520" ht="15" customHeight="1"/>
    <row r="36521" ht="15" customHeight="1"/>
    <row r="36522" ht="15" customHeight="1"/>
    <row r="36523" ht="15" customHeight="1"/>
    <row r="36524" ht="15" customHeight="1"/>
    <row r="36525" ht="15" customHeight="1"/>
    <row r="36526" ht="15" customHeight="1"/>
    <row r="36527" ht="15" customHeight="1"/>
    <row r="36528" ht="15" customHeight="1"/>
    <row r="36529" ht="15" customHeight="1"/>
    <row r="36530" ht="15" customHeight="1"/>
    <row r="36531" ht="15" customHeight="1"/>
    <row r="36532" ht="15" customHeight="1"/>
    <row r="36533" ht="15" customHeight="1"/>
    <row r="36534" ht="15" customHeight="1"/>
    <row r="36535" ht="15" customHeight="1"/>
    <row r="36536" ht="15" customHeight="1"/>
    <row r="36537" ht="15" customHeight="1"/>
    <row r="36538" ht="15" customHeight="1"/>
    <row r="36539" ht="15" customHeight="1"/>
    <row r="36540" ht="15" customHeight="1"/>
    <row r="36541" ht="15" customHeight="1"/>
    <row r="36542" ht="15" customHeight="1"/>
    <row r="36543" ht="15" customHeight="1"/>
    <row r="36544" ht="15" customHeight="1"/>
    <row r="36545" ht="15" customHeight="1"/>
    <row r="36546" ht="15" customHeight="1"/>
    <row r="36547" ht="15" customHeight="1"/>
    <row r="36548" ht="15" customHeight="1"/>
    <row r="36549" ht="15" customHeight="1"/>
    <row r="36550" ht="15" customHeight="1"/>
    <row r="36551" ht="15" customHeight="1"/>
    <row r="36552" ht="15" customHeight="1"/>
    <row r="36553" ht="15" customHeight="1"/>
    <row r="36554" ht="15" customHeight="1"/>
    <row r="36555" ht="15" customHeight="1"/>
    <row r="36556" ht="15" customHeight="1"/>
    <row r="36557" ht="15" customHeight="1"/>
    <row r="36558" ht="15" customHeight="1"/>
    <row r="36559" ht="15" customHeight="1"/>
    <row r="36560" ht="15" customHeight="1"/>
    <row r="36561" ht="15" customHeight="1"/>
    <row r="36562" ht="15" customHeight="1"/>
    <row r="36563" ht="15" customHeight="1"/>
    <row r="36564" ht="15" customHeight="1"/>
    <row r="36565" ht="15" customHeight="1"/>
    <row r="36566" ht="15" customHeight="1"/>
    <row r="36567" ht="15" customHeight="1"/>
    <row r="36568" ht="15" customHeight="1"/>
    <row r="36569" ht="15" customHeight="1"/>
    <row r="36570" ht="15" customHeight="1"/>
    <row r="36571" ht="15" customHeight="1"/>
    <row r="36572" ht="15" customHeight="1"/>
    <row r="36573" ht="15" customHeight="1"/>
    <row r="36574" ht="15" customHeight="1"/>
    <row r="36575" ht="15" customHeight="1"/>
    <row r="36576" ht="15" customHeight="1"/>
    <row r="36577" ht="15" customHeight="1"/>
    <row r="36578" ht="15" customHeight="1"/>
    <row r="36579" ht="15" customHeight="1"/>
    <row r="36580" ht="15" customHeight="1"/>
    <row r="36581" ht="15" customHeight="1"/>
    <row r="36582" ht="15" customHeight="1"/>
    <row r="36583" ht="15" customHeight="1"/>
    <row r="36584" ht="15" customHeight="1"/>
    <row r="36585" ht="15" customHeight="1"/>
    <row r="36586" ht="15" customHeight="1"/>
    <row r="36587" ht="15" customHeight="1"/>
    <row r="36588" ht="15" customHeight="1"/>
    <row r="36589" ht="15" customHeight="1"/>
    <row r="36590" ht="15" customHeight="1"/>
    <row r="36591" ht="15" customHeight="1"/>
    <row r="36592" ht="15" customHeight="1"/>
    <row r="36593" ht="15" customHeight="1"/>
    <row r="36594" ht="15" customHeight="1"/>
    <row r="36595" ht="15" customHeight="1"/>
    <row r="36596" ht="15" customHeight="1"/>
    <row r="36597" ht="15" customHeight="1"/>
    <row r="36598" ht="15" customHeight="1"/>
    <row r="36599" ht="15" customHeight="1"/>
    <row r="36600" ht="15" customHeight="1"/>
    <row r="36601" ht="15" customHeight="1"/>
    <row r="36602" ht="15" customHeight="1"/>
    <row r="36603" ht="15" customHeight="1"/>
    <row r="36604" ht="15" customHeight="1"/>
    <row r="36605" ht="15" customHeight="1"/>
    <row r="36606" ht="15" customHeight="1"/>
    <row r="36607" ht="15" customHeight="1"/>
    <row r="36608" ht="15" customHeight="1"/>
    <row r="36609" ht="15" customHeight="1"/>
    <row r="36610" ht="15" customHeight="1"/>
    <row r="36611" ht="15" customHeight="1"/>
    <row r="36612" ht="15" customHeight="1"/>
    <row r="36613" ht="15" customHeight="1"/>
    <row r="36614" ht="15" customHeight="1"/>
    <row r="36615" ht="15" customHeight="1"/>
    <row r="36616" ht="15" customHeight="1"/>
    <row r="36617" ht="15" customHeight="1"/>
    <row r="36618" ht="15" customHeight="1"/>
    <row r="36619" ht="15" customHeight="1"/>
    <row r="36620" ht="15" customHeight="1"/>
    <row r="36621" ht="15" customHeight="1"/>
    <row r="36622" ht="15" customHeight="1"/>
    <row r="36623" ht="15" customHeight="1"/>
    <row r="36624" ht="15" customHeight="1"/>
    <row r="36625" ht="15" customHeight="1"/>
    <row r="36626" ht="15" customHeight="1"/>
    <row r="36627" ht="15" customHeight="1"/>
    <row r="36628" ht="15" customHeight="1"/>
    <row r="36629" ht="15" customHeight="1"/>
    <row r="36630" ht="15" customHeight="1"/>
    <row r="36631" ht="15" customHeight="1"/>
    <row r="36632" ht="15" customHeight="1"/>
    <row r="36633" ht="15" customHeight="1"/>
    <row r="36634" ht="15" customHeight="1"/>
    <row r="36635" ht="15" customHeight="1"/>
    <row r="36636" ht="15" customHeight="1"/>
    <row r="36637" ht="15" customHeight="1"/>
    <row r="36638" ht="15" customHeight="1"/>
    <row r="36639" ht="15" customHeight="1"/>
    <row r="36640" ht="15" customHeight="1"/>
    <row r="36641" ht="15" customHeight="1"/>
    <row r="36642" ht="15" customHeight="1"/>
    <row r="36643" ht="15" customHeight="1"/>
    <row r="36644" ht="15" customHeight="1"/>
    <row r="36645" ht="15" customHeight="1"/>
    <row r="36646" ht="15" customHeight="1"/>
    <row r="36647" ht="15" customHeight="1"/>
    <row r="36648" ht="15" customHeight="1"/>
    <row r="36649" ht="15" customHeight="1"/>
    <row r="36650" ht="15" customHeight="1"/>
    <row r="36651" ht="15" customHeight="1"/>
    <row r="36652" ht="15" customHeight="1"/>
    <row r="36653" ht="15" customHeight="1"/>
    <row r="36654" ht="15" customHeight="1"/>
    <row r="36655" ht="15" customHeight="1"/>
    <row r="36656" ht="15" customHeight="1"/>
    <row r="36657" ht="15" customHeight="1"/>
    <row r="36658" ht="15" customHeight="1"/>
    <row r="36659" ht="15" customHeight="1"/>
    <row r="36660" ht="15" customHeight="1"/>
    <row r="36661" ht="15" customHeight="1"/>
    <row r="36662" ht="15" customHeight="1"/>
    <row r="36663" ht="15" customHeight="1"/>
    <row r="36664" ht="15" customHeight="1"/>
    <row r="36665" ht="15" customHeight="1"/>
    <row r="36666" ht="15" customHeight="1"/>
    <row r="36667" ht="15" customHeight="1"/>
    <row r="36668" ht="15" customHeight="1"/>
    <row r="36669" ht="15" customHeight="1"/>
    <row r="36670" ht="15" customHeight="1"/>
    <row r="36671" ht="15" customHeight="1"/>
    <row r="36672" ht="15" customHeight="1"/>
    <row r="36673" ht="15" customHeight="1"/>
    <row r="36674" ht="15" customHeight="1"/>
    <row r="36675" ht="15" customHeight="1"/>
    <row r="36676" ht="15" customHeight="1"/>
    <row r="36677" ht="15" customHeight="1"/>
    <row r="36678" ht="15" customHeight="1"/>
    <row r="36679" ht="15" customHeight="1"/>
    <row r="36680" ht="15" customHeight="1"/>
    <row r="36681" ht="15" customHeight="1"/>
    <row r="36682" ht="15" customHeight="1"/>
    <row r="36683" ht="15" customHeight="1"/>
    <row r="36684" ht="15" customHeight="1"/>
    <row r="36685" ht="15" customHeight="1"/>
    <row r="36686" ht="15" customHeight="1"/>
    <row r="36687" ht="15" customHeight="1"/>
    <row r="36688" ht="15" customHeight="1"/>
    <row r="36689" ht="15" customHeight="1"/>
    <row r="36690" ht="15" customHeight="1"/>
    <row r="36691" ht="15" customHeight="1"/>
    <row r="36692" ht="15" customHeight="1"/>
    <row r="36693" ht="15" customHeight="1"/>
    <row r="36694" ht="15" customHeight="1"/>
    <row r="36695" ht="15" customHeight="1"/>
    <row r="36696" ht="15" customHeight="1"/>
    <row r="36697" ht="15" customHeight="1"/>
    <row r="36698" ht="15" customHeight="1"/>
    <row r="36699" ht="15" customHeight="1"/>
    <row r="36700" ht="15" customHeight="1"/>
    <row r="36701" ht="15" customHeight="1"/>
    <row r="36702" ht="15" customHeight="1"/>
    <row r="36703" ht="15" customHeight="1"/>
    <row r="36704" ht="15" customHeight="1"/>
    <row r="36705" ht="15" customHeight="1"/>
    <row r="36706" ht="15" customHeight="1"/>
    <row r="36707" ht="15" customHeight="1"/>
    <row r="36708" ht="15" customHeight="1"/>
    <row r="36709" ht="15" customHeight="1"/>
    <row r="36710" ht="15" customHeight="1"/>
    <row r="36711" ht="15" customHeight="1"/>
    <row r="36712" ht="15" customHeight="1"/>
    <row r="36713" ht="15" customHeight="1"/>
    <row r="36714" ht="15" customHeight="1"/>
    <row r="36715" ht="15" customHeight="1"/>
    <row r="36716" ht="15" customHeight="1"/>
    <row r="36717" ht="15" customHeight="1"/>
    <row r="36718" ht="15" customHeight="1"/>
    <row r="36719" ht="15" customHeight="1"/>
    <row r="36720" ht="15" customHeight="1"/>
    <row r="36721" ht="15" customHeight="1"/>
    <row r="36722" ht="15" customHeight="1"/>
    <row r="36723" ht="15" customHeight="1"/>
    <row r="36724" ht="15" customHeight="1"/>
    <row r="36725" ht="15" customHeight="1"/>
    <row r="36726" ht="15" customHeight="1"/>
    <row r="36727" ht="15" customHeight="1"/>
    <row r="36728" ht="15" customHeight="1"/>
    <row r="36729" ht="15" customHeight="1"/>
    <row r="36730" ht="15" customHeight="1"/>
    <row r="36731" ht="15" customHeight="1"/>
    <row r="36732" ht="15" customHeight="1"/>
    <row r="36733" ht="15" customHeight="1"/>
    <row r="36734" ht="15" customHeight="1"/>
    <row r="36735" ht="15" customHeight="1"/>
    <row r="36736" ht="15" customHeight="1"/>
    <row r="36737" ht="15" customHeight="1"/>
    <row r="36738" ht="15" customHeight="1"/>
    <row r="36739" ht="15" customHeight="1"/>
    <row r="36740" ht="15" customHeight="1"/>
    <row r="36741" ht="15" customHeight="1"/>
    <row r="36742" ht="15" customHeight="1"/>
    <row r="36743" ht="15" customHeight="1"/>
    <row r="36744" ht="15" customHeight="1"/>
    <row r="36745" ht="15" customHeight="1"/>
    <row r="36746" ht="15" customHeight="1"/>
    <row r="36747" ht="15" customHeight="1"/>
    <row r="36748" ht="15" customHeight="1"/>
    <row r="36749" ht="15" customHeight="1"/>
    <row r="36750" ht="15" customHeight="1"/>
    <row r="36751" ht="15" customHeight="1"/>
    <row r="36752" ht="15" customHeight="1"/>
    <row r="36753" ht="15" customHeight="1"/>
    <row r="36754" ht="15" customHeight="1"/>
    <row r="36755" ht="15" customHeight="1"/>
    <row r="36756" ht="15" customHeight="1"/>
    <row r="36757" ht="15" customHeight="1"/>
    <row r="36758" ht="15" customHeight="1"/>
    <row r="36759" ht="15" customHeight="1"/>
    <row r="36760" ht="15" customHeight="1"/>
    <row r="36761" ht="15" customHeight="1"/>
    <row r="36762" ht="15" customHeight="1"/>
    <row r="36763" ht="15" customHeight="1"/>
    <row r="36764" ht="15" customHeight="1"/>
    <row r="36765" ht="15" customHeight="1"/>
    <row r="36766" ht="15" customHeight="1"/>
    <row r="36767" ht="15" customHeight="1"/>
    <row r="36768" ht="15" customHeight="1"/>
    <row r="36769" ht="15" customHeight="1"/>
    <row r="36770" ht="15" customHeight="1"/>
    <row r="36771" ht="15" customHeight="1"/>
    <row r="36772" ht="15" customHeight="1"/>
    <row r="36773" ht="15" customHeight="1"/>
    <row r="36774" ht="15" customHeight="1"/>
    <row r="36775" ht="15" customHeight="1"/>
    <row r="36776" ht="15" customHeight="1"/>
    <row r="36777" ht="15" customHeight="1"/>
    <row r="36778" ht="15" customHeight="1"/>
    <row r="36779" ht="15" customHeight="1"/>
    <row r="36780" ht="15" customHeight="1"/>
    <row r="36781" ht="15" customHeight="1"/>
    <row r="36782" ht="15" customHeight="1"/>
    <row r="36783" ht="15" customHeight="1"/>
    <row r="36784" ht="15" customHeight="1"/>
    <row r="36785" ht="15" customHeight="1"/>
    <row r="36786" ht="15" customHeight="1"/>
    <row r="36787" ht="15" customHeight="1"/>
    <row r="36788" ht="15" customHeight="1"/>
    <row r="36789" ht="15" customHeight="1"/>
    <row r="36790" ht="15" customHeight="1"/>
    <row r="36791" ht="15" customHeight="1"/>
    <row r="36792" ht="15" customHeight="1"/>
    <row r="36793" ht="15" customHeight="1"/>
    <row r="36794" ht="15" customHeight="1"/>
    <row r="36795" ht="15" customHeight="1"/>
    <row r="36796" ht="15" customHeight="1"/>
    <row r="36797" ht="15" customHeight="1"/>
    <row r="36798" ht="15" customHeight="1"/>
    <row r="36799" ht="15" customHeight="1"/>
    <row r="36800" ht="15" customHeight="1"/>
    <row r="36801" ht="15" customHeight="1"/>
    <row r="36802" ht="15" customHeight="1"/>
    <row r="36803" ht="15" customHeight="1"/>
    <row r="36804" ht="15" customHeight="1"/>
    <row r="36805" ht="15" customHeight="1"/>
    <row r="36806" ht="15" customHeight="1"/>
    <row r="36807" ht="15" customHeight="1"/>
    <row r="36808" ht="15" customHeight="1"/>
    <row r="36809" ht="15" customHeight="1"/>
    <row r="36810" ht="15" customHeight="1"/>
    <row r="36811" ht="15" customHeight="1"/>
    <row r="36812" ht="15" customHeight="1"/>
    <row r="36813" ht="15" customHeight="1"/>
    <row r="36814" ht="15" customHeight="1"/>
    <row r="36815" ht="15" customHeight="1"/>
    <row r="36816" ht="15" customHeight="1"/>
    <row r="36817" ht="15" customHeight="1"/>
    <row r="36818" ht="15" customHeight="1"/>
    <row r="36819" ht="15" customHeight="1"/>
    <row r="36820" ht="15" customHeight="1"/>
    <row r="36821" ht="15" customHeight="1"/>
    <row r="36822" ht="15" customHeight="1"/>
    <row r="36823" ht="15" customHeight="1"/>
    <row r="36824" ht="15" customHeight="1"/>
    <row r="36825" ht="15" customHeight="1"/>
    <row r="36826" ht="15" customHeight="1"/>
    <row r="36827" ht="15" customHeight="1"/>
    <row r="36828" ht="15" customHeight="1"/>
    <row r="36829" ht="15" customHeight="1"/>
    <row r="36830" ht="15" customHeight="1"/>
    <row r="36831" ht="15" customHeight="1"/>
    <row r="36832" ht="15" customHeight="1"/>
    <row r="36833" ht="15" customHeight="1"/>
    <row r="36834" ht="15" customHeight="1"/>
    <row r="36835" ht="15" customHeight="1"/>
    <row r="36836" ht="15" customHeight="1"/>
    <row r="36837" ht="15" customHeight="1"/>
    <row r="36838" ht="15" customHeight="1"/>
    <row r="36839" ht="15" customHeight="1"/>
    <row r="36840" ht="15" customHeight="1"/>
    <row r="36841" ht="15" customHeight="1"/>
    <row r="36842" ht="15" customHeight="1"/>
    <row r="36843" ht="15" customHeight="1"/>
    <row r="36844" ht="15" customHeight="1"/>
    <row r="36845" ht="15" customHeight="1"/>
    <row r="36846" ht="15" customHeight="1"/>
    <row r="36847" ht="15" customHeight="1"/>
    <row r="36848" ht="15" customHeight="1"/>
    <row r="36849" ht="15" customHeight="1"/>
    <row r="36850" ht="15" customHeight="1"/>
    <row r="36851" ht="15" customHeight="1"/>
    <row r="36852" ht="15" customHeight="1"/>
    <row r="36853" ht="15" customHeight="1"/>
    <row r="36854" ht="15" customHeight="1"/>
    <row r="36855" ht="15" customHeight="1"/>
    <row r="36856" ht="15" customHeight="1"/>
    <row r="36857" ht="15" customHeight="1"/>
    <row r="36858" ht="15" customHeight="1"/>
    <row r="36859" ht="15" customHeight="1"/>
    <row r="36860" ht="15" customHeight="1"/>
    <row r="36861" ht="15" customHeight="1"/>
    <row r="36862" ht="15" customHeight="1"/>
    <row r="36863" ht="15" customHeight="1"/>
    <row r="36864" ht="15" customHeight="1"/>
    <row r="36865" ht="15" customHeight="1"/>
    <row r="36866" ht="15" customHeight="1"/>
    <row r="36867" ht="15" customHeight="1"/>
    <row r="36868" ht="15" customHeight="1"/>
    <row r="36869" ht="15" customHeight="1"/>
    <row r="36870" ht="15" customHeight="1"/>
    <row r="36871" ht="15" customHeight="1"/>
    <row r="36872" ht="15" customHeight="1"/>
    <row r="36873" ht="15" customHeight="1"/>
    <row r="36874" ht="15" customHeight="1"/>
    <row r="36875" ht="15" customHeight="1"/>
    <row r="36876" ht="15" customHeight="1"/>
    <row r="36877" ht="15" customHeight="1"/>
    <row r="36878" ht="15" customHeight="1"/>
    <row r="36879" ht="15" customHeight="1"/>
    <row r="36880" ht="15" customHeight="1"/>
    <row r="36881" ht="15" customHeight="1"/>
    <row r="36882" ht="15" customHeight="1"/>
    <row r="36883" ht="15" customHeight="1"/>
    <row r="36884" ht="15" customHeight="1"/>
    <row r="36885" ht="15" customHeight="1"/>
    <row r="36886" ht="15" customHeight="1"/>
    <row r="36887" ht="15" customHeight="1"/>
    <row r="36888" ht="15" customHeight="1"/>
    <row r="36889" ht="15" customHeight="1"/>
    <row r="36890" ht="15" customHeight="1"/>
    <row r="36891" ht="15" customHeight="1"/>
    <row r="36892" ht="15" customHeight="1"/>
    <row r="36893" ht="15" customHeight="1"/>
    <row r="36894" ht="15" customHeight="1"/>
    <row r="36895" ht="15" customHeight="1"/>
    <row r="36896" ht="15" customHeight="1"/>
    <row r="36897" ht="15" customHeight="1"/>
    <row r="36898" ht="15" customHeight="1"/>
    <row r="36899" ht="15" customHeight="1"/>
    <row r="36900" ht="15" customHeight="1"/>
    <row r="36901" ht="15" customHeight="1"/>
    <row r="36902" ht="15" customHeight="1"/>
    <row r="36903" ht="15" customHeight="1"/>
    <row r="36904" ht="15" customHeight="1"/>
    <row r="36905" ht="15" customHeight="1"/>
    <row r="36906" ht="15" customHeight="1"/>
    <row r="36907" ht="15" customHeight="1"/>
    <row r="36908" ht="15" customHeight="1"/>
    <row r="36909" ht="15" customHeight="1"/>
    <row r="36910" ht="15" customHeight="1"/>
    <row r="36911" ht="15" customHeight="1"/>
    <row r="36912" ht="15" customHeight="1"/>
    <row r="36913" ht="15" customHeight="1"/>
    <row r="36914" ht="15" customHeight="1"/>
    <row r="36915" ht="15" customHeight="1"/>
    <row r="36916" ht="15" customHeight="1"/>
    <row r="36917" ht="15" customHeight="1"/>
    <row r="36918" ht="15" customHeight="1"/>
    <row r="36919" ht="15" customHeight="1"/>
    <row r="36920" ht="15" customHeight="1"/>
    <row r="36921" ht="15" customHeight="1"/>
    <row r="36922" ht="15" customHeight="1"/>
    <row r="36923" ht="15" customHeight="1"/>
    <row r="36924" ht="15" customHeight="1"/>
    <row r="36925" ht="15" customHeight="1"/>
    <row r="36926" ht="15" customHeight="1"/>
    <row r="36927" ht="15" customHeight="1"/>
    <row r="36928" ht="15" customHeight="1"/>
    <row r="36929" ht="15" customHeight="1"/>
    <row r="36930" ht="15" customHeight="1"/>
    <row r="36931" ht="15" customHeight="1"/>
    <row r="36932" ht="15" customHeight="1"/>
    <row r="36933" ht="15" customHeight="1"/>
    <row r="36934" ht="15" customHeight="1"/>
    <row r="36935" ht="15" customHeight="1"/>
    <row r="36936" ht="15" customHeight="1"/>
    <row r="36937" ht="15" customHeight="1"/>
    <row r="36938" ht="15" customHeight="1"/>
    <row r="36939" ht="15" customHeight="1"/>
    <row r="36940" ht="15" customHeight="1"/>
    <row r="36941" ht="15" customHeight="1"/>
    <row r="36942" ht="15" customHeight="1"/>
    <row r="36943" ht="15" customHeight="1"/>
    <row r="36944" ht="15" customHeight="1"/>
    <row r="36945" ht="15" customHeight="1"/>
    <row r="36946" ht="15" customHeight="1"/>
    <row r="36947" ht="15" customHeight="1"/>
    <row r="36948" ht="15" customHeight="1"/>
    <row r="36949" ht="15" customHeight="1"/>
    <row r="36950" ht="15" customHeight="1"/>
    <row r="36951" ht="15" customHeight="1"/>
    <row r="36952" ht="15" customHeight="1"/>
    <row r="36953" ht="15" customHeight="1"/>
    <row r="36954" ht="15" customHeight="1"/>
    <row r="36955" ht="15" customHeight="1"/>
    <row r="36956" ht="15" customHeight="1"/>
    <row r="36957" ht="15" customHeight="1"/>
    <row r="36958" ht="15" customHeight="1"/>
    <row r="36959" ht="15" customHeight="1"/>
    <row r="36960" ht="15" customHeight="1"/>
    <row r="36961" ht="15" customHeight="1"/>
    <row r="36962" ht="15" customHeight="1"/>
    <row r="36963" ht="15" customHeight="1"/>
    <row r="36964" ht="15" customHeight="1"/>
    <row r="36965" ht="15" customHeight="1"/>
    <row r="36966" ht="15" customHeight="1"/>
    <row r="36967" ht="15" customHeight="1"/>
    <row r="36968" ht="15" customHeight="1"/>
    <row r="36969" ht="15" customHeight="1"/>
    <row r="36970" ht="15" customHeight="1"/>
    <row r="36971" ht="15" customHeight="1"/>
    <row r="36972" ht="15" customHeight="1"/>
    <row r="36973" ht="15" customHeight="1"/>
    <row r="36974" ht="15" customHeight="1"/>
    <row r="36975" ht="15" customHeight="1"/>
    <row r="36976" ht="15" customHeight="1"/>
    <row r="36977" ht="15" customHeight="1"/>
    <row r="36978" ht="15" customHeight="1"/>
    <row r="36979" ht="15" customHeight="1"/>
    <row r="36980" ht="15" customHeight="1"/>
    <row r="36981" ht="15" customHeight="1"/>
    <row r="36982" ht="15" customHeight="1"/>
    <row r="36983" ht="15" customHeight="1"/>
    <row r="36984" ht="15" customHeight="1"/>
    <row r="36985" ht="15" customHeight="1"/>
    <row r="36986" ht="15" customHeight="1"/>
    <row r="36987" ht="15" customHeight="1"/>
    <row r="36988" ht="15" customHeight="1"/>
    <row r="36989" ht="15" customHeight="1"/>
    <row r="36990" ht="15" customHeight="1"/>
    <row r="36991" ht="15" customHeight="1"/>
    <row r="36992" ht="15" customHeight="1"/>
    <row r="36993" ht="15" customHeight="1"/>
    <row r="36994" ht="15" customHeight="1"/>
    <row r="36995" ht="15" customHeight="1"/>
    <row r="36996" ht="15" customHeight="1"/>
    <row r="36997" ht="15" customHeight="1"/>
    <row r="36998" ht="15" customHeight="1"/>
    <row r="36999" ht="15" customHeight="1"/>
    <row r="37000" ht="15" customHeight="1"/>
    <row r="37001" ht="15" customHeight="1"/>
    <row r="37002" ht="15" customHeight="1"/>
    <row r="37003" ht="15" customHeight="1"/>
    <row r="37004" ht="15" customHeight="1"/>
    <row r="37005" ht="15" customHeight="1"/>
    <row r="37006" ht="15" customHeight="1"/>
    <row r="37007" ht="15" customHeight="1"/>
    <row r="37008" ht="15" customHeight="1"/>
    <row r="37009" ht="15" customHeight="1"/>
    <row r="37010" ht="15" customHeight="1"/>
    <row r="37011" ht="15" customHeight="1"/>
    <row r="37012" ht="15" customHeight="1"/>
    <row r="37013" ht="15" customHeight="1"/>
    <row r="37014" ht="15" customHeight="1"/>
    <row r="37015" ht="15" customHeight="1"/>
    <row r="37016" ht="15" customHeight="1"/>
    <row r="37017" ht="15" customHeight="1"/>
    <row r="37018" ht="15" customHeight="1"/>
    <row r="37019" ht="15" customHeight="1"/>
    <row r="37020" ht="15" customHeight="1"/>
    <row r="37021" ht="15" customHeight="1"/>
    <row r="37022" ht="15" customHeight="1"/>
    <row r="37023" ht="15" customHeight="1"/>
    <row r="37024" ht="15" customHeight="1"/>
    <row r="37025" ht="15" customHeight="1"/>
    <row r="37026" ht="15" customHeight="1"/>
    <row r="37027" ht="15" customHeight="1"/>
    <row r="37028" ht="15" customHeight="1"/>
    <row r="37029" ht="15" customHeight="1"/>
    <row r="37030" ht="15" customHeight="1"/>
    <row r="37031" ht="15" customHeight="1"/>
    <row r="37032" ht="15" customHeight="1"/>
    <row r="37033" ht="15" customHeight="1"/>
    <row r="37034" ht="15" customHeight="1"/>
    <row r="37035" ht="15" customHeight="1"/>
    <row r="37036" ht="15" customHeight="1"/>
    <row r="37037" ht="15" customHeight="1"/>
    <row r="37038" ht="15" customHeight="1"/>
    <row r="37039" ht="15" customHeight="1"/>
    <row r="37040" ht="15" customHeight="1"/>
    <row r="37041" ht="15" customHeight="1"/>
    <row r="37042" ht="15" customHeight="1"/>
    <row r="37043" ht="15" customHeight="1"/>
    <row r="37044" ht="15" customHeight="1"/>
    <row r="37045" ht="15" customHeight="1"/>
    <row r="37046" ht="15" customHeight="1"/>
    <row r="37047" ht="15" customHeight="1"/>
    <row r="37048" ht="15" customHeight="1"/>
    <row r="37049" ht="15" customHeight="1"/>
    <row r="37050" ht="15" customHeight="1"/>
    <row r="37051" ht="15" customHeight="1"/>
    <row r="37052" ht="15" customHeight="1"/>
    <row r="37053" ht="15" customHeight="1"/>
    <row r="37054" ht="15" customHeight="1"/>
    <row r="37055" ht="15" customHeight="1"/>
    <row r="37056" ht="15" customHeight="1"/>
    <row r="37057" ht="15" customHeight="1"/>
    <row r="37058" ht="15" customHeight="1"/>
    <row r="37059" ht="15" customHeight="1"/>
    <row r="37060" ht="15" customHeight="1"/>
    <row r="37061" ht="15" customHeight="1"/>
    <row r="37062" ht="15" customHeight="1"/>
    <row r="37063" ht="15" customHeight="1"/>
    <row r="37064" ht="15" customHeight="1"/>
    <row r="37065" ht="15" customHeight="1"/>
    <row r="37066" ht="15" customHeight="1"/>
    <row r="37067" ht="15" customHeight="1"/>
    <row r="37068" ht="15" customHeight="1"/>
    <row r="37069" ht="15" customHeight="1"/>
    <row r="37070" ht="15" customHeight="1"/>
    <row r="37071" ht="15" customHeight="1"/>
    <row r="37072" ht="15" customHeight="1"/>
    <row r="37073" ht="15" customHeight="1"/>
    <row r="37074" ht="15" customHeight="1"/>
    <row r="37075" ht="15" customHeight="1"/>
    <row r="37076" ht="15" customHeight="1"/>
    <row r="37077" ht="15" customHeight="1"/>
    <row r="37078" ht="15" customHeight="1"/>
    <row r="37079" ht="15" customHeight="1"/>
    <row r="37080" ht="15" customHeight="1"/>
    <row r="37081" ht="15" customHeight="1"/>
    <row r="37082" ht="15" customHeight="1"/>
    <row r="37083" ht="15" customHeight="1"/>
    <row r="37084" ht="15" customHeight="1"/>
    <row r="37085" ht="15" customHeight="1"/>
    <row r="37086" ht="15" customHeight="1"/>
    <row r="37087" ht="15" customHeight="1"/>
    <row r="37088" ht="15" customHeight="1"/>
    <row r="37089" ht="15" customHeight="1"/>
    <row r="37090" ht="15" customHeight="1"/>
    <row r="37091" ht="15" customHeight="1"/>
    <row r="37092" ht="15" customHeight="1"/>
    <row r="37093" ht="15" customHeight="1"/>
    <row r="37094" ht="15" customHeight="1"/>
    <row r="37095" ht="15" customHeight="1"/>
    <row r="37096" ht="15" customHeight="1"/>
    <row r="37097" ht="15" customHeight="1"/>
    <row r="37098" ht="15" customHeight="1"/>
    <row r="37099" ht="15" customHeight="1"/>
    <row r="37100" ht="15" customHeight="1"/>
    <row r="37101" ht="15" customHeight="1"/>
    <row r="37102" ht="15" customHeight="1"/>
    <row r="37103" ht="15" customHeight="1"/>
    <row r="37104" ht="15" customHeight="1"/>
    <row r="37105" ht="15" customHeight="1"/>
    <row r="37106" ht="15" customHeight="1"/>
    <row r="37107" ht="15" customHeight="1"/>
    <row r="37108" ht="15" customHeight="1"/>
    <row r="37109" ht="15" customHeight="1"/>
    <row r="37110" ht="15" customHeight="1"/>
    <row r="37111" ht="15" customHeight="1"/>
    <row r="37112" ht="15" customHeight="1"/>
    <row r="37113" ht="15" customHeight="1"/>
    <row r="37114" ht="15" customHeight="1"/>
    <row r="37115" ht="15" customHeight="1"/>
    <row r="37116" ht="15" customHeight="1"/>
    <row r="37117" ht="15" customHeight="1"/>
    <row r="37118" ht="15" customHeight="1"/>
    <row r="37119" ht="15" customHeight="1"/>
    <row r="37120" ht="15" customHeight="1"/>
    <row r="37121" ht="15" customHeight="1"/>
    <row r="37122" ht="15" customHeight="1"/>
    <row r="37123" ht="15" customHeight="1"/>
    <row r="37124" ht="15" customHeight="1"/>
    <row r="37125" ht="15" customHeight="1"/>
    <row r="37126" ht="15" customHeight="1"/>
    <row r="37127" ht="15" customHeight="1"/>
    <row r="37128" ht="15" customHeight="1"/>
    <row r="37129" ht="15" customHeight="1"/>
    <row r="37130" ht="15" customHeight="1"/>
    <row r="37131" ht="15" customHeight="1"/>
    <row r="37132" ht="15" customHeight="1"/>
    <row r="37133" ht="15" customHeight="1"/>
    <row r="37134" ht="15" customHeight="1"/>
    <row r="37135" ht="15" customHeight="1"/>
    <row r="37136" ht="15" customHeight="1"/>
    <row r="37137" ht="15" customHeight="1"/>
    <row r="37138" ht="15" customHeight="1"/>
    <row r="37139" ht="15" customHeight="1"/>
    <row r="37140" ht="15" customHeight="1"/>
    <row r="37141" ht="15" customHeight="1"/>
    <row r="37142" ht="15" customHeight="1"/>
    <row r="37143" ht="15" customHeight="1"/>
    <row r="37144" ht="15" customHeight="1"/>
    <row r="37145" ht="15" customHeight="1"/>
    <row r="37146" ht="15" customHeight="1"/>
    <row r="37147" ht="15" customHeight="1"/>
    <row r="37148" ht="15" customHeight="1"/>
    <row r="37149" ht="15" customHeight="1"/>
    <row r="37150" ht="15" customHeight="1"/>
    <row r="37151" ht="15" customHeight="1"/>
    <row r="37152" ht="15" customHeight="1"/>
    <row r="37153" ht="15" customHeight="1"/>
    <row r="37154" ht="15" customHeight="1"/>
    <row r="37155" ht="15" customHeight="1"/>
    <row r="37156" ht="15" customHeight="1"/>
    <row r="37157" ht="15" customHeight="1"/>
    <row r="37158" ht="15" customHeight="1"/>
    <row r="37159" ht="15" customHeight="1"/>
    <row r="37160" ht="15" customHeight="1"/>
    <row r="37161" ht="15" customHeight="1"/>
    <row r="37162" ht="15" customHeight="1"/>
    <row r="37163" ht="15" customHeight="1"/>
    <row r="37164" ht="15" customHeight="1"/>
    <row r="37165" ht="15" customHeight="1"/>
    <row r="37166" ht="15" customHeight="1"/>
    <row r="37167" ht="15" customHeight="1"/>
    <row r="37168" ht="15" customHeight="1"/>
    <row r="37169" ht="15" customHeight="1"/>
    <row r="37170" ht="15" customHeight="1"/>
    <row r="37171" ht="15" customHeight="1"/>
    <row r="37172" ht="15" customHeight="1"/>
    <row r="37173" ht="15" customHeight="1"/>
    <row r="37174" ht="15" customHeight="1"/>
    <row r="37175" ht="15" customHeight="1"/>
    <row r="37176" ht="15" customHeight="1"/>
    <row r="37177" ht="15" customHeight="1"/>
    <row r="37178" ht="15" customHeight="1"/>
    <row r="37179" ht="15" customHeight="1"/>
    <row r="37180" ht="15" customHeight="1"/>
    <row r="37181" ht="15" customHeight="1"/>
    <row r="37182" ht="15" customHeight="1"/>
    <row r="37183" ht="15" customHeight="1"/>
    <row r="37184" ht="15" customHeight="1"/>
    <row r="37185" ht="15" customHeight="1"/>
    <row r="37186" ht="15" customHeight="1"/>
    <row r="37187" ht="15" customHeight="1"/>
    <row r="37188" ht="15" customHeight="1"/>
    <row r="37189" ht="15" customHeight="1"/>
    <row r="37190" ht="15" customHeight="1"/>
    <row r="37191" ht="15" customHeight="1"/>
    <row r="37192" ht="15" customHeight="1"/>
    <row r="37193" ht="15" customHeight="1"/>
    <row r="37194" ht="15" customHeight="1"/>
    <row r="37195" ht="15" customHeight="1"/>
    <row r="37196" ht="15" customHeight="1"/>
    <row r="37197" ht="15" customHeight="1"/>
    <row r="37198" ht="15" customHeight="1"/>
    <row r="37199" ht="15" customHeight="1"/>
    <row r="37200" ht="15" customHeight="1"/>
    <row r="37201" ht="15" customHeight="1"/>
    <row r="37202" ht="15" customHeight="1"/>
    <row r="37203" ht="15" customHeight="1"/>
    <row r="37204" ht="15" customHeight="1"/>
    <row r="37205" ht="15" customHeight="1"/>
    <row r="37206" ht="15" customHeight="1"/>
    <row r="37207" ht="15" customHeight="1"/>
    <row r="37208" ht="15" customHeight="1"/>
    <row r="37209" ht="15" customHeight="1"/>
    <row r="37210" ht="15" customHeight="1"/>
    <row r="37211" ht="15" customHeight="1"/>
    <row r="37212" ht="15" customHeight="1"/>
    <row r="37213" ht="15" customHeight="1"/>
    <row r="37214" ht="15" customHeight="1"/>
    <row r="37215" ht="15" customHeight="1"/>
    <row r="37216" ht="15" customHeight="1"/>
    <row r="37217" ht="15" customHeight="1"/>
    <row r="37218" ht="15" customHeight="1"/>
    <row r="37219" ht="15" customHeight="1"/>
    <row r="37220" ht="15" customHeight="1"/>
    <row r="37221" ht="15" customHeight="1"/>
    <row r="37222" ht="15" customHeight="1"/>
    <row r="37223" ht="15" customHeight="1"/>
    <row r="37224" ht="15" customHeight="1"/>
    <row r="37225" ht="15" customHeight="1"/>
    <row r="37226" ht="15" customHeight="1"/>
    <row r="37227" ht="15" customHeight="1"/>
    <row r="37228" ht="15" customHeight="1"/>
    <row r="37229" ht="15" customHeight="1"/>
    <row r="37230" ht="15" customHeight="1"/>
    <row r="37231" ht="15" customHeight="1"/>
    <row r="37232" ht="15" customHeight="1"/>
    <row r="37233" ht="15" customHeight="1"/>
    <row r="37234" ht="15" customHeight="1"/>
    <row r="37235" ht="15" customHeight="1"/>
    <row r="37236" ht="15" customHeight="1"/>
    <row r="37237" ht="15" customHeight="1"/>
    <row r="37238" ht="15" customHeight="1"/>
    <row r="37239" ht="15" customHeight="1"/>
    <row r="37240" ht="15" customHeight="1"/>
    <row r="37241" ht="15" customHeight="1"/>
    <row r="37242" ht="15" customHeight="1"/>
    <row r="37243" ht="15" customHeight="1"/>
    <row r="37244" ht="15" customHeight="1"/>
    <row r="37245" ht="15" customHeight="1"/>
    <row r="37246" ht="15" customHeight="1"/>
    <row r="37247" ht="15" customHeight="1"/>
    <row r="37248" ht="15" customHeight="1"/>
    <row r="37249" ht="15" customHeight="1"/>
    <row r="37250" ht="15" customHeight="1"/>
    <row r="37251" ht="15" customHeight="1"/>
    <row r="37252" ht="15" customHeight="1"/>
    <row r="37253" ht="15" customHeight="1"/>
    <row r="37254" ht="15" customHeight="1"/>
    <row r="37255" ht="15" customHeight="1"/>
    <row r="37256" ht="15" customHeight="1"/>
    <row r="37257" ht="15" customHeight="1"/>
    <row r="37258" ht="15" customHeight="1"/>
    <row r="37259" ht="15" customHeight="1"/>
    <row r="37260" ht="15" customHeight="1"/>
    <row r="37261" ht="15" customHeight="1"/>
    <row r="37262" ht="15" customHeight="1"/>
    <row r="37263" ht="15" customHeight="1"/>
    <row r="37264" ht="15" customHeight="1"/>
    <row r="37265" ht="15" customHeight="1"/>
    <row r="37266" ht="15" customHeight="1"/>
    <row r="37267" ht="15" customHeight="1"/>
    <row r="37268" ht="15" customHeight="1"/>
    <row r="37269" ht="15" customHeight="1"/>
    <row r="37270" ht="15" customHeight="1"/>
    <row r="37271" ht="15" customHeight="1"/>
    <row r="37272" ht="15" customHeight="1"/>
    <row r="37273" ht="15" customHeight="1"/>
    <row r="37274" ht="15" customHeight="1"/>
    <row r="37275" ht="15" customHeight="1"/>
    <row r="37276" ht="15" customHeight="1"/>
    <row r="37277" ht="15" customHeight="1"/>
    <row r="37278" ht="15" customHeight="1"/>
    <row r="37279" ht="15" customHeight="1"/>
    <row r="37280" ht="15" customHeight="1"/>
    <row r="37281" ht="15" customHeight="1"/>
    <row r="37282" ht="15" customHeight="1"/>
    <row r="37283" ht="15" customHeight="1"/>
    <row r="37284" ht="15" customHeight="1"/>
    <row r="37285" ht="15" customHeight="1"/>
    <row r="37286" ht="15" customHeight="1"/>
    <row r="37287" ht="15" customHeight="1"/>
    <row r="37288" ht="15" customHeight="1"/>
    <row r="37289" ht="15" customHeight="1"/>
    <row r="37290" ht="15" customHeight="1"/>
    <row r="37291" ht="15" customHeight="1"/>
    <row r="37292" ht="15" customHeight="1"/>
    <row r="37293" ht="15" customHeight="1"/>
    <row r="37294" ht="15" customHeight="1"/>
    <row r="37295" ht="15" customHeight="1"/>
    <row r="37296" ht="15" customHeight="1"/>
    <row r="37297" ht="15" customHeight="1"/>
    <row r="37298" ht="15" customHeight="1"/>
    <row r="37299" ht="15" customHeight="1"/>
    <row r="37300" ht="15" customHeight="1"/>
    <row r="37301" ht="15" customHeight="1"/>
    <row r="37302" ht="15" customHeight="1"/>
    <row r="37303" ht="15" customHeight="1"/>
    <row r="37304" ht="15" customHeight="1"/>
    <row r="37305" ht="15" customHeight="1"/>
    <row r="37306" ht="15" customHeight="1"/>
    <row r="37307" ht="15" customHeight="1"/>
    <row r="37308" ht="15" customHeight="1"/>
    <row r="37309" ht="15" customHeight="1"/>
    <row r="37310" ht="15" customHeight="1"/>
    <row r="37311" ht="15" customHeight="1"/>
    <row r="37312" ht="15" customHeight="1"/>
    <row r="37313" ht="15" customHeight="1"/>
    <row r="37314" ht="15" customHeight="1"/>
    <row r="37315" ht="15" customHeight="1"/>
    <row r="37316" ht="15" customHeight="1"/>
    <row r="37317" ht="15" customHeight="1"/>
    <row r="37318" ht="15" customHeight="1"/>
    <row r="37319" ht="15" customHeight="1"/>
    <row r="37320" ht="15" customHeight="1"/>
    <row r="37321" ht="15" customHeight="1"/>
    <row r="37322" ht="15" customHeight="1"/>
    <row r="37323" ht="15" customHeight="1"/>
    <row r="37324" ht="15" customHeight="1"/>
    <row r="37325" ht="15" customHeight="1"/>
    <row r="37326" ht="15" customHeight="1"/>
    <row r="37327" ht="15" customHeight="1"/>
    <row r="37328" ht="15" customHeight="1"/>
    <row r="37329" ht="15" customHeight="1"/>
    <row r="37330" ht="15" customHeight="1"/>
    <row r="37331" ht="15" customHeight="1"/>
    <row r="37332" ht="15" customHeight="1"/>
    <row r="37333" ht="15" customHeight="1"/>
    <row r="37334" ht="15" customHeight="1"/>
    <row r="37335" ht="15" customHeight="1"/>
    <row r="37336" ht="15" customHeight="1"/>
    <row r="37337" ht="15" customHeight="1"/>
    <row r="37338" ht="15" customHeight="1"/>
    <row r="37339" ht="15" customHeight="1"/>
    <row r="37340" ht="15" customHeight="1"/>
    <row r="37341" ht="15" customHeight="1"/>
    <row r="37342" ht="15" customHeight="1"/>
    <row r="37343" ht="15" customHeight="1"/>
    <row r="37344" ht="15" customHeight="1"/>
    <row r="37345" ht="15" customHeight="1"/>
    <row r="37346" ht="15" customHeight="1"/>
    <row r="37347" ht="15" customHeight="1"/>
    <row r="37348" ht="15" customHeight="1"/>
    <row r="37349" ht="15" customHeight="1"/>
    <row r="37350" ht="15" customHeight="1"/>
    <row r="37351" ht="15" customHeight="1"/>
    <row r="37352" ht="15" customHeight="1"/>
    <row r="37353" ht="15" customHeight="1"/>
    <row r="37354" ht="15" customHeight="1"/>
    <row r="37355" ht="15" customHeight="1"/>
    <row r="37356" ht="15" customHeight="1"/>
    <row r="37357" ht="15" customHeight="1"/>
    <row r="37358" ht="15" customHeight="1"/>
    <row r="37359" ht="15" customHeight="1"/>
    <row r="37360" ht="15" customHeight="1"/>
    <row r="37361" ht="15" customHeight="1"/>
    <row r="37362" ht="15" customHeight="1"/>
    <row r="37363" ht="15" customHeight="1"/>
    <row r="37364" ht="15" customHeight="1"/>
    <row r="37365" ht="15" customHeight="1"/>
    <row r="37366" ht="15" customHeight="1"/>
    <row r="37367" ht="15" customHeight="1"/>
    <row r="37368" ht="15" customHeight="1"/>
    <row r="37369" ht="15" customHeight="1"/>
    <row r="37370" ht="15" customHeight="1"/>
    <row r="37371" ht="15" customHeight="1"/>
    <row r="37372" ht="15" customHeight="1"/>
    <row r="37373" ht="15" customHeight="1"/>
    <row r="37374" ht="15" customHeight="1"/>
    <row r="37375" ht="15" customHeight="1"/>
    <row r="37376" ht="15" customHeight="1"/>
    <row r="37377" ht="15" customHeight="1"/>
    <row r="37378" ht="15" customHeight="1"/>
    <row r="37379" ht="15" customHeight="1"/>
    <row r="37380" ht="15" customHeight="1"/>
    <row r="37381" ht="15" customHeight="1"/>
    <row r="37382" ht="15" customHeight="1"/>
    <row r="37383" ht="15" customHeight="1"/>
    <row r="37384" ht="15" customHeight="1"/>
    <row r="37385" ht="15" customHeight="1"/>
    <row r="37386" ht="15" customHeight="1"/>
    <row r="37387" ht="15" customHeight="1"/>
    <row r="37388" ht="15" customHeight="1"/>
    <row r="37389" ht="15" customHeight="1"/>
    <row r="37390" ht="15" customHeight="1"/>
    <row r="37391" ht="15" customHeight="1"/>
    <row r="37392" ht="15" customHeight="1"/>
    <row r="37393" ht="15" customHeight="1"/>
    <row r="37394" ht="15" customHeight="1"/>
    <row r="37395" ht="15" customHeight="1"/>
    <row r="37396" ht="15" customHeight="1"/>
    <row r="37397" ht="15" customHeight="1"/>
    <row r="37398" ht="15" customHeight="1"/>
    <row r="37399" ht="15" customHeight="1"/>
    <row r="37400" ht="15" customHeight="1"/>
    <row r="37401" ht="15" customHeight="1"/>
    <row r="37402" ht="15" customHeight="1"/>
    <row r="37403" ht="15" customHeight="1"/>
    <row r="37404" ht="15" customHeight="1"/>
    <row r="37405" ht="15" customHeight="1"/>
    <row r="37406" ht="15" customHeight="1"/>
    <row r="37407" ht="15" customHeight="1"/>
    <row r="37408" ht="15" customHeight="1"/>
    <row r="37409" ht="15" customHeight="1"/>
    <row r="37410" ht="15" customHeight="1"/>
    <row r="37411" ht="15" customHeight="1"/>
    <row r="37412" ht="15" customHeight="1"/>
    <row r="37413" ht="15" customHeight="1"/>
    <row r="37414" ht="15" customHeight="1"/>
    <row r="37415" ht="15" customHeight="1"/>
    <row r="37416" ht="15" customHeight="1"/>
    <row r="37417" ht="15" customHeight="1"/>
    <row r="37418" ht="15" customHeight="1"/>
    <row r="37419" ht="15" customHeight="1"/>
    <row r="37420" ht="15" customHeight="1"/>
    <row r="37421" ht="15" customHeight="1"/>
    <row r="37422" ht="15" customHeight="1"/>
    <row r="37423" ht="15" customHeight="1"/>
    <row r="37424" ht="15" customHeight="1"/>
    <row r="37425" ht="15" customHeight="1"/>
    <row r="37426" ht="15" customHeight="1"/>
    <row r="37427" ht="15" customHeight="1"/>
    <row r="37428" ht="15" customHeight="1"/>
    <row r="37429" ht="15" customHeight="1"/>
    <row r="37430" ht="15" customHeight="1"/>
    <row r="37431" ht="15" customHeight="1"/>
    <row r="37432" ht="15" customHeight="1"/>
    <row r="37433" ht="15" customHeight="1"/>
    <row r="37434" ht="15" customHeight="1"/>
    <row r="37435" ht="15" customHeight="1"/>
    <row r="37436" ht="15" customHeight="1"/>
    <row r="37437" ht="15" customHeight="1"/>
    <row r="37438" ht="15" customHeight="1"/>
    <row r="37439" ht="15" customHeight="1"/>
    <row r="37440" ht="15" customHeight="1"/>
    <row r="37441" ht="15" customHeight="1"/>
    <row r="37442" ht="15" customHeight="1"/>
    <row r="37443" ht="15" customHeight="1"/>
    <row r="37444" ht="15" customHeight="1"/>
    <row r="37445" ht="15" customHeight="1"/>
    <row r="37446" ht="15" customHeight="1"/>
    <row r="37447" ht="15" customHeight="1"/>
    <row r="37448" ht="15" customHeight="1"/>
    <row r="37449" ht="15" customHeight="1"/>
    <row r="37450" ht="15" customHeight="1"/>
    <row r="37451" ht="15" customHeight="1"/>
    <row r="37452" ht="15" customHeight="1"/>
    <row r="37453" ht="15" customHeight="1"/>
    <row r="37454" ht="15" customHeight="1"/>
    <row r="37455" ht="15" customHeight="1"/>
    <row r="37456" ht="15" customHeight="1"/>
    <row r="37457" ht="15" customHeight="1"/>
    <row r="37458" ht="15" customHeight="1"/>
    <row r="37459" ht="15" customHeight="1"/>
    <row r="37460" ht="15" customHeight="1"/>
    <row r="37461" ht="15" customHeight="1"/>
    <row r="37462" ht="15" customHeight="1"/>
    <row r="37463" ht="15" customHeight="1"/>
    <row r="37464" ht="15" customHeight="1"/>
    <row r="37465" ht="15" customHeight="1"/>
    <row r="37466" ht="15" customHeight="1"/>
    <row r="37467" ht="15" customHeight="1"/>
    <row r="37468" ht="15" customHeight="1"/>
    <row r="37469" ht="15" customHeight="1"/>
    <row r="37470" ht="15" customHeight="1"/>
    <row r="37471" ht="15" customHeight="1"/>
    <row r="37472" ht="15" customHeight="1"/>
    <row r="37473" ht="15" customHeight="1"/>
    <row r="37474" ht="15" customHeight="1"/>
    <row r="37475" ht="15" customHeight="1"/>
    <row r="37476" ht="15" customHeight="1"/>
    <row r="37477" ht="15" customHeight="1"/>
    <row r="37478" ht="15" customHeight="1"/>
    <row r="37479" ht="15" customHeight="1"/>
    <row r="37480" ht="15" customHeight="1"/>
    <row r="37481" ht="15" customHeight="1"/>
    <row r="37482" ht="15" customHeight="1"/>
    <row r="37483" ht="15" customHeight="1"/>
    <row r="37484" ht="15" customHeight="1"/>
    <row r="37485" ht="15" customHeight="1"/>
    <row r="37486" ht="15" customHeight="1"/>
    <row r="37487" ht="15" customHeight="1"/>
    <row r="37488" ht="15" customHeight="1"/>
    <row r="37489" ht="15" customHeight="1"/>
    <row r="37490" ht="15" customHeight="1"/>
    <row r="37491" ht="15" customHeight="1"/>
    <row r="37492" ht="15" customHeight="1"/>
    <row r="37493" ht="15" customHeight="1"/>
    <row r="37494" ht="15" customHeight="1"/>
    <row r="37495" ht="15" customHeight="1"/>
    <row r="37496" ht="15" customHeight="1"/>
    <row r="37497" ht="15" customHeight="1"/>
    <row r="37498" ht="15" customHeight="1"/>
    <row r="37499" ht="15" customHeight="1"/>
    <row r="37500" ht="15" customHeight="1"/>
    <row r="37501" ht="15" customHeight="1"/>
    <row r="37502" ht="15" customHeight="1"/>
    <row r="37503" ht="15" customHeight="1"/>
    <row r="37504" ht="15" customHeight="1"/>
    <row r="37505" ht="15" customHeight="1"/>
    <row r="37506" ht="15" customHeight="1"/>
    <row r="37507" ht="15" customHeight="1"/>
    <row r="37508" ht="15" customHeight="1"/>
    <row r="37509" ht="15" customHeight="1"/>
    <row r="37510" ht="15" customHeight="1"/>
    <row r="37511" ht="15" customHeight="1"/>
    <row r="37512" ht="15" customHeight="1"/>
    <row r="37513" ht="15" customHeight="1"/>
    <row r="37514" ht="15" customHeight="1"/>
    <row r="37515" ht="15" customHeight="1"/>
    <row r="37516" ht="15" customHeight="1"/>
    <row r="37517" ht="15" customHeight="1"/>
    <row r="37518" ht="15" customHeight="1"/>
    <row r="37519" ht="15" customHeight="1"/>
    <row r="37520" ht="15" customHeight="1"/>
    <row r="37521" ht="15" customHeight="1"/>
    <row r="37522" ht="15" customHeight="1"/>
    <row r="37523" ht="15" customHeight="1"/>
    <row r="37524" ht="15" customHeight="1"/>
    <row r="37525" ht="15" customHeight="1"/>
    <row r="37526" ht="15" customHeight="1"/>
    <row r="37527" ht="15" customHeight="1"/>
    <row r="37528" ht="15" customHeight="1"/>
    <row r="37529" ht="15" customHeight="1"/>
    <row r="37530" ht="15" customHeight="1"/>
    <row r="37531" ht="15" customHeight="1"/>
    <row r="37532" ht="15" customHeight="1"/>
    <row r="37533" ht="15" customHeight="1"/>
    <row r="37534" ht="15" customHeight="1"/>
    <row r="37535" ht="15" customHeight="1"/>
    <row r="37536" ht="15" customHeight="1"/>
    <row r="37537" ht="15" customHeight="1"/>
    <row r="37538" ht="15" customHeight="1"/>
    <row r="37539" ht="15" customHeight="1"/>
    <row r="37540" ht="15" customHeight="1"/>
    <row r="37541" ht="15" customHeight="1"/>
    <row r="37542" ht="15" customHeight="1"/>
    <row r="37543" ht="15" customHeight="1"/>
    <row r="37544" ht="15" customHeight="1"/>
    <row r="37545" ht="15" customHeight="1"/>
    <row r="37546" ht="15" customHeight="1"/>
    <row r="37547" ht="15" customHeight="1"/>
    <row r="37548" ht="15" customHeight="1"/>
    <row r="37549" ht="15" customHeight="1"/>
    <row r="37550" ht="15" customHeight="1"/>
    <row r="37551" ht="15" customHeight="1"/>
    <row r="37552" ht="15" customHeight="1"/>
    <row r="37553" ht="15" customHeight="1"/>
    <row r="37554" ht="15" customHeight="1"/>
    <row r="37555" ht="15" customHeight="1"/>
    <row r="37556" ht="15" customHeight="1"/>
    <row r="37557" ht="15" customHeight="1"/>
    <row r="37558" ht="15" customHeight="1"/>
    <row r="37559" ht="15" customHeight="1"/>
    <row r="37560" ht="15" customHeight="1"/>
    <row r="37561" ht="15" customHeight="1"/>
    <row r="37562" ht="15" customHeight="1"/>
    <row r="37563" ht="15" customHeight="1"/>
    <row r="37564" ht="15" customHeight="1"/>
    <row r="37565" ht="15" customHeight="1"/>
    <row r="37566" ht="15" customHeight="1"/>
    <row r="37567" ht="15" customHeight="1"/>
    <row r="37568" ht="15" customHeight="1"/>
    <row r="37569" ht="15" customHeight="1"/>
    <row r="37570" ht="15" customHeight="1"/>
    <row r="37571" ht="15" customHeight="1"/>
    <row r="37572" ht="15" customHeight="1"/>
    <row r="37573" ht="15" customHeight="1"/>
    <row r="37574" ht="15" customHeight="1"/>
    <row r="37575" ht="15" customHeight="1"/>
    <row r="37576" ht="15" customHeight="1"/>
    <row r="37577" ht="15" customHeight="1"/>
    <row r="37578" ht="15" customHeight="1"/>
    <row r="37579" ht="15" customHeight="1"/>
    <row r="37580" ht="15" customHeight="1"/>
    <row r="37581" ht="15" customHeight="1"/>
    <row r="37582" ht="15" customHeight="1"/>
    <row r="37583" ht="15" customHeight="1"/>
    <row r="37584" ht="15" customHeight="1"/>
    <row r="37585" ht="15" customHeight="1"/>
    <row r="37586" ht="15" customHeight="1"/>
    <row r="37587" ht="15" customHeight="1"/>
    <row r="37588" ht="15" customHeight="1"/>
    <row r="37589" ht="15" customHeight="1"/>
    <row r="37590" ht="15" customHeight="1"/>
    <row r="37591" ht="15" customHeight="1"/>
    <row r="37592" ht="15" customHeight="1"/>
    <row r="37593" ht="15" customHeight="1"/>
    <row r="37594" ht="15" customHeight="1"/>
    <row r="37595" ht="15" customHeight="1"/>
    <row r="37596" ht="15" customHeight="1"/>
    <row r="37597" ht="15" customHeight="1"/>
    <row r="37598" ht="15" customHeight="1"/>
    <row r="37599" ht="15" customHeight="1"/>
    <row r="37600" ht="15" customHeight="1"/>
    <row r="37601" ht="15" customHeight="1"/>
    <row r="37602" ht="15" customHeight="1"/>
    <row r="37603" ht="15" customHeight="1"/>
    <row r="37604" ht="15" customHeight="1"/>
    <row r="37605" ht="15" customHeight="1"/>
    <row r="37606" ht="15" customHeight="1"/>
    <row r="37607" ht="15" customHeight="1"/>
    <row r="37608" ht="15" customHeight="1"/>
    <row r="37609" ht="15" customHeight="1"/>
    <row r="37610" ht="15" customHeight="1"/>
    <row r="37611" ht="15" customHeight="1"/>
    <row r="37612" ht="15" customHeight="1"/>
    <row r="37613" ht="15" customHeight="1"/>
    <row r="37614" ht="15" customHeight="1"/>
    <row r="37615" ht="15" customHeight="1"/>
    <row r="37616" ht="15" customHeight="1"/>
    <row r="37617" ht="15" customHeight="1"/>
    <row r="37618" ht="15" customHeight="1"/>
    <row r="37619" ht="15" customHeight="1"/>
    <row r="37620" ht="15" customHeight="1"/>
    <row r="37621" ht="15" customHeight="1"/>
    <row r="37622" ht="15" customHeight="1"/>
    <row r="37623" ht="15" customHeight="1"/>
    <row r="37624" ht="15" customHeight="1"/>
    <row r="37625" ht="15" customHeight="1"/>
    <row r="37626" ht="15" customHeight="1"/>
    <row r="37627" ht="15" customHeight="1"/>
    <row r="37628" ht="15" customHeight="1"/>
    <row r="37629" ht="15" customHeight="1"/>
    <row r="37630" ht="15" customHeight="1"/>
    <row r="37631" ht="15" customHeight="1"/>
    <row r="37632" ht="15" customHeight="1"/>
    <row r="37633" ht="15" customHeight="1"/>
    <row r="37634" ht="15" customHeight="1"/>
    <row r="37635" ht="15" customHeight="1"/>
    <row r="37636" ht="15" customHeight="1"/>
    <row r="37637" ht="15" customHeight="1"/>
    <row r="37638" ht="15" customHeight="1"/>
    <row r="37639" ht="15" customHeight="1"/>
    <row r="37640" ht="15" customHeight="1"/>
    <row r="37641" ht="15" customHeight="1"/>
    <row r="37642" ht="15" customHeight="1"/>
    <row r="37643" ht="15" customHeight="1"/>
    <row r="37644" ht="15" customHeight="1"/>
    <row r="37645" ht="15" customHeight="1"/>
    <row r="37646" ht="15" customHeight="1"/>
    <row r="37647" ht="15" customHeight="1"/>
    <row r="37648" ht="15" customHeight="1"/>
    <row r="37649" ht="15" customHeight="1"/>
    <row r="37650" ht="15" customHeight="1"/>
    <row r="37651" ht="15" customHeight="1"/>
    <row r="37652" ht="15" customHeight="1"/>
    <row r="37653" ht="15" customHeight="1"/>
    <row r="37654" ht="15" customHeight="1"/>
    <row r="37655" ht="15" customHeight="1"/>
    <row r="37656" ht="15" customHeight="1"/>
    <row r="37657" ht="15" customHeight="1"/>
    <row r="37658" ht="15" customHeight="1"/>
    <row r="37659" ht="15" customHeight="1"/>
    <row r="37660" ht="15" customHeight="1"/>
    <row r="37661" ht="15" customHeight="1"/>
    <row r="37662" ht="15" customHeight="1"/>
    <row r="37663" ht="15" customHeight="1"/>
    <row r="37664" ht="15" customHeight="1"/>
    <row r="37665" ht="15" customHeight="1"/>
    <row r="37666" ht="15" customHeight="1"/>
    <row r="37667" ht="15" customHeight="1"/>
    <row r="37668" ht="15" customHeight="1"/>
    <row r="37669" ht="15" customHeight="1"/>
    <row r="37670" ht="15" customHeight="1"/>
    <row r="37671" ht="15" customHeight="1"/>
    <row r="37672" ht="15" customHeight="1"/>
    <row r="37673" ht="15" customHeight="1"/>
    <row r="37674" ht="15" customHeight="1"/>
    <row r="37675" ht="15" customHeight="1"/>
    <row r="37676" ht="15" customHeight="1"/>
    <row r="37677" ht="15" customHeight="1"/>
    <row r="37678" ht="15" customHeight="1"/>
    <row r="37679" ht="15" customHeight="1"/>
    <row r="37680" ht="15" customHeight="1"/>
    <row r="37681" ht="15" customHeight="1"/>
    <row r="37682" ht="15" customHeight="1"/>
    <row r="37683" ht="15" customHeight="1"/>
    <row r="37684" ht="15" customHeight="1"/>
    <row r="37685" ht="15" customHeight="1"/>
    <row r="37686" ht="15" customHeight="1"/>
    <row r="37687" ht="15" customHeight="1"/>
    <row r="37688" ht="15" customHeight="1"/>
    <row r="37689" ht="15" customHeight="1"/>
    <row r="37690" ht="15" customHeight="1"/>
    <row r="37691" ht="15" customHeight="1"/>
    <row r="37692" ht="15" customHeight="1"/>
    <row r="37693" ht="15" customHeight="1"/>
    <row r="37694" ht="15" customHeight="1"/>
    <row r="37695" ht="15" customHeight="1"/>
    <row r="37696" ht="15" customHeight="1"/>
    <row r="37697" ht="15" customHeight="1"/>
    <row r="37698" ht="15" customHeight="1"/>
    <row r="37699" ht="15" customHeight="1"/>
    <row r="37700" ht="15" customHeight="1"/>
    <row r="37701" ht="15" customHeight="1"/>
    <row r="37702" ht="15" customHeight="1"/>
    <row r="37703" ht="15" customHeight="1"/>
    <row r="37704" ht="15" customHeight="1"/>
    <row r="37705" ht="15" customHeight="1"/>
    <row r="37706" ht="15" customHeight="1"/>
    <row r="37707" ht="15" customHeight="1"/>
    <row r="37708" ht="15" customHeight="1"/>
    <row r="37709" ht="15" customHeight="1"/>
    <row r="37710" ht="15" customHeight="1"/>
    <row r="37711" ht="15" customHeight="1"/>
    <row r="37712" ht="15" customHeight="1"/>
    <row r="37713" ht="15" customHeight="1"/>
    <row r="37714" ht="15" customHeight="1"/>
    <row r="37715" ht="15" customHeight="1"/>
    <row r="37716" ht="15" customHeight="1"/>
    <row r="37717" ht="15" customHeight="1"/>
    <row r="37718" ht="15" customHeight="1"/>
    <row r="37719" ht="15" customHeight="1"/>
    <row r="37720" ht="15" customHeight="1"/>
    <row r="37721" ht="15" customHeight="1"/>
    <row r="37722" ht="15" customHeight="1"/>
    <row r="37723" ht="15" customHeight="1"/>
    <row r="37724" ht="15" customHeight="1"/>
    <row r="37725" ht="15" customHeight="1"/>
    <row r="37726" ht="15" customHeight="1"/>
    <row r="37727" ht="15" customHeight="1"/>
    <row r="37728" ht="15" customHeight="1"/>
    <row r="37729" ht="15" customHeight="1"/>
    <row r="37730" ht="15" customHeight="1"/>
    <row r="37731" ht="15" customHeight="1"/>
    <row r="37732" ht="15" customHeight="1"/>
    <row r="37733" ht="15" customHeight="1"/>
    <row r="37734" ht="15" customHeight="1"/>
    <row r="37735" ht="15" customHeight="1"/>
    <row r="37736" ht="15" customHeight="1"/>
    <row r="37737" ht="15" customHeight="1"/>
    <row r="37738" ht="15" customHeight="1"/>
    <row r="37739" ht="15" customHeight="1"/>
    <row r="37740" ht="15" customHeight="1"/>
    <row r="37741" ht="15" customHeight="1"/>
    <row r="37742" ht="15" customHeight="1"/>
    <row r="37743" ht="15" customHeight="1"/>
    <row r="37744" ht="15" customHeight="1"/>
    <row r="37745" ht="15" customHeight="1"/>
    <row r="37746" ht="15" customHeight="1"/>
    <row r="37747" ht="15" customHeight="1"/>
    <row r="37748" ht="15" customHeight="1"/>
    <row r="37749" ht="15" customHeight="1"/>
    <row r="37750" ht="15" customHeight="1"/>
    <row r="37751" ht="15" customHeight="1"/>
    <row r="37752" ht="15" customHeight="1"/>
    <row r="37753" ht="15" customHeight="1"/>
    <row r="37754" ht="15" customHeight="1"/>
    <row r="37755" ht="15" customHeight="1"/>
    <row r="37756" ht="15" customHeight="1"/>
    <row r="37757" ht="15" customHeight="1"/>
    <row r="37758" ht="15" customHeight="1"/>
    <row r="37759" ht="15" customHeight="1"/>
    <row r="37760" ht="15" customHeight="1"/>
    <row r="37761" ht="15" customHeight="1"/>
    <row r="37762" ht="15" customHeight="1"/>
    <row r="37763" ht="15" customHeight="1"/>
    <row r="37764" ht="15" customHeight="1"/>
    <row r="37765" ht="15" customHeight="1"/>
    <row r="37766" ht="15" customHeight="1"/>
    <row r="37767" ht="15" customHeight="1"/>
    <row r="37768" ht="15" customHeight="1"/>
    <row r="37769" ht="15" customHeight="1"/>
    <row r="37770" ht="15" customHeight="1"/>
    <row r="37771" ht="15" customHeight="1"/>
    <row r="37772" ht="15" customHeight="1"/>
    <row r="37773" ht="15" customHeight="1"/>
    <row r="37774" ht="15" customHeight="1"/>
    <row r="37775" ht="15" customHeight="1"/>
    <row r="37776" ht="15" customHeight="1"/>
    <row r="37777" ht="15" customHeight="1"/>
    <row r="37778" ht="15" customHeight="1"/>
    <row r="37779" ht="15" customHeight="1"/>
    <row r="37780" ht="15" customHeight="1"/>
    <row r="37781" ht="15" customHeight="1"/>
    <row r="37782" ht="15" customHeight="1"/>
    <row r="37783" ht="15" customHeight="1"/>
    <row r="37784" ht="15" customHeight="1"/>
    <row r="37785" ht="15" customHeight="1"/>
    <row r="37786" ht="15" customHeight="1"/>
    <row r="37787" ht="15" customHeight="1"/>
    <row r="37788" ht="15" customHeight="1"/>
    <row r="37789" ht="15" customHeight="1"/>
    <row r="37790" ht="15" customHeight="1"/>
    <row r="37791" ht="15" customHeight="1"/>
    <row r="37792" ht="15" customHeight="1"/>
    <row r="37793" ht="15" customHeight="1"/>
    <row r="37794" ht="15" customHeight="1"/>
    <row r="37795" ht="15" customHeight="1"/>
    <row r="37796" ht="15" customHeight="1"/>
    <row r="37797" ht="15" customHeight="1"/>
    <row r="37798" ht="15" customHeight="1"/>
    <row r="37799" ht="15" customHeight="1"/>
    <row r="37800" ht="15" customHeight="1"/>
    <row r="37801" ht="15" customHeight="1"/>
    <row r="37802" ht="15" customHeight="1"/>
    <row r="37803" ht="15" customHeight="1"/>
    <row r="37804" ht="15" customHeight="1"/>
    <row r="37805" ht="15" customHeight="1"/>
    <row r="37806" ht="15" customHeight="1"/>
    <row r="37807" ht="15" customHeight="1"/>
    <row r="37808" ht="15" customHeight="1"/>
    <row r="37809" ht="15" customHeight="1"/>
    <row r="37810" ht="15" customHeight="1"/>
    <row r="37811" ht="15" customHeight="1"/>
    <row r="37812" ht="15" customHeight="1"/>
    <row r="37813" ht="15" customHeight="1"/>
    <row r="37814" ht="15" customHeight="1"/>
    <row r="37815" ht="15" customHeight="1"/>
    <row r="37816" ht="15" customHeight="1"/>
    <row r="37817" ht="15" customHeight="1"/>
    <row r="37818" ht="15" customHeight="1"/>
    <row r="37819" ht="15" customHeight="1"/>
    <row r="37820" ht="15" customHeight="1"/>
    <row r="37821" ht="15" customHeight="1"/>
    <row r="37822" ht="15" customHeight="1"/>
    <row r="37823" ht="15" customHeight="1"/>
    <row r="37824" ht="15" customHeight="1"/>
    <row r="37825" ht="15" customHeight="1"/>
    <row r="37826" ht="15" customHeight="1"/>
    <row r="37827" ht="15" customHeight="1"/>
    <row r="37828" ht="15" customHeight="1"/>
    <row r="37829" ht="15" customHeight="1"/>
    <row r="37830" ht="15" customHeight="1"/>
    <row r="37831" ht="15" customHeight="1"/>
    <row r="37832" ht="15" customHeight="1"/>
    <row r="37833" ht="15" customHeight="1"/>
    <row r="37834" ht="15" customHeight="1"/>
    <row r="37835" ht="15" customHeight="1"/>
    <row r="37836" ht="15" customHeight="1"/>
    <row r="37837" ht="15" customHeight="1"/>
    <row r="37838" ht="15" customHeight="1"/>
    <row r="37839" ht="15" customHeight="1"/>
    <row r="37840" ht="15" customHeight="1"/>
    <row r="37841" ht="15" customHeight="1"/>
    <row r="37842" ht="15" customHeight="1"/>
    <row r="37843" ht="15" customHeight="1"/>
    <row r="37844" ht="15" customHeight="1"/>
    <row r="37845" ht="15" customHeight="1"/>
    <row r="37846" ht="15" customHeight="1"/>
    <row r="37847" ht="15" customHeight="1"/>
    <row r="37848" ht="15" customHeight="1"/>
    <row r="37849" ht="15" customHeight="1"/>
    <row r="37850" ht="15" customHeight="1"/>
    <row r="37851" ht="15" customHeight="1"/>
    <row r="37852" ht="15" customHeight="1"/>
    <row r="37853" ht="15" customHeight="1"/>
    <row r="37854" ht="15" customHeight="1"/>
    <row r="37855" ht="15" customHeight="1"/>
    <row r="37856" ht="15" customHeight="1"/>
    <row r="37857" ht="15" customHeight="1"/>
    <row r="37858" ht="15" customHeight="1"/>
    <row r="37859" ht="15" customHeight="1"/>
    <row r="37860" ht="15" customHeight="1"/>
    <row r="37861" ht="15" customHeight="1"/>
    <row r="37862" ht="15" customHeight="1"/>
    <row r="37863" ht="15" customHeight="1"/>
    <row r="37864" ht="15" customHeight="1"/>
    <row r="37865" ht="15" customHeight="1"/>
    <row r="37866" ht="15" customHeight="1"/>
    <row r="37867" ht="15" customHeight="1"/>
    <row r="37868" ht="15" customHeight="1"/>
    <row r="37869" ht="15" customHeight="1"/>
    <row r="37870" ht="15" customHeight="1"/>
    <row r="37871" ht="15" customHeight="1"/>
    <row r="37872" ht="15" customHeight="1"/>
    <row r="37873" ht="15" customHeight="1"/>
    <row r="37874" ht="15" customHeight="1"/>
    <row r="37875" ht="15" customHeight="1"/>
    <row r="37876" ht="15" customHeight="1"/>
    <row r="37877" ht="15" customHeight="1"/>
    <row r="37878" ht="15" customHeight="1"/>
    <row r="37879" ht="15" customHeight="1"/>
    <row r="37880" ht="15" customHeight="1"/>
    <row r="37881" ht="15" customHeight="1"/>
    <row r="37882" ht="15" customHeight="1"/>
    <row r="37883" ht="15" customHeight="1"/>
    <row r="37884" ht="15" customHeight="1"/>
    <row r="37885" ht="15" customHeight="1"/>
    <row r="37886" ht="15" customHeight="1"/>
    <row r="37887" ht="15" customHeight="1"/>
    <row r="37888" ht="15" customHeight="1"/>
    <row r="37889" ht="15" customHeight="1"/>
    <row r="37890" ht="15" customHeight="1"/>
    <row r="37891" ht="15" customHeight="1"/>
    <row r="37892" ht="15" customHeight="1"/>
    <row r="37893" ht="15" customHeight="1"/>
    <row r="37894" ht="15" customHeight="1"/>
    <row r="37895" ht="15" customHeight="1"/>
    <row r="37896" ht="15" customHeight="1"/>
    <row r="37897" ht="15" customHeight="1"/>
    <row r="37898" ht="15" customHeight="1"/>
    <row r="37899" ht="15" customHeight="1"/>
    <row r="37900" ht="15" customHeight="1"/>
    <row r="37901" ht="15" customHeight="1"/>
    <row r="37902" ht="15" customHeight="1"/>
    <row r="37903" ht="15" customHeight="1"/>
    <row r="37904" ht="15" customHeight="1"/>
    <row r="37905" ht="15" customHeight="1"/>
    <row r="37906" ht="15" customHeight="1"/>
    <row r="37907" ht="15" customHeight="1"/>
    <row r="37908" ht="15" customHeight="1"/>
    <row r="37909" ht="15" customHeight="1"/>
    <row r="37910" ht="15" customHeight="1"/>
    <row r="37911" ht="15" customHeight="1"/>
    <row r="37912" ht="15" customHeight="1"/>
    <row r="37913" ht="15" customHeight="1"/>
    <row r="37914" ht="15" customHeight="1"/>
    <row r="37915" ht="15" customHeight="1"/>
    <row r="37916" ht="15" customHeight="1"/>
    <row r="37917" ht="15" customHeight="1"/>
    <row r="37918" ht="15" customHeight="1"/>
    <row r="37919" ht="15" customHeight="1"/>
    <row r="37920" ht="15" customHeight="1"/>
    <row r="37921" ht="15" customHeight="1"/>
    <row r="37922" ht="15" customHeight="1"/>
    <row r="37923" ht="15" customHeight="1"/>
    <row r="37924" ht="15" customHeight="1"/>
    <row r="37925" ht="15" customHeight="1"/>
    <row r="37926" ht="15" customHeight="1"/>
    <row r="37927" ht="15" customHeight="1"/>
    <row r="37928" ht="15" customHeight="1"/>
    <row r="37929" ht="15" customHeight="1"/>
    <row r="37930" ht="15" customHeight="1"/>
    <row r="37931" ht="15" customHeight="1"/>
    <row r="37932" ht="15" customHeight="1"/>
    <row r="37933" ht="15" customHeight="1"/>
    <row r="37934" ht="15" customHeight="1"/>
    <row r="37935" ht="15" customHeight="1"/>
    <row r="37936" ht="15" customHeight="1"/>
    <row r="37937" ht="15" customHeight="1"/>
    <row r="37938" ht="15" customHeight="1"/>
    <row r="37939" ht="15" customHeight="1"/>
    <row r="37940" ht="15" customHeight="1"/>
    <row r="37941" ht="15" customHeight="1"/>
    <row r="37942" ht="15" customHeight="1"/>
    <row r="37943" ht="15" customHeight="1"/>
    <row r="37944" ht="15" customHeight="1"/>
    <row r="37945" ht="15" customHeight="1"/>
    <row r="37946" ht="15" customHeight="1"/>
    <row r="37947" ht="15" customHeight="1"/>
    <row r="37948" ht="15" customHeight="1"/>
    <row r="37949" ht="15" customHeight="1"/>
    <row r="37950" ht="15" customHeight="1"/>
    <row r="37951" ht="15" customHeight="1"/>
    <row r="37952" ht="15" customHeight="1"/>
    <row r="37953" ht="15" customHeight="1"/>
    <row r="37954" ht="15" customHeight="1"/>
    <row r="37955" ht="15" customHeight="1"/>
    <row r="37956" ht="15" customHeight="1"/>
    <row r="37957" ht="15" customHeight="1"/>
    <row r="37958" ht="15" customHeight="1"/>
    <row r="37959" ht="15" customHeight="1"/>
    <row r="37960" ht="15" customHeight="1"/>
    <row r="37961" ht="15" customHeight="1"/>
    <row r="37962" ht="15" customHeight="1"/>
    <row r="37963" ht="15" customHeight="1"/>
    <row r="37964" ht="15" customHeight="1"/>
    <row r="37965" ht="15" customHeight="1"/>
    <row r="37966" ht="15" customHeight="1"/>
    <row r="37967" ht="15" customHeight="1"/>
    <row r="37968" ht="15" customHeight="1"/>
    <row r="37969" ht="15" customHeight="1"/>
    <row r="37970" ht="15" customHeight="1"/>
    <row r="37971" ht="15" customHeight="1"/>
    <row r="37972" ht="15" customHeight="1"/>
    <row r="37973" ht="15" customHeight="1"/>
    <row r="37974" ht="15" customHeight="1"/>
    <row r="37975" ht="15" customHeight="1"/>
    <row r="37976" ht="15" customHeight="1"/>
    <row r="37977" ht="15" customHeight="1"/>
    <row r="37978" ht="15" customHeight="1"/>
    <row r="37979" ht="15" customHeight="1"/>
    <row r="37980" ht="15" customHeight="1"/>
    <row r="37981" ht="15" customHeight="1"/>
    <row r="37982" ht="15" customHeight="1"/>
    <row r="37983" ht="15" customHeight="1"/>
    <row r="37984" ht="15" customHeight="1"/>
    <row r="37985" ht="15" customHeight="1"/>
    <row r="37986" ht="15" customHeight="1"/>
    <row r="37987" ht="15" customHeight="1"/>
    <row r="37988" ht="15" customHeight="1"/>
    <row r="37989" ht="15" customHeight="1"/>
    <row r="37990" ht="15" customHeight="1"/>
    <row r="37991" ht="15" customHeight="1"/>
    <row r="37992" ht="15" customHeight="1"/>
    <row r="37993" ht="15" customHeight="1"/>
    <row r="37994" ht="15" customHeight="1"/>
    <row r="37995" ht="15" customHeight="1"/>
    <row r="37996" ht="15" customHeight="1"/>
    <row r="37997" ht="15" customHeight="1"/>
    <row r="37998" ht="15" customHeight="1"/>
    <row r="37999" ht="15" customHeight="1"/>
    <row r="38000" ht="15" customHeight="1"/>
    <row r="38001" ht="15" customHeight="1"/>
    <row r="38002" ht="15" customHeight="1"/>
    <row r="38003" ht="15" customHeight="1"/>
    <row r="38004" ht="15" customHeight="1"/>
    <row r="38005" ht="15" customHeight="1"/>
    <row r="38006" ht="15" customHeight="1"/>
    <row r="38007" ht="15" customHeight="1"/>
    <row r="38008" ht="15" customHeight="1"/>
    <row r="38009" ht="15" customHeight="1"/>
    <row r="38010" ht="15" customHeight="1"/>
    <row r="38011" ht="15" customHeight="1"/>
    <row r="38012" ht="15" customHeight="1"/>
    <row r="38013" ht="15" customHeight="1"/>
    <row r="38014" ht="15" customHeight="1"/>
    <row r="38015" ht="15" customHeight="1"/>
    <row r="38016" ht="15" customHeight="1"/>
    <row r="38017" ht="15" customHeight="1"/>
    <row r="38018" ht="15" customHeight="1"/>
    <row r="38019" ht="15" customHeight="1"/>
    <row r="38020" ht="15" customHeight="1"/>
    <row r="38021" ht="15" customHeight="1"/>
    <row r="38022" ht="15" customHeight="1"/>
    <row r="38023" ht="15" customHeight="1"/>
    <row r="38024" ht="15" customHeight="1"/>
    <row r="38025" ht="15" customHeight="1"/>
    <row r="38026" ht="15" customHeight="1"/>
    <row r="38027" ht="15" customHeight="1"/>
    <row r="38028" ht="15" customHeight="1"/>
    <row r="38029" ht="15" customHeight="1"/>
    <row r="38030" ht="15" customHeight="1"/>
    <row r="38031" ht="15" customHeight="1"/>
    <row r="38032" ht="15" customHeight="1"/>
    <row r="38033" ht="15" customHeight="1"/>
    <row r="38034" ht="15" customHeight="1"/>
    <row r="38035" ht="15" customHeight="1"/>
    <row r="38036" ht="15" customHeight="1"/>
    <row r="38037" ht="15" customHeight="1"/>
    <row r="38038" ht="15" customHeight="1"/>
    <row r="38039" ht="15" customHeight="1"/>
    <row r="38040" ht="15" customHeight="1"/>
    <row r="38041" ht="15" customHeight="1"/>
    <row r="38042" ht="15" customHeight="1"/>
    <row r="38043" ht="15" customHeight="1"/>
    <row r="38044" ht="15" customHeight="1"/>
    <row r="38045" ht="15" customHeight="1"/>
    <row r="38046" ht="15" customHeight="1"/>
    <row r="38047" ht="15" customHeight="1"/>
    <row r="38048" ht="15" customHeight="1"/>
    <row r="38049" ht="15" customHeight="1"/>
    <row r="38050" ht="15" customHeight="1"/>
    <row r="38051" ht="15" customHeight="1"/>
    <row r="38052" ht="15" customHeight="1"/>
    <row r="38053" ht="15" customHeight="1"/>
    <row r="38054" ht="15" customHeight="1"/>
    <row r="38055" ht="15" customHeight="1"/>
    <row r="38056" ht="15" customHeight="1"/>
    <row r="38057" ht="15" customHeight="1"/>
    <row r="38058" ht="15" customHeight="1"/>
    <row r="38059" ht="15" customHeight="1"/>
    <row r="38060" ht="15" customHeight="1"/>
    <row r="38061" ht="15" customHeight="1"/>
    <row r="38062" ht="15" customHeight="1"/>
    <row r="38063" ht="15" customHeight="1"/>
    <row r="38064" ht="15" customHeight="1"/>
    <row r="38065" ht="15" customHeight="1"/>
    <row r="38066" ht="15" customHeight="1"/>
    <row r="38067" ht="15" customHeight="1"/>
    <row r="38068" ht="15" customHeight="1"/>
    <row r="38069" ht="15" customHeight="1"/>
    <row r="38070" ht="15" customHeight="1"/>
    <row r="38071" ht="15" customHeight="1"/>
    <row r="38072" ht="15" customHeight="1"/>
    <row r="38073" ht="15" customHeight="1"/>
    <row r="38074" ht="15" customHeight="1"/>
    <row r="38075" ht="15" customHeight="1"/>
    <row r="38076" ht="15" customHeight="1"/>
    <row r="38077" ht="15" customHeight="1"/>
    <row r="38078" ht="15" customHeight="1"/>
    <row r="38079" ht="15" customHeight="1"/>
    <row r="38080" ht="15" customHeight="1"/>
    <row r="38081" ht="15" customHeight="1"/>
    <row r="38082" ht="15" customHeight="1"/>
    <row r="38083" ht="15" customHeight="1"/>
    <row r="38084" ht="15" customHeight="1"/>
    <row r="38085" ht="15" customHeight="1"/>
    <row r="38086" ht="15" customHeight="1"/>
    <row r="38087" ht="15" customHeight="1"/>
    <row r="38088" ht="15" customHeight="1"/>
    <row r="38089" ht="15" customHeight="1"/>
    <row r="38090" ht="15" customHeight="1"/>
    <row r="38091" ht="15" customHeight="1"/>
    <row r="38092" ht="15" customHeight="1"/>
    <row r="38093" ht="15" customHeight="1"/>
    <row r="38094" ht="15" customHeight="1"/>
    <row r="38095" ht="15" customHeight="1"/>
    <row r="38096" ht="15" customHeight="1"/>
    <row r="38097" ht="15" customHeight="1"/>
    <row r="38098" ht="15" customHeight="1"/>
    <row r="38099" ht="15" customHeight="1"/>
    <row r="38100" ht="15" customHeight="1"/>
    <row r="38101" ht="15" customHeight="1"/>
    <row r="38102" ht="15" customHeight="1"/>
    <row r="38103" ht="15" customHeight="1"/>
    <row r="38104" ht="15" customHeight="1"/>
    <row r="38105" ht="15" customHeight="1"/>
    <row r="38106" ht="15" customHeight="1"/>
    <row r="38107" ht="15" customHeight="1"/>
    <row r="38108" ht="15" customHeight="1"/>
    <row r="38109" ht="15" customHeight="1"/>
    <row r="38110" ht="15" customHeight="1"/>
    <row r="38111" ht="15" customHeight="1"/>
    <row r="38112" ht="15" customHeight="1"/>
    <row r="38113" ht="15" customHeight="1"/>
    <row r="38114" ht="15" customHeight="1"/>
    <row r="38115" ht="15" customHeight="1"/>
    <row r="38116" ht="15" customHeight="1"/>
    <row r="38117" ht="15" customHeight="1"/>
    <row r="38118" ht="15" customHeight="1"/>
    <row r="38119" ht="15" customHeight="1"/>
    <row r="38120" ht="15" customHeight="1"/>
    <row r="38121" ht="15" customHeight="1"/>
    <row r="38122" ht="15" customHeight="1"/>
    <row r="38123" ht="15" customHeight="1"/>
    <row r="38124" ht="15" customHeight="1"/>
    <row r="38125" ht="15" customHeight="1"/>
    <row r="38126" ht="15" customHeight="1"/>
    <row r="38127" ht="15" customHeight="1"/>
    <row r="38128" ht="15" customHeight="1"/>
    <row r="38129" ht="15" customHeight="1"/>
    <row r="38130" ht="15" customHeight="1"/>
    <row r="38131" ht="15" customHeight="1"/>
    <row r="38132" ht="15" customHeight="1"/>
    <row r="38133" ht="15" customHeight="1"/>
    <row r="38134" ht="15" customHeight="1"/>
    <row r="38135" ht="15" customHeight="1"/>
    <row r="38136" ht="15" customHeight="1"/>
    <row r="38137" ht="15" customHeight="1"/>
    <row r="38138" ht="15" customHeight="1"/>
    <row r="38139" ht="15" customHeight="1"/>
    <row r="38140" ht="15" customHeight="1"/>
    <row r="38141" ht="15" customHeight="1"/>
    <row r="38142" ht="15" customHeight="1"/>
    <row r="38143" ht="15" customHeight="1"/>
    <row r="38144" ht="15" customHeight="1"/>
    <row r="38145" ht="15" customHeight="1"/>
    <row r="38146" ht="15" customHeight="1"/>
    <row r="38147" ht="15" customHeight="1"/>
    <row r="38148" ht="15" customHeight="1"/>
    <row r="38149" ht="15" customHeight="1"/>
    <row r="38150" ht="15" customHeight="1"/>
    <row r="38151" ht="15" customHeight="1"/>
    <row r="38152" ht="15" customHeight="1"/>
    <row r="38153" ht="15" customHeight="1"/>
    <row r="38154" ht="15" customHeight="1"/>
    <row r="38155" ht="15" customHeight="1"/>
    <row r="38156" ht="15" customHeight="1"/>
    <row r="38157" ht="15" customHeight="1"/>
    <row r="38158" ht="15" customHeight="1"/>
    <row r="38159" ht="15" customHeight="1"/>
    <row r="38160" ht="15" customHeight="1"/>
    <row r="38161" ht="15" customHeight="1"/>
    <row r="38162" ht="15" customHeight="1"/>
    <row r="38163" ht="15" customHeight="1"/>
    <row r="38164" ht="15" customHeight="1"/>
    <row r="38165" ht="15" customHeight="1"/>
    <row r="38166" ht="15" customHeight="1"/>
    <row r="38167" ht="15" customHeight="1"/>
    <row r="38168" ht="15" customHeight="1"/>
    <row r="38169" ht="15" customHeight="1"/>
    <row r="38170" ht="15" customHeight="1"/>
    <row r="38171" ht="15" customHeight="1"/>
    <row r="38172" ht="15" customHeight="1"/>
    <row r="38173" ht="15" customHeight="1"/>
    <row r="38174" ht="15" customHeight="1"/>
    <row r="38175" ht="15" customHeight="1"/>
    <row r="38176" ht="15" customHeight="1"/>
    <row r="38177" ht="15" customHeight="1"/>
    <row r="38178" ht="15" customHeight="1"/>
    <row r="38179" ht="15" customHeight="1"/>
    <row r="38180" ht="15" customHeight="1"/>
    <row r="38181" ht="15" customHeight="1"/>
    <row r="38182" ht="15" customHeight="1"/>
    <row r="38183" ht="15" customHeight="1"/>
    <row r="38184" ht="15" customHeight="1"/>
    <row r="38185" ht="15" customHeight="1"/>
    <row r="38186" ht="15" customHeight="1"/>
    <row r="38187" ht="15" customHeight="1"/>
    <row r="38188" ht="15" customHeight="1"/>
    <row r="38189" ht="15" customHeight="1"/>
    <row r="38190" ht="15" customHeight="1"/>
    <row r="38191" ht="15" customHeight="1"/>
    <row r="38192" ht="15" customHeight="1"/>
    <row r="38193" ht="15" customHeight="1"/>
    <row r="38194" ht="15" customHeight="1"/>
    <row r="38195" ht="15" customHeight="1"/>
    <row r="38196" ht="15" customHeight="1"/>
    <row r="38197" ht="15" customHeight="1"/>
    <row r="38198" ht="15" customHeight="1"/>
    <row r="38199" ht="15" customHeight="1"/>
    <row r="38200" ht="15" customHeight="1"/>
    <row r="38201" ht="15" customHeight="1"/>
    <row r="38202" ht="15" customHeight="1"/>
    <row r="38203" ht="15" customHeight="1"/>
    <row r="38204" ht="15" customHeight="1"/>
    <row r="38205" ht="15" customHeight="1"/>
    <row r="38206" ht="15" customHeight="1"/>
    <row r="38207" ht="15" customHeight="1"/>
    <row r="38208" ht="15" customHeight="1"/>
    <row r="38209" ht="15" customHeight="1"/>
    <row r="38210" ht="15" customHeight="1"/>
    <row r="38211" ht="15" customHeight="1"/>
    <row r="38212" ht="15" customHeight="1"/>
    <row r="38213" ht="15" customHeight="1"/>
    <row r="38214" ht="15" customHeight="1"/>
    <row r="38215" ht="15" customHeight="1"/>
    <row r="38216" ht="15" customHeight="1"/>
    <row r="38217" ht="15" customHeight="1"/>
    <row r="38218" ht="15" customHeight="1"/>
    <row r="38219" ht="15" customHeight="1"/>
    <row r="38220" ht="15" customHeight="1"/>
    <row r="38221" ht="15" customHeight="1"/>
    <row r="38222" ht="15" customHeight="1"/>
    <row r="38223" ht="15" customHeight="1"/>
    <row r="38224" ht="15" customHeight="1"/>
    <row r="38225" ht="15" customHeight="1"/>
    <row r="38226" ht="15" customHeight="1"/>
    <row r="38227" ht="15" customHeight="1"/>
    <row r="38228" ht="15" customHeight="1"/>
    <row r="38229" ht="15" customHeight="1"/>
    <row r="38230" ht="15" customHeight="1"/>
    <row r="38231" ht="15" customHeight="1"/>
    <row r="38232" ht="15" customHeight="1"/>
    <row r="38233" ht="15" customHeight="1"/>
    <row r="38234" ht="15" customHeight="1"/>
    <row r="38235" ht="15" customHeight="1"/>
    <row r="38236" ht="15" customHeight="1"/>
    <row r="38237" ht="15" customHeight="1"/>
    <row r="38238" ht="15" customHeight="1"/>
    <row r="38239" ht="15" customHeight="1"/>
    <row r="38240" ht="15" customHeight="1"/>
    <row r="38241" ht="15" customHeight="1"/>
    <row r="38242" ht="15" customHeight="1"/>
    <row r="38243" ht="15" customHeight="1"/>
    <row r="38244" ht="15" customHeight="1"/>
    <row r="38245" ht="15" customHeight="1"/>
    <row r="38246" ht="15" customHeight="1"/>
    <row r="38247" ht="15" customHeight="1"/>
    <row r="38248" ht="15" customHeight="1"/>
    <row r="38249" ht="15" customHeight="1"/>
    <row r="38250" ht="15" customHeight="1"/>
    <row r="38251" ht="15" customHeight="1"/>
    <row r="38252" ht="15" customHeight="1"/>
    <row r="38253" ht="15" customHeight="1"/>
    <row r="38254" ht="15" customHeight="1"/>
    <row r="38255" ht="15" customHeight="1"/>
    <row r="38256" ht="15" customHeight="1"/>
    <row r="38257" ht="15" customHeight="1"/>
    <row r="38258" ht="15" customHeight="1"/>
    <row r="38259" ht="15" customHeight="1"/>
    <row r="38260" ht="15" customHeight="1"/>
    <row r="38261" ht="15" customHeight="1"/>
    <row r="38262" ht="15" customHeight="1"/>
    <row r="38263" ht="15" customHeight="1"/>
    <row r="38264" ht="15" customHeight="1"/>
    <row r="38265" ht="15" customHeight="1"/>
    <row r="38266" ht="15" customHeight="1"/>
    <row r="38267" ht="15" customHeight="1"/>
    <row r="38268" ht="15" customHeight="1"/>
    <row r="38269" ht="15" customHeight="1"/>
    <row r="38270" ht="15" customHeight="1"/>
    <row r="38271" ht="15" customHeight="1"/>
    <row r="38272" ht="15" customHeight="1"/>
    <row r="38273" ht="15" customHeight="1"/>
    <row r="38274" ht="15" customHeight="1"/>
    <row r="38275" ht="15" customHeight="1"/>
    <row r="38276" ht="15" customHeight="1"/>
    <row r="38277" ht="15" customHeight="1"/>
    <row r="38278" ht="15" customHeight="1"/>
    <row r="38279" ht="15" customHeight="1"/>
    <row r="38280" ht="15" customHeight="1"/>
    <row r="38281" ht="15" customHeight="1"/>
    <row r="38282" ht="15" customHeight="1"/>
    <row r="38283" ht="15" customHeight="1"/>
    <row r="38284" ht="15" customHeight="1"/>
    <row r="38285" ht="15" customHeight="1"/>
    <row r="38286" ht="15" customHeight="1"/>
    <row r="38287" ht="15" customHeight="1"/>
    <row r="38288" ht="15" customHeight="1"/>
    <row r="38289" ht="15" customHeight="1"/>
    <row r="38290" ht="15" customHeight="1"/>
    <row r="38291" ht="15" customHeight="1"/>
    <row r="38292" ht="15" customHeight="1"/>
    <row r="38293" ht="15" customHeight="1"/>
    <row r="38294" ht="15" customHeight="1"/>
    <row r="38295" ht="15" customHeight="1"/>
    <row r="38296" ht="15" customHeight="1"/>
    <row r="38297" ht="15" customHeight="1"/>
    <row r="38298" ht="15" customHeight="1"/>
    <row r="38299" ht="15" customHeight="1"/>
    <row r="38300" ht="15" customHeight="1"/>
    <row r="38301" ht="15" customHeight="1"/>
    <row r="38302" ht="15" customHeight="1"/>
    <row r="38303" ht="15" customHeight="1"/>
    <row r="38304" ht="15" customHeight="1"/>
    <row r="38305" ht="15" customHeight="1"/>
    <row r="38306" ht="15" customHeight="1"/>
    <row r="38307" ht="15" customHeight="1"/>
    <row r="38308" ht="15" customHeight="1"/>
    <row r="38309" ht="15" customHeight="1"/>
    <row r="38310" ht="15" customHeight="1"/>
    <row r="38311" ht="15" customHeight="1"/>
    <row r="38312" ht="15" customHeight="1"/>
    <row r="38313" ht="15" customHeight="1"/>
    <row r="38314" ht="15" customHeight="1"/>
    <row r="38315" ht="15" customHeight="1"/>
    <row r="38316" ht="15" customHeight="1"/>
    <row r="38317" ht="15" customHeight="1"/>
    <row r="38318" ht="15" customHeight="1"/>
    <row r="38319" ht="15" customHeight="1"/>
    <row r="38320" ht="15" customHeight="1"/>
    <row r="38321" ht="15" customHeight="1"/>
    <row r="38322" ht="15" customHeight="1"/>
    <row r="38323" ht="15" customHeight="1"/>
    <row r="38324" ht="15" customHeight="1"/>
    <row r="38325" ht="15" customHeight="1"/>
    <row r="38326" ht="15" customHeight="1"/>
    <row r="38327" ht="15" customHeight="1"/>
    <row r="38328" ht="15" customHeight="1"/>
    <row r="38329" ht="15" customHeight="1"/>
    <row r="38330" ht="15" customHeight="1"/>
    <row r="38331" ht="15" customHeight="1"/>
    <row r="38332" ht="15" customHeight="1"/>
    <row r="38333" ht="15" customHeight="1"/>
    <row r="38334" ht="15" customHeight="1"/>
    <row r="38335" ht="15" customHeight="1"/>
    <row r="38336" ht="15" customHeight="1"/>
    <row r="38337" ht="15" customHeight="1"/>
    <row r="38338" ht="15" customHeight="1"/>
    <row r="38339" ht="15" customHeight="1"/>
    <row r="38340" ht="15" customHeight="1"/>
    <row r="38341" ht="15" customHeight="1"/>
    <row r="38342" ht="15" customHeight="1"/>
    <row r="38343" ht="15" customHeight="1"/>
    <row r="38344" ht="15" customHeight="1"/>
    <row r="38345" ht="15" customHeight="1"/>
    <row r="38346" ht="15" customHeight="1"/>
    <row r="38347" ht="15" customHeight="1"/>
    <row r="38348" ht="15" customHeight="1"/>
    <row r="38349" ht="15" customHeight="1"/>
    <row r="38350" ht="15" customHeight="1"/>
    <row r="38351" ht="15" customHeight="1"/>
    <row r="38352" ht="15" customHeight="1"/>
    <row r="38353" ht="15" customHeight="1"/>
    <row r="38354" ht="15" customHeight="1"/>
    <row r="38355" ht="15" customHeight="1"/>
    <row r="38356" ht="15" customHeight="1"/>
    <row r="38357" ht="15" customHeight="1"/>
    <row r="38358" ht="15" customHeight="1"/>
    <row r="38359" ht="15" customHeight="1"/>
    <row r="38360" ht="15" customHeight="1"/>
    <row r="38361" ht="15" customHeight="1"/>
    <row r="38362" ht="15" customHeight="1"/>
    <row r="38363" ht="15" customHeight="1"/>
    <row r="38364" ht="15" customHeight="1"/>
    <row r="38365" ht="15" customHeight="1"/>
    <row r="38366" ht="15" customHeight="1"/>
    <row r="38367" ht="15" customHeight="1"/>
    <row r="38368" ht="15" customHeight="1"/>
    <row r="38369" ht="15" customHeight="1"/>
    <row r="38370" ht="15" customHeight="1"/>
    <row r="38371" ht="15" customHeight="1"/>
    <row r="38372" ht="15" customHeight="1"/>
    <row r="38373" ht="15" customHeight="1"/>
    <row r="38374" ht="15" customHeight="1"/>
    <row r="38375" ht="15" customHeight="1"/>
    <row r="38376" ht="15" customHeight="1"/>
    <row r="38377" ht="15" customHeight="1"/>
    <row r="38378" ht="15" customHeight="1"/>
    <row r="38379" ht="15" customHeight="1"/>
    <row r="38380" ht="15" customHeight="1"/>
    <row r="38381" ht="15" customHeight="1"/>
    <row r="38382" ht="15" customHeight="1"/>
    <row r="38383" ht="15" customHeight="1"/>
    <row r="38384" ht="15" customHeight="1"/>
    <row r="38385" ht="15" customHeight="1"/>
    <row r="38386" ht="15" customHeight="1"/>
    <row r="38387" ht="15" customHeight="1"/>
    <row r="38388" ht="15" customHeight="1"/>
    <row r="38389" ht="15" customHeight="1"/>
    <row r="38390" ht="15" customHeight="1"/>
    <row r="38391" ht="15" customHeight="1"/>
    <row r="38392" ht="15" customHeight="1"/>
    <row r="38393" ht="15" customHeight="1"/>
    <row r="38394" ht="15" customHeight="1"/>
    <row r="38395" ht="15" customHeight="1"/>
    <row r="38396" ht="15" customHeight="1"/>
    <row r="38397" ht="15" customHeight="1"/>
    <row r="38398" ht="15" customHeight="1"/>
    <row r="38399" ht="15" customHeight="1"/>
    <row r="38400" ht="15" customHeight="1"/>
    <row r="38401" ht="15" customHeight="1"/>
    <row r="38402" ht="15" customHeight="1"/>
    <row r="38403" ht="15" customHeight="1"/>
    <row r="38404" ht="15" customHeight="1"/>
    <row r="38405" ht="15" customHeight="1"/>
    <row r="38406" ht="15" customHeight="1"/>
    <row r="38407" ht="15" customHeight="1"/>
    <row r="38408" ht="15" customHeight="1"/>
    <row r="38409" ht="15" customHeight="1"/>
    <row r="38410" ht="15" customHeight="1"/>
    <row r="38411" ht="15" customHeight="1"/>
    <row r="38412" ht="15" customHeight="1"/>
    <row r="38413" ht="15" customHeight="1"/>
    <row r="38414" ht="15" customHeight="1"/>
    <row r="38415" ht="15" customHeight="1"/>
    <row r="38416" ht="15" customHeight="1"/>
    <row r="38417" ht="15" customHeight="1"/>
    <row r="38418" ht="15" customHeight="1"/>
    <row r="38419" ht="15" customHeight="1"/>
    <row r="38420" ht="15" customHeight="1"/>
    <row r="38421" ht="15" customHeight="1"/>
    <row r="38422" ht="15" customHeight="1"/>
    <row r="38423" ht="15" customHeight="1"/>
    <row r="38424" ht="15" customHeight="1"/>
    <row r="38425" ht="15" customHeight="1"/>
    <row r="38426" ht="15" customHeight="1"/>
    <row r="38427" ht="15" customHeight="1"/>
    <row r="38428" ht="15" customHeight="1"/>
    <row r="38429" ht="15" customHeight="1"/>
    <row r="38430" ht="15" customHeight="1"/>
    <row r="38431" ht="15" customHeight="1"/>
    <row r="38432" ht="15" customHeight="1"/>
    <row r="38433" ht="15" customHeight="1"/>
    <row r="38434" ht="15" customHeight="1"/>
    <row r="38435" ht="15" customHeight="1"/>
    <row r="38436" ht="15" customHeight="1"/>
    <row r="38437" ht="15" customHeight="1"/>
    <row r="38438" ht="15" customHeight="1"/>
    <row r="38439" ht="15" customHeight="1"/>
    <row r="38440" ht="15" customHeight="1"/>
    <row r="38441" ht="15" customHeight="1"/>
    <row r="38442" ht="15" customHeight="1"/>
    <row r="38443" ht="15" customHeight="1"/>
    <row r="38444" ht="15" customHeight="1"/>
    <row r="38445" ht="15" customHeight="1"/>
    <row r="38446" ht="15" customHeight="1"/>
    <row r="38447" ht="15" customHeight="1"/>
    <row r="38448" ht="15" customHeight="1"/>
    <row r="38449" ht="15" customHeight="1"/>
    <row r="38450" ht="15" customHeight="1"/>
    <row r="38451" ht="15" customHeight="1"/>
    <row r="38452" ht="15" customHeight="1"/>
    <row r="38453" ht="15" customHeight="1"/>
    <row r="38454" ht="15" customHeight="1"/>
    <row r="38455" ht="15" customHeight="1"/>
    <row r="38456" ht="15" customHeight="1"/>
    <row r="38457" ht="15" customHeight="1"/>
    <row r="38458" ht="15" customHeight="1"/>
    <row r="38459" ht="15" customHeight="1"/>
    <row r="38460" ht="15" customHeight="1"/>
    <row r="38461" ht="15" customHeight="1"/>
    <row r="38462" ht="15" customHeight="1"/>
    <row r="38463" ht="15" customHeight="1"/>
    <row r="38464" ht="15" customHeight="1"/>
    <row r="38465" ht="15" customHeight="1"/>
    <row r="38466" ht="15" customHeight="1"/>
    <row r="38467" ht="15" customHeight="1"/>
    <row r="38468" ht="15" customHeight="1"/>
    <row r="38469" ht="15" customHeight="1"/>
    <row r="38470" ht="15" customHeight="1"/>
    <row r="38471" ht="15" customHeight="1"/>
    <row r="38472" ht="15" customHeight="1"/>
    <row r="38473" ht="15" customHeight="1"/>
    <row r="38474" ht="15" customHeight="1"/>
    <row r="38475" ht="15" customHeight="1"/>
    <row r="38476" ht="15" customHeight="1"/>
    <row r="38477" ht="15" customHeight="1"/>
    <row r="38478" ht="15" customHeight="1"/>
    <row r="38479" ht="15" customHeight="1"/>
    <row r="38480" ht="15" customHeight="1"/>
    <row r="38481" ht="15" customHeight="1"/>
    <row r="38482" ht="15" customHeight="1"/>
    <row r="38483" ht="15" customHeight="1"/>
    <row r="38484" ht="15" customHeight="1"/>
    <row r="38485" ht="15" customHeight="1"/>
    <row r="38486" ht="15" customHeight="1"/>
    <row r="38487" ht="15" customHeight="1"/>
    <row r="38488" ht="15" customHeight="1"/>
    <row r="38489" ht="15" customHeight="1"/>
    <row r="38490" ht="15" customHeight="1"/>
    <row r="38491" ht="15" customHeight="1"/>
    <row r="38492" ht="15" customHeight="1"/>
    <row r="38493" ht="15" customHeight="1"/>
    <row r="38494" ht="15" customHeight="1"/>
    <row r="38495" ht="15" customHeight="1"/>
    <row r="38496" ht="15" customHeight="1"/>
    <row r="38497" ht="15" customHeight="1"/>
    <row r="38498" ht="15" customHeight="1"/>
    <row r="38499" ht="15" customHeight="1"/>
    <row r="38500" ht="15" customHeight="1"/>
    <row r="38501" ht="15" customHeight="1"/>
    <row r="38502" ht="15" customHeight="1"/>
    <row r="38503" ht="15" customHeight="1"/>
    <row r="38504" ht="15" customHeight="1"/>
    <row r="38505" ht="15" customHeight="1"/>
    <row r="38506" ht="15" customHeight="1"/>
    <row r="38507" ht="15" customHeight="1"/>
    <row r="38508" ht="15" customHeight="1"/>
    <row r="38509" ht="15" customHeight="1"/>
    <row r="38510" ht="15" customHeight="1"/>
    <row r="38511" ht="15" customHeight="1"/>
    <row r="38512" ht="15" customHeight="1"/>
    <row r="38513" ht="15" customHeight="1"/>
    <row r="38514" ht="15" customHeight="1"/>
    <row r="38515" ht="15" customHeight="1"/>
    <row r="38516" ht="15" customHeight="1"/>
    <row r="38517" ht="15" customHeight="1"/>
    <row r="38518" ht="15" customHeight="1"/>
    <row r="38519" ht="15" customHeight="1"/>
    <row r="38520" ht="15" customHeight="1"/>
    <row r="38521" ht="15" customHeight="1"/>
    <row r="38522" ht="15" customHeight="1"/>
    <row r="38523" ht="15" customHeight="1"/>
    <row r="38524" ht="15" customHeight="1"/>
    <row r="38525" ht="15" customHeight="1"/>
    <row r="38526" ht="15" customHeight="1"/>
    <row r="38527" ht="15" customHeight="1"/>
    <row r="38528" ht="15" customHeight="1"/>
    <row r="38529" ht="15" customHeight="1"/>
    <row r="38530" ht="15" customHeight="1"/>
    <row r="38531" ht="15" customHeight="1"/>
    <row r="38532" ht="15" customHeight="1"/>
    <row r="38533" ht="15" customHeight="1"/>
    <row r="38534" ht="15" customHeight="1"/>
    <row r="38535" ht="15" customHeight="1"/>
    <row r="38536" ht="15" customHeight="1"/>
    <row r="38537" ht="15" customHeight="1"/>
    <row r="38538" ht="15" customHeight="1"/>
    <row r="38539" ht="15" customHeight="1"/>
    <row r="38540" ht="15" customHeight="1"/>
    <row r="38541" ht="15" customHeight="1"/>
    <row r="38542" ht="15" customHeight="1"/>
    <row r="38543" ht="15" customHeight="1"/>
    <row r="38544" ht="15" customHeight="1"/>
    <row r="38545" ht="15" customHeight="1"/>
    <row r="38546" ht="15" customHeight="1"/>
    <row r="38547" ht="15" customHeight="1"/>
    <row r="38548" ht="15" customHeight="1"/>
    <row r="38549" ht="15" customHeight="1"/>
    <row r="38550" ht="15" customHeight="1"/>
    <row r="38551" ht="15" customHeight="1"/>
    <row r="38552" ht="15" customHeight="1"/>
    <row r="38553" ht="15" customHeight="1"/>
    <row r="38554" ht="15" customHeight="1"/>
    <row r="38555" ht="15" customHeight="1"/>
    <row r="38556" ht="15" customHeight="1"/>
    <row r="38557" ht="15" customHeight="1"/>
    <row r="38558" ht="15" customHeight="1"/>
    <row r="38559" ht="15" customHeight="1"/>
    <row r="38560" ht="15" customHeight="1"/>
    <row r="38561" ht="15" customHeight="1"/>
    <row r="38562" ht="15" customHeight="1"/>
    <row r="38563" ht="15" customHeight="1"/>
    <row r="38564" ht="15" customHeight="1"/>
    <row r="38565" ht="15" customHeight="1"/>
    <row r="38566" ht="15" customHeight="1"/>
    <row r="38567" ht="15" customHeight="1"/>
    <row r="38568" ht="15" customHeight="1"/>
    <row r="38569" ht="15" customHeight="1"/>
    <row r="38570" ht="15" customHeight="1"/>
    <row r="38571" ht="15" customHeight="1"/>
    <row r="38572" ht="15" customHeight="1"/>
    <row r="38573" ht="15" customHeight="1"/>
    <row r="38574" ht="15" customHeight="1"/>
    <row r="38575" ht="15" customHeight="1"/>
    <row r="38576" ht="15" customHeight="1"/>
    <row r="38577" ht="15" customHeight="1"/>
    <row r="38578" ht="15" customHeight="1"/>
    <row r="38579" ht="15" customHeight="1"/>
    <row r="38580" ht="15" customHeight="1"/>
    <row r="38581" ht="15" customHeight="1"/>
    <row r="38582" ht="15" customHeight="1"/>
    <row r="38583" ht="15" customHeight="1"/>
    <row r="38584" ht="15" customHeight="1"/>
    <row r="38585" ht="15" customHeight="1"/>
    <row r="38586" ht="15" customHeight="1"/>
    <row r="38587" ht="15" customHeight="1"/>
    <row r="38588" ht="15" customHeight="1"/>
    <row r="38589" ht="15" customHeight="1"/>
    <row r="38590" ht="15" customHeight="1"/>
    <row r="38591" ht="15" customHeight="1"/>
    <row r="38592" ht="15" customHeight="1"/>
    <row r="38593" ht="15" customHeight="1"/>
    <row r="38594" ht="15" customHeight="1"/>
    <row r="38595" ht="15" customHeight="1"/>
    <row r="38596" ht="15" customHeight="1"/>
    <row r="38597" ht="15" customHeight="1"/>
    <row r="38598" ht="15" customHeight="1"/>
    <row r="38599" ht="15" customHeight="1"/>
    <row r="38600" ht="15" customHeight="1"/>
    <row r="38601" ht="15" customHeight="1"/>
    <row r="38602" ht="15" customHeight="1"/>
    <row r="38603" ht="15" customHeight="1"/>
    <row r="38604" ht="15" customHeight="1"/>
    <row r="38605" ht="15" customHeight="1"/>
    <row r="38606" ht="15" customHeight="1"/>
    <row r="38607" ht="15" customHeight="1"/>
    <row r="38608" ht="15" customHeight="1"/>
    <row r="38609" ht="15" customHeight="1"/>
    <row r="38610" ht="15" customHeight="1"/>
    <row r="38611" ht="15" customHeight="1"/>
    <row r="38612" ht="15" customHeight="1"/>
    <row r="38613" ht="15" customHeight="1"/>
    <row r="38614" ht="15" customHeight="1"/>
    <row r="38615" ht="15" customHeight="1"/>
    <row r="38616" ht="15" customHeight="1"/>
    <row r="38617" ht="15" customHeight="1"/>
    <row r="38618" ht="15" customHeight="1"/>
    <row r="38619" ht="15" customHeight="1"/>
    <row r="38620" ht="15" customHeight="1"/>
    <row r="38621" ht="15" customHeight="1"/>
    <row r="38622" ht="15" customHeight="1"/>
    <row r="38623" ht="15" customHeight="1"/>
    <row r="38624" ht="15" customHeight="1"/>
    <row r="38625" ht="15" customHeight="1"/>
    <row r="38626" ht="15" customHeight="1"/>
    <row r="38627" ht="15" customHeight="1"/>
    <row r="38628" ht="15" customHeight="1"/>
    <row r="38629" ht="15" customHeight="1"/>
    <row r="38630" ht="15" customHeight="1"/>
    <row r="38631" ht="15" customHeight="1"/>
    <row r="38632" ht="15" customHeight="1"/>
    <row r="38633" ht="15" customHeight="1"/>
    <row r="38634" ht="15" customHeight="1"/>
    <row r="38635" ht="15" customHeight="1"/>
    <row r="38636" ht="15" customHeight="1"/>
    <row r="38637" ht="15" customHeight="1"/>
    <row r="38638" ht="15" customHeight="1"/>
    <row r="38639" ht="15" customHeight="1"/>
    <row r="38640" ht="15" customHeight="1"/>
    <row r="38641" ht="15" customHeight="1"/>
    <row r="38642" ht="15" customHeight="1"/>
    <row r="38643" ht="15" customHeight="1"/>
    <row r="38644" ht="15" customHeight="1"/>
    <row r="38645" ht="15" customHeight="1"/>
    <row r="38646" ht="15" customHeight="1"/>
    <row r="38647" ht="15" customHeight="1"/>
    <row r="38648" ht="15" customHeight="1"/>
    <row r="38649" ht="15" customHeight="1"/>
    <row r="38650" ht="15" customHeight="1"/>
    <row r="38651" ht="15" customHeight="1"/>
    <row r="38652" ht="15" customHeight="1"/>
    <row r="38653" ht="15" customHeight="1"/>
    <row r="38654" ht="15" customHeight="1"/>
    <row r="38655" ht="15" customHeight="1"/>
    <row r="38656" ht="15" customHeight="1"/>
    <row r="38657" ht="15" customHeight="1"/>
    <row r="38658" ht="15" customHeight="1"/>
    <row r="38659" ht="15" customHeight="1"/>
    <row r="38660" ht="15" customHeight="1"/>
    <row r="38661" ht="15" customHeight="1"/>
    <row r="38662" ht="15" customHeight="1"/>
    <row r="38663" ht="15" customHeight="1"/>
    <row r="38664" ht="15" customHeight="1"/>
    <row r="38665" ht="15" customHeight="1"/>
    <row r="38666" ht="15" customHeight="1"/>
    <row r="38667" ht="15" customHeight="1"/>
    <row r="38668" ht="15" customHeight="1"/>
    <row r="38669" ht="15" customHeight="1"/>
    <row r="38670" ht="15" customHeight="1"/>
    <row r="38671" ht="15" customHeight="1"/>
    <row r="38672" ht="15" customHeight="1"/>
    <row r="38673" ht="15" customHeight="1"/>
    <row r="38674" ht="15" customHeight="1"/>
    <row r="38675" ht="15" customHeight="1"/>
    <row r="38676" ht="15" customHeight="1"/>
    <row r="38677" ht="15" customHeight="1"/>
    <row r="38678" ht="15" customHeight="1"/>
    <row r="38679" ht="15" customHeight="1"/>
    <row r="38680" ht="15" customHeight="1"/>
    <row r="38681" ht="15" customHeight="1"/>
    <row r="38682" ht="15" customHeight="1"/>
    <row r="38683" ht="15" customHeight="1"/>
    <row r="38684" ht="15" customHeight="1"/>
    <row r="38685" ht="15" customHeight="1"/>
    <row r="38686" ht="15" customHeight="1"/>
    <row r="38687" ht="15" customHeight="1"/>
    <row r="38688" ht="15" customHeight="1"/>
    <row r="38689" ht="15" customHeight="1"/>
    <row r="38690" ht="15" customHeight="1"/>
    <row r="38691" ht="15" customHeight="1"/>
    <row r="38692" ht="15" customHeight="1"/>
    <row r="38693" ht="15" customHeight="1"/>
    <row r="38694" ht="15" customHeight="1"/>
    <row r="38695" ht="15" customHeight="1"/>
    <row r="38696" ht="15" customHeight="1"/>
    <row r="38697" ht="15" customHeight="1"/>
    <row r="38698" ht="15" customHeight="1"/>
    <row r="38699" ht="15" customHeight="1"/>
    <row r="38700" ht="15" customHeight="1"/>
    <row r="38701" ht="15" customHeight="1"/>
    <row r="38702" ht="15" customHeight="1"/>
    <row r="38703" ht="15" customHeight="1"/>
    <row r="38704" ht="15" customHeight="1"/>
    <row r="38705" ht="15" customHeight="1"/>
    <row r="38706" ht="15" customHeight="1"/>
    <row r="38707" ht="15" customHeight="1"/>
    <row r="38708" ht="15" customHeight="1"/>
    <row r="38709" ht="15" customHeight="1"/>
    <row r="38710" ht="15" customHeight="1"/>
    <row r="38711" ht="15" customHeight="1"/>
    <row r="38712" ht="15" customHeight="1"/>
    <row r="38713" ht="15" customHeight="1"/>
    <row r="38714" ht="15" customHeight="1"/>
    <row r="38715" ht="15" customHeight="1"/>
    <row r="38716" ht="15" customHeight="1"/>
    <row r="38717" ht="15" customHeight="1"/>
    <row r="38718" ht="15" customHeight="1"/>
    <row r="38719" ht="15" customHeight="1"/>
    <row r="38720" ht="15" customHeight="1"/>
    <row r="38721" ht="15" customHeight="1"/>
    <row r="38722" ht="15" customHeight="1"/>
    <row r="38723" ht="15" customHeight="1"/>
    <row r="38724" ht="15" customHeight="1"/>
    <row r="38725" ht="15" customHeight="1"/>
    <row r="38726" ht="15" customHeight="1"/>
    <row r="38727" ht="15" customHeight="1"/>
    <row r="38728" ht="15" customHeight="1"/>
    <row r="38729" ht="15" customHeight="1"/>
    <row r="38730" ht="15" customHeight="1"/>
    <row r="38731" ht="15" customHeight="1"/>
    <row r="38732" ht="15" customHeight="1"/>
    <row r="38733" ht="15" customHeight="1"/>
    <row r="38734" ht="15" customHeight="1"/>
    <row r="38735" ht="15" customHeight="1"/>
    <row r="38736" ht="15" customHeight="1"/>
    <row r="38737" ht="15" customHeight="1"/>
    <row r="38738" ht="15" customHeight="1"/>
    <row r="38739" ht="15" customHeight="1"/>
    <row r="38740" ht="15" customHeight="1"/>
    <row r="38741" ht="15" customHeight="1"/>
    <row r="38742" ht="15" customHeight="1"/>
    <row r="38743" ht="15" customHeight="1"/>
    <row r="38744" ht="15" customHeight="1"/>
    <row r="38745" ht="15" customHeight="1"/>
    <row r="38746" ht="15" customHeight="1"/>
    <row r="38747" ht="15" customHeight="1"/>
    <row r="38748" ht="15" customHeight="1"/>
    <row r="38749" ht="15" customHeight="1"/>
    <row r="38750" ht="15" customHeight="1"/>
    <row r="38751" ht="15" customHeight="1"/>
    <row r="38752" ht="15" customHeight="1"/>
    <row r="38753" ht="15" customHeight="1"/>
    <row r="38754" ht="15" customHeight="1"/>
    <row r="38755" ht="15" customHeight="1"/>
    <row r="38756" ht="15" customHeight="1"/>
    <row r="38757" ht="15" customHeight="1"/>
    <row r="38758" ht="15" customHeight="1"/>
    <row r="38759" ht="15" customHeight="1"/>
    <row r="38760" ht="15" customHeight="1"/>
    <row r="38761" ht="15" customHeight="1"/>
    <row r="38762" ht="15" customHeight="1"/>
    <row r="38763" ht="15" customHeight="1"/>
    <row r="38764" ht="15" customHeight="1"/>
    <row r="38765" ht="15" customHeight="1"/>
    <row r="38766" ht="15" customHeight="1"/>
    <row r="38767" ht="15" customHeight="1"/>
    <row r="38768" ht="15" customHeight="1"/>
    <row r="38769" ht="15" customHeight="1"/>
    <row r="38770" ht="15" customHeight="1"/>
    <row r="38771" ht="15" customHeight="1"/>
    <row r="38772" ht="15" customHeight="1"/>
    <row r="38773" ht="15" customHeight="1"/>
    <row r="38774" ht="15" customHeight="1"/>
    <row r="38775" ht="15" customHeight="1"/>
    <row r="38776" ht="15" customHeight="1"/>
    <row r="38777" ht="15" customHeight="1"/>
    <row r="38778" ht="15" customHeight="1"/>
    <row r="38779" ht="15" customHeight="1"/>
    <row r="38780" ht="15" customHeight="1"/>
    <row r="38781" ht="15" customHeight="1"/>
    <row r="38782" ht="15" customHeight="1"/>
    <row r="38783" ht="15" customHeight="1"/>
    <row r="38784" ht="15" customHeight="1"/>
    <row r="38785" ht="15" customHeight="1"/>
    <row r="38786" ht="15" customHeight="1"/>
    <row r="38787" ht="15" customHeight="1"/>
    <row r="38788" ht="15" customHeight="1"/>
    <row r="38789" ht="15" customHeight="1"/>
    <row r="38790" ht="15" customHeight="1"/>
    <row r="38791" ht="15" customHeight="1"/>
    <row r="38792" ht="15" customHeight="1"/>
    <row r="38793" ht="15" customHeight="1"/>
    <row r="38794" ht="15" customHeight="1"/>
    <row r="38795" ht="15" customHeight="1"/>
    <row r="38796" ht="15" customHeight="1"/>
    <row r="38797" ht="15" customHeight="1"/>
    <row r="38798" ht="15" customHeight="1"/>
    <row r="38799" ht="15" customHeight="1"/>
    <row r="38800" ht="15" customHeight="1"/>
    <row r="38801" ht="15" customHeight="1"/>
    <row r="38802" ht="15" customHeight="1"/>
    <row r="38803" ht="15" customHeight="1"/>
    <row r="38804" ht="15" customHeight="1"/>
    <row r="38805" ht="15" customHeight="1"/>
    <row r="38806" ht="15" customHeight="1"/>
    <row r="38807" ht="15" customHeight="1"/>
    <row r="38808" ht="15" customHeight="1"/>
    <row r="38809" ht="15" customHeight="1"/>
    <row r="38810" ht="15" customHeight="1"/>
    <row r="38811" ht="15" customHeight="1"/>
    <row r="38812" ht="15" customHeight="1"/>
    <row r="38813" ht="15" customHeight="1"/>
    <row r="38814" ht="15" customHeight="1"/>
    <row r="38815" ht="15" customHeight="1"/>
    <row r="38816" ht="15" customHeight="1"/>
    <row r="38817" ht="15" customHeight="1"/>
    <row r="38818" ht="15" customHeight="1"/>
    <row r="38819" ht="15" customHeight="1"/>
    <row r="38820" ht="15" customHeight="1"/>
    <row r="38821" ht="15" customHeight="1"/>
    <row r="38822" ht="15" customHeight="1"/>
    <row r="38823" ht="15" customHeight="1"/>
    <row r="38824" ht="15" customHeight="1"/>
    <row r="38825" ht="15" customHeight="1"/>
    <row r="38826" ht="15" customHeight="1"/>
    <row r="38827" ht="15" customHeight="1"/>
    <row r="38828" ht="15" customHeight="1"/>
    <row r="38829" ht="15" customHeight="1"/>
    <row r="38830" ht="15" customHeight="1"/>
    <row r="38831" ht="15" customHeight="1"/>
    <row r="38832" ht="15" customHeight="1"/>
    <row r="38833" ht="15" customHeight="1"/>
    <row r="38834" ht="15" customHeight="1"/>
    <row r="38835" ht="15" customHeight="1"/>
    <row r="38836" ht="15" customHeight="1"/>
    <row r="38837" ht="15" customHeight="1"/>
    <row r="38838" ht="15" customHeight="1"/>
    <row r="38839" ht="15" customHeight="1"/>
    <row r="38840" ht="15" customHeight="1"/>
    <row r="38841" ht="15" customHeight="1"/>
    <row r="38842" ht="15" customHeight="1"/>
    <row r="38843" ht="15" customHeight="1"/>
    <row r="38844" ht="15" customHeight="1"/>
    <row r="38845" ht="15" customHeight="1"/>
    <row r="38846" ht="15" customHeight="1"/>
    <row r="38847" ht="15" customHeight="1"/>
    <row r="38848" ht="15" customHeight="1"/>
    <row r="38849" ht="15" customHeight="1"/>
    <row r="38850" ht="15" customHeight="1"/>
    <row r="38851" ht="15" customHeight="1"/>
    <row r="38852" ht="15" customHeight="1"/>
    <row r="38853" ht="15" customHeight="1"/>
    <row r="38854" ht="15" customHeight="1"/>
    <row r="38855" ht="15" customHeight="1"/>
    <row r="38856" ht="15" customHeight="1"/>
    <row r="38857" ht="15" customHeight="1"/>
    <row r="38858" ht="15" customHeight="1"/>
    <row r="38859" ht="15" customHeight="1"/>
    <row r="38860" ht="15" customHeight="1"/>
    <row r="38861" ht="15" customHeight="1"/>
    <row r="38862" ht="15" customHeight="1"/>
    <row r="38863" ht="15" customHeight="1"/>
    <row r="38864" ht="15" customHeight="1"/>
    <row r="38865" ht="15" customHeight="1"/>
    <row r="38866" ht="15" customHeight="1"/>
    <row r="38867" ht="15" customHeight="1"/>
    <row r="38868" ht="15" customHeight="1"/>
    <row r="38869" ht="15" customHeight="1"/>
    <row r="38870" ht="15" customHeight="1"/>
    <row r="38871" ht="15" customHeight="1"/>
    <row r="38872" ht="15" customHeight="1"/>
    <row r="38873" ht="15" customHeight="1"/>
    <row r="38874" ht="15" customHeight="1"/>
    <row r="38875" ht="15" customHeight="1"/>
    <row r="38876" ht="15" customHeight="1"/>
    <row r="38877" ht="15" customHeight="1"/>
    <row r="38878" ht="15" customHeight="1"/>
    <row r="38879" ht="15" customHeight="1"/>
    <row r="38880" ht="15" customHeight="1"/>
    <row r="38881" ht="15" customHeight="1"/>
    <row r="38882" ht="15" customHeight="1"/>
    <row r="38883" ht="15" customHeight="1"/>
    <row r="38884" ht="15" customHeight="1"/>
    <row r="38885" ht="15" customHeight="1"/>
    <row r="38886" ht="15" customHeight="1"/>
    <row r="38887" ht="15" customHeight="1"/>
    <row r="38888" ht="15" customHeight="1"/>
    <row r="38889" ht="15" customHeight="1"/>
    <row r="38890" ht="15" customHeight="1"/>
    <row r="38891" ht="15" customHeight="1"/>
    <row r="38892" ht="15" customHeight="1"/>
    <row r="38893" ht="15" customHeight="1"/>
    <row r="38894" ht="15" customHeight="1"/>
    <row r="38895" ht="15" customHeight="1"/>
    <row r="38896" ht="15" customHeight="1"/>
    <row r="38897" ht="15" customHeight="1"/>
    <row r="38898" ht="15" customHeight="1"/>
    <row r="38899" ht="15" customHeight="1"/>
    <row r="38900" ht="15" customHeight="1"/>
    <row r="38901" ht="15" customHeight="1"/>
    <row r="38902" ht="15" customHeight="1"/>
    <row r="38903" ht="15" customHeight="1"/>
    <row r="38904" ht="15" customHeight="1"/>
    <row r="38905" ht="15" customHeight="1"/>
    <row r="38906" ht="15" customHeight="1"/>
    <row r="38907" ht="15" customHeight="1"/>
    <row r="38908" ht="15" customHeight="1"/>
    <row r="38909" ht="15" customHeight="1"/>
    <row r="38910" ht="15" customHeight="1"/>
    <row r="38911" ht="15" customHeight="1"/>
    <row r="38912" ht="15" customHeight="1"/>
    <row r="38913" ht="15" customHeight="1"/>
    <row r="38914" ht="15" customHeight="1"/>
    <row r="38915" ht="15" customHeight="1"/>
    <row r="38916" ht="15" customHeight="1"/>
    <row r="38917" ht="15" customHeight="1"/>
    <row r="38918" ht="15" customHeight="1"/>
    <row r="38919" ht="15" customHeight="1"/>
    <row r="38920" ht="15" customHeight="1"/>
    <row r="38921" ht="15" customHeight="1"/>
    <row r="38922" ht="15" customHeight="1"/>
    <row r="38923" ht="15" customHeight="1"/>
    <row r="38924" ht="15" customHeight="1"/>
    <row r="38925" ht="15" customHeight="1"/>
    <row r="38926" ht="15" customHeight="1"/>
    <row r="38927" ht="15" customHeight="1"/>
    <row r="38928" ht="15" customHeight="1"/>
    <row r="38929" ht="15" customHeight="1"/>
    <row r="38930" ht="15" customHeight="1"/>
    <row r="38931" ht="15" customHeight="1"/>
    <row r="38932" ht="15" customHeight="1"/>
    <row r="38933" ht="15" customHeight="1"/>
    <row r="38934" ht="15" customHeight="1"/>
    <row r="38935" ht="15" customHeight="1"/>
    <row r="38936" ht="15" customHeight="1"/>
    <row r="38937" ht="15" customHeight="1"/>
    <row r="38938" ht="15" customHeight="1"/>
    <row r="38939" ht="15" customHeight="1"/>
    <row r="38940" ht="15" customHeight="1"/>
    <row r="38941" ht="15" customHeight="1"/>
    <row r="38942" ht="15" customHeight="1"/>
    <row r="38943" ht="15" customHeight="1"/>
    <row r="38944" ht="15" customHeight="1"/>
    <row r="38945" ht="15" customHeight="1"/>
    <row r="38946" ht="15" customHeight="1"/>
    <row r="38947" ht="15" customHeight="1"/>
    <row r="38948" ht="15" customHeight="1"/>
    <row r="38949" ht="15" customHeight="1"/>
    <row r="38950" ht="15" customHeight="1"/>
    <row r="38951" ht="15" customHeight="1"/>
    <row r="38952" ht="15" customHeight="1"/>
    <row r="38953" ht="15" customHeight="1"/>
    <row r="38954" ht="15" customHeight="1"/>
    <row r="38955" ht="15" customHeight="1"/>
    <row r="38956" ht="15" customHeight="1"/>
    <row r="38957" ht="15" customHeight="1"/>
    <row r="38958" ht="15" customHeight="1"/>
    <row r="38959" ht="15" customHeight="1"/>
    <row r="38960" ht="15" customHeight="1"/>
    <row r="38961" ht="15" customHeight="1"/>
    <row r="38962" ht="15" customHeight="1"/>
    <row r="38963" ht="15" customHeight="1"/>
    <row r="38964" ht="15" customHeight="1"/>
    <row r="38965" ht="15" customHeight="1"/>
    <row r="38966" ht="15" customHeight="1"/>
    <row r="38967" ht="15" customHeight="1"/>
    <row r="38968" ht="15" customHeight="1"/>
    <row r="38969" ht="15" customHeight="1"/>
    <row r="38970" ht="15" customHeight="1"/>
    <row r="38971" ht="15" customHeight="1"/>
    <row r="38972" ht="15" customHeight="1"/>
    <row r="38973" ht="15" customHeight="1"/>
    <row r="38974" ht="15" customHeight="1"/>
    <row r="38975" ht="15" customHeight="1"/>
    <row r="38976" ht="15" customHeight="1"/>
    <row r="38977" ht="15" customHeight="1"/>
    <row r="38978" ht="15" customHeight="1"/>
    <row r="38979" ht="15" customHeight="1"/>
    <row r="38980" ht="15" customHeight="1"/>
    <row r="38981" ht="15" customHeight="1"/>
    <row r="38982" ht="15" customHeight="1"/>
    <row r="38983" ht="15" customHeight="1"/>
    <row r="38984" ht="15" customHeight="1"/>
    <row r="38985" ht="15" customHeight="1"/>
    <row r="38986" ht="15" customHeight="1"/>
    <row r="38987" ht="15" customHeight="1"/>
    <row r="38988" ht="15" customHeight="1"/>
    <row r="38989" ht="15" customHeight="1"/>
    <row r="38990" ht="15" customHeight="1"/>
    <row r="38991" ht="15" customHeight="1"/>
    <row r="38992" ht="15" customHeight="1"/>
    <row r="38993" ht="15" customHeight="1"/>
    <row r="38994" ht="15" customHeight="1"/>
    <row r="38995" ht="15" customHeight="1"/>
    <row r="38996" ht="15" customHeight="1"/>
    <row r="38997" ht="15" customHeight="1"/>
    <row r="38998" ht="15" customHeight="1"/>
    <row r="38999" ht="15" customHeight="1"/>
    <row r="39000" ht="15" customHeight="1"/>
    <row r="39001" ht="15" customHeight="1"/>
    <row r="39002" ht="15" customHeight="1"/>
    <row r="39003" ht="15" customHeight="1"/>
    <row r="39004" ht="15" customHeight="1"/>
    <row r="39005" ht="15" customHeight="1"/>
    <row r="39006" ht="15" customHeight="1"/>
    <row r="39007" ht="15" customHeight="1"/>
    <row r="39008" ht="15" customHeight="1"/>
    <row r="39009" ht="15" customHeight="1"/>
    <row r="39010" ht="15" customHeight="1"/>
    <row r="39011" ht="15" customHeight="1"/>
    <row r="39012" ht="15" customHeight="1"/>
    <row r="39013" ht="15" customHeight="1"/>
    <row r="39014" ht="15" customHeight="1"/>
    <row r="39015" ht="15" customHeight="1"/>
    <row r="39016" ht="15" customHeight="1"/>
    <row r="39017" ht="15" customHeight="1"/>
    <row r="39018" ht="15" customHeight="1"/>
    <row r="39019" ht="15" customHeight="1"/>
    <row r="39020" ht="15" customHeight="1"/>
    <row r="39021" ht="15" customHeight="1"/>
    <row r="39022" ht="15" customHeight="1"/>
    <row r="39023" ht="15" customHeight="1"/>
    <row r="39024" ht="15" customHeight="1"/>
    <row r="39025" ht="15" customHeight="1"/>
    <row r="39026" ht="15" customHeight="1"/>
    <row r="39027" ht="15" customHeight="1"/>
    <row r="39028" ht="15" customHeight="1"/>
    <row r="39029" ht="15" customHeight="1"/>
    <row r="39030" ht="15" customHeight="1"/>
    <row r="39031" ht="15" customHeight="1"/>
    <row r="39032" ht="15" customHeight="1"/>
    <row r="39033" ht="15" customHeight="1"/>
    <row r="39034" ht="15" customHeight="1"/>
    <row r="39035" ht="15" customHeight="1"/>
    <row r="39036" ht="15" customHeight="1"/>
    <row r="39037" ht="15" customHeight="1"/>
    <row r="39038" ht="15" customHeight="1"/>
    <row r="39039" ht="15" customHeight="1"/>
    <row r="39040" ht="15" customHeight="1"/>
    <row r="39041" ht="15" customHeight="1"/>
    <row r="39042" ht="15" customHeight="1"/>
    <row r="39043" ht="15" customHeight="1"/>
    <row r="39044" ht="15" customHeight="1"/>
    <row r="39045" ht="15" customHeight="1"/>
    <row r="39046" ht="15" customHeight="1"/>
    <row r="39047" ht="15" customHeight="1"/>
    <row r="39048" ht="15" customHeight="1"/>
    <row r="39049" ht="15" customHeight="1"/>
    <row r="39050" ht="15" customHeight="1"/>
    <row r="39051" ht="15" customHeight="1"/>
    <row r="39052" ht="15" customHeight="1"/>
    <row r="39053" ht="15" customHeight="1"/>
    <row r="39054" ht="15" customHeight="1"/>
    <row r="39055" ht="15" customHeight="1"/>
    <row r="39056" ht="15" customHeight="1"/>
    <row r="39057" ht="15" customHeight="1"/>
    <row r="39058" ht="15" customHeight="1"/>
    <row r="39059" ht="15" customHeight="1"/>
    <row r="39060" ht="15" customHeight="1"/>
    <row r="39061" ht="15" customHeight="1"/>
    <row r="39062" ht="15" customHeight="1"/>
    <row r="39063" ht="15" customHeight="1"/>
    <row r="39064" ht="15" customHeight="1"/>
    <row r="39065" ht="15" customHeight="1"/>
    <row r="39066" ht="15" customHeight="1"/>
    <row r="39067" ht="15" customHeight="1"/>
    <row r="39068" ht="15" customHeight="1"/>
    <row r="39069" ht="15" customHeight="1"/>
    <row r="39070" ht="15" customHeight="1"/>
    <row r="39071" ht="15" customHeight="1"/>
    <row r="39072" ht="15" customHeight="1"/>
    <row r="39073" ht="15" customHeight="1"/>
    <row r="39074" ht="15" customHeight="1"/>
    <row r="39075" ht="15" customHeight="1"/>
    <row r="39076" ht="15" customHeight="1"/>
    <row r="39077" ht="15" customHeight="1"/>
    <row r="39078" ht="15" customHeight="1"/>
    <row r="39079" ht="15" customHeight="1"/>
    <row r="39080" ht="15" customHeight="1"/>
    <row r="39081" ht="15" customHeight="1"/>
    <row r="39082" ht="15" customHeight="1"/>
    <row r="39083" ht="15" customHeight="1"/>
    <row r="39084" ht="15" customHeight="1"/>
    <row r="39085" ht="15" customHeight="1"/>
    <row r="39086" ht="15" customHeight="1"/>
    <row r="39087" ht="15" customHeight="1"/>
    <row r="39088" ht="15" customHeight="1"/>
    <row r="39089" ht="15" customHeight="1"/>
    <row r="39090" ht="15" customHeight="1"/>
    <row r="39091" ht="15" customHeight="1"/>
    <row r="39092" ht="15" customHeight="1"/>
    <row r="39093" ht="15" customHeight="1"/>
    <row r="39094" ht="15" customHeight="1"/>
    <row r="39095" ht="15" customHeight="1"/>
    <row r="39096" ht="15" customHeight="1"/>
    <row r="39097" ht="15" customHeight="1"/>
    <row r="39098" ht="15" customHeight="1"/>
    <row r="39099" ht="15" customHeight="1"/>
    <row r="39100" ht="15" customHeight="1"/>
    <row r="39101" ht="15" customHeight="1"/>
    <row r="39102" ht="15" customHeight="1"/>
    <row r="39103" ht="15" customHeight="1"/>
    <row r="39104" ht="15" customHeight="1"/>
    <row r="39105" ht="15" customHeight="1"/>
    <row r="39106" ht="15" customHeight="1"/>
    <row r="39107" ht="15" customHeight="1"/>
    <row r="39108" ht="15" customHeight="1"/>
    <row r="39109" ht="15" customHeight="1"/>
    <row r="39110" ht="15" customHeight="1"/>
    <row r="39111" ht="15" customHeight="1"/>
    <row r="39112" ht="15" customHeight="1"/>
    <row r="39113" ht="15" customHeight="1"/>
    <row r="39114" ht="15" customHeight="1"/>
    <row r="39115" ht="15" customHeight="1"/>
    <row r="39116" ht="15" customHeight="1"/>
    <row r="39117" ht="15" customHeight="1"/>
    <row r="39118" ht="15" customHeight="1"/>
    <row r="39119" ht="15" customHeight="1"/>
    <row r="39120" ht="15" customHeight="1"/>
    <row r="39121" ht="15" customHeight="1"/>
    <row r="39122" ht="15" customHeight="1"/>
    <row r="39123" ht="15" customHeight="1"/>
    <row r="39124" ht="15" customHeight="1"/>
    <row r="39125" ht="15" customHeight="1"/>
    <row r="39126" ht="15" customHeight="1"/>
    <row r="39127" ht="15" customHeight="1"/>
    <row r="39128" ht="15" customHeight="1"/>
    <row r="39129" ht="15" customHeight="1"/>
    <row r="39130" ht="15" customHeight="1"/>
    <row r="39131" ht="15" customHeight="1"/>
    <row r="39132" ht="15" customHeight="1"/>
    <row r="39133" ht="15" customHeight="1"/>
    <row r="39134" ht="15" customHeight="1"/>
    <row r="39135" ht="15" customHeight="1"/>
    <row r="39136" ht="15" customHeight="1"/>
    <row r="39137" ht="15" customHeight="1"/>
    <row r="39138" ht="15" customHeight="1"/>
    <row r="39139" ht="15" customHeight="1"/>
    <row r="39140" ht="15" customHeight="1"/>
    <row r="39141" ht="15" customHeight="1"/>
    <row r="39142" ht="15" customHeight="1"/>
    <row r="39143" ht="15" customHeight="1"/>
    <row r="39144" ht="15" customHeight="1"/>
    <row r="39145" ht="15" customHeight="1"/>
    <row r="39146" ht="15" customHeight="1"/>
    <row r="39147" ht="15" customHeight="1"/>
    <row r="39148" ht="15" customHeight="1"/>
    <row r="39149" ht="15" customHeight="1"/>
    <row r="39150" ht="15" customHeight="1"/>
    <row r="39151" ht="15" customHeight="1"/>
    <row r="39152" ht="15" customHeight="1"/>
    <row r="39153" ht="15" customHeight="1"/>
    <row r="39154" ht="15" customHeight="1"/>
    <row r="39155" ht="15" customHeight="1"/>
    <row r="39156" ht="15" customHeight="1"/>
    <row r="39157" ht="15" customHeight="1"/>
    <row r="39158" ht="15" customHeight="1"/>
    <row r="39159" ht="15" customHeight="1"/>
    <row r="39160" ht="15" customHeight="1"/>
    <row r="39161" ht="15" customHeight="1"/>
    <row r="39162" ht="15" customHeight="1"/>
    <row r="39163" ht="15" customHeight="1"/>
    <row r="39164" ht="15" customHeight="1"/>
    <row r="39165" ht="15" customHeight="1"/>
    <row r="39166" ht="15" customHeight="1"/>
    <row r="39167" ht="15" customHeight="1"/>
    <row r="39168" ht="15" customHeight="1"/>
    <row r="39169" ht="15" customHeight="1"/>
    <row r="39170" ht="15" customHeight="1"/>
    <row r="39171" ht="15" customHeight="1"/>
    <row r="39172" ht="15" customHeight="1"/>
    <row r="39173" ht="15" customHeight="1"/>
    <row r="39174" ht="15" customHeight="1"/>
    <row r="39175" ht="15" customHeight="1"/>
    <row r="39176" ht="15" customHeight="1"/>
    <row r="39177" ht="15" customHeight="1"/>
    <row r="39178" ht="15" customHeight="1"/>
    <row r="39179" ht="15" customHeight="1"/>
    <row r="39180" ht="15" customHeight="1"/>
    <row r="39181" ht="15" customHeight="1"/>
    <row r="39182" ht="15" customHeight="1"/>
    <row r="39183" ht="15" customHeight="1"/>
    <row r="39184" ht="15" customHeight="1"/>
    <row r="39185" ht="15" customHeight="1"/>
    <row r="39186" ht="15" customHeight="1"/>
    <row r="39187" ht="15" customHeight="1"/>
    <row r="39188" ht="15" customHeight="1"/>
    <row r="39189" ht="15" customHeight="1"/>
    <row r="39190" ht="15" customHeight="1"/>
    <row r="39191" ht="15" customHeight="1"/>
    <row r="39192" ht="15" customHeight="1"/>
    <row r="39193" ht="15" customHeight="1"/>
    <row r="39194" ht="15" customHeight="1"/>
    <row r="39195" ht="15" customHeight="1"/>
    <row r="39196" ht="15" customHeight="1"/>
    <row r="39197" ht="15" customHeight="1"/>
    <row r="39198" ht="15" customHeight="1"/>
    <row r="39199" ht="15" customHeight="1"/>
    <row r="39200" ht="15" customHeight="1"/>
    <row r="39201" ht="15" customHeight="1"/>
    <row r="39202" ht="15" customHeight="1"/>
    <row r="39203" ht="15" customHeight="1"/>
    <row r="39204" ht="15" customHeight="1"/>
    <row r="39205" ht="15" customHeight="1"/>
    <row r="39206" ht="15" customHeight="1"/>
    <row r="39207" ht="15" customHeight="1"/>
    <row r="39208" ht="15" customHeight="1"/>
    <row r="39209" ht="15" customHeight="1"/>
    <row r="39210" ht="15" customHeight="1"/>
    <row r="39211" ht="15" customHeight="1"/>
    <row r="39212" ht="15" customHeight="1"/>
    <row r="39213" ht="15" customHeight="1"/>
    <row r="39214" ht="15" customHeight="1"/>
    <row r="39215" ht="15" customHeight="1"/>
    <row r="39216" ht="15" customHeight="1"/>
    <row r="39217" ht="15" customHeight="1"/>
    <row r="39218" ht="15" customHeight="1"/>
    <row r="39219" ht="15" customHeight="1"/>
    <row r="39220" ht="15" customHeight="1"/>
    <row r="39221" ht="15" customHeight="1"/>
    <row r="39222" ht="15" customHeight="1"/>
    <row r="39223" ht="15" customHeight="1"/>
    <row r="39224" ht="15" customHeight="1"/>
    <row r="39225" ht="15" customHeight="1"/>
    <row r="39226" ht="15" customHeight="1"/>
    <row r="39227" ht="15" customHeight="1"/>
    <row r="39228" ht="15" customHeight="1"/>
    <row r="39229" ht="15" customHeight="1"/>
    <row r="39230" ht="15" customHeight="1"/>
    <row r="39231" ht="15" customHeight="1"/>
    <row r="39232" ht="15" customHeight="1"/>
    <row r="39233" ht="15" customHeight="1"/>
    <row r="39234" ht="15" customHeight="1"/>
    <row r="39235" ht="15" customHeight="1"/>
    <row r="39236" ht="15" customHeight="1"/>
    <row r="39237" ht="15" customHeight="1"/>
    <row r="39238" ht="15" customHeight="1"/>
    <row r="39239" ht="15" customHeight="1"/>
    <row r="39240" ht="15" customHeight="1"/>
    <row r="39241" ht="15" customHeight="1"/>
    <row r="39242" ht="15" customHeight="1"/>
    <row r="39243" ht="15" customHeight="1"/>
    <row r="39244" ht="15" customHeight="1"/>
    <row r="39245" ht="15" customHeight="1"/>
    <row r="39246" ht="15" customHeight="1"/>
    <row r="39247" ht="15" customHeight="1"/>
    <row r="39248" ht="15" customHeight="1"/>
    <row r="39249" ht="15" customHeight="1"/>
    <row r="39250" ht="15" customHeight="1"/>
    <row r="39251" ht="15" customHeight="1"/>
    <row r="39252" ht="15" customHeight="1"/>
    <row r="39253" ht="15" customHeight="1"/>
    <row r="39254" ht="15" customHeight="1"/>
    <row r="39255" ht="15" customHeight="1"/>
    <row r="39256" ht="15" customHeight="1"/>
    <row r="39257" ht="15" customHeight="1"/>
    <row r="39258" ht="15" customHeight="1"/>
    <row r="39259" ht="15" customHeight="1"/>
    <row r="39260" ht="15" customHeight="1"/>
    <row r="39261" ht="15" customHeight="1"/>
    <row r="39262" ht="15" customHeight="1"/>
    <row r="39263" ht="15" customHeight="1"/>
    <row r="39264" ht="15" customHeight="1"/>
    <row r="39265" ht="15" customHeight="1"/>
    <row r="39266" ht="15" customHeight="1"/>
    <row r="39267" ht="15" customHeight="1"/>
    <row r="39268" ht="15" customHeight="1"/>
    <row r="39269" ht="15" customHeight="1"/>
    <row r="39270" ht="15" customHeight="1"/>
    <row r="39271" ht="15" customHeight="1"/>
    <row r="39272" ht="15" customHeight="1"/>
    <row r="39273" ht="15" customHeight="1"/>
    <row r="39274" ht="15" customHeight="1"/>
    <row r="39275" ht="15" customHeight="1"/>
    <row r="39276" ht="15" customHeight="1"/>
    <row r="39277" ht="15" customHeight="1"/>
    <row r="39278" ht="15" customHeight="1"/>
    <row r="39279" ht="15" customHeight="1"/>
    <row r="39280" ht="15" customHeight="1"/>
    <row r="39281" ht="15" customHeight="1"/>
    <row r="39282" ht="15" customHeight="1"/>
    <row r="39283" ht="15" customHeight="1"/>
    <row r="39284" ht="15" customHeight="1"/>
    <row r="39285" ht="15" customHeight="1"/>
    <row r="39286" ht="15" customHeight="1"/>
    <row r="39287" ht="15" customHeight="1"/>
    <row r="39288" ht="15" customHeight="1"/>
    <row r="39289" ht="15" customHeight="1"/>
    <row r="39290" ht="15" customHeight="1"/>
    <row r="39291" ht="15" customHeight="1"/>
    <row r="39292" ht="15" customHeight="1"/>
    <row r="39293" ht="15" customHeight="1"/>
    <row r="39294" ht="15" customHeight="1"/>
    <row r="39295" ht="15" customHeight="1"/>
    <row r="39296" ht="15" customHeight="1"/>
    <row r="39297" ht="15" customHeight="1"/>
    <row r="39298" ht="15" customHeight="1"/>
    <row r="39299" ht="15" customHeight="1"/>
    <row r="39300" ht="15" customHeight="1"/>
    <row r="39301" ht="15" customHeight="1"/>
    <row r="39302" ht="15" customHeight="1"/>
    <row r="39303" ht="15" customHeight="1"/>
    <row r="39304" ht="15" customHeight="1"/>
    <row r="39305" ht="15" customHeight="1"/>
    <row r="39306" ht="15" customHeight="1"/>
    <row r="39307" ht="15" customHeight="1"/>
    <row r="39308" ht="15" customHeight="1"/>
    <row r="39309" ht="15" customHeight="1"/>
    <row r="39310" ht="15" customHeight="1"/>
    <row r="39311" ht="15" customHeight="1"/>
    <row r="39312" ht="15" customHeight="1"/>
    <row r="39313" ht="15" customHeight="1"/>
    <row r="39314" ht="15" customHeight="1"/>
    <row r="39315" ht="15" customHeight="1"/>
    <row r="39316" ht="15" customHeight="1"/>
    <row r="39317" ht="15" customHeight="1"/>
    <row r="39318" ht="15" customHeight="1"/>
    <row r="39319" ht="15" customHeight="1"/>
    <row r="39320" ht="15" customHeight="1"/>
    <row r="39321" ht="15" customHeight="1"/>
    <row r="39322" ht="15" customHeight="1"/>
    <row r="39323" ht="15" customHeight="1"/>
    <row r="39324" ht="15" customHeight="1"/>
    <row r="39325" ht="15" customHeight="1"/>
    <row r="39326" ht="15" customHeight="1"/>
    <row r="39327" ht="15" customHeight="1"/>
    <row r="39328" ht="15" customHeight="1"/>
    <row r="39329" ht="15" customHeight="1"/>
    <row r="39330" ht="15" customHeight="1"/>
    <row r="39331" ht="15" customHeight="1"/>
    <row r="39332" ht="15" customHeight="1"/>
    <row r="39333" ht="15" customHeight="1"/>
    <row r="39334" ht="15" customHeight="1"/>
    <row r="39335" ht="15" customHeight="1"/>
    <row r="39336" ht="15" customHeight="1"/>
    <row r="39337" ht="15" customHeight="1"/>
    <row r="39338" ht="15" customHeight="1"/>
    <row r="39339" ht="15" customHeight="1"/>
    <row r="39340" ht="15" customHeight="1"/>
    <row r="39341" ht="15" customHeight="1"/>
    <row r="39342" ht="15" customHeight="1"/>
    <row r="39343" ht="15" customHeight="1"/>
    <row r="39344" ht="15" customHeight="1"/>
    <row r="39345" ht="15" customHeight="1"/>
    <row r="39346" ht="15" customHeight="1"/>
    <row r="39347" ht="15" customHeight="1"/>
    <row r="39348" ht="15" customHeight="1"/>
    <row r="39349" ht="15" customHeight="1"/>
    <row r="39350" ht="15" customHeight="1"/>
    <row r="39351" ht="15" customHeight="1"/>
    <row r="39352" ht="15" customHeight="1"/>
    <row r="39353" ht="15" customHeight="1"/>
    <row r="39354" ht="15" customHeight="1"/>
    <row r="39355" ht="15" customHeight="1"/>
    <row r="39356" ht="15" customHeight="1"/>
    <row r="39357" ht="15" customHeight="1"/>
    <row r="39358" ht="15" customHeight="1"/>
    <row r="39359" ht="15" customHeight="1"/>
    <row r="39360" ht="15" customHeight="1"/>
    <row r="39361" ht="15" customHeight="1"/>
    <row r="39362" ht="15" customHeight="1"/>
    <row r="39363" ht="15" customHeight="1"/>
    <row r="39364" ht="15" customHeight="1"/>
    <row r="39365" ht="15" customHeight="1"/>
    <row r="39366" ht="15" customHeight="1"/>
    <row r="39367" ht="15" customHeight="1"/>
    <row r="39368" ht="15" customHeight="1"/>
    <row r="39369" ht="15" customHeight="1"/>
    <row r="39370" ht="15" customHeight="1"/>
    <row r="39371" ht="15" customHeight="1"/>
    <row r="39372" ht="15" customHeight="1"/>
    <row r="39373" ht="15" customHeight="1"/>
    <row r="39374" ht="15" customHeight="1"/>
    <row r="39375" ht="15" customHeight="1"/>
    <row r="39376" ht="15" customHeight="1"/>
    <row r="39377" ht="15" customHeight="1"/>
    <row r="39378" ht="15" customHeight="1"/>
    <row r="39379" ht="15" customHeight="1"/>
    <row r="39380" ht="15" customHeight="1"/>
    <row r="39381" ht="15" customHeight="1"/>
    <row r="39382" ht="15" customHeight="1"/>
    <row r="39383" ht="15" customHeight="1"/>
    <row r="39384" ht="15" customHeight="1"/>
    <row r="39385" ht="15" customHeight="1"/>
    <row r="39386" ht="15" customHeight="1"/>
    <row r="39387" ht="15" customHeight="1"/>
    <row r="39388" ht="15" customHeight="1"/>
    <row r="39389" ht="15" customHeight="1"/>
    <row r="39390" ht="15" customHeight="1"/>
    <row r="39391" ht="15" customHeight="1"/>
    <row r="39392" ht="15" customHeight="1"/>
    <row r="39393" ht="15" customHeight="1"/>
    <row r="39394" ht="15" customHeight="1"/>
    <row r="39395" ht="15" customHeight="1"/>
    <row r="39396" ht="15" customHeight="1"/>
    <row r="39397" ht="15" customHeight="1"/>
    <row r="39398" ht="15" customHeight="1"/>
    <row r="39399" ht="15" customHeight="1"/>
    <row r="39400" ht="15" customHeight="1"/>
    <row r="39401" ht="15" customHeight="1"/>
    <row r="39402" ht="15" customHeight="1"/>
    <row r="39403" ht="15" customHeight="1"/>
    <row r="39404" ht="15" customHeight="1"/>
    <row r="39405" ht="15" customHeight="1"/>
    <row r="39406" ht="15" customHeight="1"/>
    <row r="39407" ht="15" customHeight="1"/>
    <row r="39408" ht="15" customHeight="1"/>
    <row r="39409" ht="15" customHeight="1"/>
    <row r="39410" ht="15" customHeight="1"/>
    <row r="39411" ht="15" customHeight="1"/>
    <row r="39412" ht="15" customHeight="1"/>
    <row r="39413" ht="15" customHeight="1"/>
    <row r="39414" ht="15" customHeight="1"/>
    <row r="39415" ht="15" customHeight="1"/>
    <row r="39416" ht="15" customHeight="1"/>
    <row r="39417" ht="15" customHeight="1"/>
    <row r="39418" ht="15" customHeight="1"/>
    <row r="39419" ht="15" customHeight="1"/>
    <row r="39420" ht="15" customHeight="1"/>
    <row r="39421" ht="15" customHeight="1"/>
    <row r="39422" ht="15" customHeight="1"/>
    <row r="39423" ht="15" customHeight="1"/>
    <row r="39424" ht="15" customHeight="1"/>
    <row r="39425" ht="15" customHeight="1"/>
    <row r="39426" ht="15" customHeight="1"/>
    <row r="39427" ht="15" customHeight="1"/>
    <row r="39428" ht="15" customHeight="1"/>
    <row r="39429" ht="15" customHeight="1"/>
    <row r="39430" ht="15" customHeight="1"/>
    <row r="39431" ht="15" customHeight="1"/>
    <row r="39432" ht="15" customHeight="1"/>
    <row r="39433" ht="15" customHeight="1"/>
    <row r="39434" ht="15" customHeight="1"/>
    <row r="39435" ht="15" customHeight="1"/>
    <row r="39436" ht="15" customHeight="1"/>
    <row r="39437" ht="15" customHeight="1"/>
    <row r="39438" ht="15" customHeight="1"/>
    <row r="39439" ht="15" customHeight="1"/>
    <row r="39440" ht="15" customHeight="1"/>
    <row r="39441" ht="15" customHeight="1"/>
    <row r="39442" ht="15" customHeight="1"/>
    <row r="39443" ht="15" customHeight="1"/>
    <row r="39444" ht="15" customHeight="1"/>
    <row r="39445" ht="15" customHeight="1"/>
    <row r="39446" ht="15" customHeight="1"/>
    <row r="39447" ht="15" customHeight="1"/>
    <row r="39448" ht="15" customHeight="1"/>
    <row r="39449" ht="15" customHeight="1"/>
    <row r="39450" ht="15" customHeight="1"/>
    <row r="39451" ht="15" customHeight="1"/>
    <row r="39452" ht="15" customHeight="1"/>
    <row r="39453" ht="15" customHeight="1"/>
    <row r="39454" ht="15" customHeight="1"/>
    <row r="39455" ht="15" customHeight="1"/>
    <row r="39456" ht="15" customHeight="1"/>
    <row r="39457" ht="15" customHeight="1"/>
    <row r="39458" ht="15" customHeight="1"/>
    <row r="39459" ht="15" customHeight="1"/>
    <row r="39460" ht="15" customHeight="1"/>
    <row r="39461" ht="15" customHeight="1"/>
    <row r="39462" ht="15" customHeight="1"/>
    <row r="39463" ht="15" customHeight="1"/>
    <row r="39464" ht="15" customHeight="1"/>
    <row r="39465" ht="15" customHeight="1"/>
    <row r="39466" ht="15" customHeight="1"/>
    <row r="39467" ht="15" customHeight="1"/>
    <row r="39468" ht="15" customHeight="1"/>
    <row r="39469" ht="15" customHeight="1"/>
    <row r="39470" ht="15" customHeight="1"/>
    <row r="39471" ht="15" customHeight="1"/>
    <row r="39472" ht="15" customHeight="1"/>
    <row r="39473" ht="15" customHeight="1"/>
    <row r="39474" ht="15" customHeight="1"/>
    <row r="39475" ht="15" customHeight="1"/>
    <row r="39476" ht="15" customHeight="1"/>
    <row r="39477" ht="15" customHeight="1"/>
    <row r="39478" ht="15" customHeight="1"/>
    <row r="39479" ht="15" customHeight="1"/>
    <row r="39480" ht="15" customHeight="1"/>
    <row r="39481" ht="15" customHeight="1"/>
    <row r="39482" ht="15" customHeight="1"/>
    <row r="39483" ht="15" customHeight="1"/>
    <row r="39484" ht="15" customHeight="1"/>
    <row r="39485" ht="15" customHeight="1"/>
    <row r="39486" ht="15" customHeight="1"/>
    <row r="39487" ht="15" customHeight="1"/>
    <row r="39488" ht="15" customHeight="1"/>
    <row r="39489" ht="15" customHeight="1"/>
    <row r="39490" ht="15" customHeight="1"/>
    <row r="39491" ht="15" customHeight="1"/>
    <row r="39492" ht="15" customHeight="1"/>
    <row r="39493" ht="15" customHeight="1"/>
    <row r="39494" ht="15" customHeight="1"/>
    <row r="39495" ht="15" customHeight="1"/>
    <row r="39496" ht="15" customHeight="1"/>
    <row r="39497" ht="15" customHeight="1"/>
    <row r="39498" ht="15" customHeight="1"/>
    <row r="39499" ht="15" customHeight="1"/>
    <row r="39500" ht="15" customHeight="1"/>
    <row r="39501" ht="15" customHeight="1"/>
    <row r="39502" ht="15" customHeight="1"/>
    <row r="39503" ht="15" customHeight="1"/>
    <row r="39504" ht="15" customHeight="1"/>
    <row r="39505" ht="15" customHeight="1"/>
    <row r="39506" ht="15" customHeight="1"/>
    <row r="39507" ht="15" customHeight="1"/>
    <row r="39508" ht="15" customHeight="1"/>
    <row r="39509" ht="15" customHeight="1"/>
    <row r="39510" ht="15" customHeight="1"/>
    <row r="39511" ht="15" customHeight="1"/>
    <row r="39512" ht="15" customHeight="1"/>
    <row r="39513" ht="15" customHeight="1"/>
    <row r="39514" ht="15" customHeight="1"/>
    <row r="39515" ht="15" customHeight="1"/>
    <row r="39516" ht="15" customHeight="1"/>
    <row r="39517" ht="15" customHeight="1"/>
    <row r="39518" ht="15" customHeight="1"/>
    <row r="39519" ht="15" customHeight="1"/>
    <row r="39520" ht="15" customHeight="1"/>
    <row r="39521" ht="15" customHeight="1"/>
    <row r="39522" ht="15" customHeight="1"/>
    <row r="39523" ht="15" customHeight="1"/>
    <row r="39524" ht="15" customHeight="1"/>
    <row r="39525" ht="15" customHeight="1"/>
    <row r="39526" ht="15" customHeight="1"/>
    <row r="39527" ht="15" customHeight="1"/>
    <row r="39528" ht="15" customHeight="1"/>
    <row r="39529" ht="15" customHeight="1"/>
    <row r="39530" ht="15" customHeight="1"/>
    <row r="39531" ht="15" customHeight="1"/>
    <row r="39532" ht="15" customHeight="1"/>
    <row r="39533" ht="15" customHeight="1"/>
    <row r="39534" ht="15" customHeight="1"/>
    <row r="39535" ht="15" customHeight="1"/>
    <row r="39536" ht="15" customHeight="1"/>
    <row r="39537" ht="15" customHeight="1"/>
    <row r="39538" ht="15" customHeight="1"/>
    <row r="39539" ht="15" customHeight="1"/>
    <row r="39540" ht="15" customHeight="1"/>
    <row r="39541" ht="15" customHeight="1"/>
    <row r="39542" ht="15" customHeight="1"/>
    <row r="39543" ht="15" customHeight="1"/>
    <row r="39544" ht="15" customHeight="1"/>
    <row r="39545" ht="15" customHeight="1"/>
    <row r="39546" ht="15" customHeight="1"/>
    <row r="39547" ht="15" customHeight="1"/>
    <row r="39548" ht="15" customHeight="1"/>
    <row r="39549" ht="15" customHeight="1"/>
    <row r="39550" ht="15" customHeight="1"/>
    <row r="39551" ht="15" customHeight="1"/>
    <row r="39552" ht="15" customHeight="1"/>
    <row r="39553" ht="15" customHeight="1"/>
    <row r="39554" ht="15" customHeight="1"/>
    <row r="39555" ht="15" customHeight="1"/>
    <row r="39556" ht="15" customHeight="1"/>
    <row r="39557" ht="15" customHeight="1"/>
    <row r="39558" ht="15" customHeight="1"/>
    <row r="39559" ht="15" customHeight="1"/>
    <row r="39560" ht="15" customHeight="1"/>
    <row r="39561" ht="15" customHeight="1"/>
    <row r="39562" ht="15" customHeight="1"/>
    <row r="39563" ht="15" customHeight="1"/>
    <row r="39564" ht="15" customHeight="1"/>
    <row r="39565" ht="15" customHeight="1"/>
    <row r="39566" ht="15" customHeight="1"/>
    <row r="39567" ht="15" customHeight="1"/>
    <row r="39568" ht="15" customHeight="1"/>
    <row r="39569" ht="15" customHeight="1"/>
    <row r="39570" ht="15" customHeight="1"/>
    <row r="39571" ht="15" customHeight="1"/>
    <row r="39572" ht="15" customHeight="1"/>
    <row r="39573" ht="15" customHeight="1"/>
    <row r="39574" ht="15" customHeight="1"/>
    <row r="39575" ht="15" customHeight="1"/>
    <row r="39576" ht="15" customHeight="1"/>
    <row r="39577" ht="15" customHeight="1"/>
    <row r="39578" ht="15" customHeight="1"/>
    <row r="39579" ht="15" customHeight="1"/>
    <row r="39580" ht="15" customHeight="1"/>
    <row r="39581" ht="15" customHeight="1"/>
    <row r="39582" ht="15" customHeight="1"/>
    <row r="39583" ht="15" customHeight="1"/>
    <row r="39584" ht="15" customHeight="1"/>
    <row r="39585" ht="15" customHeight="1"/>
    <row r="39586" ht="15" customHeight="1"/>
    <row r="39587" ht="15" customHeight="1"/>
    <row r="39588" ht="15" customHeight="1"/>
    <row r="39589" ht="15" customHeight="1"/>
    <row r="39590" ht="15" customHeight="1"/>
    <row r="39591" ht="15" customHeight="1"/>
    <row r="39592" ht="15" customHeight="1"/>
    <row r="39593" ht="15" customHeight="1"/>
    <row r="39594" ht="15" customHeight="1"/>
    <row r="39595" ht="15" customHeight="1"/>
    <row r="39596" ht="15" customHeight="1"/>
    <row r="39597" ht="15" customHeight="1"/>
    <row r="39598" ht="15" customHeight="1"/>
    <row r="39599" ht="15" customHeight="1"/>
    <row r="39600" ht="15" customHeight="1"/>
    <row r="39601" ht="15" customHeight="1"/>
    <row r="39602" ht="15" customHeight="1"/>
    <row r="39603" ht="15" customHeight="1"/>
    <row r="39604" ht="15" customHeight="1"/>
    <row r="39605" ht="15" customHeight="1"/>
    <row r="39606" ht="15" customHeight="1"/>
    <row r="39607" ht="15" customHeight="1"/>
    <row r="39608" ht="15" customHeight="1"/>
    <row r="39609" ht="15" customHeight="1"/>
    <row r="39610" ht="15" customHeight="1"/>
    <row r="39611" ht="15" customHeight="1"/>
    <row r="39612" ht="15" customHeight="1"/>
    <row r="39613" ht="15" customHeight="1"/>
    <row r="39614" ht="15" customHeight="1"/>
    <row r="39615" ht="15" customHeight="1"/>
    <row r="39616" ht="15" customHeight="1"/>
    <row r="39617" ht="15" customHeight="1"/>
    <row r="39618" ht="15" customHeight="1"/>
    <row r="39619" ht="15" customHeight="1"/>
    <row r="39620" ht="15" customHeight="1"/>
    <row r="39621" ht="15" customHeight="1"/>
    <row r="39622" ht="15" customHeight="1"/>
    <row r="39623" ht="15" customHeight="1"/>
    <row r="39624" ht="15" customHeight="1"/>
    <row r="39625" ht="15" customHeight="1"/>
    <row r="39626" ht="15" customHeight="1"/>
    <row r="39627" ht="15" customHeight="1"/>
    <row r="39628" ht="15" customHeight="1"/>
    <row r="39629" ht="15" customHeight="1"/>
    <row r="39630" ht="15" customHeight="1"/>
    <row r="39631" ht="15" customHeight="1"/>
    <row r="39632" ht="15" customHeight="1"/>
    <row r="39633" ht="15" customHeight="1"/>
    <row r="39634" ht="15" customHeight="1"/>
    <row r="39635" ht="15" customHeight="1"/>
    <row r="39636" ht="15" customHeight="1"/>
    <row r="39637" ht="15" customHeight="1"/>
    <row r="39638" ht="15" customHeight="1"/>
    <row r="39639" ht="15" customHeight="1"/>
    <row r="39640" ht="15" customHeight="1"/>
    <row r="39641" ht="15" customHeight="1"/>
    <row r="39642" ht="15" customHeight="1"/>
    <row r="39643" ht="15" customHeight="1"/>
    <row r="39644" ht="15" customHeight="1"/>
    <row r="39645" ht="15" customHeight="1"/>
    <row r="39646" ht="15" customHeight="1"/>
    <row r="39647" ht="15" customHeight="1"/>
    <row r="39648" ht="15" customHeight="1"/>
    <row r="39649" ht="15" customHeight="1"/>
    <row r="39650" ht="15" customHeight="1"/>
    <row r="39651" ht="15" customHeight="1"/>
    <row r="39652" ht="15" customHeight="1"/>
    <row r="39653" ht="15" customHeight="1"/>
    <row r="39654" ht="15" customHeight="1"/>
    <row r="39655" ht="15" customHeight="1"/>
    <row r="39656" ht="15" customHeight="1"/>
    <row r="39657" ht="15" customHeight="1"/>
    <row r="39658" ht="15" customHeight="1"/>
    <row r="39659" ht="15" customHeight="1"/>
    <row r="39660" ht="15" customHeight="1"/>
    <row r="39661" ht="15" customHeight="1"/>
    <row r="39662" ht="15" customHeight="1"/>
    <row r="39663" ht="15" customHeight="1"/>
    <row r="39664" ht="15" customHeight="1"/>
    <row r="39665" ht="15" customHeight="1"/>
    <row r="39666" ht="15" customHeight="1"/>
    <row r="39667" ht="15" customHeight="1"/>
    <row r="39668" ht="15" customHeight="1"/>
    <row r="39669" ht="15" customHeight="1"/>
    <row r="39670" ht="15" customHeight="1"/>
    <row r="39671" ht="15" customHeight="1"/>
    <row r="39672" ht="15" customHeight="1"/>
    <row r="39673" ht="15" customHeight="1"/>
    <row r="39674" ht="15" customHeight="1"/>
    <row r="39675" ht="15" customHeight="1"/>
    <row r="39676" ht="15" customHeight="1"/>
    <row r="39677" ht="15" customHeight="1"/>
    <row r="39678" ht="15" customHeight="1"/>
    <row r="39679" ht="15" customHeight="1"/>
    <row r="39680" ht="15" customHeight="1"/>
    <row r="39681" ht="15" customHeight="1"/>
    <row r="39682" ht="15" customHeight="1"/>
    <row r="39683" ht="15" customHeight="1"/>
    <row r="39684" ht="15" customHeight="1"/>
    <row r="39685" ht="15" customHeight="1"/>
    <row r="39686" ht="15" customHeight="1"/>
    <row r="39687" ht="15" customHeight="1"/>
    <row r="39688" ht="15" customHeight="1"/>
    <row r="39689" ht="15" customHeight="1"/>
    <row r="39690" ht="15" customHeight="1"/>
    <row r="39691" ht="15" customHeight="1"/>
    <row r="39692" ht="15" customHeight="1"/>
    <row r="39693" ht="15" customHeight="1"/>
    <row r="39694" ht="15" customHeight="1"/>
    <row r="39695" ht="15" customHeight="1"/>
    <row r="39696" ht="15" customHeight="1"/>
    <row r="39697" ht="15" customHeight="1"/>
    <row r="39698" ht="15" customHeight="1"/>
    <row r="39699" ht="15" customHeight="1"/>
    <row r="39700" ht="15" customHeight="1"/>
    <row r="39701" ht="15" customHeight="1"/>
    <row r="39702" ht="15" customHeight="1"/>
    <row r="39703" ht="15" customHeight="1"/>
    <row r="39704" ht="15" customHeight="1"/>
    <row r="39705" ht="15" customHeight="1"/>
    <row r="39706" ht="15" customHeight="1"/>
    <row r="39707" ht="15" customHeight="1"/>
    <row r="39708" ht="15" customHeight="1"/>
    <row r="39709" ht="15" customHeight="1"/>
    <row r="39710" ht="15" customHeight="1"/>
    <row r="39711" ht="15" customHeight="1"/>
    <row r="39712" ht="15" customHeight="1"/>
    <row r="39713" ht="15" customHeight="1"/>
    <row r="39714" ht="15" customHeight="1"/>
    <row r="39715" ht="15" customHeight="1"/>
    <row r="39716" ht="15" customHeight="1"/>
    <row r="39717" ht="15" customHeight="1"/>
    <row r="39718" ht="15" customHeight="1"/>
    <row r="39719" ht="15" customHeight="1"/>
    <row r="39720" ht="15" customHeight="1"/>
    <row r="39721" ht="15" customHeight="1"/>
    <row r="39722" ht="15" customHeight="1"/>
    <row r="39723" ht="15" customHeight="1"/>
    <row r="39724" ht="15" customHeight="1"/>
    <row r="39725" ht="15" customHeight="1"/>
    <row r="39726" ht="15" customHeight="1"/>
    <row r="39727" ht="15" customHeight="1"/>
    <row r="39728" ht="15" customHeight="1"/>
    <row r="39729" ht="15" customHeight="1"/>
    <row r="39730" ht="15" customHeight="1"/>
    <row r="39731" ht="15" customHeight="1"/>
    <row r="39732" ht="15" customHeight="1"/>
    <row r="39733" ht="15" customHeight="1"/>
    <row r="39734" ht="15" customHeight="1"/>
    <row r="39735" ht="15" customHeight="1"/>
    <row r="39736" ht="15" customHeight="1"/>
    <row r="39737" ht="15" customHeight="1"/>
    <row r="39738" ht="15" customHeight="1"/>
    <row r="39739" ht="15" customHeight="1"/>
    <row r="39740" ht="15" customHeight="1"/>
    <row r="39741" ht="15" customHeight="1"/>
    <row r="39742" ht="15" customHeight="1"/>
    <row r="39743" ht="15" customHeight="1"/>
    <row r="39744" ht="15" customHeight="1"/>
    <row r="39745" ht="15" customHeight="1"/>
    <row r="39746" ht="15" customHeight="1"/>
    <row r="39747" ht="15" customHeight="1"/>
    <row r="39748" ht="15" customHeight="1"/>
    <row r="39749" ht="15" customHeight="1"/>
    <row r="39750" ht="15" customHeight="1"/>
    <row r="39751" ht="15" customHeight="1"/>
    <row r="39752" ht="15" customHeight="1"/>
    <row r="39753" ht="15" customHeight="1"/>
    <row r="39754" ht="15" customHeight="1"/>
    <row r="39755" ht="15" customHeight="1"/>
    <row r="39756" ht="15" customHeight="1"/>
    <row r="39757" ht="15" customHeight="1"/>
    <row r="39758" ht="15" customHeight="1"/>
    <row r="39759" ht="15" customHeight="1"/>
    <row r="39760" ht="15" customHeight="1"/>
    <row r="39761" ht="15" customHeight="1"/>
    <row r="39762" ht="15" customHeight="1"/>
    <row r="39763" ht="15" customHeight="1"/>
    <row r="39764" ht="15" customHeight="1"/>
    <row r="39765" ht="15" customHeight="1"/>
    <row r="39766" ht="15" customHeight="1"/>
    <row r="39767" ht="15" customHeight="1"/>
    <row r="39768" ht="15" customHeight="1"/>
    <row r="39769" ht="15" customHeight="1"/>
    <row r="39770" ht="15" customHeight="1"/>
    <row r="39771" ht="15" customHeight="1"/>
    <row r="39772" ht="15" customHeight="1"/>
    <row r="39773" ht="15" customHeight="1"/>
    <row r="39774" ht="15" customHeight="1"/>
    <row r="39775" ht="15" customHeight="1"/>
    <row r="39776" ht="15" customHeight="1"/>
    <row r="39777" ht="15" customHeight="1"/>
    <row r="39778" ht="15" customHeight="1"/>
    <row r="39779" ht="15" customHeight="1"/>
    <row r="39780" ht="15" customHeight="1"/>
    <row r="39781" ht="15" customHeight="1"/>
    <row r="39782" ht="15" customHeight="1"/>
    <row r="39783" ht="15" customHeight="1"/>
    <row r="39784" ht="15" customHeight="1"/>
    <row r="39785" ht="15" customHeight="1"/>
    <row r="39786" ht="15" customHeight="1"/>
    <row r="39787" ht="15" customHeight="1"/>
    <row r="39788" ht="15" customHeight="1"/>
    <row r="39789" ht="15" customHeight="1"/>
    <row r="39790" ht="15" customHeight="1"/>
    <row r="39791" ht="15" customHeight="1"/>
    <row r="39792" ht="15" customHeight="1"/>
    <row r="39793" ht="15" customHeight="1"/>
    <row r="39794" ht="15" customHeight="1"/>
    <row r="39795" ht="15" customHeight="1"/>
    <row r="39796" ht="15" customHeight="1"/>
    <row r="39797" ht="15" customHeight="1"/>
    <row r="39798" ht="15" customHeight="1"/>
    <row r="39799" ht="15" customHeight="1"/>
    <row r="39800" ht="15" customHeight="1"/>
    <row r="39801" ht="15" customHeight="1"/>
    <row r="39802" ht="15" customHeight="1"/>
    <row r="39803" ht="15" customHeight="1"/>
    <row r="39804" ht="15" customHeight="1"/>
    <row r="39805" ht="15" customHeight="1"/>
    <row r="39806" ht="15" customHeight="1"/>
    <row r="39807" ht="15" customHeight="1"/>
    <row r="39808" ht="15" customHeight="1"/>
    <row r="39809" ht="15" customHeight="1"/>
    <row r="39810" ht="15" customHeight="1"/>
    <row r="39811" ht="15" customHeight="1"/>
    <row r="39812" ht="15" customHeight="1"/>
    <row r="39813" ht="15" customHeight="1"/>
    <row r="39814" ht="15" customHeight="1"/>
    <row r="39815" ht="15" customHeight="1"/>
    <row r="39816" ht="15" customHeight="1"/>
    <row r="39817" ht="15" customHeight="1"/>
    <row r="39818" ht="15" customHeight="1"/>
    <row r="39819" ht="15" customHeight="1"/>
    <row r="39820" ht="15" customHeight="1"/>
    <row r="39821" ht="15" customHeight="1"/>
    <row r="39822" ht="15" customHeight="1"/>
    <row r="39823" ht="15" customHeight="1"/>
    <row r="39824" ht="15" customHeight="1"/>
    <row r="39825" ht="15" customHeight="1"/>
    <row r="39826" ht="15" customHeight="1"/>
    <row r="39827" ht="15" customHeight="1"/>
    <row r="39828" ht="15" customHeight="1"/>
    <row r="39829" ht="15" customHeight="1"/>
    <row r="39830" ht="15" customHeight="1"/>
    <row r="39831" ht="15" customHeight="1"/>
    <row r="39832" ht="15" customHeight="1"/>
    <row r="39833" ht="15" customHeight="1"/>
    <row r="39834" ht="15" customHeight="1"/>
    <row r="39835" ht="15" customHeight="1"/>
    <row r="39836" ht="15" customHeight="1"/>
    <row r="39837" ht="15" customHeight="1"/>
    <row r="39838" ht="15" customHeight="1"/>
    <row r="39839" ht="15" customHeight="1"/>
    <row r="39840" ht="15" customHeight="1"/>
    <row r="39841" ht="15" customHeight="1"/>
    <row r="39842" ht="15" customHeight="1"/>
    <row r="39843" ht="15" customHeight="1"/>
    <row r="39844" ht="15" customHeight="1"/>
    <row r="39845" ht="15" customHeight="1"/>
    <row r="39846" ht="15" customHeight="1"/>
    <row r="39847" ht="15" customHeight="1"/>
    <row r="39848" ht="15" customHeight="1"/>
    <row r="39849" ht="15" customHeight="1"/>
    <row r="39850" ht="15" customHeight="1"/>
    <row r="39851" ht="15" customHeight="1"/>
    <row r="39852" ht="15" customHeight="1"/>
    <row r="39853" ht="15" customHeight="1"/>
    <row r="39854" ht="15" customHeight="1"/>
    <row r="39855" ht="15" customHeight="1"/>
    <row r="39856" ht="15" customHeight="1"/>
    <row r="39857" ht="15" customHeight="1"/>
    <row r="39858" ht="15" customHeight="1"/>
    <row r="39859" ht="15" customHeight="1"/>
    <row r="39860" ht="15" customHeight="1"/>
    <row r="39861" ht="15" customHeight="1"/>
    <row r="39862" ht="15" customHeight="1"/>
    <row r="39863" ht="15" customHeight="1"/>
    <row r="39864" ht="15" customHeight="1"/>
    <row r="39865" ht="15" customHeight="1"/>
    <row r="39866" ht="15" customHeight="1"/>
    <row r="39867" ht="15" customHeight="1"/>
    <row r="39868" ht="15" customHeight="1"/>
    <row r="39869" ht="15" customHeight="1"/>
    <row r="39870" ht="15" customHeight="1"/>
    <row r="39871" ht="15" customHeight="1"/>
    <row r="39872" ht="15" customHeight="1"/>
    <row r="39873" ht="15" customHeight="1"/>
    <row r="39874" ht="15" customHeight="1"/>
    <row r="39875" ht="15" customHeight="1"/>
    <row r="39876" ht="15" customHeight="1"/>
    <row r="39877" ht="15" customHeight="1"/>
    <row r="39878" ht="15" customHeight="1"/>
    <row r="39879" ht="15" customHeight="1"/>
    <row r="39880" ht="15" customHeight="1"/>
    <row r="39881" ht="15" customHeight="1"/>
    <row r="39882" ht="15" customHeight="1"/>
    <row r="39883" ht="15" customHeight="1"/>
    <row r="39884" ht="15" customHeight="1"/>
    <row r="39885" ht="15" customHeight="1"/>
    <row r="39886" ht="15" customHeight="1"/>
    <row r="39887" ht="15" customHeight="1"/>
    <row r="39888" ht="15" customHeight="1"/>
    <row r="39889" ht="15" customHeight="1"/>
    <row r="39890" ht="15" customHeight="1"/>
    <row r="39891" ht="15" customHeight="1"/>
    <row r="39892" ht="15" customHeight="1"/>
    <row r="39893" ht="15" customHeight="1"/>
    <row r="39894" ht="15" customHeight="1"/>
    <row r="39895" ht="15" customHeight="1"/>
    <row r="39896" ht="15" customHeight="1"/>
    <row r="39897" ht="15" customHeight="1"/>
    <row r="39898" ht="15" customHeight="1"/>
    <row r="39899" ht="15" customHeight="1"/>
    <row r="39900" ht="15" customHeight="1"/>
    <row r="39901" ht="15" customHeight="1"/>
    <row r="39902" ht="15" customHeight="1"/>
    <row r="39903" ht="15" customHeight="1"/>
    <row r="39904" ht="15" customHeight="1"/>
    <row r="39905" ht="15" customHeight="1"/>
    <row r="39906" ht="15" customHeight="1"/>
    <row r="39907" ht="15" customHeight="1"/>
    <row r="39908" ht="15" customHeight="1"/>
    <row r="39909" ht="15" customHeight="1"/>
    <row r="39910" ht="15" customHeight="1"/>
    <row r="39911" ht="15" customHeight="1"/>
    <row r="39912" ht="15" customHeight="1"/>
    <row r="39913" ht="15" customHeight="1"/>
    <row r="39914" ht="15" customHeight="1"/>
    <row r="39915" ht="15" customHeight="1"/>
    <row r="39916" ht="15" customHeight="1"/>
    <row r="39917" ht="15" customHeight="1"/>
    <row r="39918" ht="15" customHeight="1"/>
    <row r="39919" ht="15" customHeight="1"/>
    <row r="39920" ht="15" customHeight="1"/>
    <row r="39921" ht="15" customHeight="1"/>
    <row r="39922" ht="15" customHeight="1"/>
    <row r="39923" ht="15" customHeight="1"/>
    <row r="39924" ht="15" customHeight="1"/>
    <row r="39925" ht="15" customHeight="1"/>
    <row r="39926" ht="15" customHeight="1"/>
    <row r="39927" ht="15" customHeight="1"/>
    <row r="39928" ht="15" customHeight="1"/>
    <row r="39929" ht="15" customHeight="1"/>
    <row r="39930" ht="15" customHeight="1"/>
    <row r="39931" ht="15" customHeight="1"/>
    <row r="39932" ht="15" customHeight="1"/>
    <row r="39933" ht="15" customHeight="1"/>
    <row r="39934" ht="15" customHeight="1"/>
    <row r="39935" ht="15" customHeight="1"/>
    <row r="39936" ht="15" customHeight="1"/>
    <row r="39937" ht="15" customHeight="1"/>
    <row r="39938" ht="15" customHeight="1"/>
    <row r="39939" ht="15" customHeight="1"/>
    <row r="39940" ht="15" customHeight="1"/>
    <row r="39941" ht="15" customHeight="1"/>
    <row r="39942" ht="15" customHeight="1"/>
    <row r="39943" ht="15" customHeight="1"/>
    <row r="39944" ht="15" customHeight="1"/>
    <row r="39945" ht="15" customHeight="1"/>
    <row r="39946" ht="15" customHeight="1"/>
    <row r="39947" ht="15" customHeight="1"/>
    <row r="39948" ht="15" customHeight="1"/>
    <row r="39949" ht="15" customHeight="1"/>
    <row r="39950" ht="15" customHeight="1"/>
    <row r="39951" ht="15" customHeight="1"/>
    <row r="39952" ht="15" customHeight="1"/>
    <row r="39953" ht="15" customHeight="1"/>
    <row r="39954" ht="15" customHeight="1"/>
    <row r="39955" ht="15" customHeight="1"/>
    <row r="39956" ht="15" customHeight="1"/>
    <row r="39957" ht="15" customHeight="1"/>
    <row r="39958" ht="15" customHeight="1"/>
    <row r="39959" ht="15" customHeight="1"/>
    <row r="39960" ht="15" customHeight="1"/>
    <row r="39961" ht="15" customHeight="1"/>
    <row r="39962" ht="15" customHeight="1"/>
    <row r="39963" ht="15" customHeight="1"/>
    <row r="39964" ht="15" customHeight="1"/>
    <row r="39965" ht="15" customHeight="1"/>
    <row r="39966" ht="15" customHeight="1"/>
    <row r="39967" ht="15" customHeight="1"/>
    <row r="39968" ht="15" customHeight="1"/>
    <row r="39969" ht="15" customHeight="1"/>
    <row r="39970" ht="15" customHeight="1"/>
    <row r="39971" ht="15" customHeight="1"/>
    <row r="39972" ht="15" customHeight="1"/>
    <row r="39973" ht="15" customHeight="1"/>
    <row r="39974" ht="15" customHeight="1"/>
    <row r="39975" ht="15" customHeight="1"/>
    <row r="39976" ht="15" customHeight="1"/>
    <row r="39977" ht="15" customHeight="1"/>
    <row r="39978" ht="15" customHeight="1"/>
    <row r="39979" ht="15" customHeight="1"/>
    <row r="39980" ht="15" customHeight="1"/>
    <row r="39981" ht="15" customHeight="1"/>
    <row r="39982" ht="15" customHeight="1"/>
    <row r="39983" ht="15" customHeight="1"/>
    <row r="39984" ht="15" customHeight="1"/>
    <row r="39985" ht="15" customHeight="1"/>
    <row r="39986" ht="15" customHeight="1"/>
    <row r="39987" ht="15" customHeight="1"/>
    <row r="39988" ht="15" customHeight="1"/>
    <row r="39989" ht="15" customHeight="1"/>
    <row r="39990" ht="15" customHeight="1"/>
    <row r="39991" ht="15" customHeight="1"/>
    <row r="39992" ht="15" customHeight="1"/>
    <row r="39993" ht="15" customHeight="1"/>
    <row r="39994" ht="15" customHeight="1"/>
    <row r="39995" ht="15" customHeight="1"/>
    <row r="39996" ht="15" customHeight="1"/>
    <row r="39997" ht="15" customHeight="1"/>
    <row r="39998" ht="15" customHeight="1"/>
    <row r="39999" ht="15" customHeight="1"/>
    <row r="40000" ht="15" customHeight="1"/>
    <row r="40001" ht="15" customHeight="1"/>
    <row r="40002" ht="15" customHeight="1"/>
    <row r="40003" ht="15" customHeight="1"/>
    <row r="40004" ht="15" customHeight="1"/>
    <row r="40005" ht="15" customHeight="1"/>
    <row r="40006" ht="15" customHeight="1"/>
    <row r="40007" ht="15" customHeight="1"/>
    <row r="40008" ht="15" customHeight="1"/>
    <row r="40009" ht="15" customHeight="1"/>
    <row r="40010" ht="15" customHeight="1"/>
    <row r="40011" ht="15" customHeight="1"/>
    <row r="40012" ht="15" customHeight="1"/>
    <row r="40013" ht="15" customHeight="1"/>
    <row r="40014" ht="15" customHeight="1"/>
    <row r="40015" ht="15" customHeight="1"/>
    <row r="40016" ht="15" customHeight="1"/>
    <row r="40017" ht="15" customHeight="1"/>
    <row r="40018" ht="15" customHeight="1"/>
    <row r="40019" ht="15" customHeight="1"/>
    <row r="40020" ht="15" customHeight="1"/>
    <row r="40021" ht="15" customHeight="1"/>
    <row r="40022" ht="15" customHeight="1"/>
    <row r="40023" ht="15" customHeight="1"/>
    <row r="40024" ht="15" customHeight="1"/>
    <row r="40025" ht="15" customHeight="1"/>
    <row r="40026" ht="15" customHeight="1"/>
    <row r="40027" ht="15" customHeight="1"/>
    <row r="40028" ht="15" customHeight="1"/>
    <row r="40029" ht="15" customHeight="1"/>
    <row r="40030" ht="15" customHeight="1"/>
    <row r="40031" ht="15" customHeight="1"/>
    <row r="40032" ht="15" customHeight="1"/>
    <row r="40033" ht="15" customHeight="1"/>
    <row r="40034" ht="15" customHeight="1"/>
    <row r="40035" ht="15" customHeight="1"/>
    <row r="40036" ht="15" customHeight="1"/>
    <row r="40037" ht="15" customHeight="1"/>
    <row r="40038" ht="15" customHeight="1"/>
    <row r="40039" ht="15" customHeight="1"/>
    <row r="40040" ht="15" customHeight="1"/>
    <row r="40041" ht="15" customHeight="1"/>
    <row r="40042" ht="15" customHeight="1"/>
    <row r="40043" ht="15" customHeight="1"/>
    <row r="40044" ht="15" customHeight="1"/>
    <row r="40045" ht="15" customHeight="1"/>
    <row r="40046" ht="15" customHeight="1"/>
    <row r="40047" ht="15" customHeight="1"/>
    <row r="40048" ht="15" customHeight="1"/>
    <row r="40049" ht="15" customHeight="1"/>
    <row r="40050" ht="15" customHeight="1"/>
    <row r="40051" ht="15" customHeight="1"/>
    <row r="40052" ht="15" customHeight="1"/>
    <row r="40053" ht="15" customHeight="1"/>
    <row r="40054" ht="15" customHeight="1"/>
    <row r="40055" ht="15" customHeight="1"/>
    <row r="40056" ht="15" customHeight="1"/>
    <row r="40057" ht="15" customHeight="1"/>
    <row r="40058" ht="15" customHeight="1"/>
    <row r="40059" ht="15" customHeight="1"/>
    <row r="40060" ht="15" customHeight="1"/>
    <row r="40061" ht="15" customHeight="1"/>
    <row r="40062" ht="15" customHeight="1"/>
    <row r="40063" ht="15" customHeight="1"/>
    <row r="40064" ht="15" customHeight="1"/>
    <row r="40065" ht="15" customHeight="1"/>
    <row r="40066" ht="15" customHeight="1"/>
    <row r="40067" ht="15" customHeight="1"/>
    <row r="40068" ht="15" customHeight="1"/>
    <row r="40069" ht="15" customHeight="1"/>
    <row r="40070" ht="15" customHeight="1"/>
    <row r="40071" ht="15" customHeight="1"/>
    <row r="40072" ht="15" customHeight="1"/>
    <row r="40073" ht="15" customHeight="1"/>
    <row r="40074" ht="15" customHeight="1"/>
    <row r="40075" ht="15" customHeight="1"/>
    <row r="40076" ht="15" customHeight="1"/>
    <row r="40077" ht="15" customHeight="1"/>
    <row r="40078" ht="15" customHeight="1"/>
    <row r="40079" ht="15" customHeight="1"/>
    <row r="40080" ht="15" customHeight="1"/>
    <row r="40081" ht="15" customHeight="1"/>
    <row r="40082" ht="15" customHeight="1"/>
    <row r="40083" ht="15" customHeight="1"/>
    <row r="40084" ht="15" customHeight="1"/>
    <row r="40085" ht="15" customHeight="1"/>
    <row r="40086" ht="15" customHeight="1"/>
    <row r="40087" ht="15" customHeight="1"/>
    <row r="40088" ht="15" customHeight="1"/>
    <row r="40089" ht="15" customHeight="1"/>
    <row r="40090" ht="15" customHeight="1"/>
    <row r="40091" ht="15" customHeight="1"/>
    <row r="40092" ht="15" customHeight="1"/>
    <row r="40093" ht="15" customHeight="1"/>
    <row r="40094" ht="15" customHeight="1"/>
    <row r="40095" ht="15" customHeight="1"/>
    <row r="40096" ht="15" customHeight="1"/>
    <row r="40097" ht="15" customHeight="1"/>
    <row r="40098" ht="15" customHeight="1"/>
    <row r="40099" ht="15" customHeight="1"/>
    <row r="40100" ht="15" customHeight="1"/>
    <row r="40101" ht="15" customHeight="1"/>
    <row r="40102" ht="15" customHeight="1"/>
    <row r="40103" ht="15" customHeight="1"/>
    <row r="40104" ht="15" customHeight="1"/>
    <row r="40105" ht="15" customHeight="1"/>
    <row r="40106" ht="15" customHeight="1"/>
    <row r="40107" ht="15" customHeight="1"/>
    <row r="40108" ht="15" customHeight="1"/>
    <row r="40109" ht="15" customHeight="1"/>
    <row r="40110" ht="15" customHeight="1"/>
    <row r="40111" ht="15" customHeight="1"/>
    <row r="40112" ht="15" customHeight="1"/>
    <row r="40113" ht="15" customHeight="1"/>
    <row r="40114" ht="15" customHeight="1"/>
    <row r="40115" ht="15" customHeight="1"/>
    <row r="40116" ht="15" customHeight="1"/>
    <row r="40117" ht="15" customHeight="1"/>
    <row r="40118" ht="15" customHeight="1"/>
    <row r="40119" ht="15" customHeight="1"/>
    <row r="40120" ht="15" customHeight="1"/>
    <row r="40121" ht="15" customHeight="1"/>
    <row r="40122" ht="15" customHeight="1"/>
    <row r="40123" ht="15" customHeight="1"/>
    <row r="40124" ht="15" customHeight="1"/>
    <row r="40125" ht="15" customHeight="1"/>
    <row r="40126" ht="15" customHeight="1"/>
    <row r="40127" ht="15" customHeight="1"/>
    <row r="40128" ht="15" customHeight="1"/>
    <row r="40129" ht="15" customHeight="1"/>
    <row r="40130" ht="15" customHeight="1"/>
    <row r="40131" ht="15" customHeight="1"/>
    <row r="40132" ht="15" customHeight="1"/>
    <row r="40133" ht="15" customHeight="1"/>
    <row r="40134" ht="15" customHeight="1"/>
    <row r="40135" ht="15" customHeight="1"/>
    <row r="40136" ht="15" customHeight="1"/>
    <row r="40137" ht="15" customHeight="1"/>
    <row r="40138" ht="15" customHeight="1"/>
    <row r="40139" ht="15" customHeight="1"/>
    <row r="40140" ht="15" customHeight="1"/>
    <row r="40141" ht="15" customHeight="1"/>
    <row r="40142" ht="15" customHeight="1"/>
    <row r="40143" ht="15" customHeight="1"/>
    <row r="40144" ht="15" customHeight="1"/>
    <row r="40145" ht="15" customHeight="1"/>
    <row r="40146" ht="15" customHeight="1"/>
    <row r="40147" ht="15" customHeight="1"/>
    <row r="40148" ht="15" customHeight="1"/>
    <row r="40149" ht="15" customHeight="1"/>
    <row r="40150" ht="15" customHeight="1"/>
    <row r="40151" ht="15" customHeight="1"/>
    <row r="40152" ht="15" customHeight="1"/>
    <row r="40153" ht="15" customHeight="1"/>
    <row r="40154" ht="15" customHeight="1"/>
    <row r="40155" ht="15" customHeight="1"/>
    <row r="40156" ht="15" customHeight="1"/>
    <row r="40157" ht="15" customHeight="1"/>
    <row r="40158" ht="15" customHeight="1"/>
    <row r="40159" ht="15" customHeight="1"/>
    <row r="40160" ht="15" customHeight="1"/>
    <row r="40161" ht="15" customHeight="1"/>
    <row r="40162" ht="15" customHeight="1"/>
    <row r="40163" ht="15" customHeight="1"/>
    <row r="40164" ht="15" customHeight="1"/>
    <row r="40165" ht="15" customHeight="1"/>
    <row r="40166" ht="15" customHeight="1"/>
    <row r="40167" ht="15" customHeight="1"/>
    <row r="40168" ht="15" customHeight="1"/>
    <row r="40169" ht="15" customHeight="1"/>
    <row r="40170" ht="15" customHeight="1"/>
    <row r="40171" ht="15" customHeight="1"/>
    <row r="40172" ht="15" customHeight="1"/>
    <row r="40173" ht="15" customHeight="1"/>
    <row r="40174" ht="15" customHeight="1"/>
    <row r="40175" ht="15" customHeight="1"/>
    <row r="40176" ht="15" customHeight="1"/>
    <row r="40177" ht="15" customHeight="1"/>
    <row r="40178" ht="15" customHeight="1"/>
    <row r="40179" ht="15" customHeight="1"/>
    <row r="40180" ht="15" customHeight="1"/>
    <row r="40181" ht="15" customHeight="1"/>
    <row r="40182" ht="15" customHeight="1"/>
    <row r="40183" ht="15" customHeight="1"/>
    <row r="40184" ht="15" customHeight="1"/>
    <row r="40185" ht="15" customHeight="1"/>
    <row r="40186" ht="15" customHeight="1"/>
    <row r="40187" ht="15" customHeight="1"/>
    <row r="40188" ht="15" customHeight="1"/>
    <row r="40189" ht="15" customHeight="1"/>
    <row r="40190" ht="15" customHeight="1"/>
    <row r="40191" ht="15" customHeight="1"/>
    <row r="40192" ht="15" customHeight="1"/>
    <row r="40193" ht="15" customHeight="1"/>
    <row r="40194" ht="15" customHeight="1"/>
    <row r="40195" ht="15" customHeight="1"/>
    <row r="40196" ht="15" customHeight="1"/>
    <row r="40197" ht="15" customHeight="1"/>
    <row r="40198" ht="15" customHeight="1"/>
    <row r="40199" ht="15" customHeight="1"/>
    <row r="40200" ht="15" customHeight="1"/>
    <row r="40201" ht="15" customHeight="1"/>
    <row r="40202" ht="15" customHeight="1"/>
    <row r="40203" ht="15" customHeight="1"/>
    <row r="40204" ht="15" customHeight="1"/>
    <row r="40205" ht="15" customHeight="1"/>
    <row r="40206" ht="15" customHeight="1"/>
    <row r="40207" ht="15" customHeight="1"/>
    <row r="40208" ht="15" customHeight="1"/>
    <row r="40209" ht="15" customHeight="1"/>
    <row r="40210" ht="15" customHeight="1"/>
    <row r="40211" ht="15" customHeight="1"/>
    <row r="40212" ht="15" customHeight="1"/>
    <row r="40213" ht="15" customHeight="1"/>
    <row r="40214" ht="15" customHeight="1"/>
    <row r="40215" ht="15" customHeight="1"/>
    <row r="40216" ht="15" customHeight="1"/>
    <row r="40217" ht="15" customHeight="1"/>
    <row r="40218" ht="15" customHeight="1"/>
    <row r="40219" ht="15" customHeight="1"/>
    <row r="40220" ht="15" customHeight="1"/>
    <row r="40221" ht="15" customHeight="1"/>
    <row r="40222" ht="15" customHeight="1"/>
    <row r="40223" ht="15" customHeight="1"/>
    <row r="40224" ht="15" customHeight="1"/>
    <row r="40225" ht="15" customHeight="1"/>
    <row r="40226" ht="15" customHeight="1"/>
    <row r="40227" ht="15" customHeight="1"/>
    <row r="40228" ht="15" customHeight="1"/>
    <row r="40229" ht="15" customHeight="1"/>
    <row r="40230" ht="15" customHeight="1"/>
    <row r="40231" ht="15" customHeight="1"/>
    <row r="40232" ht="15" customHeight="1"/>
    <row r="40233" ht="15" customHeight="1"/>
    <row r="40234" ht="15" customHeight="1"/>
    <row r="40235" ht="15" customHeight="1"/>
    <row r="40236" ht="15" customHeight="1"/>
    <row r="40237" ht="15" customHeight="1"/>
    <row r="40238" ht="15" customHeight="1"/>
    <row r="40239" ht="15" customHeight="1"/>
    <row r="40240" ht="15" customHeight="1"/>
    <row r="40241" ht="15" customHeight="1"/>
    <row r="40242" ht="15" customHeight="1"/>
    <row r="40243" ht="15" customHeight="1"/>
    <row r="40244" ht="15" customHeight="1"/>
    <row r="40245" ht="15" customHeight="1"/>
    <row r="40246" ht="15" customHeight="1"/>
    <row r="40247" ht="15" customHeight="1"/>
    <row r="40248" ht="15" customHeight="1"/>
    <row r="40249" ht="15" customHeight="1"/>
    <row r="40250" ht="15" customHeight="1"/>
    <row r="40251" ht="15" customHeight="1"/>
    <row r="40252" ht="15" customHeight="1"/>
    <row r="40253" ht="15" customHeight="1"/>
    <row r="40254" ht="15" customHeight="1"/>
    <row r="40255" ht="15" customHeight="1"/>
    <row r="40256" ht="15" customHeight="1"/>
    <row r="40257" ht="15" customHeight="1"/>
    <row r="40258" ht="15" customHeight="1"/>
    <row r="40259" ht="15" customHeight="1"/>
    <row r="40260" ht="15" customHeight="1"/>
    <row r="40261" ht="15" customHeight="1"/>
    <row r="40262" ht="15" customHeight="1"/>
    <row r="40263" ht="15" customHeight="1"/>
    <row r="40264" ht="15" customHeight="1"/>
    <row r="40265" ht="15" customHeight="1"/>
    <row r="40266" ht="15" customHeight="1"/>
    <row r="40267" ht="15" customHeight="1"/>
    <row r="40268" ht="15" customHeight="1"/>
    <row r="40269" ht="15" customHeight="1"/>
    <row r="40270" ht="15" customHeight="1"/>
    <row r="40271" ht="15" customHeight="1"/>
    <row r="40272" ht="15" customHeight="1"/>
    <row r="40273" ht="15" customHeight="1"/>
    <row r="40274" ht="15" customHeight="1"/>
    <row r="40275" ht="15" customHeight="1"/>
    <row r="40276" ht="15" customHeight="1"/>
    <row r="40277" ht="15" customHeight="1"/>
    <row r="40278" ht="15" customHeight="1"/>
    <row r="40279" ht="15" customHeight="1"/>
    <row r="40280" ht="15" customHeight="1"/>
    <row r="40281" ht="15" customHeight="1"/>
    <row r="40282" ht="15" customHeight="1"/>
    <row r="40283" ht="15" customHeight="1"/>
    <row r="40284" ht="15" customHeight="1"/>
    <row r="40285" ht="15" customHeight="1"/>
    <row r="40286" ht="15" customHeight="1"/>
    <row r="40287" ht="15" customHeight="1"/>
    <row r="40288" ht="15" customHeight="1"/>
    <row r="40289" ht="15" customHeight="1"/>
    <row r="40290" ht="15" customHeight="1"/>
    <row r="40291" ht="15" customHeight="1"/>
    <row r="40292" ht="15" customHeight="1"/>
    <row r="40293" ht="15" customHeight="1"/>
    <row r="40294" ht="15" customHeight="1"/>
    <row r="40295" ht="15" customHeight="1"/>
    <row r="40296" ht="15" customHeight="1"/>
    <row r="40297" ht="15" customHeight="1"/>
    <row r="40298" ht="15" customHeight="1"/>
    <row r="40299" ht="15" customHeight="1"/>
    <row r="40300" ht="15" customHeight="1"/>
    <row r="40301" ht="15" customHeight="1"/>
    <row r="40302" ht="15" customHeight="1"/>
    <row r="40303" ht="15" customHeight="1"/>
    <row r="40304" ht="15" customHeight="1"/>
    <row r="40305" ht="15" customHeight="1"/>
    <row r="40306" ht="15" customHeight="1"/>
    <row r="40307" ht="15" customHeight="1"/>
    <row r="40308" ht="15" customHeight="1"/>
    <row r="40309" ht="15" customHeight="1"/>
    <row r="40310" ht="15" customHeight="1"/>
    <row r="40311" ht="15" customHeight="1"/>
    <row r="40312" ht="15" customHeight="1"/>
    <row r="40313" ht="15" customHeight="1"/>
    <row r="40314" ht="15" customHeight="1"/>
    <row r="40315" ht="15" customHeight="1"/>
    <row r="40316" ht="15" customHeight="1"/>
    <row r="40317" ht="15" customHeight="1"/>
    <row r="40318" ht="15" customHeight="1"/>
    <row r="40319" ht="15" customHeight="1"/>
    <row r="40320" ht="15" customHeight="1"/>
    <row r="40321" ht="15" customHeight="1"/>
    <row r="40322" ht="15" customHeight="1"/>
    <row r="40323" ht="15" customHeight="1"/>
    <row r="40324" ht="15" customHeight="1"/>
    <row r="40325" ht="15" customHeight="1"/>
    <row r="40326" ht="15" customHeight="1"/>
    <row r="40327" ht="15" customHeight="1"/>
    <row r="40328" ht="15" customHeight="1"/>
    <row r="40329" ht="15" customHeight="1"/>
    <row r="40330" ht="15" customHeight="1"/>
    <row r="40331" ht="15" customHeight="1"/>
    <row r="40332" ht="15" customHeight="1"/>
    <row r="40333" ht="15" customHeight="1"/>
    <row r="40334" ht="15" customHeight="1"/>
    <row r="40335" ht="15" customHeight="1"/>
    <row r="40336" ht="15" customHeight="1"/>
    <row r="40337" ht="15" customHeight="1"/>
    <row r="40338" ht="15" customHeight="1"/>
    <row r="40339" ht="15" customHeight="1"/>
    <row r="40340" ht="15" customHeight="1"/>
    <row r="40341" ht="15" customHeight="1"/>
    <row r="40342" ht="15" customHeight="1"/>
    <row r="40343" ht="15" customHeight="1"/>
    <row r="40344" ht="15" customHeight="1"/>
    <row r="40345" ht="15" customHeight="1"/>
    <row r="40346" ht="15" customHeight="1"/>
    <row r="40347" ht="15" customHeight="1"/>
    <row r="40348" ht="15" customHeight="1"/>
    <row r="40349" ht="15" customHeight="1"/>
    <row r="40350" ht="15" customHeight="1"/>
    <row r="40351" ht="15" customHeight="1"/>
    <row r="40352" ht="15" customHeight="1"/>
    <row r="40353" ht="15" customHeight="1"/>
    <row r="40354" ht="15" customHeight="1"/>
    <row r="40355" ht="15" customHeight="1"/>
    <row r="40356" ht="15" customHeight="1"/>
    <row r="40357" ht="15" customHeight="1"/>
    <row r="40358" ht="15" customHeight="1"/>
    <row r="40359" ht="15" customHeight="1"/>
    <row r="40360" ht="15" customHeight="1"/>
    <row r="40361" ht="15" customHeight="1"/>
    <row r="40362" ht="15" customHeight="1"/>
    <row r="40363" ht="15" customHeight="1"/>
    <row r="40364" ht="15" customHeight="1"/>
    <row r="40365" ht="15" customHeight="1"/>
    <row r="40366" ht="15" customHeight="1"/>
    <row r="40367" ht="15" customHeight="1"/>
    <row r="40368" ht="15" customHeight="1"/>
    <row r="40369" ht="15" customHeight="1"/>
    <row r="40370" ht="15" customHeight="1"/>
    <row r="40371" ht="15" customHeight="1"/>
    <row r="40372" ht="15" customHeight="1"/>
    <row r="40373" ht="15" customHeight="1"/>
    <row r="40374" ht="15" customHeight="1"/>
    <row r="40375" ht="15" customHeight="1"/>
    <row r="40376" ht="15" customHeight="1"/>
    <row r="40377" ht="15" customHeight="1"/>
    <row r="40378" ht="15" customHeight="1"/>
    <row r="40379" ht="15" customHeight="1"/>
    <row r="40380" ht="15" customHeight="1"/>
    <row r="40381" ht="15" customHeight="1"/>
    <row r="40382" ht="15" customHeight="1"/>
    <row r="40383" ht="15" customHeight="1"/>
    <row r="40384" ht="15" customHeight="1"/>
    <row r="40385" ht="15" customHeight="1"/>
    <row r="40386" ht="15" customHeight="1"/>
    <row r="40387" ht="15" customHeight="1"/>
    <row r="40388" ht="15" customHeight="1"/>
    <row r="40389" ht="15" customHeight="1"/>
    <row r="40390" ht="15" customHeight="1"/>
    <row r="40391" ht="15" customHeight="1"/>
    <row r="40392" ht="15" customHeight="1"/>
    <row r="40393" ht="15" customHeight="1"/>
    <row r="40394" ht="15" customHeight="1"/>
    <row r="40395" ht="15" customHeight="1"/>
    <row r="40396" ht="15" customHeight="1"/>
    <row r="40397" ht="15" customHeight="1"/>
    <row r="40398" ht="15" customHeight="1"/>
    <row r="40399" ht="15" customHeight="1"/>
    <row r="40400" ht="15" customHeight="1"/>
    <row r="40401" ht="15" customHeight="1"/>
    <row r="40402" ht="15" customHeight="1"/>
    <row r="40403" ht="15" customHeight="1"/>
    <row r="40404" ht="15" customHeight="1"/>
    <row r="40405" ht="15" customHeight="1"/>
    <row r="40406" ht="15" customHeight="1"/>
    <row r="40407" ht="15" customHeight="1"/>
    <row r="40408" ht="15" customHeight="1"/>
    <row r="40409" ht="15" customHeight="1"/>
    <row r="40410" ht="15" customHeight="1"/>
    <row r="40411" ht="15" customHeight="1"/>
    <row r="40412" ht="15" customHeight="1"/>
    <row r="40413" ht="15" customHeight="1"/>
    <row r="40414" ht="15" customHeight="1"/>
    <row r="40415" ht="15" customHeight="1"/>
    <row r="40416" ht="15" customHeight="1"/>
    <row r="40417" ht="15" customHeight="1"/>
    <row r="40418" ht="15" customHeight="1"/>
    <row r="40419" ht="15" customHeight="1"/>
    <row r="40420" ht="15" customHeight="1"/>
    <row r="40421" ht="15" customHeight="1"/>
    <row r="40422" ht="15" customHeight="1"/>
    <row r="40423" ht="15" customHeight="1"/>
    <row r="40424" ht="15" customHeight="1"/>
    <row r="40425" ht="15" customHeight="1"/>
    <row r="40426" ht="15" customHeight="1"/>
    <row r="40427" ht="15" customHeight="1"/>
    <row r="40428" ht="15" customHeight="1"/>
    <row r="40429" ht="15" customHeight="1"/>
    <row r="40430" ht="15" customHeight="1"/>
    <row r="40431" ht="15" customHeight="1"/>
    <row r="40432" ht="15" customHeight="1"/>
    <row r="40433" ht="15" customHeight="1"/>
    <row r="40434" ht="15" customHeight="1"/>
    <row r="40435" ht="15" customHeight="1"/>
    <row r="40436" ht="15" customHeight="1"/>
    <row r="40437" ht="15" customHeight="1"/>
    <row r="40438" ht="15" customHeight="1"/>
    <row r="40439" ht="15" customHeight="1"/>
    <row r="40440" ht="15" customHeight="1"/>
    <row r="40441" ht="15" customHeight="1"/>
    <row r="40442" ht="15" customHeight="1"/>
    <row r="40443" ht="15" customHeight="1"/>
    <row r="40444" ht="15" customHeight="1"/>
    <row r="40445" ht="15" customHeight="1"/>
    <row r="40446" ht="15" customHeight="1"/>
    <row r="40447" ht="15" customHeight="1"/>
    <row r="40448" ht="15" customHeight="1"/>
    <row r="40449" ht="15" customHeight="1"/>
    <row r="40450" ht="15" customHeight="1"/>
    <row r="40451" ht="15" customHeight="1"/>
    <row r="40452" ht="15" customHeight="1"/>
    <row r="40453" ht="15" customHeight="1"/>
    <row r="40454" ht="15" customHeight="1"/>
    <row r="40455" ht="15" customHeight="1"/>
    <row r="40456" ht="15" customHeight="1"/>
    <row r="40457" ht="15" customHeight="1"/>
    <row r="40458" ht="15" customHeight="1"/>
    <row r="40459" ht="15" customHeight="1"/>
    <row r="40460" ht="15" customHeight="1"/>
    <row r="40461" ht="15" customHeight="1"/>
    <row r="40462" ht="15" customHeight="1"/>
    <row r="40463" ht="15" customHeight="1"/>
    <row r="40464" ht="15" customHeight="1"/>
    <row r="40465" ht="15" customHeight="1"/>
    <row r="40466" ht="15" customHeight="1"/>
    <row r="40467" ht="15" customHeight="1"/>
    <row r="40468" ht="15" customHeight="1"/>
    <row r="40469" ht="15" customHeight="1"/>
    <row r="40470" ht="15" customHeight="1"/>
    <row r="40471" ht="15" customHeight="1"/>
    <row r="40472" ht="15" customHeight="1"/>
    <row r="40473" ht="15" customHeight="1"/>
    <row r="40474" ht="15" customHeight="1"/>
    <row r="40475" ht="15" customHeight="1"/>
    <row r="40476" ht="15" customHeight="1"/>
    <row r="40477" ht="15" customHeight="1"/>
    <row r="40478" ht="15" customHeight="1"/>
    <row r="40479" ht="15" customHeight="1"/>
    <row r="40480" ht="15" customHeight="1"/>
    <row r="40481" ht="15" customHeight="1"/>
    <row r="40482" ht="15" customHeight="1"/>
    <row r="40483" ht="15" customHeight="1"/>
    <row r="40484" ht="15" customHeight="1"/>
    <row r="40485" ht="15" customHeight="1"/>
    <row r="40486" ht="15" customHeight="1"/>
    <row r="40487" ht="15" customHeight="1"/>
    <row r="40488" ht="15" customHeight="1"/>
    <row r="40489" ht="15" customHeight="1"/>
    <row r="40490" ht="15" customHeight="1"/>
    <row r="40491" ht="15" customHeight="1"/>
    <row r="40492" ht="15" customHeight="1"/>
    <row r="40493" ht="15" customHeight="1"/>
    <row r="40494" ht="15" customHeight="1"/>
    <row r="40495" ht="15" customHeight="1"/>
    <row r="40496" ht="15" customHeight="1"/>
    <row r="40497" ht="15" customHeight="1"/>
    <row r="40498" ht="15" customHeight="1"/>
    <row r="40499" ht="15" customHeight="1"/>
    <row r="40500" ht="15" customHeight="1"/>
    <row r="40501" ht="15" customHeight="1"/>
    <row r="40502" ht="15" customHeight="1"/>
    <row r="40503" ht="15" customHeight="1"/>
    <row r="40504" ht="15" customHeight="1"/>
    <row r="40505" ht="15" customHeight="1"/>
    <row r="40506" ht="15" customHeight="1"/>
    <row r="40507" ht="15" customHeight="1"/>
    <row r="40508" ht="15" customHeight="1"/>
    <row r="40509" ht="15" customHeight="1"/>
    <row r="40510" ht="15" customHeight="1"/>
    <row r="40511" ht="15" customHeight="1"/>
    <row r="40512" ht="15" customHeight="1"/>
    <row r="40513" ht="15" customHeight="1"/>
    <row r="40514" ht="15" customHeight="1"/>
    <row r="40515" ht="15" customHeight="1"/>
    <row r="40516" ht="15" customHeight="1"/>
    <row r="40517" ht="15" customHeight="1"/>
    <row r="40518" ht="15" customHeight="1"/>
    <row r="40519" ht="15" customHeight="1"/>
    <row r="40520" ht="15" customHeight="1"/>
    <row r="40521" ht="15" customHeight="1"/>
    <row r="40522" ht="15" customHeight="1"/>
    <row r="40523" ht="15" customHeight="1"/>
    <row r="40524" ht="15" customHeight="1"/>
    <row r="40525" ht="15" customHeight="1"/>
    <row r="40526" ht="15" customHeight="1"/>
    <row r="40527" ht="15" customHeight="1"/>
    <row r="40528" ht="15" customHeight="1"/>
    <row r="40529" ht="15" customHeight="1"/>
    <row r="40530" ht="15" customHeight="1"/>
    <row r="40531" ht="15" customHeight="1"/>
    <row r="40532" ht="15" customHeight="1"/>
    <row r="40533" ht="15" customHeight="1"/>
    <row r="40534" ht="15" customHeight="1"/>
    <row r="40535" ht="15" customHeight="1"/>
    <row r="40536" ht="15" customHeight="1"/>
    <row r="40537" ht="15" customHeight="1"/>
    <row r="40538" ht="15" customHeight="1"/>
    <row r="40539" ht="15" customHeight="1"/>
    <row r="40540" ht="15" customHeight="1"/>
    <row r="40541" ht="15" customHeight="1"/>
    <row r="40542" ht="15" customHeight="1"/>
    <row r="40543" ht="15" customHeight="1"/>
    <row r="40544" ht="15" customHeight="1"/>
    <row r="40545" ht="15" customHeight="1"/>
    <row r="40546" ht="15" customHeight="1"/>
    <row r="40547" ht="15" customHeight="1"/>
    <row r="40548" ht="15" customHeight="1"/>
    <row r="40549" ht="15" customHeight="1"/>
    <row r="40550" ht="15" customHeight="1"/>
    <row r="40551" ht="15" customHeight="1"/>
    <row r="40552" ht="15" customHeight="1"/>
    <row r="40553" ht="15" customHeight="1"/>
    <row r="40554" ht="15" customHeight="1"/>
    <row r="40555" ht="15" customHeight="1"/>
    <row r="40556" ht="15" customHeight="1"/>
    <row r="40557" ht="15" customHeight="1"/>
    <row r="40558" ht="15" customHeight="1"/>
    <row r="40559" ht="15" customHeight="1"/>
    <row r="40560" ht="15" customHeight="1"/>
    <row r="40561" ht="15" customHeight="1"/>
    <row r="40562" ht="15" customHeight="1"/>
    <row r="40563" ht="15" customHeight="1"/>
    <row r="40564" ht="15" customHeight="1"/>
    <row r="40565" ht="15" customHeight="1"/>
    <row r="40566" ht="15" customHeight="1"/>
    <row r="40567" ht="15" customHeight="1"/>
    <row r="40568" ht="15" customHeight="1"/>
    <row r="40569" ht="15" customHeight="1"/>
    <row r="40570" ht="15" customHeight="1"/>
    <row r="40571" ht="15" customHeight="1"/>
    <row r="40572" ht="15" customHeight="1"/>
    <row r="40573" ht="15" customHeight="1"/>
    <row r="40574" ht="15" customHeight="1"/>
    <row r="40575" ht="15" customHeight="1"/>
    <row r="40576" ht="15" customHeight="1"/>
    <row r="40577" ht="15" customHeight="1"/>
    <row r="40578" ht="15" customHeight="1"/>
    <row r="40579" ht="15" customHeight="1"/>
    <row r="40580" ht="15" customHeight="1"/>
    <row r="40581" ht="15" customHeight="1"/>
    <row r="40582" ht="15" customHeight="1"/>
    <row r="40583" ht="15" customHeight="1"/>
    <row r="40584" ht="15" customHeight="1"/>
    <row r="40585" ht="15" customHeight="1"/>
    <row r="40586" ht="15" customHeight="1"/>
    <row r="40587" ht="15" customHeight="1"/>
    <row r="40588" ht="15" customHeight="1"/>
    <row r="40589" ht="15" customHeight="1"/>
    <row r="40590" ht="15" customHeight="1"/>
    <row r="40591" ht="15" customHeight="1"/>
    <row r="40592" ht="15" customHeight="1"/>
    <row r="40593" ht="15" customHeight="1"/>
    <row r="40594" ht="15" customHeight="1"/>
    <row r="40595" ht="15" customHeight="1"/>
    <row r="40596" ht="15" customHeight="1"/>
    <row r="40597" ht="15" customHeight="1"/>
    <row r="40598" ht="15" customHeight="1"/>
    <row r="40599" ht="15" customHeight="1"/>
    <row r="40600" ht="15" customHeight="1"/>
    <row r="40601" ht="15" customHeight="1"/>
    <row r="40602" ht="15" customHeight="1"/>
    <row r="40603" ht="15" customHeight="1"/>
    <row r="40604" ht="15" customHeight="1"/>
    <row r="40605" ht="15" customHeight="1"/>
    <row r="40606" ht="15" customHeight="1"/>
    <row r="40607" ht="15" customHeight="1"/>
    <row r="40608" ht="15" customHeight="1"/>
    <row r="40609" ht="15" customHeight="1"/>
    <row r="40610" ht="15" customHeight="1"/>
    <row r="40611" ht="15" customHeight="1"/>
    <row r="40612" ht="15" customHeight="1"/>
    <row r="40613" ht="15" customHeight="1"/>
    <row r="40614" ht="15" customHeight="1"/>
    <row r="40615" ht="15" customHeight="1"/>
    <row r="40616" ht="15" customHeight="1"/>
    <row r="40617" ht="15" customHeight="1"/>
    <row r="40618" ht="15" customHeight="1"/>
    <row r="40619" ht="15" customHeight="1"/>
    <row r="40620" ht="15" customHeight="1"/>
    <row r="40621" ht="15" customHeight="1"/>
    <row r="40622" ht="15" customHeight="1"/>
    <row r="40623" ht="15" customHeight="1"/>
    <row r="40624" ht="15" customHeight="1"/>
    <row r="40625" ht="15" customHeight="1"/>
    <row r="40626" ht="15" customHeight="1"/>
    <row r="40627" ht="15" customHeight="1"/>
    <row r="40628" ht="15" customHeight="1"/>
    <row r="40629" ht="15" customHeight="1"/>
    <row r="40630" ht="15" customHeight="1"/>
    <row r="40631" ht="15" customHeight="1"/>
    <row r="40632" ht="15" customHeight="1"/>
    <row r="40633" ht="15" customHeight="1"/>
    <row r="40634" ht="15" customHeight="1"/>
    <row r="40635" ht="15" customHeight="1"/>
    <row r="40636" ht="15" customHeight="1"/>
    <row r="40637" ht="15" customHeight="1"/>
    <row r="40638" ht="15" customHeight="1"/>
    <row r="40639" ht="15" customHeight="1"/>
    <row r="40640" ht="15" customHeight="1"/>
    <row r="40641" ht="15" customHeight="1"/>
    <row r="40642" ht="15" customHeight="1"/>
    <row r="40643" ht="15" customHeight="1"/>
    <row r="40644" ht="15" customHeight="1"/>
    <row r="40645" ht="15" customHeight="1"/>
    <row r="40646" ht="15" customHeight="1"/>
    <row r="40647" ht="15" customHeight="1"/>
    <row r="40648" ht="15" customHeight="1"/>
    <row r="40649" ht="15" customHeight="1"/>
    <row r="40650" ht="15" customHeight="1"/>
    <row r="40651" ht="15" customHeight="1"/>
    <row r="40652" ht="15" customHeight="1"/>
    <row r="40653" ht="15" customHeight="1"/>
    <row r="40654" ht="15" customHeight="1"/>
    <row r="40655" ht="15" customHeight="1"/>
    <row r="40656" ht="15" customHeight="1"/>
    <row r="40657" ht="15" customHeight="1"/>
    <row r="40658" ht="15" customHeight="1"/>
    <row r="40659" ht="15" customHeight="1"/>
    <row r="40660" ht="15" customHeight="1"/>
    <row r="40661" ht="15" customHeight="1"/>
    <row r="40662" ht="15" customHeight="1"/>
    <row r="40663" ht="15" customHeight="1"/>
    <row r="40664" ht="15" customHeight="1"/>
    <row r="40665" ht="15" customHeight="1"/>
    <row r="40666" ht="15" customHeight="1"/>
    <row r="40667" ht="15" customHeight="1"/>
    <row r="40668" ht="15" customHeight="1"/>
    <row r="40669" ht="15" customHeight="1"/>
    <row r="40670" ht="15" customHeight="1"/>
    <row r="40671" ht="15" customHeight="1"/>
    <row r="40672" ht="15" customHeight="1"/>
    <row r="40673" ht="15" customHeight="1"/>
    <row r="40674" ht="15" customHeight="1"/>
    <row r="40675" ht="15" customHeight="1"/>
    <row r="40676" ht="15" customHeight="1"/>
    <row r="40677" ht="15" customHeight="1"/>
    <row r="40678" ht="15" customHeight="1"/>
    <row r="40679" ht="15" customHeight="1"/>
    <row r="40680" ht="15" customHeight="1"/>
    <row r="40681" ht="15" customHeight="1"/>
    <row r="40682" ht="15" customHeight="1"/>
    <row r="40683" ht="15" customHeight="1"/>
    <row r="40684" ht="15" customHeight="1"/>
    <row r="40685" ht="15" customHeight="1"/>
    <row r="40686" ht="15" customHeight="1"/>
    <row r="40687" ht="15" customHeight="1"/>
    <row r="40688" ht="15" customHeight="1"/>
    <row r="40689" ht="15" customHeight="1"/>
    <row r="40690" ht="15" customHeight="1"/>
    <row r="40691" ht="15" customHeight="1"/>
    <row r="40692" ht="15" customHeight="1"/>
    <row r="40693" ht="15" customHeight="1"/>
    <row r="40694" ht="15" customHeight="1"/>
    <row r="40695" ht="15" customHeight="1"/>
    <row r="40696" ht="15" customHeight="1"/>
    <row r="40697" ht="15" customHeight="1"/>
    <row r="40698" ht="15" customHeight="1"/>
    <row r="40699" ht="15" customHeight="1"/>
    <row r="40700" ht="15" customHeight="1"/>
    <row r="40701" ht="15" customHeight="1"/>
    <row r="40702" ht="15" customHeight="1"/>
    <row r="40703" ht="15" customHeight="1"/>
    <row r="40704" ht="15" customHeight="1"/>
    <row r="40705" ht="15" customHeight="1"/>
    <row r="40706" ht="15" customHeight="1"/>
    <row r="40707" ht="15" customHeight="1"/>
    <row r="40708" ht="15" customHeight="1"/>
    <row r="40709" ht="15" customHeight="1"/>
    <row r="40710" ht="15" customHeight="1"/>
    <row r="40711" ht="15" customHeight="1"/>
    <row r="40712" ht="15" customHeight="1"/>
    <row r="40713" ht="15" customHeight="1"/>
    <row r="40714" ht="15" customHeight="1"/>
    <row r="40715" ht="15" customHeight="1"/>
    <row r="40716" ht="15" customHeight="1"/>
    <row r="40717" ht="15" customHeight="1"/>
    <row r="40718" ht="15" customHeight="1"/>
    <row r="40719" ht="15" customHeight="1"/>
    <row r="40720" ht="15" customHeight="1"/>
    <row r="40721" ht="15" customHeight="1"/>
    <row r="40722" ht="15" customHeight="1"/>
    <row r="40723" ht="15" customHeight="1"/>
    <row r="40724" ht="15" customHeight="1"/>
    <row r="40725" ht="15" customHeight="1"/>
    <row r="40726" ht="15" customHeight="1"/>
    <row r="40727" ht="15" customHeight="1"/>
    <row r="40728" ht="15" customHeight="1"/>
    <row r="40729" ht="15" customHeight="1"/>
    <row r="40730" ht="15" customHeight="1"/>
    <row r="40731" ht="15" customHeight="1"/>
    <row r="40732" ht="15" customHeight="1"/>
    <row r="40733" ht="15" customHeight="1"/>
    <row r="40734" ht="15" customHeight="1"/>
    <row r="40735" ht="15" customHeight="1"/>
    <row r="40736" ht="15" customHeight="1"/>
    <row r="40737" ht="15" customHeight="1"/>
    <row r="40738" ht="15" customHeight="1"/>
    <row r="40739" ht="15" customHeight="1"/>
    <row r="40740" ht="15" customHeight="1"/>
    <row r="40741" ht="15" customHeight="1"/>
    <row r="40742" ht="15" customHeight="1"/>
    <row r="40743" ht="15" customHeight="1"/>
    <row r="40744" ht="15" customHeight="1"/>
    <row r="40745" ht="15" customHeight="1"/>
    <row r="40746" ht="15" customHeight="1"/>
    <row r="40747" ht="15" customHeight="1"/>
    <row r="40748" ht="15" customHeight="1"/>
    <row r="40749" ht="15" customHeight="1"/>
    <row r="40750" ht="15" customHeight="1"/>
    <row r="40751" ht="15" customHeight="1"/>
    <row r="40752" ht="15" customHeight="1"/>
    <row r="40753" ht="15" customHeight="1"/>
    <row r="40754" ht="15" customHeight="1"/>
    <row r="40755" ht="15" customHeight="1"/>
    <row r="40756" ht="15" customHeight="1"/>
    <row r="40757" ht="15" customHeight="1"/>
    <row r="40758" ht="15" customHeight="1"/>
    <row r="40759" ht="15" customHeight="1"/>
    <row r="40760" ht="15" customHeight="1"/>
    <row r="40761" ht="15" customHeight="1"/>
    <row r="40762" ht="15" customHeight="1"/>
    <row r="40763" ht="15" customHeight="1"/>
    <row r="40764" ht="15" customHeight="1"/>
    <row r="40765" ht="15" customHeight="1"/>
    <row r="40766" ht="15" customHeight="1"/>
    <row r="40767" ht="15" customHeight="1"/>
    <row r="40768" ht="15" customHeight="1"/>
    <row r="40769" ht="15" customHeight="1"/>
    <row r="40770" ht="15" customHeight="1"/>
    <row r="40771" ht="15" customHeight="1"/>
    <row r="40772" ht="15" customHeight="1"/>
    <row r="40773" ht="15" customHeight="1"/>
    <row r="40774" ht="15" customHeight="1"/>
    <row r="40775" ht="15" customHeight="1"/>
    <row r="40776" ht="15" customHeight="1"/>
    <row r="40777" ht="15" customHeight="1"/>
    <row r="40778" ht="15" customHeight="1"/>
    <row r="40779" ht="15" customHeight="1"/>
    <row r="40780" ht="15" customHeight="1"/>
    <row r="40781" ht="15" customHeight="1"/>
    <row r="40782" ht="15" customHeight="1"/>
    <row r="40783" ht="15" customHeight="1"/>
    <row r="40784" ht="15" customHeight="1"/>
    <row r="40785" ht="15" customHeight="1"/>
    <row r="40786" ht="15" customHeight="1"/>
    <row r="40787" ht="15" customHeight="1"/>
    <row r="40788" ht="15" customHeight="1"/>
    <row r="40789" ht="15" customHeight="1"/>
    <row r="40790" ht="15" customHeight="1"/>
    <row r="40791" ht="15" customHeight="1"/>
    <row r="40792" ht="15" customHeight="1"/>
    <row r="40793" ht="15" customHeight="1"/>
    <row r="40794" ht="15" customHeight="1"/>
    <row r="40795" ht="15" customHeight="1"/>
    <row r="40796" ht="15" customHeight="1"/>
    <row r="40797" ht="15" customHeight="1"/>
    <row r="40798" ht="15" customHeight="1"/>
    <row r="40799" ht="15" customHeight="1"/>
    <row r="40800" ht="15" customHeight="1"/>
    <row r="40801" ht="15" customHeight="1"/>
    <row r="40802" ht="15" customHeight="1"/>
    <row r="40803" ht="15" customHeight="1"/>
    <row r="40804" ht="15" customHeight="1"/>
    <row r="40805" ht="15" customHeight="1"/>
    <row r="40806" ht="15" customHeight="1"/>
    <row r="40807" ht="15" customHeight="1"/>
    <row r="40808" ht="15" customHeight="1"/>
    <row r="40809" ht="15" customHeight="1"/>
    <row r="40810" ht="15" customHeight="1"/>
    <row r="40811" ht="15" customHeight="1"/>
    <row r="40812" ht="15" customHeight="1"/>
    <row r="40813" ht="15" customHeight="1"/>
    <row r="40814" ht="15" customHeight="1"/>
    <row r="40815" ht="15" customHeight="1"/>
    <row r="40816" ht="15" customHeight="1"/>
    <row r="40817" ht="15" customHeight="1"/>
    <row r="40818" ht="15" customHeight="1"/>
    <row r="40819" ht="15" customHeight="1"/>
    <row r="40820" ht="15" customHeight="1"/>
    <row r="40821" ht="15" customHeight="1"/>
    <row r="40822" ht="15" customHeight="1"/>
    <row r="40823" ht="15" customHeight="1"/>
    <row r="40824" ht="15" customHeight="1"/>
    <row r="40825" ht="15" customHeight="1"/>
    <row r="40826" ht="15" customHeight="1"/>
    <row r="40827" ht="15" customHeight="1"/>
    <row r="40828" ht="15" customHeight="1"/>
    <row r="40829" ht="15" customHeight="1"/>
    <row r="40830" ht="15" customHeight="1"/>
    <row r="40831" ht="15" customHeight="1"/>
    <row r="40832" ht="15" customHeight="1"/>
    <row r="40833" ht="15" customHeight="1"/>
    <row r="40834" ht="15" customHeight="1"/>
    <row r="40835" ht="15" customHeight="1"/>
    <row r="40836" ht="15" customHeight="1"/>
    <row r="40837" ht="15" customHeight="1"/>
    <row r="40838" ht="15" customHeight="1"/>
    <row r="40839" ht="15" customHeight="1"/>
    <row r="40840" ht="15" customHeight="1"/>
    <row r="40841" ht="15" customHeight="1"/>
    <row r="40842" ht="15" customHeight="1"/>
    <row r="40843" ht="15" customHeight="1"/>
    <row r="40844" ht="15" customHeight="1"/>
    <row r="40845" ht="15" customHeight="1"/>
    <row r="40846" ht="15" customHeight="1"/>
    <row r="40847" ht="15" customHeight="1"/>
    <row r="40848" ht="15" customHeight="1"/>
    <row r="40849" ht="15" customHeight="1"/>
    <row r="40850" ht="15" customHeight="1"/>
    <row r="40851" ht="15" customHeight="1"/>
    <row r="40852" ht="15" customHeight="1"/>
    <row r="40853" ht="15" customHeight="1"/>
    <row r="40854" ht="15" customHeight="1"/>
    <row r="40855" ht="15" customHeight="1"/>
    <row r="40856" ht="15" customHeight="1"/>
    <row r="40857" ht="15" customHeight="1"/>
    <row r="40858" ht="15" customHeight="1"/>
    <row r="40859" ht="15" customHeight="1"/>
    <row r="40860" ht="15" customHeight="1"/>
    <row r="40861" ht="15" customHeight="1"/>
    <row r="40862" ht="15" customHeight="1"/>
    <row r="40863" ht="15" customHeight="1"/>
    <row r="40864" ht="15" customHeight="1"/>
    <row r="40865" ht="15" customHeight="1"/>
    <row r="40866" ht="15" customHeight="1"/>
    <row r="40867" ht="15" customHeight="1"/>
    <row r="40868" ht="15" customHeight="1"/>
    <row r="40869" ht="15" customHeight="1"/>
    <row r="40870" ht="15" customHeight="1"/>
    <row r="40871" ht="15" customHeight="1"/>
    <row r="40872" ht="15" customHeight="1"/>
    <row r="40873" ht="15" customHeight="1"/>
    <row r="40874" ht="15" customHeight="1"/>
    <row r="40875" ht="15" customHeight="1"/>
    <row r="40876" ht="15" customHeight="1"/>
    <row r="40877" ht="15" customHeight="1"/>
    <row r="40878" ht="15" customHeight="1"/>
    <row r="40879" ht="15" customHeight="1"/>
    <row r="40880" ht="15" customHeight="1"/>
    <row r="40881" ht="15" customHeight="1"/>
    <row r="40882" ht="15" customHeight="1"/>
    <row r="40883" ht="15" customHeight="1"/>
    <row r="40884" ht="15" customHeight="1"/>
    <row r="40885" ht="15" customHeight="1"/>
    <row r="40886" ht="15" customHeight="1"/>
    <row r="40887" ht="15" customHeight="1"/>
    <row r="40888" ht="15" customHeight="1"/>
    <row r="40889" ht="15" customHeight="1"/>
    <row r="40890" ht="15" customHeight="1"/>
    <row r="40891" ht="15" customHeight="1"/>
    <row r="40892" ht="15" customHeight="1"/>
    <row r="40893" ht="15" customHeight="1"/>
    <row r="40894" ht="15" customHeight="1"/>
    <row r="40895" ht="15" customHeight="1"/>
    <row r="40896" ht="15" customHeight="1"/>
    <row r="40897" ht="15" customHeight="1"/>
    <row r="40898" ht="15" customHeight="1"/>
    <row r="40899" ht="15" customHeight="1"/>
    <row r="40900" ht="15" customHeight="1"/>
    <row r="40901" ht="15" customHeight="1"/>
    <row r="40902" ht="15" customHeight="1"/>
    <row r="40903" ht="15" customHeight="1"/>
    <row r="40904" ht="15" customHeight="1"/>
    <row r="40905" ht="15" customHeight="1"/>
    <row r="40906" ht="15" customHeight="1"/>
    <row r="40907" ht="15" customHeight="1"/>
    <row r="40908" ht="15" customHeight="1"/>
    <row r="40909" ht="15" customHeight="1"/>
    <row r="40910" ht="15" customHeight="1"/>
    <row r="40911" ht="15" customHeight="1"/>
    <row r="40912" ht="15" customHeight="1"/>
    <row r="40913" ht="15" customHeight="1"/>
    <row r="40914" ht="15" customHeight="1"/>
    <row r="40915" ht="15" customHeight="1"/>
    <row r="40916" ht="15" customHeight="1"/>
    <row r="40917" ht="15" customHeight="1"/>
    <row r="40918" ht="15" customHeight="1"/>
    <row r="40919" ht="15" customHeight="1"/>
    <row r="40920" ht="15" customHeight="1"/>
    <row r="40921" ht="15" customHeight="1"/>
    <row r="40922" ht="15" customHeight="1"/>
    <row r="40923" ht="15" customHeight="1"/>
    <row r="40924" ht="15" customHeight="1"/>
    <row r="40925" ht="15" customHeight="1"/>
    <row r="40926" ht="15" customHeight="1"/>
    <row r="40927" ht="15" customHeight="1"/>
    <row r="40928" ht="15" customHeight="1"/>
    <row r="40929" ht="15" customHeight="1"/>
    <row r="40930" ht="15" customHeight="1"/>
    <row r="40931" ht="15" customHeight="1"/>
    <row r="40932" ht="15" customHeight="1"/>
    <row r="40933" ht="15" customHeight="1"/>
    <row r="40934" ht="15" customHeight="1"/>
    <row r="40935" ht="15" customHeight="1"/>
    <row r="40936" ht="15" customHeight="1"/>
    <row r="40937" ht="15" customHeight="1"/>
    <row r="40938" ht="15" customHeight="1"/>
    <row r="40939" ht="15" customHeight="1"/>
    <row r="40940" ht="15" customHeight="1"/>
    <row r="40941" ht="15" customHeight="1"/>
    <row r="40942" ht="15" customHeight="1"/>
    <row r="40943" ht="15" customHeight="1"/>
    <row r="40944" ht="15" customHeight="1"/>
    <row r="40945" ht="15" customHeight="1"/>
    <row r="40946" ht="15" customHeight="1"/>
    <row r="40947" ht="15" customHeight="1"/>
    <row r="40948" ht="15" customHeight="1"/>
    <row r="40949" ht="15" customHeight="1"/>
    <row r="40950" ht="15" customHeight="1"/>
    <row r="40951" ht="15" customHeight="1"/>
    <row r="40952" ht="15" customHeight="1"/>
    <row r="40953" ht="15" customHeight="1"/>
    <row r="40954" ht="15" customHeight="1"/>
    <row r="40955" ht="15" customHeight="1"/>
    <row r="40956" ht="15" customHeight="1"/>
    <row r="40957" ht="15" customHeight="1"/>
    <row r="40958" ht="15" customHeight="1"/>
    <row r="40959" ht="15" customHeight="1"/>
    <row r="40960" ht="15" customHeight="1"/>
    <row r="40961" ht="15" customHeight="1"/>
    <row r="40962" ht="15" customHeight="1"/>
    <row r="40963" ht="15" customHeight="1"/>
    <row r="40964" ht="15" customHeight="1"/>
    <row r="40965" ht="15" customHeight="1"/>
    <row r="40966" ht="15" customHeight="1"/>
    <row r="40967" ht="15" customHeight="1"/>
    <row r="40968" ht="15" customHeight="1"/>
    <row r="40969" ht="15" customHeight="1"/>
    <row r="40970" ht="15" customHeight="1"/>
    <row r="40971" ht="15" customHeight="1"/>
    <row r="40972" ht="15" customHeight="1"/>
    <row r="40973" ht="15" customHeight="1"/>
    <row r="40974" ht="15" customHeight="1"/>
    <row r="40975" ht="15" customHeight="1"/>
    <row r="40976" ht="15" customHeight="1"/>
    <row r="40977" ht="15" customHeight="1"/>
    <row r="40978" ht="15" customHeight="1"/>
    <row r="40979" ht="15" customHeight="1"/>
    <row r="40980" ht="15" customHeight="1"/>
    <row r="40981" ht="15" customHeight="1"/>
    <row r="40982" ht="15" customHeight="1"/>
    <row r="40983" ht="15" customHeight="1"/>
    <row r="40984" ht="15" customHeight="1"/>
    <row r="40985" ht="15" customHeight="1"/>
    <row r="40986" ht="15" customHeight="1"/>
    <row r="40987" ht="15" customHeight="1"/>
    <row r="40988" ht="15" customHeight="1"/>
    <row r="40989" ht="15" customHeight="1"/>
    <row r="40990" ht="15" customHeight="1"/>
    <row r="40991" ht="15" customHeight="1"/>
    <row r="40992" ht="15" customHeight="1"/>
    <row r="40993" ht="15" customHeight="1"/>
    <row r="40994" ht="15" customHeight="1"/>
    <row r="40995" ht="15" customHeight="1"/>
    <row r="40996" ht="15" customHeight="1"/>
    <row r="40997" ht="15" customHeight="1"/>
    <row r="40998" ht="15" customHeight="1"/>
    <row r="40999" ht="15" customHeight="1"/>
    <row r="41000" ht="15" customHeight="1"/>
    <row r="41001" ht="15" customHeight="1"/>
    <row r="41002" ht="15" customHeight="1"/>
    <row r="41003" ht="15" customHeight="1"/>
    <row r="41004" ht="15" customHeight="1"/>
    <row r="41005" ht="15" customHeight="1"/>
    <row r="41006" ht="15" customHeight="1"/>
    <row r="41007" ht="15" customHeight="1"/>
    <row r="41008" ht="15" customHeight="1"/>
    <row r="41009" ht="15" customHeight="1"/>
    <row r="41010" ht="15" customHeight="1"/>
    <row r="41011" ht="15" customHeight="1"/>
    <row r="41012" ht="15" customHeight="1"/>
    <row r="41013" ht="15" customHeight="1"/>
    <row r="41014" ht="15" customHeight="1"/>
    <row r="41015" ht="15" customHeight="1"/>
    <row r="41016" ht="15" customHeight="1"/>
    <row r="41017" ht="15" customHeight="1"/>
    <row r="41018" ht="15" customHeight="1"/>
    <row r="41019" ht="15" customHeight="1"/>
    <row r="41020" ht="15" customHeight="1"/>
    <row r="41021" ht="15" customHeight="1"/>
    <row r="41022" ht="15" customHeight="1"/>
    <row r="41023" ht="15" customHeight="1"/>
    <row r="41024" ht="15" customHeight="1"/>
    <row r="41025" ht="15" customHeight="1"/>
    <row r="41026" ht="15" customHeight="1"/>
    <row r="41027" ht="15" customHeight="1"/>
    <row r="41028" ht="15" customHeight="1"/>
    <row r="41029" ht="15" customHeight="1"/>
    <row r="41030" ht="15" customHeight="1"/>
    <row r="41031" ht="15" customHeight="1"/>
    <row r="41032" ht="15" customHeight="1"/>
    <row r="41033" ht="15" customHeight="1"/>
    <row r="41034" ht="15" customHeight="1"/>
    <row r="41035" ht="15" customHeight="1"/>
    <row r="41036" ht="15" customHeight="1"/>
    <row r="41037" ht="15" customHeight="1"/>
    <row r="41038" ht="15" customHeight="1"/>
    <row r="41039" ht="15" customHeight="1"/>
    <row r="41040" ht="15" customHeight="1"/>
    <row r="41041" ht="15" customHeight="1"/>
    <row r="41042" ht="15" customHeight="1"/>
    <row r="41043" ht="15" customHeight="1"/>
    <row r="41044" ht="15" customHeight="1"/>
    <row r="41045" ht="15" customHeight="1"/>
    <row r="41046" ht="15" customHeight="1"/>
    <row r="41047" ht="15" customHeight="1"/>
    <row r="41048" ht="15" customHeight="1"/>
    <row r="41049" ht="15" customHeight="1"/>
    <row r="41050" ht="15" customHeight="1"/>
    <row r="41051" ht="15" customHeight="1"/>
    <row r="41052" ht="15" customHeight="1"/>
    <row r="41053" ht="15" customHeight="1"/>
    <row r="41054" ht="15" customHeight="1"/>
    <row r="41055" ht="15" customHeight="1"/>
    <row r="41056" ht="15" customHeight="1"/>
    <row r="41057" ht="15" customHeight="1"/>
    <row r="41058" ht="15" customHeight="1"/>
    <row r="41059" ht="15" customHeight="1"/>
    <row r="41060" ht="15" customHeight="1"/>
    <row r="41061" ht="15" customHeight="1"/>
    <row r="41062" ht="15" customHeight="1"/>
    <row r="41063" ht="15" customHeight="1"/>
    <row r="41064" ht="15" customHeight="1"/>
    <row r="41065" ht="15" customHeight="1"/>
    <row r="41066" ht="15" customHeight="1"/>
    <row r="41067" ht="15" customHeight="1"/>
    <row r="41068" ht="15" customHeight="1"/>
    <row r="41069" ht="15" customHeight="1"/>
    <row r="41070" ht="15" customHeight="1"/>
    <row r="41071" ht="15" customHeight="1"/>
    <row r="41072" ht="15" customHeight="1"/>
    <row r="41073" ht="15" customHeight="1"/>
    <row r="41074" ht="15" customHeight="1"/>
    <row r="41075" ht="15" customHeight="1"/>
    <row r="41076" ht="15" customHeight="1"/>
    <row r="41077" ht="15" customHeight="1"/>
    <row r="41078" ht="15" customHeight="1"/>
    <row r="41079" ht="15" customHeight="1"/>
    <row r="41080" ht="15" customHeight="1"/>
    <row r="41081" ht="15" customHeight="1"/>
    <row r="41082" ht="15" customHeight="1"/>
    <row r="41083" ht="15" customHeight="1"/>
    <row r="41084" ht="15" customHeight="1"/>
    <row r="41085" ht="15" customHeight="1"/>
    <row r="41086" ht="15" customHeight="1"/>
    <row r="41087" ht="15" customHeight="1"/>
    <row r="41088" ht="15" customHeight="1"/>
    <row r="41089" ht="15" customHeight="1"/>
    <row r="41090" ht="15" customHeight="1"/>
    <row r="41091" ht="15" customHeight="1"/>
    <row r="41092" ht="15" customHeight="1"/>
    <row r="41093" ht="15" customHeight="1"/>
    <row r="41094" ht="15" customHeight="1"/>
    <row r="41095" ht="15" customHeight="1"/>
    <row r="41096" ht="15" customHeight="1"/>
    <row r="41097" ht="15" customHeight="1"/>
    <row r="41098" ht="15" customHeight="1"/>
    <row r="41099" ht="15" customHeight="1"/>
    <row r="41100" ht="15" customHeight="1"/>
    <row r="41101" ht="15" customHeight="1"/>
    <row r="41102" ht="15" customHeight="1"/>
    <row r="41103" ht="15" customHeight="1"/>
    <row r="41104" ht="15" customHeight="1"/>
    <row r="41105" ht="15" customHeight="1"/>
    <row r="41106" ht="15" customHeight="1"/>
    <row r="41107" ht="15" customHeight="1"/>
    <row r="41108" ht="15" customHeight="1"/>
    <row r="41109" ht="15" customHeight="1"/>
    <row r="41110" ht="15" customHeight="1"/>
    <row r="41111" ht="15" customHeight="1"/>
    <row r="41112" ht="15" customHeight="1"/>
    <row r="41113" ht="15" customHeight="1"/>
    <row r="41114" ht="15" customHeight="1"/>
    <row r="41115" ht="15" customHeight="1"/>
    <row r="41116" ht="15" customHeight="1"/>
    <row r="41117" ht="15" customHeight="1"/>
    <row r="41118" ht="15" customHeight="1"/>
    <row r="41119" ht="15" customHeight="1"/>
    <row r="41120" ht="15" customHeight="1"/>
    <row r="41121" ht="15" customHeight="1"/>
    <row r="41122" ht="15" customHeight="1"/>
    <row r="41123" ht="15" customHeight="1"/>
    <row r="41124" ht="15" customHeight="1"/>
    <row r="41125" ht="15" customHeight="1"/>
    <row r="41126" ht="15" customHeight="1"/>
    <row r="41127" ht="15" customHeight="1"/>
    <row r="41128" ht="15" customHeight="1"/>
    <row r="41129" ht="15" customHeight="1"/>
    <row r="41130" ht="15" customHeight="1"/>
    <row r="41131" ht="15" customHeight="1"/>
    <row r="41132" ht="15" customHeight="1"/>
    <row r="41133" ht="15" customHeight="1"/>
    <row r="41134" ht="15" customHeight="1"/>
    <row r="41135" ht="15" customHeight="1"/>
    <row r="41136" ht="15" customHeight="1"/>
    <row r="41137" ht="15" customHeight="1"/>
    <row r="41138" ht="15" customHeight="1"/>
    <row r="41139" ht="15" customHeight="1"/>
    <row r="41140" ht="15" customHeight="1"/>
    <row r="41141" ht="15" customHeight="1"/>
    <row r="41142" ht="15" customHeight="1"/>
    <row r="41143" ht="15" customHeight="1"/>
    <row r="41144" ht="15" customHeight="1"/>
    <row r="41145" ht="15" customHeight="1"/>
    <row r="41146" ht="15" customHeight="1"/>
    <row r="41147" ht="15" customHeight="1"/>
    <row r="41148" ht="15" customHeight="1"/>
    <row r="41149" ht="15" customHeight="1"/>
    <row r="41150" ht="15" customHeight="1"/>
    <row r="41151" ht="15" customHeight="1"/>
    <row r="41152" ht="15" customHeight="1"/>
    <row r="41153" ht="15" customHeight="1"/>
    <row r="41154" ht="15" customHeight="1"/>
    <row r="41155" ht="15" customHeight="1"/>
    <row r="41156" ht="15" customHeight="1"/>
    <row r="41157" ht="15" customHeight="1"/>
    <row r="41158" ht="15" customHeight="1"/>
    <row r="41159" ht="15" customHeight="1"/>
    <row r="41160" ht="15" customHeight="1"/>
    <row r="41161" ht="15" customHeight="1"/>
    <row r="41162" ht="15" customHeight="1"/>
    <row r="41163" ht="15" customHeight="1"/>
    <row r="41164" ht="15" customHeight="1"/>
    <row r="41165" ht="15" customHeight="1"/>
    <row r="41166" ht="15" customHeight="1"/>
    <row r="41167" ht="15" customHeight="1"/>
    <row r="41168" ht="15" customHeight="1"/>
    <row r="41169" ht="15" customHeight="1"/>
    <row r="41170" ht="15" customHeight="1"/>
    <row r="41171" ht="15" customHeight="1"/>
    <row r="41172" ht="15" customHeight="1"/>
    <row r="41173" ht="15" customHeight="1"/>
    <row r="41174" ht="15" customHeight="1"/>
    <row r="41175" ht="15" customHeight="1"/>
    <row r="41176" ht="15" customHeight="1"/>
    <row r="41177" ht="15" customHeight="1"/>
    <row r="41178" ht="15" customHeight="1"/>
    <row r="41179" ht="15" customHeight="1"/>
    <row r="41180" ht="15" customHeight="1"/>
    <row r="41181" ht="15" customHeight="1"/>
    <row r="41182" ht="15" customHeight="1"/>
    <row r="41183" ht="15" customHeight="1"/>
    <row r="41184" ht="15" customHeight="1"/>
    <row r="41185" ht="15" customHeight="1"/>
    <row r="41186" ht="15" customHeight="1"/>
    <row r="41187" ht="15" customHeight="1"/>
    <row r="41188" ht="15" customHeight="1"/>
    <row r="41189" ht="15" customHeight="1"/>
    <row r="41190" ht="15" customHeight="1"/>
    <row r="41191" ht="15" customHeight="1"/>
    <row r="41192" ht="15" customHeight="1"/>
    <row r="41193" ht="15" customHeight="1"/>
    <row r="41194" ht="15" customHeight="1"/>
    <row r="41195" ht="15" customHeight="1"/>
    <row r="41196" ht="15" customHeight="1"/>
    <row r="41197" ht="15" customHeight="1"/>
    <row r="41198" ht="15" customHeight="1"/>
    <row r="41199" ht="15" customHeight="1"/>
    <row r="41200" ht="15" customHeight="1"/>
    <row r="41201" ht="15" customHeight="1"/>
    <row r="41202" ht="15" customHeight="1"/>
    <row r="41203" ht="15" customHeight="1"/>
    <row r="41204" ht="15" customHeight="1"/>
    <row r="41205" ht="15" customHeight="1"/>
    <row r="41206" ht="15" customHeight="1"/>
    <row r="41207" ht="15" customHeight="1"/>
    <row r="41208" ht="15" customHeight="1"/>
    <row r="41209" ht="15" customHeight="1"/>
    <row r="41210" ht="15" customHeight="1"/>
    <row r="41211" ht="15" customHeight="1"/>
    <row r="41212" ht="15" customHeight="1"/>
    <row r="41213" ht="15" customHeight="1"/>
    <row r="41214" ht="15" customHeight="1"/>
    <row r="41215" ht="15" customHeight="1"/>
    <row r="41216" ht="15" customHeight="1"/>
    <row r="41217" ht="15" customHeight="1"/>
    <row r="41218" ht="15" customHeight="1"/>
    <row r="41219" ht="15" customHeight="1"/>
    <row r="41220" ht="15" customHeight="1"/>
    <row r="41221" ht="15" customHeight="1"/>
    <row r="41222" ht="15" customHeight="1"/>
    <row r="41223" ht="15" customHeight="1"/>
    <row r="41224" ht="15" customHeight="1"/>
    <row r="41225" ht="15" customHeight="1"/>
    <row r="41226" ht="15" customHeight="1"/>
    <row r="41227" ht="15" customHeight="1"/>
    <row r="41228" ht="15" customHeight="1"/>
    <row r="41229" ht="15" customHeight="1"/>
    <row r="41230" ht="15" customHeight="1"/>
    <row r="41231" ht="15" customHeight="1"/>
    <row r="41232" ht="15" customHeight="1"/>
    <row r="41233" ht="15" customHeight="1"/>
    <row r="41234" ht="15" customHeight="1"/>
    <row r="41235" ht="15" customHeight="1"/>
    <row r="41236" ht="15" customHeight="1"/>
    <row r="41237" ht="15" customHeight="1"/>
    <row r="41238" ht="15" customHeight="1"/>
    <row r="41239" ht="15" customHeight="1"/>
    <row r="41240" ht="15" customHeight="1"/>
    <row r="41241" ht="15" customHeight="1"/>
    <row r="41242" ht="15" customHeight="1"/>
    <row r="41243" ht="15" customHeight="1"/>
    <row r="41244" ht="15" customHeight="1"/>
    <row r="41245" ht="15" customHeight="1"/>
    <row r="41246" ht="15" customHeight="1"/>
    <row r="41247" ht="15" customHeight="1"/>
    <row r="41248" ht="15" customHeight="1"/>
    <row r="41249" ht="15" customHeight="1"/>
    <row r="41250" ht="15" customHeight="1"/>
    <row r="41251" ht="15" customHeight="1"/>
    <row r="41252" ht="15" customHeight="1"/>
    <row r="41253" ht="15" customHeight="1"/>
    <row r="41254" ht="15" customHeight="1"/>
    <row r="41255" ht="15" customHeight="1"/>
    <row r="41256" ht="15" customHeight="1"/>
    <row r="41257" ht="15" customHeight="1"/>
    <row r="41258" ht="15" customHeight="1"/>
    <row r="41259" ht="15" customHeight="1"/>
    <row r="41260" ht="15" customHeight="1"/>
    <row r="41261" ht="15" customHeight="1"/>
    <row r="41262" ht="15" customHeight="1"/>
    <row r="41263" ht="15" customHeight="1"/>
    <row r="41264" ht="15" customHeight="1"/>
    <row r="41265" ht="15" customHeight="1"/>
    <row r="41266" ht="15" customHeight="1"/>
    <row r="41267" ht="15" customHeight="1"/>
    <row r="41268" ht="15" customHeight="1"/>
    <row r="41269" ht="15" customHeight="1"/>
    <row r="41270" ht="15" customHeight="1"/>
    <row r="41271" ht="15" customHeight="1"/>
    <row r="41272" ht="15" customHeight="1"/>
    <row r="41273" ht="15" customHeight="1"/>
    <row r="41274" ht="15" customHeight="1"/>
    <row r="41275" ht="15" customHeight="1"/>
    <row r="41276" ht="15" customHeight="1"/>
    <row r="41277" ht="15" customHeight="1"/>
    <row r="41278" ht="15" customHeight="1"/>
    <row r="41279" ht="15" customHeight="1"/>
    <row r="41280" ht="15" customHeight="1"/>
    <row r="41281" ht="15" customHeight="1"/>
    <row r="41282" ht="15" customHeight="1"/>
    <row r="41283" ht="15" customHeight="1"/>
    <row r="41284" ht="15" customHeight="1"/>
    <row r="41285" ht="15" customHeight="1"/>
    <row r="41286" ht="15" customHeight="1"/>
    <row r="41287" ht="15" customHeight="1"/>
    <row r="41288" ht="15" customHeight="1"/>
    <row r="41289" ht="15" customHeight="1"/>
    <row r="41290" ht="15" customHeight="1"/>
    <row r="41291" ht="15" customHeight="1"/>
    <row r="41292" ht="15" customHeight="1"/>
    <row r="41293" ht="15" customHeight="1"/>
    <row r="41294" ht="15" customHeight="1"/>
    <row r="41295" ht="15" customHeight="1"/>
    <row r="41296" ht="15" customHeight="1"/>
    <row r="41297" ht="15" customHeight="1"/>
    <row r="41298" ht="15" customHeight="1"/>
    <row r="41299" ht="15" customHeight="1"/>
    <row r="41300" ht="15" customHeight="1"/>
    <row r="41301" ht="15" customHeight="1"/>
    <row r="41302" ht="15" customHeight="1"/>
    <row r="41303" ht="15" customHeight="1"/>
    <row r="41304" ht="15" customHeight="1"/>
    <row r="41305" ht="15" customHeight="1"/>
    <row r="41306" ht="15" customHeight="1"/>
    <row r="41307" ht="15" customHeight="1"/>
    <row r="41308" ht="15" customHeight="1"/>
    <row r="41309" ht="15" customHeight="1"/>
    <row r="41310" ht="15" customHeight="1"/>
    <row r="41311" ht="15" customHeight="1"/>
    <row r="41312" ht="15" customHeight="1"/>
    <row r="41313" ht="15" customHeight="1"/>
    <row r="41314" ht="15" customHeight="1"/>
    <row r="41315" ht="15" customHeight="1"/>
    <row r="41316" ht="15" customHeight="1"/>
    <row r="41317" ht="15" customHeight="1"/>
    <row r="41318" ht="15" customHeight="1"/>
    <row r="41319" ht="15" customHeight="1"/>
    <row r="41320" ht="15" customHeight="1"/>
    <row r="41321" ht="15" customHeight="1"/>
    <row r="41322" ht="15" customHeight="1"/>
    <row r="41323" ht="15" customHeight="1"/>
    <row r="41324" ht="15" customHeight="1"/>
    <row r="41325" ht="15" customHeight="1"/>
    <row r="41326" ht="15" customHeight="1"/>
    <row r="41327" ht="15" customHeight="1"/>
    <row r="41328" ht="15" customHeight="1"/>
    <row r="41329" ht="15" customHeight="1"/>
    <row r="41330" ht="15" customHeight="1"/>
    <row r="41331" ht="15" customHeight="1"/>
    <row r="41332" ht="15" customHeight="1"/>
    <row r="41333" ht="15" customHeight="1"/>
    <row r="41334" ht="15" customHeight="1"/>
    <row r="41335" ht="15" customHeight="1"/>
    <row r="41336" ht="15" customHeight="1"/>
    <row r="41337" ht="15" customHeight="1"/>
    <row r="41338" ht="15" customHeight="1"/>
    <row r="41339" ht="15" customHeight="1"/>
    <row r="41340" ht="15" customHeight="1"/>
    <row r="41341" ht="15" customHeight="1"/>
    <row r="41342" ht="15" customHeight="1"/>
    <row r="41343" ht="15" customHeight="1"/>
    <row r="41344" ht="15" customHeight="1"/>
    <row r="41345" ht="15" customHeight="1"/>
    <row r="41346" ht="15" customHeight="1"/>
    <row r="41347" ht="15" customHeight="1"/>
    <row r="41348" ht="15" customHeight="1"/>
    <row r="41349" ht="15" customHeight="1"/>
    <row r="41350" ht="15" customHeight="1"/>
    <row r="41351" ht="15" customHeight="1"/>
    <row r="41352" ht="15" customHeight="1"/>
    <row r="41353" ht="15" customHeight="1"/>
    <row r="41354" ht="15" customHeight="1"/>
    <row r="41355" ht="15" customHeight="1"/>
    <row r="41356" ht="15" customHeight="1"/>
    <row r="41357" ht="15" customHeight="1"/>
    <row r="41358" ht="15" customHeight="1"/>
    <row r="41359" ht="15" customHeight="1"/>
    <row r="41360" ht="15" customHeight="1"/>
    <row r="41361" ht="15" customHeight="1"/>
    <row r="41362" ht="15" customHeight="1"/>
    <row r="41363" ht="15" customHeight="1"/>
    <row r="41364" ht="15" customHeight="1"/>
    <row r="41365" ht="15" customHeight="1"/>
    <row r="41366" ht="15" customHeight="1"/>
    <row r="41367" ht="15" customHeight="1"/>
    <row r="41368" ht="15" customHeight="1"/>
    <row r="41369" ht="15" customHeight="1"/>
    <row r="41370" ht="15" customHeight="1"/>
    <row r="41371" ht="15" customHeight="1"/>
    <row r="41372" ht="15" customHeight="1"/>
    <row r="41373" ht="15" customHeight="1"/>
    <row r="41374" ht="15" customHeight="1"/>
    <row r="41375" ht="15" customHeight="1"/>
    <row r="41376" ht="15" customHeight="1"/>
    <row r="41377" ht="15" customHeight="1"/>
    <row r="41378" ht="15" customHeight="1"/>
    <row r="41379" ht="15" customHeight="1"/>
    <row r="41380" ht="15" customHeight="1"/>
    <row r="41381" ht="15" customHeight="1"/>
    <row r="41382" ht="15" customHeight="1"/>
    <row r="41383" ht="15" customHeight="1"/>
    <row r="41384" ht="15" customHeight="1"/>
    <row r="41385" ht="15" customHeight="1"/>
    <row r="41386" ht="15" customHeight="1"/>
    <row r="41387" ht="15" customHeight="1"/>
    <row r="41388" ht="15" customHeight="1"/>
    <row r="41389" ht="15" customHeight="1"/>
    <row r="41390" ht="15" customHeight="1"/>
    <row r="41391" ht="15" customHeight="1"/>
    <row r="41392" ht="15" customHeight="1"/>
    <row r="41393" ht="15" customHeight="1"/>
    <row r="41394" ht="15" customHeight="1"/>
    <row r="41395" ht="15" customHeight="1"/>
    <row r="41396" ht="15" customHeight="1"/>
    <row r="41397" ht="15" customHeight="1"/>
    <row r="41398" ht="15" customHeight="1"/>
    <row r="41399" ht="15" customHeight="1"/>
    <row r="41400" ht="15" customHeight="1"/>
    <row r="41401" ht="15" customHeight="1"/>
    <row r="41402" ht="15" customHeight="1"/>
    <row r="41403" ht="15" customHeight="1"/>
    <row r="41404" ht="15" customHeight="1"/>
    <row r="41405" ht="15" customHeight="1"/>
    <row r="41406" ht="15" customHeight="1"/>
    <row r="41407" ht="15" customHeight="1"/>
    <row r="41408" ht="15" customHeight="1"/>
    <row r="41409" ht="15" customHeight="1"/>
    <row r="41410" ht="15" customHeight="1"/>
    <row r="41411" ht="15" customHeight="1"/>
    <row r="41412" ht="15" customHeight="1"/>
    <row r="41413" ht="15" customHeight="1"/>
    <row r="41414" ht="15" customHeight="1"/>
    <row r="41415" ht="15" customHeight="1"/>
    <row r="41416" ht="15" customHeight="1"/>
    <row r="41417" ht="15" customHeight="1"/>
    <row r="41418" ht="15" customHeight="1"/>
    <row r="41419" ht="15" customHeight="1"/>
    <row r="41420" ht="15" customHeight="1"/>
    <row r="41421" ht="15" customHeight="1"/>
    <row r="41422" ht="15" customHeight="1"/>
    <row r="41423" ht="15" customHeight="1"/>
    <row r="41424" ht="15" customHeight="1"/>
    <row r="41425" ht="15" customHeight="1"/>
    <row r="41426" ht="15" customHeight="1"/>
    <row r="41427" ht="15" customHeight="1"/>
    <row r="41428" ht="15" customHeight="1"/>
    <row r="41429" ht="15" customHeight="1"/>
    <row r="41430" ht="15" customHeight="1"/>
    <row r="41431" ht="15" customHeight="1"/>
    <row r="41432" ht="15" customHeight="1"/>
    <row r="41433" ht="15" customHeight="1"/>
    <row r="41434" ht="15" customHeight="1"/>
    <row r="41435" ht="15" customHeight="1"/>
    <row r="41436" ht="15" customHeight="1"/>
    <row r="41437" ht="15" customHeight="1"/>
    <row r="41438" ht="15" customHeight="1"/>
    <row r="41439" ht="15" customHeight="1"/>
    <row r="41440" ht="15" customHeight="1"/>
    <row r="41441" ht="15" customHeight="1"/>
    <row r="41442" ht="15" customHeight="1"/>
    <row r="41443" ht="15" customHeight="1"/>
    <row r="41444" ht="15" customHeight="1"/>
    <row r="41445" ht="15" customHeight="1"/>
    <row r="41446" ht="15" customHeight="1"/>
    <row r="41447" ht="15" customHeight="1"/>
    <row r="41448" ht="15" customHeight="1"/>
    <row r="41449" ht="15" customHeight="1"/>
    <row r="41450" ht="15" customHeight="1"/>
    <row r="41451" ht="15" customHeight="1"/>
    <row r="41452" ht="15" customHeight="1"/>
    <row r="41453" ht="15" customHeight="1"/>
    <row r="41454" ht="15" customHeight="1"/>
    <row r="41455" ht="15" customHeight="1"/>
    <row r="41456" ht="15" customHeight="1"/>
    <row r="41457" ht="15" customHeight="1"/>
    <row r="41458" ht="15" customHeight="1"/>
    <row r="41459" ht="15" customHeight="1"/>
    <row r="41460" ht="15" customHeight="1"/>
    <row r="41461" ht="15" customHeight="1"/>
    <row r="41462" ht="15" customHeight="1"/>
    <row r="41463" ht="15" customHeight="1"/>
    <row r="41464" ht="15" customHeight="1"/>
    <row r="41465" ht="15" customHeight="1"/>
    <row r="41466" ht="15" customHeight="1"/>
    <row r="41467" ht="15" customHeight="1"/>
    <row r="41468" ht="15" customHeight="1"/>
    <row r="41469" ht="15" customHeight="1"/>
    <row r="41470" ht="15" customHeight="1"/>
    <row r="41471" ht="15" customHeight="1"/>
    <row r="41472" ht="15" customHeight="1"/>
    <row r="41473" ht="15" customHeight="1"/>
    <row r="41474" ht="15" customHeight="1"/>
    <row r="41475" ht="15" customHeight="1"/>
    <row r="41476" ht="15" customHeight="1"/>
    <row r="41477" ht="15" customHeight="1"/>
    <row r="41478" ht="15" customHeight="1"/>
    <row r="41479" ht="15" customHeight="1"/>
    <row r="41480" ht="15" customHeight="1"/>
    <row r="41481" ht="15" customHeight="1"/>
    <row r="41482" ht="15" customHeight="1"/>
    <row r="41483" ht="15" customHeight="1"/>
    <row r="41484" ht="15" customHeight="1"/>
    <row r="41485" ht="15" customHeight="1"/>
    <row r="41486" ht="15" customHeight="1"/>
    <row r="41487" ht="15" customHeight="1"/>
    <row r="41488" ht="15" customHeight="1"/>
    <row r="41489" ht="15" customHeight="1"/>
    <row r="41490" ht="15" customHeight="1"/>
    <row r="41491" ht="15" customHeight="1"/>
    <row r="41492" ht="15" customHeight="1"/>
    <row r="41493" ht="15" customHeight="1"/>
    <row r="41494" ht="15" customHeight="1"/>
    <row r="41495" ht="15" customHeight="1"/>
    <row r="41496" ht="15" customHeight="1"/>
    <row r="41497" ht="15" customHeight="1"/>
    <row r="41498" ht="15" customHeight="1"/>
    <row r="41499" ht="15" customHeight="1"/>
    <row r="41500" ht="15" customHeight="1"/>
    <row r="41501" ht="15" customHeight="1"/>
    <row r="41502" ht="15" customHeight="1"/>
    <row r="41503" ht="15" customHeight="1"/>
    <row r="41504" ht="15" customHeight="1"/>
    <row r="41505" ht="15" customHeight="1"/>
    <row r="41506" ht="15" customHeight="1"/>
    <row r="41507" ht="15" customHeight="1"/>
    <row r="41508" ht="15" customHeight="1"/>
    <row r="41509" ht="15" customHeight="1"/>
    <row r="41510" ht="15" customHeight="1"/>
    <row r="41511" ht="15" customHeight="1"/>
    <row r="41512" ht="15" customHeight="1"/>
    <row r="41513" ht="15" customHeight="1"/>
    <row r="41514" ht="15" customHeight="1"/>
    <row r="41515" ht="15" customHeight="1"/>
    <row r="41516" ht="15" customHeight="1"/>
    <row r="41517" ht="15" customHeight="1"/>
    <row r="41518" ht="15" customHeight="1"/>
    <row r="41519" ht="15" customHeight="1"/>
    <row r="41520" ht="15" customHeight="1"/>
    <row r="41521" ht="15" customHeight="1"/>
    <row r="41522" ht="15" customHeight="1"/>
    <row r="41523" ht="15" customHeight="1"/>
    <row r="41524" ht="15" customHeight="1"/>
    <row r="41525" ht="15" customHeight="1"/>
    <row r="41526" ht="15" customHeight="1"/>
    <row r="41527" ht="15" customHeight="1"/>
    <row r="41528" ht="15" customHeight="1"/>
    <row r="41529" ht="15" customHeight="1"/>
    <row r="41530" ht="15" customHeight="1"/>
    <row r="41531" ht="15" customHeight="1"/>
    <row r="41532" ht="15" customHeight="1"/>
    <row r="41533" ht="15" customHeight="1"/>
    <row r="41534" ht="15" customHeight="1"/>
    <row r="41535" ht="15" customHeight="1"/>
    <row r="41536" ht="15" customHeight="1"/>
    <row r="41537" ht="15" customHeight="1"/>
    <row r="41538" ht="15" customHeight="1"/>
    <row r="41539" ht="15" customHeight="1"/>
    <row r="41540" ht="15" customHeight="1"/>
    <row r="41541" ht="15" customHeight="1"/>
    <row r="41542" ht="15" customHeight="1"/>
    <row r="41543" ht="15" customHeight="1"/>
    <row r="41544" ht="15" customHeight="1"/>
    <row r="41545" ht="15" customHeight="1"/>
    <row r="41546" ht="15" customHeight="1"/>
    <row r="41547" ht="15" customHeight="1"/>
    <row r="41548" ht="15" customHeight="1"/>
    <row r="41549" ht="15" customHeight="1"/>
    <row r="41550" ht="15" customHeight="1"/>
    <row r="41551" ht="15" customHeight="1"/>
    <row r="41552" ht="15" customHeight="1"/>
    <row r="41553" ht="15" customHeight="1"/>
    <row r="41554" ht="15" customHeight="1"/>
    <row r="41555" ht="15" customHeight="1"/>
    <row r="41556" ht="15" customHeight="1"/>
    <row r="41557" ht="15" customHeight="1"/>
    <row r="41558" ht="15" customHeight="1"/>
    <row r="41559" ht="15" customHeight="1"/>
    <row r="41560" ht="15" customHeight="1"/>
    <row r="41561" ht="15" customHeight="1"/>
    <row r="41562" ht="15" customHeight="1"/>
    <row r="41563" ht="15" customHeight="1"/>
    <row r="41564" ht="15" customHeight="1"/>
    <row r="41565" ht="15" customHeight="1"/>
    <row r="41566" ht="15" customHeight="1"/>
    <row r="41567" ht="15" customHeight="1"/>
    <row r="41568" ht="15" customHeight="1"/>
    <row r="41569" ht="15" customHeight="1"/>
    <row r="41570" ht="15" customHeight="1"/>
    <row r="41571" ht="15" customHeight="1"/>
    <row r="41572" ht="15" customHeight="1"/>
    <row r="41573" ht="15" customHeight="1"/>
    <row r="41574" ht="15" customHeight="1"/>
    <row r="41575" ht="15" customHeight="1"/>
    <row r="41576" ht="15" customHeight="1"/>
    <row r="41577" ht="15" customHeight="1"/>
    <row r="41578" ht="15" customHeight="1"/>
    <row r="41579" ht="15" customHeight="1"/>
    <row r="41580" ht="15" customHeight="1"/>
    <row r="41581" ht="15" customHeight="1"/>
    <row r="41582" ht="15" customHeight="1"/>
    <row r="41583" ht="15" customHeight="1"/>
    <row r="41584" ht="15" customHeight="1"/>
    <row r="41585" ht="15" customHeight="1"/>
    <row r="41586" ht="15" customHeight="1"/>
    <row r="41587" ht="15" customHeight="1"/>
    <row r="41588" ht="15" customHeight="1"/>
    <row r="41589" ht="15" customHeight="1"/>
    <row r="41590" ht="15" customHeight="1"/>
    <row r="41591" ht="15" customHeight="1"/>
    <row r="41592" ht="15" customHeight="1"/>
    <row r="41593" ht="15" customHeight="1"/>
    <row r="41594" ht="15" customHeight="1"/>
    <row r="41595" ht="15" customHeight="1"/>
    <row r="41596" ht="15" customHeight="1"/>
    <row r="41597" ht="15" customHeight="1"/>
    <row r="41598" ht="15" customHeight="1"/>
    <row r="41599" ht="15" customHeight="1"/>
    <row r="41600" ht="15" customHeight="1"/>
    <row r="41601" ht="15" customHeight="1"/>
    <row r="41602" ht="15" customHeight="1"/>
    <row r="41603" ht="15" customHeight="1"/>
    <row r="41604" ht="15" customHeight="1"/>
    <row r="41605" ht="15" customHeight="1"/>
    <row r="41606" ht="15" customHeight="1"/>
    <row r="41607" ht="15" customHeight="1"/>
    <row r="41608" ht="15" customHeight="1"/>
    <row r="41609" ht="15" customHeight="1"/>
    <row r="41610" ht="15" customHeight="1"/>
    <row r="41611" ht="15" customHeight="1"/>
    <row r="41612" ht="15" customHeight="1"/>
    <row r="41613" ht="15" customHeight="1"/>
    <row r="41614" ht="15" customHeight="1"/>
    <row r="41615" ht="15" customHeight="1"/>
    <row r="41616" ht="15" customHeight="1"/>
    <row r="41617" ht="15" customHeight="1"/>
    <row r="41618" ht="15" customHeight="1"/>
    <row r="41619" ht="15" customHeight="1"/>
    <row r="41620" ht="15" customHeight="1"/>
    <row r="41621" ht="15" customHeight="1"/>
    <row r="41622" ht="15" customHeight="1"/>
    <row r="41623" ht="15" customHeight="1"/>
    <row r="41624" ht="15" customHeight="1"/>
    <row r="41625" ht="15" customHeight="1"/>
    <row r="41626" ht="15" customHeight="1"/>
    <row r="41627" ht="15" customHeight="1"/>
    <row r="41628" ht="15" customHeight="1"/>
    <row r="41629" ht="15" customHeight="1"/>
    <row r="41630" ht="15" customHeight="1"/>
    <row r="41631" ht="15" customHeight="1"/>
    <row r="41632" ht="15" customHeight="1"/>
    <row r="41633" ht="15" customHeight="1"/>
    <row r="41634" ht="15" customHeight="1"/>
    <row r="41635" ht="15" customHeight="1"/>
    <row r="41636" ht="15" customHeight="1"/>
    <row r="41637" ht="15" customHeight="1"/>
    <row r="41638" ht="15" customHeight="1"/>
    <row r="41639" ht="15" customHeight="1"/>
    <row r="41640" ht="15" customHeight="1"/>
    <row r="41641" ht="15" customHeight="1"/>
    <row r="41642" ht="15" customHeight="1"/>
    <row r="41643" ht="15" customHeight="1"/>
    <row r="41644" ht="15" customHeight="1"/>
    <row r="41645" ht="15" customHeight="1"/>
    <row r="41646" ht="15" customHeight="1"/>
    <row r="41647" ht="15" customHeight="1"/>
    <row r="41648" ht="15" customHeight="1"/>
    <row r="41649" ht="15" customHeight="1"/>
    <row r="41650" ht="15" customHeight="1"/>
    <row r="41651" ht="15" customHeight="1"/>
    <row r="41652" ht="15" customHeight="1"/>
    <row r="41653" ht="15" customHeight="1"/>
    <row r="41654" ht="15" customHeight="1"/>
    <row r="41655" ht="15" customHeight="1"/>
    <row r="41656" ht="15" customHeight="1"/>
    <row r="41657" ht="15" customHeight="1"/>
    <row r="41658" ht="15" customHeight="1"/>
    <row r="41659" ht="15" customHeight="1"/>
    <row r="41660" ht="15" customHeight="1"/>
    <row r="41661" ht="15" customHeight="1"/>
    <row r="41662" ht="15" customHeight="1"/>
    <row r="41663" ht="15" customHeight="1"/>
    <row r="41664" ht="15" customHeight="1"/>
    <row r="41665" ht="15" customHeight="1"/>
    <row r="41666" ht="15" customHeight="1"/>
    <row r="41667" ht="15" customHeight="1"/>
    <row r="41668" ht="15" customHeight="1"/>
    <row r="41669" ht="15" customHeight="1"/>
    <row r="41670" ht="15" customHeight="1"/>
    <row r="41671" ht="15" customHeight="1"/>
    <row r="41672" ht="15" customHeight="1"/>
    <row r="41673" ht="15" customHeight="1"/>
    <row r="41674" ht="15" customHeight="1"/>
    <row r="41675" ht="15" customHeight="1"/>
    <row r="41676" ht="15" customHeight="1"/>
    <row r="41677" ht="15" customHeight="1"/>
    <row r="41678" ht="15" customHeight="1"/>
    <row r="41679" ht="15" customHeight="1"/>
    <row r="41680" ht="15" customHeight="1"/>
    <row r="41681" ht="15" customHeight="1"/>
    <row r="41682" ht="15" customHeight="1"/>
    <row r="41683" ht="15" customHeight="1"/>
    <row r="41684" ht="15" customHeight="1"/>
    <row r="41685" ht="15" customHeight="1"/>
    <row r="41686" ht="15" customHeight="1"/>
    <row r="41687" ht="15" customHeight="1"/>
    <row r="41688" ht="15" customHeight="1"/>
    <row r="41689" ht="15" customHeight="1"/>
    <row r="41690" ht="15" customHeight="1"/>
    <row r="41691" ht="15" customHeight="1"/>
    <row r="41692" ht="15" customHeight="1"/>
    <row r="41693" ht="15" customHeight="1"/>
    <row r="41694" ht="15" customHeight="1"/>
    <row r="41695" ht="15" customHeight="1"/>
    <row r="41696" ht="15" customHeight="1"/>
    <row r="41697" ht="15" customHeight="1"/>
    <row r="41698" ht="15" customHeight="1"/>
    <row r="41699" ht="15" customHeight="1"/>
    <row r="41700" ht="15" customHeight="1"/>
    <row r="41701" ht="15" customHeight="1"/>
    <row r="41702" ht="15" customHeight="1"/>
    <row r="41703" ht="15" customHeight="1"/>
    <row r="41704" ht="15" customHeight="1"/>
    <row r="41705" ht="15" customHeight="1"/>
    <row r="41706" ht="15" customHeight="1"/>
    <row r="41707" ht="15" customHeight="1"/>
    <row r="41708" ht="15" customHeight="1"/>
    <row r="41709" ht="15" customHeight="1"/>
    <row r="41710" ht="15" customHeight="1"/>
    <row r="41711" ht="15" customHeight="1"/>
    <row r="41712" ht="15" customHeight="1"/>
    <row r="41713" ht="15" customHeight="1"/>
    <row r="41714" ht="15" customHeight="1"/>
    <row r="41715" ht="15" customHeight="1"/>
    <row r="41716" ht="15" customHeight="1"/>
    <row r="41717" ht="15" customHeight="1"/>
    <row r="41718" ht="15" customHeight="1"/>
    <row r="41719" ht="15" customHeight="1"/>
    <row r="41720" ht="15" customHeight="1"/>
    <row r="41721" ht="15" customHeight="1"/>
    <row r="41722" ht="15" customHeight="1"/>
    <row r="41723" ht="15" customHeight="1"/>
    <row r="41724" ht="15" customHeight="1"/>
    <row r="41725" ht="15" customHeight="1"/>
    <row r="41726" ht="15" customHeight="1"/>
    <row r="41727" ht="15" customHeight="1"/>
    <row r="41728" ht="15" customHeight="1"/>
    <row r="41729" ht="15" customHeight="1"/>
    <row r="41730" ht="15" customHeight="1"/>
    <row r="41731" ht="15" customHeight="1"/>
    <row r="41732" ht="15" customHeight="1"/>
    <row r="41733" ht="15" customHeight="1"/>
    <row r="41734" ht="15" customHeight="1"/>
    <row r="41735" ht="15" customHeight="1"/>
    <row r="41736" ht="15" customHeight="1"/>
    <row r="41737" ht="15" customHeight="1"/>
    <row r="41738" ht="15" customHeight="1"/>
    <row r="41739" ht="15" customHeight="1"/>
    <row r="41740" ht="15" customHeight="1"/>
    <row r="41741" ht="15" customHeight="1"/>
    <row r="41742" ht="15" customHeight="1"/>
    <row r="41743" ht="15" customHeight="1"/>
    <row r="41744" ht="15" customHeight="1"/>
    <row r="41745" ht="15" customHeight="1"/>
    <row r="41746" ht="15" customHeight="1"/>
    <row r="41747" ht="15" customHeight="1"/>
    <row r="41748" ht="15" customHeight="1"/>
    <row r="41749" ht="15" customHeight="1"/>
    <row r="41750" ht="15" customHeight="1"/>
    <row r="41751" ht="15" customHeight="1"/>
    <row r="41752" ht="15" customHeight="1"/>
    <row r="41753" ht="15" customHeight="1"/>
    <row r="41754" ht="15" customHeight="1"/>
    <row r="41755" ht="15" customHeight="1"/>
    <row r="41756" ht="15" customHeight="1"/>
    <row r="41757" ht="15" customHeight="1"/>
    <row r="41758" ht="15" customHeight="1"/>
    <row r="41759" ht="15" customHeight="1"/>
    <row r="41760" ht="15" customHeight="1"/>
    <row r="41761" ht="15" customHeight="1"/>
    <row r="41762" ht="15" customHeight="1"/>
    <row r="41763" ht="15" customHeight="1"/>
    <row r="41764" ht="15" customHeight="1"/>
    <row r="41765" ht="15" customHeight="1"/>
    <row r="41766" ht="15" customHeight="1"/>
    <row r="41767" ht="15" customHeight="1"/>
    <row r="41768" ht="15" customHeight="1"/>
    <row r="41769" ht="15" customHeight="1"/>
    <row r="41770" ht="15" customHeight="1"/>
    <row r="41771" ht="15" customHeight="1"/>
    <row r="41772" ht="15" customHeight="1"/>
    <row r="41773" ht="15" customHeight="1"/>
    <row r="41774" ht="15" customHeight="1"/>
    <row r="41775" ht="15" customHeight="1"/>
    <row r="41776" ht="15" customHeight="1"/>
    <row r="41777" ht="15" customHeight="1"/>
    <row r="41778" ht="15" customHeight="1"/>
    <row r="41779" ht="15" customHeight="1"/>
    <row r="41780" ht="15" customHeight="1"/>
    <row r="41781" ht="15" customHeight="1"/>
    <row r="41782" ht="15" customHeight="1"/>
    <row r="41783" ht="15" customHeight="1"/>
    <row r="41784" ht="15" customHeight="1"/>
    <row r="41785" ht="15" customHeight="1"/>
    <row r="41786" ht="15" customHeight="1"/>
    <row r="41787" ht="15" customHeight="1"/>
    <row r="41788" ht="15" customHeight="1"/>
    <row r="41789" ht="15" customHeight="1"/>
    <row r="41790" ht="15" customHeight="1"/>
    <row r="41791" ht="15" customHeight="1"/>
    <row r="41792" ht="15" customHeight="1"/>
    <row r="41793" ht="15" customHeight="1"/>
    <row r="41794" ht="15" customHeight="1"/>
    <row r="41795" ht="15" customHeight="1"/>
    <row r="41796" ht="15" customHeight="1"/>
    <row r="41797" ht="15" customHeight="1"/>
    <row r="41798" ht="15" customHeight="1"/>
    <row r="41799" ht="15" customHeight="1"/>
    <row r="41800" ht="15" customHeight="1"/>
    <row r="41801" ht="15" customHeight="1"/>
    <row r="41802" ht="15" customHeight="1"/>
    <row r="41803" ht="15" customHeight="1"/>
    <row r="41804" ht="15" customHeight="1"/>
    <row r="41805" ht="15" customHeight="1"/>
    <row r="41806" ht="15" customHeight="1"/>
    <row r="41807" ht="15" customHeight="1"/>
    <row r="41808" ht="15" customHeight="1"/>
    <row r="41809" ht="15" customHeight="1"/>
    <row r="41810" ht="15" customHeight="1"/>
    <row r="41811" ht="15" customHeight="1"/>
    <row r="41812" ht="15" customHeight="1"/>
    <row r="41813" ht="15" customHeight="1"/>
    <row r="41814" ht="15" customHeight="1"/>
    <row r="41815" ht="15" customHeight="1"/>
    <row r="41816" ht="15" customHeight="1"/>
    <row r="41817" ht="15" customHeight="1"/>
    <row r="41818" ht="15" customHeight="1"/>
    <row r="41819" ht="15" customHeight="1"/>
    <row r="41820" ht="15" customHeight="1"/>
    <row r="41821" ht="15" customHeight="1"/>
    <row r="41822" ht="15" customHeight="1"/>
    <row r="41823" ht="15" customHeight="1"/>
    <row r="41824" ht="15" customHeight="1"/>
    <row r="41825" ht="15" customHeight="1"/>
    <row r="41826" ht="15" customHeight="1"/>
    <row r="41827" ht="15" customHeight="1"/>
    <row r="41828" ht="15" customHeight="1"/>
    <row r="41829" ht="15" customHeight="1"/>
    <row r="41830" ht="15" customHeight="1"/>
    <row r="41831" ht="15" customHeight="1"/>
    <row r="41832" ht="15" customHeight="1"/>
    <row r="41833" ht="15" customHeight="1"/>
    <row r="41834" ht="15" customHeight="1"/>
    <row r="41835" ht="15" customHeight="1"/>
    <row r="41836" ht="15" customHeight="1"/>
    <row r="41837" ht="15" customHeight="1"/>
    <row r="41838" ht="15" customHeight="1"/>
    <row r="41839" ht="15" customHeight="1"/>
    <row r="41840" ht="15" customHeight="1"/>
    <row r="41841" ht="15" customHeight="1"/>
    <row r="41842" ht="15" customHeight="1"/>
    <row r="41843" ht="15" customHeight="1"/>
    <row r="41844" ht="15" customHeight="1"/>
    <row r="41845" ht="15" customHeight="1"/>
    <row r="41846" ht="15" customHeight="1"/>
    <row r="41847" ht="15" customHeight="1"/>
    <row r="41848" ht="15" customHeight="1"/>
    <row r="41849" ht="15" customHeight="1"/>
    <row r="41850" ht="15" customHeight="1"/>
    <row r="41851" ht="15" customHeight="1"/>
    <row r="41852" ht="15" customHeight="1"/>
    <row r="41853" ht="15" customHeight="1"/>
    <row r="41854" ht="15" customHeight="1"/>
    <row r="41855" ht="15" customHeight="1"/>
    <row r="41856" ht="15" customHeight="1"/>
    <row r="41857" ht="15" customHeight="1"/>
    <row r="41858" ht="15" customHeight="1"/>
    <row r="41859" ht="15" customHeight="1"/>
    <row r="41860" ht="15" customHeight="1"/>
    <row r="41861" ht="15" customHeight="1"/>
    <row r="41862" ht="15" customHeight="1"/>
    <row r="41863" ht="15" customHeight="1"/>
    <row r="41864" ht="15" customHeight="1"/>
    <row r="41865" ht="15" customHeight="1"/>
    <row r="41866" ht="15" customHeight="1"/>
    <row r="41867" ht="15" customHeight="1"/>
    <row r="41868" ht="15" customHeight="1"/>
    <row r="41869" ht="15" customHeight="1"/>
    <row r="41870" ht="15" customHeight="1"/>
    <row r="41871" ht="15" customHeight="1"/>
    <row r="41872" ht="15" customHeight="1"/>
    <row r="41873" ht="15" customHeight="1"/>
    <row r="41874" ht="15" customHeight="1"/>
    <row r="41875" ht="15" customHeight="1"/>
    <row r="41876" ht="15" customHeight="1"/>
    <row r="41877" ht="15" customHeight="1"/>
    <row r="41878" ht="15" customHeight="1"/>
    <row r="41879" ht="15" customHeight="1"/>
    <row r="41880" ht="15" customHeight="1"/>
    <row r="41881" ht="15" customHeight="1"/>
    <row r="41882" ht="15" customHeight="1"/>
    <row r="41883" ht="15" customHeight="1"/>
    <row r="41884" ht="15" customHeight="1"/>
    <row r="41885" ht="15" customHeight="1"/>
    <row r="41886" ht="15" customHeight="1"/>
    <row r="41887" ht="15" customHeight="1"/>
    <row r="41888" ht="15" customHeight="1"/>
    <row r="41889" ht="15" customHeight="1"/>
    <row r="41890" ht="15" customHeight="1"/>
    <row r="41891" ht="15" customHeight="1"/>
    <row r="41892" ht="15" customHeight="1"/>
    <row r="41893" ht="15" customHeight="1"/>
    <row r="41894" ht="15" customHeight="1"/>
    <row r="41895" ht="15" customHeight="1"/>
    <row r="41896" ht="15" customHeight="1"/>
    <row r="41897" ht="15" customHeight="1"/>
    <row r="41898" ht="15" customHeight="1"/>
    <row r="41899" ht="15" customHeight="1"/>
    <row r="41900" ht="15" customHeight="1"/>
    <row r="41901" ht="15" customHeight="1"/>
    <row r="41902" ht="15" customHeight="1"/>
    <row r="41903" ht="15" customHeight="1"/>
    <row r="41904" ht="15" customHeight="1"/>
    <row r="41905" ht="15" customHeight="1"/>
    <row r="41906" ht="15" customHeight="1"/>
    <row r="41907" ht="15" customHeight="1"/>
    <row r="41908" ht="15" customHeight="1"/>
    <row r="41909" ht="15" customHeight="1"/>
    <row r="41910" ht="15" customHeight="1"/>
    <row r="41911" ht="15" customHeight="1"/>
    <row r="41912" ht="15" customHeight="1"/>
    <row r="41913" ht="15" customHeight="1"/>
    <row r="41914" ht="15" customHeight="1"/>
    <row r="41915" ht="15" customHeight="1"/>
    <row r="41916" ht="15" customHeight="1"/>
    <row r="41917" ht="15" customHeight="1"/>
    <row r="41918" ht="15" customHeight="1"/>
    <row r="41919" ht="15" customHeight="1"/>
    <row r="41920" ht="15" customHeight="1"/>
    <row r="41921" ht="15" customHeight="1"/>
    <row r="41922" ht="15" customHeight="1"/>
    <row r="41923" ht="15" customHeight="1"/>
    <row r="41924" ht="15" customHeight="1"/>
    <row r="41925" ht="15" customHeight="1"/>
    <row r="41926" ht="15" customHeight="1"/>
    <row r="41927" ht="15" customHeight="1"/>
    <row r="41928" ht="15" customHeight="1"/>
    <row r="41929" ht="15" customHeight="1"/>
    <row r="41930" ht="15" customHeight="1"/>
    <row r="41931" ht="15" customHeight="1"/>
    <row r="41932" ht="15" customHeight="1"/>
    <row r="41933" ht="15" customHeight="1"/>
    <row r="41934" ht="15" customHeight="1"/>
    <row r="41935" ht="15" customHeight="1"/>
    <row r="41936" ht="15" customHeight="1"/>
    <row r="41937" ht="15" customHeight="1"/>
    <row r="41938" ht="15" customHeight="1"/>
    <row r="41939" ht="15" customHeight="1"/>
    <row r="41940" ht="15" customHeight="1"/>
    <row r="41941" ht="15" customHeight="1"/>
    <row r="41942" ht="15" customHeight="1"/>
    <row r="41943" ht="15" customHeight="1"/>
    <row r="41944" ht="15" customHeight="1"/>
    <row r="41945" ht="15" customHeight="1"/>
    <row r="41946" ht="15" customHeight="1"/>
    <row r="41947" ht="15" customHeight="1"/>
    <row r="41948" ht="15" customHeight="1"/>
    <row r="41949" ht="15" customHeight="1"/>
    <row r="41950" ht="15" customHeight="1"/>
    <row r="41951" ht="15" customHeight="1"/>
    <row r="41952" ht="15" customHeight="1"/>
    <row r="41953" ht="15" customHeight="1"/>
    <row r="41954" ht="15" customHeight="1"/>
    <row r="41955" ht="15" customHeight="1"/>
    <row r="41956" ht="15" customHeight="1"/>
    <row r="41957" ht="15" customHeight="1"/>
    <row r="41958" ht="15" customHeight="1"/>
    <row r="41959" ht="15" customHeight="1"/>
    <row r="41960" ht="15" customHeight="1"/>
    <row r="41961" ht="15" customHeight="1"/>
    <row r="41962" ht="15" customHeight="1"/>
    <row r="41963" ht="15" customHeight="1"/>
    <row r="41964" ht="15" customHeight="1"/>
    <row r="41965" ht="15" customHeight="1"/>
    <row r="41966" ht="15" customHeight="1"/>
    <row r="41967" ht="15" customHeight="1"/>
    <row r="41968" ht="15" customHeight="1"/>
    <row r="41969" ht="15" customHeight="1"/>
    <row r="41970" ht="15" customHeight="1"/>
    <row r="41971" ht="15" customHeight="1"/>
    <row r="41972" ht="15" customHeight="1"/>
    <row r="41973" ht="15" customHeight="1"/>
    <row r="41974" ht="15" customHeight="1"/>
    <row r="41975" ht="15" customHeight="1"/>
    <row r="41976" ht="15" customHeight="1"/>
    <row r="41977" ht="15" customHeight="1"/>
    <row r="41978" ht="15" customHeight="1"/>
    <row r="41979" ht="15" customHeight="1"/>
    <row r="41980" ht="15" customHeight="1"/>
    <row r="41981" ht="15" customHeight="1"/>
    <row r="41982" ht="15" customHeight="1"/>
    <row r="41983" ht="15" customHeight="1"/>
    <row r="41984" ht="15" customHeight="1"/>
    <row r="41985" ht="15" customHeight="1"/>
    <row r="41986" ht="15" customHeight="1"/>
    <row r="41987" ht="15" customHeight="1"/>
    <row r="41988" ht="15" customHeight="1"/>
    <row r="41989" ht="15" customHeight="1"/>
    <row r="41990" ht="15" customHeight="1"/>
    <row r="41991" ht="15" customHeight="1"/>
    <row r="41992" ht="15" customHeight="1"/>
    <row r="41993" ht="15" customHeight="1"/>
    <row r="41994" ht="15" customHeight="1"/>
    <row r="41995" ht="15" customHeight="1"/>
    <row r="41996" ht="15" customHeight="1"/>
    <row r="41997" ht="15" customHeight="1"/>
    <row r="41998" ht="15" customHeight="1"/>
    <row r="41999" ht="15" customHeight="1"/>
    <row r="42000" ht="15" customHeight="1"/>
    <row r="42001" ht="15" customHeight="1"/>
    <row r="42002" ht="15" customHeight="1"/>
    <row r="42003" ht="15" customHeight="1"/>
    <row r="42004" ht="15" customHeight="1"/>
    <row r="42005" ht="15" customHeight="1"/>
    <row r="42006" ht="15" customHeight="1"/>
    <row r="42007" ht="15" customHeight="1"/>
    <row r="42008" ht="15" customHeight="1"/>
    <row r="42009" ht="15" customHeight="1"/>
    <row r="42010" ht="15" customHeight="1"/>
    <row r="42011" ht="15" customHeight="1"/>
    <row r="42012" ht="15" customHeight="1"/>
    <row r="42013" ht="15" customHeight="1"/>
    <row r="42014" ht="15" customHeight="1"/>
    <row r="42015" ht="15" customHeight="1"/>
    <row r="42016" ht="15" customHeight="1"/>
    <row r="42017" ht="15" customHeight="1"/>
    <row r="42018" ht="15" customHeight="1"/>
    <row r="42019" ht="15" customHeight="1"/>
    <row r="42020" ht="15" customHeight="1"/>
    <row r="42021" ht="15" customHeight="1"/>
    <row r="42022" ht="15" customHeight="1"/>
    <row r="42023" ht="15" customHeight="1"/>
    <row r="42024" ht="15" customHeight="1"/>
    <row r="42025" ht="15" customHeight="1"/>
    <row r="42026" ht="15" customHeight="1"/>
    <row r="42027" ht="15" customHeight="1"/>
    <row r="42028" ht="15" customHeight="1"/>
    <row r="42029" ht="15" customHeight="1"/>
    <row r="42030" ht="15" customHeight="1"/>
    <row r="42031" ht="15" customHeight="1"/>
    <row r="42032" ht="15" customHeight="1"/>
    <row r="42033" ht="15" customHeight="1"/>
    <row r="42034" ht="15" customHeight="1"/>
    <row r="42035" ht="15" customHeight="1"/>
    <row r="42036" ht="15" customHeight="1"/>
    <row r="42037" ht="15" customHeight="1"/>
    <row r="42038" ht="15" customHeight="1"/>
    <row r="42039" ht="15" customHeight="1"/>
    <row r="42040" ht="15" customHeight="1"/>
    <row r="42041" ht="15" customHeight="1"/>
    <row r="42042" ht="15" customHeight="1"/>
    <row r="42043" ht="15" customHeight="1"/>
    <row r="42044" ht="15" customHeight="1"/>
    <row r="42045" ht="15" customHeight="1"/>
    <row r="42046" ht="15" customHeight="1"/>
    <row r="42047" ht="15" customHeight="1"/>
    <row r="42048" ht="15" customHeight="1"/>
    <row r="42049" ht="15" customHeight="1"/>
    <row r="42050" ht="15" customHeight="1"/>
    <row r="42051" ht="15" customHeight="1"/>
    <row r="42052" ht="15" customHeight="1"/>
    <row r="42053" ht="15" customHeight="1"/>
    <row r="42054" ht="15" customHeight="1"/>
    <row r="42055" ht="15" customHeight="1"/>
    <row r="42056" ht="15" customHeight="1"/>
    <row r="42057" ht="15" customHeight="1"/>
    <row r="42058" ht="15" customHeight="1"/>
    <row r="42059" ht="15" customHeight="1"/>
    <row r="42060" ht="15" customHeight="1"/>
    <row r="42061" ht="15" customHeight="1"/>
    <row r="42062" ht="15" customHeight="1"/>
    <row r="42063" ht="15" customHeight="1"/>
    <row r="42064" ht="15" customHeight="1"/>
    <row r="42065" ht="15" customHeight="1"/>
    <row r="42066" ht="15" customHeight="1"/>
    <row r="42067" ht="15" customHeight="1"/>
    <row r="42068" ht="15" customHeight="1"/>
    <row r="42069" ht="15" customHeight="1"/>
    <row r="42070" ht="15" customHeight="1"/>
    <row r="42071" ht="15" customHeight="1"/>
    <row r="42072" ht="15" customHeight="1"/>
    <row r="42073" ht="15" customHeight="1"/>
    <row r="42074" ht="15" customHeight="1"/>
    <row r="42075" ht="15" customHeight="1"/>
    <row r="42076" ht="15" customHeight="1"/>
    <row r="42077" ht="15" customHeight="1"/>
    <row r="42078" ht="15" customHeight="1"/>
    <row r="42079" ht="15" customHeight="1"/>
    <row r="42080" ht="15" customHeight="1"/>
    <row r="42081" ht="15" customHeight="1"/>
    <row r="42082" ht="15" customHeight="1"/>
    <row r="42083" ht="15" customHeight="1"/>
    <row r="42084" ht="15" customHeight="1"/>
    <row r="42085" ht="15" customHeight="1"/>
    <row r="42086" ht="15" customHeight="1"/>
    <row r="42087" ht="15" customHeight="1"/>
    <row r="42088" ht="15" customHeight="1"/>
    <row r="42089" ht="15" customHeight="1"/>
    <row r="42090" ht="15" customHeight="1"/>
    <row r="42091" ht="15" customHeight="1"/>
    <row r="42092" ht="15" customHeight="1"/>
    <row r="42093" ht="15" customHeight="1"/>
    <row r="42094" ht="15" customHeight="1"/>
    <row r="42095" ht="15" customHeight="1"/>
    <row r="42096" ht="15" customHeight="1"/>
    <row r="42097" ht="15" customHeight="1"/>
    <row r="42098" ht="15" customHeight="1"/>
    <row r="42099" ht="15" customHeight="1"/>
    <row r="42100" ht="15" customHeight="1"/>
    <row r="42101" ht="15" customHeight="1"/>
    <row r="42102" ht="15" customHeight="1"/>
    <row r="42103" ht="15" customHeight="1"/>
    <row r="42104" ht="15" customHeight="1"/>
    <row r="42105" ht="15" customHeight="1"/>
    <row r="42106" ht="15" customHeight="1"/>
    <row r="42107" ht="15" customHeight="1"/>
    <row r="42108" ht="15" customHeight="1"/>
    <row r="42109" ht="15" customHeight="1"/>
    <row r="42110" ht="15" customHeight="1"/>
    <row r="42111" ht="15" customHeight="1"/>
    <row r="42112" ht="15" customHeight="1"/>
    <row r="42113" ht="15" customHeight="1"/>
    <row r="42114" ht="15" customHeight="1"/>
    <row r="42115" ht="15" customHeight="1"/>
    <row r="42116" ht="15" customHeight="1"/>
    <row r="42117" ht="15" customHeight="1"/>
    <row r="42118" ht="15" customHeight="1"/>
    <row r="42119" ht="15" customHeight="1"/>
    <row r="42120" ht="15" customHeight="1"/>
    <row r="42121" ht="15" customHeight="1"/>
    <row r="42122" ht="15" customHeight="1"/>
    <row r="42123" ht="15" customHeight="1"/>
    <row r="42124" ht="15" customHeight="1"/>
    <row r="42125" ht="15" customHeight="1"/>
    <row r="42126" ht="15" customHeight="1"/>
    <row r="42127" ht="15" customHeight="1"/>
    <row r="42128" ht="15" customHeight="1"/>
    <row r="42129" ht="15" customHeight="1"/>
    <row r="42130" ht="15" customHeight="1"/>
    <row r="42131" ht="15" customHeight="1"/>
    <row r="42132" ht="15" customHeight="1"/>
    <row r="42133" ht="15" customHeight="1"/>
    <row r="42134" ht="15" customHeight="1"/>
    <row r="42135" ht="15" customHeight="1"/>
    <row r="42136" ht="15" customHeight="1"/>
    <row r="42137" ht="15" customHeight="1"/>
    <row r="42138" ht="15" customHeight="1"/>
    <row r="42139" ht="15" customHeight="1"/>
    <row r="42140" ht="15" customHeight="1"/>
    <row r="42141" ht="15" customHeight="1"/>
    <row r="42142" ht="15" customHeight="1"/>
    <row r="42143" ht="15" customHeight="1"/>
    <row r="42144" ht="15" customHeight="1"/>
    <row r="42145" ht="15" customHeight="1"/>
    <row r="42146" ht="15" customHeight="1"/>
    <row r="42147" ht="15" customHeight="1"/>
    <row r="42148" ht="15" customHeight="1"/>
    <row r="42149" ht="15" customHeight="1"/>
    <row r="42150" ht="15" customHeight="1"/>
    <row r="42151" ht="15" customHeight="1"/>
    <row r="42152" ht="15" customHeight="1"/>
    <row r="42153" ht="15" customHeight="1"/>
    <row r="42154" ht="15" customHeight="1"/>
    <row r="42155" ht="15" customHeight="1"/>
    <row r="42156" ht="15" customHeight="1"/>
    <row r="42157" ht="15" customHeight="1"/>
    <row r="42158" ht="15" customHeight="1"/>
    <row r="42159" ht="15" customHeight="1"/>
    <row r="42160" ht="15" customHeight="1"/>
    <row r="42161" ht="15" customHeight="1"/>
    <row r="42162" ht="15" customHeight="1"/>
    <row r="42163" ht="15" customHeight="1"/>
    <row r="42164" ht="15" customHeight="1"/>
    <row r="42165" ht="15" customHeight="1"/>
    <row r="42166" ht="15" customHeight="1"/>
    <row r="42167" ht="15" customHeight="1"/>
    <row r="42168" ht="15" customHeight="1"/>
    <row r="42169" ht="15" customHeight="1"/>
    <row r="42170" ht="15" customHeight="1"/>
    <row r="42171" ht="15" customHeight="1"/>
    <row r="42172" ht="15" customHeight="1"/>
    <row r="42173" ht="15" customHeight="1"/>
    <row r="42174" ht="15" customHeight="1"/>
    <row r="42175" ht="15" customHeight="1"/>
    <row r="42176" ht="15" customHeight="1"/>
    <row r="42177" ht="15" customHeight="1"/>
    <row r="42178" ht="15" customHeight="1"/>
    <row r="42179" ht="15" customHeight="1"/>
    <row r="42180" ht="15" customHeight="1"/>
    <row r="42181" ht="15" customHeight="1"/>
    <row r="42182" ht="15" customHeight="1"/>
    <row r="42183" ht="15" customHeight="1"/>
    <row r="42184" ht="15" customHeight="1"/>
    <row r="42185" ht="15" customHeight="1"/>
    <row r="42186" ht="15" customHeight="1"/>
    <row r="42187" ht="15" customHeight="1"/>
    <row r="42188" ht="15" customHeight="1"/>
    <row r="42189" ht="15" customHeight="1"/>
    <row r="42190" ht="15" customHeight="1"/>
    <row r="42191" ht="15" customHeight="1"/>
    <row r="42192" ht="15" customHeight="1"/>
    <row r="42193" ht="15" customHeight="1"/>
    <row r="42194" ht="15" customHeight="1"/>
    <row r="42195" ht="15" customHeight="1"/>
    <row r="42196" ht="15" customHeight="1"/>
    <row r="42197" ht="15" customHeight="1"/>
    <row r="42198" ht="15" customHeight="1"/>
    <row r="42199" ht="15" customHeight="1"/>
    <row r="42200" ht="15" customHeight="1"/>
    <row r="42201" ht="15" customHeight="1"/>
    <row r="42202" ht="15" customHeight="1"/>
    <row r="42203" ht="15" customHeight="1"/>
    <row r="42204" ht="15" customHeight="1"/>
    <row r="42205" ht="15" customHeight="1"/>
    <row r="42206" ht="15" customHeight="1"/>
    <row r="42207" ht="15" customHeight="1"/>
    <row r="42208" ht="15" customHeight="1"/>
    <row r="42209" ht="15" customHeight="1"/>
    <row r="42210" ht="15" customHeight="1"/>
    <row r="42211" ht="15" customHeight="1"/>
    <row r="42212" ht="15" customHeight="1"/>
    <row r="42213" ht="15" customHeight="1"/>
    <row r="42214" ht="15" customHeight="1"/>
    <row r="42215" ht="15" customHeight="1"/>
    <row r="42216" ht="15" customHeight="1"/>
    <row r="42217" ht="15" customHeight="1"/>
    <row r="42218" ht="15" customHeight="1"/>
    <row r="42219" ht="15" customHeight="1"/>
    <row r="42220" ht="15" customHeight="1"/>
    <row r="42221" ht="15" customHeight="1"/>
    <row r="42222" ht="15" customHeight="1"/>
    <row r="42223" ht="15" customHeight="1"/>
    <row r="42224" ht="15" customHeight="1"/>
    <row r="42225" ht="15" customHeight="1"/>
    <row r="42226" ht="15" customHeight="1"/>
    <row r="42227" ht="15" customHeight="1"/>
    <row r="42228" ht="15" customHeight="1"/>
    <row r="42229" ht="15" customHeight="1"/>
    <row r="42230" ht="15" customHeight="1"/>
    <row r="42231" ht="15" customHeight="1"/>
    <row r="42232" ht="15" customHeight="1"/>
    <row r="42233" ht="15" customHeight="1"/>
    <row r="42234" ht="15" customHeight="1"/>
    <row r="42235" ht="15" customHeight="1"/>
    <row r="42236" ht="15" customHeight="1"/>
    <row r="42237" ht="15" customHeight="1"/>
    <row r="42238" ht="15" customHeight="1"/>
    <row r="42239" ht="15" customHeight="1"/>
    <row r="42240" ht="15" customHeight="1"/>
    <row r="42241" ht="15" customHeight="1"/>
    <row r="42242" ht="15" customHeight="1"/>
    <row r="42243" ht="15" customHeight="1"/>
    <row r="42244" ht="15" customHeight="1"/>
    <row r="42245" ht="15" customHeight="1"/>
    <row r="42246" ht="15" customHeight="1"/>
    <row r="42247" ht="15" customHeight="1"/>
    <row r="42248" ht="15" customHeight="1"/>
    <row r="42249" ht="15" customHeight="1"/>
    <row r="42250" ht="15" customHeight="1"/>
    <row r="42251" ht="15" customHeight="1"/>
    <row r="42252" ht="15" customHeight="1"/>
    <row r="42253" ht="15" customHeight="1"/>
    <row r="42254" ht="15" customHeight="1"/>
    <row r="42255" ht="15" customHeight="1"/>
    <row r="42256" ht="15" customHeight="1"/>
    <row r="42257" ht="15" customHeight="1"/>
    <row r="42258" ht="15" customHeight="1"/>
    <row r="42259" ht="15" customHeight="1"/>
    <row r="42260" ht="15" customHeight="1"/>
    <row r="42261" ht="15" customHeight="1"/>
    <row r="42262" ht="15" customHeight="1"/>
    <row r="42263" ht="15" customHeight="1"/>
    <row r="42264" ht="15" customHeight="1"/>
    <row r="42265" ht="15" customHeight="1"/>
    <row r="42266" ht="15" customHeight="1"/>
    <row r="42267" ht="15" customHeight="1"/>
    <row r="42268" ht="15" customHeight="1"/>
    <row r="42269" ht="15" customHeight="1"/>
    <row r="42270" ht="15" customHeight="1"/>
    <row r="42271" ht="15" customHeight="1"/>
    <row r="42272" ht="15" customHeight="1"/>
    <row r="42273" ht="15" customHeight="1"/>
    <row r="42274" ht="15" customHeight="1"/>
    <row r="42275" ht="15" customHeight="1"/>
    <row r="42276" ht="15" customHeight="1"/>
    <row r="42277" ht="15" customHeight="1"/>
    <row r="42278" ht="15" customHeight="1"/>
    <row r="42279" ht="15" customHeight="1"/>
    <row r="42280" ht="15" customHeight="1"/>
    <row r="42281" ht="15" customHeight="1"/>
    <row r="42282" ht="15" customHeight="1"/>
    <row r="42283" ht="15" customHeight="1"/>
    <row r="42284" ht="15" customHeight="1"/>
    <row r="42285" ht="15" customHeight="1"/>
    <row r="42286" ht="15" customHeight="1"/>
    <row r="42287" ht="15" customHeight="1"/>
    <row r="42288" ht="15" customHeight="1"/>
    <row r="42289" ht="15" customHeight="1"/>
    <row r="42290" ht="15" customHeight="1"/>
    <row r="42291" ht="15" customHeight="1"/>
    <row r="42292" ht="15" customHeight="1"/>
    <row r="42293" ht="15" customHeight="1"/>
    <row r="42294" ht="15" customHeight="1"/>
    <row r="42295" ht="15" customHeight="1"/>
    <row r="42296" ht="15" customHeight="1"/>
    <row r="42297" ht="15" customHeight="1"/>
    <row r="42298" ht="15" customHeight="1"/>
    <row r="42299" ht="15" customHeight="1"/>
    <row r="42300" ht="15" customHeight="1"/>
    <row r="42301" ht="15" customHeight="1"/>
    <row r="42302" ht="15" customHeight="1"/>
    <row r="42303" ht="15" customHeight="1"/>
    <row r="42304" ht="15" customHeight="1"/>
    <row r="42305" ht="15" customHeight="1"/>
    <row r="42306" ht="15" customHeight="1"/>
    <row r="42307" ht="15" customHeight="1"/>
    <row r="42308" ht="15" customHeight="1"/>
    <row r="42309" ht="15" customHeight="1"/>
    <row r="42310" ht="15" customHeight="1"/>
    <row r="42311" ht="15" customHeight="1"/>
    <row r="42312" ht="15" customHeight="1"/>
    <row r="42313" ht="15" customHeight="1"/>
    <row r="42314" ht="15" customHeight="1"/>
    <row r="42315" ht="15" customHeight="1"/>
    <row r="42316" ht="15" customHeight="1"/>
    <row r="42317" ht="15" customHeight="1"/>
    <row r="42318" ht="15" customHeight="1"/>
    <row r="42319" ht="15" customHeight="1"/>
    <row r="42320" ht="15" customHeight="1"/>
    <row r="42321" ht="15" customHeight="1"/>
    <row r="42322" ht="15" customHeight="1"/>
    <row r="42323" ht="15" customHeight="1"/>
    <row r="42324" ht="15" customHeight="1"/>
    <row r="42325" ht="15" customHeight="1"/>
    <row r="42326" ht="15" customHeight="1"/>
    <row r="42327" ht="15" customHeight="1"/>
    <row r="42328" ht="15" customHeight="1"/>
    <row r="42329" ht="15" customHeight="1"/>
    <row r="42330" ht="15" customHeight="1"/>
    <row r="42331" ht="15" customHeight="1"/>
    <row r="42332" ht="15" customHeight="1"/>
    <row r="42333" ht="15" customHeight="1"/>
    <row r="42334" ht="15" customHeight="1"/>
    <row r="42335" ht="15" customHeight="1"/>
    <row r="42336" ht="15" customHeight="1"/>
    <row r="42337" ht="15" customHeight="1"/>
    <row r="42338" ht="15" customHeight="1"/>
    <row r="42339" ht="15" customHeight="1"/>
    <row r="42340" ht="15" customHeight="1"/>
    <row r="42341" ht="15" customHeight="1"/>
    <row r="42342" ht="15" customHeight="1"/>
    <row r="42343" ht="15" customHeight="1"/>
    <row r="42344" ht="15" customHeight="1"/>
    <row r="42345" ht="15" customHeight="1"/>
    <row r="42346" ht="15" customHeight="1"/>
    <row r="42347" ht="15" customHeight="1"/>
    <row r="42348" ht="15" customHeight="1"/>
    <row r="42349" ht="15" customHeight="1"/>
    <row r="42350" ht="15" customHeight="1"/>
    <row r="42351" ht="15" customHeight="1"/>
    <row r="42352" ht="15" customHeight="1"/>
    <row r="42353" ht="15" customHeight="1"/>
    <row r="42354" ht="15" customHeight="1"/>
    <row r="42355" ht="15" customHeight="1"/>
    <row r="42356" ht="15" customHeight="1"/>
    <row r="42357" ht="15" customHeight="1"/>
    <row r="42358" ht="15" customHeight="1"/>
    <row r="42359" ht="15" customHeight="1"/>
    <row r="42360" ht="15" customHeight="1"/>
    <row r="42361" ht="15" customHeight="1"/>
    <row r="42362" ht="15" customHeight="1"/>
    <row r="42363" ht="15" customHeight="1"/>
    <row r="42364" ht="15" customHeight="1"/>
    <row r="42365" ht="15" customHeight="1"/>
    <row r="42366" ht="15" customHeight="1"/>
    <row r="42367" ht="15" customHeight="1"/>
    <row r="42368" ht="15" customHeight="1"/>
    <row r="42369" ht="15" customHeight="1"/>
    <row r="42370" ht="15" customHeight="1"/>
    <row r="42371" ht="15" customHeight="1"/>
    <row r="42372" ht="15" customHeight="1"/>
    <row r="42373" ht="15" customHeight="1"/>
    <row r="42374" ht="15" customHeight="1"/>
    <row r="42375" ht="15" customHeight="1"/>
    <row r="42376" ht="15" customHeight="1"/>
    <row r="42377" ht="15" customHeight="1"/>
    <row r="42378" ht="15" customHeight="1"/>
    <row r="42379" ht="15" customHeight="1"/>
    <row r="42380" ht="15" customHeight="1"/>
    <row r="42381" ht="15" customHeight="1"/>
    <row r="42382" ht="15" customHeight="1"/>
    <row r="42383" ht="15" customHeight="1"/>
    <row r="42384" ht="15" customHeight="1"/>
    <row r="42385" ht="15" customHeight="1"/>
    <row r="42386" ht="15" customHeight="1"/>
    <row r="42387" ht="15" customHeight="1"/>
    <row r="42388" ht="15" customHeight="1"/>
    <row r="42389" ht="15" customHeight="1"/>
    <row r="42390" ht="15" customHeight="1"/>
    <row r="42391" ht="15" customHeight="1"/>
    <row r="42392" ht="15" customHeight="1"/>
    <row r="42393" ht="15" customHeight="1"/>
    <row r="42394" ht="15" customHeight="1"/>
    <row r="42395" ht="15" customHeight="1"/>
    <row r="42396" ht="15" customHeight="1"/>
    <row r="42397" ht="15" customHeight="1"/>
    <row r="42398" ht="15" customHeight="1"/>
    <row r="42399" ht="15" customHeight="1"/>
    <row r="42400" ht="15" customHeight="1"/>
    <row r="42401" ht="15" customHeight="1"/>
    <row r="42402" ht="15" customHeight="1"/>
    <row r="42403" ht="15" customHeight="1"/>
    <row r="42404" ht="15" customHeight="1"/>
    <row r="42405" ht="15" customHeight="1"/>
    <row r="42406" ht="15" customHeight="1"/>
    <row r="42407" ht="15" customHeight="1"/>
    <row r="42408" ht="15" customHeight="1"/>
    <row r="42409" ht="15" customHeight="1"/>
    <row r="42410" ht="15" customHeight="1"/>
    <row r="42411" ht="15" customHeight="1"/>
    <row r="42412" ht="15" customHeight="1"/>
    <row r="42413" ht="15" customHeight="1"/>
    <row r="42414" ht="15" customHeight="1"/>
    <row r="42415" ht="15" customHeight="1"/>
    <row r="42416" ht="15" customHeight="1"/>
    <row r="42417" ht="15" customHeight="1"/>
    <row r="42418" ht="15" customHeight="1"/>
    <row r="42419" ht="15" customHeight="1"/>
    <row r="42420" ht="15" customHeight="1"/>
    <row r="42421" ht="15" customHeight="1"/>
    <row r="42422" ht="15" customHeight="1"/>
    <row r="42423" ht="15" customHeight="1"/>
    <row r="42424" ht="15" customHeight="1"/>
    <row r="42425" ht="15" customHeight="1"/>
    <row r="42426" ht="15" customHeight="1"/>
    <row r="42427" ht="15" customHeight="1"/>
    <row r="42428" ht="15" customHeight="1"/>
    <row r="42429" ht="15" customHeight="1"/>
    <row r="42430" ht="15" customHeight="1"/>
    <row r="42431" ht="15" customHeight="1"/>
    <row r="42432" ht="15" customHeight="1"/>
    <row r="42433" ht="15" customHeight="1"/>
    <row r="42434" ht="15" customHeight="1"/>
    <row r="42435" ht="15" customHeight="1"/>
    <row r="42436" ht="15" customHeight="1"/>
    <row r="42437" ht="15" customHeight="1"/>
    <row r="42438" ht="15" customHeight="1"/>
    <row r="42439" ht="15" customHeight="1"/>
    <row r="42440" ht="15" customHeight="1"/>
    <row r="42441" ht="15" customHeight="1"/>
    <row r="42442" ht="15" customHeight="1"/>
    <row r="42443" ht="15" customHeight="1"/>
    <row r="42444" ht="15" customHeight="1"/>
    <row r="42445" ht="15" customHeight="1"/>
    <row r="42446" ht="15" customHeight="1"/>
    <row r="42447" ht="15" customHeight="1"/>
    <row r="42448" ht="15" customHeight="1"/>
    <row r="42449" ht="15" customHeight="1"/>
    <row r="42450" ht="15" customHeight="1"/>
    <row r="42451" ht="15" customHeight="1"/>
    <row r="42452" ht="15" customHeight="1"/>
    <row r="42453" ht="15" customHeight="1"/>
    <row r="42454" ht="15" customHeight="1"/>
    <row r="42455" ht="15" customHeight="1"/>
    <row r="42456" ht="15" customHeight="1"/>
    <row r="42457" ht="15" customHeight="1"/>
    <row r="42458" ht="15" customHeight="1"/>
    <row r="42459" ht="15" customHeight="1"/>
    <row r="42460" ht="15" customHeight="1"/>
    <row r="42461" ht="15" customHeight="1"/>
    <row r="42462" ht="15" customHeight="1"/>
    <row r="42463" ht="15" customHeight="1"/>
    <row r="42464" ht="15" customHeight="1"/>
    <row r="42465" ht="15" customHeight="1"/>
    <row r="42466" ht="15" customHeight="1"/>
    <row r="42467" ht="15" customHeight="1"/>
    <row r="42468" ht="15" customHeight="1"/>
    <row r="42469" ht="15" customHeight="1"/>
    <row r="42470" ht="15" customHeight="1"/>
    <row r="42471" ht="15" customHeight="1"/>
    <row r="42472" ht="15" customHeight="1"/>
    <row r="42473" ht="15" customHeight="1"/>
    <row r="42474" ht="15" customHeight="1"/>
    <row r="42475" ht="15" customHeight="1"/>
    <row r="42476" ht="15" customHeight="1"/>
    <row r="42477" ht="15" customHeight="1"/>
    <row r="42478" ht="15" customHeight="1"/>
    <row r="42479" ht="15" customHeight="1"/>
    <row r="42480" ht="15" customHeight="1"/>
    <row r="42481" ht="15" customHeight="1"/>
    <row r="42482" ht="15" customHeight="1"/>
    <row r="42483" ht="15" customHeight="1"/>
    <row r="42484" ht="15" customHeight="1"/>
    <row r="42485" ht="15" customHeight="1"/>
    <row r="42486" ht="15" customHeight="1"/>
    <row r="42487" ht="15" customHeight="1"/>
    <row r="42488" ht="15" customHeight="1"/>
    <row r="42489" ht="15" customHeight="1"/>
    <row r="42490" ht="15" customHeight="1"/>
    <row r="42491" ht="15" customHeight="1"/>
    <row r="42492" ht="15" customHeight="1"/>
    <row r="42493" ht="15" customHeight="1"/>
    <row r="42494" ht="15" customHeight="1"/>
    <row r="42495" ht="15" customHeight="1"/>
    <row r="42496" ht="15" customHeight="1"/>
    <row r="42497" ht="15" customHeight="1"/>
    <row r="42498" ht="15" customHeight="1"/>
    <row r="42499" ht="15" customHeight="1"/>
    <row r="42500" ht="15" customHeight="1"/>
    <row r="42501" ht="15" customHeight="1"/>
    <row r="42502" ht="15" customHeight="1"/>
    <row r="42503" ht="15" customHeight="1"/>
    <row r="42504" ht="15" customHeight="1"/>
    <row r="42505" ht="15" customHeight="1"/>
    <row r="42506" ht="15" customHeight="1"/>
    <row r="42507" ht="15" customHeight="1"/>
    <row r="42508" ht="15" customHeight="1"/>
    <row r="42509" ht="15" customHeight="1"/>
    <row r="42510" ht="15" customHeight="1"/>
    <row r="42511" ht="15" customHeight="1"/>
    <row r="42512" ht="15" customHeight="1"/>
    <row r="42513" ht="15" customHeight="1"/>
    <row r="42514" ht="15" customHeight="1"/>
    <row r="42515" ht="15" customHeight="1"/>
    <row r="42516" ht="15" customHeight="1"/>
    <row r="42517" ht="15" customHeight="1"/>
    <row r="42518" ht="15" customHeight="1"/>
    <row r="42519" ht="15" customHeight="1"/>
    <row r="42520" ht="15" customHeight="1"/>
    <row r="42521" ht="15" customHeight="1"/>
    <row r="42522" ht="15" customHeight="1"/>
    <row r="42523" ht="15" customHeight="1"/>
    <row r="42524" ht="15" customHeight="1"/>
    <row r="42525" ht="15" customHeight="1"/>
    <row r="42526" ht="15" customHeight="1"/>
    <row r="42527" ht="15" customHeight="1"/>
    <row r="42528" ht="15" customHeight="1"/>
    <row r="42529" ht="15" customHeight="1"/>
    <row r="42530" ht="15" customHeight="1"/>
    <row r="42531" ht="15" customHeight="1"/>
    <row r="42532" ht="15" customHeight="1"/>
    <row r="42533" ht="15" customHeight="1"/>
    <row r="42534" ht="15" customHeight="1"/>
    <row r="42535" ht="15" customHeight="1"/>
    <row r="42536" ht="15" customHeight="1"/>
    <row r="42537" ht="15" customHeight="1"/>
    <row r="42538" ht="15" customHeight="1"/>
    <row r="42539" ht="15" customHeight="1"/>
    <row r="42540" ht="15" customHeight="1"/>
    <row r="42541" ht="15" customHeight="1"/>
    <row r="42542" ht="15" customHeight="1"/>
    <row r="42543" ht="15" customHeight="1"/>
    <row r="42544" ht="15" customHeight="1"/>
    <row r="42545" ht="15" customHeight="1"/>
    <row r="42546" ht="15" customHeight="1"/>
    <row r="42547" ht="15" customHeight="1"/>
    <row r="42548" ht="15" customHeight="1"/>
    <row r="42549" ht="15" customHeight="1"/>
    <row r="42550" ht="15" customHeight="1"/>
    <row r="42551" ht="15" customHeight="1"/>
    <row r="42552" ht="15" customHeight="1"/>
    <row r="42553" ht="15" customHeight="1"/>
    <row r="42554" ht="15" customHeight="1"/>
    <row r="42555" ht="15" customHeight="1"/>
    <row r="42556" ht="15" customHeight="1"/>
    <row r="42557" ht="15" customHeight="1"/>
    <row r="42558" ht="15" customHeight="1"/>
    <row r="42559" ht="15" customHeight="1"/>
    <row r="42560" ht="15" customHeight="1"/>
    <row r="42561" ht="15" customHeight="1"/>
    <row r="42562" ht="15" customHeight="1"/>
    <row r="42563" ht="15" customHeight="1"/>
    <row r="42564" ht="15" customHeight="1"/>
    <row r="42565" ht="15" customHeight="1"/>
    <row r="42566" ht="15" customHeight="1"/>
    <row r="42567" ht="15" customHeight="1"/>
    <row r="42568" ht="15" customHeight="1"/>
    <row r="42569" ht="15" customHeight="1"/>
    <row r="42570" ht="15" customHeight="1"/>
    <row r="42571" ht="15" customHeight="1"/>
    <row r="42572" ht="15" customHeight="1"/>
    <row r="42573" ht="15" customHeight="1"/>
    <row r="42574" ht="15" customHeight="1"/>
    <row r="42575" ht="15" customHeight="1"/>
    <row r="42576" ht="15" customHeight="1"/>
    <row r="42577" ht="15" customHeight="1"/>
    <row r="42578" ht="15" customHeight="1"/>
    <row r="42579" ht="15" customHeight="1"/>
    <row r="42580" ht="15" customHeight="1"/>
    <row r="42581" ht="15" customHeight="1"/>
    <row r="42582" ht="15" customHeight="1"/>
    <row r="42583" ht="15" customHeight="1"/>
    <row r="42584" ht="15" customHeight="1"/>
    <row r="42585" ht="15" customHeight="1"/>
    <row r="42586" ht="15" customHeight="1"/>
    <row r="42587" ht="15" customHeight="1"/>
    <row r="42588" ht="15" customHeight="1"/>
    <row r="42589" ht="15" customHeight="1"/>
    <row r="42590" ht="15" customHeight="1"/>
    <row r="42591" ht="15" customHeight="1"/>
    <row r="42592" ht="15" customHeight="1"/>
    <row r="42593" ht="15" customHeight="1"/>
    <row r="42594" ht="15" customHeight="1"/>
    <row r="42595" ht="15" customHeight="1"/>
    <row r="42596" ht="15" customHeight="1"/>
    <row r="42597" ht="15" customHeight="1"/>
    <row r="42598" ht="15" customHeight="1"/>
    <row r="42599" ht="15" customHeight="1"/>
    <row r="42600" ht="15" customHeight="1"/>
    <row r="42601" ht="15" customHeight="1"/>
    <row r="42602" ht="15" customHeight="1"/>
    <row r="42603" ht="15" customHeight="1"/>
    <row r="42604" ht="15" customHeight="1"/>
    <row r="42605" ht="15" customHeight="1"/>
    <row r="42606" ht="15" customHeight="1"/>
    <row r="42607" ht="15" customHeight="1"/>
    <row r="42608" ht="15" customHeight="1"/>
    <row r="42609" ht="15" customHeight="1"/>
    <row r="42610" ht="15" customHeight="1"/>
    <row r="42611" ht="15" customHeight="1"/>
    <row r="42612" ht="15" customHeight="1"/>
    <row r="42613" ht="15" customHeight="1"/>
    <row r="42614" ht="15" customHeight="1"/>
    <row r="42615" ht="15" customHeight="1"/>
    <row r="42616" ht="15" customHeight="1"/>
    <row r="42617" ht="15" customHeight="1"/>
    <row r="42618" ht="15" customHeight="1"/>
    <row r="42619" ht="15" customHeight="1"/>
    <row r="42620" ht="15" customHeight="1"/>
    <row r="42621" ht="15" customHeight="1"/>
    <row r="42622" ht="15" customHeight="1"/>
    <row r="42623" ht="15" customHeight="1"/>
    <row r="42624" ht="15" customHeight="1"/>
    <row r="42625" ht="15" customHeight="1"/>
    <row r="42626" ht="15" customHeight="1"/>
    <row r="42627" ht="15" customHeight="1"/>
    <row r="42628" ht="15" customHeight="1"/>
    <row r="42629" ht="15" customHeight="1"/>
    <row r="42630" ht="15" customHeight="1"/>
    <row r="42631" ht="15" customHeight="1"/>
    <row r="42632" ht="15" customHeight="1"/>
    <row r="42633" ht="15" customHeight="1"/>
    <row r="42634" ht="15" customHeight="1"/>
    <row r="42635" ht="15" customHeight="1"/>
    <row r="42636" ht="15" customHeight="1"/>
    <row r="42637" ht="15" customHeight="1"/>
    <row r="42638" ht="15" customHeight="1"/>
    <row r="42639" ht="15" customHeight="1"/>
    <row r="42640" ht="15" customHeight="1"/>
    <row r="42641" ht="15" customHeight="1"/>
    <row r="42642" ht="15" customHeight="1"/>
    <row r="42643" ht="15" customHeight="1"/>
    <row r="42644" ht="15" customHeight="1"/>
    <row r="42645" ht="15" customHeight="1"/>
    <row r="42646" ht="15" customHeight="1"/>
    <row r="42647" ht="15" customHeight="1"/>
    <row r="42648" ht="15" customHeight="1"/>
    <row r="42649" ht="15" customHeight="1"/>
    <row r="42650" ht="15" customHeight="1"/>
    <row r="42651" ht="15" customHeight="1"/>
    <row r="42652" ht="15" customHeight="1"/>
    <row r="42653" ht="15" customHeight="1"/>
    <row r="42654" ht="15" customHeight="1"/>
    <row r="42655" ht="15" customHeight="1"/>
    <row r="42656" ht="15" customHeight="1"/>
    <row r="42657" ht="15" customHeight="1"/>
    <row r="42658" ht="15" customHeight="1"/>
    <row r="42659" ht="15" customHeight="1"/>
    <row r="42660" ht="15" customHeight="1"/>
    <row r="42661" ht="15" customHeight="1"/>
    <row r="42662" ht="15" customHeight="1"/>
    <row r="42663" ht="15" customHeight="1"/>
    <row r="42664" ht="15" customHeight="1"/>
    <row r="42665" ht="15" customHeight="1"/>
    <row r="42666" ht="15" customHeight="1"/>
    <row r="42667" ht="15" customHeight="1"/>
    <row r="42668" ht="15" customHeight="1"/>
    <row r="42669" ht="15" customHeight="1"/>
    <row r="42670" ht="15" customHeight="1"/>
    <row r="42671" ht="15" customHeight="1"/>
    <row r="42672" ht="15" customHeight="1"/>
    <row r="42673" ht="15" customHeight="1"/>
    <row r="42674" ht="15" customHeight="1"/>
    <row r="42675" ht="15" customHeight="1"/>
    <row r="42676" ht="15" customHeight="1"/>
    <row r="42677" ht="15" customHeight="1"/>
    <row r="42678" ht="15" customHeight="1"/>
    <row r="42679" ht="15" customHeight="1"/>
    <row r="42680" ht="15" customHeight="1"/>
    <row r="42681" ht="15" customHeight="1"/>
    <row r="42682" ht="15" customHeight="1"/>
    <row r="42683" ht="15" customHeight="1"/>
    <row r="42684" ht="15" customHeight="1"/>
    <row r="42685" ht="15" customHeight="1"/>
    <row r="42686" ht="15" customHeight="1"/>
    <row r="42687" ht="15" customHeight="1"/>
    <row r="42688" ht="15" customHeight="1"/>
    <row r="42689" ht="15" customHeight="1"/>
    <row r="42690" ht="15" customHeight="1"/>
    <row r="42691" ht="15" customHeight="1"/>
    <row r="42692" ht="15" customHeight="1"/>
    <row r="42693" ht="15" customHeight="1"/>
    <row r="42694" ht="15" customHeight="1"/>
    <row r="42695" ht="15" customHeight="1"/>
    <row r="42696" ht="15" customHeight="1"/>
    <row r="42697" ht="15" customHeight="1"/>
    <row r="42698" ht="15" customHeight="1"/>
    <row r="42699" ht="15" customHeight="1"/>
    <row r="42700" ht="15" customHeight="1"/>
    <row r="42701" ht="15" customHeight="1"/>
    <row r="42702" ht="15" customHeight="1"/>
    <row r="42703" ht="15" customHeight="1"/>
    <row r="42704" ht="15" customHeight="1"/>
    <row r="42705" ht="15" customHeight="1"/>
    <row r="42706" ht="15" customHeight="1"/>
    <row r="42707" ht="15" customHeight="1"/>
    <row r="42708" ht="15" customHeight="1"/>
    <row r="42709" ht="15" customHeight="1"/>
    <row r="42710" ht="15" customHeight="1"/>
    <row r="42711" ht="15" customHeight="1"/>
    <row r="42712" ht="15" customHeight="1"/>
    <row r="42713" ht="15" customHeight="1"/>
    <row r="42714" ht="15" customHeight="1"/>
    <row r="42715" ht="15" customHeight="1"/>
    <row r="42716" ht="15" customHeight="1"/>
    <row r="42717" ht="15" customHeight="1"/>
    <row r="42718" ht="15" customHeight="1"/>
    <row r="42719" ht="15" customHeight="1"/>
    <row r="42720" ht="15" customHeight="1"/>
    <row r="42721" ht="15" customHeight="1"/>
    <row r="42722" ht="15" customHeight="1"/>
    <row r="42723" ht="15" customHeight="1"/>
    <row r="42724" ht="15" customHeight="1"/>
    <row r="42725" ht="15" customHeight="1"/>
    <row r="42726" ht="15" customHeight="1"/>
    <row r="42727" ht="15" customHeight="1"/>
    <row r="42728" ht="15" customHeight="1"/>
    <row r="42729" ht="15" customHeight="1"/>
    <row r="42730" ht="15" customHeight="1"/>
    <row r="42731" ht="15" customHeight="1"/>
    <row r="42732" ht="15" customHeight="1"/>
    <row r="42733" ht="15" customHeight="1"/>
    <row r="42734" ht="15" customHeight="1"/>
    <row r="42735" ht="15" customHeight="1"/>
    <row r="42736" ht="15" customHeight="1"/>
    <row r="42737" ht="15" customHeight="1"/>
    <row r="42738" ht="15" customHeight="1"/>
    <row r="42739" ht="15" customHeight="1"/>
    <row r="42740" ht="15" customHeight="1"/>
    <row r="42741" ht="15" customHeight="1"/>
    <row r="42742" ht="15" customHeight="1"/>
    <row r="42743" ht="15" customHeight="1"/>
    <row r="42744" ht="15" customHeight="1"/>
    <row r="42745" ht="15" customHeight="1"/>
    <row r="42746" ht="15" customHeight="1"/>
    <row r="42747" ht="15" customHeight="1"/>
    <row r="42748" ht="15" customHeight="1"/>
    <row r="42749" ht="15" customHeight="1"/>
    <row r="42750" ht="15" customHeight="1"/>
    <row r="42751" ht="15" customHeight="1"/>
    <row r="42752" ht="15" customHeight="1"/>
    <row r="42753" ht="15" customHeight="1"/>
    <row r="42754" ht="15" customHeight="1"/>
    <row r="42755" ht="15" customHeight="1"/>
    <row r="42756" ht="15" customHeight="1"/>
    <row r="42757" ht="15" customHeight="1"/>
    <row r="42758" ht="15" customHeight="1"/>
    <row r="42759" ht="15" customHeight="1"/>
    <row r="42760" ht="15" customHeight="1"/>
    <row r="42761" ht="15" customHeight="1"/>
    <row r="42762" ht="15" customHeight="1"/>
    <row r="42763" ht="15" customHeight="1"/>
    <row r="42764" ht="15" customHeight="1"/>
    <row r="42765" ht="15" customHeight="1"/>
    <row r="42766" ht="15" customHeight="1"/>
    <row r="42767" ht="15" customHeight="1"/>
    <row r="42768" ht="15" customHeight="1"/>
    <row r="42769" ht="15" customHeight="1"/>
    <row r="42770" ht="15" customHeight="1"/>
    <row r="42771" ht="15" customHeight="1"/>
    <row r="42772" ht="15" customHeight="1"/>
    <row r="42773" ht="15" customHeight="1"/>
    <row r="42774" ht="15" customHeight="1"/>
    <row r="42775" ht="15" customHeight="1"/>
    <row r="42776" ht="15" customHeight="1"/>
    <row r="42777" ht="15" customHeight="1"/>
    <row r="42778" ht="15" customHeight="1"/>
    <row r="42779" ht="15" customHeight="1"/>
    <row r="42780" ht="15" customHeight="1"/>
    <row r="42781" ht="15" customHeight="1"/>
    <row r="42782" ht="15" customHeight="1"/>
    <row r="42783" ht="15" customHeight="1"/>
    <row r="42784" ht="15" customHeight="1"/>
    <row r="42785" ht="15" customHeight="1"/>
    <row r="42786" ht="15" customHeight="1"/>
    <row r="42787" ht="15" customHeight="1"/>
    <row r="42788" ht="15" customHeight="1"/>
    <row r="42789" ht="15" customHeight="1"/>
    <row r="42790" ht="15" customHeight="1"/>
    <row r="42791" ht="15" customHeight="1"/>
    <row r="42792" ht="15" customHeight="1"/>
    <row r="42793" ht="15" customHeight="1"/>
    <row r="42794" ht="15" customHeight="1"/>
    <row r="42795" ht="15" customHeight="1"/>
    <row r="42796" ht="15" customHeight="1"/>
    <row r="42797" ht="15" customHeight="1"/>
    <row r="42798" ht="15" customHeight="1"/>
    <row r="42799" ht="15" customHeight="1"/>
    <row r="42800" ht="15" customHeight="1"/>
    <row r="42801" ht="15" customHeight="1"/>
    <row r="42802" ht="15" customHeight="1"/>
    <row r="42803" ht="15" customHeight="1"/>
    <row r="42804" ht="15" customHeight="1"/>
    <row r="42805" ht="15" customHeight="1"/>
    <row r="42806" ht="15" customHeight="1"/>
    <row r="42807" ht="15" customHeight="1"/>
    <row r="42808" ht="15" customHeight="1"/>
    <row r="42809" ht="15" customHeight="1"/>
    <row r="42810" ht="15" customHeight="1"/>
    <row r="42811" ht="15" customHeight="1"/>
    <row r="42812" ht="15" customHeight="1"/>
    <row r="42813" ht="15" customHeight="1"/>
    <row r="42814" ht="15" customHeight="1"/>
    <row r="42815" ht="15" customHeight="1"/>
    <row r="42816" ht="15" customHeight="1"/>
    <row r="42817" ht="15" customHeight="1"/>
    <row r="42818" ht="15" customHeight="1"/>
    <row r="42819" ht="15" customHeight="1"/>
    <row r="42820" ht="15" customHeight="1"/>
    <row r="42821" ht="15" customHeight="1"/>
    <row r="42822" ht="15" customHeight="1"/>
    <row r="42823" ht="15" customHeight="1"/>
    <row r="42824" ht="15" customHeight="1"/>
    <row r="42825" ht="15" customHeight="1"/>
    <row r="42826" ht="15" customHeight="1"/>
    <row r="42827" ht="15" customHeight="1"/>
    <row r="42828" ht="15" customHeight="1"/>
    <row r="42829" ht="15" customHeight="1"/>
    <row r="42830" ht="15" customHeight="1"/>
    <row r="42831" ht="15" customHeight="1"/>
    <row r="42832" ht="15" customHeight="1"/>
    <row r="42833" ht="15" customHeight="1"/>
    <row r="42834" ht="15" customHeight="1"/>
    <row r="42835" ht="15" customHeight="1"/>
    <row r="42836" ht="15" customHeight="1"/>
    <row r="42837" ht="15" customHeight="1"/>
    <row r="42838" ht="15" customHeight="1"/>
    <row r="42839" ht="15" customHeight="1"/>
    <row r="42840" ht="15" customHeight="1"/>
    <row r="42841" ht="15" customHeight="1"/>
    <row r="42842" ht="15" customHeight="1"/>
    <row r="42843" ht="15" customHeight="1"/>
    <row r="42844" ht="15" customHeight="1"/>
    <row r="42845" ht="15" customHeight="1"/>
    <row r="42846" ht="15" customHeight="1"/>
    <row r="42847" ht="15" customHeight="1"/>
    <row r="42848" ht="15" customHeight="1"/>
    <row r="42849" ht="15" customHeight="1"/>
    <row r="42850" ht="15" customHeight="1"/>
    <row r="42851" ht="15" customHeight="1"/>
    <row r="42852" ht="15" customHeight="1"/>
    <row r="42853" ht="15" customHeight="1"/>
    <row r="42854" ht="15" customHeight="1"/>
    <row r="42855" ht="15" customHeight="1"/>
    <row r="42856" ht="15" customHeight="1"/>
    <row r="42857" ht="15" customHeight="1"/>
    <row r="42858" ht="15" customHeight="1"/>
    <row r="42859" ht="15" customHeight="1"/>
    <row r="42860" ht="15" customHeight="1"/>
    <row r="42861" ht="15" customHeight="1"/>
    <row r="42862" ht="15" customHeight="1"/>
    <row r="42863" ht="15" customHeight="1"/>
    <row r="42864" ht="15" customHeight="1"/>
    <row r="42865" ht="15" customHeight="1"/>
    <row r="42866" ht="15" customHeight="1"/>
    <row r="42867" ht="15" customHeight="1"/>
    <row r="42868" ht="15" customHeight="1"/>
    <row r="42869" ht="15" customHeight="1"/>
    <row r="42870" ht="15" customHeight="1"/>
    <row r="42871" ht="15" customHeight="1"/>
    <row r="42872" ht="15" customHeight="1"/>
    <row r="42873" ht="15" customHeight="1"/>
    <row r="42874" ht="15" customHeight="1"/>
    <row r="42875" ht="15" customHeight="1"/>
    <row r="42876" ht="15" customHeight="1"/>
    <row r="42877" ht="15" customHeight="1"/>
    <row r="42878" ht="15" customHeight="1"/>
    <row r="42879" ht="15" customHeight="1"/>
    <row r="42880" ht="15" customHeight="1"/>
    <row r="42881" ht="15" customHeight="1"/>
    <row r="42882" ht="15" customHeight="1"/>
    <row r="42883" ht="15" customHeight="1"/>
    <row r="42884" ht="15" customHeight="1"/>
    <row r="42885" ht="15" customHeight="1"/>
    <row r="42886" ht="15" customHeight="1"/>
    <row r="42887" ht="15" customHeight="1"/>
    <row r="42888" ht="15" customHeight="1"/>
    <row r="42889" ht="15" customHeight="1"/>
    <row r="42890" ht="15" customHeight="1"/>
    <row r="42891" ht="15" customHeight="1"/>
    <row r="42892" ht="15" customHeight="1"/>
    <row r="42893" ht="15" customHeight="1"/>
    <row r="42894" ht="15" customHeight="1"/>
    <row r="42895" ht="15" customHeight="1"/>
    <row r="42896" ht="15" customHeight="1"/>
    <row r="42897" ht="15" customHeight="1"/>
    <row r="42898" ht="15" customHeight="1"/>
    <row r="42899" ht="15" customHeight="1"/>
    <row r="42900" ht="15" customHeight="1"/>
    <row r="42901" ht="15" customHeight="1"/>
    <row r="42902" ht="15" customHeight="1"/>
    <row r="42903" ht="15" customHeight="1"/>
    <row r="42904" ht="15" customHeight="1"/>
    <row r="42905" ht="15" customHeight="1"/>
    <row r="42906" ht="15" customHeight="1"/>
    <row r="42907" ht="15" customHeight="1"/>
    <row r="42908" ht="15" customHeight="1"/>
    <row r="42909" ht="15" customHeight="1"/>
    <row r="42910" ht="15" customHeight="1"/>
    <row r="42911" ht="15" customHeight="1"/>
    <row r="42912" ht="15" customHeight="1"/>
    <row r="42913" ht="15" customHeight="1"/>
    <row r="42914" ht="15" customHeight="1"/>
    <row r="42915" ht="15" customHeight="1"/>
    <row r="42916" ht="15" customHeight="1"/>
    <row r="42917" ht="15" customHeight="1"/>
    <row r="42918" ht="15" customHeight="1"/>
    <row r="42919" ht="15" customHeight="1"/>
    <row r="42920" ht="15" customHeight="1"/>
    <row r="42921" ht="15" customHeight="1"/>
    <row r="42922" ht="15" customHeight="1"/>
    <row r="42923" ht="15" customHeight="1"/>
    <row r="42924" ht="15" customHeight="1"/>
    <row r="42925" ht="15" customHeight="1"/>
    <row r="42926" ht="15" customHeight="1"/>
    <row r="42927" ht="15" customHeight="1"/>
    <row r="42928" ht="15" customHeight="1"/>
    <row r="42929" ht="15" customHeight="1"/>
    <row r="42930" ht="15" customHeight="1"/>
    <row r="42931" ht="15" customHeight="1"/>
    <row r="42932" ht="15" customHeight="1"/>
    <row r="42933" ht="15" customHeight="1"/>
    <row r="42934" ht="15" customHeight="1"/>
    <row r="42935" ht="15" customHeight="1"/>
    <row r="42936" ht="15" customHeight="1"/>
    <row r="42937" ht="15" customHeight="1"/>
    <row r="42938" ht="15" customHeight="1"/>
    <row r="42939" ht="15" customHeight="1"/>
    <row r="42940" ht="15" customHeight="1"/>
    <row r="42941" ht="15" customHeight="1"/>
    <row r="42942" ht="15" customHeight="1"/>
    <row r="42943" ht="15" customHeight="1"/>
    <row r="42944" ht="15" customHeight="1"/>
    <row r="42945" ht="15" customHeight="1"/>
    <row r="42946" ht="15" customHeight="1"/>
    <row r="42947" ht="15" customHeight="1"/>
    <row r="42948" ht="15" customHeight="1"/>
    <row r="42949" ht="15" customHeight="1"/>
    <row r="42950" ht="15" customHeight="1"/>
    <row r="42951" ht="15" customHeight="1"/>
    <row r="42952" ht="15" customHeight="1"/>
    <row r="42953" ht="15" customHeight="1"/>
    <row r="42954" ht="15" customHeight="1"/>
    <row r="42955" ht="15" customHeight="1"/>
    <row r="42956" ht="15" customHeight="1"/>
    <row r="42957" ht="15" customHeight="1"/>
    <row r="42958" ht="15" customHeight="1"/>
    <row r="42959" ht="15" customHeight="1"/>
    <row r="42960" ht="15" customHeight="1"/>
    <row r="42961" ht="15" customHeight="1"/>
    <row r="42962" ht="15" customHeight="1"/>
    <row r="42963" ht="15" customHeight="1"/>
    <row r="42964" ht="15" customHeight="1"/>
    <row r="42965" ht="15" customHeight="1"/>
    <row r="42966" ht="15" customHeight="1"/>
    <row r="42967" ht="15" customHeight="1"/>
    <row r="42968" ht="15" customHeight="1"/>
    <row r="42969" ht="15" customHeight="1"/>
    <row r="42970" ht="15" customHeight="1"/>
    <row r="42971" ht="15" customHeight="1"/>
    <row r="42972" ht="15" customHeight="1"/>
    <row r="42973" ht="15" customHeight="1"/>
    <row r="42974" ht="15" customHeight="1"/>
    <row r="42975" ht="15" customHeight="1"/>
    <row r="42976" ht="15" customHeight="1"/>
    <row r="42977" ht="15" customHeight="1"/>
    <row r="42978" ht="15" customHeight="1"/>
    <row r="42979" ht="15" customHeight="1"/>
    <row r="42980" ht="15" customHeight="1"/>
    <row r="42981" ht="15" customHeight="1"/>
    <row r="42982" ht="15" customHeight="1"/>
    <row r="42983" ht="15" customHeight="1"/>
    <row r="42984" ht="15" customHeight="1"/>
    <row r="42985" ht="15" customHeight="1"/>
    <row r="42986" ht="15" customHeight="1"/>
    <row r="42987" ht="15" customHeight="1"/>
    <row r="42988" ht="15" customHeight="1"/>
    <row r="42989" ht="15" customHeight="1"/>
    <row r="42990" ht="15" customHeight="1"/>
    <row r="42991" ht="15" customHeight="1"/>
    <row r="42992" ht="15" customHeight="1"/>
    <row r="42993" ht="15" customHeight="1"/>
    <row r="42994" ht="15" customHeight="1"/>
    <row r="42995" ht="15" customHeight="1"/>
    <row r="42996" ht="15" customHeight="1"/>
    <row r="42997" ht="15" customHeight="1"/>
    <row r="42998" ht="15" customHeight="1"/>
    <row r="42999" ht="15" customHeight="1"/>
    <row r="43000" ht="15" customHeight="1"/>
    <row r="43001" ht="15" customHeight="1"/>
    <row r="43002" ht="15" customHeight="1"/>
    <row r="43003" ht="15" customHeight="1"/>
    <row r="43004" ht="15" customHeight="1"/>
    <row r="43005" ht="15" customHeight="1"/>
    <row r="43006" ht="15" customHeight="1"/>
    <row r="43007" ht="15" customHeight="1"/>
    <row r="43008" ht="15" customHeight="1"/>
    <row r="43009" ht="15" customHeight="1"/>
    <row r="43010" ht="15" customHeight="1"/>
    <row r="43011" ht="15" customHeight="1"/>
    <row r="43012" ht="15" customHeight="1"/>
    <row r="43013" ht="15" customHeight="1"/>
    <row r="43014" ht="15" customHeight="1"/>
    <row r="43015" ht="15" customHeight="1"/>
    <row r="43016" ht="15" customHeight="1"/>
    <row r="43017" ht="15" customHeight="1"/>
    <row r="43018" ht="15" customHeight="1"/>
    <row r="43019" ht="15" customHeight="1"/>
    <row r="43020" ht="15" customHeight="1"/>
    <row r="43021" ht="15" customHeight="1"/>
    <row r="43022" ht="15" customHeight="1"/>
    <row r="43023" ht="15" customHeight="1"/>
    <row r="43024" ht="15" customHeight="1"/>
    <row r="43025" ht="15" customHeight="1"/>
    <row r="43026" ht="15" customHeight="1"/>
    <row r="43027" ht="15" customHeight="1"/>
    <row r="43028" ht="15" customHeight="1"/>
    <row r="43029" ht="15" customHeight="1"/>
    <row r="43030" ht="15" customHeight="1"/>
    <row r="43031" ht="15" customHeight="1"/>
    <row r="43032" ht="15" customHeight="1"/>
    <row r="43033" ht="15" customHeight="1"/>
    <row r="43034" ht="15" customHeight="1"/>
    <row r="43035" ht="15" customHeight="1"/>
    <row r="43036" ht="15" customHeight="1"/>
    <row r="43037" ht="15" customHeight="1"/>
    <row r="43038" ht="15" customHeight="1"/>
    <row r="43039" ht="15" customHeight="1"/>
    <row r="43040" ht="15" customHeight="1"/>
    <row r="43041" ht="15" customHeight="1"/>
    <row r="43042" ht="15" customHeight="1"/>
    <row r="43043" ht="15" customHeight="1"/>
    <row r="43044" ht="15" customHeight="1"/>
    <row r="43045" ht="15" customHeight="1"/>
    <row r="43046" ht="15" customHeight="1"/>
    <row r="43047" ht="15" customHeight="1"/>
    <row r="43048" ht="15" customHeight="1"/>
    <row r="43049" ht="15" customHeight="1"/>
    <row r="43050" ht="15" customHeight="1"/>
    <row r="43051" ht="15" customHeight="1"/>
    <row r="43052" ht="15" customHeight="1"/>
    <row r="43053" ht="15" customHeight="1"/>
    <row r="43054" ht="15" customHeight="1"/>
    <row r="43055" ht="15" customHeight="1"/>
    <row r="43056" ht="15" customHeight="1"/>
    <row r="43057" ht="15" customHeight="1"/>
    <row r="43058" ht="15" customHeight="1"/>
    <row r="43059" ht="15" customHeight="1"/>
    <row r="43060" ht="15" customHeight="1"/>
    <row r="43061" ht="15" customHeight="1"/>
    <row r="43062" ht="15" customHeight="1"/>
    <row r="43063" ht="15" customHeight="1"/>
    <row r="43064" ht="15" customHeight="1"/>
    <row r="43065" ht="15" customHeight="1"/>
    <row r="43066" ht="15" customHeight="1"/>
    <row r="43067" ht="15" customHeight="1"/>
    <row r="43068" ht="15" customHeight="1"/>
    <row r="43069" ht="15" customHeight="1"/>
    <row r="43070" ht="15" customHeight="1"/>
    <row r="43071" ht="15" customHeight="1"/>
    <row r="43072" ht="15" customHeight="1"/>
    <row r="43073" ht="15" customHeight="1"/>
    <row r="43074" ht="15" customHeight="1"/>
    <row r="43075" ht="15" customHeight="1"/>
    <row r="43076" ht="15" customHeight="1"/>
    <row r="43077" ht="15" customHeight="1"/>
    <row r="43078" ht="15" customHeight="1"/>
    <row r="43079" ht="15" customHeight="1"/>
    <row r="43080" ht="15" customHeight="1"/>
    <row r="43081" ht="15" customHeight="1"/>
    <row r="43082" ht="15" customHeight="1"/>
    <row r="43083" ht="15" customHeight="1"/>
    <row r="43084" ht="15" customHeight="1"/>
    <row r="43085" ht="15" customHeight="1"/>
    <row r="43086" ht="15" customHeight="1"/>
    <row r="43087" ht="15" customHeight="1"/>
    <row r="43088" ht="15" customHeight="1"/>
    <row r="43089" ht="15" customHeight="1"/>
    <row r="43090" ht="15" customHeight="1"/>
    <row r="43091" ht="15" customHeight="1"/>
    <row r="43092" ht="15" customHeight="1"/>
    <row r="43093" ht="15" customHeight="1"/>
    <row r="43094" ht="15" customHeight="1"/>
    <row r="43095" ht="15" customHeight="1"/>
    <row r="43096" ht="15" customHeight="1"/>
    <row r="43097" ht="15" customHeight="1"/>
    <row r="43098" ht="15" customHeight="1"/>
    <row r="43099" ht="15" customHeight="1"/>
    <row r="43100" ht="15" customHeight="1"/>
    <row r="43101" ht="15" customHeight="1"/>
    <row r="43102" ht="15" customHeight="1"/>
    <row r="43103" ht="15" customHeight="1"/>
    <row r="43104" ht="15" customHeight="1"/>
    <row r="43105" ht="15" customHeight="1"/>
    <row r="43106" ht="15" customHeight="1"/>
    <row r="43107" ht="15" customHeight="1"/>
    <row r="43108" ht="15" customHeight="1"/>
    <row r="43109" ht="15" customHeight="1"/>
    <row r="43110" ht="15" customHeight="1"/>
    <row r="43111" ht="15" customHeight="1"/>
    <row r="43112" ht="15" customHeight="1"/>
    <row r="43113" ht="15" customHeight="1"/>
    <row r="43114" ht="15" customHeight="1"/>
    <row r="43115" ht="15" customHeight="1"/>
    <row r="43116" ht="15" customHeight="1"/>
    <row r="43117" ht="15" customHeight="1"/>
    <row r="43118" ht="15" customHeight="1"/>
    <row r="43119" ht="15" customHeight="1"/>
    <row r="43120" ht="15" customHeight="1"/>
    <row r="43121" ht="15" customHeight="1"/>
    <row r="43122" ht="15" customHeight="1"/>
    <row r="43123" ht="15" customHeight="1"/>
    <row r="43124" ht="15" customHeight="1"/>
    <row r="43125" ht="15" customHeight="1"/>
    <row r="43126" ht="15" customHeight="1"/>
    <row r="43127" ht="15" customHeight="1"/>
    <row r="43128" ht="15" customHeight="1"/>
    <row r="43129" ht="15" customHeight="1"/>
    <row r="43130" ht="15" customHeight="1"/>
    <row r="43131" ht="15" customHeight="1"/>
    <row r="43132" ht="15" customHeight="1"/>
    <row r="43133" ht="15" customHeight="1"/>
    <row r="43134" ht="15" customHeight="1"/>
    <row r="43135" ht="15" customHeight="1"/>
    <row r="43136" ht="15" customHeight="1"/>
    <row r="43137" ht="15" customHeight="1"/>
    <row r="43138" ht="15" customHeight="1"/>
    <row r="43139" ht="15" customHeight="1"/>
    <row r="43140" ht="15" customHeight="1"/>
    <row r="43141" ht="15" customHeight="1"/>
    <row r="43142" ht="15" customHeight="1"/>
    <row r="43143" ht="15" customHeight="1"/>
    <row r="43144" ht="15" customHeight="1"/>
    <row r="43145" ht="15" customHeight="1"/>
    <row r="43146" ht="15" customHeight="1"/>
    <row r="43147" ht="15" customHeight="1"/>
    <row r="43148" ht="15" customHeight="1"/>
    <row r="43149" ht="15" customHeight="1"/>
    <row r="43150" ht="15" customHeight="1"/>
    <row r="43151" ht="15" customHeight="1"/>
    <row r="43152" ht="15" customHeight="1"/>
    <row r="43153" ht="15" customHeight="1"/>
    <row r="43154" ht="15" customHeight="1"/>
    <row r="43155" ht="15" customHeight="1"/>
    <row r="43156" ht="15" customHeight="1"/>
    <row r="43157" ht="15" customHeight="1"/>
    <row r="43158" ht="15" customHeight="1"/>
    <row r="43159" ht="15" customHeight="1"/>
    <row r="43160" ht="15" customHeight="1"/>
    <row r="43161" ht="15" customHeight="1"/>
    <row r="43162" ht="15" customHeight="1"/>
    <row r="43163" ht="15" customHeight="1"/>
    <row r="43164" ht="15" customHeight="1"/>
    <row r="43165" ht="15" customHeight="1"/>
    <row r="43166" ht="15" customHeight="1"/>
    <row r="43167" ht="15" customHeight="1"/>
    <row r="43168" ht="15" customHeight="1"/>
    <row r="43169" ht="15" customHeight="1"/>
    <row r="43170" ht="15" customHeight="1"/>
    <row r="43171" ht="15" customHeight="1"/>
    <row r="43172" ht="15" customHeight="1"/>
    <row r="43173" ht="15" customHeight="1"/>
    <row r="43174" ht="15" customHeight="1"/>
    <row r="43175" ht="15" customHeight="1"/>
    <row r="43176" ht="15" customHeight="1"/>
    <row r="43177" ht="15" customHeight="1"/>
    <row r="43178" ht="15" customHeight="1"/>
    <row r="43179" ht="15" customHeight="1"/>
    <row r="43180" ht="15" customHeight="1"/>
    <row r="43181" ht="15" customHeight="1"/>
    <row r="43182" ht="15" customHeight="1"/>
    <row r="43183" ht="15" customHeight="1"/>
    <row r="43184" ht="15" customHeight="1"/>
    <row r="43185" ht="15" customHeight="1"/>
    <row r="43186" ht="15" customHeight="1"/>
    <row r="43187" ht="15" customHeight="1"/>
    <row r="43188" ht="15" customHeight="1"/>
    <row r="43189" ht="15" customHeight="1"/>
    <row r="43190" ht="15" customHeight="1"/>
    <row r="43191" ht="15" customHeight="1"/>
    <row r="43192" ht="15" customHeight="1"/>
    <row r="43193" ht="15" customHeight="1"/>
    <row r="43194" ht="15" customHeight="1"/>
    <row r="43195" ht="15" customHeight="1"/>
    <row r="43196" ht="15" customHeight="1"/>
    <row r="43197" ht="15" customHeight="1"/>
    <row r="43198" ht="15" customHeight="1"/>
    <row r="43199" ht="15" customHeight="1"/>
    <row r="43200" ht="15" customHeight="1"/>
    <row r="43201" ht="15" customHeight="1"/>
    <row r="43202" ht="15" customHeight="1"/>
    <row r="43203" ht="15" customHeight="1"/>
    <row r="43204" ht="15" customHeight="1"/>
    <row r="43205" ht="15" customHeight="1"/>
    <row r="43206" ht="15" customHeight="1"/>
    <row r="43207" ht="15" customHeight="1"/>
    <row r="43208" ht="15" customHeight="1"/>
    <row r="43209" ht="15" customHeight="1"/>
    <row r="43210" ht="15" customHeight="1"/>
    <row r="43211" ht="15" customHeight="1"/>
    <row r="43212" ht="15" customHeight="1"/>
    <row r="43213" ht="15" customHeight="1"/>
    <row r="43214" ht="15" customHeight="1"/>
    <row r="43215" ht="15" customHeight="1"/>
    <row r="43216" ht="15" customHeight="1"/>
    <row r="43217" ht="15" customHeight="1"/>
    <row r="43218" ht="15" customHeight="1"/>
    <row r="43219" ht="15" customHeight="1"/>
    <row r="43220" ht="15" customHeight="1"/>
    <row r="43221" ht="15" customHeight="1"/>
    <row r="43222" ht="15" customHeight="1"/>
    <row r="43223" ht="15" customHeight="1"/>
    <row r="43224" ht="15" customHeight="1"/>
    <row r="43225" ht="15" customHeight="1"/>
    <row r="43226" ht="15" customHeight="1"/>
    <row r="43227" ht="15" customHeight="1"/>
    <row r="43228" ht="15" customHeight="1"/>
    <row r="43229" ht="15" customHeight="1"/>
    <row r="43230" ht="15" customHeight="1"/>
    <row r="43231" ht="15" customHeight="1"/>
    <row r="43232" ht="15" customHeight="1"/>
    <row r="43233" ht="15" customHeight="1"/>
    <row r="43234" ht="15" customHeight="1"/>
    <row r="43235" ht="15" customHeight="1"/>
    <row r="43236" ht="15" customHeight="1"/>
    <row r="43237" ht="15" customHeight="1"/>
    <row r="43238" ht="15" customHeight="1"/>
    <row r="43239" ht="15" customHeight="1"/>
    <row r="43240" ht="15" customHeight="1"/>
    <row r="43241" ht="15" customHeight="1"/>
    <row r="43242" ht="15" customHeight="1"/>
    <row r="43243" ht="15" customHeight="1"/>
    <row r="43244" ht="15" customHeight="1"/>
    <row r="43245" ht="15" customHeight="1"/>
    <row r="43246" ht="15" customHeight="1"/>
    <row r="43247" ht="15" customHeight="1"/>
    <row r="43248" ht="15" customHeight="1"/>
    <row r="43249" ht="15" customHeight="1"/>
    <row r="43250" ht="15" customHeight="1"/>
    <row r="43251" ht="15" customHeight="1"/>
    <row r="43252" ht="15" customHeight="1"/>
    <row r="43253" ht="15" customHeight="1"/>
    <row r="43254" ht="15" customHeight="1"/>
    <row r="43255" ht="15" customHeight="1"/>
    <row r="43256" ht="15" customHeight="1"/>
    <row r="43257" ht="15" customHeight="1"/>
    <row r="43258" ht="15" customHeight="1"/>
    <row r="43259" ht="15" customHeight="1"/>
    <row r="43260" ht="15" customHeight="1"/>
    <row r="43261" ht="15" customHeight="1"/>
    <row r="43262" ht="15" customHeight="1"/>
    <row r="43263" ht="15" customHeight="1"/>
    <row r="43264" ht="15" customHeight="1"/>
    <row r="43265" ht="15" customHeight="1"/>
    <row r="43266" ht="15" customHeight="1"/>
    <row r="43267" ht="15" customHeight="1"/>
    <row r="43268" ht="15" customHeight="1"/>
    <row r="43269" ht="15" customHeight="1"/>
    <row r="43270" ht="15" customHeight="1"/>
    <row r="43271" ht="15" customHeight="1"/>
    <row r="43272" ht="15" customHeight="1"/>
    <row r="43273" ht="15" customHeight="1"/>
    <row r="43274" ht="15" customHeight="1"/>
    <row r="43275" ht="15" customHeight="1"/>
    <row r="43276" ht="15" customHeight="1"/>
    <row r="43277" ht="15" customHeight="1"/>
    <row r="43278" ht="15" customHeight="1"/>
    <row r="43279" ht="15" customHeight="1"/>
    <row r="43280" ht="15" customHeight="1"/>
    <row r="43281" ht="15" customHeight="1"/>
    <row r="43282" ht="15" customHeight="1"/>
    <row r="43283" ht="15" customHeight="1"/>
    <row r="43284" ht="15" customHeight="1"/>
    <row r="43285" ht="15" customHeight="1"/>
    <row r="43286" ht="15" customHeight="1"/>
    <row r="43287" ht="15" customHeight="1"/>
    <row r="43288" ht="15" customHeight="1"/>
    <row r="43289" ht="15" customHeight="1"/>
    <row r="43290" ht="15" customHeight="1"/>
    <row r="43291" ht="15" customHeight="1"/>
    <row r="43292" ht="15" customHeight="1"/>
    <row r="43293" ht="15" customHeight="1"/>
    <row r="43294" ht="15" customHeight="1"/>
    <row r="43295" ht="15" customHeight="1"/>
    <row r="43296" ht="15" customHeight="1"/>
    <row r="43297" ht="15" customHeight="1"/>
    <row r="43298" ht="15" customHeight="1"/>
    <row r="43299" ht="15" customHeight="1"/>
    <row r="43300" ht="15" customHeight="1"/>
    <row r="43301" ht="15" customHeight="1"/>
    <row r="43302" ht="15" customHeight="1"/>
    <row r="43303" ht="15" customHeight="1"/>
    <row r="43304" ht="15" customHeight="1"/>
    <row r="43305" ht="15" customHeight="1"/>
    <row r="43306" ht="15" customHeight="1"/>
    <row r="43307" ht="15" customHeight="1"/>
    <row r="43308" ht="15" customHeight="1"/>
    <row r="43309" ht="15" customHeight="1"/>
    <row r="43310" ht="15" customHeight="1"/>
    <row r="43311" ht="15" customHeight="1"/>
    <row r="43312" ht="15" customHeight="1"/>
    <row r="43313" ht="15" customHeight="1"/>
    <row r="43314" ht="15" customHeight="1"/>
    <row r="43315" ht="15" customHeight="1"/>
    <row r="43316" ht="15" customHeight="1"/>
    <row r="43317" ht="15" customHeight="1"/>
    <row r="43318" ht="15" customHeight="1"/>
    <row r="43319" ht="15" customHeight="1"/>
    <row r="43320" ht="15" customHeight="1"/>
    <row r="43321" ht="15" customHeight="1"/>
    <row r="43322" ht="15" customHeight="1"/>
    <row r="43323" ht="15" customHeight="1"/>
    <row r="43324" ht="15" customHeight="1"/>
    <row r="43325" ht="15" customHeight="1"/>
    <row r="43326" ht="15" customHeight="1"/>
    <row r="43327" ht="15" customHeight="1"/>
    <row r="43328" ht="15" customHeight="1"/>
    <row r="43329" ht="15" customHeight="1"/>
    <row r="43330" ht="15" customHeight="1"/>
    <row r="43331" ht="15" customHeight="1"/>
    <row r="43332" ht="15" customHeight="1"/>
    <row r="43333" ht="15" customHeight="1"/>
    <row r="43334" ht="15" customHeight="1"/>
    <row r="43335" ht="15" customHeight="1"/>
    <row r="43336" ht="15" customHeight="1"/>
    <row r="43337" ht="15" customHeight="1"/>
    <row r="43338" ht="15" customHeight="1"/>
    <row r="43339" ht="15" customHeight="1"/>
    <row r="43340" ht="15" customHeight="1"/>
    <row r="43341" ht="15" customHeight="1"/>
    <row r="43342" ht="15" customHeight="1"/>
    <row r="43343" ht="15" customHeight="1"/>
    <row r="43344" ht="15" customHeight="1"/>
    <row r="43345" ht="15" customHeight="1"/>
    <row r="43346" ht="15" customHeight="1"/>
    <row r="43347" ht="15" customHeight="1"/>
    <row r="43348" ht="15" customHeight="1"/>
    <row r="43349" ht="15" customHeight="1"/>
    <row r="43350" ht="15" customHeight="1"/>
    <row r="43351" ht="15" customHeight="1"/>
    <row r="43352" ht="15" customHeight="1"/>
    <row r="43353" ht="15" customHeight="1"/>
    <row r="43354" ht="15" customHeight="1"/>
    <row r="43355" ht="15" customHeight="1"/>
    <row r="43356" ht="15" customHeight="1"/>
    <row r="43357" ht="15" customHeight="1"/>
    <row r="43358" ht="15" customHeight="1"/>
    <row r="43359" ht="15" customHeight="1"/>
    <row r="43360" ht="15" customHeight="1"/>
    <row r="43361" ht="15" customHeight="1"/>
    <row r="43362" ht="15" customHeight="1"/>
    <row r="43363" ht="15" customHeight="1"/>
    <row r="43364" ht="15" customHeight="1"/>
    <row r="43365" ht="15" customHeight="1"/>
    <row r="43366" ht="15" customHeight="1"/>
    <row r="43367" ht="15" customHeight="1"/>
    <row r="43368" ht="15" customHeight="1"/>
    <row r="43369" ht="15" customHeight="1"/>
    <row r="43370" ht="15" customHeight="1"/>
    <row r="43371" ht="15" customHeight="1"/>
    <row r="43372" ht="15" customHeight="1"/>
    <row r="43373" ht="15" customHeight="1"/>
    <row r="43374" ht="15" customHeight="1"/>
    <row r="43375" ht="15" customHeight="1"/>
    <row r="43376" ht="15" customHeight="1"/>
    <row r="43377" ht="15" customHeight="1"/>
    <row r="43378" ht="15" customHeight="1"/>
    <row r="43379" ht="15" customHeight="1"/>
    <row r="43380" ht="15" customHeight="1"/>
    <row r="43381" ht="15" customHeight="1"/>
    <row r="43382" ht="15" customHeight="1"/>
    <row r="43383" ht="15" customHeight="1"/>
    <row r="43384" ht="15" customHeight="1"/>
    <row r="43385" ht="15" customHeight="1"/>
    <row r="43386" ht="15" customHeight="1"/>
    <row r="43387" ht="15" customHeight="1"/>
    <row r="43388" ht="15" customHeight="1"/>
    <row r="43389" ht="15" customHeight="1"/>
    <row r="43390" ht="15" customHeight="1"/>
    <row r="43391" ht="15" customHeight="1"/>
    <row r="43392" ht="15" customHeight="1"/>
    <row r="43393" ht="15" customHeight="1"/>
    <row r="43394" ht="15" customHeight="1"/>
    <row r="43395" ht="15" customHeight="1"/>
    <row r="43396" ht="15" customHeight="1"/>
    <row r="43397" ht="15" customHeight="1"/>
    <row r="43398" ht="15" customHeight="1"/>
    <row r="43399" ht="15" customHeight="1"/>
    <row r="43400" ht="15" customHeight="1"/>
    <row r="43401" ht="15" customHeight="1"/>
    <row r="43402" ht="15" customHeight="1"/>
    <row r="43403" ht="15" customHeight="1"/>
    <row r="43404" ht="15" customHeight="1"/>
    <row r="43405" ht="15" customHeight="1"/>
    <row r="43406" ht="15" customHeight="1"/>
    <row r="43407" ht="15" customHeight="1"/>
    <row r="43408" ht="15" customHeight="1"/>
    <row r="43409" ht="15" customHeight="1"/>
    <row r="43410" ht="15" customHeight="1"/>
    <row r="43411" ht="15" customHeight="1"/>
    <row r="43412" ht="15" customHeight="1"/>
    <row r="43413" ht="15" customHeight="1"/>
    <row r="43414" ht="15" customHeight="1"/>
    <row r="43415" ht="15" customHeight="1"/>
    <row r="43416" ht="15" customHeight="1"/>
    <row r="43417" ht="15" customHeight="1"/>
    <row r="43418" ht="15" customHeight="1"/>
    <row r="43419" ht="15" customHeight="1"/>
    <row r="43420" ht="15" customHeight="1"/>
    <row r="43421" ht="15" customHeight="1"/>
    <row r="43422" ht="15" customHeight="1"/>
    <row r="43423" ht="15" customHeight="1"/>
    <row r="43424" ht="15" customHeight="1"/>
    <row r="43425" ht="15" customHeight="1"/>
    <row r="43426" ht="15" customHeight="1"/>
    <row r="43427" ht="15" customHeight="1"/>
    <row r="43428" ht="15" customHeight="1"/>
    <row r="43429" ht="15" customHeight="1"/>
    <row r="43430" ht="15" customHeight="1"/>
    <row r="43431" ht="15" customHeight="1"/>
    <row r="43432" ht="15" customHeight="1"/>
    <row r="43433" ht="15" customHeight="1"/>
    <row r="43434" ht="15" customHeight="1"/>
    <row r="43435" ht="15" customHeight="1"/>
    <row r="43436" ht="15" customHeight="1"/>
    <row r="43437" ht="15" customHeight="1"/>
    <row r="43438" ht="15" customHeight="1"/>
    <row r="43439" ht="15" customHeight="1"/>
    <row r="43440" ht="15" customHeight="1"/>
    <row r="43441" ht="15" customHeight="1"/>
    <row r="43442" ht="15" customHeight="1"/>
    <row r="43443" ht="15" customHeight="1"/>
    <row r="43444" ht="15" customHeight="1"/>
    <row r="43445" ht="15" customHeight="1"/>
    <row r="43446" ht="15" customHeight="1"/>
    <row r="43447" ht="15" customHeight="1"/>
    <row r="43448" ht="15" customHeight="1"/>
    <row r="43449" ht="15" customHeight="1"/>
    <row r="43450" ht="15" customHeight="1"/>
    <row r="43451" ht="15" customHeight="1"/>
    <row r="43452" ht="15" customHeight="1"/>
    <row r="43453" ht="15" customHeight="1"/>
    <row r="43454" ht="15" customHeight="1"/>
    <row r="43455" ht="15" customHeight="1"/>
    <row r="43456" ht="15" customHeight="1"/>
    <row r="43457" ht="15" customHeight="1"/>
    <row r="43458" ht="15" customHeight="1"/>
    <row r="43459" ht="15" customHeight="1"/>
    <row r="43460" ht="15" customHeight="1"/>
    <row r="43461" ht="15" customHeight="1"/>
    <row r="43462" ht="15" customHeight="1"/>
    <row r="43463" ht="15" customHeight="1"/>
    <row r="43464" ht="15" customHeight="1"/>
    <row r="43465" ht="15" customHeight="1"/>
    <row r="43466" ht="15" customHeight="1"/>
    <row r="43467" ht="15" customHeight="1"/>
    <row r="43468" ht="15" customHeight="1"/>
    <row r="43469" ht="15" customHeight="1"/>
    <row r="43470" ht="15" customHeight="1"/>
    <row r="43471" ht="15" customHeight="1"/>
    <row r="43472" ht="15" customHeight="1"/>
    <row r="43473" ht="15" customHeight="1"/>
    <row r="43474" ht="15" customHeight="1"/>
    <row r="43475" ht="15" customHeight="1"/>
    <row r="43476" ht="15" customHeight="1"/>
    <row r="43477" ht="15" customHeight="1"/>
    <row r="43478" ht="15" customHeight="1"/>
    <row r="43479" ht="15" customHeight="1"/>
    <row r="43480" ht="15" customHeight="1"/>
    <row r="43481" ht="15" customHeight="1"/>
    <row r="43482" ht="15" customHeight="1"/>
    <row r="43483" ht="15" customHeight="1"/>
    <row r="43484" ht="15" customHeight="1"/>
    <row r="43485" ht="15" customHeight="1"/>
    <row r="43486" ht="15" customHeight="1"/>
    <row r="43487" ht="15" customHeight="1"/>
    <row r="43488" ht="15" customHeight="1"/>
    <row r="43489" ht="15" customHeight="1"/>
    <row r="43490" ht="15" customHeight="1"/>
    <row r="43491" ht="15" customHeight="1"/>
    <row r="43492" ht="15" customHeight="1"/>
    <row r="43493" ht="15" customHeight="1"/>
    <row r="43494" ht="15" customHeight="1"/>
    <row r="43495" ht="15" customHeight="1"/>
    <row r="43496" ht="15" customHeight="1"/>
    <row r="43497" ht="15" customHeight="1"/>
    <row r="43498" ht="15" customHeight="1"/>
    <row r="43499" ht="15" customHeight="1"/>
    <row r="43500" ht="15" customHeight="1"/>
    <row r="43501" ht="15" customHeight="1"/>
    <row r="43502" ht="15" customHeight="1"/>
    <row r="43503" ht="15" customHeight="1"/>
    <row r="43504" ht="15" customHeight="1"/>
    <row r="43505" ht="15" customHeight="1"/>
    <row r="43506" ht="15" customHeight="1"/>
    <row r="43507" ht="15" customHeight="1"/>
    <row r="43508" ht="15" customHeight="1"/>
    <row r="43509" ht="15" customHeight="1"/>
    <row r="43510" ht="15" customHeight="1"/>
    <row r="43511" ht="15" customHeight="1"/>
    <row r="43512" ht="15" customHeight="1"/>
    <row r="43513" ht="15" customHeight="1"/>
    <row r="43514" ht="15" customHeight="1"/>
    <row r="43515" ht="15" customHeight="1"/>
    <row r="43516" ht="15" customHeight="1"/>
    <row r="43517" ht="15" customHeight="1"/>
    <row r="43518" ht="15" customHeight="1"/>
    <row r="43519" ht="15" customHeight="1"/>
    <row r="43520" ht="15" customHeight="1"/>
    <row r="43521" ht="15" customHeight="1"/>
    <row r="43522" ht="15" customHeight="1"/>
    <row r="43523" ht="15" customHeight="1"/>
    <row r="43524" ht="15" customHeight="1"/>
    <row r="43525" ht="15" customHeight="1"/>
    <row r="43526" ht="15" customHeight="1"/>
    <row r="43527" ht="15" customHeight="1"/>
    <row r="43528" ht="15" customHeight="1"/>
    <row r="43529" ht="15" customHeight="1"/>
    <row r="43530" ht="15" customHeight="1"/>
    <row r="43531" ht="15" customHeight="1"/>
    <row r="43532" ht="15" customHeight="1"/>
    <row r="43533" ht="15" customHeight="1"/>
    <row r="43534" ht="15" customHeight="1"/>
    <row r="43535" ht="15" customHeight="1"/>
    <row r="43536" ht="15" customHeight="1"/>
    <row r="43537" ht="15" customHeight="1"/>
    <row r="43538" ht="15" customHeight="1"/>
    <row r="43539" ht="15" customHeight="1"/>
    <row r="43540" ht="15" customHeight="1"/>
    <row r="43541" ht="15" customHeight="1"/>
    <row r="43542" ht="15" customHeight="1"/>
    <row r="43543" ht="15" customHeight="1"/>
    <row r="43544" ht="15" customHeight="1"/>
    <row r="43545" ht="15" customHeight="1"/>
    <row r="43546" ht="15" customHeight="1"/>
    <row r="43547" ht="15" customHeight="1"/>
    <row r="43548" ht="15" customHeight="1"/>
    <row r="43549" ht="15" customHeight="1"/>
    <row r="43550" ht="15" customHeight="1"/>
    <row r="43551" ht="15" customHeight="1"/>
    <row r="43552" ht="15" customHeight="1"/>
    <row r="43553" ht="15" customHeight="1"/>
    <row r="43554" ht="15" customHeight="1"/>
    <row r="43555" ht="15" customHeight="1"/>
    <row r="43556" ht="15" customHeight="1"/>
    <row r="43557" ht="15" customHeight="1"/>
    <row r="43558" ht="15" customHeight="1"/>
    <row r="43559" ht="15" customHeight="1"/>
    <row r="43560" ht="15" customHeight="1"/>
    <row r="43561" ht="15" customHeight="1"/>
    <row r="43562" ht="15" customHeight="1"/>
    <row r="43563" ht="15" customHeight="1"/>
    <row r="43564" ht="15" customHeight="1"/>
    <row r="43565" ht="15" customHeight="1"/>
    <row r="43566" ht="15" customHeight="1"/>
    <row r="43567" ht="15" customHeight="1"/>
    <row r="43568" ht="15" customHeight="1"/>
    <row r="43569" ht="15" customHeight="1"/>
    <row r="43570" ht="15" customHeight="1"/>
    <row r="43571" ht="15" customHeight="1"/>
    <row r="43572" ht="15" customHeight="1"/>
    <row r="43573" ht="15" customHeight="1"/>
    <row r="43574" ht="15" customHeight="1"/>
    <row r="43575" ht="15" customHeight="1"/>
    <row r="43576" ht="15" customHeight="1"/>
    <row r="43577" ht="15" customHeight="1"/>
    <row r="43578" ht="15" customHeight="1"/>
    <row r="43579" ht="15" customHeight="1"/>
    <row r="43580" ht="15" customHeight="1"/>
    <row r="43581" ht="15" customHeight="1"/>
    <row r="43582" ht="15" customHeight="1"/>
    <row r="43583" ht="15" customHeight="1"/>
    <row r="43584" ht="15" customHeight="1"/>
    <row r="43585" ht="15" customHeight="1"/>
    <row r="43586" ht="15" customHeight="1"/>
    <row r="43587" ht="15" customHeight="1"/>
    <row r="43588" ht="15" customHeight="1"/>
    <row r="43589" ht="15" customHeight="1"/>
    <row r="43590" ht="15" customHeight="1"/>
    <row r="43591" ht="15" customHeight="1"/>
    <row r="43592" ht="15" customHeight="1"/>
    <row r="43593" ht="15" customHeight="1"/>
    <row r="43594" ht="15" customHeight="1"/>
    <row r="43595" ht="15" customHeight="1"/>
    <row r="43596" ht="15" customHeight="1"/>
    <row r="43597" ht="15" customHeight="1"/>
    <row r="43598" ht="15" customHeight="1"/>
    <row r="43599" ht="15" customHeight="1"/>
    <row r="43600" ht="15" customHeight="1"/>
    <row r="43601" ht="15" customHeight="1"/>
    <row r="43602" ht="15" customHeight="1"/>
    <row r="43603" ht="15" customHeight="1"/>
    <row r="43604" ht="15" customHeight="1"/>
    <row r="43605" ht="15" customHeight="1"/>
    <row r="43606" ht="15" customHeight="1"/>
    <row r="43607" ht="15" customHeight="1"/>
    <row r="43608" ht="15" customHeight="1"/>
    <row r="43609" ht="15" customHeight="1"/>
    <row r="43610" ht="15" customHeight="1"/>
    <row r="43611" ht="15" customHeight="1"/>
    <row r="43612" ht="15" customHeight="1"/>
    <row r="43613" ht="15" customHeight="1"/>
    <row r="43614" ht="15" customHeight="1"/>
    <row r="43615" ht="15" customHeight="1"/>
    <row r="43616" ht="15" customHeight="1"/>
    <row r="43617" ht="15" customHeight="1"/>
    <row r="43618" ht="15" customHeight="1"/>
    <row r="43619" ht="15" customHeight="1"/>
    <row r="43620" ht="15" customHeight="1"/>
    <row r="43621" ht="15" customHeight="1"/>
    <row r="43622" ht="15" customHeight="1"/>
    <row r="43623" ht="15" customHeight="1"/>
    <row r="43624" ht="15" customHeight="1"/>
    <row r="43625" ht="15" customHeight="1"/>
    <row r="43626" ht="15" customHeight="1"/>
    <row r="43627" ht="15" customHeight="1"/>
    <row r="43628" ht="15" customHeight="1"/>
    <row r="43629" ht="15" customHeight="1"/>
    <row r="43630" ht="15" customHeight="1"/>
    <row r="43631" ht="15" customHeight="1"/>
    <row r="43632" ht="15" customHeight="1"/>
    <row r="43633" ht="15" customHeight="1"/>
    <row r="43634" ht="15" customHeight="1"/>
    <row r="43635" ht="15" customHeight="1"/>
    <row r="43636" ht="15" customHeight="1"/>
    <row r="43637" ht="15" customHeight="1"/>
    <row r="43638" ht="15" customHeight="1"/>
    <row r="43639" ht="15" customHeight="1"/>
    <row r="43640" ht="15" customHeight="1"/>
    <row r="43641" ht="15" customHeight="1"/>
    <row r="43642" ht="15" customHeight="1"/>
    <row r="43643" ht="15" customHeight="1"/>
    <row r="43644" ht="15" customHeight="1"/>
    <row r="43645" ht="15" customHeight="1"/>
    <row r="43646" ht="15" customHeight="1"/>
    <row r="43647" ht="15" customHeight="1"/>
    <row r="43648" ht="15" customHeight="1"/>
    <row r="43649" ht="15" customHeight="1"/>
    <row r="43650" ht="15" customHeight="1"/>
    <row r="43651" ht="15" customHeight="1"/>
    <row r="43652" ht="15" customHeight="1"/>
    <row r="43653" ht="15" customHeight="1"/>
    <row r="43654" ht="15" customHeight="1"/>
    <row r="43655" ht="15" customHeight="1"/>
    <row r="43656" ht="15" customHeight="1"/>
    <row r="43657" ht="15" customHeight="1"/>
    <row r="43658" ht="15" customHeight="1"/>
    <row r="43659" ht="15" customHeight="1"/>
    <row r="43660" ht="15" customHeight="1"/>
    <row r="43661" ht="15" customHeight="1"/>
    <row r="43662" ht="15" customHeight="1"/>
    <row r="43663" ht="15" customHeight="1"/>
    <row r="43664" ht="15" customHeight="1"/>
    <row r="43665" ht="15" customHeight="1"/>
    <row r="43666" ht="15" customHeight="1"/>
    <row r="43667" ht="15" customHeight="1"/>
    <row r="43668" ht="15" customHeight="1"/>
    <row r="43669" ht="15" customHeight="1"/>
    <row r="43670" ht="15" customHeight="1"/>
    <row r="43671" ht="15" customHeight="1"/>
    <row r="43672" ht="15" customHeight="1"/>
    <row r="43673" ht="15" customHeight="1"/>
    <row r="43674" ht="15" customHeight="1"/>
    <row r="43675" ht="15" customHeight="1"/>
    <row r="43676" ht="15" customHeight="1"/>
    <row r="43677" ht="15" customHeight="1"/>
    <row r="43678" ht="15" customHeight="1"/>
    <row r="43679" ht="15" customHeight="1"/>
    <row r="43680" ht="15" customHeight="1"/>
    <row r="43681" ht="15" customHeight="1"/>
    <row r="43682" ht="15" customHeight="1"/>
    <row r="43683" ht="15" customHeight="1"/>
    <row r="43684" ht="15" customHeight="1"/>
    <row r="43685" ht="15" customHeight="1"/>
    <row r="43686" ht="15" customHeight="1"/>
    <row r="43687" ht="15" customHeight="1"/>
    <row r="43688" ht="15" customHeight="1"/>
    <row r="43689" ht="15" customHeight="1"/>
    <row r="43690" ht="15" customHeight="1"/>
    <row r="43691" ht="15" customHeight="1"/>
    <row r="43692" ht="15" customHeight="1"/>
    <row r="43693" ht="15" customHeight="1"/>
    <row r="43694" ht="15" customHeight="1"/>
    <row r="43695" ht="15" customHeight="1"/>
    <row r="43696" ht="15" customHeight="1"/>
    <row r="43697" ht="15" customHeight="1"/>
    <row r="43698" ht="15" customHeight="1"/>
    <row r="43699" ht="15" customHeight="1"/>
    <row r="43700" ht="15" customHeight="1"/>
    <row r="43701" ht="15" customHeight="1"/>
    <row r="43702" ht="15" customHeight="1"/>
    <row r="43703" ht="15" customHeight="1"/>
    <row r="43704" ht="15" customHeight="1"/>
    <row r="43705" ht="15" customHeight="1"/>
    <row r="43706" ht="15" customHeight="1"/>
    <row r="43707" ht="15" customHeight="1"/>
    <row r="43708" ht="15" customHeight="1"/>
    <row r="43709" ht="15" customHeight="1"/>
    <row r="43710" ht="15" customHeight="1"/>
    <row r="43711" ht="15" customHeight="1"/>
    <row r="43712" ht="15" customHeight="1"/>
    <row r="43713" ht="15" customHeight="1"/>
    <row r="43714" ht="15" customHeight="1"/>
    <row r="43715" ht="15" customHeight="1"/>
    <row r="43716" ht="15" customHeight="1"/>
    <row r="43717" ht="15" customHeight="1"/>
    <row r="43718" ht="15" customHeight="1"/>
    <row r="43719" ht="15" customHeight="1"/>
    <row r="43720" ht="15" customHeight="1"/>
    <row r="43721" ht="15" customHeight="1"/>
    <row r="43722" ht="15" customHeight="1"/>
    <row r="43723" ht="15" customHeight="1"/>
    <row r="43724" ht="15" customHeight="1"/>
    <row r="43725" ht="15" customHeight="1"/>
    <row r="43726" ht="15" customHeight="1"/>
    <row r="43727" ht="15" customHeight="1"/>
    <row r="43728" ht="15" customHeight="1"/>
    <row r="43729" ht="15" customHeight="1"/>
    <row r="43730" ht="15" customHeight="1"/>
    <row r="43731" ht="15" customHeight="1"/>
    <row r="43732" ht="15" customHeight="1"/>
    <row r="43733" ht="15" customHeight="1"/>
    <row r="43734" ht="15" customHeight="1"/>
    <row r="43735" ht="15" customHeight="1"/>
    <row r="43736" ht="15" customHeight="1"/>
    <row r="43737" ht="15" customHeight="1"/>
    <row r="43738" ht="15" customHeight="1"/>
    <row r="43739" ht="15" customHeight="1"/>
    <row r="43740" ht="15" customHeight="1"/>
    <row r="43741" ht="15" customHeight="1"/>
    <row r="43742" ht="15" customHeight="1"/>
    <row r="43743" ht="15" customHeight="1"/>
    <row r="43744" ht="15" customHeight="1"/>
    <row r="43745" ht="15" customHeight="1"/>
    <row r="43746" ht="15" customHeight="1"/>
    <row r="43747" ht="15" customHeight="1"/>
    <row r="43748" ht="15" customHeight="1"/>
    <row r="43749" ht="15" customHeight="1"/>
    <row r="43750" ht="15" customHeight="1"/>
    <row r="43751" ht="15" customHeight="1"/>
    <row r="43752" ht="15" customHeight="1"/>
    <row r="43753" ht="15" customHeight="1"/>
    <row r="43754" ht="15" customHeight="1"/>
    <row r="43755" ht="15" customHeight="1"/>
    <row r="43756" ht="15" customHeight="1"/>
    <row r="43757" ht="15" customHeight="1"/>
    <row r="43758" ht="15" customHeight="1"/>
    <row r="43759" ht="15" customHeight="1"/>
    <row r="43760" ht="15" customHeight="1"/>
    <row r="43761" ht="15" customHeight="1"/>
    <row r="43762" ht="15" customHeight="1"/>
    <row r="43763" ht="15" customHeight="1"/>
    <row r="43764" ht="15" customHeight="1"/>
    <row r="43765" ht="15" customHeight="1"/>
    <row r="43766" ht="15" customHeight="1"/>
    <row r="43767" ht="15" customHeight="1"/>
    <row r="43768" ht="15" customHeight="1"/>
    <row r="43769" ht="15" customHeight="1"/>
    <row r="43770" ht="15" customHeight="1"/>
    <row r="43771" ht="15" customHeight="1"/>
    <row r="43772" ht="15" customHeight="1"/>
    <row r="43773" ht="15" customHeight="1"/>
    <row r="43774" ht="15" customHeight="1"/>
    <row r="43775" ht="15" customHeight="1"/>
    <row r="43776" ht="15" customHeight="1"/>
    <row r="43777" ht="15" customHeight="1"/>
    <row r="43778" ht="15" customHeight="1"/>
    <row r="43779" ht="15" customHeight="1"/>
    <row r="43780" ht="15" customHeight="1"/>
    <row r="43781" ht="15" customHeight="1"/>
    <row r="43782" ht="15" customHeight="1"/>
    <row r="43783" ht="15" customHeight="1"/>
    <row r="43784" ht="15" customHeight="1"/>
    <row r="43785" ht="15" customHeight="1"/>
    <row r="43786" ht="15" customHeight="1"/>
    <row r="43787" ht="15" customHeight="1"/>
    <row r="43788" ht="15" customHeight="1"/>
    <row r="43789" ht="15" customHeight="1"/>
    <row r="43790" ht="15" customHeight="1"/>
    <row r="43791" ht="15" customHeight="1"/>
    <row r="43792" ht="15" customHeight="1"/>
    <row r="43793" ht="15" customHeight="1"/>
    <row r="43794" ht="15" customHeight="1"/>
    <row r="43795" ht="15" customHeight="1"/>
    <row r="43796" ht="15" customHeight="1"/>
    <row r="43797" ht="15" customHeight="1"/>
    <row r="43798" ht="15" customHeight="1"/>
    <row r="43799" ht="15" customHeight="1"/>
    <row r="43800" ht="15" customHeight="1"/>
    <row r="43801" ht="15" customHeight="1"/>
    <row r="43802" ht="15" customHeight="1"/>
    <row r="43803" ht="15" customHeight="1"/>
    <row r="43804" ht="15" customHeight="1"/>
    <row r="43805" ht="15" customHeight="1"/>
    <row r="43806" ht="15" customHeight="1"/>
    <row r="43807" ht="15" customHeight="1"/>
    <row r="43808" ht="15" customHeight="1"/>
    <row r="43809" ht="15" customHeight="1"/>
    <row r="43810" ht="15" customHeight="1"/>
    <row r="43811" ht="15" customHeight="1"/>
    <row r="43812" ht="15" customHeight="1"/>
    <row r="43813" ht="15" customHeight="1"/>
    <row r="43814" ht="15" customHeight="1"/>
    <row r="43815" ht="15" customHeight="1"/>
    <row r="43816" ht="15" customHeight="1"/>
    <row r="43817" ht="15" customHeight="1"/>
    <row r="43818" ht="15" customHeight="1"/>
    <row r="43819" ht="15" customHeight="1"/>
    <row r="43820" ht="15" customHeight="1"/>
    <row r="43821" ht="15" customHeight="1"/>
    <row r="43822" ht="15" customHeight="1"/>
    <row r="43823" ht="15" customHeight="1"/>
    <row r="43824" ht="15" customHeight="1"/>
    <row r="43825" ht="15" customHeight="1"/>
    <row r="43826" ht="15" customHeight="1"/>
    <row r="43827" ht="15" customHeight="1"/>
    <row r="43828" ht="15" customHeight="1"/>
    <row r="43829" ht="15" customHeight="1"/>
    <row r="43830" ht="15" customHeight="1"/>
    <row r="43831" ht="15" customHeight="1"/>
    <row r="43832" ht="15" customHeight="1"/>
    <row r="43833" ht="15" customHeight="1"/>
    <row r="43834" ht="15" customHeight="1"/>
    <row r="43835" ht="15" customHeight="1"/>
    <row r="43836" ht="15" customHeight="1"/>
    <row r="43837" ht="15" customHeight="1"/>
    <row r="43838" ht="15" customHeight="1"/>
    <row r="43839" ht="15" customHeight="1"/>
    <row r="43840" ht="15" customHeight="1"/>
    <row r="43841" ht="15" customHeight="1"/>
    <row r="43842" ht="15" customHeight="1"/>
    <row r="43843" ht="15" customHeight="1"/>
    <row r="43844" ht="15" customHeight="1"/>
    <row r="43845" ht="15" customHeight="1"/>
    <row r="43846" ht="15" customHeight="1"/>
    <row r="43847" ht="15" customHeight="1"/>
    <row r="43848" ht="15" customHeight="1"/>
    <row r="43849" ht="15" customHeight="1"/>
    <row r="43850" ht="15" customHeight="1"/>
    <row r="43851" ht="15" customHeight="1"/>
    <row r="43852" ht="15" customHeight="1"/>
    <row r="43853" ht="15" customHeight="1"/>
    <row r="43854" ht="15" customHeight="1"/>
    <row r="43855" ht="15" customHeight="1"/>
    <row r="43856" ht="15" customHeight="1"/>
    <row r="43857" ht="15" customHeight="1"/>
    <row r="43858" ht="15" customHeight="1"/>
    <row r="43859" ht="15" customHeight="1"/>
    <row r="43860" ht="15" customHeight="1"/>
    <row r="43861" ht="15" customHeight="1"/>
    <row r="43862" ht="15" customHeight="1"/>
    <row r="43863" ht="15" customHeight="1"/>
    <row r="43864" ht="15" customHeight="1"/>
    <row r="43865" ht="15" customHeight="1"/>
    <row r="43866" ht="15" customHeight="1"/>
    <row r="43867" ht="15" customHeight="1"/>
    <row r="43868" ht="15" customHeight="1"/>
    <row r="43869" ht="15" customHeight="1"/>
    <row r="43870" ht="15" customHeight="1"/>
    <row r="43871" ht="15" customHeight="1"/>
    <row r="43872" ht="15" customHeight="1"/>
    <row r="43873" ht="15" customHeight="1"/>
    <row r="43874" ht="15" customHeight="1"/>
    <row r="43875" ht="15" customHeight="1"/>
    <row r="43876" ht="15" customHeight="1"/>
    <row r="43877" ht="15" customHeight="1"/>
    <row r="43878" ht="15" customHeight="1"/>
    <row r="43879" ht="15" customHeight="1"/>
    <row r="43880" ht="15" customHeight="1"/>
    <row r="43881" ht="15" customHeight="1"/>
    <row r="43882" ht="15" customHeight="1"/>
    <row r="43883" ht="15" customHeight="1"/>
    <row r="43884" ht="15" customHeight="1"/>
    <row r="43885" ht="15" customHeight="1"/>
    <row r="43886" ht="15" customHeight="1"/>
    <row r="43887" ht="15" customHeight="1"/>
    <row r="43888" ht="15" customHeight="1"/>
    <row r="43889" ht="15" customHeight="1"/>
    <row r="43890" ht="15" customHeight="1"/>
    <row r="43891" ht="15" customHeight="1"/>
    <row r="43892" ht="15" customHeight="1"/>
    <row r="43893" ht="15" customHeight="1"/>
    <row r="43894" ht="15" customHeight="1"/>
    <row r="43895" ht="15" customHeight="1"/>
    <row r="43896" ht="15" customHeight="1"/>
    <row r="43897" ht="15" customHeight="1"/>
    <row r="43898" ht="15" customHeight="1"/>
    <row r="43899" ht="15" customHeight="1"/>
    <row r="43900" ht="15" customHeight="1"/>
    <row r="43901" ht="15" customHeight="1"/>
    <row r="43902" ht="15" customHeight="1"/>
    <row r="43903" ht="15" customHeight="1"/>
    <row r="43904" ht="15" customHeight="1"/>
    <row r="43905" ht="15" customHeight="1"/>
    <row r="43906" ht="15" customHeight="1"/>
    <row r="43907" ht="15" customHeight="1"/>
    <row r="43908" ht="15" customHeight="1"/>
    <row r="43909" ht="15" customHeight="1"/>
    <row r="43910" ht="15" customHeight="1"/>
    <row r="43911" ht="15" customHeight="1"/>
    <row r="43912" ht="15" customHeight="1"/>
    <row r="43913" ht="15" customHeight="1"/>
    <row r="43914" ht="15" customHeight="1"/>
    <row r="43915" ht="15" customHeight="1"/>
    <row r="43916" ht="15" customHeight="1"/>
    <row r="43917" ht="15" customHeight="1"/>
    <row r="43918" ht="15" customHeight="1"/>
    <row r="43919" ht="15" customHeight="1"/>
    <row r="43920" ht="15" customHeight="1"/>
    <row r="43921" ht="15" customHeight="1"/>
    <row r="43922" ht="15" customHeight="1"/>
    <row r="43923" ht="15" customHeight="1"/>
    <row r="43924" ht="15" customHeight="1"/>
    <row r="43925" ht="15" customHeight="1"/>
    <row r="43926" ht="15" customHeight="1"/>
    <row r="43927" ht="15" customHeight="1"/>
    <row r="43928" ht="15" customHeight="1"/>
    <row r="43929" ht="15" customHeight="1"/>
    <row r="43930" ht="15" customHeight="1"/>
    <row r="43931" ht="15" customHeight="1"/>
    <row r="43932" ht="15" customHeight="1"/>
    <row r="43933" ht="15" customHeight="1"/>
    <row r="43934" ht="15" customHeight="1"/>
    <row r="43935" ht="15" customHeight="1"/>
    <row r="43936" ht="15" customHeight="1"/>
    <row r="43937" ht="15" customHeight="1"/>
    <row r="43938" ht="15" customHeight="1"/>
    <row r="43939" ht="15" customHeight="1"/>
    <row r="43940" ht="15" customHeight="1"/>
    <row r="43941" ht="15" customHeight="1"/>
    <row r="43942" ht="15" customHeight="1"/>
    <row r="43943" ht="15" customHeight="1"/>
    <row r="43944" ht="15" customHeight="1"/>
    <row r="43945" ht="15" customHeight="1"/>
    <row r="43946" ht="15" customHeight="1"/>
    <row r="43947" ht="15" customHeight="1"/>
    <row r="43948" ht="15" customHeight="1"/>
    <row r="43949" ht="15" customHeight="1"/>
    <row r="43950" ht="15" customHeight="1"/>
    <row r="43951" ht="15" customHeight="1"/>
    <row r="43952" ht="15" customHeight="1"/>
    <row r="43953" ht="15" customHeight="1"/>
    <row r="43954" ht="15" customHeight="1"/>
    <row r="43955" ht="15" customHeight="1"/>
    <row r="43956" ht="15" customHeight="1"/>
    <row r="43957" ht="15" customHeight="1"/>
    <row r="43958" ht="15" customHeight="1"/>
    <row r="43959" ht="15" customHeight="1"/>
    <row r="43960" ht="15" customHeight="1"/>
    <row r="43961" ht="15" customHeight="1"/>
    <row r="43962" ht="15" customHeight="1"/>
    <row r="43963" ht="15" customHeight="1"/>
    <row r="43964" ht="15" customHeight="1"/>
    <row r="43965" ht="15" customHeight="1"/>
    <row r="43966" ht="15" customHeight="1"/>
    <row r="43967" ht="15" customHeight="1"/>
    <row r="43968" ht="15" customHeight="1"/>
    <row r="43969" ht="15" customHeight="1"/>
    <row r="43970" ht="15" customHeight="1"/>
    <row r="43971" ht="15" customHeight="1"/>
    <row r="43972" ht="15" customHeight="1"/>
    <row r="43973" ht="15" customHeight="1"/>
    <row r="43974" ht="15" customHeight="1"/>
    <row r="43975" ht="15" customHeight="1"/>
    <row r="43976" ht="15" customHeight="1"/>
    <row r="43977" ht="15" customHeight="1"/>
    <row r="43978" ht="15" customHeight="1"/>
    <row r="43979" ht="15" customHeight="1"/>
    <row r="43980" ht="15" customHeight="1"/>
    <row r="43981" ht="15" customHeight="1"/>
    <row r="43982" ht="15" customHeight="1"/>
    <row r="43983" ht="15" customHeight="1"/>
    <row r="43984" ht="15" customHeight="1"/>
    <row r="43985" ht="15" customHeight="1"/>
    <row r="43986" ht="15" customHeight="1"/>
    <row r="43987" ht="15" customHeight="1"/>
    <row r="43988" ht="15" customHeight="1"/>
    <row r="43989" ht="15" customHeight="1"/>
    <row r="43990" ht="15" customHeight="1"/>
    <row r="43991" ht="15" customHeight="1"/>
    <row r="43992" ht="15" customHeight="1"/>
    <row r="43993" ht="15" customHeight="1"/>
    <row r="43994" ht="15" customHeight="1"/>
    <row r="43995" ht="15" customHeight="1"/>
    <row r="43996" ht="15" customHeight="1"/>
    <row r="43997" ht="15" customHeight="1"/>
    <row r="43998" ht="15" customHeight="1"/>
    <row r="43999" ht="15" customHeight="1"/>
    <row r="44000" ht="15" customHeight="1"/>
    <row r="44001" ht="15" customHeight="1"/>
    <row r="44002" ht="15" customHeight="1"/>
    <row r="44003" ht="15" customHeight="1"/>
    <row r="44004" ht="15" customHeight="1"/>
    <row r="44005" ht="15" customHeight="1"/>
    <row r="44006" ht="15" customHeight="1"/>
    <row r="44007" ht="15" customHeight="1"/>
    <row r="44008" ht="15" customHeight="1"/>
    <row r="44009" ht="15" customHeight="1"/>
    <row r="44010" ht="15" customHeight="1"/>
    <row r="44011" ht="15" customHeight="1"/>
    <row r="44012" ht="15" customHeight="1"/>
    <row r="44013" ht="15" customHeight="1"/>
    <row r="44014" ht="15" customHeight="1"/>
    <row r="44015" ht="15" customHeight="1"/>
    <row r="44016" ht="15" customHeight="1"/>
    <row r="44017" ht="15" customHeight="1"/>
    <row r="44018" ht="15" customHeight="1"/>
    <row r="44019" ht="15" customHeight="1"/>
    <row r="44020" ht="15" customHeight="1"/>
    <row r="44021" ht="15" customHeight="1"/>
    <row r="44022" ht="15" customHeight="1"/>
    <row r="44023" ht="15" customHeight="1"/>
    <row r="44024" ht="15" customHeight="1"/>
    <row r="44025" ht="15" customHeight="1"/>
    <row r="44026" ht="15" customHeight="1"/>
    <row r="44027" ht="15" customHeight="1"/>
    <row r="44028" ht="15" customHeight="1"/>
    <row r="44029" ht="15" customHeight="1"/>
    <row r="44030" ht="15" customHeight="1"/>
    <row r="44031" ht="15" customHeight="1"/>
    <row r="44032" ht="15" customHeight="1"/>
    <row r="44033" ht="15" customHeight="1"/>
    <row r="44034" ht="15" customHeight="1"/>
    <row r="44035" ht="15" customHeight="1"/>
    <row r="44036" ht="15" customHeight="1"/>
    <row r="44037" ht="15" customHeight="1"/>
    <row r="44038" ht="15" customHeight="1"/>
    <row r="44039" ht="15" customHeight="1"/>
    <row r="44040" ht="15" customHeight="1"/>
    <row r="44041" ht="15" customHeight="1"/>
    <row r="44042" ht="15" customHeight="1"/>
    <row r="44043" ht="15" customHeight="1"/>
    <row r="44044" ht="15" customHeight="1"/>
    <row r="44045" ht="15" customHeight="1"/>
    <row r="44046" ht="15" customHeight="1"/>
    <row r="44047" ht="15" customHeight="1"/>
    <row r="44048" ht="15" customHeight="1"/>
    <row r="44049" ht="15" customHeight="1"/>
    <row r="44050" ht="15" customHeight="1"/>
    <row r="44051" ht="15" customHeight="1"/>
    <row r="44052" ht="15" customHeight="1"/>
    <row r="44053" ht="15" customHeight="1"/>
    <row r="44054" ht="15" customHeight="1"/>
    <row r="44055" ht="15" customHeight="1"/>
    <row r="44056" ht="15" customHeight="1"/>
    <row r="44057" ht="15" customHeight="1"/>
    <row r="44058" ht="15" customHeight="1"/>
    <row r="44059" ht="15" customHeight="1"/>
    <row r="44060" ht="15" customHeight="1"/>
    <row r="44061" ht="15" customHeight="1"/>
    <row r="44062" ht="15" customHeight="1"/>
    <row r="44063" ht="15" customHeight="1"/>
    <row r="44064" ht="15" customHeight="1"/>
    <row r="44065" ht="15" customHeight="1"/>
    <row r="44066" ht="15" customHeight="1"/>
    <row r="44067" ht="15" customHeight="1"/>
    <row r="44068" ht="15" customHeight="1"/>
    <row r="44069" ht="15" customHeight="1"/>
    <row r="44070" ht="15" customHeight="1"/>
    <row r="44071" ht="15" customHeight="1"/>
    <row r="44072" ht="15" customHeight="1"/>
    <row r="44073" ht="15" customHeight="1"/>
    <row r="44074" ht="15" customHeight="1"/>
    <row r="44075" ht="15" customHeight="1"/>
    <row r="44076" ht="15" customHeight="1"/>
    <row r="44077" ht="15" customHeight="1"/>
    <row r="44078" ht="15" customHeight="1"/>
    <row r="44079" ht="15" customHeight="1"/>
    <row r="44080" ht="15" customHeight="1"/>
    <row r="44081" ht="15" customHeight="1"/>
    <row r="44082" ht="15" customHeight="1"/>
    <row r="44083" ht="15" customHeight="1"/>
    <row r="44084" ht="15" customHeight="1"/>
    <row r="44085" ht="15" customHeight="1"/>
    <row r="44086" ht="15" customHeight="1"/>
    <row r="44087" ht="15" customHeight="1"/>
    <row r="44088" ht="15" customHeight="1"/>
    <row r="44089" ht="15" customHeight="1"/>
    <row r="44090" ht="15" customHeight="1"/>
    <row r="44091" ht="15" customHeight="1"/>
    <row r="44092" ht="15" customHeight="1"/>
    <row r="44093" ht="15" customHeight="1"/>
    <row r="44094" ht="15" customHeight="1"/>
    <row r="44095" ht="15" customHeight="1"/>
    <row r="44096" ht="15" customHeight="1"/>
    <row r="44097" ht="15" customHeight="1"/>
    <row r="44098" ht="15" customHeight="1"/>
    <row r="44099" ht="15" customHeight="1"/>
    <row r="44100" ht="15" customHeight="1"/>
    <row r="44101" ht="15" customHeight="1"/>
    <row r="44102" ht="15" customHeight="1"/>
    <row r="44103" ht="15" customHeight="1"/>
    <row r="44104" ht="15" customHeight="1"/>
    <row r="44105" ht="15" customHeight="1"/>
    <row r="44106" ht="15" customHeight="1"/>
    <row r="44107" ht="15" customHeight="1"/>
    <row r="44108" ht="15" customHeight="1"/>
    <row r="44109" ht="15" customHeight="1"/>
    <row r="44110" ht="15" customHeight="1"/>
    <row r="44111" ht="15" customHeight="1"/>
    <row r="44112" ht="15" customHeight="1"/>
    <row r="44113" ht="15" customHeight="1"/>
    <row r="44114" ht="15" customHeight="1"/>
    <row r="44115" ht="15" customHeight="1"/>
    <row r="44116" ht="15" customHeight="1"/>
    <row r="44117" ht="15" customHeight="1"/>
    <row r="44118" ht="15" customHeight="1"/>
    <row r="44119" ht="15" customHeight="1"/>
    <row r="44120" ht="15" customHeight="1"/>
    <row r="44121" ht="15" customHeight="1"/>
    <row r="44122" ht="15" customHeight="1"/>
    <row r="44123" ht="15" customHeight="1"/>
    <row r="44124" ht="15" customHeight="1"/>
    <row r="44125" ht="15" customHeight="1"/>
    <row r="44126" ht="15" customHeight="1"/>
    <row r="44127" ht="15" customHeight="1"/>
    <row r="44128" ht="15" customHeight="1"/>
    <row r="44129" ht="15" customHeight="1"/>
    <row r="44130" ht="15" customHeight="1"/>
    <row r="44131" ht="15" customHeight="1"/>
    <row r="44132" ht="15" customHeight="1"/>
    <row r="44133" ht="15" customHeight="1"/>
    <row r="44134" ht="15" customHeight="1"/>
    <row r="44135" ht="15" customHeight="1"/>
    <row r="44136" ht="15" customHeight="1"/>
    <row r="44137" ht="15" customHeight="1"/>
    <row r="44138" ht="15" customHeight="1"/>
    <row r="44139" ht="15" customHeight="1"/>
    <row r="44140" ht="15" customHeight="1"/>
    <row r="44141" ht="15" customHeight="1"/>
    <row r="44142" ht="15" customHeight="1"/>
    <row r="44143" ht="15" customHeight="1"/>
    <row r="44144" ht="15" customHeight="1"/>
    <row r="44145" ht="15" customHeight="1"/>
    <row r="44146" ht="15" customHeight="1"/>
    <row r="44147" ht="15" customHeight="1"/>
    <row r="44148" ht="15" customHeight="1"/>
    <row r="44149" ht="15" customHeight="1"/>
    <row r="44150" ht="15" customHeight="1"/>
    <row r="44151" ht="15" customHeight="1"/>
    <row r="44152" ht="15" customHeight="1"/>
    <row r="44153" ht="15" customHeight="1"/>
    <row r="44154" ht="15" customHeight="1"/>
    <row r="44155" ht="15" customHeight="1"/>
    <row r="44156" ht="15" customHeight="1"/>
    <row r="44157" ht="15" customHeight="1"/>
    <row r="44158" ht="15" customHeight="1"/>
    <row r="44159" ht="15" customHeight="1"/>
    <row r="44160" ht="15" customHeight="1"/>
    <row r="44161" ht="15" customHeight="1"/>
    <row r="44162" ht="15" customHeight="1"/>
    <row r="44163" ht="15" customHeight="1"/>
    <row r="44164" ht="15" customHeight="1"/>
    <row r="44165" ht="15" customHeight="1"/>
    <row r="44166" ht="15" customHeight="1"/>
    <row r="44167" ht="15" customHeight="1"/>
    <row r="44168" ht="15" customHeight="1"/>
    <row r="44169" ht="15" customHeight="1"/>
    <row r="44170" ht="15" customHeight="1"/>
    <row r="44171" ht="15" customHeight="1"/>
    <row r="44172" ht="15" customHeight="1"/>
    <row r="44173" ht="15" customHeight="1"/>
    <row r="44174" ht="15" customHeight="1"/>
    <row r="44175" ht="15" customHeight="1"/>
    <row r="44176" ht="15" customHeight="1"/>
    <row r="44177" ht="15" customHeight="1"/>
    <row r="44178" ht="15" customHeight="1"/>
    <row r="44179" ht="15" customHeight="1"/>
    <row r="44180" ht="15" customHeight="1"/>
    <row r="44181" ht="15" customHeight="1"/>
    <row r="44182" ht="15" customHeight="1"/>
    <row r="44183" ht="15" customHeight="1"/>
    <row r="44184" ht="15" customHeight="1"/>
    <row r="44185" ht="15" customHeight="1"/>
    <row r="44186" ht="15" customHeight="1"/>
    <row r="44187" ht="15" customHeight="1"/>
    <row r="44188" ht="15" customHeight="1"/>
    <row r="44189" ht="15" customHeight="1"/>
    <row r="44190" ht="15" customHeight="1"/>
    <row r="44191" ht="15" customHeight="1"/>
    <row r="44192" ht="15" customHeight="1"/>
    <row r="44193" ht="15" customHeight="1"/>
    <row r="44194" ht="15" customHeight="1"/>
    <row r="44195" ht="15" customHeight="1"/>
    <row r="44196" ht="15" customHeight="1"/>
    <row r="44197" ht="15" customHeight="1"/>
    <row r="44198" ht="15" customHeight="1"/>
    <row r="44199" ht="15" customHeight="1"/>
    <row r="44200" ht="15" customHeight="1"/>
    <row r="44201" ht="15" customHeight="1"/>
    <row r="44202" ht="15" customHeight="1"/>
    <row r="44203" ht="15" customHeight="1"/>
    <row r="44204" ht="15" customHeight="1"/>
    <row r="44205" ht="15" customHeight="1"/>
    <row r="44206" ht="15" customHeight="1"/>
    <row r="44207" ht="15" customHeight="1"/>
    <row r="44208" ht="15" customHeight="1"/>
    <row r="44209" ht="15" customHeight="1"/>
    <row r="44210" ht="15" customHeight="1"/>
    <row r="44211" ht="15" customHeight="1"/>
    <row r="44212" ht="15" customHeight="1"/>
    <row r="44213" ht="15" customHeight="1"/>
    <row r="44214" ht="15" customHeight="1"/>
    <row r="44215" ht="15" customHeight="1"/>
    <row r="44216" ht="15" customHeight="1"/>
    <row r="44217" ht="15" customHeight="1"/>
    <row r="44218" ht="15" customHeight="1"/>
    <row r="44219" ht="15" customHeight="1"/>
    <row r="44220" ht="15" customHeight="1"/>
    <row r="44221" ht="15" customHeight="1"/>
    <row r="44222" ht="15" customHeight="1"/>
    <row r="44223" ht="15" customHeight="1"/>
    <row r="44224" ht="15" customHeight="1"/>
    <row r="44225" ht="15" customHeight="1"/>
    <row r="44226" ht="15" customHeight="1"/>
    <row r="44227" ht="15" customHeight="1"/>
    <row r="44228" ht="15" customHeight="1"/>
    <row r="44229" ht="15" customHeight="1"/>
    <row r="44230" ht="15" customHeight="1"/>
    <row r="44231" ht="15" customHeight="1"/>
    <row r="44232" ht="15" customHeight="1"/>
    <row r="44233" ht="15" customHeight="1"/>
    <row r="44234" ht="15" customHeight="1"/>
    <row r="44235" ht="15" customHeight="1"/>
    <row r="44236" ht="15" customHeight="1"/>
    <row r="44237" ht="15" customHeight="1"/>
    <row r="44238" ht="15" customHeight="1"/>
    <row r="44239" ht="15" customHeight="1"/>
    <row r="44240" ht="15" customHeight="1"/>
    <row r="44241" ht="15" customHeight="1"/>
    <row r="44242" ht="15" customHeight="1"/>
    <row r="44243" ht="15" customHeight="1"/>
    <row r="44244" ht="15" customHeight="1"/>
    <row r="44245" ht="15" customHeight="1"/>
    <row r="44246" ht="15" customHeight="1"/>
    <row r="44247" ht="15" customHeight="1"/>
    <row r="44248" ht="15" customHeight="1"/>
    <row r="44249" ht="15" customHeight="1"/>
    <row r="44250" ht="15" customHeight="1"/>
    <row r="44251" ht="15" customHeight="1"/>
    <row r="44252" ht="15" customHeight="1"/>
    <row r="44253" ht="15" customHeight="1"/>
    <row r="44254" ht="15" customHeight="1"/>
    <row r="44255" ht="15" customHeight="1"/>
    <row r="44256" ht="15" customHeight="1"/>
    <row r="44257" ht="15" customHeight="1"/>
    <row r="44258" ht="15" customHeight="1"/>
    <row r="44259" ht="15" customHeight="1"/>
    <row r="44260" ht="15" customHeight="1"/>
    <row r="44261" ht="15" customHeight="1"/>
    <row r="44262" ht="15" customHeight="1"/>
    <row r="44263" ht="15" customHeight="1"/>
    <row r="44264" ht="15" customHeight="1"/>
    <row r="44265" ht="15" customHeight="1"/>
    <row r="44266" ht="15" customHeight="1"/>
    <row r="44267" ht="15" customHeight="1"/>
    <row r="44268" ht="15" customHeight="1"/>
    <row r="44269" ht="15" customHeight="1"/>
    <row r="44270" ht="15" customHeight="1"/>
    <row r="44271" ht="15" customHeight="1"/>
    <row r="44272" ht="15" customHeight="1"/>
    <row r="44273" ht="15" customHeight="1"/>
    <row r="44274" ht="15" customHeight="1"/>
    <row r="44275" ht="15" customHeight="1"/>
    <row r="44276" ht="15" customHeight="1"/>
    <row r="44277" ht="15" customHeight="1"/>
    <row r="44278" ht="15" customHeight="1"/>
    <row r="44279" ht="15" customHeight="1"/>
    <row r="44280" ht="15" customHeight="1"/>
    <row r="44281" ht="15" customHeight="1"/>
    <row r="44282" ht="15" customHeight="1"/>
    <row r="44283" ht="15" customHeight="1"/>
    <row r="44284" ht="15" customHeight="1"/>
    <row r="44285" ht="15" customHeight="1"/>
    <row r="44286" ht="15" customHeight="1"/>
    <row r="44287" ht="15" customHeight="1"/>
    <row r="44288" ht="15" customHeight="1"/>
    <row r="44289" ht="15" customHeight="1"/>
    <row r="44290" ht="15" customHeight="1"/>
    <row r="44291" ht="15" customHeight="1"/>
    <row r="44292" ht="15" customHeight="1"/>
    <row r="44293" ht="15" customHeight="1"/>
    <row r="44294" ht="15" customHeight="1"/>
    <row r="44295" ht="15" customHeight="1"/>
    <row r="44296" ht="15" customHeight="1"/>
    <row r="44297" ht="15" customHeight="1"/>
    <row r="44298" ht="15" customHeight="1"/>
    <row r="44299" ht="15" customHeight="1"/>
    <row r="44300" ht="15" customHeight="1"/>
    <row r="44301" ht="15" customHeight="1"/>
    <row r="44302" ht="15" customHeight="1"/>
    <row r="44303" ht="15" customHeight="1"/>
    <row r="44304" ht="15" customHeight="1"/>
    <row r="44305" ht="15" customHeight="1"/>
    <row r="44306" ht="15" customHeight="1"/>
    <row r="44307" ht="15" customHeight="1"/>
    <row r="44308" ht="15" customHeight="1"/>
    <row r="44309" ht="15" customHeight="1"/>
    <row r="44310" ht="15" customHeight="1"/>
    <row r="44311" ht="15" customHeight="1"/>
    <row r="44312" ht="15" customHeight="1"/>
    <row r="44313" ht="15" customHeight="1"/>
    <row r="44314" ht="15" customHeight="1"/>
    <row r="44315" ht="15" customHeight="1"/>
    <row r="44316" ht="15" customHeight="1"/>
    <row r="44317" ht="15" customHeight="1"/>
    <row r="44318" ht="15" customHeight="1"/>
    <row r="44319" ht="15" customHeight="1"/>
    <row r="44320" ht="15" customHeight="1"/>
    <row r="44321" ht="15" customHeight="1"/>
    <row r="44322" ht="15" customHeight="1"/>
    <row r="44323" ht="15" customHeight="1"/>
    <row r="44324" ht="15" customHeight="1"/>
    <row r="44325" ht="15" customHeight="1"/>
    <row r="44326" ht="15" customHeight="1"/>
    <row r="44327" ht="15" customHeight="1"/>
    <row r="44328" ht="15" customHeight="1"/>
    <row r="44329" ht="15" customHeight="1"/>
    <row r="44330" ht="15" customHeight="1"/>
    <row r="44331" ht="15" customHeight="1"/>
    <row r="44332" ht="15" customHeight="1"/>
    <row r="44333" ht="15" customHeight="1"/>
    <row r="44334" ht="15" customHeight="1"/>
    <row r="44335" ht="15" customHeight="1"/>
    <row r="44336" ht="15" customHeight="1"/>
    <row r="44337" ht="15" customHeight="1"/>
    <row r="44338" ht="15" customHeight="1"/>
    <row r="44339" ht="15" customHeight="1"/>
    <row r="44340" ht="15" customHeight="1"/>
    <row r="44341" ht="15" customHeight="1"/>
    <row r="44342" ht="15" customHeight="1"/>
    <row r="44343" ht="15" customHeight="1"/>
    <row r="44344" ht="15" customHeight="1"/>
    <row r="44345" ht="15" customHeight="1"/>
    <row r="44346" ht="15" customHeight="1"/>
    <row r="44347" ht="15" customHeight="1"/>
    <row r="44348" ht="15" customHeight="1"/>
    <row r="44349" ht="15" customHeight="1"/>
    <row r="44350" ht="15" customHeight="1"/>
    <row r="44351" ht="15" customHeight="1"/>
    <row r="44352" ht="15" customHeight="1"/>
    <row r="44353" ht="15" customHeight="1"/>
    <row r="44354" ht="15" customHeight="1"/>
    <row r="44355" ht="15" customHeight="1"/>
    <row r="44356" ht="15" customHeight="1"/>
    <row r="44357" ht="15" customHeight="1"/>
    <row r="44358" ht="15" customHeight="1"/>
    <row r="44359" ht="15" customHeight="1"/>
    <row r="44360" ht="15" customHeight="1"/>
    <row r="44361" ht="15" customHeight="1"/>
    <row r="44362" ht="15" customHeight="1"/>
    <row r="44363" ht="15" customHeight="1"/>
    <row r="44364" ht="15" customHeight="1"/>
    <row r="44365" ht="15" customHeight="1"/>
    <row r="44366" ht="15" customHeight="1"/>
    <row r="44367" ht="15" customHeight="1"/>
    <row r="44368" ht="15" customHeight="1"/>
    <row r="44369" ht="15" customHeight="1"/>
    <row r="44370" ht="15" customHeight="1"/>
    <row r="44371" ht="15" customHeight="1"/>
    <row r="44372" ht="15" customHeight="1"/>
    <row r="44373" ht="15" customHeight="1"/>
    <row r="44374" ht="15" customHeight="1"/>
    <row r="44375" ht="15" customHeight="1"/>
    <row r="44376" ht="15" customHeight="1"/>
    <row r="44377" ht="15" customHeight="1"/>
    <row r="44378" ht="15" customHeight="1"/>
    <row r="44379" ht="15" customHeight="1"/>
    <row r="44380" ht="15" customHeight="1"/>
    <row r="44381" ht="15" customHeight="1"/>
    <row r="44382" ht="15" customHeight="1"/>
    <row r="44383" ht="15" customHeight="1"/>
    <row r="44384" ht="15" customHeight="1"/>
    <row r="44385" ht="15" customHeight="1"/>
    <row r="44386" ht="15" customHeight="1"/>
    <row r="44387" ht="15" customHeight="1"/>
    <row r="44388" ht="15" customHeight="1"/>
    <row r="44389" ht="15" customHeight="1"/>
    <row r="44390" ht="15" customHeight="1"/>
    <row r="44391" ht="15" customHeight="1"/>
    <row r="44392" ht="15" customHeight="1"/>
    <row r="44393" ht="15" customHeight="1"/>
    <row r="44394" ht="15" customHeight="1"/>
    <row r="44395" ht="15" customHeight="1"/>
    <row r="44396" ht="15" customHeight="1"/>
    <row r="44397" ht="15" customHeight="1"/>
    <row r="44398" ht="15" customHeight="1"/>
    <row r="44399" ht="15" customHeight="1"/>
    <row r="44400" ht="15" customHeight="1"/>
    <row r="44401" ht="15" customHeight="1"/>
    <row r="44402" ht="15" customHeight="1"/>
    <row r="44403" ht="15" customHeight="1"/>
    <row r="44404" ht="15" customHeight="1"/>
    <row r="44405" ht="15" customHeight="1"/>
    <row r="44406" ht="15" customHeight="1"/>
    <row r="44407" ht="15" customHeight="1"/>
    <row r="44408" ht="15" customHeight="1"/>
    <row r="44409" ht="15" customHeight="1"/>
    <row r="44410" ht="15" customHeight="1"/>
    <row r="44411" ht="15" customHeight="1"/>
    <row r="44412" ht="15" customHeight="1"/>
    <row r="44413" ht="15" customHeight="1"/>
    <row r="44414" ht="15" customHeight="1"/>
    <row r="44415" ht="15" customHeight="1"/>
    <row r="44416" ht="15" customHeight="1"/>
    <row r="44417" ht="15" customHeight="1"/>
    <row r="44418" ht="15" customHeight="1"/>
    <row r="44419" ht="15" customHeight="1"/>
    <row r="44420" ht="15" customHeight="1"/>
    <row r="44421" ht="15" customHeight="1"/>
    <row r="44422" ht="15" customHeight="1"/>
    <row r="44423" ht="15" customHeight="1"/>
    <row r="44424" ht="15" customHeight="1"/>
    <row r="44425" ht="15" customHeight="1"/>
    <row r="44426" ht="15" customHeight="1"/>
    <row r="44427" ht="15" customHeight="1"/>
    <row r="44428" ht="15" customHeight="1"/>
    <row r="44429" ht="15" customHeight="1"/>
    <row r="44430" ht="15" customHeight="1"/>
    <row r="44431" ht="15" customHeight="1"/>
    <row r="44432" ht="15" customHeight="1"/>
    <row r="44433" ht="15" customHeight="1"/>
    <row r="44434" ht="15" customHeight="1"/>
    <row r="44435" ht="15" customHeight="1"/>
    <row r="44436" ht="15" customHeight="1"/>
    <row r="44437" ht="15" customHeight="1"/>
    <row r="44438" ht="15" customHeight="1"/>
    <row r="44439" ht="15" customHeight="1"/>
    <row r="44440" ht="15" customHeight="1"/>
    <row r="44441" ht="15" customHeight="1"/>
    <row r="44442" ht="15" customHeight="1"/>
    <row r="44443" ht="15" customHeight="1"/>
    <row r="44444" ht="15" customHeight="1"/>
    <row r="44445" ht="15" customHeight="1"/>
    <row r="44446" ht="15" customHeight="1"/>
    <row r="44447" ht="15" customHeight="1"/>
    <row r="44448" ht="15" customHeight="1"/>
    <row r="44449" ht="15" customHeight="1"/>
    <row r="44450" ht="15" customHeight="1"/>
    <row r="44451" ht="15" customHeight="1"/>
    <row r="44452" ht="15" customHeight="1"/>
    <row r="44453" ht="15" customHeight="1"/>
    <row r="44454" ht="15" customHeight="1"/>
    <row r="44455" ht="15" customHeight="1"/>
    <row r="44456" ht="15" customHeight="1"/>
    <row r="44457" ht="15" customHeight="1"/>
    <row r="44458" ht="15" customHeight="1"/>
    <row r="44459" ht="15" customHeight="1"/>
    <row r="44460" ht="15" customHeight="1"/>
    <row r="44461" ht="15" customHeight="1"/>
    <row r="44462" ht="15" customHeight="1"/>
    <row r="44463" ht="15" customHeight="1"/>
    <row r="44464" ht="15" customHeight="1"/>
    <row r="44465" ht="15" customHeight="1"/>
    <row r="44466" ht="15" customHeight="1"/>
    <row r="44467" ht="15" customHeight="1"/>
    <row r="44468" ht="15" customHeight="1"/>
    <row r="44469" ht="15" customHeight="1"/>
    <row r="44470" ht="15" customHeight="1"/>
    <row r="44471" ht="15" customHeight="1"/>
    <row r="44472" ht="15" customHeight="1"/>
    <row r="44473" ht="15" customHeight="1"/>
    <row r="44474" ht="15" customHeight="1"/>
    <row r="44475" ht="15" customHeight="1"/>
    <row r="44476" ht="15" customHeight="1"/>
    <row r="44477" ht="15" customHeight="1"/>
    <row r="44478" ht="15" customHeight="1"/>
    <row r="44479" ht="15" customHeight="1"/>
    <row r="44480" ht="15" customHeight="1"/>
    <row r="44481" ht="15" customHeight="1"/>
    <row r="44482" ht="15" customHeight="1"/>
    <row r="44483" ht="15" customHeight="1"/>
    <row r="44484" ht="15" customHeight="1"/>
    <row r="44485" ht="15" customHeight="1"/>
    <row r="44486" ht="15" customHeight="1"/>
    <row r="44487" ht="15" customHeight="1"/>
    <row r="44488" ht="15" customHeight="1"/>
    <row r="44489" ht="15" customHeight="1"/>
    <row r="44490" ht="15" customHeight="1"/>
    <row r="44491" ht="15" customHeight="1"/>
    <row r="44492" ht="15" customHeight="1"/>
    <row r="44493" ht="15" customHeight="1"/>
    <row r="44494" ht="15" customHeight="1"/>
    <row r="44495" ht="15" customHeight="1"/>
    <row r="44496" ht="15" customHeight="1"/>
    <row r="44497" ht="15" customHeight="1"/>
    <row r="44498" ht="15" customHeight="1"/>
    <row r="44499" ht="15" customHeight="1"/>
    <row r="44500" ht="15" customHeight="1"/>
    <row r="44501" ht="15" customHeight="1"/>
    <row r="44502" ht="15" customHeight="1"/>
    <row r="44503" ht="15" customHeight="1"/>
    <row r="44504" ht="15" customHeight="1"/>
    <row r="44505" ht="15" customHeight="1"/>
    <row r="44506" ht="15" customHeight="1"/>
    <row r="44507" ht="15" customHeight="1"/>
    <row r="44508" ht="15" customHeight="1"/>
    <row r="44509" ht="15" customHeight="1"/>
    <row r="44510" ht="15" customHeight="1"/>
    <row r="44511" ht="15" customHeight="1"/>
    <row r="44512" ht="15" customHeight="1"/>
    <row r="44513" ht="15" customHeight="1"/>
    <row r="44514" ht="15" customHeight="1"/>
    <row r="44515" ht="15" customHeight="1"/>
    <row r="44516" ht="15" customHeight="1"/>
    <row r="44517" ht="15" customHeight="1"/>
    <row r="44518" ht="15" customHeight="1"/>
    <row r="44519" ht="15" customHeight="1"/>
    <row r="44520" ht="15" customHeight="1"/>
    <row r="44521" ht="15" customHeight="1"/>
    <row r="44522" ht="15" customHeight="1"/>
    <row r="44523" ht="15" customHeight="1"/>
    <row r="44524" ht="15" customHeight="1"/>
    <row r="44525" ht="15" customHeight="1"/>
    <row r="44526" ht="15" customHeight="1"/>
    <row r="44527" ht="15" customHeight="1"/>
    <row r="44528" ht="15" customHeight="1"/>
    <row r="44529" ht="15" customHeight="1"/>
    <row r="44530" ht="15" customHeight="1"/>
    <row r="44531" ht="15" customHeight="1"/>
    <row r="44532" ht="15" customHeight="1"/>
    <row r="44533" ht="15" customHeight="1"/>
    <row r="44534" ht="15" customHeight="1"/>
    <row r="44535" ht="15" customHeight="1"/>
    <row r="44536" ht="15" customHeight="1"/>
    <row r="44537" ht="15" customHeight="1"/>
    <row r="44538" ht="15" customHeight="1"/>
    <row r="44539" ht="15" customHeight="1"/>
    <row r="44540" ht="15" customHeight="1"/>
    <row r="44541" ht="15" customHeight="1"/>
    <row r="44542" ht="15" customHeight="1"/>
    <row r="44543" ht="15" customHeight="1"/>
    <row r="44544" ht="15" customHeight="1"/>
    <row r="44545" ht="15" customHeight="1"/>
    <row r="44546" ht="15" customHeight="1"/>
    <row r="44547" ht="15" customHeight="1"/>
    <row r="44548" ht="15" customHeight="1"/>
    <row r="44549" ht="15" customHeight="1"/>
    <row r="44550" ht="15" customHeight="1"/>
    <row r="44551" ht="15" customHeight="1"/>
    <row r="44552" ht="15" customHeight="1"/>
    <row r="44553" ht="15" customHeight="1"/>
    <row r="44554" ht="15" customHeight="1"/>
    <row r="44555" ht="15" customHeight="1"/>
    <row r="44556" ht="15" customHeight="1"/>
    <row r="44557" ht="15" customHeight="1"/>
    <row r="44558" ht="15" customHeight="1"/>
    <row r="44559" ht="15" customHeight="1"/>
    <row r="44560" ht="15" customHeight="1"/>
    <row r="44561" ht="15" customHeight="1"/>
    <row r="44562" ht="15" customHeight="1"/>
    <row r="44563" ht="15" customHeight="1"/>
    <row r="44564" ht="15" customHeight="1"/>
    <row r="44565" ht="15" customHeight="1"/>
    <row r="44566" ht="15" customHeight="1"/>
    <row r="44567" ht="15" customHeight="1"/>
    <row r="44568" ht="15" customHeight="1"/>
    <row r="44569" ht="15" customHeight="1"/>
    <row r="44570" ht="15" customHeight="1"/>
    <row r="44571" ht="15" customHeight="1"/>
    <row r="44572" ht="15" customHeight="1"/>
    <row r="44573" ht="15" customHeight="1"/>
    <row r="44574" ht="15" customHeight="1"/>
    <row r="44575" ht="15" customHeight="1"/>
    <row r="44576" ht="15" customHeight="1"/>
    <row r="44577" ht="15" customHeight="1"/>
    <row r="44578" ht="15" customHeight="1"/>
    <row r="44579" ht="15" customHeight="1"/>
    <row r="44580" ht="15" customHeight="1"/>
    <row r="44581" ht="15" customHeight="1"/>
    <row r="44582" ht="15" customHeight="1"/>
    <row r="44583" ht="15" customHeight="1"/>
    <row r="44584" ht="15" customHeight="1"/>
    <row r="44585" ht="15" customHeight="1"/>
    <row r="44586" ht="15" customHeight="1"/>
    <row r="44587" ht="15" customHeight="1"/>
    <row r="44588" ht="15" customHeight="1"/>
    <row r="44589" ht="15" customHeight="1"/>
    <row r="44590" ht="15" customHeight="1"/>
    <row r="44591" ht="15" customHeight="1"/>
    <row r="44592" ht="15" customHeight="1"/>
    <row r="44593" ht="15" customHeight="1"/>
    <row r="44594" ht="15" customHeight="1"/>
    <row r="44595" ht="15" customHeight="1"/>
    <row r="44596" ht="15" customHeight="1"/>
    <row r="44597" ht="15" customHeight="1"/>
    <row r="44598" ht="15" customHeight="1"/>
    <row r="44599" ht="15" customHeight="1"/>
    <row r="44600" ht="15" customHeight="1"/>
    <row r="44601" ht="15" customHeight="1"/>
    <row r="44602" ht="15" customHeight="1"/>
    <row r="44603" ht="15" customHeight="1"/>
    <row r="44604" ht="15" customHeight="1"/>
    <row r="44605" ht="15" customHeight="1"/>
    <row r="44606" ht="15" customHeight="1"/>
    <row r="44607" ht="15" customHeight="1"/>
    <row r="44608" ht="15" customHeight="1"/>
    <row r="44609" ht="15" customHeight="1"/>
    <row r="44610" ht="15" customHeight="1"/>
    <row r="44611" ht="15" customHeight="1"/>
    <row r="44612" ht="15" customHeight="1"/>
    <row r="44613" ht="15" customHeight="1"/>
    <row r="44614" ht="15" customHeight="1"/>
    <row r="44615" ht="15" customHeight="1"/>
    <row r="44616" ht="15" customHeight="1"/>
    <row r="44617" ht="15" customHeight="1"/>
    <row r="44618" ht="15" customHeight="1"/>
    <row r="44619" ht="15" customHeight="1"/>
    <row r="44620" ht="15" customHeight="1"/>
    <row r="44621" ht="15" customHeight="1"/>
    <row r="44622" ht="15" customHeight="1"/>
    <row r="44623" ht="15" customHeight="1"/>
    <row r="44624" ht="15" customHeight="1"/>
    <row r="44625" ht="15" customHeight="1"/>
    <row r="44626" ht="15" customHeight="1"/>
    <row r="44627" ht="15" customHeight="1"/>
    <row r="44628" ht="15" customHeight="1"/>
    <row r="44629" ht="15" customHeight="1"/>
    <row r="44630" ht="15" customHeight="1"/>
    <row r="44631" ht="15" customHeight="1"/>
    <row r="44632" ht="15" customHeight="1"/>
    <row r="44633" ht="15" customHeight="1"/>
    <row r="44634" ht="15" customHeight="1"/>
    <row r="44635" ht="15" customHeight="1"/>
    <row r="44636" ht="15" customHeight="1"/>
    <row r="44637" ht="15" customHeight="1"/>
    <row r="44638" ht="15" customHeight="1"/>
    <row r="44639" ht="15" customHeight="1"/>
    <row r="44640" ht="15" customHeight="1"/>
    <row r="44641" ht="15" customHeight="1"/>
    <row r="44642" ht="15" customHeight="1"/>
    <row r="44643" ht="15" customHeight="1"/>
    <row r="44644" ht="15" customHeight="1"/>
    <row r="44645" ht="15" customHeight="1"/>
    <row r="44646" ht="15" customHeight="1"/>
    <row r="44647" ht="15" customHeight="1"/>
    <row r="44648" ht="15" customHeight="1"/>
    <row r="44649" ht="15" customHeight="1"/>
    <row r="44650" ht="15" customHeight="1"/>
    <row r="44651" ht="15" customHeight="1"/>
    <row r="44652" ht="15" customHeight="1"/>
    <row r="44653" ht="15" customHeight="1"/>
    <row r="44654" ht="15" customHeight="1"/>
    <row r="44655" ht="15" customHeight="1"/>
    <row r="44656" ht="15" customHeight="1"/>
    <row r="44657" ht="15" customHeight="1"/>
    <row r="44658" ht="15" customHeight="1"/>
    <row r="44659" ht="15" customHeight="1"/>
    <row r="44660" ht="15" customHeight="1"/>
    <row r="44661" ht="15" customHeight="1"/>
    <row r="44662" ht="15" customHeight="1"/>
    <row r="44663" ht="15" customHeight="1"/>
    <row r="44664" ht="15" customHeight="1"/>
    <row r="44665" ht="15" customHeight="1"/>
    <row r="44666" ht="15" customHeight="1"/>
    <row r="44667" ht="15" customHeight="1"/>
    <row r="44668" ht="15" customHeight="1"/>
    <row r="44669" ht="15" customHeight="1"/>
    <row r="44670" ht="15" customHeight="1"/>
    <row r="44671" ht="15" customHeight="1"/>
    <row r="44672" ht="15" customHeight="1"/>
    <row r="44673" ht="15" customHeight="1"/>
    <row r="44674" ht="15" customHeight="1"/>
    <row r="44675" ht="15" customHeight="1"/>
    <row r="44676" ht="15" customHeight="1"/>
    <row r="44677" ht="15" customHeight="1"/>
    <row r="44678" ht="15" customHeight="1"/>
    <row r="44679" ht="15" customHeight="1"/>
    <row r="44680" ht="15" customHeight="1"/>
    <row r="44681" ht="15" customHeight="1"/>
    <row r="44682" ht="15" customHeight="1"/>
    <row r="44683" ht="15" customHeight="1"/>
    <row r="44684" ht="15" customHeight="1"/>
    <row r="44685" ht="15" customHeight="1"/>
    <row r="44686" ht="15" customHeight="1"/>
    <row r="44687" ht="15" customHeight="1"/>
    <row r="44688" ht="15" customHeight="1"/>
    <row r="44689" ht="15" customHeight="1"/>
    <row r="44690" ht="15" customHeight="1"/>
    <row r="44691" ht="15" customHeight="1"/>
    <row r="44692" ht="15" customHeight="1"/>
    <row r="44693" ht="15" customHeight="1"/>
    <row r="44694" ht="15" customHeight="1"/>
    <row r="44695" ht="15" customHeight="1"/>
    <row r="44696" ht="15" customHeight="1"/>
    <row r="44697" ht="15" customHeight="1"/>
    <row r="44698" ht="15" customHeight="1"/>
    <row r="44699" ht="15" customHeight="1"/>
    <row r="44700" ht="15" customHeight="1"/>
    <row r="44701" ht="15" customHeight="1"/>
    <row r="44702" ht="15" customHeight="1"/>
    <row r="44703" ht="15" customHeight="1"/>
    <row r="44704" ht="15" customHeight="1"/>
    <row r="44705" ht="15" customHeight="1"/>
    <row r="44706" ht="15" customHeight="1"/>
    <row r="44707" ht="15" customHeight="1"/>
    <row r="44708" ht="15" customHeight="1"/>
    <row r="44709" ht="15" customHeight="1"/>
    <row r="44710" ht="15" customHeight="1"/>
    <row r="44711" ht="15" customHeight="1"/>
    <row r="44712" ht="15" customHeight="1"/>
    <row r="44713" ht="15" customHeight="1"/>
    <row r="44714" ht="15" customHeight="1"/>
    <row r="44715" ht="15" customHeight="1"/>
    <row r="44716" ht="15" customHeight="1"/>
    <row r="44717" ht="15" customHeight="1"/>
    <row r="44718" ht="15" customHeight="1"/>
    <row r="44719" ht="15" customHeight="1"/>
    <row r="44720" ht="15" customHeight="1"/>
    <row r="44721" ht="15" customHeight="1"/>
    <row r="44722" ht="15" customHeight="1"/>
    <row r="44723" ht="15" customHeight="1"/>
    <row r="44724" ht="15" customHeight="1"/>
    <row r="44725" ht="15" customHeight="1"/>
    <row r="44726" ht="15" customHeight="1"/>
    <row r="44727" ht="15" customHeight="1"/>
    <row r="44728" ht="15" customHeight="1"/>
    <row r="44729" ht="15" customHeight="1"/>
    <row r="44730" ht="15" customHeight="1"/>
    <row r="44731" ht="15" customHeight="1"/>
    <row r="44732" ht="15" customHeight="1"/>
    <row r="44733" ht="15" customHeight="1"/>
    <row r="44734" ht="15" customHeight="1"/>
    <row r="44735" ht="15" customHeight="1"/>
    <row r="44736" ht="15" customHeight="1"/>
    <row r="44737" ht="15" customHeight="1"/>
    <row r="44738" ht="15" customHeight="1"/>
    <row r="44739" ht="15" customHeight="1"/>
    <row r="44740" ht="15" customHeight="1"/>
    <row r="44741" ht="15" customHeight="1"/>
    <row r="44742" ht="15" customHeight="1"/>
    <row r="44743" ht="15" customHeight="1"/>
    <row r="44744" ht="15" customHeight="1"/>
    <row r="44745" ht="15" customHeight="1"/>
    <row r="44746" ht="15" customHeight="1"/>
    <row r="44747" ht="15" customHeight="1"/>
    <row r="44748" ht="15" customHeight="1"/>
    <row r="44749" ht="15" customHeight="1"/>
    <row r="44750" ht="15" customHeight="1"/>
    <row r="44751" ht="15" customHeight="1"/>
    <row r="44752" ht="15" customHeight="1"/>
    <row r="44753" ht="15" customHeight="1"/>
    <row r="44754" ht="15" customHeight="1"/>
    <row r="44755" ht="15" customHeight="1"/>
    <row r="44756" ht="15" customHeight="1"/>
    <row r="44757" ht="15" customHeight="1"/>
    <row r="44758" ht="15" customHeight="1"/>
    <row r="44759" ht="15" customHeight="1"/>
    <row r="44760" ht="15" customHeight="1"/>
    <row r="44761" ht="15" customHeight="1"/>
    <row r="44762" ht="15" customHeight="1"/>
    <row r="44763" ht="15" customHeight="1"/>
    <row r="44764" ht="15" customHeight="1"/>
    <row r="44765" ht="15" customHeight="1"/>
    <row r="44766" ht="15" customHeight="1"/>
    <row r="44767" ht="15" customHeight="1"/>
    <row r="44768" ht="15" customHeight="1"/>
    <row r="44769" ht="15" customHeight="1"/>
    <row r="44770" ht="15" customHeight="1"/>
    <row r="44771" ht="15" customHeight="1"/>
    <row r="44772" ht="15" customHeight="1"/>
    <row r="44773" ht="15" customHeight="1"/>
    <row r="44774" ht="15" customHeight="1"/>
    <row r="44775" ht="15" customHeight="1"/>
    <row r="44776" ht="15" customHeight="1"/>
    <row r="44777" ht="15" customHeight="1"/>
    <row r="44778" ht="15" customHeight="1"/>
    <row r="44779" ht="15" customHeight="1"/>
    <row r="44780" ht="15" customHeight="1"/>
    <row r="44781" ht="15" customHeight="1"/>
    <row r="44782" ht="15" customHeight="1"/>
    <row r="44783" ht="15" customHeight="1"/>
    <row r="44784" ht="15" customHeight="1"/>
    <row r="44785" ht="15" customHeight="1"/>
    <row r="44786" ht="15" customHeight="1"/>
    <row r="44787" ht="15" customHeight="1"/>
    <row r="44788" ht="15" customHeight="1"/>
    <row r="44789" ht="15" customHeight="1"/>
    <row r="44790" ht="15" customHeight="1"/>
    <row r="44791" ht="15" customHeight="1"/>
    <row r="44792" ht="15" customHeight="1"/>
    <row r="44793" ht="15" customHeight="1"/>
    <row r="44794" ht="15" customHeight="1"/>
    <row r="44795" ht="15" customHeight="1"/>
    <row r="44796" ht="15" customHeight="1"/>
    <row r="44797" ht="15" customHeight="1"/>
    <row r="44798" ht="15" customHeight="1"/>
    <row r="44799" ht="15" customHeight="1"/>
    <row r="44800" ht="15" customHeight="1"/>
    <row r="44801" ht="15" customHeight="1"/>
    <row r="44802" ht="15" customHeight="1"/>
    <row r="44803" ht="15" customHeight="1"/>
    <row r="44804" ht="15" customHeight="1"/>
    <row r="44805" ht="15" customHeight="1"/>
    <row r="44806" ht="15" customHeight="1"/>
    <row r="44807" ht="15" customHeight="1"/>
    <row r="44808" ht="15" customHeight="1"/>
    <row r="44809" ht="15" customHeight="1"/>
    <row r="44810" ht="15" customHeight="1"/>
    <row r="44811" ht="15" customHeight="1"/>
    <row r="44812" ht="15" customHeight="1"/>
    <row r="44813" ht="15" customHeight="1"/>
    <row r="44814" ht="15" customHeight="1"/>
    <row r="44815" ht="15" customHeight="1"/>
    <row r="44816" ht="15" customHeight="1"/>
    <row r="44817" ht="15" customHeight="1"/>
    <row r="44818" ht="15" customHeight="1"/>
    <row r="44819" ht="15" customHeight="1"/>
    <row r="44820" ht="15" customHeight="1"/>
    <row r="44821" ht="15" customHeight="1"/>
    <row r="44822" ht="15" customHeight="1"/>
    <row r="44823" ht="15" customHeight="1"/>
    <row r="44824" ht="15" customHeight="1"/>
    <row r="44825" ht="15" customHeight="1"/>
    <row r="44826" ht="15" customHeight="1"/>
    <row r="44827" ht="15" customHeight="1"/>
    <row r="44828" ht="15" customHeight="1"/>
    <row r="44829" ht="15" customHeight="1"/>
    <row r="44830" ht="15" customHeight="1"/>
    <row r="44831" ht="15" customHeight="1"/>
    <row r="44832" ht="15" customHeight="1"/>
    <row r="44833" ht="15" customHeight="1"/>
    <row r="44834" ht="15" customHeight="1"/>
    <row r="44835" ht="15" customHeight="1"/>
    <row r="44836" ht="15" customHeight="1"/>
    <row r="44837" ht="15" customHeight="1"/>
    <row r="44838" ht="15" customHeight="1"/>
    <row r="44839" ht="15" customHeight="1"/>
    <row r="44840" ht="15" customHeight="1"/>
    <row r="44841" ht="15" customHeight="1"/>
    <row r="44842" ht="15" customHeight="1"/>
    <row r="44843" ht="15" customHeight="1"/>
    <row r="44844" ht="15" customHeight="1"/>
    <row r="44845" ht="15" customHeight="1"/>
    <row r="44846" ht="15" customHeight="1"/>
    <row r="44847" ht="15" customHeight="1"/>
    <row r="44848" ht="15" customHeight="1"/>
    <row r="44849" ht="15" customHeight="1"/>
    <row r="44850" ht="15" customHeight="1"/>
    <row r="44851" ht="15" customHeight="1"/>
    <row r="44852" ht="15" customHeight="1"/>
    <row r="44853" ht="15" customHeight="1"/>
    <row r="44854" ht="15" customHeight="1"/>
    <row r="44855" ht="15" customHeight="1"/>
    <row r="44856" ht="15" customHeight="1"/>
    <row r="44857" ht="15" customHeight="1"/>
    <row r="44858" ht="15" customHeight="1"/>
    <row r="44859" ht="15" customHeight="1"/>
    <row r="44860" ht="15" customHeight="1"/>
    <row r="44861" ht="15" customHeight="1"/>
    <row r="44862" ht="15" customHeight="1"/>
    <row r="44863" ht="15" customHeight="1"/>
    <row r="44864" ht="15" customHeight="1"/>
    <row r="44865" ht="15" customHeight="1"/>
    <row r="44866" ht="15" customHeight="1"/>
    <row r="44867" ht="15" customHeight="1"/>
    <row r="44868" ht="15" customHeight="1"/>
    <row r="44869" ht="15" customHeight="1"/>
    <row r="44870" ht="15" customHeight="1"/>
    <row r="44871" ht="15" customHeight="1"/>
    <row r="44872" ht="15" customHeight="1"/>
    <row r="44873" ht="15" customHeight="1"/>
    <row r="44874" ht="15" customHeight="1"/>
    <row r="44875" ht="15" customHeight="1"/>
    <row r="44876" ht="15" customHeight="1"/>
    <row r="44877" ht="15" customHeight="1"/>
    <row r="44878" ht="15" customHeight="1"/>
    <row r="44879" ht="15" customHeight="1"/>
    <row r="44880" ht="15" customHeight="1"/>
    <row r="44881" ht="15" customHeight="1"/>
    <row r="44882" ht="15" customHeight="1"/>
    <row r="44883" ht="15" customHeight="1"/>
    <row r="44884" ht="15" customHeight="1"/>
    <row r="44885" ht="15" customHeight="1"/>
    <row r="44886" ht="15" customHeight="1"/>
    <row r="44887" ht="15" customHeight="1"/>
    <row r="44888" ht="15" customHeight="1"/>
    <row r="44889" ht="15" customHeight="1"/>
    <row r="44890" ht="15" customHeight="1"/>
    <row r="44891" ht="15" customHeight="1"/>
    <row r="44892" ht="15" customHeight="1"/>
    <row r="44893" ht="15" customHeight="1"/>
    <row r="44894" ht="15" customHeight="1"/>
    <row r="44895" ht="15" customHeight="1"/>
    <row r="44896" ht="15" customHeight="1"/>
    <row r="44897" ht="15" customHeight="1"/>
    <row r="44898" ht="15" customHeight="1"/>
    <row r="44899" ht="15" customHeight="1"/>
    <row r="44900" ht="15" customHeight="1"/>
    <row r="44901" ht="15" customHeight="1"/>
    <row r="44902" ht="15" customHeight="1"/>
    <row r="44903" ht="15" customHeight="1"/>
    <row r="44904" ht="15" customHeight="1"/>
    <row r="44905" ht="15" customHeight="1"/>
    <row r="44906" ht="15" customHeight="1"/>
    <row r="44907" ht="15" customHeight="1"/>
    <row r="44908" ht="15" customHeight="1"/>
    <row r="44909" ht="15" customHeight="1"/>
    <row r="44910" ht="15" customHeight="1"/>
    <row r="44911" ht="15" customHeight="1"/>
    <row r="44912" ht="15" customHeight="1"/>
    <row r="44913" ht="15" customHeight="1"/>
    <row r="44914" ht="15" customHeight="1"/>
    <row r="44915" ht="15" customHeight="1"/>
    <row r="44916" ht="15" customHeight="1"/>
    <row r="44917" ht="15" customHeight="1"/>
    <row r="44918" ht="15" customHeight="1"/>
    <row r="44919" ht="15" customHeight="1"/>
    <row r="44920" ht="15" customHeight="1"/>
    <row r="44921" ht="15" customHeight="1"/>
    <row r="44922" ht="15" customHeight="1"/>
    <row r="44923" ht="15" customHeight="1"/>
    <row r="44924" ht="15" customHeight="1"/>
    <row r="44925" ht="15" customHeight="1"/>
    <row r="44926" ht="15" customHeight="1"/>
    <row r="44927" ht="15" customHeight="1"/>
    <row r="44928" ht="15" customHeight="1"/>
    <row r="44929" ht="15" customHeight="1"/>
    <row r="44930" ht="15" customHeight="1"/>
    <row r="44931" ht="15" customHeight="1"/>
    <row r="44932" ht="15" customHeight="1"/>
    <row r="44933" ht="15" customHeight="1"/>
    <row r="44934" ht="15" customHeight="1"/>
    <row r="44935" ht="15" customHeight="1"/>
    <row r="44936" ht="15" customHeight="1"/>
    <row r="44937" ht="15" customHeight="1"/>
    <row r="44938" ht="15" customHeight="1"/>
    <row r="44939" ht="15" customHeight="1"/>
    <row r="44940" ht="15" customHeight="1"/>
    <row r="44941" ht="15" customHeight="1"/>
    <row r="44942" ht="15" customHeight="1"/>
    <row r="44943" ht="15" customHeight="1"/>
    <row r="44944" ht="15" customHeight="1"/>
    <row r="44945" ht="15" customHeight="1"/>
    <row r="44946" ht="15" customHeight="1"/>
    <row r="44947" ht="15" customHeight="1"/>
    <row r="44948" ht="15" customHeight="1"/>
    <row r="44949" ht="15" customHeight="1"/>
    <row r="44950" ht="15" customHeight="1"/>
    <row r="44951" ht="15" customHeight="1"/>
    <row r="44952" ht="15" customHeight="1"/>
    <row r="44953" ht="15" customHeight="1"/>
    <row r="44954" ht="15" customHeight="1"/>
    <row r="44955" ht="15" customHeight="1"/>
    <row r="44956" ht="15" customHeight="1"/>
    <row r="44957" ht="15" customHeight="1"/>
    <row r="44958" ht="15" customHeight="1"/>
    <row r="44959" ht="15" customHeight="1"/>
    <row r="44960" ht="15" customHeight="1"/>
    <row r="44961" ht="15" customHeight="1"/>
    <row r="44962" ht="15" customHeight="1"/>
    <row r="44963" ht="15" customHeight="1"/>
    <row r="44964" ht="15" customHeight="1"/>
    <row r="44965" ht="15" customHeight="1"/>
    <row r="44966" ht="15" customHeight="1"/>
    <row r="44967" ht="15" customHeight="1"/>
    <row r="44968" ht="15" customHeight="1"/>
    <row r="44969" ht="15" customHeight="1"/>
    <row r="44970" ht="15" customHeight="1"/>
    <row r="44971" ht="15" customHeight="1"/>
    <row r="44972" ht="15" customHeight="1"/>
    <row r="44973" ht="15" customHeight="1"/>
    <row r="44974" ht="15" customHeight="1"/>
    <row r="44975" ht="15" customHeight="1"/>
    <row r="44976" ht="15" customHeight="1"/>
    <row r="44977" ht="15" customHeight="1"/>
    <row r="44978" ht="15" customHeight="1"/>
    <row r="44979" ht="15" customHeight="1"/>
    <row r="44980" ht="15" customHeight="1"/>
    <row r="44981" ht="15" customHeight="1"/>
    <row r="44982" ht="15" customHeight="1"/>
    <row r="44983" ht="15" customHeight="1"/>
    <row r="44984" ht="15" customHeight="1"/>
    <row r="44985" ht="15" customHeight="1"/>
    <row r="44986" ht="15" customHeight="1"/>
    <row r="44987" ht="15" customHeight="1"/>
    <row r="44988" ht="15" customHeight="1"/>
    <row r="44989" ht="15" customHeight="1"/>
    <row r="44990" ht="15" customHeight="1"/>
    <row r="44991" ht="15" customHeight="1"/>
    <row r="44992" ht="15" customHeight="1"/>
    <row r="44993" ht="15" customHeight="1"/>
    <row r="44994" ht="15" customHeight="1"/>
    <row r="44995" ht="15" customHeight="1"/>
    <row r="44996" ht="15" customHeight="1"/>
    <row r="44997" ht="15" customHeight="1"/>
    <row r="44998" ht="15" customHeight="1"/>
    <row r="44999" ht="15" customHeight="1"/>
    <row r="45000" ht="15" customHeight="1"/>
    <row r="45001" ht="15" customHeight="1"/>
    <row r="45002" ht="15" customHeight="1"/>
    <row r="45003" ht="15" customHeight="1"/>
    <row r="45004" ht="15" customHeight="1"/>
    <row r="45005" ht="15" customHeight="1"/>
    <row r="45006" ht="15" customHeight="1"/>
    <row r="45007" ht="15" customHeight="1"/>
    <row r="45008" ht="15" customHeight="1"/>
    <row r="45009" ht="15" customHeight="1"/>
    <row r="45010" ht="15" customHeight="1"/>
    <row r="45011" ht="15" customHeight="1"/>
    <row r="45012" ht="15" customHeight="1"/>
    <row r="45013" ht="15" customHeight="1"/>
    <row r="45014" ht="15" customHeight="1"/>
    <row r="45015" ht="15" customHeight="1"/>
    <row r="45016" ht="15" customHeight="1"/>
    <row r="45017" ht="15" customHeight="1"/>
    <row r="45018" ht="15" customHeight="1"/>
    <row r="45019" ht="15" customHeight="1"/>
    <row r="45020" ht="15" customHeight="1"/>
    <row r="45021" ht="15" customHeight="1"/>
    <row r="45022" ht="15" customHeight="1"/>
    <row r="45023" ht="15" customHeight="1"/>
    <row r="45024" ht="15" customHeight="1"/>
    <row r="45025" ht="15" customHeight="1"/>
    <row r="45026" ht="15" customHeight="1"/>
    <row r="45027" ht="15" customHeight="1"/>
    <row r="45028" ht="15" customHeight="1"/>
    <row r="45029" ht="15" customHeight="1"/>
    <row r="45030" ht="15" customHeight="1"/>
    <row r="45031" ht="15" customHeight="1"/>
    <row r="45032" ht="15" customHeight="1"/>
    <row r="45033" ht="15" customHeight="1"/>
    <row r="45034" ht="15" customHeight="1"/>
    <row r="45035" ht="15" customHeight="1"/>
    <row r="45036" ht="15" customHeight="1"/>
    <row r="45037" ht="15" customHeight="1"/>
    <row r="45038" ht="15" customHeight="1"/>
    <row r="45039" ht="15" customHeight="1"/>
    <row r="45040" ht="15" customHeight="1"/>
    <row r="45041" ht="15" customHeight="1"/>
    <row r="45042" ht="15" customHeight="1"/>
    <row r="45043" ht="15" customHeight="1"/>
    <row r="45044" ht="15" customHeight="1"/>
    <row r="45045" ht="15" customHeight="1"/>
    <row r="45046" ht="15" customHeight="1"/>
    <row r="45047" ht="15" customHeight="1"/>
    <row r="45048" ht="15" customHeight="1"/>
    <row r="45049" ht="15" customHeight="1"/>
    <row r="45050" ht="15" customHeight="1"/>
    <row r="45051" ht="15" customHeight="1"/>
    <row r="45052" ht="15" customHeight="1"/>
    <row r="45053" ht="15" customHeight="1"/>
    <row r="45054" ht="15" customHeight="1"/>
    <row r="45055" ht="15" customHeight="1"/>
    <row r="45056" ht="15" customHeight="1"/>
    <row r="45057" ht="15" customHeight="1"/>
    <row r="45058" ht="15" customHeight="1"/>
    <row r="45059" ht="15" customHeight="1"/>
    <row r="45060" ht="15" customHeight="1"/>
    <row r="45061" ht="15" customHeight="1"/>
    <row r="45062" ht="15" customHeight="1"/>
    <row r="45063" ht="15" customHeight="1"/>
    <row r="45064" ht="15" customHeight="1"/>
    <row r="45065" ht="15" customHeight="1"/>
    <row r="45066" ht="15" customHeight="1"/>
    <row r="45067" ht="15" customHeight="1"/>
    <row r="45068" ht="15" customHeight="1"/>
    <row r="45069" ht="15" customHeight="1"/>
    <row r="45070" ht="15" customHeight="1"/>
    <row r="45071" ht="15" customHeight="1"/>
    <row r="45072" ht="15" customHeight="1"/>
    <row r="45073" ht="15" customHeight="1"/>
    <row r="45074" ht="15" customHeight="1"/>
    <row r="45075" ht="15" customHeight="1"/>
    <row r="45076" ht="15" customHeight="1"/>
    <row r="45077" ht="15" customHeight="1"/>
    <row r="45078" ht="15" customHeight="1"/>
    <row r="45079" ht="15" customHeight="1"/>
    <row r="45080" ht="15" customHeight="1"/>
    <row r="45081" ht="15" customHeight="1"/>
    <row r="45082" ht="15" customHeight="1"/>
    <row r="45083" ht="15" customHeight="1"/>
    <row r="45084" ht="15" customHeight="1"/>
    <row r="45085" ht="15" customHeight="1"/>
    <row r="45086" ht="15" customHeight="1"/>
    <row r="45087" ht="15" customHeight="1"/>
    <row r="45088" ht="15" customHeight="1"/>
    <row r="45089" ht="15" customHeight="1"/>
    <row r="45090" ht="15" customHeight="1"/>
    <row r="45091" ht="15" customHeight="1"/>
    <row r="45092" ht="15" customHeight="1"/>
    <row r="45093" ht="15" customHeight="1"/>
    <row r="45094" ht="15" customHeight="1"/>
    <row r="45095" ht="15" customHeight="1"/>
    <row r="45096" ht="15" customHeight="1"/>
    <row r="45097" ht="15" customHeight="1"/>
    <row r="45098" ht="15" customHeight="1"/>
    <row r="45099" ht="15" customHeight="1"/>
    <row r="45100" ht="15" customHeight="1"/>
    <row r="45101" ht="15" customHeight="1"/>
    <row r="45102" ht="15" customHeight="1"/>
    <row r="45103" ht="15" customHeight="1"/>
    <row r="45104" ht="15" customHeight="1"/>
    <row r="45105" ht="15" customHeight="1"/>
    <row r="45106" ht="15" customHeight="1"/>
    <row r="45107" ht="15" customHeight="1"/>
    <row r="45108" ht="15" customHeight="1"/>
    <row r="45109" ht="15" customHeight="1"/>
    <row r="45110" ht="15" customHeight="1"/>
    <row r="45111" ht="15" customHeight="1"/>
    <row r="45112" ht="15" customHeight="1"/>
    <row r="45113" ht="15" customHeight="1"/>
    <row r="45114" ht="15" customHeight="1"/>
    <row r="45115" ht="15" customHeight="1"/>
    <row r="45116" ht="15" customHeight="1"/>
    <row r="45117" ht="15" customHeight="1"/>
    <row r="45118" ht="15" customHeight="1"/>
    <row r="45119" ht="15" customHeight="1"/>
    <row r="45120" ht="15" customHeight="1"/>
    <row r="45121" ht="15" customHeight="1"/>
    <row r="45122" ht="15" customHeight="1"/>
    <row r="45123" ht="15" customHeight="1"/>
    <row r="45124" ht="15" customHeight="1"/>
    <row r="45125" ht="15" customHeight="1"/>
    <row r="45126" ht="15" customHeight="1"/>
    <row r="45127" ht="15" customHeight="1"/>
    <row r="45128" ht="15" customHeight="1"/>
    <row r="45129" ht="15" customHeight="1"/>
    <row r="45130" ht="15" customHeight="1"/>
    <row r="45131" ht="15" customHeight="1"/>
    <row r="45132" ht="15" customHeight="1"/>
    <row r="45133" ht="15" customHeight="1"/>
    <row r="45134" ht="15" customHeight="1"/>
    <row r="45135" ht="15" customHeight="1"/>
    <row r="45136" ht="15" customHeight="1"/>
    <row r="45137" ht="15" customHeight="1"/>
    <row r="45138" ht="15" customHeight="1"/>
    <row r="45139" ht="15" customHeight="1"/>
    <row r="45140" ht="15" customHeight="1"/>
    <row r="45141" ht="15" customHeight="1"/>
    <row r="45142" ht="15" customHeight="1"/>
    <row r="45143" ht="15" customHeight="1"/>
    <row r="45144" ht="15" customHeight="1"/>
    <row r="45145" ht="15" customHeight="1"/>
    <row r="45146" ht="15" customHeight="1"/>
    <row r="45147" ht="15" customHeight="1"/>
    <row r="45148" ht="15" customHeight="1"/>
    <row r="45149" ht="15" customHeight="1"/>
    <row r="45150" ht="15" customHeight="1"/>
    <row r="45151" ht="15" customHeight="1"/>
    <row r="45152" ht="15" customHeight="1"/>
    <row r="45153" ht="15" customHeight="1"/>
    <row r="45154" ht="15" customHeight="1"/>
    <row r="45155" ht="15" customHeight="1"/>
    <row r="45156" ht="15" customHeight="1"/>
    <row r="45157" ht="15" customHeight="1"/>
    <row r="45158" ht="15" customHeight="1"/>
    <row r="45159" ht="15" customHeight="1"/>
    <row r="45160" ht="15" customHeight="1"/>
    <row r="45161" ht="15" customHeight="1"/>
    <row r="45162" ht="15" customHeight="1"/>
    <row r="45163" ht="15" customHeight="1"/>
    <row r="45164" ht="15" customHeight="1"/>
    <row r="45165" ht="15" customHeight="1"/>
    <row r="45166" ht="15" customHeight="1"/>
    <row r="45167" ht="15" customHeight="1"/>
    <row r="45168" ht="15" customHeight="1"/>
    <row r="45169" ht="15" customHeight="1"/>
    <row r="45170" ht="15" customHeight="1"/>
    <row r="45171" ht="15" customHeight="1"/>
    <row r="45172" ht="15" customHeight="1"/>
    <row r="45173" ht="15" customHeight="1"/>
    <row r="45174" ht="15" customHeight="1"/>
    <row r="45175" ht="15" customHeight="1"/>
    <row r="45176" ht="15" customHeight="1"/>
    <row r="45177" ht="15" customHeight="1"/>
    <row r="45178" ht="15" customHeight="1"/>
    <row r="45179" ht="15" customHeight="1"/>
    <row r="45180" ht="15" customHeight="1"/>
    <row r="45181" ht="15" customHeight="1"/>
    <row r="45182" ht="15" customHeight="1"/>
    <row r="45183" ht="15" customHeight="1"/>
    <row r="45184" ht="15" customHeight="1"/>
    <row r="45185" ht="15" customHeight="1"/>
    <row r="45186" ht="15" customHeight="1"/>
    <row r="45187" ht="15" customHeight="1"/>
    <row r="45188" ht="15" customHeight="1"/>
    <row r="45189" ht="15" customHeight="1"/>
    <row r="45190" ht="15" customHeight="1"/>
    <row r="45191" ht="15" customHeight="1"/>
    <row r="45192" ht="15" customHeight="1"/>
    <row r="45193" ht="15" customHeight="1"/>
    <row r="45194" ht="15" customHeight="1"/>
    <row r="45195" ht="15" customHeight="1"/>
    <row r="45196" ht="15" customHeight="1"/>
    <row r="45197" ht="15" customHeight="1"/>
    <row r="45198" ht="15" customHeight="1"/>
    <row r="45199" ht="15" customHeight="1"/>
    <row r="45200" ht="15" customHeight="1"/>
    <row r="45201" ht="15" customHeight="1"/>
    <row r="45202" ht="15" customHeight="1"/>
    <row r="45203" ht="15" customHeight="1"/>
    <row r="45204" ht="15" customHeight="1"/>
    <row r="45205" ht="15" customHeight="1"/>
    <row r="45206" ht="15" customHeight="1"/>
    <row r="45207" ht="15" customHeight="1"/>
    <row r="45208" ht="15" customHeight="1"/>
    <row r="45209" ht="15" customHeight="1"/>
    <row r="45210" ht="15" customHeight="1"/>
    <row r="45211" ht="15" customHeight="1"/>
    <row r="45212" ht="15" customHeight="1"/>
    <row r="45213" ht="15" customHeight="1"/>
    <row r="45214" ht="15" customHeight="1"/>
    <row r="45215" ht="15" customHeight="1"/>
    <row r="45216" ht="15" customHeight="1"/>
    <row r="45217" ht="15" customHeight="1"/>
    <row r="45218" ht="15" customHeight="1"/>
    <row r="45219" ht="15" customHeight="1"/>
    <row r="45220" ht="15" customHeight="1"/>
    <row r="45221" ht="15" customHeight="1"/>
    <row r="45222" ht="15" customHeight="1"/>
    <row r="45223" ht="15" customHeight="1"/>
    <row r="45224" ht="15" customHeight="1"/>
    <row r="45225" ht="15" customHeight="1"/>
    <row r="45226" ht="15" customHeight="1"/>
    <row r="45227" ht="15" customHeight="1"/>
    <row r="45228" ht="15" customHeight="1"/>
    <row r="45229" ht="15" customHeight="1"/>
    <row r="45230" ht="15" customHeight="1"/>
    <row r="45231" ht="15" customHeight="1"/>
    <row r="45232" ht="15" customHeight="1"/>
    <row r="45233" ht="15" customHeight="1"/>
    <row r="45234" ht="15" customHeight="1"/>
    <row r="45235" ht="15" customHeight="1"/>
    <row r="45236" ht="15" customHeight="1"/>
    <row r="45237" ht="15" customHeight="1"/>
    <row r="45238" ht="15" customHeight="1"/>
    <row r="45239" ht="15" customHeight="1"/>
    <row r="45240" ht="15" customHeight="1"/>
    <row r="45241" ht="15" customHeight="1"/>
    <row r="45242" ht="15" customHeight="1"/>
    <row r="45243" ht="15" customHeight="1"/>
    <row r="45244" ht="15" customHeight="1"/>
    <row r="45245" ht="15" customHeight="1"/>
    <row r="45246" ht="15" customHeight="1"/>
    <row r="45247" ht="15" customHeight="1"/>
    <row r="45248" ht="15" customHeight="1"/>
    <row r="45249" ht="15" customHeight="1"/>
    <row r="45250" ht="15" customHeight="1"/>
    <row r="45251" ht="15" customHeight="1"/>
    <row r="45252" ht="15" customHeight="1"/>
    <row r="45253" ht="15" customHeight="1"/>
    <row r="45254" ht="15" customHeight="1"/>
    <row r="45255" ht="15" customHeight="1"/>
    <row r="45256" ht="15" customHeight="1"/>
    <row r="45257" ht="15" customHeight="1"/>
    <row r="45258" ht="15" customHeight="1"/>
    <row r="45259" ht="15" customHeight="1"/>
    <row r="45260" ht="15" customHeight="1"/>
    <row r="45261" ht="15" customHeight="1"/>
    <row r="45262" ht="15" customHeight="1"/>
    <row r="45263" ht="15" customHeight="1"/>
    <row r="45264" ht="15" customHeight="1"/>
    <row r="45265" ht="15" customHeight="1"/>
    <row r="45266" ht="15" customHeight="1"/>
    <row r="45267" ht="15" customHeight="1"/>
    <row r="45268" ht="15" customHeight="1"/>
    <row r="45269" ht="15" customHeight="1"/>
    <row r="45270" ht="15" customHeight="1"/>
    <row r="45271" ht="15" customHeight="1"/>
    <row r="45272" ht="15" customHeight="1"/>
    <row r="45273" ht="15" customHeight="1"/>
    <row r="45274" ht="15" customHeight="1"/>
    <row r="45275" ht="15" customHeight="1"/>
    <row r="45276" ht="15" customHeight="1"/>
    <row r="45277" ht="15" customHeight="1"/>
    <row r="45278" ht="15" customHeight="1"/>
    <row r="45279" ht="15" customHeight="1"/>
    <row r="45280" ht="15" customHeight="1"/>
    <row r="45281" ht="15" customHeight="1"/>
    <row r="45282" ht="15" customHeight="1"/>
    <row r="45283" ht="15" customHeight="1"/>
    <row r="45284" ht="15" customHeight="1"/>
    <row r="45285" ht="15" customHeight="1"/>
    <row r="45286" ht="15" customHeight="1"/>
    <row r="45287" ht="15" customHeight="1"/>
    <row r="45288" ht="15" customHeight="1"/>
    <row r="45289" ht="15" customHeight="1"/>
    <row r="45290" ht="15" customHeight="1"/>
    <row r="45291" ht="15" customHeight="1"/>
    <row r="45292" ht="15" customHeight="1"/>
    <row r="45293" ht="15" customHeight="1"/>
    <row r="45294" ht="15" customHeight="1"/>
    <row r="45295" ht="15" customHeight="1"/>
    <row r="45296" ht="15" customHeight="1"/>
    <row r="45297" ht="15" customHeight="1"/>
    <row r="45298" ht="15" customHeight="1"/>
    <row r="45299" ht="15" customHeight="1"/>
    <row r="45300" ht="15" customHeight="1"/>
    <row r="45301" ht="15" customHeight="1"/>
    <row r="45302" ht="15" customHeight="1"/>
    <row r="45303" ht="15" customHeight="1"/>
    <row r="45304" ht="15" customHeight="1"/>
    <row r="45305" ht="15" customHeight="1"/>
    <row r="45306" ht="15" customHeight="1"/>
    <row r="45307" ht="15" customHeight="1"/>
    <row r="45308" ht="15" customHeight="1"/>
    <row r="45309" ht="15" customHeight="1"/>
    <row r="45310" ht="15" customHeight="1"/>
    <row r="45311" ht="15" customHeight="1"/>
    <row r="45312" ht="15" customHeight="1"/>
    <row r="45313" ht="15" customHeight="1"/>
    <row r="45314" ht="15" customHeight="1"/>
    <row r="45315" ht="15" customHeight="1"/>
    <row r="45316" ht="15" customHeight="1"/>
    <row r="45317" ht="15" customHeight="1"/>
    <row r="45318" ht="15" customHeight="1"/>
    <row r="45319" ht="15" customHeight="1"/>
    <row r="45320" ht="15" customHeight="1"/>
    <row r="45321" ht="15" customHeight="1"/>
    <row r="45322" ht="15" customHeight="1"/>
    <row r="45323" ht="15" customHeight="1"/>
    <row r="45324" ht="15" customHeight="1"/>
    <row r="45325" ht="15" customHeight="1"/>
    <row r="45326" ht="15" customHeight="1"/>
    <row r="45327" ht="15" customHeight="1"/>
    <row r="45328" ht="15" customHeight="1"/>
    <row r="45329" ht="15" customHeight="1"/>
    <row r="45330" ht="15" customHeight="1"/>
    <row r="45331" ht="15" customHeight="1"/>
    <row r="45332" ht="15" customHeight="1"/>
    <row r="45333" ht="15" customHeight="1"/>
    <row r="45334" ht="15" customHeight="1"/>
    <row r="45335" ht="15" customHeight="1"/>
    <row r="45336" ht="15" customHeight="1"/>
    <row r="45337" ht="15" customHeight="1"/>
    <row r="45338" ht="15" customHeight="1"/>
    <row r="45339" ht="15" customHeight="1"/>
    <row r="45340" ht="15" customHeight="1"/>
    <row r="45341" ht="15" customHeight="1"/>
    <row r="45342" ht="15" customHeight="1"/>
    <row r="45343" ht="15" customHeight="1"/>
    <row r="45344" ht="15" customHeight="1"/>
    <row r="45345" ht="15" customHeight="1"/>
    <row r="45346" ht="15" customHeight="1"/>
    <row r="45347" ht="15" customHeight="1"/>
    <row r="45348" ht="15" customHeight="1"/>
    <row r="45349" ht="15" customHeight="1"/>
    <row r="45350" ht="15" customHeight="1"/>
    <row r="45351" ht="15" customHeight="1"/>
    <row r="45352" ht="15" customHeight="1"/>
    <row r="45353" ht="15" customHeight="1"/>
    <row r="45354" ht="15" customHeight="1"/>
    <row r="45355" ht="15" customHeight="1"/>
    <row r="45356" ht="15" customHeight="1"/>
    <row r="45357" ht="15" customHeight="1"/>
    <row r="45358" ht="15" customHeight="1"/>
    <row r="45359" ht="15" customHeight="1"/>
    <row r="45360" ht="15" customHeight="1"/>
    <row r="45361" ht="15" customHeight="1"/>
    <row r="45362" ht="15" customHeight="1"/>
    <row r="45363" ht="15" customHeight="1"/>
    <row r="45364" ht="15" customHeight="1"/>
    <row r="45365" ht="15" customHeight="1"/>
    <row r="45366" ht="15" customHeight="1"/>
    <row r="45367" ht="15" customHeight="1"/>
    <row r="45368" ht="15" customHeight="1"/>
    <row r="45369" ht="15" customHeight="1"/>
    <row r="45370" ht="15" customHeight="1"/>
    <row r="45371" ht="15" customHeight="1"/>
    <row r="45372" ht="15" customHeight="1"/>
    <row r="45373" ht="15" customHeight="1"/>
    <row r="45374" ht="15" customHeight="1"/>
    <row r="45375" ht="15" customHeight="1"/>
    <row r="45376" ht="15" customHeight="1"/>
    <row r="45377" ht="15" customHeight="1"/>
    <row r="45378" ht="15" customHeight="1"/>
    <row r="45379" ht="15" customHeight="1"/>
    <row r="45380" ht="15" customHeight="1"/>
    <row r="45381" ht="15" customHeight="1"/>
    <row r="45382" ht="15" customHeight="1"/>
    <row r="45383" ht="15" customHeight="1"/>
    <row r="45384" ht="15" customHeight="1"/>
    <row r="45385" ht="15" customHeight="1"/>
    <row r="45386" ht="15" customHeight="1"/>
    <row r="45387" ht="15" customHeight="1"/>
    <row r="45388" ht="15" customHeight="1"/>
    <row r="45389" ht="15" customHeight="1"/>
    <row r="45390" ht="15" customHeight="1"/>
    <row r="45391" ht="15" customHeight="1"/>
    <row r="45392" ht="15" customHeight="1"/>
    <row r="45393" ht="15" customHeight="1"/>
    <row r="45394" ht="15" customHeight="1"/>
    <row r="45395" ht="15" customHeight="1"/>
    <row r="45396" ht="15" customHeight="1"/>
    <row r="45397" ht="15" customHeight="1"/>
    <row r="45398" ht="15" customHeight="1"/>
    <row r="45399" ht="15" customHeight="1"/>
    <row r="45400" ht="15" customHeight="1"/>
    <row r="45401" ht="15" customHeight="1"/>
    <row r="45402" ht="15" customHeight="1"/>
    <row r="45403" ht="15" customHeight="1"/>
    <row r="45404" ht="15" customHeight="1"/>
    <row r="45405" ht="15" customHeight="1"/>
    <row r="45406" ht="15" customHeight="1"/>
    <row r="45407" ht="15" customHeight="1"/>
    <row r="45408" ht="15" customHeight="1"/>
    <row r="45409" ht="15" customHeight="1"/>
    <row r="45410" ht="15" customHeight="1"/>
    <row r="45411" ht="15" customHeight="1"/>
    <row r="45412" ht="15" customHeight="1"/>
    <row r="45413" ht="15" customHeight="1"/>
    <row r="45414" ht="15" customHeight="1"/>
    <row r="45415" ht="15" customHeight="1"/>
    <row r="45416" ht="15" customHeight="1"/>
    <row r="45417" ht="15" customHeight="1"/>
    <row r="45418" ht="15" customHeight="1"/>
    <row r="45419" ht="15" customHeight="1"/>
    <row r="45420" ht="15" customHeight="1"/>
    <row r="45421" ht="15" customHeight="1"/>
    <row r="45422" ht="15" customHeight="1"/>
    <row r="45423" ht="15" customHeight="1"/>
    <row r="45424" ht="15" customHeight="1"/>
    <row r="45425" ht="15" customHeight="1"/>
    <row r="45426" ht="15" customHeight="1"/>
    <row r="45427" ht="15" customHeight="1"/>
    <row r="45428" ht="15" customHeight="1"/>
    <row r="45429" ht="15" customHeight="1"/>
    <row r="45430" ht="15" customHeight="1"/>
    <row r="45431" ht="15" customHeight="1"/>
    <row r="45432" ht="15" customHeight="1"/>
    <row r="45433" ht="15" customHeight="1"/>
    <row r="45434" ht="15" customHeight="1"/>
    <row r="45435" ht="15" customHeight="1"/>
    <row r="45436" ht="15" customHeight="1"/>
    <row r="45437" ht="15" customHeight="1"/>
    <row r="45438" ht="15" customHeight="1"/>
    <row r="45439" ht="15" customHeight="1"/>
    <row r="45440" ht="15" customHeight="1"/>
    <row r="45441" ht="15" customHeight="1"/>
    <row r="45442" ht="15" customHeight="1"/>
    <row r="45443" ht="15" customHeight="1"/>
    <row r="45444" ht="15" customHeight="1"/>
    <row r="45445" ht="15" customHeight="1"/>
    <row r="45446" ht="15" customHeight="1"/>
    <row r="45447" ht="15" customHeight="1"/>
    <row r="45448" ht="15" customHeight="1"/>
    <row r="45449" ht="15" customHeight="1"/>
    <row r="45450" ht="15" customHeight="1"/>
    <row r="45451" ht="15" customHeight="1"/>
    <row r="45452" ht="15" customHeight="1"/>
    <row r="45453" ht="15" customHeight="1"/>
    <row r="45454" ht="15" customHeight="1"/>
    <row r="45455" ht="15" customHeight="1"/>
    <row r="45456" ht="15" customHeight="1"/>
    <row r="45457" ht="15" customHeight="1"/>
    <row r="45458" ht="15" customHeight="1"/>
    <row r="45459" ht="15" customHeight="1"/>
    <row r="45460" ht="15" customHeight="1"/>
    <row r="45461" ht="15" customHeight="1"/>
    <row r="45462" ht="15" customHeight="1"/>
    <row r="45463" ht="15" customHeight="1"/>
    <row r="45464" ht="15" customHeight="1"/>
    <row r="45465" ht="15" customHeight="1"/>
    <row r="45466" ht="15" customHeight="1"/>
    <row r="45467" ht="15" customHeight="1"/>
    <row r="45468" ht="15" customHeight="1"/>
    <row r="45469" ht="15" customHeight="1"/>
    <row r="45470" ht="15" customHeight="1"/>
    <row r="45471" ht="15" customHeight="1"/>
    <row r="45472" ht="15" customHeight="1"/>
    <row r="45473" ht="15" customHeight="1"/>
    <row r="45474" ht="15" customHeight="1"/>
    <row r="45475" ht="15" customHeight="1"/>
    <row r="45476" ht="15" customHeight="1"/>
    <row r="45477" ht="15" customHeight="1"/>
    <row r="45478" ht="15" customHeight="1"/>
    <row r="45479" ht="15" customHeight="1"/>
    <row r="45480" ht="15" customHeight="1"/>
    <row r="45481" ht="15" customHeight="1"/>
    <row r="45482" ht="15" customHeight="1"/>
    <row r="45483" ht="15" customHeight="1"/>
    <row r="45484" ht="15" customHeight="1"/>
    <row r="45485" ht="15" customHeight="1"/>
    <row r="45486" ht="15" customHeight="1"/>
    <row r="45487" ht="15" customHeight="1"/>
    <row r="45488" ht="15" customHeight="1"/>
    <row r="45489" ht="15" customHeight="1"/>
    <row r="45490" ht="15" customHeight="1"/>
    <row r="45491" ht="15" customHeight="1"/>
    <row r="45492" ht="15" customHeight="1"/>
    <row r="45493" ht="15" customHeight="1"/>
    <row r="45494" ht="15" customHeight="1"/>
    <row r="45495" ht="15" customHeight="1"/>
    <row r="45496" ht="15" customHeight="1"/>
    <row r="45497" ht="15" customHeight="1"/>
    <row r="45498" ht="15" customHeight="1"/>
    <row r="45499" ht="15" customHeight="1"/>
    <row r="45500" ht="15" customHeight="1"/>
    <row r="45501" ht="15" customHeight="1"/>
    <row r="45502" ht="15" customHeight="1"/>
    <row r="45503" ht="15" customHeight="1"/>
    <row r="45504" ht="15" customHeight="1"/>
    <row r="45505" ht="15" customHeight="1"/>
    <row r="45506" ht="15" customHeight="1"/>
    <row r="45507" ht="15" customHeight="1"/>
    <row r="45508" ht="15" customHeight="1"/>
    <row r="45509" ht="15" customHeight="1"/>
    <row r="45510" ht="15" customHeight="1"/>
    <row r="45511" ht="15" customHeight="1"/>
    <row r="45512" ht="15" customHeight="1"/>
    <row r="45513" ht="15" customHeight="1"/>
    <row r="45514" ht="15" customHeight="1"/>
    <row r="45515" ht="15" customHeight="1"/>
    <row r="45516" ht="15" customHeight="1"/>
    <row r="45517" ht="15" customHeight="1"/>
    <row r="45518" ht="15" customHeight="1"/>
    <row r="45519" ht="15" customHeight="1"/>
    <row r="45520" ht="15" customHeight="1"/>
    <row r="45521" ht="15" customHeight="1"/>
    <row r="45522" ht="15" customHeight="1"/>
    <row r="45523" ht="15" customHeight="1"/>
    <row r="45524" ht="15" customHeight="1"/>
    <row r="45525" ht="15" customHeight="1"/>
    <row r="45526" ht="15" customHeight="1"/>
    <row r="45527" ht="15" customHeight="1"/>
    <row r="45528" ht="15" customHeight="1"/>
    <row r="45529" ht="15" customHeight="1"/>
    <row r="45530" ht="15" customHeight="1"/>
    <row r="45531" ht="15" customHeight="1"/>
    <row r="45532" ht="15" customHeight="1"/>
    <row r="45533" ht="15" customHeight="1"/>
    <row r="45534" ht="15" customHeight="1"/>
    <row r="45535" ht="15" customHeight="1"/>
    <row r="45536" ht="15" customHeight="1"/>
    <row r="45537" ht="15" customHeight="1"/>
    <row r="45538" ht="15" customHeight="1"/>
    <row r="45539" ht="15" customHeight="1"/>
    <row r="45540" ht="15" customHeight="1"/>
    <row r="45541" ht="15" customHeight="1"/>
    <row r="45542" ht="15" customHeight="1"/>
    <row r="45543" ht="15" customHeight="1"/>
    <row r="45544" ht="15" customHeight="1"/>
    <row r="45545" ht="15" customHeight="1"/>
    <row r="45546" ht="15" customHeight="1"/>
    <row r="45547" ht="15" customHeight="1"/>
    <row r="45548" ht="15" customHeight="1"/>
    <row r="45549" ht="15" customHeight="1"/>
    <row r="45550" ht="15" customHeight="1"/>
    <row r="45551" ht="15" customHeight="1"/>
    <row r="45552" ht="15" customHeight="1"/>
    <row r="45553" ht="15" customHeight="1"/>
    <row r="45554" ht="15" customHeight="1"/>
    <row r="45555" ht="15" customHeight="1"/>
    <row r="45556" ht="15" customHeight="1"/>
    <row r="45557" ht="15" customHeight="1"/>
    <row r="45558" ht="15" customHeight="1"/>
    <row r="45559" ht="15" customHeight="1"/>
    <row r="45560" ht="15" customHeight="1"/>
    <row r="45561" ht="15" customHeight="1"/>
    <row r="45562" ht="15" customHeight="1"/>
    <row r="45563" ht="15" customHeight="1"/>
    <row r="45564" ht="15" customHeight="1"/>
    <row r="45565" ht="15" customHeight="1"/>
    <row r="45566" ht="15" customHeight="1"/>
    <row r="45567" ht="15" customHeight="1"/>
    <row r="45568" ht="15" customHeight="1"/>
    <row r="45569" ht="15" customHeight="1"/>
    <row r="45570" ht="15" customHeight="1"/>
    <row r="45571" ht="15" customHeight="1"/>
    <row r="45572" ht="15" customHeight="1"/>
    <row r="45573" ht="15" customHeight="1"/>
    <row r="45574" ht="15" customHeight="1"/>
    <row r="45575" ht="15" customHeight="1"/>
    <row r="45576" ht="15" customHeight="1"/>
    <row r="45577" ht="15" customHeight="1"/>
    <row r="45578" ht="15" customHeight="1"/>
    <row r="45579" ht="15" customHeight="1"/>
    <row r="45580" ht="15" customHeight="1"/>
    <row r="45581" ht="15" customHeight="1"/>
    <row r="45582" ht="15" customHeight="1"/>
    <row r="45583" ht="15" customHeight="1"/>
    <row r="45584" ht="15" customHeight="1"/>
    <row r="45585" ht="15" customHeight="1"/>
    <row r="45586" ht="15" customHeight="1"/>
    <row r="45587" ht="15" customHeight="1"/>
    <row r="45588" ht="15" customHeight="1"/>
    <row r="45589" ht="15" customHeight="1"/>
    <row r="45590" ht="15" customHeight="1"/>
    <row r="45591" ht="15" customHeight="1"/>
    <row r="45592" ht="15" customHeight="1"/>
    <row r="45593" ht="15" customHeight="1"/>
    <row r="45594" ht="15" customHeight="1"/>
    <row r="45595" ht="15" customHeight="1"/>
    <row r="45596" ht="15" customHeight="1"/>
    <row r="45597" ht="15" customHeight="1"/>
    <row r="45598" ht="15" customHeight="1"/>
    <row r="45599" ht="15" customHeight="1"/>
    <row r="45600" ht="15" customHeight="1"/>
    <row r="45601" ht="15" customHeight="1"/>
    <row r="45602" ht="15" customHeight="1"/>
    <row r="45603" ht="15" customHeight="1"/>
    <row r="45604" ht="15" customHeight="1"/>
    <row r="45605" ht="15" customHeight="1"/>
    <row r="45606" ht="15" customHeight="1"/>
    <row r="45607" ht="15" customHeight="1"/>
    <row r="45608" ht="15" customHeight="1"/>
    <row r="45609" ht="15" customHeight="1"/>
    <row r="45610" ht="15" customHeight="1"/>
    <row r="45611" ht="15" customHeight="1"/>
    <row r="45612" ht="15" customHeight="1"/>
    <row r="45613" ht="15" customHeight="1"/>
    <row r="45614" ht="15" customHeight="1"/>
    <row r="45615" ht="15" customHeight="1"/>
    <row r="45616" ht="15" customHeight="1"/>
    <row r="45617" ht="15" customHeight="1"/>
    <row r="45618" ht="15" customHeight="1"/>
    <row r="45619" ht="15" customHeight="1"/>
    <row r="45620" ht="15" customHeight="1"/>
    <row r="45621" ht="15" customHeight="1"/>
    <row r="45622" ht="15" customHeight="1"/>
    <row r="45623" ht="15" customHeight="1"/>
    <row r="45624" ht="15" customHeight="1"/>
    <row r="45625" ht="15" customHeight="1"/>
    <row r="45626" ht="15" customHeight="1"/>
    <row r="45627" ht="15" customHeight="1"/>
    <row r="45628" ht="15" customHeight="1"/>
    <row r="45629" ht="15" customHeight="1"/>
    <row r="45630" ht="15" customHeight="1"/>
    <row r="45631" ht="15" customHeight="1"/>
    <row r="45632" ht="15" customHeight="1"/>
    <row r="45633" ht="15" customHeight="1"/>
    <row r="45634" ht="15" customHeight="1"/>
    <row r="45635" ht="15" customHeight="1"/>
    <row r="45636" ht="15" customHeight="1"/>
    <row r="45637" ht="15" customHeight="1"/>
    <row r="45638" ht="15" customHeight="1"/>
    <row r="45639" ht="15" customHeight="1"/>
    <row r="45640" ht="15" customHeight="1"/>
    <row r="45641" ht="15" customHeight="1"/>
    <row r="45642" ht="15" customHeight="1"/>
    <row r="45643" ht="15" customHeight="1"/>
    <row r="45644" ht="15" customHeight="1"/>
    <row r="45645" ht="15" customHeight="1"/>
    <row r="45646" ht="15" customHeight="1"/>
    <row r="45647" ht="15" customHeight="1"/>
    <row r="45648" ht="15" customHeight="1"/>
    <row r="45649" ht="15" customHeight="1"/>
    <row r="45650" ht="15" customHeight="1"/>
    <row r="45651" ht="15" customHeight="1"/>
    <row r="45652" ht="15" customHeight="1"/>
    <row r="45653" ht="15" customHeight="1"/>
    <row r="45654" ht="15" customHeight="1"/>
    <row r="45655" ht="15" customHeight="1"/>
    <row r="45656" ht="15" customHeight="1"/>
    <row r="45657" ht="15" customHeight="1"/>
    <row r="45658" ht="15" customHeight="1"/>
    <row r="45659" ht="15" customHeight="1"/>
    <row r="45660" ht="15" customHeight="1"/>
    <row r="45661" ht="15" customHeight="1"/>
    <row r="45662" ht="15" customHeight="1"/>
    <row r="45663" ht="15" customHeight="1"/>
    <row r="45664" ht="15" customHeight="1"/>
    <row r="45665" ht="15" customHeight="1"/>
    <row r="45666" ht="15" customHeight="1"/>
    <row r="45667" ht="15" customHeight="1"/>
    <row r="45668" ht="15" customHeight="1"/>
    <row r="45669" ht="15" customHeight="1"/>
    <row r="45670" ht="15" customHeight="1"/>
    <row r="45671" ht="15" customHeight="1"/>
    <row r="45672" ht="15" customHeight="1"/>
    <row r="45673" ht="15" customHeight="1"/>
    <row r="45674" ht="15" customHeight="1"/>
    <row r="45675" ht="15" customHeight="1"/>
    <row r="45676" ht="15" customHeight="1"/>
    <row r="45677" ht="15" customHeight="1"/>
    <row r="45678" ht="15" customHeight="1"/>
    <row r="45679" ht="15" customHeight="1"/>
    <row r="45680" ht="15" customHeight="1"/>
    <row r="45681" ht="15" customHeight="1"/>
    <row r="45682" ht="15" customHeight="1"/>
    <row r="45683" ht="15" customHeight="1"/>
    <row r="45684" ht="15" customHeight="1"/>
    <row r="45685" ht="15" customHeight="1"/>
    <row r="45686" ht="15" customHeight="1"/>
    <row r="45687" ht="15" customHeight="1"/>
    <row r="45688" ht="15" customHeight="1"/>
    <row r="45689" ht="15" customHeight="1"/>
    <row r="45690" ht="15" customHeight="1"/>
    <row r="45691" ht="15" customHeight="1"/>
    <row r="45692" ht="15" customHeight="1"/>
    <row r="45693" ht="15" customHeight="1"/>
    <row r="45694" ht="15" customHeight="1"/>
    <row r="45695" ht="15" customHeight="1"/>
    <row r="45696" ht="15" customHeight="1"/>
    <row r="45697" ht="15" customHeight="1"/>
    <row r="45698" ht="15" customHeight="1"/>
    <row r="45699" ht="15" customHeight="1"/>
    <row r="45700" ht="15" customHeight="1"/>
    <row r="45701" ht="15" customHeight="1"/>
    <row r="45702" ht="15" customHeight="1"/>
    <row r="45703" ht="15" customHeight="1"/>
    <row r="45704" ht="15" customHeight="1"/>
    <row r="45705" ht="15" customHeight="1"/>
    <row r="45706" ht="15" customHeight="1"/>
    <row r="45707" ht="15" customHeight="1"/>
    <row r="45708" ht="15" customHeight="1"/>
    <row r="45709" ht="15" customHeight="1"/>
    <row r="45710" ht="15" customHeight="1"/>
    <row r="45711" ht="15" customHeight="1"/>
    <row r="45712" ht="15" customHeight="1"/>
    <row r="45713" ht="15" customHeight="1"/>
    <row r="45714" ht="15" customHeight="1"/>
    <row r="45715" ht="15" customHeight="1"/>
    <row r="45716" ht="15" customHeight="1"/>
    <row r="45717" ht="15" customHeight="1"/>
    <row r="45718" ht="15" customHeight="1"/>
    <row r="45719" ht="15" customHeight="1"/>
    <row r="45720" ht="15" customHeight="1"/>
    <row r="45721" ht="15" customHeight="1"/>
    <row r="45722" ht="15" customHeight="1"/>
    <row r="45723" ht="15" customHeight="1"/>
    <row r="45724" ht="15" customHeight="1"/>
    <row r="45725" ht="15" customHeight="1"/>
    <row r="45726" ht="15" customHeight="1"/>
    <row r="45727" ht="15" customHeight="1"/>
    <row r="45728" ht="15" customHeight="1"/>
    <row r="45729" ht="15" customHeight="1"/>
    <row r="45730" ht="15" customHeight="1"/>
    <row r="45731" ht="15" customHeight="1"/>
    <row r="45732" ht="15" customHeight="1"/>
    <row r="45733" ht="15" customHeight="1"/>
    <row r="45734" ht="15" customHeight="1"/>
    <row r="45735" ht="15" customHeight="1"/>
    <row r="45736" ht="15" customHeight="1"/>
    <row r="45737" ht="15" customHeight="1"/>
    <row r="45738" ht="15" customHeight="1"/>
    <row r="45739" ht="15" customHeight="1"/>
    <row r="45740" ht="15" customHeight="1"/>
    <row r="45741" ht="15" customHeight="1"/>
    <row r="45742" ht="15" customHeight="1"/>
    <row r="45743" ht="15" customHeight="1"/>
    <row r="45744" ht="15" customHeight="1"/>
    <row r="45745" ht="15" customHeight="1"/>
    <row r="45746" ht="15" customHeight="1"/>
    <row r="45747" ht="15" customHeight="1"/>
    <row r="45748" ht="15" customHeight="1"/>
    <row r="45749" ht="15" customHeight="1"/>
    <row r="45750" ht="15" customHeight="1"/>
    <row r="45751" ht="15" customHeight="1"/>
    <row r="45752" ht="15" customHeight="1"/>
    <row r="45753" ht="15" customHeight="1"/>
    <row r="45754" ht="15" customHeight="1"/>
    <row r="45755" ht="15" customHeight="1"/>
    <row r="45756" ht="15" customHeight="1"/>
    <row r="45757" ht="15" customHeight="1"/>
    <row r="45758" ht="15" customHeight="1"/>
    <row r="45759" ht="15" customHeight="1"/>
    <row r="45760" ht="15" customHeight="1"/>
    <row r="45761" ht="15" customHeight="1"/>
    <row r="45762" ht="15" customHeight="1"/>
    <row r="45763" ht="15" customHeight="1"/>
    <row r="45764" ht="15" customHeight="1"/>
    <row r="45765" ht="15" customHeight="1"/>
    <row r="45766" ht="15" customHeight="1"/>
    <row r="45767" ht="15" customHeight="1"/>
    <row r="45768" ht="15" customHeight="1"/>
    <row r="45769" ht="15" customHeight="1"/>
    <row r="45770" ht="15" customHeight="1"/>
    <row r="45771" ht="15" customHeight="1"/>
    <row r="45772" ht="15" customHeight="1"/>
    <row r="45773" ht="15" customHeight="1"/>
    <row r="45774" ht="15" customHeight="1"/>
    <row r="45775" ht="15" customHeight="1"/>
    <row r="45776" ht="15" customHeight="1"/>
    <row r="45777" ht="15" customHeight="1"/>
    <row r="45778" ht="15" customHeight="1"/>
    <row r="45779" ht="15" customHeight="1"/>
    <row r="45780" ht="15" customHeight="1"/>
    <row r="45781" ht="15" customHeight="1"/>
    <row r="45782" ht="15" customHeight="1"/>
    <row r="45783" ht="15" customHeight="1"/>
    <row r="45784" ht="15" customHeight="1"/>
    <row r="45785" ht="15" customHeight="1"/>
    <row r="45786" ht="15" customHeight="1"/>
    <row r="45787" ht="15" customHeight="1"/>
    <row r="45788" ht="15" customHeight="1"/>
    <row r="45789" ht="15" customHeight="1"/>
    <row r="45790" ht="15" customHeight="1"/>
    <row r="45791" ht="15" customHeight="1"/>
    <row r="45792" ht="15" customHeight="1"/>
    <row r="45793" ht="15" customHeight="1"/>
    <row r="45794" ht="15" customHeight="1"/>
    <row r="45795" ht="15" customHeight="1"/>
    <row r="45796" ht="15" customHeight="1"/>
    <row r="45797" ht="15" customHeight="1"/>
    <row r="45798" ht="15" customHeight="1"/>
    <row r="45799" ht="15" customHeight="1"/>
    <row r="45800" ht="15" customHeight="1"/>
    <row r="45801" ht="15" customHeight="1"/>
    <row r="45802" ht="15" customHeight="1"/>
    <row r="45803" ht="15" customHeight="1"/>
    <row r="45804" ht="15" customHeight="1"/>
    <row r="45805" ht="15" customHeight="1"/>
    <row r="45806" ht="15" customHeight="1"/>
    <row r="45807" ht="15" customHeight="1"/>
    <row r="45808" ht="15" customHeight="1"/>
    <row r="45809" ht="15" customHeight="1"/>
    <row r="45810" ht="15" customHeight="1"/>
    <row r="45811" ht="15" customHeight="1"/>
    <row r="45812" ht="15" customHeight="1"/>
    <row r="45813" ht="15" customHeight="1"/>
    <row r="45814" ht="15" customHeight="1"/>
    <row r="45815" ht="15" customHeight="1"/>
    <row r="45816" ht="15" customHeight="1"/>
    <row r="45817" ht="15" customHeight="1"/>
    <row r="45818" ht="15" customHeight="1"/>
    <row r="45819" ht="15" customHeight="1"/>
    <row r="45820" ht="15" customHeight="1"/>
    <row r="45821" ht="15" customHeight="1"/>
    <row r="45822" ht="15" customHeight="1"/>
    <row r="45823" ht="15" customHeight="1"/>
    <row r="45824" ht="15" customHeight="1"/>
    <row r="45825" ht="15" customHeight="1"/>
    <row r="45826" ht="15" customHeight="1"/>
    <row r="45827" ht="15" customHeight="1"/>
    <row r="45828" ht="15" customHeight="1"/>
    <row r="45829" ht="15" customHeight="1"/>
    <row r="45830" ht="15" customHeight="1"/>
    <row r="45831" ht="15" customHeight="1"/>
    <row r="45832" ht="15" customHeight="1"/>
    <row r="45833" ht="15" customHeight="1"/>
    <row r="45834" ht="15" customHeight="1"/>
    <row r="45835" ht="15" customHeight="1"/>
    <row r="45836" ht="15" customHeight="1"/>
    <row r="45837" ht="15" customHeight="1"/>
    <row r="45838" ht="15" customHeight="1"/>
    <row r="45839" ht="15" customHeight="1"/>
    <row r="45840" ht="15" customHeight="1"/>
    <row r="45841" ht="15" customHeight="1"/>
    <row r="45842" ht="15" customHeight="1"/>
    <row r="45843" ht="15" customHeight="1"/>
    <row r="45844" ht="15" customHeight="1"/>
    <row r="45845" ht="15" customHeight="1"/>
    <row r="45846" ht="15" customHeight="1"/>
    <row r="45847" ht="15" customHeight="1"/>
    <row r="45848" ht="15" customHeight="1"/>
    <row r="45849" ht="15" customHeight="1"/>
    <row r="45850" ht="15" customHeight="1"/>
    <row r="45851" ht="15" customHeight="1"/>
    <row r="45852" ht="15" customHeight="1"/>
    <row r="45853" ht="15" customHeight="1"/>
    <row r="45854" ht="15" customHeight="1"/>
    <row r="45855" ht="15" customHeight="1"/>
    <row r="45856" ht="15" customHeight="1"/>
    <row r="45857" ht="15" customHeight="1"/>
    <row r="45858" ht="15" customHeight="1"/>
    <row r="45859" ht="15" customHeight="1"/>
    <row r="45860" ht="15" customHeight="1"/>
    <row r="45861" ht="15" customHeight="1"/>
    <row r="45862" ht="15" customHeight="1"/>
    <row r="45863" ht="15" customHeight="1"/>
    <row r="45864" ht="15" customHeight="1"/>
    <row r="45865" ht="15" customHeight="1"/>
    <row r="45866" ht="15" customHeight="1"/>
    <row r="45867" ht="15" customHeight="1"/>
    <row r="45868" ht="15" customHeight="1"/>
    <row r="45869" ht="15" customHeight="1"/>
    <row r="45870" ht="15" customHeight="1"/>
    <row r="45871" ht="15" customHeight="1"/>
    <row r="45872" ht="15" customHeight="1"/>
    <row r="45873" ht="15" customHeight="1"/>
    <row r="45874" ht="15" customHeight="1"/>
    <row r="45875" ht="15" customHeight="1"/>
    <row r="45876" ht="15" customHeight="1"/>
    <row r="45877" ht="15" customHeight="1"/>
    <row r="45878" ht="15" customHeight="1"/>
    <row r="45879" ht="15" customHeight="1"/>
    <row r="45880" ht="15" customHeight="1"/>
    <row r="45881" ht="15" customHeight="1"/>
    <row r="45882" ht="15" customHeight="1"/>
    <row r="45883" ht="15" customHeight="1"/>
    <row r="45884" ht="15" customHeight="1"/>
    <row r="45885" ht="15" customHeight="1"/>
    <row r="45886" ht="15" customHeight="1"/>
    <row r="45887" ht="15" customHeight="1"/>
    <row r="45888" ht="15" customHeight="1"/>
    <row r="45889" ht="15" customHeight="1"/>
    <row r="45890" ht="15" customHeight="1"/>
    <row r="45891" ht="15" customHeight="1"/>
    <row r="45892" ht="15" customHeight="1"/>
    <row r="45893" ht="15" customHeight="1"/>
    <row r="45894" ht="15" customHeight="1"/>
    <row r="45895" ht="15" customHeight="1"/>
    <row r="45896" ht="15" customHeight="1"/>
    <row r="45897" ht="15" customHeight="1"/>
    <row r="45898" ht="15" customHeight="1"/>
    <row r="45899" ht="15" customHeight="1"/>
    <row r="45900" ht="15" customHeight="1"/>
    <row r="45901" ht="15" customHeight="1"/>
    <row r="45902" ht="15" customHeight="1"/>
    <row r="45903" ht="15" customHeight="1"/>
    <row r="45904" ht="15" customHeight="1"/>
    <row r="45905" ht="15" customHeight="1"/>
    <row r="45906" ht="15" customHeight="1"/>
    <row r="45907" ht="15" customHeight="1"/>
    <row r="45908" ht="15" customHeight="1"/>
    <row r="45909" ht="15" customHeight="1"/>
    <row r="45910" ht="15" customHeight="1"/>
    <row r="45911" ht="15" customHeight="1"/>
    <row r="45912" ht="15" customHeight="1"/>
    <row r="45913" ht="15" customHeight="1"/>
    <row r="45914" ht="15" customHeight="1"/>
    <row r="45915" ht="15" customHeight="1"/>
    <row r="45916" ht="15" customHeight="1"/>
    <row r="45917" ht="15" customHeight="1"/>
    <row r="45918" ht="15" customHeight="1"/>
    <row r="45919" ht="15" customHeight="1"/>
    <row r="45920" ht="15" customHeight="1"/>
    <row r="45921" ht="15" customHeight="1"/>
    <row r="45922" ht="15" customHeight="1"/>
    <row r="45923" ht="15" customHeight="1"/>
    <row r="45924" ht="15" customHeight="1"/>
    <row r="45925" ht="15" customHeight="1"/>
    <row r="45926" ht="15" customHeight="1"/>
    <row r="45927" ht="15" customHeight="1"/>
    <row r="45928" ht="15" customHeight="1"/>
    <row r="45929" ht="15" customHeight="1"/>
    <row r="45930" ht="15" customHeight="1"/>
    <row r="45931" ht="15" customHeight="1"/>
    <row r="45932" ht="15" customHeight="1"/>
    <row r="45933" ht="15" customHeight="1"/>
    <row r="45934" ht="15" customHeight="1"/>
    <row r="45935" ht="15" customHeight="1"/>
    <row r="45936" ht="15" customHeight="1"/>
    <row r="45937" ht="15" customHeight="1"/>
    <row r="45938" ht="15" customHeight="1"/>
    <row r="45939" ht="15" customHeight="1"/>
    <row r="45940" ht="15" customHeight="1"/>
    <row r="45941" ht="15" customHeight="1"/>
    <row r="45942" ht="15" customHeight="1"/>
    <row r="45943" ht="15" customHeight="1"/>
    <row r="45944" ht="15" customHeight="1"/>
    <row r="45945" ht="15" customHeight="1"/>
    <row r="45946" ht="15" customHeight="1"/>
    <row r="45947" ht="15" customHeight="1"/>
    <row r="45948" ht="15" customHeight="1"/>
    <row r="45949" ht="15" customHeight="1"/>
    <row r="45950" ht="15" customHeight="1"/>
    <row r="45951" ht="15" customHeight="1"/>
    <row r="45952" ht="15" customHeight="1"/>
    <row r="45953" ht="15" customHeight="1"/>
    <row r="45954" ht="15" customHeight="1"/>
    <row r="45955" ht="15" customHeight="1"/>
    <row r="45956" ht="15" customHeight="1"/>
    <row r="45957" ht="15" customHeight="1"/>
    <row r="45958" ht="15" customHeight="1"/>
    <row r="45959" ht="15" customHeight="1"/>
    <row r="45960" ht="15" customHeight="1"/>
    <row r="45961" ht="15" customHeight="1"/>
    <row r="45962" ht="15" customHeight="1"/>
    <row r="45963" ht="15" customHeight="1"/>
    <row r="45964" ht="15" customHeight="1"/>
    <row r="45965" ht="15" customHeight="1"/>
    <row r="45966" ht="15" customHeight="1"/>
    <row r="45967" ht="15" customHeight="1"/>
    <row r="45968" ht="15" customHeight="1"/>
    <row r="45969" ht="15" customHeight="1"/>
    <row r="45970" ht="15" customHeight="1"/>
    <row r="45971" ht="15" customHeight="1"/>
    <row r="45972" ht="15" customHeight="1"/>
    <row r="45973" ht="15" customHeight="1"/>
    <row r="45974" ht="15" customHeight="1"/>
    <row r="45975" ht="15" customHeight="1"/>
    <row r="45976" ht="15" customHeight="1"/>
    <row r="45977" ht="15" customHeight="1"/>
    <row r="45978" ht="15" customHeight="1"/>
    <row r="45979" ht="15" customHeight="1"/>
    <row r="45980" ht="15" customHeight="1"/>
    <row r="45981" ht="15" customHeight="1"/>
    <row r="45982" ht="15" customHeight="1"/>
    <row r="45983" ht="15" customHeight="1"/>
    <row r="45984" ht="15" customHeight="1"/>
    <row r="45985" ht="15" customHeight="1"/>
    <row r="45986" ht="15" customHeight="1"/>
    <row r="45987" ht="15" customHeight="1"/>
    <row r="45988" ht="15" customHeight="1"/>
    <row r="45989" ht="15" customHeight="1"/>
    <row r="45990" ht="15" customHeight="1"/>
    <row r="45991" ht="15" customHeight="1"/>
    <row r="45992" ht="15" customHeight="1"/>
    <row r="45993" ht="15" customHeight="1"/>
    <row r="45994" ht="15" customHeight="1"/>
    <row r="45995" ht="15" customHeight="1"/>
    <row r="45996" ht="15" customHeight="1"/>
    <row r="45997" ht="15" customHeight="1"/>
    <row r="45998" ht="15" customHeight="1"/>
    <row r="45999" ht="15" customHeight="1"/>
    <row r="46000" ht="15" customHeight="1"/>
    <row r="46001" ht="15" customHeight="1"/>
    <row r="46002" ht="15" customHeight="1"/>
    <row r="46003" ht="15" customHeight="1"/>
    <row r="46004" ht="15" customHeight="1"/>
    <row r="46005" ht="15" customHeight="1"/>
    <row r="46006" ht="15" customHeight="1"/>
    <row r="46007" ht="15" customHeight="1"/>
    <row r="46008" ht="15" customHeight="1"/>
    <row r="46009" ht="15" customHeight="1"/>
    <row r="46010" ht="15" customHeight="1"/>
    <row r="46011" ht="15" customHeight="1"/>
    <row r="46012" ht="15" customHeight="1"/>
    <row r="46013" ht="15" customHeight="1"/>
    <row r="46014" ht="15" customHeight="1"/>
    <row r="46015" ht="15" customHeight="1"/>
    <row r="46016" ht="15" customHeight="1"/>
    <row r="46017" ht="15" customHeight="1"/>
    <row r="46018" ht="15" customHeight="1"/>
    <row r="46019" ht="15" customHeight="1"/>
    <row r="46020" ht="15" customHeight="1"/>
    <row r="46021" ht="15" customHeight="1"/>
    <row r="46022" ht="15" customHeight="1"/>
    <row r="46023" ht="15" customHeight="1"/>
    <row r="46024" ht="15" customHeight="1"/>
    <row r="46025" ht="15" customHeight="1"/>
    <row r="46026" ht="15" customHeight="1"/>
    <row r="46027" ht="15" customHeight="1"/>
    <row r="46028" ht="15" customHeight="1"/>
    <row r="46029" ht="15" customHeight="1"/>
    <row r="46030" ht="15" customHeight="1"/>
    <row r="46031" ht="15" customHeight="1"/>
    <row r="46032" ht="15" customHeight="1"/>
    <row r="46033" ht="15" customHeight="1"/>
    <row r="46034" ht="15" customHeight="1"/>
    <row r="46035" ht="15" customHeight="1"/>
    <row r="46036" ht="15" customHeight="1"/>
    <row r="46037" ht="15" customHeight="1"/>
    <row r="46038" ht="15" customHeight="1"/>
    <row r="46039" ht="15" customHeight="1"/>
    <row r="46040" ht="15" customHeight="1"/>
    <row r="46041" ht="15" customHeight="1"/>
    <row r="46042" ht="15" customHeight="1"/>
    <row r="46043" ht="15" customHeight="1"/>
    <row r="46044" ht="15" customHeight="1"/>
    <row r="46045" ht="15" customHeight="1"/>
    <row r="46046" ht="15" customHeight="1"/>
    <row r="46047" ht="15" customHeight="1"/>
    <row r="46048" ht="15" customHeight="1"/>
    <row r="46049" ht="15" customHeight="1"/>
    <row r="46050" ht="15" customHeight="1"/>
    <row r="46051" ht="15" customHeight="1"/>
    <row r="46052" ht="15" customHeight="1"/>
    <row r="46053" ht="15" customHeight="1"/>
    <row r="46054" ht="15" customHeight="1"/>
    <row r="46055" ht="15" customHeight="1"/>
    <row r="46056" ht="15" customHeight="1"/>
    <row r="46057" ht="15" customHeight="1"/>
    <row r="46058" ht="15" customHeight="1"/>
    <row r="46059" ht="15" customHeight="1"/>
    <row r="46060" ht="15" customHeight="1"/>
    <row r="46061" ht="15" customHeight="1"/>
    <row r="46062" ht="15" customHeight="1"/>
    <row r="46063" ht="15" customHeight="1"/>
    <row r="46064" ht="15" customHeight="1"/>
    <row r="46065" ht="15" customHeight="1"/>
    <row r="46066" ht="15" customHeight="1"/>
    <row r="46067" ht="15" customHeight="1"/>
    <row r="46068" ht="15" customHeight="1"/>
    <row r="46069" ht="15" customHeight="1"/>
    <row r="46070" ht="15" customHeight="1"/>
    <row r="46071" ht="15" customHeight="1"/>
    <row r="46072" ht="15" customHeight="1"/>
    <row r="46073" ht="15" customHeight="1"/>
    <row r="46074" ht="15" customHeight="1"/>
    <row r="46075" ht="15" customHeight="1"/>
    <row r="46076" ht="15" customHeight="1"/>
    <row r="46077" ht="15" customHeight="1"/>
    <row r="46078" ht="15" customHeight="1"/>
    <row r="46079" ht="15" customHeight="1"/>
    <row r="46080" ht="15" customHeight="1"/>
    <row r="46081" ht="15" customHeight="1"/>
    <row r="46082" ht="15" customHeight="1"/>
    <row r="46083" ht="15" customHeight="1"/>
    <row r="46084" ht="15" customHeight="1"/>
    <row r="46085" ht="15" customHeight="1"/>
    <row r="46086" ht="15" customHeight="1"/>
    <row r="46087" ht="15" customHeight="1"/>
    <row r="46088" ht="15" customHeight="1"/>
    <row r="46089" ht="15" customHeight="1"/>
    <row r="46090" ht="15" customHeight="1"/>
    <row r="46091" ht="15" customHeight="1"/>
    <row r="46092" ht="15" customHeight="1"/>
    <row r="46093" ht="15" customHeight="1"/>
    <row r="46094" ht="15" customHeight="1"/>
    <row r="46095" ht="15" customHeight="1"/>
    <row r="46096" ht="15" customHeight="1"/>
    <row r="46097" ht="15" customHeight="1"/>
    <row r="46098" ht="15" customHeight="1"/>
    <row r="46099" ht="15" customHeight="1"/>
    <row r="46100" ht="15" customHeight="1"/>
    <row r="46101" ht="15" customHeight="1"/>
    <row r="46102" ht="15" customHeight="1"/>
    <row r="46103" ht="15" customHeight="1"/>
    <row r="46104" ht="15" customHeight="1"/>
    <row r="46105" ht="15" customHeight="1"/>
    <row r="46106" ht="15" customHeight="1"/>
    <row r="46107" ht="15" customHeight="1"/>
    <row r="46108" ht="15" customHeight="1"/>
    <row r="46109" ht="15" customHeight="1"/>
    <row r="46110" ht="15" customHeight="1"/>
    <row r="46111" ht="15" customHeight="1"/>
    <row r="46112" ht="15" customHeight="1"/>
    <row r="46113" ht="15" customHeight="1"/>
    <row r="46114" ht="15" customHeight="1"/>
    <row r="46115" ht="15" customHeight="1"/>
    <row r="46116" ht="15" customHeight="1"/>
    <row r="46117" ht="15" customHeight="1"/>
    <row r="46118" ht="15" customHeight="1"/>
    <row r="46119" ht="15" customHeight="1"/>
    <row r="46120" ht="15" customHeight="1"/>
    <row r="46121" ht="15" customHeight="1"/>
    <row r="46122" ht="15" customHeight="1"/>
    <row r="46123" ht="15" customHeight="1"/>
    <row r="46124" ht="15" customHeight="1"/>
    <row r="46125" ht="15" customHeight="1"/>
    <row r="46126" ht="15" customHeight="1"/>
    <row r="46127" ht="15" customHeight="1"/>
    <row r="46128" ht="15" customHeight="1"/>
    <row r="46129" ht="15" customHeight="1"/>
    <row r="46130" ht="15" customHeight="1"/>
    <row r="46131" ht="15" customHeight="1"/>
    <row r="46132" ht="15" customHeight="1"/>
    <row r="46133" ht="15" customHeight="1"/>
    <row r="46134" ht="15" customHeight="1"/>
    <row r="46135" ht="15" customHeight="1"/>
    <row r="46136" ht="15" customHeight="1"/>
    <row r="46137" ht="15" customHeight="1"/>
    <row r="46138" ht="15" customHeight="1"/>
    <row r="46139" ht="15" customHeight="1"/>
    <row r="46140" ht="15" customHeight="1"/>
    <row r="46141" ht="15" customHeight="1"/>
    <row r="46142" ht="15" customHeight="1"/>
    <row r="46143" ht="15" customHeight="1"/>
    <row r="46144" ht="15" customHeight="1"/>
    <row r="46145" ht="15" customHeight="1"/>
    <row r="46146" ht="15" customHeight="1"/>
    <row r="46147" ht="15" customHeight="1"/>
    <row r="46148" ht="15" customHeight="1"/>
    <row r="46149" ht="15" customHeight="1"/>
    <row r="46150" ht="15" customHeight="1"/>
    <row r="46151" ht="15" customHeight="1"/>
    <row r="46152" ht="15" customHeight="1"/>
    <row r="46153" ht="15" customHeight="1"/>
    <row r="46154" ht="15" customHeight="1"/>
    <row r="46155" ht="15" customHeight="1"/>
    <row r="46156" ht="15" customHeight="1"/>
    <row r="46157" ht="15" customHeight="1"/>
    <row r="46158" ht="15" customHeight="1"/>
    <row r="46159" ht="15" customHeight="1"/>
    <row r="46160" ht="15" customHeight="1"/>
    <row r="46161" ht="15" customHeight="1"/>
    <row r="46162" ht="15" customHeight="1"/>
    <row r="46163" ht="15" customHeight="1"/>
    <row r="46164" ht="15" customHeight="1"/>
    <row r="46165" ht="15" customHeight="1"/>
    <row r="46166" ht="15" customHeight="1"/>
    <row r="46167" ht="15" customHeight="1"/>
    <row r="46168" ht="15" customHeight="1"/>
    <row r="46169" ht="15" customHeight="1"/>
    <row r="46170" ht="15" customHeight="1"/>
    <row r="46171" ht="15" customHeight="1"/>
    <row r="46172" ht="15" customHeight="1"/>
    <row r="46173" ht="15" customHeight="1"/>
    <row r="46174" ht="15" customHeight="1"/>
    <row r="46175" ht="15" customHeight="1"/>
    <row r="46176" ht="15" customHeight="1"/>
    <row r="46177" ht="15" customHeight="1"/>
    <row r="46178" ht="15" customHeight="1"/>
    <row r="46179" ht="15" customHeight="1"/>
    <row r="46180" ht="15" customHeight="1"/>
    <row r="46181" ht="15" customHeight="1"/>
    <row r="46182" ht="15" customHeight="1"/>
    <row r="46183" ht="15" customHeight="1"/>
    <row r="46184" ht="15" customHeight="1"/>
    <row r="46185" ht="15" customHeight="1"/>
    <row r="46186" ht="15" customHeight="1"/>
    <row r="46187" ht="15" customHeight="1"/>
    <row r="46188" ht="15" customHeight="1"/>
    <row r="46189" ht="15" customHeight="1"/>
    <row r="46190" ht="15" customHeight="1"/>
    <row r="46191" ht="15" customHeight="1"/>
    <row r="46192" ht="15" customHeight="1"/>
    <row r="46193" ht="15" customHeight="1"/>
    <row r="46194" ht="15" customHeight="1"/>
    <row r="46195" ht="15" customHeight="1"/>
    <row r="46196" ht="15" customHeight="1"/>
    <row r="46197" ht="15" customHeight="1"/>
    <row r="46198" ht="15" customHeight="1"/>
    <row r="46199" ht="15" customHeight="1"/>
    <row r="46200" ht="15" customHeight="1"/>
    <row r="46201" ht="15" customHeight="1"/>
    <row r="46202" ht="15" customHeight="1"/>
    <row r="46203" ht="15" customHeight="1"/>
    <row r="46204" ht="15" customHeight="1"/>
    <row r="46205" ht="15" customHeight="1"/>
    <row r="46206" ht="15" customHeight="1"/>
    <row r="46207" ht="15" customHeight="1"/>
    <row r="46208" ht="15" customHeight="1"/>
    <row r="46209" ht="15" customHeight="1"/>
    <row r="46210" ht="15" customHeight="1"/>
    <row r="46211" ht="15" customHeight="1"/>
    <row r="46212" ht="15" customHeight="1"/>
    <row r="46213" ht="15" customHeight="1"/>
    <row r="46214" ht="15" customHeight="1"/>
    <row r="46215" ht="15" customHeight="1"/>
    <row r="46216" ht="15" customHeight="1"/>
    <row r="46217" ht="15" customHeight="1"/>
    <row r="46218" ht="15" customHeight="1"/>
    <row r="46219" ht="15" customHeight="1"/>
    <row r="46220" ht="15" customHeight="1"/>
    <row r="46221" ht="15" customHeight="1"/>
    <row r="46222" ht="15" customHeight="1"/>
    <row r="46223" ht="15" customHeight="1"/>
    <row r="46224" ht="15" customHeight="1"/>
    <row r="46225" ht="15" customHeight="1"/>
    <row r="46226" ht="15" customHeight="1"/>
    <row r="46227" ht="15" customHeight="1"/>
    <row r="46228" ht="15" customHeight="1"/>
    <row r="46229" ht="15" customHeight="1"/>
    <row r="46230" ht="15" customHeight="1"/>
    <row r="46231" ht="15" customHeight="1"/>
    <row r="46232" ht="15" customHeight="1"/>
    <row r="46233" ht="15" customHeight="1"/>
    <row r="46234" ht="15" customHeight="1"/>
    <row r="46235" ht="15" customHeight="1"/>
    <row r="46236" ht="15" customHeight="1"/>
    <row r="46237" ht="15" customHeight="1"/>
    <row r="46238" ht="15" customHeight="1"/>
    <row r="46239" ht="15" customHeight="1"/>
    <row r="46240" ht="15" customHeight="1"/>
    <row r="46241" ht="15" customHeight="1"/>
    <row r="46242" ht="15" customHeight="1"/>
    <row r="46243" ht="15" customHeight="1"/>
    <row r="46244" ht="15" customHeight="1"/>
    <row r="46245" ht="15" customHeight="1"/>
    <row r="46246" ht="15" customHeight="1"/>
    <row r="46247" ht="15" customHeight="1"/>
    <row r="46248" ht="15" customHeight="1"/>
    <row r="46249" ht="15" customHeight="1"/>
    <row r="46250" ht="15" customHeight="1"/>
    <row r="46251" ht="15" customHeight="1"/>
    <row r="46252" ht="15" customHeight="1"/>
    <row r="46253" ht="15" customHeight="1"/>
    <row r="46254" ht="15" customHeight="1"/>
    <row r="46255" ht="15" customHeight="1"/>
    <row r="46256" ht="15" customHeight="1"/>
    <row r="46257" ht="15" customHeight="1"/>
    <row r="46258" ht="15" customHeight="1"/>
    <row r="46259" ht="15" customHeight="1"/>
    <row r="46260" ht="15" customHeight="1"/>
    <row r="46261" ht="15" customHeight="1"/>
    <row r="46262" ht="15" customHeight="1"/>
    <row r="46263" ht="15" customHeight="1"/>
    <row r="46264" ht="15" customHeight="1"/>
    <row r="46265" ht="15" customHeight="1"/>
    <row r="46266" ht="15" customHeight="1"/>
    <row r="46267" ht="15" customHeight="1"/>
    <row r="46268" ht="15" customHeight="1"/>
    <row r="46269" ht="15" customHeight="1"/>
    <row r="46270" ht="15" customHeight="1"/>
    <row r="46271" ht="15" customHeight="1"/>
    <row r="46272" ht="15" customHeight="1"/>
    <row r="46273" ht="15" customHeight="1"/>
    <row r="46274" ht="15" customHeight="1"/>
    <row r="46275" ht="15" customHeight="1"/>
    <row r="46276" ht="15" customHeight="1"/>
    <row r="46277" ht="15" customHeight="1"/>
    <row r="46278" ht="15" customHeight="1"/>
    <row r="46279" ht="15" customHeight="1"/>
    <row r="46280" ht="15" customHeight="1"/>
    <row r="46281" ht="15" customHeight="1"/>
    <row r="46282" ht="15" customHeight="1"/>
    <row r="46283" ht="15" customHeight="1"/>
    <row r="46284" ht="15" customHeight="1"/>
    <row r="46285" ht="15" customHeight="1"/>
    <row r="46286" ht="15" customHeight="1"/>
    <row r="46287" ht="15" customHeight="1"/>
    <row r="46288" ht="15" customHeight="1"/>
    <row r="46289" ht="15" customHeight="1"/>
    <row r="46290" ht="15" customHeight="1"/>
    <row r="46291" ht="15" customHeight="1"/>
    <row r="46292" ht="15" customHeight="1"/>
    <row r="46293" ht="15" customHeight="1"/>
    <row r="46294" ht="15" customHeight="1"/>
    <row r="46295" ht="15" customHeight="1"/>
    <row r="46296" ht="15" customHeight="1"/>
    <row r="46297" ht="15" customHeight="1"/>
    <row r="46298" ht="15" customHeight="1"/>
    <row r="46299" ht="15" customHeight="1"/>
    <row r="46300" ht="15" customHeight="1"/>
    <row r="46301" ht="15" customHeight="1"/>
    <row r="46302" ht="15" customHeight="1"/>
    <row r="46303" ht="15" customHeight="1"/>
    <row r="46304" ht="15" customHeight="1"/>
    <row r="46305" ht="15" customHeight="1"/>
    <row r="46306" ht="15" customHeight="1"/>
    <row r="46307" ht="15" customHeight="1"/>
    <row r="46308" ht="15" customHeight="1"/>
    <row r="46309" ht="15" customHeight="1"/>
    <row r="46310" ht="15" customHeight="1"/>
    <row r="46311" ht="15" customHeight="1"/>
    <row r="46312" ht="15" customHeight="1"/>
    <row r="46313" ht="15" customHeight="1"/>
    <row r="46314" ht="15" customHeight="1"/>
    <row r="46315" ht="15" customHeight="1"/>
    <row r="46316" ht="15" customHeight="1"/>
    <row r="46317" ht="15" customHeight="1"/>
    <row r="46318" ht="15" customHeight="1"/>
    <row r="46319" ht="15" customHeight="1"/>
    <row r="46320" ht="15" customHeight="1"/>
    <row r="46321" ht="15" customHeight="1"/>
    <row r="46322" ht="15" customHeight="1"/>
    <row r="46323" ht="15" customHeight="1"/>
    <row r="46324" ht="15" customHeight="1"/>
    <row r="46325" ht="15" customHeight="1"/>
    <row r="46326" ht="15" customHeight="1"/>
    <row r="46327" ht="15" customHeight="1"/>
    <row r="46328" ht="15" customHeight="1"/>
    <row r="46329" ht="15" customHeight="1"/>
    <row r="46330" ht="15" customHeight="1"/>
    <row r="46331" ht="15" customHeight="1"/>
    <row r="46332" ht="15" customHeight="1"/>
    <row r="46333" ht="15" customHeight="1"/>
    <row r="46334" ht="15" customHeight="1"/>
    <row r="46335" ht="15" customHeight="1"/>
    <row r="46336" ht="15" customHeight="1"/>
    <row r="46337" ht="15" customHeight="1"/>
    <row r="46338" ht="15" customHeight="1"/>
    <row r="46339" ht="15" customHeight="1"/>
    <row r="46340" ht="15" customHeight="1"/>
    <row r="46341" ht="15" customHeight="1"/>
    <row r="46342" ht="15" customHeight="1"/>
    <row r="46343" ht="15" customHeight="1"/>
    <row r="46344" ht="15" customHeight="1"/>
    <row r="46345" ht="15" customHeight="1"/>
    <row r="46346" ht="15" customHeight="1"/>
    <row r="46347" ht="15" customHeight="1"/>
    <row r="46348" ht="15" customHeight="1"/>
    <row r="46349" ht="15" customHeight="1"/>
    <row r="46350" ht="15" customHeight="1"/>
    <row r="46351" ht="15" customHeight="1"/>
    <row r="46352" ht="15" customHeight="1"/>
    <row r="46353" ht="15" customHeight="1"/>
    <row r="46354" ht="15" customHeight="1"/>
    <row r="46355" ht="15" customHeight="1"/>
    <row r="46356" ht="15" customHeight="1"/>
    <row r="46357" ht="15" customHeight="1"/>
    <row r="46358" ht="15" customHeight="1"/>
    <row r="46359" ht="15" customHeight="1"/>
    <row r="46360" ht="15" customHeight="1"/>
    <row r="46361" ht="15" customHeight="1"/>
    <row r="46362" ht="15" customHeight="1"/>
    <row r="46363" ht="15" customHeight="1"/>
    <row r="46364" ht="15" customHeight="1"/>
    <row r="46365" ht="15" customHeight="1"/>
    <row r="46366" ht="15" customHeight="1"/>
    <row r="46367" ht="15" customHeight="1"/>
    <row r="46368" ht="15" customHeight="1"/>
    <row r="46369" ht="15" customHeight="1"/>
    <row r="46370" ht="15" customHeight="1"/>
    <row r="46371" ht="15" customHeight="1"/>
    <row r="46372" ht="15" customHeight="1"/>
    <row r="46373" ht="15" customHeight="1"/>
    <row r="46374" ht="15" customHeight="1"/>
    <row r="46375" ht="15" customHeight="1"/>
    <row r="46376" ht="15" customHeight="1"/>
    <row r="46377" ht="15" customHeight="1"/>
    <row r="46378" ht="15" customHeight="1"/>
    <row r="46379" ht="15" customHeight="1"/>
    <row r="46380" ht="15" customHeight="1"/>
    <row r="46381" ht="15" customHeight="1"/>
    <row r="46382" ht="15" customHeight="1"/>
    <row r="46383" ht="15" customHeight="1"/>
    <row r="46384" ht="15" customHeight="1"/>
    <row r="46385" ht="15" customHeight="1"/>
    <row r="46386" ht="15" customHeight="1"/>
    <row r="46387" ht="15" customHeight="1"/>
    <row r="46388" ht="15" customHeight="1"/>
    <row r="46389" ht="15" customHeight="1"/>
    <row r="46390" ht="15" customHeight="1"/>
    <row r="46391" ht="15" customHeight="1"/>
    <row r="46392" ht="15" customHeight="1"/>
    <row r="46393" ht="15" customHeight="1"/>
    <row r="46394" ht="15" customHeight="1"/>
    <row r="46395" ht="15" customHeight="1"/>
    <row r="46396" ht="15" customHeight="1"/>
    <row r="46397" ht="15" customHeight="1"/>
    <row r="46398" ht="15" customHeight="1"/>
    <row r="46399" ht="15" customHeight="1"/>
    <row r="46400" ht="15" customHeight="1"/>
    <row r="46401" ht="15" customHeight="1"/>
    <row r="46402" ht="15" customHeight="1"/>
    <row r="46403" ht="15" customHeight="1"/>
    <row r="46404" ht="15" customHeight="1"/>
    <row r="46405" ht="15" customHeight="1"/>
    <row r="46406" ht="15" customHeight="1"/>
    <row r="46407" ht="15" customHeight="1"/>
    <row r="46408" ht="15" customHeight="1"/>
    <row r="46409" ht="15" customHeight="1"/>
    <row r="46410" ht="15" customHeight="1"/>
    <row r="46411" ht="15" customHeight="1"/>
    <row r="46412" ht="15" customHeight="1"/>
    <row r="46413" ht="15" customHeight="1"/>
    <row r="46414" ht="15" customHeight="1"/>
    <row r="46415" ht="15" customHeight="1"/>
    <row r="46416" ht="15" customHeight="1"/>
    <row r="46417" ht="15" customHeight="1"/>
    <row r="46418" ht="15" customHeight="1"/>
    <row r="46419" ht="15" customHeight="1"/>
    <row r="46420" ht="15" customHeight="1"/>
    <row r="46421" ht="15" customHeight="1"/>
    <row r="46422" ht="15" customHeight="1"/>
    <row r="46423" ht="15" customHeight="1"/>
    <row r="46424" ht="15" customHeight="1"/>
    <row r="46425" ht="15" customHeight="1"/>
    <row r="46426" ht="15" customHeight="1"/>
    <row r="46427" ht="15" customHeight="1"/>
    <row r="46428" ht="15" customHeight="1"/>
    <row r="46429" ht="15" customHeight="1"/>
    <row r="46430" ht="15" customHeight="1"/>
    <row r="46431" ht="15" customHeight="1"/>
    <row r="46432" ht="15" customHeight="1"/>
    <row r="46433" ht="15" customHeight="1"/>
    <row r="46434" ht="15" customHeight="1"/>
    <row r="46435" ht="15" customHeight="1"/>
    <row r="46436" ht="15" customHeight="1"/>
    <row r="46437" ht="15" customHeight="1"/>
    <row r="46438" ht="15" customHeight="1"/>
    <row r="46439" ht="15" customHeight="1"/>
    <row r="46440" ht="15" customHeight="1"/>
    <row r="46441" ht="15" customHeight="1"/>
    <row r="46442" ht="15" customHeight="1"/>
    <row r="46443" ht="15" customHeight="1"/>
    <row r="46444" ht="15" customHeight="1"/>
    <row r="46445" ht="15" customHeight="1"/>
    <row r="46446" ht="15" customHeight="1"/>
    <row r="46447" ht="15" customHeight="1"/>
    <row r="46448" ht="15" customHeight="1"/>
    <row r="46449" ht="15" customHeight="1"/>
    <row r="46450" ht="15" customHeight="1"/>
    <row r="46451" ht="15" customHeight="1"/>
    <row r="46452" ht="15" customHeight="1"/>
    <row r="46453" ht="15" customHeight="1"/>
    <row r="46454" ht="15" customHeight="1"/>
    <row r="46455" ht="15" customHeight="1"/>
    <row r="46456" ht="15" customHeight="1"/>
    <row r="46457" ht="15" customHeight="1"/>
    <row r="46458" ht="15" customHeight="1"/>
    <row r="46459" ht="15" customHeight="1"/>
    <row r="46460" ht="15" customHeight="1"/>
    <row r="46461" ht="15" customHeight="1"/>
    <row r="46462" ht="15" customHeight="1"/>
    <row r="46463" ht="15" customHeight="1"/>
    <row r="46464" ht="15" customHeight="1"/>
    <row r="46465" ht="15" customHeight="1"/>
    <row r="46466" ht="15" customHeight="1"/>
    <row r="46467" ht="15" customHeight="1"/>
    <row r="46468" ht="15" customHeight="1"/>
    <row r="46469" ht="15" customHeight="1"/>
    <row r="46470" ht="15" customHeight="1"/>
    <row r="46471" ht="15" customHeight="1"/>
    <row r="46472" ht="15" customHeight="1"/>
    <row r="46473" ht="15" customHeight="1"/>
    <row r="46474" ht="15" customHeight="1"/>
    <row r="46475" ht="15" customHeight="1"/>
    <row r="46476" ht="15" customHeight="1"/>
    <row r="46477" ht="15" customHeight="1"/>
    <row r="46478" ht="15" customHeight="1"/>
    <row r="46479" ht="15" customHeight="1"/>
    <row r="46480" ht="15" customHeight="1"/>
    <row r="46481" ht="15" customHeight="1"/>
    <row r="46482" ht="15" customHeight="1"/>
    <row r="46483" ht="15" customHeight="1"/>
    <row r="46484" ht="15" customHeight="1"/>
    <row r="46485" ht="15" customHeight="1"/>
    <row r="46486" ht="15" customHeight="1"/>
    <row r="46487" ht="15" customHeight="1"/>
    <row r="46488" ht="15" customHeight="1"/>
    <row r="46489" ht="15" customHeight="1"/>
    <row r="46490" ht="15" customHeight="1"/>
    <row r="46491" ht="15" customHeight="1"/>
    <row r="46492" ht="15" customHeight="1"/>
    <row r="46493" ht="15" customHeight="1"/>
    <row r="46494" ht="15" customHeight="1"/>
    <row r="46495" ht="15" customHeight="1"/>
    <row r="46496" ht="15" customHeight="1"/>
    <row r="46497" ht="15" customHeight="1"/>
    <row r="46498" ht="15" customHeight="1"/>
    <row r="46499" ht="15" customHeight="1"/>
    <row r="46500" ht="15" customHeight="1"/>
    <row r="46501" ht="15" customHeight="1"/>
    <row r="46502" ht="15" customHeight="1"/>
    <row r="46503" ht="15" customHeight="1"/>
    <row r="46504" ht="15" customHeight="1"/>
    <row r="46505" ht="15" customHeight="1"/>
    <row r="46506" ht="15" customHeight="1"/>
    <row r="46507" ht="15" customHeight="1"/>
    <row r="46508" ht="15" customHeight="1"/>
    <row r="46509" ht="15" customHeight="1"/>
    <row r="46510" ht="15" customHeight="1"/>
    <row r="46511" ht="15" customHeight="1"/>
    <row r="46512" ht="15" customHeight="1"/>
    <row r="46513" ht="15" customHeight="1"/>
    <row r="46514" ht="15" customHeight="1"/>
    <row r="46515" ht="15" customHeight="1"/>
    <row r="46516" ht="15" customHeight="1"/>
    <row r="46517" ht="15" customHeight="1"/>
    <row r="46518" ht="15" customHeight="1"/>
    <row r="46519" ht="15" customHeight="1"/>
    <row r="46520" ht="15" customHeight="1"/>
    <row r="46521" ht="15" customHeight="1"/>
    <row r="46522" ht="15" customHeight="1"/>
    <row r="46523" ht="15" customHeight="1"/>
    <row r="46524" ht="15" customHeight="1"/>
    <row r="46525" ht="15" customHeight="1"/>
    <row r="46526" ht="15" customHeight="1"/>
    <row r="46527" ht="15" customHeight="1"/>
    <row r="46528" ht="15" customHeight="1"/>
    <row r="46529" ht="15" customHeight="1"/>
    <row r="46530" ht="15" customHeight="1"/>
    <row r="46531" ht="15" customHeight="1"/>
    <row r="46532" ht="15" customHeight="1"/>
    <row r="46533" ht="15" customHeight="1"/>
    <row r="46534" ht="15" customHeight="1"/>
    <row r="46535" ht="15" customHeight="1"/>
    <row r="46536" ht="15" customHeight="1"/>
    <row r="46537" ht="15" customHeight="1"/>
    <row r="46538" ht="15" customHeight="1"/>
    <row r="46539" ht="15" customHeight="1"/>
    <row r="46540" ht="15" customHeight="1"/>
    <row r="46541" ht="15" customHeight="1"/>
    <row r="46542" ht="15" customHeight="1"/>
    <row r="46543" ht="15" customHeight="1"/>
    <row r="46544" ht="15" customHeight="1"/>
    <row r="46545" ht="15" customHeight="1"/>
    <row r="46546" ht="15" customHeight="1"/>
    <row r="46547" ht="15" customHeight="1"/>
    <row r="46548" ht="15" customHeight="1"/>
    <row r="46549" ht="15" customHeight="1"/>
    <row r="46550" ht="15" customHeight="1"/>
    <row r="46551" ht="15" customHeight="1"/>
    <row r="46552" ht="15" customHeight="1"/>
    <row r="46553" ht="15" customHeight="1"/>
    <row r="46554" ht="15" customHeight="1"/>
    <row r="46555" ht="15" customHeight="1"/>
    <row r="46556" ht="15" customHeight="1"/>
    <row r="46557" ht="15" customHeight="1"/>
    <row r="46558" ht="15" customHeight="1"/>
    <row r="46559" ht="15" customHeight="1"/>
    <row r="46560" ht="15" customHeight="1"/>
    <row r="46561" ht="15" customHeight="1"/>
    <row r="46562" ht="15" customHeight="1"/>
    <row r="46563" ht="15" customHeight="1"/>
    <row r="46564" ht="15" customHeight="1"/>
    <row r="46565" ht="15" customHeight="1"/>
    <row r="46566" ht="15" customHeight="1"/>
    <row r="46567" ht="15" customHeight="1"/>
    <row r="46568" ht="15" customHeight="1"/>
    <row r="46569" ht="15" customHeight="1"/>
    <row r="46570" ht="15" customHeight="1"/>
    <row r="46571" ht="15" customHeight="1"/>
    <row r="46572" ht="15" customHeight="1"/>
    <row r="46573" ht="15" customHeight="1"/>
    <row r="46574" ht="15" customHeight="1"/>
    <row r="46575" ht="15" customHeight="1"/>
    <row r="46576" ht="15" customHeight="1"/>
    <row r="46577" ht="15" customHeight="1"/>
    <row r="46578" ht="15" customHeight="1"/>
    <row r="46579" ht="15" customHeight="1"/>
    <row r="46580" ht="15" customHeight="1"/>
    <row r="46581" ht="15" customHeight="1"/>
    <row r="46582" ht="15" customHeight="1"/>
    <row r="46583" ht="15" customHeight="1"/>
    <row r="46584" ht="15" customHeight="1"/>
    <row r="46585" ht="15" customHeight="1"/>
    <row r="46586" ht="15" customHeight="1"/>
    <row r="46587" ht="15" customHeight="1"/>
    <row r="46588" ht="15" customHeight="1"/>
    <row r="46589" ht="15" customHeight="1"/>
    <row r="46590" ht="15" customHeight="1"/>
    <row r="46591" ht="15" customHeight="1"/>
    <row r="46592" ht="15" customHeight="1"/>
    <row r="46593" ht="15" customHeight="1"/>
    <row r="46594" ht="15" customHeight="1"/>
    <row r="46595" ht="15" customHeight="1"/>
    <row r="46596" ht="15" customHeight="1"/>
    <row r="46597" ht="15" customHeight="1"/>
    <row r="46598" ht="15" customHeight="1"/>
    <row r="46599" ht="15" customHeight="1"/>
    <row r="46600" ht="15" customHeight="1"/>
    <row r="46601" ht="15" customHeight="1"/>
    <row r="46602" ht="15" customHeight="1"/>
    <row r="46603" ht="15" customHeight="1"/>
    <row r="46604" ht="15" customHeight="1"/>
    <row r="46605" ht="15" customHeight="1"/>
    <row r="46606" ht="15" customHeight="1"/>
    <row r="46607" ht="15" customHeight="1"/>
    <row r="46608" ht="15" customHeight="1"/>
    <row r="46609" ht="15" customHeight="1"/>
    <row r="46610" ht="15" customHeight="1"/>
    <row r="46611" ht="15" customHeight="1"/>
    <row r="46612" ht="15" customHeight="1"/>
    <row r="46613" ht="15" customHeight="1"/>
    <row r="46614" ht="15" customHeight="1"/>
    <row r="46615" ht="15" customHeight="1"/>
    <row r="46616" ht="15" customHeight="1"/>
    <row r="46617" ht="15" customHeight="1"/>
    <row r="46618" ht="15" customHeight="1"/>
    <row r="46619" ht="15" customHeight="1"/>
    <row r="46620" ht="15" customHeight="1"/>
    <row r="46621" ht="15" customHeight="1"/>
    <row r="46622" ht="15" customHeight="1"/>
    <row r="46623" ht="15" customHeight="1"/>
    <row r="46624" ht="15" customHeight="1"/>
    <row r="46625" ht="15" customHeight="1"/>
    <row r="46626" ht="15" customHeight="1"/>
    <row r="46627" ht="15" customHeight="1"/>
    <row r="46628" ht="15" customHeight="1"/>
    <row r="46629" ht="15" customHeight="1"/>
    <row r="46630" ht="15" customHeight="1"/>
    <row r="46631" ht="15" customHeight="1"/>
    <row r="46632" ht="15" customHeight="1"/>
    <row r="46633" ht="15" customHeight="1"/>
    <row r="46634" ht="15" customHeight="1"/>
    <row r="46635" ht="15" customHeight="1"/>
    <row r="46636" ht="15" customHeight="1"/>
    <row r="46637" ht="15" customHeight="1"/>
    <row r="46638" ht="15" customHeight="1"/>
    <row r="46639" ht="15" customHeight="1"/>
    <row r="46640" ht="15" customHeight="1"/>
    <row r="46641" ht="15" customHeight="1"/>
    <row r="46642" ht="15" customHeight="1"/>
    <row r="46643" ht="15" customHeight="1"/>
    <row r="46644" ht="15" customHeight="1"/>
    <row r="46645" ht="15" customHeight="1"/>
    <row r="46646" ht="15" customHeight="1"/>
    <row r="46647" ht="15" customHeight="1"/>
    <row r="46648" ht="15" customHeight="1"/>
    <row r="46649" ht="15" customHeight="1"/>
    <row r="46650" ht="15" customHeight="1"/>
    <row r="46651" ht="15" customHeight="1"/>
    <row r="46652" ht="15" customHeight="1"/>
    <row r="46653" ht="15" customHeight="1"/>
    <row r="46654" ht="15" customHeight="1"/>
    <row r="46655" ht="15" customHeight="1"/>
    <row r="46656" ht="15" customHeight="1"/>
    <row r="46657" ht="15" customHeight="1"/>
    <row r="46658" ht="15" customHeight="1"/>
    <row r="46659" ht="15" customHeight="1"/>
    <row r="46660" ht="15" customHeight="1"/>
    <row r="46661" ht="15" customHeight="1"/>
    <row r="46662" ht="15" customHeight="1"/>
    <row r="46663" ht="15" customHeight="1"/>
    <row r="46664" ht="15" customHeight="1"/>
    <row r="46665" ht="15" customHeight="1"/>
    <row r="46666" ht="15" customHeight="1"/>
    <row r="46667" ht="15" customHeight="1"/>
    <row r="46668" ht="15" customHeight="1"/>
    <row r="46669" ht="15" customHeight="1"/>
    <row r="46670" ht="15" customHeight="1"/>
    <row r="46671" ht="15" customHeight="1"/>
    <row r="46672" ht="15" customHeight="1"/>
    <row r="46673" ht="15" customHeight="1"/>
    <row r="46674" ht="15" customHeight="1"/>
    <row r="46675" ht="15" customHeight="1"/>
    <row r="46676" ht="15" customHeight="1"/>
    <row r="46677" ht="15" customHeight="1"/>
    <row r="46678" ht="15" customHeight="1"/>
    <row r="46679" ht="15" customHeight="1"/>
    <row r="46680" ht="15" customHeight="1"/>
    <row r="46681" ht="15" customHeight="1"/>
    <row r="46682" ht="15" customHeight="1"/>
    <row r="46683" ht="15" customHeight="1"/>
    <row r="46684" ht="15" customHeight="1"/>
    <row r="46685" ht="15" customHeight="1"/>
    <row r="46686" ht="15" customHeight="1"/>
    <row r="46687" ht="15" customHeight="1"/>
    <row r="46688" ht="15" customHeight="1"/>
    <row r="46689" ht="15" customHeight="1"/>
    <row r="46690" ht="15" customHeight="1"/>
    <row r="46691" ht="15" customHeight="1"/>
    <row r="46692" ht="15" customHeight="1"/>
    <row r="46693" ht="15" customHeight="1"/>
    <row r="46694" ht="15" customHeight="1"/>
    <row r="46695" ht="15" customHeight="1"/>
    <row r="46696" ht="15" customHeight="1"/>
    <row r="46697" ht="15" customHeight="1"/>
    <row r="46698" ht="15" customHeight="1"/>
    <row r="46699" ht="15" customHeight="1"/>
    <row r="46700" ht="15" customHeight="1"/>
    <row r="46701" ht="15" customHeight="1"/>
    <row r="46702" ht="15" customHeight="1"/>
    <row r="46703" ht="15" customHeight="1"/>
    <row r="46704" ht="15" customHeight="1"/>
    <row r="46705" ht="15" customHeight="1"/>
    <row r="46706" ht="15" customHeight="1"/>
    <row r="46707" ht="15" customHeight="1"/>
    <row r="46708" ht="15" customHeight="1"/>
    <row r="46709" ht="15" customHeight="1"/>
    <row r="46710" ht="15" customHeight="1"/>
    <row r="46711" ht="15" customHeight="1"/>
    <row r="46712" ht="15" customHeight="1"/>
    <row r="46713" ht="15" customHeight="1"/>
    <row r="46714" ht="15" customHeight="1"/>
    <row r="46715" ht="15" customHeight="1"/>
    <row r="46716" ht="15" customHeight="1"/>
    <row r="46717" ht="15" customHeight="1"/>
    <row r="46718" ht="15" customHeight="1"/>
    <row r="46719" ht="15" customHeight="1"/>
    <row r="46720" ht="15" customHeight="1"/>
    <row r="46721" ht="15" customHeight="1"/>
    <row r="46722" ht="15" customHeight="1"/>
    <row r="46723" ht="15" customHeight="1"/>
    <row r="46724" ht="15" customHeight="1"/>
    <row r="46725" ht="15" customHeight="1"/>
    <row r="46726" ht="15" customHeight="1"/>
    <row r="46727" ht="15" customHeight="1"/>
    <row r="46728" ht="15" customHeight="1"/>
    <row r="46729" ht="15" customHeight="1"/>
    <row r="46730" ht="15" customHeight="1"/>
    <row r="46731" ht="15" customHeight="1"/>
    <row r="46732" ht="15" customHeight="1"/>
    <row r="46733" ht="15" customHeight="1"/>
    <row r="46734" ht="15" customHeight="1"/>
    <row r="46735" ht="15" customHeight="1"/>
    <row r="46736" ht="15" customHeight="1"/>
    <row r="46737" ht="15" customHeight="1"/>
    <row r="46738" ht="15" customHeight="1"/>
    <row r="46739" ht="15" customHeight="1"/>
    <row r="46740" ht="15" customHeight="1"/>
    <row r="46741" ht="15" customHeight="1"/>
    <row r="46742" ht="15" customHeight="1"/>
    <row r="46743" ht="15" customHeight="1"/>
    <row r="46744" ht="15" customHeight="1"/>
    <row r="46745" ht="15" customHeight="1"/>
    <row r="46746" ht="15" customHeight="1"/>
    <row r="46747" ht="15" customHeight="1"/>
    <row r="46748" ht="15" customHeight="1"/>
    <row r="46749" ht="15" customHeight="1"/>
    <row r="46750" ht="15" customHeight="1"/>
    <row r="46751" ht="15" customHeight="1"/>
    <row r="46752" ht="15" customHeight="1"/>
    <row r="46753" ht="15" customHeight="1"/>
    <row r="46754" ht="15" customHeight="1"/>
    <row r="46755" ht="15" customHeight="1"/>
    <row r="46756" ht="15" customHeight="1"/>
    <row r="46757" ht="15" customHeight="1"/>
    <row r="46758" ht="15" customHeight="1"/>
    <row r="46759" ht="15" customHeight="1"/>
    <row r="46760" ht="15" customHeight="1"/>
    <row r="46761" ht="15" customHeight="1"/>
    <row r="46762" ht="15" customHeight="1"/>
    <row r="46763" ht="15" customHeight="1"/>
    <row r="46764" ht="15" customHeight="1"/>
    <row r="46765" ht="15" customHeight="1"/>
    <row r="46766" ht="15" customHeight="1"/>
    <row r="46767" ht="15" customHeight="1"/>
    <row r="46768" ht="15" customHeight="1"/>
    <row r="46769" ht="15" customHeight="1"/>
    <row r="46770" ht="15" customHeight="1"/>
    <row r="46771" ht="15" customHeight="1"/>
    <row r="46772" ht="15" customHeight="1"/>
    <row r="46773" ht="15" customHeight="1"/>
    <row r="46774" ht="15" customHeight="1"/>
    <row r="46775" ht="15" customHeight="1"/>
    <row r="46776" ht="15" customHeight="1"/>
    <row r="46777" ht="15" customHeight="1"/>
    <row r="46778" ht="15" customHeight="1"/>
    <row r="46779" ht="15" customHeight="1"/>
    <row r="46780" ht="15" customHeight="1"/>
    <row r="46781" ht="15" customHeight="1"/>
    <row r="46782" ht="15" customHeight="1"/>
    <row r="46783" ht="15" customHeight="1"/>
    <row r="46784" ht="15" customHeight="1"/>
    <row r="46785" ht="15" customHeight="1"/>
    <row r="46786" ht="15" customHeight="1"/>
    <row r="46787" ht="15" customHeight="1"/>
    <row r="46788" ht="15" customHeight="1"/>
    <row r="46789" ht="15" customHeight="1"/>
    <row r="46790" ht="15" customHeight="1"/>
    <row r="46791" ht="15" customHeight="1"/>
    <row r="46792" ht="15" customHeight="1"/>
    <row r="46793" ht="15" customHeight="1"/>
    <row r="46794" ht="15" customHeight="1"/>
    <row r="46795" ht="15" customHeight="1"/>
    <row r="46796" ht="15" customHeight="1"/>
    <row r="46797" ht="15" customHeight="1"/>
    <row r="46798" ht="15" customHeight="1"/>
    <row r="46799" ht="15" customHeight="1"/>
    <row r="46800" ht="15" customHeight="1"/>
    <row r="46801" ht="15" customHeight="1"/>
    <row r="46802" ht="15" customHeight="1"/>
    <row r="46803" ht="15" customHeight="1"/>
    <row r="46804" ht="15" customHeight="1"/>
    <row r="46805" ht="15" customHeight="1"/>
    <row r="46806" ht="15" customHeight="1"/>
    <row r="46807" ht="15" customHeight="1"/>
    <row r="46808" ht="15" customHeight="1"/>
    <row r="46809" ht="15" customHeight="1"/>
    <row r="46810" ht="15" customHeight="1"/>
    <row r="46811" ht="15" customHeight="1"/>
    <row r="46812" ht="15" customHeight="1"/>
    <row r="46813" ht="15" customHeight="1"/>
    <row r="46814" ht="15" customHeight="1"/>
    <row r="46815" ht="15" customHeight="1"/>
    <row r="46816" ht="15" customHeight="1"/>
    <row r="46817" ht="15" customHeight="1"/>
    <row r="46818" ht="15" customHeight="1"/>
    <row r="46819" ht="15" customHeight="1"/>
    <row r="46820" ht="15" customHeight="1"/>
    <row r="46821" ht="15" customHeight="1"/>
    <row r="46822" ht="15" customHeight="1"/>
    <row r="46823" ht="15" customHeight="1"/>
    <row r="46824" ht="15" customHeight="1"/>
    <row r="46825" ht="15" customHeight="1"/>
    <row r="46826" ht="15" customHeight="1"/>
    <row r="46827" ht="15" customHeight="1"/>
    <row r="46828" ht="15" customHeight="1"/>
    <row r="46829" ht="15" customHeight="1"/>
    <row r="46830" ht="15" customHeight="1"/>
    <row r="46831" ht="15" customHeight="1"/>
    <row r="46832" ht="15" customHeight="1"/>
    <row r="46833" ht="15" customHeight="1"/>
    <row r="46834" ht="15" customHeight="1"/>
    <row r="46835" ht="15" customHeight="1"/>
    <row r="46836" ht="15" customHeight="1"/>
    <row r="46837" ht="15" customHeight="1"/>
    <row r="46838" ht="15" customHeight="1"/>
    <row r="46839" ht="15" customHeight="1"/>
    <row r="46840" ht="15" customHeight="1"/>
    <row r="46841" ht="15" customHeight="1"/>
    <row r="46842" ht="15" customHeight="1"/>
    <row r="46843" ht="15" customHeight="1"/>
    <row r="46844" ht="15" customHeight="1"/>
    <row r="46845" ht="15" customHeight="1"/>
    <row r="46846" ht="15" customHeight="1"/>
    <row r="46847" ht="15" customHeight="1"/>
    <row r="46848" ht="15" customHeight="1"/>
    <row r="46849" ht="15" customHeight="1"/>
    <row r="46850" ht="15" customHeight="1"/>
    <row r="46851" ht="15" customHeight="1"/>
    <row r="46852" ht="15" customHeight="1"/>
    <row r="46853" ht="15" customHeight="1"/>
    <row r="46854" ht="15" customHeight="1"/>
    <row r="46855" ht="15" customHeight="1"/>
    <row r="46856" ht="15" customHeight="1"/>
    <row r="46857" ht="15" customHeight="1"/>
    <row r="46858" ht="15" customHeight="1"/>
    <row r="46859" ht="15" customHeight="1"/>
    <row r="46860" ht="15" customHeight="1"/>
    <row r="46861" ht="15" customHeight="1"/>
    <row r="46862" ht="15" customHeight="1"/>
    <row r="46863" ht="15" customHeight="1"/>
    <row r="46864" ht="15" customHeight="1"/>
    <row r="46865" ht="15" customHeight="1"/>
    <row r="46866" ht="15" customHeight="1"/>
    <row r="46867" ht="15" customHeight="1"/>
    <row r="46868" ht="15" customHeight="1"/>
    <row r="46869" ht="15" customHeight="1"/>
    <row r="46870" ht="15" customHeight="1"/>
    <row r="46871" ht="15" customHeight="1"/>
    <row r="46872" ht="15" customHeight="1"/>
    <row r="46873" ht="15" customHeight="1"/>
    <row r="46874" ht="15" customHeight="1"/>
    <row r="46875" ht="15" customHeight="1"/>
    <row r="46876" ht="15" customHeight="1"/>
    <row r="46877" ht="15" customHeight="1"/>
    <row r="46878" ht="15" customHeight="1"/>
    <row r="46879" ht="15" customHeight="1"/>
    <row r="46880" ht="15" customHeight="1"/>
    <row r="46881" ht="15" customHeight="1"/>
    <row r="46882" ht="15" customHeight="1"/>
    <row r="46883" ht="15" customHeight="1"/>
    <row r="46884" ht="15" customHeight="1"/>
    <row r="46885" ht="15" customHeight="1"/>
    <row r="46886" ht="15" customHeight="1"/>
    <row r="46887" ht="15" customHeight="1"/>
    <row r="46888" ht="15" customHeight="1"/>
    <row r="46889" ht="15" customHeight="1"/>
    <row r="46890" ht="15" customHeight="1"/>
    <row r="46891" ht="15" customHeight="1"/>
    <row r="46892" ht="15" customHeight="1"/>
    <row r="46893" ht="15" customHeight="1"/>
    <row r="46894" ht="15" customHeight="1"/>
    <row r="46895" ht="15" customHeight="1"/>
    <row r="46896" ht="15" customHeight="1"/>
    <row r="46897" ht="15" customHeight="1"/>
    <row r="46898" ht="15" customHeight="1"/>
    <row r="46899" ht="15" customHeight="1"/>
    <row r="46900" ht="15" customHeight="1"/>
    <row r="46901" ht="15" customHeight="1"/>
    <row r="46902" ht="15" customHeight="1"/>
    <row r="46903" ht="15" customHeight="1"/>
    <row r="46904" ht="15" customHeight="1"/>
    <row r="46905" ht="15" customHeight="1"/>
    <row r="46906" ht="15" customHeight="1"/>
    <row r="46907" ht="15" customHeight="1"/>
    <row r="46908" ht="15" customHeight="1"/>
    <row r="46909" ht="15" customHeight="1"/>
    <row r="46910" ht="15" customHeight="1"/>
    <row r="46911" ht="15" customHeight="1"/>
    <row r="46912" ht="15" customHeight="1"/>
    <row r="46913" ht="15" customHeight="1"/>
    <row r="46914" ht="15" customHeight="1"/>
    <row r="46915" ht="15" customHeight="1"/>
    <row r="46916" ht="15" customHeight="1"/>
    <row r="46917" ht="15" customHeight="1"/>
    <row r="46918" ht="15" customHeight="1"/>
    <row r="46919" ht="15" customHeight="1"/>
    <row r="46920" ht="15" customHeight="1"/>
    <row r="46921" ht="15" customHeight="1"/>
    <row r="46922" ht="15" customHeight="1"/>
    <row r="46923" ht="15" customHeight="1"/>
    <row r="46924" ht="15" customHeight="1"/>
    <row r="46925" ht="15" customHeight="1"/>
    <row r="46926" ht="15" customHeight="1"/>
    <row r="46927" ht="15" customHeight="1"/>
    <row r="46928" ht="15" customHeight="1"/>
    <row r="46929" ht="15" customHeight="1"/>
    <row r="46930" ht="15" customHeight="1"/>
    <row r="46931" ht="15" customHeight="1"/>
    <row r="46932" ht="15" customHeight="1"/>
    <row r="46933" ht="15" customHeight="1"/>
    <row r="46934" ht="15" customHeight="1"/>
    <row r="46935" ht="15" customHeight="1"/>
    <row r="46936" ht="15" customHeight="1"/>
    <row r="46937" ht="15" customHeight="1"/>
    <row r="46938" ht="15" customHeight="1"/>
    <row r="46939" ht="15" customHeight="1"/>
    <row r="46940" ht="15" customHeight="1"/>
    <row r="46941" ht="15" customHeight="1"/>
    <row r="46942" ht="15" customHeight="1"/>
    <row r="46943" ht="15" customHeight="1"/>
    <row r="46944" ht="15" customHeight="1"/>
    <row r="46945" ht="15" customHeight="1"/>
    <row r="46946" ht="15" customHeight="1"/>
    <row r="46947" ht="15" customHeight="1"/>
    <row r="46948" ht="15" customHeight="1"/>
    <row r="46949" ht="15" customHeight="1"/>
    <row r="46950" ht="15" customHeight="1"/>
    <row r="46951" ht="15" customHeight="1"/>
    <row r="46952" ht="15" customHeight="1"/>
    <row r="46953" ht="15" customHeight="1"/>
    <row r="46954" ht="15" customHeight="1"/>
    <row r="46955" ht="15" customHeight="1"/>
    <row r="46956" ht="15" customHeight="1"/>
    <row r="46957" ht="15" customHeight="1"/>
    <row r="46958" ht="15" customHeight="1"/>
    <row r="46959" ht="15" customHeight="1"/>
    <row r="46960" ht="15" customHeight="1"/>
    <row r="46961" ht="15" customHeight="1"/>
    <row r="46962" ht="15" customHeight="1"/>
    <row r="46963" ht="15" customHeight="1"/>
    <row r="46964" ht="15" customHeight="1"/>
    <row r="46965" ht="15" customHeight="1"/>
    <row r="46966" ht="15" customHeight="1"/>
    <row r="46967" ht="15" customHeight="1"/>
    <row r="46968" ht="15" customHeight="1"/>
    <row r="46969" ht="15" customHeight="1"/>
    <row r="46970" ht="15" customHeight="1"/>
    <row r="46971" ht="15" customHeight="1"/>
    <row r="46972" ht="15" customHeight="1"/>
    <row r="46973" ht="15" customHeight="1"/>
    <row r="46974" ht="15" customHeight="1"/>
    <row r="46975" ht="15" customHeight="1"/>
    <row r="46976" ht="15" customHeight="1"/>
    <row r="46977" ht="15" customHeight="1"/>
    <row r="46978" ht="15" customHeight="1"/>
    <row r="46979" ht="15" customHeight="1"/>
    <row r="46980" ht="15" customHeight="1"/>
    <row r="46981" ht="15" customHeight="1"/>
    <row r="46982" ht="15" customHeight="1"/>
    <row r="46983" ht="15" customHeight="1"/>
    <row r="46984" ht="15" customHeight="1"/>
    <row r="46985" ht="15" customHeight="1"/>
    <row r="46986" ht="15" customHeight="1"/>
    <row r="46987" ht="15" customHeight="1"/>
    <row r="46988" ht="15" customHeight="1"/>
    <row r="46989" ht="15" customHeight="1"/>
    <row r="46990" ht="15" customHeight="1"/>
    <row r="46991" ht="15" customHeight="1"/>
    <row r="46992" ht="15" customHeight="1"/>
    <row r="46993" ht="15" customHeight="1"/>
    <row r="46994" ht="15" customHeight="1"/>
    <row r="46995" ht="15" customHeight="1"/>
    <row r="46996" ht="15" customHeight="1"/>
    <row r="46997" ht="15" customHeight="1"/>
    <row r="46998" ht="15" customHeight="1"/>
    <row r="46999" ht="15" customHeight="1"/>
    <row r="47000" ht="15" customHeight="1"/>
    <row r="47001" ht="15" customHeight="1"/>
    <row r="47002" ht="15" customHeight="1"/>
    <row r="47003" ht="15" customHeight="1"/>
    <row r="47004" ht="15" customHeight="1"/>
    <row r="47005" ht="15" customHeight="1"/>
    <row r="47006" ht="15" customHeight="1"/>
    <row r="47007" ht="15" customHeight="1"/>
    <row r="47008" ht="15" customHeight="1"/>
    <row r="47009" ht="15" customHeight="1"/>
    <row r="47010" ht="15" customHeight="1"/>
    <row r="47011" ht="15" customHeight="1"/>
    <row r="47012" ht="15" customHeight="1"/>
    <row r="47013" ht="15" customHeight="1"/>
    <row r="47014" ht="15" customHeight="1"/>
    <row r="47015" ht="15" customHeight="1"/>
    <row r="47016" ht="15" customHeight="1"/>
    <row r="47017" ht="15" customHeight="1"/>
    <row r="47018" ht="15" customHeight="1"/>
    <row r="47019" ht="15" customHeight="1"/>
    <row r="47020" ht="15" customHeight="1"/>
    <row r="47021" ht="15" customHeight="1"/>
    <row r="47022" ht="15" customHeight="1"/>
    <row r="47023" ht="15" customHeight="1"/>
    <row r="47024" ht="15" customHeight="1"/>
    <row r="47025" ht="15" customHeight="1"/>
    <row r="47026" ht="15" customHeight="1"/>
    <row r="47027" ht="15" customHeight="1"/>
    <row r="47028" ht="15" customHeight="1"/>
    <row r="47029" ht="15" customHeight="1"/>
    <row r="47030" ht="15" customHeight="1"/>
    <row r="47031" ht="15" customHeight="1"/>
    <row r="47032" ht="15" customHeight="1"/>
    <row r="47033" ht="15" customHeight="1"/>
    <row r="47034" ht="15" customHeight="1"/>
    <row r="47035" ht="15" customHeight="1"/>
    <row r="47036" ht="15" customHeight="1"/>
    <row r="47037" ht="15" customHeight="1"/>
    <row r="47038" ht="15" customHeight="1"/>
    <row r="47039" ht="15" customHeight="1"/>
    <row r="47040" ht="15" customHeight="1"/>
    <row r="47041" ht="15" customHeight="1"/>
    <row r="47042" ht="15" customHeight="1"/>
    <row r="47043" ht="15" customHeight="1"/>
    <row r="47044" ht="15" customHeight="1"/>
    <row r="47045" ht="15" customHeight="1"/>
    <row r="47046" ht="15" customHeight="1"/>
    <row r="47047" ht="15" customHeight="1"/>
    <row r="47048" ht="15" customHeight="1"/>
    <row r="47049" ht="15" customHeight="1"/>
    <row r="47050" ht="15" customHeight="1"/>
    <row r="47051" ht="15" customHeight="1"/>
    <row r="47052" ht="15" customHeight="1"/>
    <row r="47053" ht="15" customHeight="1"/>
    <row r="47054" ht="15" customHeight="1"/>
    <row r="47055" ht="15" customHeight="1"/>
    <row r="47056" ht="15" customHeight="1"/>
    <row r="47057" ht="15" customHeight="1"/>
    <row r="47058" ht="15" customHeight="1"/>
    <row r="47059" ht="15" customHeight="1"/>
    <row r="47060" ht="15" customHeight="1"/>
    <row r="47061" ht="15" customHeight="1"/>
    <row r="47062" ht="15" customHeight="1"/>
    <row r="47063" ht="15" customHeight="1"/>
    <row r="47064" ht="15" customHeight="1"/>
    <row r="47065" ht="15" customHeight="1"/>
    <row r="47066" ht="15" customHeight="1"/>
    <row r="47067" ht="15" customHeight="1"/>
    <row r="47068" ht="15" customHeight="1"/>
    <row r="47069" ht="15" customHeight="1"/>
    <row r="47070" ht="15" customHeight="1"/>
    <row r="47071" ht="15" customHeight="1"/>
    <row r="47072" ht="15" customHeight="1"/>
    <row r="47073" ht="15" customHeight="1"/>
    <row r="47074" ht="15" customHeight="1"/>
    <row r="47075" ht="15" customHeight="1"/>
    <row r="47076" ht="15" customHeight="1"/>
    <row r="47077" ht="15" customHeight="1"/>
    <row r="47078" ht="15" customHeight="1"/>
    <row r="47079" ht="15" customHeight="1"/>
    <row r="47080" ht="15" customHeight="1"/>
    <row r="47081" ht="15" customHeight="1"/>
    <row r="47082" ht="15" customHeight="1"/>
    <row r="47083" ht="15" customHeight="1"/>
    <row r="47084" ht="15" customHeight="1"/>
    <row r="47085" ht="15" customHeight="1"/>
    <row r="47086" ht="15" customHeight="1"/>
    <row r="47087" ht="15" customHeight="1"/>
    <row r="47088" ht="15" customHeight="1"/>
    <row r="47089" ht="15" customHeight="1"/>
    <row r="47090" ht="15" customHeight="1"/>
    <row r="47091" ht="15" customHeight="1"/>
    <row r="47092" ht="15" customHeight="1"/>
    <row r="47093" ht="15" customHeight="1"/>
    <row r="47094" ht="15" customHeight="1"/>
    <row r="47095" ht="15" customHeight="1"/>
    <row r="47096" ht="15" customHeight="1"/>
    <row r="47097" ht="15" customHeight="1"/>
    <row r="47098" ht="15" customHeight="1"/>
    <row r="47099" ht="15" customHeight="1"/>
    <row r="47100" ht="15" customHeight="1"/>
    <row r="47101" ht="15" customHeight="1"/>
    <row r="47102" ht="15" customHeight="1"/>
    <row r="47103" ht="15" customHeight="1"/>
    <row r="47104" ht="15" customHeight="1"/>
    <row r="47105" ht="15" customHeight="1"/>
    <row r="47106" ht="15" customHeight="1"/>
    <row r="47107" ht="15" customHeight="1"/>
    <row r="47108" ht="15" customHeight="1"/>
    <row r="47109" ht="15" customHeight="1"/>
    <row r="47110" ht="15" customHeight="1"/>
    <row r="47111" ht="15" customHeight="1"/>
    <row r="47112" ht="15" customHeight="1"/>
    <row r="47113" ht="15" customHeight="1"/>
    <row r="47114" ht="15" customHeight="1"/>
    <row r="47115" ht="15" customHeight="1"/>
    <row r="47116" ht="15" customHeight="1"/>
    <row r="47117" ht="15" customHeight="1"/>
    <row r="47118" ht="15" customHeight="1"/>
    <row r="47119" ht="15" customHeight="1"/>
    <row r="47120" ht="15" customHeight="1"/>
    <row r="47121" ht="15" customHeight="1"/>
    <row r="47122" ht="15" customHeight="1"/>
    <row r="47123" ht="15" customHeight="1"/>
    <row r="47124" ht="15" customHeight="1"/>
    <row r="47125" ht="15" customHeight="1"/>
    <row r="47126" ht="15" customHeight="1"/>
    <row r="47127" ht="15" customHeight="1"/>
    <row r="47128" ht="15" customHeight="1"/>
    <row r="47129" ht="15" customHeight="1"/>
    <row r="47130" ht="15" customHeight="1"/>
    <row r="47131" ht="15" customHeight="1"/>
    <row r="47132" ht="15" customHeight="1"/>
    <row r="47133" ht="15" customHeight="1"/>
    <row r="47134" ht="15" customHeight="1"/>
    <row r="47135" ht="15" customHeight="1"/>
    <row r="47136" ht="15" customHeight="1"/>
    <row r="47137" ht="15" customHeight="1"/>
    <row r="47138" ht="15" customHeight="1"/>
    <row r="47139" ht="15" customHeight="1"/>
    <row r="47140" ht="15" customHeight="1"/>
    <row r="47141" ht="15" customHeight="1"/>
    <row r="47142" ht="15" customHeight="1"/>
    <row r="47143" ht="15" customHeight="1"/>
    <row r="47144" ht="15" customHeight="1"/>
    <row r="47145" ht="15" customHeight="1"/>
    <row r="47146" ht="15" customHeight="1"/>
    <row r="47147" ht="15" customHeight="1"/>
    <row r="47148" ht="15" customHeight="1"/>
    <row r="47149" ht="15" customHeight="1"/>
    <row r="47150" ht="15" customHeight="1"/>
    <row r="47151" ht="15" customHeight="1"/>
    <row r="47152" ht="15" customHeight="1"/>
    <row r="47153" ht="15" customHeight="1"/>
    <row r="47154" ht="15" customHeight="1"/>
    <row r="47155" ht="15" customHeight="1"/>
    <row r="47156" ht="15" customHeight="1"/>
    <row r="47157" ht="15" customHeight="1"/>
    <row r="47158" ht="15" customHeight="1"/>
    <row r="47159" ht="15" customHeight="1"/>
    <row r="47160" ht="15" customHeight="1"/>
    <row r="47161" ht="15" customHeight="1"/>
    <row r="47162" ht="15" customHeight="1"/>
    <row r="47163" ht="15" customHeight="1"/>
    <row r="47164" ht="15" customHeight="1"/>
    <row r="47165" ht="15" customHeight="1"/>
    <row r="47166" ht="15" customHeight="1"/>
    <row r="47167" ht="15" customHeight="1"/>
    <row r="47168" ht="15" customHeight="1"/>
    <row r="47169" ht="15" customHeight="1"/>
    <row r="47170" ht="15" customHeight="1"/>
    <row r="47171" ht="15" customHeight="1"/>
    <row r="47172" ht="15" customHeight="1"/>
    <row r="47173" ht="15" customHeight="1"/>
    <row r="47174" ht="15" customHeight="1"/>
    <row r="47175" ht="15" customHeight="1"/>
    <row r="47176" ht="15" customHeight="1"/>
    <row r="47177" ht="15" customHeight="1"/>
    <row r="47178" ht="15" customHeight="1"/>
    <row r="47179" ht="15" customHeight="1"/>
    <row r="47180" ht="15" customHeight="1"/>
    <row r="47181" ht="15" customHeight="1"/>
    <row r="47182" ht="15" customHeight="1"/>
    <row r="47183" ht="15" customHeight="1"/>
    <row r="47184" ht="15" customHeight="1"/>
    <row r="47185" ht="15" customHeight="1"/>
    <row r="47186" ht="15" customHeight="1"/>
    <row r="47187" ht="15" customHeight="1"/>
    <row r="47188" ht="15" customHeight="1"/>
    <row r="47189" ht="15" customHeight="1"/>
    <row r="47190" ht="15" customHeight="1"/>
    <row r="47191" ht="15" customHeight="1"/>
    <row r="47192" ht="15" customHeight="1"/>
    <row r="47193" ht="15" customHeight="1"/>
    <row r="47194" ht="15" customHeight="1"/>
    <row r="47195" ht="15" customHeight="1"/>
    <row r="47196" ht="15" customHeight="1"/>
    <row r="47197" ht="15" customHeight="1"/>
    <row r="47198" ht="15" customHeight="1"/>
    <row r="47199" ht="15" customHeight="1"/>
    <row r="47200" ht="15" customHeight="1"/>
    <row r="47201" ht="15" customHeight="1"/>
    <row r="47202" ht="15" customHeight="1"/>
    <row r="47203" ht="15" customHeight="1"/>
    <row r="47204" ht="15" customHeight="1"/>
    <row r="47205" ht="15" customHeight="1"/>
    <row r="47206" ht="15" customHeight="1"/>
    <row r="47207" ht="15" customHeight="1"/>
    <row r="47208" ht="15" customHeight="1"/>
    <row r="47209" ht="15" customHeight="1"/>
    <row r="47210" ht="15" customHeight="1"/>
    <row r="47211" ht="15" customHeight="1"/>
    <row r="47212" ht="15" customHeight="1"/>
    <row r="47213" ht="15" customHeight="1"/>
    <row r="47214" ht="15" customHeight="1"/>
    <row r="47215" ht="15" customHeight="1"/>
    <row r="47216" ht="15" customHeight="1"/>
    <row r="47217" ht="15" customHeight="1"/>
    <row r="47218" ht="15" customHeight="1"/>
    <row r="47219" ht="15" customHeight="1"/>
    <row r="47220" ht="15" customHeight="1"/>
    <row r="47221" ht="15" customHeight="1"/>
    <row r="47222" ht="15" customHeight="1"/>
    <row r="47223" ht="15" customHeight="1"/>
    <row r="47224" ht="15" customHeight="1"/>
    <row r="47225" ht="15" customHeight="1"/>
    <row r="47226" ht="15" customHeight="1"/>
    <row r="47227" ht="15" customHeight="1"/>
    <row r="47228" ht="15" customHeight="1"/>
    <row r="47229" ht="15" customHeight="1"/>
    <row r="47230" ht="15" customHeight="1"/>
    <row r="47231" ht="15" customHeight="1"/>
    <row r="47232" ht="15" customHeight="1"/>
    <row r="47233" ht="15" customHeight="1"/>
    <row r="47234" ht="15" customHeight="1"/>
    <row r="47235" ht="15" customHeight="1"/>
    <row r="47236" ht="15" customHeight="1"/>
    <row r="47237" ht="15" customHeight="1"/>
    <row r="47238" ht="15" customHeight="1"/>
    <row r="47239" ht="15" customHeight="1"/>
    <row r="47240" ht="15" customHeight="1"/>
    <row r="47241" ht="15" customHeight="1"/>
    <row r="47242" ht="15" customHeight="1"/>
    <row r="47243" ht="15" customHeight="1"/>
    <row r="47244" ht="15" customHeight="1"/>
    <row r="47245" ht="15" customHeight="1"/>
    <row r="47246" ht="15" customHeight="1"/>
    <row r="47247" ht="15" customHeight="1"/>
    <row r="47248" ht="15" customHeight="1"/>
    <row r="47249" ht="15" customHeight="1"/>
    <row r="47250" ht="15" customHeight="1"/>
    <row r="47251" ht="15" customHeight="1"/>
    <row r="47252" ht="15" customHeight="1"/>
    <row r="47253" ht="15" customHeight="1"/>
    <row r="47254" ht="15" customHeight="1"/>
    <row r="47255" ht="15" customHeight="1"/>
    <row r="47256" ht="15" customHeight="1"/>
    <row r="47257" ht="15" customHeight="1"/>
    <row r="47258" ht="15" customHeight="1"/>
    <row r="47259" ht="15" customHeight="1"/>
    <row r="47260" ht="15" customHeight="1"/>
    <row r="47261" ht="15" customHeight="1"/>
    <row r="47262" ht="15" customHeight="1"/>
    <row r="47263" ht="15" customHeight="1"/>
    <row r="47264" ht="15" customHeight="1"/>
    <row r="47265" ht="15" customHeight="1"/>
    <row r="47266" ht="15" customHeight="1"/>
    <row r="47267" ht="15" customHeight="1"/>
    <row r="47268" ht="15" customHeight="1"/>
    <row r="47269" ht="15" customHeight="1"/>
    <row r="47270" ht="15" customHeight="1"/>
    <row r="47271" ht="15" customHeight="1"/>
    <row r="47272" ht="15" customHeight="1"/>
    <row r="47273" ht="15" customHeight="1"/>
    <row r="47274" ht="15" customHeight="1"/>
    <row r="47275" ht="15" customHeight="1"/>
    <row r="47276" ht="15" customHeight="1"/>
    <row r="47277" ht="15" customHeight="1"/>
    <row r="47278" ht="15" customHeight="1"/>
    <row r="47279" ht="15" customHeight="1"/>
    <row r="47280" ht="15" customHeight="1"/>
    <row r="47281" ht="15" customHeight="1"/>
    <row r="47282" ht="15" customHeight="1"/>
    <row r="47283" ht="15" customHeight="1"/>
    <row r="47284" ht="15" customHeight="1"/>
    <row r="47285" ht="15" customHeight="1"/>
    <row r="47286" ht="15" customHeight="1"/>
    <row r="47287" ht="15" customHeight="1"/>
    <row r="47288" ht="15" customHeight="1"/>
    <row r="47289" ht="15" customHeight="1"/>
    <row r="47290" ht="15" customHeight="1"/>
    <row r="47291" ht="15" customHeight="1"/>
    <row r="47292" ht="15" customHeight="1"/>
    <row r="47293" ht="15" customHeight="1"/>
    <row r="47294" ht="15" customHeight="1"/>
    <row r="47295" ht="15" customHeight="1"/>
    <row r="47296" ht="15" customHeight="1"/>
    <row r="47297" ht="15" customHeight="1"/>
    <row r="47298" ht="15" customHeight="1"/>
    <row r="47299" ht="15" customHeight="1"/>
    <row r="47300" ht="15" customHeight="1"/>
    <row r="47301" ht="15" customHeight="1"/>
    <row r="47302" ht="15" customHeight="1"/>
    <row r="47303" ht="15" customHeight="1"/>
    <row r="47304" ht="15" customHeight="1"/>
    <row r="47305" ht="15" customHeight="1"/>
    <row r="47306" ht="15" customHeight="1"/>
    <row r="47307" ht="15" customHeight="1"/>
    <row r="47308" ht="15" customHeight="1"/>
    <row r="47309" ht="15" customHeight="1"/>
    <row r="47310" ht="15" customHeight="1"/>
    <row r="47311" ht="15" customHeight="1"/>
    <row r="47312" ht="15" customHeight="1"/>
    <row r="47313" ht="15" customHeight="1"/>
    <row r="47314" ht="15" customHeight="1"/>
    <row r="47315" ht="15" customHeight="1"/>
    <row r="47316" ht="15" customHeight="1"/>
    <row r="47317" ht="15" customHeight="1"/>
    <row r="47318" ht="15" customHeight="1"/>
    <row r="47319" ht="15" customHeight="1"/>
    <row r="47320" ht="15" customHeight="1"/>
    <row r="47321" ht="15" customHeight="1"/>
    <row r="47322" ht="15" customHeight="1"/>
    <row r="47323" ht="15" customHeight="1"/>
    <row r="47324" ht="15" customHeight="1"/>
    <row r="47325" ht="15" customHeight="1"/>
    <row r="47326" ht="15" customHeight="1"/>
    <row r="47327" ht="15" customHeight="1"/>
    <row r="47328" ht="15" customHeight="1"/>
    <row r="47329" ht="15" customHeight="1"/>
    <row r="47330" ht="15" customHeight="1"/>
    <row r="47331" ht="15" customHeight="1"/>
    <row r="47332" ht="15" customHeight="1"/>
    <row r="47333" ht="15" customHeight="1"/>
    <row r="47334" ht="15" customHeight="1"/>
    <row r="47335" ht="15" customHeight="1"/>
    <row r="47336" ht="15" customHeight="1"/>
    <row r="47337" ht="15" customHeight="1"/>
    <row r="47338" ht="15" customHeight="1"/>
    <row r="47339" ht="15" customHeight="1"/>
    <row r="47340" ht="15" customHeight="1"/>
    <row r="47341" ht="15" customHeight="1"/>
    <row r="47342" ht="15" customHeight="1"/>
    <row r="47343" ht="15" customHeight="1"/>
    <row r="47344" ht="15" customHeight="1"/>
    <row r="47345" ht="15" customHeight="1"/>
    <row r="47346" ht="15" customHeight="1"/>
    <row r="47347" ht="15" customHeight="1"/>
    <row r="47348" ht="15" customHeight="1"/>
    <row r="47349" ht="15" customHeight="1"/>
    <row r="47350" ht="15" customHeight="1"/>
    <row r="47351" ht="15" customHeight="1"/>
    <row r="47352" ht="15" customHeight="1"/>
    <row r="47353" ht="15" customHeight="1"/>
    <row r="47354" ht="15" customHeight="1"/>
    <row r="47355" ht="15" customHeight="1"/>
    <row r="47356" ht="15" customHeight="1"/>
    <row r="47357" ht="15" customHeight="1"/>
    <row r="47358" ht="15" customHeight="1"/>
    <row r="47359" ht="15" customHeight="1"/>
    <row r="47360" ht="15" customHeight="1"/>
    <row r="47361" ht="15" customHeight="1"/>
    <row r="47362" ht="15" customHeight="1"/>
    <row r="47363" ht="15" customHeight="1"/>
    <row r="47364" ht="15" customHeight="1"/>
    <row r="47365" ht="15" customHeight="1"/>
    <row r="47366" ht="15" customHeight="1"/>
    <row r="47367" ht="15" customHeight="1"/>
    <row r="47368" ht="15" customHeight="1"/>
    <row r="47369" ht="15" customHeight="1"/>
    <row r="47370" ht="15" customHeight="1"/>
    <row r="47371" ht="15" customHeight="1"/>
    <row r="47372" ht="15" customHeight="1"/>
    <row r="47373" ht="15" customHeight="1"/>
    <row r="47374" ht="15" customHeight="1"/>
    <row r="47375" ht="15" customHeight="1"/>
    <row r="47376" ht="15" customHeight="1"/>
    <row r="47377" ht="15" customHeight="1"/>
    <row r="47378" ht="15" customHeight="1"/>
    <row r="47379" ht="15" customHeight="1"/>
    <row r="47380" ht="15" customHeight="1"/>
    <row r="47381" ht="15" customHeight="1"/>
    <row r="47382" ht="15" customHeight="1"/>
    <row r="47383" ht="15" customHeight="1"/>
    <row r="47384" ht="15" customHeight="1"/>
    <row r="47385" ht="15" customHeight="1"/>
    <row r="47386" ht="15" customHeight="1"/>
    <row r="47387" ht="15" customHeight="1"/>
    <row r="47388" ht="15" customHeight="1"/>
    <row r="47389" ht="15" customHeight="1"/>
    <row r="47390" ht="15" customHeight="1"/>
    <row r="47391" ht="15" customHeight="1"/>
    <row r="47392" ht="15" customHeight="1"/>
    <row r="47393" ht="15" customHeight="1"/>
    <row r="47394" ht="15" customHeight="1"/>
    <row r="47395" ht="15" customHeight="1"/>
    <row r="47396" ht="15" customHeight="1"/>
    <row r="47397" ht="15" customHeight="1"/>
    <row r="47398" ht="15" customHeight="1"/>
    <row r="47399" ht="15" customHeight="1"/>
    <row r="47400" ht="15" customHeight="1"/>
    <row r="47401" ht="15" customHeight="1"/>
    <row r="47402" ht="15" customHeight="1"/>
    <row r="47403" ht="15" customHeight="1"/>
    <row r="47404" ht="15" customHeight="1"/>
    <row r="47405" ht="15" customHeight="1"/>
    <row r="47406" ht="15" customHeight="1"/>
    <row r="47407" ht="15" customHeight="1"/>
    <row r="47408" ht="15" customHeight="1"/>
    <row r="47409" ht="15" customHeight="1"/>
    <row r="47410" ht="15" customHeight="1"/>
    <row r="47411" ht="15" customHeight="1"/>
    <row r="47412" ht="15" customHeight="1"/>
    <row r="47413" ht="15" customHeight="1"/>
    <row r="47414" ht="15" customHeight="1"/>
    <row r="47415" ht="15" customHeight="1"/>
    <row r="47416" ht="15" customHeight="1"/>
    <row r="47417" ht="15" customHeight="1"/>
    <row r="47418" ht="15" customHeight="1"/>
    <row r="47419" ht="15" customHeight="1"/>
    <row r="47420" ht="15" customHeight="1"/>
    <row r="47421" ht="15" customHeight="1"/>
    <row r="47422" ht="15" customHeight="1"/>
    <row r="47423" ht="15" customHeight="1"/>
    <row r="47424" ht="15" customHeight="1"/>
    <row r="47425" ht="15" customHeight="1"/>
    <row r="47426" ht="15" customHeight="1"/>
    <row r="47427" ht="15" customHeight="1"/>
    <row r="47428" ht="15" customHeight="1"/>
    <row r="47429" ht="15" customHeight="1"/>
    <row r="47430" ht="15" customHeight="1"/>
    <row r="47431" ht="15" customHeight="1"/>
    <row r="47432" ht="15" customHeight="1"/>
    <row r="47433" ht="15" customHeight="1"/>
    <row r="47434" ht="15" customHeight="1"/>
    <row r="47435" ht="15" customHeight="1"/>
    <row r="47436" ht="15" customHeight="1"/>
    <row r="47437" ht="15" customHeight="1"/>
    <row r="47438" ht="15" customHeight="1"/>
    <row r="47439" ht="15" customHeight="1"/>
    <row r="47440" ht="15" customHeight="1"/>
    <row r="47441" ht="15" customHeight="1"/>
    <row r="47442" ht="15" customHeight="1"/>
    <row r="47443" ht="15" customHeight="1"/>
    <row r="47444" ht="15" customHeight="1"/>
    <row r="47445" ht="15" customHeight="1"/>
    <row r="47446" ht="15" customHeight="1"/>
    <row r="47447" ht="15" customHeight="1"/>
    <row r="47448" ht="15" customHeight="1"/>
    <row r="47449" ht="15" customHeight="1"/>
    <row r="47450" ht="15" customHeight="1"/>
    <row r="47451" ht="15" customHeight="1"/>
    <row r="47452" ht="15" customHeight="1"/>
    <row r="47453" ht="15" customHeight="1"/>
    <row r="47454" ht="15" customHeight="1"/>
    <row r="47455" ht="15" customHeight="1"/>
    <row r="47456" ht="15" customHeight="1"/>
    <row r="47457" ht="15" customHeight="1"/>
    <row r="47458" ht="15" customHeight="1"/>
    <row r="47459" ht="15" customHeight="1"/>
    <row r="47460" ht="15" customHeight="1"/>
    <row r="47461" ht="15" customHeight="1"/>
    <row r="47462" ht="15" customHeight="1"/>
    <row r="47463" ht="15" customHeight="1"/>
    <row r="47464" ht="15" customHeight="1"/>
    <row r="47465" ht="15" customHeight="1"/>
    <row r="47466" ht="15" customHeight="1"/>
    <row r="47467" ht="15" customHeight="1"/>
    <row r="47468" ht="15" customHeight="1"/>
    <row r="47469" ht="15" customHeight="1"/>
    <row r="47470" ht="15" customHeight="1"/>
    <row r="47471" ht="15" customHeight="1"/>
    <row r="47472" ht="15" customHeight="1"/>
    <row r="47473" ht="15" customHeight="1"/>
    <row r="47474" ht="15" customHeight="1"/>
    <row r="47475" ht="15" customHeight="1"/>
    <row r="47476" ht="15" customHeight="1"/>
    <row r="47477" ht="15" customHeight="1"/>
    <row r="47478" ht="15" customHeight="1"/>
    <row r="47479" ht="15" customHeight="1"/>
    <row r="47480" ht="15" customHeight="1"/>
    <row r="47481" ht="15" customHeight="1"/>
    <row r="47482" ht="15" customHeight="1"/>
    <row r="47483" ht="15" customHeight="1"/>
    <row r="47484" ht="15" customHeight="1"/>
    <row r="47485" ht="15" customHeight="1"/>
    <row r="47486" ht="15" customHeight="1"/>
    <row r="47487" ht="15" customHeight="1"/>
    <row r="47488" ht="15" customHeight="1"/>
    <row r="47489" ht="15" customHeight="1"/>
    <row r="47490" ht="15" customHeight="1"/>
    <row r="47491" ht="15" customHeight="1"/>
    <row r="47492" ht="15" customHeight="1"/>
    <row r="47493" ht="15" customHeight="1"/>
    <row r="47494" ht="15" customHeight="1"/>
    <row r="47495" ht="15" customHeight="1"/>
    <row r="47496" ht="15" customHeight="1"/>
    <row r="47497" ht="15" customHeight="1"/>
    <row r="47498" ht="15" customHeight="1"/>
    <row r="47499" ht="15" customHeight="1"/>
    <row r="47500" ht="15" customHeight="1"/>
    <row r="47501" ht="15" customHeight="1"/>
    <row r="47502" ht="15" customHeight="1"/>
    <row r="47503" ht="15" customHeight="1"/>
    <row r="47504" ht="15" customHeight="1"/>
    <row r="47505" ht="15" customHeight="1"/>
    <row r="47506" ht="15" customHeight="1"/>
    <row r="47507" ht="15" customHeight="1"/>
    <row r="47508" ht="15" customHeight="1"/>
    <row r="47509" ht="15" customHeight="1"/>
    <row r="47510" ht="15" customHeight="1"/>
    <row r="47511" ht="15" customHeight="1"/>
    <row r="47512" ht="15" customHeight="1"/>
    <row r="47513" ht="15" customHeight="1"/>
    <row r="47514" ht="15" customHeight="1"/>
    <row r="47515" ht="15" customHeight="1"/>
    <row r="47516" ht="15" customHeight="1"/>
    <row r="47517" ht="15" customHeight="1"/>
    <row r="47518" ht="15" customHeight="1"/>
    <row r="47519" ht="15" customHeight="1"/>
    <row r="47520" ht="15" customHeight="1"/>
    <row r="47521" ht="15" customHeight="1"/>
    <row r="47522" ht="15" customHeight="1"/>
    <row r="47523" ht="15" customHeight="1"/>
    <row r="47524" ht="15" customHeight="1"/>
    <row r="47525" ht="15" customHeight="1"/>
    <row r="47526" ht="15" customHeight="1"/>
    <row r="47527" ht="15" customHeight="1"/>
    <row r="47528" ht="15" customHeight="1"/>
    <row r="47529" ht="15" customHeight="1"/>
    <row r="47530" ht="15" customHeight="1"/>
    <row r="47531" ht="15" customHeight="1"/>
    <row r="47532" ht="15" customHeight="1"/>
    <row r="47533" ht="15" customHeight="1"/>
    <row r="47534" ht="15" customHeight="1"/>
    <row r="47535" ht="15" customHeight="1"/>
    <row r="47536" ht="15" customHeight="1"/>
    <row r="47537" ht="15" customHeight="1"/>
    <row r="47538" ht="15" customHeight="1"/>
    <row r="47539" ht="15" customHeight="1"/>
    <row r="47540" ht="15" customHeight="1"/>
    <row r="47541" ht="15" customHeight="1"/>
    <row r="47542" ht="15" customHeight="1"/>
    <row r="47543" ht="15" customHeight="1"/>
    <row r="47544" ht="15" customHeight="1"/>
    <row r="47545" ht="15" customHeight="1"/>
    <row r="47546" ht="15" customHeight="1"/>
    <row r="47547" ht="15" customHeight="1"/>
    <row r="47548" ht="15" customHeight="1"/>
    <row r="47549" ht="15" customHeight="1"/>
    <row r="47550" ht="15" customHeight="1"/>
    <row r="47551" ht="15" customHeight="1"/>
    <row r="47552" ht="15" customHeight="1"/>
    <row r="47553" ht="15" customHeight="1"/>
    <row r="47554" ht="15" customHeight="1"/>
    <row r="47555" ht="15" customHeight="1"/>
    <row r="47556" ht="15" customHeight="1"/>
    <row r="47557" ht="15" customHeight="1"/>
    <row r="47558" ht="15" customHeight="1"/>
    <row r="47559" ht="15" customHeight="1"/>
    <row r="47560" ht="15" customHeight="1"/>
    <row r="47561" ht="15" customHeight="1"/>
    <row r="47562" ht="15" customHeight="1"/>
    <row r="47563" ht="15" customHeight="1"/>
    <row r="47564" ht="15" customHeight="1"/>
    <row r="47565" ht="15" customHeight="1"/>
    <row r="47566" ht="15" customHeight="1"/>
    <row r="47567" ht="15" customHeight="1"/>
    <row r="47568" ht="15" customHeight="1"/>
    <row r="47569" ht="15" customHeight="1"/>
    <row r="47570" ht="15" customHeight="1"/>
    <row r="47571" ht="15" customHeight="1"/>
    <row r="47572" ht="15" customHeight="1"/>
    <row r="47573" ht="15" customHeight="1"/>
    <row r="47574" ht="15" customHeight="1"/>
    <row r="47575" ht="15" customHeight="1"/>
    <row r="47576" ht="15" customHeight="1"/>
    <row r="47577" ht="15" customHeight="1"/>
    <row r="47578" ht="15" customHeight="1"/>
    <row r="47579" ht="15" customHeight="1"/>
    <row r="47580" ht="15" customHeight="1"/>
    <row r="47581" ht="15" customHeight="1"/>
    <row r="47582" ht="15" customHeight="1"/>
    <row r="47583" ht="15" customHeight="1"/>
    <row r="47584" ht="15" customHeight="1"/>
    <row r="47585" ht="15" customHeight="1"/>
    <row r="47586" ht="15" customHeight="1"/>
    <row r="47587" ht="15" customHeight="1"/>
    <row r="47588" ht="15" customHeight="1"/>
    <row r="47589" ht="15" customHeight="1"/>
    <row r="47590" ht="15" customHeight="1"/>
    <row r="47591" ht="15" customHeight="1"/>
    <row r="47592" ht="15" customHeight="1"/>
    <row r="47593" ht="15" customHeight="1"/>
    <row r="47594" ht="15" customHeight="1"/>
    <row r="47595" ht="15" customHeight="1"/>
    <row r="47596" ht="15" customHeight="1"/>
    <row r="47597" ht="15" customHeight="1"/>
    <row r="47598" ht="15" customHeight="1"/>
    <row r="47599" ht="15" customHeight="1"/>
    <row r="47600" ht="15" customHeight="1"/>
    <row r="47601" ht="15" customHeight="1"/>
    <row r="47602" ht="15" customHeight="1"/>
    <row r="47603" ht="15" customHeight="1"/>
    <row r="47604" ht="15" customHeight="1"/>
    <row r="47605" ht="15" customHeight="1"/>
    <row r="47606" ht="15" customHeight="1"/>
    <row r="47607" ht="15" customHeight="1"/>
    <row r="47608" ht="15" customHeight="1"/>
    <row r="47609" ht="15" customHeight="1"/>
    <row r="47610" ht="15" customHeight="1"/>
    <row r="47611" ht="15" customHeight="1"/>
    <row r="47612" ht="15" customHeight="1"/>
    <row r="47613" ht="15" customHeight="1"/>
    <row r="47614" ht="15" customHeight="1"/>
    <row r="47615" ht="15" customHeight="1"/>
    <row r="47616" ht="15" customHeight="1"/>
    <row r="47617" ht="15" customHeight="1"/>
    <row r="47618" ht="15" customHeight="1"/>
    <row r="47619" ht="15" customHeight="1"/>
    <row r="47620" ht="15" customHeight="1"/>
    <row r="47621" ht="15" customHeight="1"/>
    <row r="47622" ht="15" customHeight="1"/>
    <row r="47623" ht="15" customHeight="1"/>
    <row r="47624" ht="15" customHeight="1"/>
    <row r="47625" ht="15" customHeight="1"/>
    <row r="47626" ht="15" customHeight="1"/>
    <row r="47627" ht="15" customHeight="1"/>
    <row r="47628" ht="15" customHeight="1"/>
    <row r="47629" ht="15" customHeight="1"/>
    <row r="47630" ht="15" customHeight="1"/>
    <row r="47631" ht="15" customHeight="1"/>
    <row r="47632" ht="15" customHeight="1"/>
    <row r="47633" ht="15" customHeight="1"/>
    <row r="47634" ht="15" customHeight="1"/>
    <row r="47635" ht="15" customHeight="1"/>
    <row r="47636" ht="15" customHeight="1"/>
    <row r="47637" ht="15" customHeight="1"/>
    <row r="47638" ht="15" customHeight="1"/>
    <row r="47639" ht="15" customHeight="1"/>
    <row r="47640" ht="15" customHeight="1"/>
    <row r="47641" ht="15" customHeight="1"/>
    <row r="47642" ht="15" customHeight="1"/>
    <row r="47643" ht="15" customHeight="1"/>
    <row r="47644" ht="15" customHeight="1"/>
    <row r="47645" ht="15" customHeight="1"/>
    <row r="47646" ht="15" customHeight="1"/>
    <row r="47647" ht="15" customHeight="1"/>
    <row r="47648" ht="15" customHeight="1"/>
    <row r="47649" ht="15" customHeight="1"/>
    <row r="47650" ht="15" customHeight="1"/>
    <row r="47651" ht="15" customHeight="1"/>
    <row r="47652" ht="15" customHeight="1"/>
    <row r="47653" ht="15" customHeight="1"/>
    <row r="47654" ht="15" customHeight="1"/>
    <row r="47655" ht="15" customHeight="1"/>
    <row r="47656" ht="15" customHeight="1"/>
    <row r="47657" ht="15" customHeight="1"/>
    <row r="47658" ht="15" customHeight="1"/>
    <row r="47659" ht="15" customHeight="1"/>
    <row r="47660" ht="15" customHeight="1"/>
    <row r="47661" ht="15" customHeight="1"/>
    <row r="47662" ht="15" customHeight="1"/>
    <row r="47663" ht="15" customHeight="1"/>
    <row r="47664" ht="15" customHeight="1"/>
    <row r="47665" ht="15" customHeight="1"/>
    <row r="47666" ht="15" customHeight="1"/>
    <row r="47667" ht="15" customHeight="1"/>
    <row r="47668" ht="15" customHeight="1"/>
    <row r="47669" ht="15" customHeight="1"/>
    <row r="47670" ht="15" customHeight="1"/>
    <row r="47671" ht="15" customHeight="1"/>
    <row r="47672" ht="15" customHeight="1"/>
    <row r="47673" ht="15" customHeight="1"/>
    <row r="47674" ht="15" customHeight="1"/>
    <row r="47675" ht="15" customHeight="1"/>
    <row r="47676" ht="15" customHeight="1"/>
    <row r="47677" ht="15" customHeight="1"/>
    <row r="47678" ht="15" customHeight="1"/>
    <row r="47679" ht="15" customHeight="1"/>
    <row r="47680" ht="15" customHeight="1"/>
    <row r="47681" ht="15" customHeight="1"/>
    <row r="47682" ht="15" customHeight="1"/>
    <row r="47683" ht="15" customHeight="1"/>
    <row r="47684" ht="15" customHeight="1"/>
    <row r="47685" ht="15" customHeight="1"/>
    <row r="47686" ht="15" customHeight="1"/>
    <row r="47687" ht="15" customHeight="1"/>
    <row r="47688" ht="15" customHeight="1"/>
    <row r="47689" ht="15" customHeight="1"/>
    <row r="47690" ht="15" customHeight="1"/>
    <row r="47691" ht="15" customHeight="1"/>
    <row r="47692" ht="15" customHeight="1"/>
    <row r="47693" ht="15" customHeight="1"/>
    <row r="47694" ht="15" customHeight="1"/>
    <row r="47695" ht="15" customHeight="1"/>
    <row r="47696" ht="15" customHeight="1"/>
    <row r="47697" ht="15" customHeight="1"/>
    <row r="47698" ht="15" customHeight="1"/>
    <row r="47699" ht="15" customHeight="1"/>
    <row r="47700" ht="15" customHeight="1"/>
    <row r="47701" ht="15" customHeight="1"/>
    <row r="47702" ht="15" customHeight="1"/>
    <row r="47703" ht="15" customHeight="1"/>
    <row r="47704" ht="15" customHeight="1"/>
    <row r="47705" ht="15" customHeight="1"/>
    <row r="47706" ht="15" customHeight="1"/>
    <row r="47707" ht="15" customHeight="1"/>
    <row r="47708" ht="15" customHeight="1"/>
    <row r="47709" ht="15" customHeight="1"/>
    <row r="47710" ht="15" customHeight="1"/>
    <row r="47711" ht="15" customHeight="1"/>
    <row r="47712" ht="15" customHeight="1"/>
    <row r="47713" ht="15" customHeight="1"/>
    <row r="47714" ht="15" customHeight="1"/>
    <row r="47715" ht="15" customHeight="1"/>
    <row r="47716" ht="15" customHeight="1"/>
    <row r="47717" ht="15" customHeight="1"/>
    <row r="47718" ht="15" customHeight="1"/>
    <row r="47719" ht="15" customHeight="1"/>
    <row r="47720" ht="15" customHeight="1"/>
    <row r="47721" ht="15" customHeight="1"/>
    <row r="47722" ht="15" customHeight="1"/>
    <row r="47723" ht="15" customHeight="1"/>
    <row r="47724" ht="15" customHeight="1"/>
    <row r="47725" ht="15" customHeight="1"/>
    <row r="47726" ht="15" customHeight="1"/>
    <row r="47727" ht="15" customHeight="1"/>
    <row r="47728" ht="15" customHeight="1"/>
    <row r="47729" ht="15" customHeight="1"/>
    <row r="47730" ht="15" customHeight="1"/>
    <row r="47731" ht="15" customHeight="1"/>
    <row r="47732" ht="15" customHeight="1"/>
    <row r="47733" ht="15" customHeight="1"/>
    <row r="47734" ht="15" customHeight="1"/>
    <row r="47735" ht="15" customHeight="1"/>
    <row r="47736" ht="15" customHeight="1"/>
    <row r="47737" ht="15" customHeight="1"/>
    <row r="47738" ht="15" customHeight="1"/>
    <row r="47739" ht="15" customHeight="1"/>
    <row r="47740" ht="15" customHeight="1"/>
    <row r="47741" ht="15" customHeight="1"/>
    <row r="47742" ht="15" customHeight="1"/>
    <row r="47743" ht="15" customHeight="1"/>
    <row r="47744" ht="15" customHeight="1"/>
    <row r="47745" ht="15" customHeight="1"/>
    <row r="47746" ht="15" customHeight="1"/>
    <row r="47747" ht="15" customHeight="1"/>
    <row r="47748" ht="15" customHeight="1"/>
    <row r="47749" ht="15" customHeight="1"/>
    <row r="47750" ht="15" customHeight="1"/>
    <row r="47751" ht="15" customHeight="1"/>
    <row r="47752" ht="15" customHeight="1"/>
    <row r="47753" ht="15" customHeight="1"/>
    <row r="47754" ht="15" customHeight="1"/>
    <row r="47755" ht="15" customHeight="1"/>
    <row r="47756" ht="15" customHeight="1"/>
    <row r="47757" ht="15" customHeight="1"/>
    <row r="47758" ht="15" customHeight="1"/>
    <row r="47759" ht="15" customHeight="1"/>
    <row r="47760" ht="15" customHeight="1"/>
    <row r="47761" ht="15" customHeight="1"/>
    <row r="47762" ht="15" customHeight="1"/>
    <row r="47763" ht="15" customHeight="1"/>
    <row r="47764" ht="15" customHeight="1"/>
    <row r="47765" ht="15" customHeight="1"/>
    <row r="47766" ht="15" customHeight="1"/>
    <row r="47767" ht="15" customHeight="1"/>
    <row r="47768" ht="15" customHeight="1"/>
    <row r="47769" ht="15" customHeight="1"/>
    <row r="47770" ht="15" customHeight="1"/>
    <row r="47771" ht="15" customHeight="1"/>
    <row r="47772" ht="15" customHeight="1"/>
    <row r="47773" ht="15" customHeight="1"/>
    <row r="47774" ht="15" customHeight="1"/>
    <row r="47775" ht="15" customHeight="1"/>
    <row r="47776" ht="15" customHeight="1"/>
    <row r="47777" ht="15" customHeight="1"/>
    <row r="47778" ht="15" customHeight="1"/>
    <row r="47779" ht="15" customHeight="1"/>
    <row r="47780" ht="15" customHeight="1"/>
    <row r="47781" ht="15" customHeight="1"/>
    <row r="47782" ht="15" customHeight="1"/>
    <row r="47783" ht="15" customHeight="1"/>
    <row r="47784" ht="15" customHeight="1"/>
    <row r="47785" ht="15" customHeight="1"/>
    <row r="47786" ht="15" customHeight="1"/>
    <row r="47787" ht="15" customHeight="1"/>
    <row r="47788" ht="15" customHeight="1"/>
    <row r="47789" ht="15" customHeight="1"/>
    <row r="47790" ht="15" customHeight="1"/>
    <row r="47791" ht="15" customHeight="1"/>
    <row r="47792" ht="15" customHeight="1"/>
    <row r="47793" ht="15" customHeight="1"/>
    <row r="47794" ht="15" customHeight="1"/>
    <row r="47795" ht="15" customHeight="1"/>
    <row r="47796" ht="15" customHeight="1"/>
    <row r="47797" ht="15" customHeight="1"/>
    <row r="47798" ht="15" customHeight="1"/>
    <row r="47799" ht="15" customHeight="1"/>
    <row r="47800" ht="15" customHeight="1"/>
    <row r="47801" ht="15" customHeight="1"/>
    <row r="47802" ht="15" customHeight="1"/>
    <row r="47803" ht="15" customHeight="1"/>
    <row r="47804" ht="15" customHeight="1"/>
    <row r="47805" ht="15" customHeight="1"/>
    <row r="47806" ht="15" customHeight="1"/>
    <row r="47807" ht="15" customHeight="1"/>
    <row r="47808" ht="15" customHeight="1"/>
    <row r="47809" ht="15" customHeight="1"/>
    <row r="47810" ht="15" customHeight="1"/>
    <row r="47811" ht="15" customHeight="1"/>
    <row r="47812" ht="15" customHeight="1"/>
    <row r="47813" ht="15" customHeight="1"/>
    <row r="47814" ht="15" customHeight="1"/>
    <row r="47815" ht="15" customHeight="1"/>
    <row r="47816" ht="15" customHeight="1"/>
    <row r="47817" ht="15" customHeight="1"/>
    <row r="47818" ht="15" customHeight="1"/>
    <row r="47819" ht="15" customHeight="1"/>
    <row r="47820" ht="15" customHeight="1"/>
    <row r="47821" ht="15" customHeight="1"/>
    <row r="47822" ht="15" customHeight="1"/>
    <row r="47823" ht="15" customHeight="1"/>
    <row r="47824" ht="15" customHeight="1"/>
    <row r="47825" ht="15" customHeight="1"/>
    <row r="47826" ht="15" customHeight="1"/>
    <row r="47827" ht="15" customHeight="1"/>
    <row r="47828" ht="15" customHeight="1"/>
    <row r="47829" ht="15" customHeight="1"/>
    <row r="47830" ht="15" customHeight="1"/>
    <row r="47831" ht="15" customHeight="1"/>
    <row r="47832" ht="15" customHeight="1"/>
    <row r="47833" ht="15" customHeight="1"/>
    <row r="47834" ht="15" customHeight="1"/>
    <row r="47835" ht="15" customHeight="1"/>
    <row r="47836" ht="15" customHeight="1"/>
    <row r="47837" ht="15" customHeight="1"/>
    <row r="47838" ht="15" customHeight="1"/>
    <row r="47839" ht="15" customHeight="1"/>
    <row r="47840" ht="15" customHeight="1"/>
    <row r="47841" ht="15" customHeight="1"/>
    <row r="47842" ht="15" customHeight="1"/>
    <row r="47843" ht="15" customHeight="1"/>
    <row r="47844" ht="15" customHeight="1"/>
    <row r="47845" ht="15" customHeight="1"/>
    <row r="47846" ht="15" customHeight="1"/>
    <row r="47847" ht="15" customHeight="1"/>
    <row r="47848" ht="15" customHeight="1"/>
    <row r="47849" ht="15" customHeight="1"/>
    <row r="47850" ht="15" customHeight="1"/>
    <row r="47851" ht="15" customHeight="1"/>
    <row r="47852" ht="15" customHeight="1"/>
    <row r="47853" ht="15" customHeight="1"/>
    <row r="47854" ht="15" customHeight="1"/>
    <row r="47855" ht="15" customHeight="1"/>
    <row r="47856" ht="15" customHeight="1"/>
    <row r="47857" ht="15" customHeight="1"/>
    <row r="47858" ht="15" customHeight="1"/>
    <row r="47859" ht="15" customHeight="1"/>
    <row r="47860" ht="15" customHeight="1"/>
    <row r="47861" ht="15" customHeight="1"/>
    <row r="47862" ht="15" customHeight="1"/>
    <row r="47863" ht="15" customHeight="1"/>
    <row r="47864" ht="15" customHeight="1"/>
    <row r="47865" ht="15" customHeight="1"/>
    <row r="47866" ht="15" customHeight="1"/>
    <row r="47867" ht="15" customHeight="1"/>
    <row r="47868" ht="15" customHeight="1"/>
    <row r="47869" ht="15" customHeight="1"/>
    <row r="47870" ht="15" customHeight="1"/>
    <row r="47871" ht="15" customHeight="1"/>
    <row r="47872" ht="15" customHeight="1"/>
    <row r="47873" ht="15" customHeight="1"/>
    <row r="47874" ht="15" customHeight="1"/>
    <row r="47875" ht="15" customHeight="1"/>
    <row r="47876" ht="15" customHeight="1"/>
    <row r="47877" ht="15" customHeight="1"/>
    <row r="47878" ht="15" customHeight="1"/>
    <row r="47879" ht="15" customHeight="1"/>
    <row r="47880" ht="15" customHeight="1"/>
    <row r="47881" ht="15" customHeight="1"/>
    <row r="47882" ht="15" customHeight="1"/>
    <row r="47883" ht="15" customHeight="1"/>
    <row r="47884" ht="15" customHeight="1"/>
    <row r="47885" ht="15" customHeight="1"/>
    <row r="47886" ht="15" customHeight="1"/>
    <row r="47887" ht="15" customHeight="1"/>
    <row r="47888" ht="15" customHeight="1"/>
    <row r="47889" ht="15" customHeight="1"/>
    <row r="47890" ht="15" customHeight="1"/>
    <row r="47891" ht="15" customHeight="1"/>
    <row r="47892" ht="15" customHeight="1"/>
    <row r="47893" ht="15" customHeight="1"/>
    <row r="47894" ht="15" customHeight="1"/>
    <row r="47895" ht="15" customHeight="1"/>
    <row r="47896" ht="15" customHeight="1"/>
    <row r="47897" ht="15" customHeight="1"/>
    <row r="47898" ht="15" customHeight="1"/>
    <row r="47899" ht="15" customHeight="1"/>
    <row r="47900" ht="15" customHeight="1"/>
    <row r="47901" ht="15" customHeight="1"/>
    <row r="47902" ht="15" customHeight="1"/>
    <row r="47903" ht="15" customHeight="1"/>
    <row r="47904" ht="15" customHeight="1"/>
    <row r="47905" ht="15" customHeight="1"/>
    <row r="47906" ht="15" customHeight="1"/>
    <row r="47907" ht="15" customHeight="1"/>
    <row r="47908" ht="15" customHeight="1"/>
    <row r="47909" ht="15" customHeight="1"/>
    <row r="47910" ht="15" customHeight="1"/>
    <row r="47911" ht="15" customHeight="1"/>
    <row r="47912" ht="15" customHeight="1"/>
    <row r="47913" ht="15" customHeight="1"/>
    <row r="47914" ht="15" customHeight="1"/>
    <row r="47915" ht="15" customHeight="1"/>
    <row r="47916" ht="15" customHeight="1"/>
    <row r="47917" ht="15" customHeight="1"/>
    <row r="47918" ht="15" customHeight="1"/>
    <row r="47919" ht="15" customHeight="1"/>
    <row r="47920" ht="15" customHeight="1"/>
    <row r="47921" ht="15" customHeight="1"/>
    <row r="47922" ht="15" customHeight="1"/>
    <row r="47923" ht="15" customHeight="1"/>
    <row r="47924" ht="15" customHeight="1"/>
    <row r="47925" ht="15" customHeight="1"/>
    <row r="47926" ht="15" customHeight="1"/>
    <row r="47927" ht="15" customHeight="1"/>
    <row r="47928" ht="15" customHeight="1"/>
    <row r="47929" ht="15" customHeight="1"/>
    <row r="47930" ht="15" customHeight="1"/>
    <row r="47931" ht="15" customHeight="1"/>
    <row r="47932" ht="15" customHeight="1"/>
    <row r="47933" ht="15" customHeight="1"/>
    <row r="47934" ht="15" customHeight="1"/>
    <row r="47935" ht="15" customHeight="1"/>
    <row r="47936" ht="15" customHeight="1"/>
    <row r="47937" ht="15" customHeight="1"/>
    <row r="47938" ht="15" customHeight="1"/>
    <row r="47939" ht="15" customHeight="1"/>
    <row r="47940" ht="15" customHeight="1"/>
    <row r="47941" ht="15" customHeight="1"/>
    <row r="47942" ht="15" customHeight="1"/>
    <row r="47943" ht="15" customHeight="1"/>
    <row r="47944" ht="15" customHeight="1"/>
    <row r="47945" ht="15" customHeight="1"/>
    <row r="47946" ht="15" customHeight="1"/>
    <row r="47947" ht="15" customHeight="1"/>
    <row r="47948" ht="15" customHeight="1"/>
    <row r="47949" ht="15" customHeight="1"/>
    <row r="47950" ht="15" customHeight="1"/>
    <row r="47951" ht="15" customHeight="1"/>
    <row r="47952" ht="15" customHeight="1"/>
    <row r="47953" ht="15" customHeight="1"/>
    <row r="47954" ht="15" customHeight="1"/>
    <row r="47955" ht="15" customHeight="1"/>
    <row r="47956" ht="15" customHeight="1"/>
    <row r="47957" ht="15" customHeight="1"/>
    <row r="47958" ht="15" customHeight="1"/>
    <row r="47959" ht="15" customHeight="1"/>
    <row r="47960" ht="15" customHeight="1"/>
    <row r="47961" ht="15" customHeight="1"/>
    <row r="47962" ht="15" customHeight="1"/>
    <row r="47963" ht="15" customHeight="1"/>
    <row r="47964" ht="15" customHeight="1"/>
    <row r="47965" ht="15" customHeight="1"/>
    <row r="47966" ht="15" customHeight="1"/>
    <row r="47967" ht="15" customHeight="1"/>
    <row r="47968" ht="15" customHeight="1"/>
    <row r="47969" ht="15" customHeight="1"/>
    <row r="47970" ht="15" customHeight="1"/>
    <row r="47971" ht="15" customHeight="1"/>
    <row r="47972" ht="15" customHeight="1"/>
    <row r="47973" ht="15" customHeight="1"/>
    <row r="47974" ht="15" customHeight="1"/>
    <row r="47975" ht="15" customHeight="1"/>
    <row r="47976" ht="15" customHeight="1"/>
    <row r="47977" ht="15" customHeight="1"/>
    <row r="47978" ht="15" customHeight="1"/>
    <row r="47979" ht="15" customHeight="1"/>
    <row r="47980" ht="15" customHeight="1"/>
    <row r="47981" ht="15" customHeight="1"/>
    <row r="47982" ht="15" customHeight="1"/>
    <row r="47983" ht="15" customHeight="1"/>
    <row r="47984" ht="15" customHeight="1"/>
    <row r="47985" ht="15" customHeight="1"/>
    <row r="47986" ht="15" customHeight="1"/>
    <row r="47987" ht="15" customHeight="1"/>
    <row r="47988" ht="15" customHeight="1"/>
    <row r="47989" ht="15" customHeight="1"/>
    <row r="47990" ht="15" customHeight="1"/>
    <row r="47991" ht="15" customHeight="1"/>
    <row r="47992" ht="15" customHeight="1"/>
    <row r="47993" ht="15" customHeight="1"/>
    <row r="47994" ht="15" customHeight="1"/>
    <row r="47995" ht="15" customHeight="1"/>
    <row r="47996" ht="15" customHeight="1"/>
    <row r="47997" ht="15" customHeight="1"/>
    <row r="47998" ht="15" customHeight="1"/>
    <row r="47999" ht="15" customHeight="1"/>
    <row r="48000" ht="15" customHeight="1"/>
    <row r="48001" ht="15" customHeight="1"/>
    <row r="48002" ht="15" customHeight="1"/>
    <row r="48003" ht="15" customHeight="1"/>
    <row r="48004" ht="15" customHeight="1"/>
    <row r="48005" ht="15" customHeight="1"/>
    <row r="48006" ht="15" customHeight="1"/>
    <row r="48007" ht="15" customHeight="1"/>
    <row r="48008" ht="15" customHeight="1"/>
    <row r="48009" ht="15" customHeight="1"/>
    <row r="48010" ht="15" customHeight="1"/>
    <row r="48011" ht="15" customHeight="1"/>
    <row r="48012" ht="15" customHeight="1"/>
    <row r="48013" ht="15" customHeight="1"/>
    <row r="48014" ht="15" customHeight="1"/>
    <row r="48015" ht="15" customHeight="1"/>
    <row r="48016" ht="15" customHeight="1"/>
    <row r="48017" ht="15" customHeight="1"/>
    <row r="48018" ht="15" customHeight="1"/>
    <row r="48019" ht="15" customHeight="1"/>
    <row r="48020" ht="15" customHeight="1"/>
    <row r="48021" ht="15" customHeight="1"/>
    <row r="48022" ht="15" customHeight="1"/>
    <row r="48023" ht="15" customHeight="1"/>
    <row r="48024" ht="15" customHeight="1"/>
    <row r="48025" ht="15" customHeight="1"/>
    <row r="48026" ht="15" customHeight="1"/>
    <row r="48027" ht="15" customHeight="1"/>
    <row r="48028" ht="15" customHeight="1"/>
    <row r="48029" ht="15" customHeight="1"/>
    <row r="48030" ht="15" customHeight="1"/>
    <row r="48031" ht="15" customHeight="1"/>
    <row r="48032" ht="15" customHeight="1"/>
    <row r="48033" ht="15" customHeight="1"/>
    <row r="48034" ht="15" customHeight="1"/>
    <row r="48035" ht="15" customHeight="1"/>
    <row r="48036" ht="15" customHeight="1"/>
    <row r="48037" ht="15" customHeight="1"/>
    <row r="48038" ht="15" customHeight="1"/>
    <row r="48039" ht="15" customHeight="1"/>
    <row r="48040" ht="15" customHeight="1"/>
    <row r="48041" ht="15" customHeight="1"/>
    <row r="48042" ht="15" customHeight="1"/>
    <row r="48043" ht="15" customHeight="1"/>
    <row r="48044" ht="15" customHeight="1"/>
    <row r="48045" ht="15" customHeight="1"/>
    <row r="48046" ht="15" customHeight="1"/>
    <row r="48047" ht="15" customHeight="1"/>
    <row r="48048" ht="15" customHeight="1"/>
    <row r="48049" ht="15" customHeight="1"/>
    <row r="48050" ht="15" customHeight="1"/>
    <row r="48051" ht="15" customHeight="1"/>
    <row r="48052" ht="15" customHeight="1"/>
    <row r="48053" ht="15" customHeight="1"/>
    <row r="48054" ht="15" customHeight="1"/>
    <row r="48055" ht="15" customHeight="1"/>
    <row r="48056" ht="15" customHeight="1"/>
    <row r="48057" ht="15" customHeight="1"/>
    <row r="48058" ht="15" customHeight="1"/>
    <row r="48059" ht="15" customHeight="1"/>
    <row r="48060" ht="15" customHeight="1"/>
    <row r="48061" ht="15" customHeight="1"/>
    <row r="48062" ht="15" customHeight="1"/>
    <row r="48063" ht="15" customHeight="1"/>
    <row r="48064" ht="15" customHeight="1"/>
    <row r="48065" ht="15" customHeight="1"/>
    <row r="48066" ht="15" customHeight="1"/>
    <row r="48067" ht="15" customHeight="1"/>
    <row r="48068" ht="15" customHeight="1"/>
    <row r="48069" ht="15" customHeight="1"/>
    <row r="48070" ht="15" customHeight="1"/>
    <row r="48071" ht="15" customHeight="1"/>
    <row r="48072" ht="15" customHeight="1"/>
    <row r="48073" ht="15" customHeight="1"/>
    <row r="48074" ht="15" customHeight="1"/>
    <row r="48075" ht="15" customHeight="1"/>
    <row r="48076" ht="15" customHeight="1"/>
    <row r="48077" ht="15" customHeight="1"/>
    <row r="48078" ht="15" customHeight="1"/>
    <row r="48079" ht="15" customHeight="1"/>
    <row r="48080" ht="15" customHeight="1"/>
    <row r="48081" ht="15" customHeight="1"/>
    <row r="48082" ht="15" customHeight="1"/>
    <row r="48083" ht="15" customHeight="1"/>
    <row r="48084" ht="15" customHeight="1"/>
    <row r="48085" ht="15" customHeight="1"/>
    <row r="48086" ht="15" customHeight="1"/>
    <row r="48087" ht="15" customHeight="1"/>
    <row r="48088" ht="15" customHeight="1"/>
    <row r="48089" ht="15" customHeight="1"/>
    <row r="48090" ht="15" customHeight="1"/>
    <row r="48091" ht="15" customHeight="1"/>
    <row r="48092" ht="15" customHeight="1"/>
    <row r="48093" ht="15" customHeight="1"/>
    <row r="48094" ht="15" customHeight="1"/>
    <row r="48095" ht="15" customHeight="1"/>
    <row r="48096" ht="15" customHeight="1"/>
    <row r="48097" ht="15" customHeight="1"/>
    <row r="48098" ht="15" customHeight="1"/>
    <row r="48099" ht="15" customHeight="1"/>
    <row r="48100" ht="15" customHeight="1"/>
    <row r="48101" ht="15" customHeight="1"/>
    <row r="48102" ht="15" customHeight="1"/>
    <row r="48103" ht="15" customHeight="1"/>
    <row r="48104" ht="15" customHeight="1"/>
    <row r="48105" ht="15" customHeight="1"/>
    <row r="48106" ht="15" customHeight="1"/>
    <row r="48107" ht="15" customHeight="1"/>
    <row r="48108" ht="15" customHeight="1"/>
    <row r="48109" ht="15" customHeight="1"/>
    <row r="48110" ht="15" customHeight="1"/>
    <row r="48111" ht="15" customHeight="1"/>
    <row r="48112" ht="15" customHeight="1"/>
    <row r="48113" ht="15" customHeight="1"/>
    <row r="48114" ht="15" customHeight="1"/>
    <row r="48115" ht="15" customHeight="1"/>
    <row r="48116" ht="15" customHeight="1"/>
    <row r="48117" ht="15" customHeight="1"/>
    <row r="48118" ht="15" customHeight="1"/>
    <row r="48119" ht="15" customHeight="1"/>
    <row r="48120" ht="15" customHeight="1"/>
    <row r="48121" ht="15" customHeight="1"/>
    <row r="48122" ht="15" customHeight="1"/>
    <row r="48123" ht="15" customHeight="1"/>
    <row r="48124" ht="15" customHeight="1"/>
    <row r="48125" ht="15" customHeight="1"/>
    <row r="48126" ht="15" customHeight="1"/>
    <row r="48127" ht="15" customHeight="1"/>
    <row r="48128" ht="15" customHeight="1"/>
    <row r="48129" ht="15" customHeight="1"/>
    <row r="48130" ht="15" customHeight="1"/>
    <row r="48131" ht="15" customHeight="1"/>
    <row r="48132" ht="15" customHeight="1"/>
    <row r="48133" ht="15" customHeight="1"/>
    <row r="48134" ht="15" customHeight="1"/>
    <row r="48135" ht="15" customHeight="1"/>
    <row r="48136" ht="15" customHeight="1"/>
    <row r="48137" ht="15" customHeight="1"/>
    <row r="48138" ht="15" customHeight="1"/>
    <row r="48139" ht="15" customHeight="1"/>
    <row r="48140" ht="15" customHeight="1"/>
    <row r="48141" ht="15" customHeight="1"/>
    <row r="48142" ht="15" customHeight="1"/>
    <row r="48143" ht="15" customHeight="1"/>
    <row r="48144" ht="15" customHeight="1"/>
    <row r="48145" ht="15" customHeight="1"/>
    <row r="48146" ht="15" customHeight="1"/>
    <row r="48147" ht="15" customHeight="1"/>
    <row r="48148" ht="15" customHeight="1"/>
    <row r="48149" ht="15" customHeight="1"/>
    <row r="48150" ht="15" customHeight="1"/>
    <row r="48151" ht="15" customHeight="1"/>
    <row r="48152" ht="15" customHeight="1"/>
    <row r="48153" ht="15" customHeight="1"/>
    <row r="48154" ht="15" customHeight="1"/>
    <row r="48155" ht="15" customHeight="1"/>
    <row r="48156" ht="15" customHeight="1"/>
    <row r="48157" ht="15" customHeight="1"/>
    <row r="48158" ht="15" customHeight="1"/>
    <row r="48159" ht="15" customHeight="1"/>
    <row r="48160" ht="15" customHeight="1"/>
    <row r="48161" ht="15" customHeight="1"/>
    <row r="48162" ht="15" customHeight="1"/>
    <row r="48163" ht="15" customHeight="1"/>
    <row r="48164" ht="15" customHeight="1"/>
    <row r="48165" ht="15" customHeight="1"/>
    <row r="48166" ht="15" customHeight="1"/>
    <row r="48167" ht="15" customHeight="1"/>
    <row r="48168" ht="15" customHeight="1"/>
    <row r="48169" ht="15" customHeight="1"/>
    <row r="48170" ht="15" customHeight="1"/>
    <row r="48171" ht="15" customHeight="1"/>
    <row r="48172" ht="15" customHeight="1"/>
    <row r="48173" ht="15" customHeight="1"/>
    <row r="48174" ht="15" customHeight="1"/>
    <row r="48175" ht="15" customHeight="1"/>
    <row r="48176" ht="15" customHeight="1"/>
    <row r="48177" ht="15" customHeight="1"/>
    <row r="48178" ht="15" customHeight="1"/>
    <row r="48179" ht="15" customHeight="1"/>
    <row r="48180" ht="15" customHeight="1"/>
    <row r="48181" ht="15" customHeight="1"/>
    <row r="48182" ht="15" customHeight="1"/>
    <row r="48183" ht="15" customHeight="1"/>
    <row r="48184" ht="15" customHeight="1"/>
    <row r="48185" ht="15" customHeight="1"/>
    <row r="48186" ht="15" customHeight="1"/>
    <row r="48187" ht="15" customHeight="1"/>
    <row r="48188" ht="15" customHeight="1"/>
    <row r="48189" ht="15" customHeight="1"/>
    <row r="48190" ht="15" customHeight="1"/>
    <row r="48191" ht="15" customHeight="1"/>
    <row r="48192" ht="15" customHeight="1"/>
    <row r="48193" ht="15" customHeight="1"/>
    <row r="48194" ht="15" customHeight="1"/>
    <row r="48195" ht="15" customHeight="1"/>
    <row r="48196" ht="15" customHeight="1"/>
    <row r="48197" ht="15" customHeight="1"/>
    <row r="48198" ht="15" customHeight="1"/>
    <row r="48199" ht="15" customHeight="1"/>
    <row r="48200" ht="15" customHeight="1"/>
    <row r="48201" ht="15" customHeight="1"/>
    <row r="48202" ht="15" customHeight="1"/>
    <row r="48203" ht="15" customHeight="1"/>
    <row r="48204" ht="15" customHeight="1"/>
    <row r="48205" ht="15" customHeight="1"/>
    <row r="48206" ht="15" customHeight="1"/>
    <row r="48207" ht="15" customHeight="1"/>
    <row r="48208" ht="15" customHeight="1"/>
    <row r="48209" ht="15" customHeight="1"/>
    <row r="48210" ht="15" customHeight="1"/>
    <row r="48211" ht="15" customHeight="1"/>
    <row r="48212" ht="15" customHeight="1"/>
    <row r="48213" ht="15" customHeight="1"/>
    <row r="48214" ht="15" customHeight="1"/>
    <row r="48215" ht="15" customHeight="1"/>
    <row r="48216" ht="15" customHeight="1"/>
    <row r="48217" ht="15" customHeight="1"/>
    <row r="48218" ht="15" customHeight="1"/>
    <row r="48219" ht="15" customHeight="1"/>
    <row r="48220" ht="15" customHeight="1"/>
    <row r="48221" ht="15" customHeight="1"/>
    <row r="48222" ht="15" customHeight="1"/>
    <row r="48223" ht="15" customHeight="1"/>
    <row r="48224" ht="15" customHeight="1"/>
    <row r="48225" ht="15" customHeight="1"/>
    <row r="48226" ht="15" customHeight="1"/>
    <row r="48227" ht="15" customHeight="1"/>
    <row r="48228" ht="15" customHeight="1"/>
    <row r="48229" ht="15" customHeight="1"/>
    <row r="48230" ht="15" customHeight="1"/>
    <row r="48231" ht="15" customHeight="1"/>
    <row r="48232" ht="15" customHeight="1"/>
    <row r="48233" ht="15" customHeight="1"/>
    <row r="48234" ht="15" customHeight="1"/>
    <row r="48235" ht="15" customHeight="1"/>
    <row r="48236" ht="15" customHeight="1"/>
    <row r="48237" ht="15" customHeight="1"/>
    <row r="48238" ht="15" customHeight="1"/>
    <row r="48239" ht="15" customHeight="1"/>
    <row r="48240" ht="15" customHeight="1"/>
    <row r="48241" ht="15" customHeight="1"/>
    <row r="48242" ht="15" customHeight="1"/>
    <row r="48243" ht="15" customHeight="1"/>
    <row r="48244" ht="15" customHeight="1"/>
    <row r="48245" ht="15" customHeight="1"/>
    <row r="48246" ht="15" customHeight="1"/>
    <row r="48247" ht="15" customHeight="1"/>
    <row r="48248" ht="15" customHeight="1"/>
    <row r="48249" ht="15" customHeight="1"/>
    <row r="48250" ht="15" customHeight="1"/>
    <row r="48251" ht="15" customHeight="1"/>
    <row r="48252" ht="15" customHeight="1"/>
    <row r="48253" ht="15" customHeight="1"/>
    <row r="48254" ht="15" customHeight="1"/>
    <row r="48255" ht="15" customHeight="1"/>
    <row r="48256" ht="15" customHeight="1"/>
    <row r="48257" ht="15" customHeight="1"/>
    <row r="48258" ht="15" customHeight="1"/>
    <row r="48259" ht="15" customHeight="1"/>
    <row r="48260" ht="15" customHeight="1"/>
    <row r="48261" ht="15" customHeight="1"/>
    <row r="48262" ht="15" customHeight="1"/>
    <row r="48263" ht="15" customHeight="1"/>
    <row r="48264" ht="15" customHeight="1"/>
    <row r="48265" ht="15" customHeight="1"/>
    <row r="48266" ht="15" customHeight="1"/>
    <row r="48267" ht="15" customHeight="1"/>
    <row r="48268" ht="15" customHeight="1"/>
    <row r="48269" ht="15" customHeight="1"/>
    <row r="48270" ht="15" customHeight="1"/>
    <row r="48271" ht="15" customHeight="1"/>
    <row r="48272" ht="15" customHeight="1"/>
    <row r="48273" ht="15" customHeight="1"/>
    <row r="48274" ht="15" customHeight="1"/>
    <row r="48275" ht="15" customHeight="1"/>
    <row r="48276" ht="15" customHeight="1"/>
    <row r="48277" ht="15" customHeight="1"/>
    <row r="48278" ht="15" customHeight="1"/>
    <row r="48279" ht="15" customHeight="1"/>
    <row r="48280" ht="15" customHeight="1"/>
    <row r="48281" ht="15" customHeight="1"/>
    <row r="48282" ht="15" customHeight="1"/>
    <row r="48283" ht="15" customHeight="1"/>
    <row r="48284" ht="15" customHeight="1"/>
    <row r="48285" ht="15" customHeight="1"/>
    <row r="48286" ht="15" customHeight="1"/>
    <row r="48287" ht="15" customHeight="1"/>
    <row r="48288" ht="15" customHeight="1"/>
    <row r="48289" ht="15" customHeight="1"/>
    <row r="48290" ht="15" customHeight="1"/>
    <row r="48291" ht="15" customHeight="1"/>
    <row r="48292" ht="15" customHeight="1"/>
    <row r="48293" ht="15" customHeight="1"/>
    <row r="48294" ht="15" customHeight="1"/>
    <row r="48295" ht="15" customHeight="1"/>
    <row r="48296" ht="15" customHeight="1"/>
    <row r="48297" ht="15" customHeight="1"/>
    <row r="48298" ht="15" customHeight="1"/>
    <row r="48299" ht="15" customHeight="1"/>
    <row r="48300" ht="15" customHeight="1"/>
    <row r="48301" ht="15" customHeight="1"/>
    <row r="48302" ht="15" customHeight="1"/>
    <row r="48303" ht="15" customHeight="1"/>
    <row r="48304" ht="15" customHeight="1"/>
    <row r="48305" ht="15" customHeight="1"/>
    <row r="48306" ht="15" customHeight="1"/>
    <row r="48307" ht="15" customHeight="1"/>
    <row r="48308" ht="15" customHeight="1"/>
    <row r="48309" ht="15" customHeight="1"/>
    <row r="48310" ht="15" customHeight="1"/>
    <row r="48311" ht="15" customHeight="1"/>
    <row r="48312" ht="15" customHeight="1"/>
    <row r="48313" ht="15" customHeight="1"/>
    <row r="48314" ht="15" customHeight="1"/>
    <row r="48315" ht="15" customHeight="1"/>
    <row r="48316" ht="15" customHeight="1"/>
    <row r="48317" ht="15" customHeight="1"/>
    <row r="48318" ht="15" customHeight="1"/>
    <row r="48319" ht="15" customHeight="1"/>
    <row r="48320" ht="15" customHeight="1"/>
    <row r="48321" ht="15" customHeight="1"/>
    <row r="48322" ht="15" customHeight="1"/>
    <row r="48323" ht="15" customHeight="1"/>
    <row r="48324" ht="15" customHeight="1"/>
    <row r="48325" ht="15" customHeight="1"/>
    <row r="48326" ht="15" customHeight="1"/>
    <row r="48327" ht="15" customHeight="1"/>
    <row r="48328" ht="15" customHeight="1"/>
    <row r="48329" ht="15" customHeight="1"/>
    <row r="48330" ht="15" customHeight="1"/>
    <row r="48331" ht="15" customHeight="1"/>
    <row r="48332" ht="15" customHeight="1"/>
    <row r="48333" ht="15" customHeight="1"/>
    <row r="48334" ht="15" customHeight="1"/>
    <row r="48335" ht="15" customHeight="1"/>
    <row r="48336" ht="15" customHeight="1"/>
    <row r="48337" ht="15" customHeight="1"/>
    <row r="48338" ht="15" customHeight="1"/>
    <row r="48339" ht="15" customHeight="1"/>
    <row r="48340" ht="15" customHeight="1"/>
    <row r="48341" ht="15" customHeight="1"/>
    <row r="48342" ht="15" customHeight="1"/>
    <row r="48343" ht="15" customHeight="1"/>
    <row r="48344" ht="15" customHeight="1"/>
    <row r="48345" ht="15" customHeight="1"/>
    <row r="48346" ht="15" customHeight="1"/>
    <row r="48347" ht="15" customHeight="1"/>
    <row r="48348" ht="15" customHeight="1"/>
    <row r="48349" ht="15" customHeight="1"/>
    <row r="48350" ht="15" customHeight="1"/>
    <row r="48351" ht="15" customHeight="1"/>
    <row r="48352" ht="15" customHeight="1"/>
    <row r="48353" ht="15" customHeight="1"/>
    <row r="48354" ht="15" customHeight="1"/>
    <row r="48355" ht="15" customHeight="1"/>
    <row r="48356" ht="15" customHeight="1"/>
    <row r="48357" ht="15" customHeight="1"/>
    <row r="48358" ht="15" customHeight="1"/>
    <row r="48359" ht="15" customHeight="1"/>
    <row r="48360" ht="15" customHeight="1"/>
    <row r="48361" ht="15" customHeight="1"/>
    <row r="48362" ht="15" customHeight="1"/>
    <row r="48363" ht="15" customHeight="1"/>
    <row r="48364" ht="15" customHeight="1"/>
    <row r="48365" ht="15" customHeight="1"/>
    <row r="48366" ht="15" customHeight="1"/>
    <row r="48367" ht="15" customHeight="1"/>
    <row r="48368" ht="15" customHeight="1"/>
    <row r="48369" ht="15" customHeight="1"/>
    <row r="48370" ht="15" customHeight="1"/>
    <row r="48371" ht="15" customHeight="1"/>
    <row r="48372" ht="15" customHeight="1"/>
    <row r="48373" ht="15" customHeight="1"/>
    <row r="48374" ht="15" customHeight="1"/>
    <row r="48375" ht="15" customHeight="1"/>
    <row r="48376" ht="15" customHeight="1"/>
    <row r="48377" ht="15" customHeight="1"/>
    <row r="48378" ht="15" customHeight="1"/>
    <row r="48379" ht="15" customHeight="1"/>
    <row r="48380" ht="15" customHeight="1"/>
    <row r="48381" ht="15" customHeight="1"/>
    <row r="48382" ht="15" customHeight="1"/>
    <row r="48383" ht="15" customHeight="1"/>
    <row r="48384" ht="15" customHeight="1"/>
    <row r="48385" ht="15" customHeight="1"/>
    <row r="48386" ht="15" customHeight="1"/>
    <row r="48387" ht="15" customHeight="1"/>
    <row r="48388" ht="15" customHeight="1"/>
    <row r="48389" ht="15" customHeight="1"/>
    <row r="48390" ht="15" customHeight="1"/>
    <row r="48391" ht="15" customHeight="1"/>
    <row r="48392" ht="15" customHeight="1"/>
    <row r="48393" ht="15" customHeight="1"/>
    <row r="48394" ht="15" customHeight="1"/>
    <row r="48395" ht="15" customHeight="1"/>
    <row r="48396" ht="15" customHeight="1"/>
    <row r="48397" ht="15" customHeight="1"/>
    <row r="48398" ht="15" customHeight="1"/>
    <row r="48399" ht="15" customHeight="1"/>
    <row r="48400" ht="15" customHeight="1"/>
    <row r="48401" ht="15" customHeight="1"/>
    <row r="48402" ht="15" customHeight="1"/>
    <row r="48403" ht="15" customHeight="1"/>
    <row r="48404" ht="15" customHeight="1"/>
    <row r="48405" ht="15" customHeight="1"/>
    <row r="48406" ht="15" customHeight="1"/>
    <row r="48407" ht="15" customHeight="1"/>
    <row r="48408" ht="15" customHeight="1"/>
    <row r="48409" ht="15" customHeight="1"/>
    <row r="48410" ht="15" customHeight="1"/>
    <row r="48411" ht="15" customHeight="1"/>
    <row r="48412" ht="15" customHeight="1"/>
    <row r="48413" ht="15" customHeight="1"/>
    <row r="48414" ht="15" customHeight="1"/>
    <row r="48415" ht="15" customHeight="1"/>
    <row r="48416" ht="15" customHeight="1"/>
    <row r="48417" ht="15" customHeight="1"/>
    <row r="48418" ht="15" customHeight="1"/>
    <row r="48419" ht="15" customHeight="1"/>
    <row r="48420" ht="15" customHeight="1"/>
    <row r="48421" ht="15" customHeight="1"/>
    <row r="48422" ht="15" customHeight="1"/>
    <row r="48423" ht="15" customHeight="1"/>
    <row r="48424" ht="15" customHeight="1"/>
    <row r="48425" ht="15" customHeight="1"/>
    <row r="48426" ht="15" customHeight="1"/>
    <row r="48427" ht="15" customHeight="1"/>
    <row r="48428" ht="15" customHeight="1"/>
    <row r="48429" ht="15" customHeight="1"/>
    <row r="48430" ht="15" customHeight="1"/>
    <row r="48431" ht="15" customHeight="1"/>
    <row r="48432" ht="15" customHeight="1"/>
    <row r="48433" ht="15" customHeight="1"/>
    <row r="48434" ht="15" customHeight="1"/>
    <row r="48435" ht="15" customHeight="1"/>
    <row r="48436" ht="15" customHeight="1"/>
    <row r="48437" ht="15" customHeight="1"/>
    <row r="48438" ht="15" customHeight="1"/>
    <row r="48439" ht="15" customHeight="1"/>
    <row r="48440" ht="15" customHeight="1"/>
    <row r="48441" ht="15" customHeight="1"/>
    <row r="48442" ht="15" customHeight="1"/>
    <row r="48443" ht="15" customHeight="1"/>
    <row r="48444" ht="15" customHeight="1"/>
    <row r="48445" ht="15" customHeight="1"/>
    <row r="48446" ht="15" customHeight="1"/>
    <row r="48447" ht="15" customHeight="1"/>
    <row r="48448" ht="15" customHeight="1"/>
    <row r="48449" ht="15" customHeight="1"/>
    <row r="48450" ht="15" customHeight="1"/>
    <row r="48451" ht="15" customHeight="1"/>
    <row r="48452" ht="15" customHeight="1"/>
    <row r="48453" ht="15" customHeight="1"/>
    <row r="48454" ht="15" customHeight="1"/>
    <row r="48455" ht="15" customHeight="1"/>
    <row r="48456" ht="15" customHeight="1"/>
    <row r="48457" ht="15" customHeight="1"/>
    <row r="48458" ht="15" customHeight="1"/>
    <row r="48459" ht="15" customHeight="1"/>
    <row r="48460" ht="15" customHeight="1"/>
    <row r="48461" ht="15" customHeight="1"/>
    <row r="48462" ht="15" customHeight="1"/>
    <row r="48463" ht="15" customHeight="1"/>
    <row r="48464" ht="15" customHeight="1"/>
    <row r="48465" ht="15" customHeight="1"/>
    <row r="48466" ht="15" customHeight="1"/>
    <row r="48467" ht="15" customHeight="1"/>
    <row r="48468" ht="15" customHeight="1"/>
    <row r="48469" ht="15" customHeight="1"/>
    <row r="48470" ht="15" customHeight="1"/>
    <row r="48471" ht="15" customHeight="1"/>
    <row r="48472" ht="15" customHeight="1"/>
    <row r="48473" ht="15" customHeight="1"/>
    <row r="48474" ht="15" customHeight="1"/>
    <row r="48475" ht="15" customHeight="1"/>
    <row r="48476" ht="15" customHeight="1"/>
    <row r="48477" ht="15" customHeight="1"/>
    <row r="48478" ht="15" customHeight="1"/>
    <row r="48479" ht="15" customHeight="1"/>
    <row r="48480" ht="15" customHeight="1"/>
    <row r="48481" ht="15" customHeight="1"/>
    <row r="48482" ht="15" customHeight="1"/>
    <row r="48483" ht="15" customHeight="1"/>
    <row r="48484" ht="15" customHeight="1"/>
    <row r="48485" ht="15" customHeight="1"/>
    <row r="48486" ht="15" customHeight="1"/>
    <row r="48487" ht="15" customHeight="1"/>
    <row r="48488" ht="15" customHeight="1"/>
    <row r="48489" ht="15" customHeight="1"/>
    <row r="48490" ht="15" customHeight="1"/>
    <row r="48491" ht="15" customHeight="1"/>
    <row r="48492" ht="15" customHeight="1"/>
    <row r="48493" ht="15" customHeight="1"/>
    <row r="48494" ht="15" customHeight="1"/>
    <row r="48495" ht="15" customHeight="1"/>
    <row r="48496" ht="15" customHeight="1"/>
    <row r="48497" ht="15" customHeight="1"/>
    <row r="48498" ht="15" customHeight="1"/>
    <row r="48499" ht="15" customHeight="1"/>
    <row r="48500" ht="15" customHeight="1"/>
    <row r="48501" ht="15" customHeight="1"/>
    <row r="48502" ht="15" customHeight="1"/>
    <row r="48503" ht="15" customHeight="1"/>
    <row r="48504" ht="15" customHeight="1"/>
    <row r="48505" ht="15" customHeight="1"/>
    <row r="48506" ht="15" customHeight="1"/>
    <row r="48507" ht="15" customHeight="1"/>
    <row r="48508" ht="15" customHeight="1"/>
    <row r="48509" ht="15" customHeight="1"/>
    <row r="48510" ht="15" customHeight="1"/>
    <row r="48511" ht="15" customHeight="1"/>
    <row r="48512" ht="15" customHeight="1"/>
    <row r="48513" ht="15" customHeight="1"/>
    <row r="48514" ht="15" customHeight="1"/>
    <row r="48515" ht="15" customHeight="1"/>
    <row r="48516" ht="15" customHeight="1"/>
    <row r="48517" ht="15" customHeight="1"/>
    <row r="48518" ht="15" customHeight="1"/>
    <row r="48519" ht="15" customHeight="1"/>
    <row r="48520" ht="15" customHeight="1"/>
    <row r="48521" ht="15" customHeight="1"/>
    <row r="48522" ht="15" customHeight="1"/>
    <row r="48523" ht="15" customHeight="1"/>
    <row r="48524" ht="15" customHeight="1"/>
    <row r="48525" ht="15" customHeight="1"/>
    <row r="48526" ht="15" customHeight="1"/>
    <row r="48527" ht="15" customHeight="1"/>
    <row r="48528" ht="15" customHeight="1"/>
    <row r="48529" ht="15" customHeight="1"/>
    <row r="48530" ht="15" customHeight="1"/>
    <row r="48531" ht="15" customHeight="1"/>
    <row r="48532" ht="15" customHeight="1"/>
    <row r="48533" ht="15" customHeight="1"/>
    <row r="48534" ht="15" customHeight="1"/>
    <row r="48535" ht="15" customHeight="1"/>
    <row r="48536" ht="15" customHeight="1"/>
    <row r="48537" ht="15" customHeight="1"/>
    <row r="48538" ht="15" customHeight="1"/>
    <row r="48539" ht="15" customHeight="1"/>
    <row r="48540" ht="15" customHeight="1"/>
    <row r="48541" ht="15" customHeight="1"/>
    <row r="48542" ht="15" customHeight="1"/>
    <row r="48543" ht="15" customHeight="1"/>
    <row r="48544" ht="15" customHeight="1"/>
    <row r="48545" ht="15" customHeight="1"/>
    <row r="48546" ht="15" customHeight="1"/>
    <row r="48547" ht="15" customHeight="1"/>
    <row r="48548" ht="15" customHeight="1"/>
    <row r="48549" ht="15" customHeight="1"/>
    <row r="48550" ht="15" customHeight="1"/>
    <row r="48551" ht="15" customHeight="1"/>
    <row r="48552" ht="15" customHeight="1"/>
    <row r="48553" ht="15" customHeight="1"/>
    <row r="48554" ht="15" customHeight="1"/>
    <row r="48555" ht="15" customHeight="1"/>
    <row r="48556" ht="15" customHeight="1"/>
    <row r="48557" ht="15" customHeight="1"/>
    <row r="48558" ht="15" customHeight="1"/>
    <row r="48559" ht="15" customHeight="1"/>
    <row r="48560" ht="15" customHeight="1"/>
    <row r="48561" ht="15" customHeight="1"/>
    <row r="48562" ht="15" customHeight="1"/>
    <row r="48563" ht="15" customHeight="1"/>
    <row r="48564" ht="15" customHeight="1"/>
    <row r="48565" ht="15" customHeight="1"/>
    <row r="48566" ht="15" customHeight="1"/>
    <row r="48567" ht="15" customHeight="1"/>
    <row r="48568" ht="15" customHeight="1"/>
    <row r="48569" ht="15" customHeight="1"/>
    <row r="48570" ht="15" customHeight="1"/>
    <row r="48571" ht="15" customHeight="1"/>
    <row r="48572" ht="15" customHeight="1"/>
    <row r="48573" ht="15" customHeight="1"/>
    <row r="48574" ht="15" customHeight="1"/>
    <row r="48575" ht="15" customHeight="1"/>
    <row r="48576" ht="15" customHeight="1"/>
    <row r="48577" ht="15" customHeight="1"/>
    <row r="48578" ht="15" customHeight="1"/>
    <row r="48579" ht="15" customHeight="1"/>
    <row r="48580" ht="15" customHeight="1"/>
    <row r="48581" ht="15" customHeight="1"/>
    <row r="48582" ht="15" customHeight="1"/>
    <row r="48583" ht="15" customHeight="1"/>
    <row r="48584" ht="15" customHeight="1"/>
    <row r="48585" ht="15" customHeight="1"/>
    <row r="48586" ht="15" customHeight="1"/>
    <row r="48587" ht="15" customHeight="1"/>
    <row r="48588" ht="15" customHeight="1"/>
    <row r="48589" ht="15" customHeight="1"/>
    <row r="48590" ht="15" customHeight="1"/>
    <row r="48591" ht="15" customHeight="1"/>
    <row r="48592" ht="15" customHeight="1"/>
    <row r="48593" ht="15" customHeight="1"/>
    <row r="48594" ht="15" customHeight="1"/>
    <row r="48595" ht="15" customHeight="1"/>
    <row r="48596" ht="15" customHeight="1"/>
    <row r="48597" ht="15" customHeight="1"/>
    <row r="48598" ht="15" customHeight="1"/>
    <row r="48599" ht="15" customHeight="1"/>
    <row r="48600" ht="15" customHeight="1"/>
    <row r="48601" ht="15" customHeight="1"/>
    <row r="48602" ht="15" customHeight="1"/>
    <row r="48603" ht="15" customHeight="1"/>
    <row r="48604" ht="15" customHeight="1"/>
    <row r="48605" ht="15" customHeight="1"/>
    <row r="48606" ht="15" customHeight="1"/>
    <row r="48607" ht="15" customHeight="1"/>
    <row r="48608" ht="15" customHeight="1"/>
    <row r="48609" ht="15" customHeight="1"/>
    <row r="48610" ht="15" customHeight="1"/>
    <row r="48611" ht="15" customHeight="1"/>
    <row r="48612" ht="15" customHeight="1"/>
    <row r="48613" ht="15" customHeight="1"/>
    <row r="48614" ht="15" customHeight="1"/>
    <row r="48615" ht="15" customHeight="1"/>
    <row r="48616" ht="15" customHeight="1"/>
    <row r="48617" ht="15" customHeight="1"/>
    <row r="48618" ht="15" customHeight="1"/>
    <row r="48619" ht="15" customHeight="1"/>
    <row r="48620" ht="15" customHeight="1"/>
    <row r="48621" ht="15" customHeight="1"/>
    <row r="48622" ht="15" customHeight="1"/>
    <row r="48623" ht="15" customHeight="1"/>
    <row r="48624" ht="15" customHeight="1"/>
    <row r="48625" ht="15" customHeight="1"/>
    <row r="48626" ht="15" customHeight="1"/>
    <row r="48627" ht="15" customHeight="1"/>
    <row r="48628" ht="15" customHeight="1"/>
    <row r="48629" ht="15" customHeight="1"/>
    <row r="48630" ht="15" customHeight="1"/>
    <row r="48631" ht="15" customHeight="1"/>
    <row r="48632" ht="15" customHeight="1"/>
    <row r="48633" ht="15" customHeight="1"/>
    <row r="48634" ht="15" customHeight="1"/>
    <row r="48635" ht="15" customHeight="1"/>
    <row r="48636" ht="15" customHeight="1"/>
    <row r="48637" ht="15" customHeight="1"/>
    <row r="48638" ht="15" customHeight="1"/>
    <row r="48639" ht="15" customHeight="1"/>
    <row r="48640" ht="15" customHeight="1"/>
    <row r="48641" ht="15" customHeight="1"/>
    <row r="48642" ht="15" customHeight="1"/>
    <row r="48643" ht="15" customHeight="1"/>
    <row r="48644" ht="15" customHeight="1"/>
    <row r="48645" ht="15" customHeight="1"/>
    <row r="48646" ht="15" customHeight="1"/>
    <row r="48647" ht="15" customHeight="1"/>
    <row r="48648" ht="15" customHeight="1"/>
    <row r="48649" ht="15" customHeight="1"/>
    <row r="48650" ht="15" customHeight="1"/>
    <row r="48651" ht="15" customHeight="1"/>
    <row r="48652" ht="15" customHeight="1"/>
    <row r="48653" ht="15" customHeight="1"/>
    <row r="48654" ht="15" customHeight="1"/>
    <row r="48655" ht="15" customHeight="1"/>
    <row r="48656" ht="15" customHeight="1"/>
    <row r="48657" ht="15" customHeight="1"/>
    <row r="48658" ht="15" customHeight="1"/>
    <row r="48659" ht="15" customHeight="1"/>
    <row r="48660" ht="15" customHeight="1"/>
    <row r="48661" ht="15" customHeight="1"/>
    <row r="48662" ht="15" customHeight="1"/>
    <row r="48663" ht="15" customHeight="1"/>
    <row r="48664" ht="15" customHeight="1"/>
    <row r="48665" ht="15" customHeight="1"/>
    <row r="48666" ht="15" customHeight="1"/>
    <row r="48667" ht="15" customHeight="1"/>
    <row r="48668" ht="15" customHeight="1"/>
    <row r="48669" ht="15" customHeight="1"/>
    <row r="48670" ht="15" customHeight="1"/>
    <row r="48671" ht="15" customHeight="1"/>
    <row r="48672" ht="15" customHeight="1"/>
    <row r="48673" ht="15" customHeight="1"/>
    <row r="48674" ht="15" customHeight="1"/>
    <row r="48675" ht="15" customHeight="1"/>
    <row r="48676" ht="15" customHeight="1"/>
    <row r="48677" ht="15" customHeight="1"/>
    <row r="48678" ht="15" customHeight="1"/>
    <row r="48679" ht="15" customHeight="1"/>
    <row r="48680" ht="15" customHeight="1"/>
    <row r="48681" ht="15" customHeight="1"/>
    <row r="48682" ht="15" customHeight="1"/>
    <row r="48683" ht="15" customHeight="1"/>
    <row r="48684" ht="15" customHeight="1"/>
    <row r="48685" ht="15" customHeight="1"/>
    <row r="48686" ht="15" customHeight="1"/>
    <row r="48687" ht="15" customHeight="1"/>
    <row r="48688" ht="15" customHeight="1"/>
    <row r="48689" ht="15" customHeight="1"/>
    <row r="48690" ht="15" customHeight="1"/>
    <row r="48691" ht="15" customHeight="1"/>
    <row r="48692" ht="15" customHeight="1"/>
    <row r="48693" ht="15" customHeight="1"/>
    <row r="48694" ht="15" customHeight="1"/>
    <row r="48695" ht="15" customHeight="1"/>
    <row r="48696" ht="15" customHeight="1"/>
    <row r="48697" ht="15" customHeight="1"/>
    <row r="48698" ht="15" customHeight="1"/>
    <row r="48699" ht="15" customHeight="1"/>
    <row r="48700" ht="15" customHeight="1"/>
    <row r="48701" ht="15" customHeight="1"/>
    <row r="48702" ht="15" customHeight="1"/>
    <row r="48703" ht="15" customHeight="1"/>
    <row r="48704" ht="15" customHeight="1"/>
    <row r="48705" ht="15" customHeight="1"/>
    <row r="48706" ht="15" customHeight="1"/>
    <row r="48707" ht="15" customHeight="1"/>
    <row r="48708" ht="15" customHeight="1"/>
    <row r="48709" ht="15" customHeight="1"/>
    <row r="48710" ht="15" customHeight="1"/>
    <row r="48711" ht="15" customHeight="1"/>
    <row r="48712" ht="15" customHeight="1"/>
    <row r="48713" ht="15" customHeight="1"/>
    <row r="48714" ht="15" customHeight="1"/>
    <row r="48715" ht="15" customHeight="1"/>
    <row r="48716" ht="15" customHeight="1"/>
    <row r="48717" ht="15" customHeight="1"/>
    <row r="48718" ht="15" customHeight="1"/>
    <row r="48719" ht="15" customHeight="1"/>
    <row r="48720" ht="15" customHeight="1"/>
    <row r="48721" ht="15" customHeight="1"/>
    <row r="48722" ht="15" customHeight="1"/>
    <row r="48723" ht="15" customHeight="1"/>
    <row r="48724" ht="15" customHeight="1"/>
    <row r="48725" ht="15" customHeight="1"/>
    <row r="48726" ht="15" customHeight="1"/>
    <row r="48727" ht="15" customHeight="1"/>
    <row r="48728" ht="15" customHeight="1"/>
    <row r="48729" ht="15" customHeight="1"/>
    <row r="48730" ht="15" customHeight="1"/>
    <row r="48731" ht="15" customHeight="1"/>
    <row r="48732" ht="15" customHeight="1"/>
    <row r="48733" ht="15" customHeight="1"/>
    <row r="48734" ht="15" customHeight="1"/>
    <row r="48735" ht="15" customHeight="1"/>
    <row r="48736" ht="15" customHeight="1"/>
    <row r="48737" ht="15" customHeight="1"/>
    <row r="48738" ht="15" customHeight="1"/>
    <row r="48739" ht="15" customHeight="1"/>
    <row r="48740" ht="15" customHeight="1"/>
    <row r="48741" ht="15" customHeight="1"/>
    <row r="48742" ht="15" customHeight="1"/>
    <row r="48743" ht="15" customHeight="1"/>
    <row r="48744" ht="15" customHeight="1"/>
    <row r="48745" ht="15" customHeight="1"/>
    <row r="48746" ht="15" customHeight="1"/>
    <row r="48747" ht="15" customHeight="1"/>
    <row r="48748" ht="15" customHeight="1"/>
    <row r="48749" ht="15" customHeight="1"/>
    <row r="48750" ht="15" customHeight="1"/>
    <row r="48751" ht="15" customHeight="1"/>
    <row r="48752" ht="15" customHeight="1"/>
    <row r="48753" ht="15" customHeight="1"/>
    <row r="48754" ht="15" customHeight="1"/>
    <row r="48755" ht="15" customHeight="1"/>
    <row r="48756" ht="15" customHeight="1"/>
    <row r="48757" ht="15" customHeight="1"/>
    <row r="48758" ht="15" customHeight="1"/>
    <row r="48759" ht="15" customHeight="1"/>
    <row r="48760" ht="15" customHeight="1"/>
    <row r="48761" ht="15" customHeight="1"/>
    <row r="48762" ht="15" customHeight="1"/>
    <row r="48763" ht="15" customHeight="1"/>
    <row r="48764" ht="15" customHeight="1"/>
    <row r="48765" ht="15" customHeight="1"/>
    <row r="48766" ht="15" customHeight="1"/>
    <row r="48767" ht="15" customHeight="1"/>
    <row r="48768" ht="15" customHeight="1"/>
    <row r="48769" ht="15" customHeight="1"/>
    <row r="48770" ht="15" customHeight="1"/>
    <row r="48771" ht="15" customHeight="1"/>
    <row r="48772" ht="15" customHeight="1"/>
    <row r="48773" ht="15" customHeight="1"/>
    <row r="48774" ht="15" customHeight="1"/>
    <row r="48775" ht="15" customHeight="1"/>
    <row r="48776" ht="15" customHeight="1"/>
    <row r="48777" ht="15" customHeight="1"/>
    <row r="48778" ht="15" customHeight="1"/>
    <row r="48779" ht="15" customHeight="1"/>
    <row r="48780" ht="15" customHeight="1"/>
    <row r="48781" ht="15" customHeight="1"/>
    <row r="48782" ht="15" customHeight="1"/>
    <row r="48783" ht="15" customHeight="1"/>
    <row r="48784" ht="15" customHeight="1"/>
    <row r="48785" ht="15" customHeight="1"/>
    <row r="48786" ht="15" customHeight="1"/>
    <row r="48787" ht="15" customHeight="1"/>
    <row r="48788" ht="15" customHeight="1"/>
    <row r="48789" ht="15" customHeight="1"/>
    <row r="48790" ht="15" customHeight="1"/>
    <row r="48791" ht="15" customHeight="1"/>
    <row r="48792" ht="15" customHeight="1"/>
    <row r="48793" ht="15" customHeight="1"/>
    <row r="48794" ht="15" customHeight="1"/>
    <row r="48795" ht="15" customHeight="1"/>
    <row r="48796" ht="15" customHeight="1"/>
    <row r="48797" ht="15" customHeight="1"/>
    <row r="48798" ht="15" customHeight="1"/>
    <row r="48799" ht="15" customHeight="1"/>
    <row r="48800" ht="15" customHeight="1"/>
    <row r="48801" ht="15" customHeight="1"/>
    <row r="48802" ht="15" customHeight="1"/>
    <row r="48803" ht="15" customHeight="1"/>
    <row r="48804" ht="15" customHeight="1"/>
    <row r="48805" ht="15" customHeight="1"/>
    <row r="48806" ht="15" customHeight="1"/>
    <row r="48807" ht="15" customHeight="1"/>
    <row r="48808" ht="15" customHeight="1"/>
    <row r="48809" ht="15" customHeight="1"/>
    <row r="48810" ht="15" customHeight="1"/>
    <row r="48811" ht="15" customHeight="1"/>
    <row r="48812" ht="15" customHeight="1"/>
    <row r="48813" ht="15" customHeight="1"/>
    <row r="48814" ht="15" customHeight="1"/>
    <row r="48815" ht="15" customHeight="1"/>
    <row r="48816" ht="15" customHeight="1"/>
    <row r="48817" ht="15" customHeight="1"/>
    <row r="48818" ht="15" customHeight="1"/>
    <row r="48819" ht="15" customHeight="1"/>
    <row r="48820" ht="15" customHeight="1"/>
    <row r="48821" ht="15" customHeight="1"/>
    <row r="48822" ht="15" customHeight="1"/>
    <row r="48823" ht="15" customHeight="1"/>
    <row r="48824" ht="15" customHeight="1"/>
    <row r="48825" ht="15" customHeight="1"/>
    <row r="48826" ht="15" customHeight="1"/>
    <row r="48827" ht="15" customHeight="1"/>
    <row r="48828" ht="15" customHeight="1"/>
    <row r="48829" ht="15" customHeight="1"/>
    <row r="48830" ht="15" customHeight="1"/>
    <row r="48831" ht="15" customHeight="1"/>
    <row r="48832" ht="15" customHeight="1"/>
    <row r="48833" ht="15" customHeight="1"/>
    <row r="48834" ht="15" customHeight="1"/>
    <row r="48835" ht="15" customHeight="1"/>
    <row r="48836" ht="15" customHeight="1"/>
    <row r="48837" ht="15" customHeight="1"/>
    <row r="48838" ht="15" customHeight="1"/>
    <row r="48839" ht="15" customHeight="1"/>
    <row r="48840" ht="15" customHeight="1"/>
    <row r="48841" ht="15" customHeight="1"/>
    <row r="48842" ht="15" customHeight="1"/>
    <row r="48843" ht="15" customHeight="1"/>
    <row r="48844" ht="15" customHeight="1"/>
    <row r="48845" ht="15" customHeight="1"/>
    <row r="48846" ht="15" customHeight="1"/>
    <row r="48847" ht="15" customHeight="1"/>
    <row r="48848" ht="15" customHeight="1"/>
    <row r="48849" ht="15" customHeight="1"/>
    <row r="48850" ht="15" customHeight="1"/>
    <row r="48851" ht="15" customHeight="1"/>
    <row r="48852" ht="15" customHeight="1"/>
    <row r="48853" ht="15" customHeight="1"/>
    <row r="48854" ht="15" customHeight="1"/>
    <row r="48855" ht="15" customHeight="1"/>
    <row r="48856" ht="15" customHeight="1"/>
    <row r="48857" ht="15" customHeight="1"/>
    <row r="48858" ht="15" customHeight="1"/>
    <row r="48859" ht="15" customHeight="1"/>
    <row r="48860" ht="15" customHeight="1"/>
    <row r="48861" ht="15" customHeight="1"/>
    <row r="48862" ht="15" customHeight="1"/>
    <row r="48863" ht="15" customHeight="1"/>
    <row r="48864" ht="15" customHeight="1"/>
    <row r="48865" ht="15" customHeight="1"/>
    <row r="48866" ht="15" customHeight="1"/>
    <row r="48867" ht="15" customHeight="1"/>
    <row r="48868" ht="15" customHeight="1"/>
    <row r="48869" ht="15" customHeight="1"/>
    <row r="48870" ht="15" customHeight="1"/>
    <row r="48871" ht="15" customHeight="1"/>
    <row r="48872" ht="15" customHeight="1"/>
    <row r="48873" ht="15" customHeight="1"/>
    <row r="48874" ht="15" customHeight="1"/>
    <row r="48875" ht="15" customHeight="1"/>
    <row r="48876" ht="15" customHeight="1"/>
    <row r="48877" ht="15" customHeight="1"/>
    <row r="48878" ht="15" customHeight="1"/>
    <row r="48879" ht="15" customHeight="1"/>
    <row r="48880" ht="15" customHeight="1"/>
    <row r="48881" ht="15" customHeight="1"/>
    <row r="48882" ht="15" customHeight="1"/>
    <row r="48883" ht="15" customHeight="1"/>
    <row r="48884" ht="15" customHeight="1"/>
    <row r="48885" ht="15" customHeight="1"/>
    <row r="48886" ht="15" customHeight="1"/>
    <row r="48887" ht="15" customHeight="1"/>
    <row r="48888" ht="15" customHeight="1"/>
    <row r="48889" ht="15" customHeight="1"/>
    <row r="48890" ht="15" customHeight="1"/>
    <row r="48891" ht="15" customHeight="1"/>
    <row r="48892" ht="15" customHeight="1"/>
    <row r="48893" ht="15" customHeight="1"/>
    <row r="48894" ht="15" customHeight="1"/>
    <row r="48895" ht="15" customHeight="1"/>
    <row r="48896" ht="15" customHeight="1"/>
    <row r="48897" ht="15" customHeight="1"/>
    <row r="48898" ht="15" customHeight="1"/>
    <row r="48899" ht="15" customHeight="1"/>
    <row r="48900" ht="15" customHeight="1"/>
    <row r="48901" ht="15" customHeight="1"/>
    <row r="48902" ht="15" customHeight="1"/>
    <row r="48903" ht="15" customHeight="1"/>
    <row r="48904" ht="15" customHeight="1"/>
    <row r="48905" ht="15" customHeight="1"/>
    <row r="48906" ht="15" customHeight="1"/>
    <row r="48907" ht="15" customHeight="1"/>
    <row r="48908" ht="15" customHeight="1"/>
    <row r="48909" ht="15" customHeight="1"/>
    <row r="48910" ht="15" customHeight="1"/>
    <row r="48911" ht="15" customHeight="1"/>
    <row r="48912" ht="15" customHeight="1"/>
    <row r="48913" ht="15" customHeight="1"/>
    <row r="48914" ht="15" customHeight="1"/>
    <row r="48915" ht="15" customHeight="1"/>
    <row r="48916" ht="15" customHeight="1"/>
    <row r="48917" ht="15" customHeight="1"/>
    <row r="48918" ht="15" customHeight="1"/>
    <row r="48919" ht="15" customHeight="1"/>
    <row r="48920" ht="15" customHeight="1"/>
    <row r="48921" ht="15" customHeight="1"/>
    <row r="48922" ht="15" customHeight="1"/>
    <row r="48923" ht="15" customHeight="1"/>
    <row r="48924" ht="15" customHeight="1"/>
    <row r="48925" ht="15" customHeight="1"/>
    <row r="48926" ht="15" customHeight="1"/>
    <row r="48927" ht="15" customHeight="1"/>
    <row r="48928" ht="15" customHeight="1"/>
    <row r="48929" ht="15" customHeight="1"/>
    <row r="48930" ht="15" customHeight="1"/>
    <row r="48931" ht="15" customHeight="1"/>
    <row r="48932" ht="15" customHeight="1"/>
    <row r="48933" ht="15" customHeight="1"/>
    <row r="48934" ht="15" customHeight="1"/>
    <row r="48935" ht="15" customHeight="1"/>
    <row r="48936" ht="15" customHeight="1"/>
    <row r="48937" ht="15" customHeight="1"/>
    <row r="48938" ht="15" customHeight="1"/>
    <row r="48939" ht="15" customHeight="1"/>
    <row r="48940" ht="15" customHeight="1"/>
    <row r="48941" ht="15" customHeight="1"/>
    <row r="48942" ht="15" customHeight="1"/>
    <row r="48943" ht="15" customHeight="1"/>
    <row r="48944" ht="15" customHeight="1"/>
    <row r="48945" ht="15" customHeight="1"/>
    <row r="48946" ht="15" customHeight="1"/>
    <row r="48947" ht="15" customHeight="1"/>
    <row r="48948" ht="15" customHeight="1"/>
    <row r="48949" ht="15" customHeight="1"/>
    <row r="48950" ht="15" customHeight="1"/>
    <row r="48951" ht="15" customHeight="1"/>
    <row r="48952" ht="15" customHeight="1"/>
    <row r="48953" ht="15" customHeight="1"/>
    <row r="48954" ht="15" customHeight="1"/>
    <row r="48955" ht="15" customHeight="1"/>
    <row r="48956" ht="15" customHeight="1"/>
    <row r="48957" ht="15" customHeight="1"/>
    <row r="48958" ht="15" customHeight="1"/>
    <row r="48959" ht="15" customHeight="1"/>
    <row r="48960" ht="15" customHeight="1"/>
    <row r="48961" ht="15" customHeight="1"/>
    <row r="48962" ht="15" customHeight="1"/>
    <row r="48963" ht="15" customHeight="1"/>
    <row r="48964" ht="15" customHeight="1"/>
    <row r="48965" ht="15" customHeight="1"/>
    <row r="48966" ht="15" customHeight="1"/>
    <row r="48967" ht="15" customHeight="1"/>
    <row r="48968" ht="15" customHeight="1"/>
    <row r="48969" ht="15" customHeight="1"/>
    <row r="48970" ht="15" customHeight="1"/>
    <row r="48971" ht="15" customHeight="1"/>
    <row r="48972" ht="15" customHeight="1"/>
    <row r="48973" ht="15" customHeight="1"/>
    <row r="48974" ht="15" customHeight="1"/>
    <row r="48975" ht="15" customHeight="1"/>
    <row r="48976" ht="15" customHeight="1"/>
    <row r="48977" ht="15" customHeight="1"/>
    <row r="48978" ht="15" customHeight="1"/>
    <row r="48979" ht="15" customHeight="1"/>
    <row r="48980" ht="15" customHeight="1"/>
    <row r="48981" ht="15" customHeight="1"/>
    <row r="48982" ht="15" customHeight="1"/>
    <row r="48983" ht="15" customHeight="1"/>
    <row r="48984" ht="15" customHeight="1"/>
    <row r="48985" ht="15" customHeight="1"/>
    <row r="48986" ht="15" customHeight="1"/>
    <row r="48987" ht="15" customHeight="1"/>
    <row r="48988" ht="15" customHeight="1"/>
    <row r="48989" ht="15" customHeight="1"/>
    <row r="48990" ht="15" customHeight="1"/>
    <row r="48991" ht="15" customHeight="1"/>
    <row r="48992" ht="15" customHeight="1"/>
    <row r="48993" ht="15" customHeight="1"/>
    <row r="48994" ht="15" customHeight="1"/>
    <row r="48995" ht="15" customHeight="1"/>
    <row r="48996" ht="15" customHeight="1"/>
    <row r="48997" ht="15" customHeight="1"/>
    <row r="48998" ht="15" customHeight="1"/>
    <row r="48999" ht="15" customHeight="1"/>
    <row r="49000" ht="15" customHeight="1"/>
    <row r="49001" ht="15" customHeight="1"/>
    <row r="49002" ht="15" customHeight="1"/>
    <row r="49003" ht="15" customHeight="1"/>
    <row r="49004" ht="15" customHeight="1"/>
    <row r="49005" ht="15" customHeight="1"/>
    <row r="49006" ht="15" customHeight="1"/>
    <row r="49007" ht="15" customHeight="1"/>
    <row r="49008" ht="15" customHeight="1"/>
    <row r="49009" ht="15" customHeight="1"/>
    <row r="49010" ht="15" customHeight="1"/>
    <row r="49011" ht="15" customHeight="1"/>
    <row r="49012" ht="15" customHeight="1"/>
    <row r="49013" ht="15" customHeight="1"/>
    <row r="49014" ht="15" customHeight="1"/>
    <row r="49015" ht="15" customHeight="1"/>
    <row r="49016" ht="15" customHeight="1"/>
    <row r="49017" ht="15" customHeight="1"/>
    <row r="49018" ht="15" customHeight="1"/>
    <row r="49019" ht="15" customHeight="1"/>
    <row r="49020" ht="15" customHeight="1"/>
    <row r="49021" ht="15" customHeight="1"/>
    <row r="49022" ht="15" customHeight="1"/>
    <row r="49023" ht="15" customHeight="1"/>
    <row r="49024" ht="15" customHeight="1"/>
    <row r="49025" ht="15" customHeight="1"/>
    <row r="49026" ht="15" customHeight="1"/>
    <row r="49027" ht="15" customHeight="1"/>
    <row r="49028" ht="15" customHeight="1"/>
    <row r="49029" ht="15" customHeight="1"/>
    <row r="49030" ht="15" customHeight="1"/>
    <row r="49031" ht="15" customHeight="1"/>
    <row r="49032" ht="15" customHeight="1"/>
    <row r="49033" ht="15" customHeight="1"/>
    <row r="49034" ht="15" customHeight="1"/>
    <row r="49035" ht="15" customHeight="1"/>
    <row r="49036" ht="15" customHeight="1"/>
    <row r="49037" ht="15" customHeight="1"/>
    <row r="49038" ht="15" customHeight="1"/>
    <row r="49039" ht="15" customHeight="1"/>
    <row r="49040" ht="15" customHeight="1"/>
    <row r="49041" ht="15" customHeight="1"/>
    <row r="49042" ht="15" customHeight="1"/>
    <row r="49043" ht="15" customHeight="1"/>
    <row r="49044" ht="15" customHeight="1"/>
    <row r="49045" ht="15" customHeight="1"/>
    <row r="49046" ht="15" customHeight="1"/>
    <row r="49047" ht="15" customHeight="1"/>
    <row r="49048" ht="15" customHeight="1"/>
    <row r="49049" ht="15" customHeight="1"/>
    <row r="49050" ht="15" customHeight="1"/>
    <row r="49051" ht="15" customHeight="1"/>
    <row r="49052" ht="15" customHeight="1"/>
    <row r="49053" ht="15" customHeight="1"/>
    <row r="49054" ht="15" customHeight="1"/>
    <row r="49055" ht="15" customHeight="1"/>
    <row r="49056" ht="15" customHeight="1"/>
    <row r="49057" ht="15" customHeight="1"/>
    <row r="49058" ht="15" customHeight="1"/>
    <row r="49059" ht="15" customHeight="1"/>
    <row r="49060" ht="15" customHeight="1"/>
    <row r="49061" ht="15" customHeight="1"/>
    <row r="49062" ht="15" customHeight="1"/>
    <row r="49063" ht="15" customHeight="1"/>
    <row r="49064" ht="15" customHeight="1"/>
    <row r="49065" ht="15" customHeight="1"/>
    <row r="49066" ht="15" customHeight="1"/>
    <row r="49067" ht="15" customHeight="1"/>
    <row r="49068" ht="15" customHeight="1"/>
    <row r="49069" ht="15" customHeight="1"/>
    <row r="49070" ht="15" customHeight="1"/>
    <row r="49071" ht="15" customHeight="1"/>
    <row r="49072" ht="15" customHeight="1"/>
    <row r="49073" ht="15" customHeight="1"/>
    <row r="49074" ht="15" customHeight="1"/>
    <row r="49075" ht="15" customHeight="1"/>
    <row r="49076" ht="15" customHeight="1"/>
    <row r="49077" ht="15" customHeight="1"/>
    <row r="49078" ht="15" customHeight="1"/>
    <row r="49079" ht="15" customHeight="1"/>
    <row r="49080" ht="15" customHeight="1"/>
    <row r="49081" ht="15" customHeight="1"/>
    <row r="49082" ht="15" customHeight="1"/>
    <row r="49083" ht="15" customHeight="1"/>
    <row r="49084" ht="15" customHeight="1"/>
    <row r="49085" ht="15" customHeight="1"/>
    <row r="49086" ht="15" customHeight="1"/>
    <row r="49087" ht="15" customHeight="1"/>
    <row r="49088" ht="15" customHeight="1"/>
    <row r="49089" ht="15" customHeight="1"/>
    <row r="49090" ht="15" customHeight="1"/>
    <row r="49091" ht="15" customHeight="1"/>
    <row r="49092" ht="15" customHeight="1"/>
    <row r="49093" ht="15" customHeight="1"/>
    <row r="49094" ht="15" customHeight="1"/>
    <row r="49095" ht="15" customHeight="1"/>
    <row r="49096" ht="15" customHeight="1"/>
    <row r="49097" ht="15" customHeight="1"/>
    <row r="49098" ht="15" customHeight="1"/>
    <row r="49099" ht="15" customHeight="1"/>
    <row r="49100" ht="15" customHeight="1"/>
    <row r="49101" ht="15" customHeight="1"/>
    <row r="49102" ht="15" customHeight="1"/>
    <row r="49103" ht="15" customHeight="1"/>
    <row r="49104" ht="15" customHeight="1"/>
    <row r="49105" ht="15" customHeight="1"/>
    <row r="49106" ht="15" customHeight="1"/>
    <row r="49107" ht="15" customHeight="1"/>
    <row r="49108" ht="15" customHeight="1"/>
    <row r="49109" ht="15" customHeight="1"/>
    <row r="49110" ht="15" customHeight="1"/>
    <row r="49111" ht="15" customHeight="1"/>
    <row r="49112" ht="15" customHeight="1"/>
    <row r="49113" ht="15" customHeight="1"/>
    <row r="49114" ht="15" customHeight="1"/>
    <row r="49115" ht="15" customHeight="1"/>
    <row r="49116" ht="15" customHeight="1"/>
    <row r="49117" ht="15" customHeight="1"/>
    <row r="49118" ht="15" customHeight="1"/>
    <row r="49119" ht="15" customHeight="1"/>
    <row r="49120" ht="15" customHeight="1"/>
    <row r="49121" ht="15" customHeight="1"/>
    <row r="49122" ht="15" customHeight="1"/>
    <row r="49123" ht="15" customHeight="1"/>
    <row r="49124" ht="15" customHeight="1"/>
    <row r="49125" ht="15" customHeight="1"/>
    <row r="49126" ht="15" customHeight="1"/>
    <row r="49127" ht="15" customHeight="1"/>
    <row r="49128" ht="15" customHeight="1"/>
    <row r="49129" ht="15" customHeight="1"/>
    <row r="49130" ht="15" customHeight="1"/>
    <row r="49131" ht="15" customHeight="1"/>
    <row r="49132" ht="15" customHeight="1"/>
    <row r="49133" ht="15" customHeight="1"/>
    <row r="49134" ht="15" customHeight="1"/>
    <row r="49135" ht="15" customHeight="1"/>
    <row r="49136" ht="15" customHeight="1"/>
    <row r="49137" ht="15" customHeight="1"/>
    <row r="49138" ht="15" customHeight="1"/>
    <row r="49139" ht="15" customHeight="1"/>
    <row r="49140" ht="15" customHeight="1"/>
    <row r="49141" ht="15" customHeight="1"/>
    <row r="49142" ht="15" customHeight="1"/>
    <row r="49143" ht="15" customHeight="1"/>
    <row r="49144" ht="15" customHeight="1"/>
    <row r="49145" ht="15" customHeight="1"/>
    <row r="49146" ht="15" customHeight="1"/>
    <row r="49147" ht="15" customHeight="1"/>
    <row r="49148" ht="15" customHeight="1"/>
    <row r="49149" ht="15" customHeight="1"/>
    <row r="49150" ht="15" customHeight="1"/>
    <row r="49151" ht="15" customHeight="1"/>
    <row r="49152" ht="15" customHeight="1"/>
    <row r="49153" ht="15" customHeight="1"/>
    <row r="49154" ht="15" customHeight="1"/>
    <row r="49155" ht="15" customHeight="1"/>
    <row r="49156" ht="15" customHeight="1"/>
    <row r="49157" ht="15" customHeight="1"/>
    <row r="49158" ht="15" customHeight="1"/>
    <row r="49159" ht="15" customHeight="1"/>
    <row r="49160" ht="15" customHeight="1"/>
    <row r="49161" ht="15" customHeight="1"/>
    <row r="49162" ht="15" customHeight="1"/>
    <row r="49163" ht="15" customHeight="1"/>
    <row r="49164" ht="15" customHeight="1"/>
    <row r="49165" ht="15" customHeight="1"/>
    <row r="49166" ht="15" customHeight="1"/>
    <row r="49167" ht="15" customHeight="1"/>
    <row r="49168" ht="15" customHeight="1"/>
    <row r="49169" ht="15" customHeight="1"/>
    <row r="49170" ht="15" customHeight="1"/>
    <row r="49171" ht="15" customHeight="1"/>
    <row r="49172" ht="15" customHeight="1"/>
    <row r="49173" ht="15" customHeight="1"/>
    <row r="49174" ht="15" customHeight="1"/>
    <row r="49175" ht="15" customHeight="1"/>
    <row r="49176" ht="15" customHeight="1"/>
    <row r="49177" ht="15" customHeight="1"/>
    <row r="49178" ht="15" customHeight="1"/>
    <row r="49179" ht="15" customHeight="1"/>
    <row r="49180" ht="15" customHeight="1"/>
    <row r="49181" ht="15" customHeight="1"/>
    <row r="49182" ht="15" customHeight="1"/>
    <row r="49183" ht="15" customHeight="1"/>
    <row r="49184" ht="15" customHeight="1"/>
    <row r="49185" ht="15" customHeight="1"/>
    <row r="49186" ht="15" customHeight="1"/>
    <row r="49187" ht="15" customHeight="1"/>
    <row r="49188" ht="15" customHeight="1"/>
    <row r="49189" ht="15" customHeight="1"/>
    <row r="49190" ht="15" customHeight="1"/>
    <row r="49191" ht="15" customHeight="1"/>
    <row r="49192" ht="15" customHeight="1"/>
    <row r="49193" ht="15" customHeight="1"/>
    <row r="49194" ht="15" customHeight="1"/>
    <row r="49195" ht="15" customHeight="1"/>
    <row r="49196" ht="15" customHeight="1"/>
    <row r="49197" ht="15" customHeight="1"/>
    <row r="49198" ht="15" customHeight="1"/>
    <row r="49199" ht="15" customHeight="1"/>
    <row r="49200" ht="15" customHeight="1"/>
    <row r="49201" ht="15" customHeight="1"/>
    <row r="49202" ht="15" customHeight="1"/>
    <row r="49203" ht="15" customHeight="1"/>
    <row r="49204" ht="15" customHeight="1"/>
    <row r="49205" ht="15" customHeight="1"/>
    <row r="49206" ht="15" customHeight="1"/>
    <row r="49207" ht="15" customHeight="1"/>
    <row r="49208" ht="15" customHeight="1"/>
    <row r="49209" ht="15" customHeight="1"/>
    <row r="49210" ht="15" customHeight="1"/>
    <row r="49211" ht="15" customHeight="1"/>
    <row r="49212" ht="15" customHeight="1"/>
    <row r="49213" ht="15" customHeight="1"/>
    <row r="49214" ht="15" customHeight="1"/>
    <row r="49215" ht="15" customHeight="1"/>
    <row r="49216" ht="15" customHeight="1"/>
    <row r="49217" ht="15" customHeight="1"/>
    <row r="49218" ht="15" customHeight="1"/>
    <row r="49219" ht="15" customHeight="1"/>
    <row r="49220" ht="15" customHeight="1"/>
    <row r="49221" ht="15" customHeight="1"/>
    <row r="49222" ht="15" customHeight="1"/>
    <row r="49223" ht="15" customHeight="1"/>
    <row r="49224" ht="15" customHeight="1"/>
    <row r="49225" ht="15" customHeight="1"/>
    <row r="49226" ht="15" customHeight="1"/>
    <row r="49227" ht="15" customHeight="1"/>
    <row r="49228" ht="15" customHeight="1"/>
    <row r="49229" ht="15" customHeight="1"/>
    <row r="49230" ht="15" customHeight="1"/>
    <row r="49231" ht="15" customHeight="1"/>
    <row r="49232" ht="15" customHeight="1"/>
    <row r="49233" ht="15" customHeight="1"/>
    <row r="49234" ht="15" customHeight="1"/>
    <row r="49235" ht="15" customHeight="1"/>
    <row r="49236" ht="15" customHeight="1"/>
    <row r="49237" ht="15" customHeight="1"/>
    <row r="49238" ht="15" customHeight="1"/>
    <row r="49239" ht="15" customHeight="1"/>
    <row r="49240" ht="15" customHeight="1"/>
    <row r="49241" ht="15" customHeight="1"/>
    <row r="49242" ht="15" customHeight="1"/>
    <row r="49243" ht="15" customHeight="1"/>
    <row r="49244" ht="15" customHeight="1"/>
    <row r="49245" ht="15" customHeight="1"/>
    <row r="49246" ht="15" customHeight="1"/>
    <row r="49247" ht="15" customHeight="1"/>
    <row r="49248" ht="15" customHeight="1"/>
    <row r="49249" ht="15" customHeight="1"/>
    <row r="49250" ht="15" customHeight="1"/>
    <row r="49251" ht="15" customHeight="1"/>
    <row r="49252" ht="15" customHeight="1"/>
    <row r="49253" ht="15" customHeight="1"/>
    <row r="49254" ht="15" customHeight="1"/>
    <row r="49255" ht="15" customHeight="1"/>
    <row r="49256" ht="15" customHeight="1"/>
    <row r="49257" ht="15" customHeight="1"/>
    <row r="49258" ht="15" customHeight="1"/>
    <row r="49259" ht="15" customHeight="1"/>
    <row r="49260" ht="15" customHeight="1"/>
    <row r="49261" ht="15" customHeight="1"/>
    <row r="49262" ht="15" customHeight="1"/>
    <row r="49263" ht="15" customHeight="1"/>
    <row r="49264" ht="15" customHeight="1"/>
    <row r="49265" ht="15" customHeight="1"/>
    <row r="49266" ht="15" customHeight="1"/>
    <row r="49267" ht="15" customHeight="1"/>
    <row r="49268" ht="15" customHeight="1"/>
    <row r="49269" ht="15" customHeight="1"/>
    <row r="49270" ht="15" customHeight="1"/>
    <row r="49271" ht="15" customHeight="1"/>
    <row r="49272" ht="15" customHeight="1"/>
    <row r="49273" ht="15" customHeight="1"/>
    <row r="49274" ht="15" customHeight="1"/>
    <row r="49275" ht="15" customHeight="1"/>
    <row r="49276" ht="15" customHeight="1"/>
    <row r="49277" ht="15" customHeight="1"/>
    <row r="49278" ht="15" customHeight="1"/>
    <row r="49279" ht="15" customHeight="1"/>
    <row r="49280" ht="15" customHeight="1"/>
    <row r="49281" ht="15" customHeight="1"/>
    <row r="49282" ht="15" customHeight="1"/>
    <row r="49283" ht="15" customHeight="1"/>
    <row r="49284" ht="15" customHeight="1"/>
    <row r="49285" ht="15" customHeight="1"/>
    <row r="49286" ht="15" customHeight="1"/>
    <row r="49287" ht="15" customHeight="1"/>
    <row r="49288" ht="15" customHeight="1"/>
    <row r="49289" ht="15" customHeight="1"/>
    <row r="49290" ht="15" customHeight="1"/>
    <row r="49291" ht="15" customHeight="1"/>
    <row r="49292" ht="15" customHeight="1"/>
    <row r="49293" ht="15" customHeight="1"/>
    <row r="49294" ht="15" customHeight="1"/>
    <row r="49295" ht="15" customHeight="1"/>
    <row r="49296" ht="15" customHeight="1"/>
    <row r="49297" ht="15" customHeight="1"/>
    <row r="49298" ht="15" customHeight="1"/>
    <row r="49299" ht="15" customHeight="1"/>
    <row r="49300" ht="15" customHeight="1"/>
    <row r="49301" ht="15" customHeight="1"/>
    <row r="49302" ht="15" customHeight="1"/>
    <row r="49303" ht="15" customHeight="1"/>
    <row r="49304" ht="15" customHeight="1"/>
    <row r="49305" ht="15" customHeight="1"/>
    <row r="49306" ht="15" customHeight="1"/>
    <row r="49307" ht="15" customHeight="1"/>
    <row r="49308" ht="15" customHeight="1"/>
    <row r="49309" ht="15" customHeight="1"/>
    <row r="49310" ht="15" customHeight="1"/>
    <row r="49311" ht="15" customHeight="1"/>
    <row r="49312" ht="15" customHeight="1"/>
    <row r="49313" ht="15" customHeight="1"/>
    <row r="49314" ht="15" customHeight="1"/>
    <row r="49315" ht="15" customHeight="1"/>
    <row r="49316" ht="15" customHeight="1"/>
    <row r="49317" ht="15" customHeight="1"/>
    <row r="49318" ht="15" customHeight="1"/>
    <row r="49319" ht="15" customHeight="1"/>
    <row r="49320" ht="15" customHeight="1"/>
    <row r="49321" ht="15" customHeight="1"/>
    <row r="49322" ht="15" customHeight="1"/>
    <row r="49323" ht="15" customHeight="1"/>
    <row r="49324" ht="15" customHeight="1"/>
    <row r="49325" ht="15" customHeight="1"/>
    <row r="49326" ht="15" customHeight="1"/>
    <row r="49327" ht="15" customHeight="1"/>
    <row r="49328" ht="15" customHeight="1"/>
    <row r="49329" ht="15" customHeight="1"/>
    <row r="49330" ht="15" customHeight="1"/>
    <row r="49331" ht="15" customHeight="1"/>
    <row r="49332" ht="15" customHeight="1"/>
    <row r="49333" ht="15" customHeight="1"/>
    <row r="49334" ht="15" customHeight="1"/>
    <row r="49335" ht="15" customHeight="1"/>
    <row r="49336" ht="15" customHeight="1"/>
    <row r="49337" ht="15" customHeight="1"/>
    <row r="49338" ht="15" customHeight="1"/>
    <row r="49339" ht="15" customHeight="1"/>
    <row r="49340" ht="15" customHeight="1"/>
    <row r="49341" ht="15" customHeight="1"/>
    <row r="49342" ht="15" customHeight="1"/>
    <row r="49343" ht="15" customHeight="1"/>
    <row r="49344" ht="15" customHeight="1"/>
    <row r="49345" ht="15" customHeight="1"/>
    <row r="49346" ht="15" customHeight="1"/>
    <row r="49347" ht="15" customHeight="1"/>
    <row r="49348" ht="15" customHeight="1"/>
    <row r="49349" ht="15" customHeight="1"/>
    <row r="49350" ht="15" customHeight="1"/>
    <row r="49351" ht="15" customHeight="1"/>
    <row r="49352" ht="15" customHeight="1"/>
    <row r="49353" ht="15" customHeight="1"/>
    <row r="49354" ht="15" customHeight="1"/>
    <row r="49355" ht="15" customHeight="1"/>
    <row r="49356" ht="15" customHeight="1"/>
    <row r="49357" ht="15" customHeight="1"/>
    <row r="49358" ht="15" customHeight="1"/>
    <row r="49359" ht="15" customHeight="1"/>
    <row r="49360" ht="15" customHeight="1"/>
    <row r="49361" ht="15" customHeight="1"/>
    <row r="49362" ht="15" customHeight="1"/>
    <row r="49363" ht="15" customHeight="1"/>
    <row r="49364" ht="15" customHeight="1"/>
    <row r="49365" ht="15" customHeight="1"/>
    <row r="49366" ht="15" customHeight="1"/>
    <row r="49367" ht="15" customHeight="1"/>
    <row r="49368" ht="15" customHeight="1"/>
    <row r="49369" ht="15" customHeight="1"/>
    <row r="49370" ht="15" customHeight="1"/>
    <row r="49371" ht="15" customHeight="1"/>
    <row r="49372" ht="15" customHeight="1"/>
    <row r="49373" ht="15" customHeight="1"/>
    <row r="49374" ht="15" customHeight="1"/>
    <row r="49375" ht="15" customHeight="1"/>
    <row r="49376" ht="15" customHeight="1"/>
    <row r="49377" ht="15" customHeight="1"/>
    <row r="49378" ht="15" customHeight="1"/>
    <row r="49379" ht="15" customHeight="1"/>
    <row r="49380" ht="15" customHeight="1"/>
    <row r="49381" ht="15" customHeight="1"/>
    <row r="49382" ht="15" customHeight="1"/>
    <row r="49383" ht="15" customHeight="1"/>
    <row r="49384" ht="15" customHeight="1"/>
    <row r="49385" ht="15" customHeight="1"/>
    <row r="49386" ht="15" customHeight="1"/>
    <row r="49387" ht="15" customHeight="1"/>
    <row r="49388" ht="15" customHeight="1"/>
    <row r="49389" ht="15" customHeight="1"/>
    <row r="49390" ht="15" customHeight="1"/>
    <row r="49391" ht="15" customHeight="1"/>
    <row r="49392" ht="15" customHeight="1"/>
    <row r="49393" ht="15" customHeight="1"/>
    <row r="49394" ht="15" customHeight="1"/>
    <row r="49395" ht="15" customHeight="1"/>
    <row r="49396" ht="15" customHeight="1"/>
    <row r="49397" ht="15" customHeight="1"/>
    <row r="49398" ht="15" customHeight="1"/>
    <row r="49399" ht="15" customHeight="1"/>
    <row r="49400" ht="15" customHeight="1"/>
    <row r="49401" ht="15" customHeight="1"/>
    <row r="49402" ht="15" customHeight="1"/>
    <row r="49403" ht="15" customHeight="1"/>
    <row r="49404" ht="15" customHeight="1"/>
    <row r="49405" ht="15" customHeight="1"/>
    <row r="49406" ht="15" customHeight="1"/>
    <row r="49407" ht="15" customHeight="1"/>
    <row r="49408" ht="15" customHeight="1"/>
    <row r="49409" ht="15" customHeight="1"/>
    <row r="49410" ht="15" customHeight="1"/>
    <row r="49411" ht="15" customHeight="1"/>
    <row r="49412" ht="15" customHeight="1"/>
    <row r="49413" ht="15" customHeight="1"/>
    <row r="49414" ht="15" customHeight="1"/>
    <row r="49415" ht="15" customHeight="1"/>
    <row r="49416" ht="15" customHeight="1"/>
    <row r="49417" ht="15" customHeight="1"/>
    <row r="49418" ht="15" customHeight="1"/>
    <row r="49419" ht="15" customHeight="1"/>
    <row r="49420" ht="15" customHeight="1"/>
    <row r="49421" ht="15" customHeight="1"/>
    <row r="49422" ht="15" customHeight="1"/>
    <row r="49423" ht="15" customHeight="1"/>
    <row r="49424" ht="15" customHeight="1"/>
    <row r="49425" ht="15" customHeight="1"/>
    <row r="49426" ht="15" customHeight="1"/>
    <row r="49427" ht="15" customHeight="1"/>
    <row r="49428" ht="15" customHeight="1"/>
    <row r="49429" ht="15" customHeight="1"/>
    <row r="49430" ht="15" customHeight="1"/>
    <row r="49431" ht="15" customHeight="1"/>
    <row r="49432" ht="15" customHeight="1"/>
    <row r="49433" ht="15" customHeight="1"/>
    <row r="49434" ht="15" customHeight="1"/>
    <row r="49435" ht="15" customHeight="1"/>
    <row r="49436" ht="15" customHeight="1"/>
    <row r="49437" ht="15" customHeight="1"/>
    <row r="49438" ht="15" customHeight="1"/>
    <row r="49439" ht="15" customHeight="1"/>
    <row r="49440" ht="15" customHeight="1"/>
    <row r="49441" ht="15" customHeight="1"/>
    <row r="49442" ht="15" customHeight="1"/>
    <row r="49443" ht="15" customHeight="1"/>
    <row r="49444" ht="15" customHeight="1"/>
    <row r="49445" ht="15" customHeight="1"/>
    <row r="49446" ht="15" customHeight="1"/>
    <row r="49447" ht="15" customHeight="1"/>
    <row r="49448" ht="15" customHeight="1"/>
    <row r="49449" ht="15" customHeight="1"/>
    <row r="49450" ht="15" customHeight="1"/>
    <row r="49451" ht="15" customHeight="1"/>
    <row r="49452" ht="15" customHeight="1"/>
    <row r="49453" ht="15" customHeight="1"/>
    <row r="49454" ht="15" customHeight="1"/>
    <row r="49455" ht="15" customHeight="1"/>
    <row r="49456" ht="15" customHeight="1"/>
    <row r="49457" ht="15" customHeight="1"/>
    <row r="49458" ht="15" customHeight="1"/>
    <row r="49459" ht="15" customHeight="1"/>
    <row r="49460" ht="15" customHeight="1"/>
    <row r="49461" ht="15" customHeight="1"/>
    <row r="49462" ht="15" customHeight="1"/>
    <row r="49463" ht="15" customHeight="1"/>
    <row r="49464" ht="15" customHeight="1"/>
    <row r="49465" ht="15" customHeight="1"/>
    <row r="49466" ht="15" customHeight="1"/>
    <row r="49467" ht="15" customHeight="1"/>
    <row r="49468" ht="15" customHeight="1"/>
    <row r="49469" ht="15" customHeight="1"/>
    <row r="49470" ht="15" customHeight="1"/>
    <row r="49471" ht="15" customHeight="1"/>
    <row r="49472" ht="15" customHeight="1"/>
    <row r="49473" ht="15" customHeight="1"/>
    <row r="49474" ht="15" customHeight="1"/>
    <row r="49475" ht="15" customHeight="1"/>
    <row r="49476" ht="15" customHeight="1"/>
    <row r="49477" ht="15" customHeight="1"/>
    <row r="49478" ht="15" customHeight="1"/>
    <row r="49479" ht="15" customHeight="1"/>
    <row r="49480" ht="15" customHeight="1"/>
    <row r="49481" ht="15" customHeight="1"/>
    <row r="49482" ht="15" customHeight="1"/>
    <row r="49483" ht="15" customHeight="1"/>
    <row r="49484" ht="15" customHeight="1"/>
    <row r="49485" ht="15" customHeight="1"/>
    <row r="49486" ht="15" customHeight="1"/>
    <row r="49487" ht="15" customHeight="1"/>
    <row r="49488" ht="15" customHeight="1"/>
    <row r="49489" ht="15" customHeight="1"/>
    <row r="49490" ht="15" customHeight="1"/>
    <row r="49491" ht="15" customHeight="1"/>
    <row r="49492" ht="15" customHeight="1"/>
    <row r="49493" ht="15" customHeight="1"/>
    <row r="49494" ht="15" customHeight="1"/>
    <row r="49495" ht="15" customHeight="1"/>
    <row r="49496" ht="15" customHeight="1"/>
    <row r="49497" ht="15" customHeight="1"/>
    <row r="49498" ht="15" customHeight="1"/>
    <row r="49499" ht="15" customHeight="1"/>
    <row r="49500" ht="15" customHeight="1"/>
    <row r="49501" ht="15" customHeight="1"/>
    <row r="49502" ht="15" customHeight="1"/>
    <row r="49503" ht="15" customHeight="1"/>
    <row r="49504" ht="15" customHeight="1"/>
    <row r="49505" ht="15" customHeight="1"/>
    <row r="49506" ht="15" customHeight="1"/>
    <row r="49507" ht="15" customHeight="1"/>
    <row r="49508" ht="15" customHeight="1"/>
    <row r="49509" ht="15" customHeight="1"/>
    <row r="49510" ht="15" customHeight="1"/>
    <row r="49511" ht="15" customHeight="1"/>
    <row r="49512" ht="15" customHeight="1"/>
    <row r="49513" ht="15" customHeight="1"/>
    <row r="49514" ht="15" customHeight="1"/>
    <row r="49515" ht="15" customHeight="1"/>
    <row r="49516" ht="15" customHeight="1"/>
    <row r="49517" ht="15" customHeight="1"/>
    <row r="49518" ht="15" customHeight="1"/>
    <row r="49519" ht="15" customHeight="1"/>
    <row r="49520" ht="15" customHeight="1"/>
    <row r="49521" ht="15" customHeight="1"/>
    <row r="49522" ht="15" customHeight="1"/>
    <row r="49523" ht="15" customHeight="1"/>
    <row r="49524" ht="15" customHeight="1"/>
    <row r="49525" ht="15" customHeight="1"/>
    <row r="49526" ht="15" customHeight="1"/>
    <row r="49527" ht="15" customHeight="1"/>
    <row r="49528" ht="15" customHeight="1"/>
    <row r="49529" ht="15" customHeight="1"/>
    <row r="49530" ht="15" customHeight="1"/>
    <row r="49531" ht="15" customHeight="1"/>
    <row r="49532" ht="15" customHeight="1"/>
    <row r="49533" ht="15" customHeight="1"/>
    <row r="49534" ht="15" customHeight="1"/>
    <row r="49535" ht="15" customHeight="1"/>
    <row r="49536" ht="15" customHeight="1"/>
    <row r="49537" ht="15" customHeight="1"/>
    <row r="49538" ht="15" customHeight="1"/>
    <row r="49539" ht="15" customHeight="1"/>
    <row r="49540" ht="15" customHeight="1"/>
    <row r="49541" ht="15" customHeight="1"/>
    <row r="49542" ht="15" customHeight="1"/>
    <row r="49543" ht="15" customHeight="1"/>
    <row r="49544" ht="15" customHeight="1"/>
    <row r="49545" ht="15" customHeight="1"/>
    <row r="49546" ht="15" customHeight="1"/>
    <row r="49547" ht="15" customHeight="1"/>
    <row r="49548" ht="15" customHeight="1"/>
    <row r="49549" ht="15" customHeight="1"/>
    <row r="49550" ht="15" customHeight="1"/>
    <row r="49551" ht="15" customHeight="1"/>
    <row r="49552" ht="15" customHeight="1"/>
    <row r="49553" ht="15" customHeight="1"/>
    <row r="49554" ht="15" customHeight="1"/>
    <row r="49555" ht="15" customHeight="1"/>
    <row r="49556" ht="15" customHeight="1"/>
    <row r="49557" ht="15" customHeight="1"/>
    <row r="49558" ht="15" customHeight="1"/>
    <row r="49559" ht="15" customHeight="1"/>
    <row r="49560" ht="15" customHeight="1"/>
    <row r="49561" ht="15" customHeight="1"/>
    <row r="49562" ht="15" customHeight="1"/>
    <row r="49563" ht="15" customHeight="1"/>
    <row r="49564" ht="15" customHeight="1"/>
    <row r="49565" ht="15" customHeight="1"/>
    <row r="49566" ht="15" customHeight="1"/>
    <row r="49567" ht="15" customHeight="1"/>
    <row r="49568" ht="15" customHeight="1"/>
    <row r="49569" ht="15" customHeight="1"/>
    <row r="49570" ht="15" customHeight="1"/>
    <row r="49571" ht="15" customHeight="1"/>
    <row r="49572" ht="15" customHeight="1"/>
    <row r="49573" ht="15" customHeight="1"/>
    <row r="49574" ht="15" customHeight="1"/>
    <row r="49575" ht="15" customHeight="1"/>
    <row r="49576" ht="15" customHeight="1"/>
    <row r="49577" ht="15" customHeight="1"/>
    <row r="49578" ht="15" customHeight="1"/>
    <row r="49579" ht="15" customHeight="1"/>
    <row r="49580" ht="15" customHeight="1"/>
    <row r="49581" ht="15" customHeight="1"/>
    <row r="49582" ht="15" customHeight="1"/>
    <row r="49583" ht="15" customHeight="1"/>
    <row r="49584" ht="15" customHeight="1"/>
    <row r="49585" ht="15" customHeight="1"/>
    <row r="49586" ht="15" customHeight="1"/>
    <row r="49587" ht="15" customHeight="1"/>
    <row r="49588" ht="15" customHeight="1"/>
    <row r="49589" ht="15" customHeight="1"/>
    <row r="49590" ht="15" customHeight="1"/>
    <row r="49591" ht="15" customHeight="1"/>
    <row r="49592" ht="15" customHeight="1"/>
    <row r="49593" ht="15" customHeight="1"/>
    <row r="49594" ht="15" customHeight="1"/>
    <row r="49595" ht="15" customHeight="1"/>
    <row r="49596" ht="15" customHeight="1"/>
    <row r="49597" ht="15" customHeight="1"/>
    <row r="49598" ht="15" customHeight="1"/>
    <row r="49599" ht="15" customHeight="1"/>
    <row r="49600" ht="15" customHeight="1"/>
    <row r="49601" ht="15" customHeight="1"/>
    <row r="49602" ht="15" customHeight="1"/>
    <row r="49603" ht="15" customHeight="1"/>
    <row r="49604" ht="15" customHeight="1"/>
    <row r="49605" ht="15" customHeight="1"/>
    <row r="49606" ht="15" customHeight="1"/>
    <row r="49607" ht="15" customHeight="1"/>
    <row r="49608" ht="15" customHeight="1"/>
    <row r="49609" ht="15" customHeight="1"/>
    <row r="49610" ht="15" customHeight="1"/>
    <row r="49611" ht="15" customHeight="1"/>
    <row r="49612" ht="15" customHeight="1"/>
    <row r="49613" ht="15" customHeight="1"/>
    <row r="49614" ht="15" customHeight="1"/>
    <row r="49615" ht="15" customHeight="1"/>
    <row r="49616" ht="15" customHeight="1"/>
    <row r="49617" ht="15" customHeight="1"/>
    <row r="49618" ht="15" customHeight="1"/>
    <row r="49619" ht="15" customHeight="1"/>
    <row r="49620" ht="15" customHeight="1"/>
    <row r="49621" ht="15" customHeight="1"/>
    <row r="49622" ht="15" customHeight="1"/>
    <row r="49623" ht="15" customHeight="1"/>
    <row r="49624" ht="15" customHeight="1"/>
    <row r="49625" ht="15" customHeight="1"/>
    <row r="49626" ht="15" customHeight="1"/>
    <row r="49627" ht="15" customHeight="1"/>
    <row r="49628" ht="15" customHeight="1"/>
    <row r="49629" ht="15" customHeight="1"/>
    <row r="49630" ht="15" customHeight="1"/>
    <row r="49631" ht="15" customHeight="1"/>
    <row r="49632" ht="15" customHeight="1"/>
    <row r="49633" ht="15" customHeight="1"/>
    <row r="49634" ht="15" customHeight="1"/>
    <row r="49635" ht="15" customHeight="1"/>
    <row r="49636" ht="15" customHeight="1"/>
    <row r="49637" ht="15" customHeight="1"/>
    <row r="49638" ht="15" customHeight="1"/>
    <row r="49639" ht="15" customHeight="1"/>
    <row r="49640" ht="15" customHeight="1"/>
    <row r="49641" ht="15" customHeight="1"/>
    <row r="49642" ht="15" customHeight="1"/>
    <row r="49643" ht="15" customHeight="1"/>
    <row r="49644" ht="15" customHeight="1"/>
    <row r="49645" ht="15" customHeight="1"/>
    <row r="49646" ht="15" customHeight="1"/>
    <row r="49647" ht="15" customHeight="1"/>
    <row r="49648" ht="15" customHeight="1"/>
    <row r="49649" ht="15" customHeight="1"/>
    <row r="49650" ht="15" customHeight="1"/>
    <row r="49651" ht="15" customHeight="1"/>
    <row r="49652" ht="15" customHeight="1"/>
    <row r="49653" ht="15" customHeight="1"/>
    <row r="49654" ht="15" customHeight="1"/>
    <row r="49655" ht="15" customHeight="1"/>
    <row r="49656" ht="15" customHeight="1"/>
    <row r="49657" ht="15" customHeight="1"/>
    <row r="49658" ht="15" customHeight="1"/>
    <row r="49659" ht="15" customHeight="1"/>
    <row r="49660" ht="15" customHeight="1"/>
    <row r="49661" ht="15" customHeight="1"/>
    <row r="49662" ht="15" customHeight="1"/>
    <row r="49663" ht="15" customHeight="1"/>
    <row r="49664" ht="15" customHeight="1"/>
    <row r="49665" ht="15" customHeight="1"/>
    <row r="49666" ht="15" customHeight="1"/>
    <row r="49667" ht="15" customHeight="1"/>
    <row r="49668" ht="15" customHeight="1"/>
    <row r="49669" ht="15" customHeight="1"/>
    <row r="49670" ht="15" customHeight="1"/>
    <row r="49671" ht="15" customHeight="1"/>
    <row r="49672" ht="15" customHeight="1"/>
    <row r="49673" ht="15" customHeight="1"/>
    <row r="49674" ht="15" customHeight="1"/>
    <row r="49675" ht="15" customHeight="1"/>
    <row r="49676" ht="15" customHeight="1"/>
    <row r="49677" ht="15" customHeight="1"/>
    <row r="49678" ht="15" customHeight="1"/>
    <row r="49679" ht="15" customHeight="1"/>
    <row r="49680" ht="15" customHeight="1"/>
    <row r="49681" ht="15" customHeight="1"/>
    <row r="49682" ht="15" customHeight="1"/>
    <row r="49683" ht="15" customHeight="1"/>
    <row r="49684" ht="15" customHeight="1"/>
    <row r="49685" ht="15" customHeight="1"/>
    <row r="49686" ht="15" customHeight="1"/>
    <row r="49687" ht="15" customHeight="1"/>
    <row r="49688" ht="15" customHeight="1"/>
    <row r="49689" ht="15" customHeight="1"/>
    <row r="49690" ht="15" customHeight="1"/>
    <row r="49691" ht="15" customHeight="1"/>
    <row r="49692" ht="15" customHeight="1"/>
    <row r="49693" ht="15" customHeight="1"/>
    <row r="49694" ht="15" customHeight="1"/>
    <row r="49695" ht="15" customHeight="1"/>
    <row r="49696" ht="15" customHeight="1"/>
    <row r="49697" ht="15" customHeight="1"/>
    <row r="49698" ht="15" customHeight="1"/>
    <row r="49699" ht="15" customHeight="1"/>
    <row r="49700" ht="15" customHeight="1"/>
    <row r="49701" ht="15" customHeight="1"/>
    <row r="49702" ht="15" customHeight="1"/>
    <row r="49703" ht="15" customHeight="1"/>
    <row r="49704" ht="15" customHeight="1"/>
    <row r="49705" ht="15" customHeight="1"/>
    <row r="49706" ht="15" customHeight="1"/>
    <row r="49707" ht="15" customHeight="1"/>
    <row r="49708" ht="15" customHeight="1"/>
    <row r="49709" ht="15" customHeight="1"/>
    <row r="49710" ht="15" customHeight="1"/>
    <row r="49711" ht="15" customHeight="1"/>
    <row r="49712" ht="15" customHeight="1"/>
    <row r="49713" ht="15" customHeight="1"/>
    <row r="49714" ht="15" customHeight="1"/>
    <row r="49715" ht="15" customHeight="1"/>
    <row r="49716" ht="15" customHeight="1"/>
    <row r="49717" ht="15" customHeight="1"/>
    <row r="49718" ht="15" customHeight="1"/>
    <row r="49719" ht="15" customHeight="1"/>
    <row r="49720" ht="15" customHeight="1"/>
    <row r="49721" ht="15" customHeight="1"/>
    <row r="49722" ht="15" customHeight="1"/>
    <row r="49723" ht="15" customHeight="1"/>
    <row r="49724" ht="15" customHeight="1"/>
    <row r="49725" ht="15" customHeight="1"/>
    <row r="49726" ht="15" customHeight="1"/>
    <row r="49727" ht="15" customHeight="1"/>
    <row r="49728" ht="15" customHeight="1"/>
    <row r="49729" ht="15" customHeight="1"/>
    <row r="49730" ht="15" customHeight="1"/>
    <row r="49731" ht="15" customHeight="1"/>
    <row r="49732" ht="15" customHeight="1"/>
    <row r="49733" ht="15" customHeight="1"/>
    <row r="49734" ht="15" customHeight="1"/>
    <row r="49735" ht="15" customHeight="1"/>
    <row r="49736" ht="15" customHeight="1"/>
    <row r="49737" ht="15" customHeight="1"/>
    <row r="49738" ht="15" customHeight="1"/>
    <row r="49739" ht="15" customHeight="1"/>
    <row r="49740" ht="15" customHeight="1"/>
    <row r="49741" ht="15" customHeight="1"/>
    <row r="49742" ht="15" customHeight="1"/>
    <row r="49743" ht="15" customHeight="1"/>
    <row r="49744" ht="15" customHeight="1"/>
    <row r="49745" ht="15" customHeight="1"/>
    <row r="49746" ht="15" customHeight="1"/>
    <row r="49747" ht="15" customHeight="1"/>
    <row r="49748" ht="15" customHeight="1"/>
    <row r="49749" ht="15" customHeight="1"/>
    <row r="49750" ht="15" customHeight="1"/>
    <row r="49751" ht="15" customHeight="1"/>
    <row r="49752" ht="15" customHeight="1"/>
    <row r="49753" ht="15" customHeight="1"/>
    <row r="49754" ht="15" customHeight="1"/>
    <row r="49755" ht="15" customHeight="1"/>
    <row r="49756" ht="15" customHeight="1"/>
    <row r="49757" ht="15" customHeight="1"/>
    <row r="49758" ht="15" customHeight="1"/>
    <row r="49759" ht="15" customHeight="1"/>
    <row r="49760" ht="15" customHeight="1"/>
    <row r="49761" ht="15" customHeight="1"/>
    <row r="49762" ht="15" customHeight="1"/>
    <row r="49763" ht="15" customHeight="1"/>
    <row r="49764" ht="15" customHeight="1"/>
    <row r="49765" ht="15" customHeight="1"/>
    <row r="49766" ht="15" customHeight="1"/>
    <row r="49767" ht="15" customHeight="1"/>
    <row r="49768" ht="15" customHeight="1"/>
    <row r="49769" ht="15" customHeight="1"/>
    <row r="49770" ht="15" customHeight="1"/>
    <row r="49771" ht="15" customHeight="1"/>
    <row r="49772" ht="15" customHeight="1"/>
    <row r="49773" ht="15" customHeight="1"/>
    <row r="49774" ht="15" customHeight="1"/>
    <row r="49775" ht="15" customHeight="1"/>
    <row r="49776" ht="15" customHeight="1"/>
    <row r="49777" ht="15" customHeight="1"/>
    <row r="49778" ht="15" customHeight="1"/>
    <row r="49779" ht="15" customHeight="1"/>
    <row r="49780" ht="15" customHeight="1"/>
    <row r="49781" ht="15" customHeight="1"/>
    <row r="49782" ht="15" customHeight="1"/>
    <row r="49783" ht="15" customHeight="1"/>
    <row r="49784" ht="15" customHeight="1"/>
    <row r="49785" ht="15" customHeight="1"/>
    <row r="49786" ht="15" customHeight="1"/>
    <row r="49787" ht="15" customHeight="1"/>
    <row r="49788" ht="15" customHeight="1"/>
    <row r="49789" ht="15" customHeight="1"/>
    <row r="49790" ht="15" customHeight="1"/>
    <row r="49791" ht="15" customHeight="1"/>
    <row r="49792" ht="15" customHeight="1"/>
    <row r="49793" ht="15" customHeight="1"/>
    <row r="49794" ht="15" customHeight="1"/>
    <row r="49795" ht="15" customHeight="1"/>
    <row r="49796" ht="15" customHeight="1"/>
    <row r="49797" ht="15" customHeight="1"/>
    <row r="49798" ht="15" customHeight="1"/>
    <row r="49799" ht="15" customHeight="1"/>
    <row r="49800" ht="15" customHeight="1"/>
    <row r="49801" ht="15" customHeight="1"/>
    <row r="49802" ht="15" customHeight="1"/>
    <row r="49803" ht="15" customHeight="1"/>
    <row r="49804" ht="15" customHeight="1"/>
    <row r="49805" ht="15" customHeight="1"/>
    <row r="49806" ht="15" customHeight="1"/>
    <row r="49807" ht="15" customHeight="1"/>
    <row r="49808" ht="15" customHeight="1"/>
    <row r="49809" ht="15" customHeight="1"/>
    <row r="49810" ht="15" customHeight="1"/>
    <row r="49811" ht="15" customHeight="1"/>
    <row r="49812" ht="15" customHeight="1"/>
    <row r="49813" ht="15" customHeight="1"/>
    <row r="49814" ht="15" customHeight="1"/>
    <row r="49815" ht="15" customHeight="1"/>
    <row r="49816" ht="15" customHeight="1"/>
    <row r="49817" ht="15" customHeight="1"/>
    <row r="49818" ht="15" customHeight="1"/>
    <row r="49819" ht="15" customHeight="1"/>
    <row r="49820" ht="15" customHeight="1"/>
    <row r="49821" ht="15" customHeight="1"/>
    <row r="49822" ht="15" customHeight="1"/>
    <row r="49823" ht="15" customHeight="1"/>
    <row r="49824" ht="15" customHeight="1"/>
    <row r="49825" ht="15" customHeight="1"/>
    <row r="49826" ht="15" customHeight="1"/>
    <row r="49827" ht="15" customHeight="1"/>
    <row r="49828" ht="15" customHeight="1"/>
    <row r="49829" ht="15" customHeight="1"/>
    <row r="49830" ht="15" customHeight="1"/>
    <row r="49831" ht="15" customHeight="1"/>
    <row r="49832" ht="15" customHeight="1"/>
    <row r="49833" ht="15" customHeight="1"/>
    <row r="49834" ht="15" customHeight="1"/>
    <row r="49835" ht="15" customHeight="1"/>
    <row r="49836" ht="15" customHeight="1"/>
    <row r="49837" ht="15" customHeight="1"/>
    <row r="49838" ht="15" customHeight="1"/>
    <row r="49839" ht="15" customHeight="1"/>
    <row r="49840" ht="15" customHeight="1"/>
    <row r="49841" ht="15" customHeight="1"/>
    <row r="49842" ht="15" customHeight="1"/>
    <row r="49843" ht="15" customHeight="1"/>
    <row r="49844" ht="15" customHeight="1"/>
    <row r="49845" ht="15" customHeight="1"/>
    <row r="49846" ht="15" customHeight="1"/>
    <row r="49847" ht="15" customHeight="1"/>
    <row r="49848" ht="15" customHeight="1"/>
    <row r="49849" ht="15" customHeight="1"/>
    <row r="49850" ht="15" customHeight="1"/>
    <row r="49851" ht="15" customHeight="1"/>
    <row r="49852" ht="15" customHeight="1"/>
    <row r="49853" ht="15" customHeight="1"/>
    <row r="49854" ht="15" customHeight="1"/>
    <row r="49855" ht="15" customHeight="1"/>
    <row r="49856" ht="15" customHeight="1"/>
    <row r="49857" ht="15" customHeight="1"/>
    <row r="49858" ht="15" customHeight="1"/>
    <row r="49859" ht="15" customHeight="1"/>
    <row r="49860" ht="15" customHeight="1"/>
    <row r="49861" ht="15" customHeight="1"/>
    <row r="49862" ht="15" customHeight="1"/>
    <row r="49863" ht="15" customHeight="1"/>
    <row r="49864" ht="15" customHeight="1"/>
    <row r="49865" ht="15" customHeight="1"/>
    <row r="49866" ht="15" customHeight="1"/>
    <row r="49867" ht="15" customHeight="1"/>
    <row r="49868" ht="15" customHeight="1"/>
    <row r="49869" ht="15" customHeight="1"/>
    <row r="49870" ht="15" customHeight="1"/>
    <row r="49871" ht="15" customHeight="1"/>
    <row r="49872" ht="15" customHeight="1"/>
    <row r="49873" ht="15" customHeight="1"/>
    <row r="49874" ht="15" customHeight="1"/>
    <row r="49875" ht="15" customHeight="1"/>
    <row r="49876" ht="15" customHeight="1"/>
    <row r="49877" ht="15" customHeight="1"/>
    <row r="49878" ht="15" customHeight="1"/>
    <row r="49879" ht="15" customHeight="1"/>
    <row r="49880" ht="15" customHeight="1"/>
    <row r="49881" ht="15" customHeight="1"/>
    <row r="49882" ht="15" customHeight="1"/>
    <row r="49883" ht="15" customHeight="1"/>
    <row r="49884" ht="15" customHeight="1"/>
    <row r="49885" ht="15" customHeight="1"/>
    <row r="49886" ht="15" customHeight="1"/>
    <row r="49887" ht="15" customHeight="1"/>
    <row r="49888" ht="15" customHeight="1"/>
    <row r="49889" ht="15" customHeight="1"/>
    <row r="49890" ht="15" customHeight="1"/>
    <row r="49891" ht="15" customHeight="1"/>
    <row r="49892" ht="15" customHeight="1"/>
    <row r="49893" ht="15" customHeight="1"/>
    <row r="49894" ht="15" customHeight="1"/>
    <row r="49895" ht="15" customHeight="1"/>
    <row r="49896" ht="15" customHeight="1"/>
    <row r="49897" ht="15" customHeight="1"/>
    <row r="49898" ht="15" customHeight="1"/>
    <row r="49899" ht="15" customHeight="1"/>
    <row r="49900" ht="15" customHeight="1"/>
    <row r="49901" ht="15" customHeight="1"/>
    <row r="49902" ht="15" customHeight="1"/>
    <row r="49903" ht="15" customHeight="1"/>
    <row r="49904" ht="15" customHeight="1"/>
    <row r="49905" ht="15" customHeight="1"/>
    <row r="49906" ht="15" customHeight="1"/>
    <row r="49907" ht="15" customHeight="1"/>
    <row r="49908" ht="15" customHeight="1"/>
    <row r="49909" ht="15" customHeight="1"/>
    <row r="49910" ht="15" customHeight="1"/>
    <row r="49911" ht="15" customHeight="1"/>
    <row r="49912" ht="15" customHeight="1"/>
    <row r="49913" ht="15" customHeight="1"/>
    <row r="49914" ht="15" customHeight="1"/>
    <row r="49915" ht="15" customHeight="1"/>
    <row r="49916" ht="15" customHeight="1"/>
    <row r="49917" ht="15" customHeight="1"/>
    <row r="49918" ht="15" customHeight="1"/>
    <row r="49919" ht="15" customHeight="1"/>
    <row r="49920" ht="15" customHeight="1"/>
    <row r="49921" ht="15" customHeight="1"/>
    <row r="49922" ht="15" customHeight="1"/>
    <row r="49923" ht="15" customHeight="1"/>
    <row r="49924" ht="15" customHeight="1"/>
    <row r="49925" ht="15" customHeight="1"/>
    <row r="49926" ht="15" customHeight="1"/>
    <row r="49927" ht="15" customHeight="1"/>
    <row r="49928" ht="15" customHeight="1"/>
    <row r="49929" ht="15" customHeight="1"/>
    <row r="49930" ht="15" customHeight="1"/>
    <row r="49931" ht="15" customHeight="1"/>
    <row r="49932" ht="15" customHeight="1"/>
    <row r="49933" ht="15" customHeight="1"/>
    <row r="49934" ht="15" customHeight="1"/>
    <row r="49935" ht="15" customHeight="1"/>
    <row r="49936" ht="15" customHeight="1"/>
    <row r="49937" ht="15" customHeight="1"/>
    <row r="49938" ht="15" customHeight="1"/>
    <row r="49939" ht="15" customHeight="1"/>
    <row r="49940" ht="15" customHeight="1"/>
    <row r="49941" ht="15" customHeight="1"/>
    <row r="49942" ht="15" customHeight="1"/>
    <row r="49943" ht="15" customHeight="1"/>
    <row r="49944" ht="15" customHeight="1"/>
    <row r="49945" ht="15" customHeight="1"/>
    <row r="49946" ht="15" customHeight="1"/>
    <row r="49947" ht="15" customHeight="1"/>
    <row r="49948" ht="15" customHeight="1"/>
    <row r="49949" ht="15" customHeight="1"/>
    <row r="49950" ht="15" customHeight="1"/>
    <row r="49951" ht="15" customHeight="1"/>
    <row r="49952" ht="15" customHeight="1"/>
    <row r="49953" ht="15" customHeight="1"/>
    <row r="49954" ht="15" customHeight="1"/>
    <row r="49955" ht="15" customHeight="1"/>
    <row r="49956" ht="15" customHeight="1"/>
    <row r="49957" ht="15" customHeight="1"/>
    <row r="49958" ht="15" customHeight="1"/>
    <row r="49959" ht="15" customHeight="1"/>
    <row r="49960" ht="15" customHeight="1"/>
    <row r="49961" ht="15" customHeight="1"/>
    <row r="49962" ht="15" customHeight="1"/>
    <row r="49963" ht="15" customHeight="1"/>
    <row r="49964" ht="15" customHeight="1"/>
    <row r="49965" ht="15" customHeight="1"/>
    <row r="49966" ht="15" customHeight="1"/>
    <row r="49967" ht="15" customHeight="1"/>
    <row r="49968" ht="15" customHeight="1"/>
    <row r="49969" ht="15" customHeight="1"/>
    <row r="49970" ht="15" customHeight="1"/>
    <row r="49971" ht="15" customHeight="1"/>
    <row r="49972" ht="15" customHeight="1"/>
    <row r="49973" ht="15" customHeight="1"/>
    <row r="49974" ht="15" customHeight="1"/>
    <row r="49975" ht="15" customHeight="1"/>
    <row r="49976" ht="15" customHeight="1"/>
    <row r="49977" ht="15" customHeight="1"/>
    <row r="49978" ht="15" customHeight="1"/>
    <row r="49979" ht="15" customHeight="1"/>
    <row r="49980" ht="15" customHeight="1"/>
    <row r="49981" ht="15" customHeight="1"/>
    <row r="49982" ht="15" customHeight="1"/>
    <row r="49983" ht="15" customHeight="1"/>
    <row r="49984" ht="15" customHeight="1"/>
    <row r="49985" ht="15" customHeight="1"/>
    <row r="49986" ht="15" customHeight="1"/>
    <row r="49987" ht="15" customHeight="1"/>
    <row r="49988" ht="15" customHeight="1"/>
    <row r="49989" ht="15" customHeight="1"/>
    <row r="49990" ht="15" customHeight="1"/>
    <row r="49991" ht="15" customHeight="1"/>
    <row r="49992" ht="15" customHeight="1"/>
    <row r="49993" ht="15" customHeight="1"/>
    <row r="49994" ht="15" customHeight="1"/>
    <row r="49995" ht="15" customHeight="1"/>
    <row r="49996" ht="15" customHeight="1"/>
    <row r="49997" ht="15" customHeight="1"/>
    <row r="49998" ht="15" customHeight="1"/>
    <row r="49999" ht="15" customHeight="1"/>
    <row r="50000" ht="15" customHeight="1"/>
    <row r="50001" ht="15" customHeight="1"/>
    <row r="50002" ht="15" customHeight="1"/>
    <row r="50003" ht="15" customHeight="1"/>
    <row r="50004" ht="15" customHeight="1"/>
    <row r="50005" ht="15" customHeight="1"/>
    <row r="50006" ht="15" customHeight="1"/>
    <row r="50007" ht="15" customHeight="1"/>
    <row r="50008" ht="15" customHeight="1"/>
    <row r="50009" ht="15" customHeight="1"/>
    <row r="50010" ht="15" customHeight="1"/>
    <row r="50011" ht="15" customHeight="1"/>
    <row r="50012" ht="15" customHeight="1"/>
    <row r="50013" ht="15" customHeight="1"/>
    <row r="50014" ht="15" customHeight="1"/>
    <row r="50015" ht="15" customHeight="1"/>
    <row r="50016" ht="15" customHeight="1"/>
    <row r="50017" ht="15" customHeight="1"/>
    <row r="50018" ht="15" customHeight="1"/>
    <row r="50019" ht="15" customHeight="1"/>
    <row r="50020" ht="15" customHeight="1"/>
    <row r="50021" ht="15" customHeight="1"/>
    <row r="50022" ht="15" customHeight="1"/>
    <row r="50023" ht="15" customHeight="1"/>
    <row r="50024" ht="15" customHeight="1"/>
    <row r="50025" ht="15" customHeight="1"/>
    <row r="50026" ht="15" customHeight="1"/>
    <row r="50027" ht="15" customHeight="1"/>
    <row r="50028" ht="15" customHeight="1"/>
    <row r="50029" ht="15" customHeight="1"/>
    <row r="50030" ht="15" customHeight="1"/>
    <row r="50031" ht="15" customHeight="1"/>
    <row r="50032" ht="15" customHeight="1"/>
    <row r="50033" ht="15" customHeight="1"/>
    <row r="50034" ht="15" customHeight="1"/>
    <row r="50035" ht="15" customHeight="1"/>
    <row r="50036" ht="15" customHeight="1"/>
    <row r="50037" ht="15" customHeight="1"/>
    <row r="50038" ht="15" customHeight="1"/>
    <row r="50039" ht="15" customHeight="1"/>
    <row r="50040" ht="15" customHeight="1"/>
    <row r="50041" ht="15" customHeight="1"/>
    <row r="50042" ht="15" customHeight="1"/>
    <row r="50043" ht="15" customHeight="1"/>
    <row r="50044" ht="15" customHeight="1"/>
    <row r="50045" ht="15" customHeight="1"/>
    <row r="50046" ht="15" customHeight="1"/>
    <row r="50047" ht="15" customHeight="1"/>
    <row r="50048" ht="15" customHeight="1"/>
    <row r="50049" ht="15" customHeight="1"/>
    <row r="50050" ht="15" customHeight="1"/>
    <row r="50051" ht="15" customHeight="1"/>
    <row r="50052" ht="15" customHeight="1"/>
    <row r="50053" ht="15" customHeight="1"/>
    <row r="50054" ht="15" customHeight="1"/>
    <row r="50055" ht="15" customHeight="1"/>
    <row r="50056" ht="15" customHeight="1"/>
    <row r="50057" ht="15" customHeight="1"/>
    <row r="50058" ht="15" customHeight="1"/>
    <row r="50059" ht="15" customHeight="1"/>
    <row r="50060" ht="15" customHeight="1"/>
    <row r="50061" ht="15" customHeight="1"/>
    <row r="50062" ht="15" customHeight="1"/>
    <row r="50063" ht="15" customHeight="1"/>
    <row r="50064" ht="15" customHeight="1"/>
    <row r="50065" ht="15" customHeight="1"/>
    <row r="50066" ht="15" customHeight="1"/>
    <row r="50067" ht="15" customHeight="1"/>
    <row r="50068" ht="15" customHeight="1"/>
    <row r="50069" ht="15" customHeight="1"/>
    <row r="50070" ht="15" customHeight="1"/>
    <row r="50071" ht="15" customHeight="1"/>
    <row r="50072" ht="15" customHeight="1"/>
    <row r="50073" ht="15" customHeight="1"/>
    <row r="50074" ht="15" customHeight="1"/>
    <row r="50075" ht="15" customHeight="1"/>
    <row r="50076" ht="15" customHeight="1"/>
    <row r="50077" ht="15" customHeight="1"/>
    <row r="50078" ht="15" customHeight="1"/>
    <row r="50079" ht="15" customHeight="1"/>
    <row r="50080" ht="15" customHeight="1"/>
    <row r="50081" ht="15" customHeight="1"/>
    <row r="50082" ht="15" customHeight="1"/>
    <row r="50083" ht="15" customHeight="1"/>
    <row r="50084" ht="15" customHeight="1"/>
    <row r="50085" ht="15" customHeight="1"/>
    <row r="50086" ht="15" customHeight="1"/>
    <row r="50087" ht="15" customHeight="1"/>
    <row r="50088" ht="15" customHeight="1"/>
    <row r="50089" ht="15" customHeight="1"/>
    <row r="50090" ht="15" customHeight="1"/>
    <row r="50091" ht="15" customHeight="1"/>
    <row r="50092" ht="15" customHeight="1"/>
    <row r="50093" ht="15" customHeight="1"/>
    <row r="50094" ht="15" customHeight="1"/>
    <row r="50095" ht="15" customHeight="1"/>
    <row r="50096" ht="15" customHeight="1"/>
    <row r="50097" ht="15" customHeight="1"/>
    <row r="50098" ht="15" customHeight="1"/>
    <row r="50099" ht="15" customHeight="1"/>
    <row r="50100" ht="15" customHeight="1"/>
    <row r="50101" ht="15" customHeight="1"/>
    <row r="50102" ht="15" customHeight="1"/>
    <row r="50103" ht="15" customHeight="1"/>
    <row r="50104" ht="15" customHeight="1"/>
    <row r="50105" ht="15" customHeight="1"/>
    <row r="50106" ht="15" customHeight="1"/>
    <row r="50107" ht="15" customHeight="1"/>
    <row r="50108" ht="15" customHeight="1"/>
    <row r="50109" ht="15" customHeight="1"/>
    <row r="50110" ht="15" customHeight="1"/>
    <row r="50111" ht="15" customHeight="1"/>
    <row r="50112" ht="15" customHeight="1"/>
    <row r="50113" ht="15" customHeight="1"/>
    <row r="50114" ht="15" customHeight="1"/>
    <row r="50115" ht="15" customHeight="1"/>
    <row r="50116" ht="15" customHeight="1"/>
    <row r="50117" ht="15" customHeight="1"/>
    <row r="50118" ht="15" customHeight="1"/>
    <row r="50119" ht="15" customHeight="1"/>
    <row r="50120" ht="15" customHeight="1"/>
    <row r="50121" ht="15" customHeight="1"/>
    <row r="50122" ht="15" customHeight="1"/>
    <row r="50123" ht="15" customHeight="1"/>
    <row r="50124" ht="15" customHeight="1"/>
    <row r="50125" ht="15" customHeight="1"/>
    <row r="50126" ht="15" customHeight="1"/>
    <row r="50127" ht="15" customHeight="1"/>
    <row r="50128" ht="15" customHeight="1"/>
    <row r="50129" ht="15" customHeight="1"/>
    <row r="50130" ht="15" customHeight="1"/>
    <row r="50131" ht="15" customHeight="1"/>
    <row r="50132" ht="15" customHeight="1"/>
    <row r="50133" ht="15" customHeight="1"/>
    <row r="50134" ht="15" customHeight="1"/>
    <row r="50135" ht="15" customHeight="1"/>
    <row r="50136" ht="15" customHeight="1"/>
    <row r="50137" ht="15" customHeight="1"/>
    <row r="50138" ht="15" customHeight="1"/>
    <row r="50139" ht="15" customHeight="1"/>
    <row r="50140" ht="15" customHeight="1"/>
    <row r="50141" ht="15" customHeight="1"/>
    <row r="50142" ht="15" customHeight="1"/>
    <row r="50143" ht="15" customHeight="1"/>
    <row r="50144" ht="15" customHeight="1"/>
    <row r="50145" ht="15" customHeight="1"/>
    <row r="50146" ht="15" customHeight="1"/>
    <row r="50147" ht="15" customHeight="1"/>
    <row r="50148" ht="15" customHeight="1"/>
    <row r="50149" ht="15" customHeight="1"/>
    <row r="50150" ht="15" customHeight="1"/>
    <row r="50151" ht="15" customHeight="1"/>
    <row r="50152" ht="15" customHeight="1"/>
    <row r="50153" ht="15" customHeight="1"/>
    <row r="50154" ht="15" customHeight="1"/>
    <row r="50155" ht="15" customHeight="1"/>
    <row r="50156" ht="15" customHeight="1"/>
    <row r="50157" ht="15" customHeight="1"/>
    <row r="50158" ht="15" customHeight="1"/>
    <row r="50159" ht="15" customHeight="1"/>
    <row r="50160" ht="15" customHeight="1"/>
    <row r="50161" ht="15" customHeight="1"/>
    <row r="50162" ht="15" customHeight="1"/>
    <row r="50163" ht="15" customHeight="1"/>
    <row r="50164" ht="15" customHeight="1"/>
    <row r="50165" ht="15" customHeight="1"/>
    <row r="50166" ht="15" customHeight="1"/>
    <row r="50167" ht="15" customHeight="1"/>
    <row r="50168" ht="15" customHeight="1"/>
    <row r="50169" ht="15" customHeight="1"/>
    <row r="50170" ht="15" customHeight="1"/>
    <row r="50171" ht="15" customHeight="1"/>
    <row r="50172" ht="15" customHeight="1"/>
    <row r="50173" ht="15" customHeight="1"/>
    <row r="50174" ht="15" customHeight="1"/>
    <row r="50175" ht="15" customHeight="1"/>
    <row r="50176" ht="15" customHeight="1"/>
    <row r="50177" ht="15" customHeight="1"/>
    <row r="50178" ht="15" customHeight="1"/>
    <row r="50179" ht="15" customHeight="1"/>
    <row r="50180" ht="15" customHeight="1"/>
    <row r="50181" ht="15" customHeight="1"/>
    <row r="50182" ht="15" customHeight="1"/>
    <row r="50183" ht="15" customHeight="1"/>
    <row r="50184" ht="15" customHeight="1"/>
    <row r="50185" ht="15" customHeight="1"/>
    <row r="50186" ht="15" customHeight="1"/>
    <row r="50187" ht="15" customHeight="1"/>
    <row r="50188" ht="15" customHeight="1"/>
    <row r="50189" ht="15" customHeight="1"/>
    <row r="50190" ht="15" customHeight="1"/>
    <row r="50191" ht="15" customHeight="1"/>
    <row r="50192" ht="15" customHeight="1"/>
    <row r="50193" ht="15" customHeight="1"/>
    <row r="50194" ht="15" customHeight="1"/>
    <row r="50195" ht="15" customHeight="1"/>
    <row r="50196" ht="15" customHeight="1"/>
    <row r="50197" ht="15" customHeight="1"/>
    <row r="50198" ht="15" customHeight="1"/>
    <row r="50199" ht="15" customHeight="1"/>
    <row r="50200" ht="15" customHeight="1"/>
    <row r="50201" ht="15" customHeight="1"/>
    <row r="50202" ht="15" customHeight="1"/>
    <row r="50203" ht="15" customHeight="1"/>
    <row r="50204" ht="15" customHeight="1"/>
    <row r="50205" ht="15" customHeight="1"/>
    <row r="50206" ht="15" customHeight="1"/>
    <row r="50207" ht="15" customHeight="1"/>
    <row r="50208" ht="15" customHeight="1"/>
    <row r="50209" ht="15" customHeight="1"/>
    <row r="50210" ht="15" customHeight="1"/>
    <row r="50211" ht="15" customHeight="1"/>
    <row r="50212" ht="15" customHeight="1"/>
    <row r="50213" ht="15" customHeight="1"/>
    <row r="50214" ht="15" customHeight="1"/>
    <row r="50215" ht="15" customHeight="1"/>
    <row r="50216" ht="15" customHeight="1"/>
    <row r="50217" ht="15" customHeight="1"/>
    <row r="50218" ht="15" customHeight="1"/>
    <row r="50219" ht="15" customHeight="1"/>
    <row r="50220" ht="15" customHeight="1"/>
    <row r="50221" ht="15" customHeight="1"/>
    <row r="50222" ht="15" customHeight="1"/>
    <row r="50223" ht="15" customHeight="1"/>
    <row r="50224" ht="15" customHeight="1"/>
    <row r="50225" ht="15" customHeight="1"/>
    <row r="50226" ht="15" customHeight="1"/>
    <row r="50227" ht="15" customHeight="1"/>
    <row r="50228" ht="15" customHeight="1"/>
    <row r="50229" ht="15" customHeight="1"/>
    <row r="50230" ht="15" customHeight="1"/>
    <row r="50231" ht="15" customHeight="1"/>
    <row r="50232" ht="15" customHeight="1"/>
    <row r="50233" ht="15" customHeight="1"/>
    <row r="50234" ht="15" customHeight="1"/>
    <row r="50235" ht="15" customHeight="1"/>
    <row r="50236" ht="15" customHeight="1"/>
    <row r="50237" ht="15" customHeight="1"/>
    <row r="50238" ht="15" customHeight="1"/>
    <row r="50239" ht="15" customHeight="1"/>
    <row r="50240" ht="15" customHeight="1"/>
    <row r="50241" ht="15" customHeight="1"/>
    <row r="50242" ht="15" customHeight="1"/>
    <row r="50243" ht="15" customHeight="1"/>
    <row r="50244" ht="15" customHeight="1"/>
    <row r="50245" ht="15" customHeight="1"/>
    <row r="50246" ht="15" customHeight="1"/>
    <row r="50247" ht="15" customHeight="1"/>
    <row r="50248" ht="15" customHeight="1"/>
    <row r="50249" ht="15" customHeight="1"/>
    <row r="50250" ht="15" customHeight="1"/>
    <row r="50251" ht="15" customHeight="1"/>
    <row r="50252" ht="15" customHeight="1"/>
    <row r="50253" ht="15" customHeight="1"/>
    <row r="50254" ht="15" customHeight="1"/>
    <row r="50255" ht="15" customHeight="1"/>
    <row r="50256" ht="15" customHeight="1"/>
    <row r="50257" ht="15" customHeight="1"/>
    <row r="50258" ht="15" customHeight="1"/>
    <row r="50259" ht="15" customHeight="1"/>
    <row r="50260" ht="15" customHeight="1"/>
    <row r="50261" ht="15" customHeight="1"/>
    <row r="50262" ht="15" customHeight="1"/>
    <row r="50263" ht="15" customHeight="1"/>
    <row r="50264" ht="15" customHeight="1"/>
    <row r="50265" ht="15" customHeight="1"/>
    <row r="50266" ht="15" customHeight="1"/>
    <row r="50267" ht="15" customHeight="1"/>
    <row r="50268" ht="15" customHeight="1"/>
    <row r="50269" ht="15" customHeight="1"/>
    <row r="50270" ht="15" customHeight="1"/>
    <row r="50271" ht="15" customHeight="1"/>
    <row r="50272" ht="15" customHeight="1"/>
    <row r="50273" ht="15" customHeight="1"/>
    <row r="50274" ht="15" customHeight="1"/>
    <row r="50275" ht="15" customHeight="1"/>
    <row r="50276" ht="15" customHeight="1"/>
    <row r="50277" ht="15" customHeight="1"/>
    <row r="50278" ht="15" customHeight="1"/>
    <row r="50279" ht="15" customHeight="1"/>
    <row r="50280" ht="15" customHeight="1"/>
    <row r="50281" ht="15" customHeight="1"/>
    <row r="50282" ht="15" customHeight="1"/>
    <row r="50283" ht="15" customHeight="1"/>
    <row r="50284" ht="15" customHeight="1"/>
    <row r="50285" ht="15" customHeight="1"/>
    <row r="50286" ht="15" customHeight="1"/>
    <row r="50287" ht="15" customHeight="1"/>
    <row r="50288" ht="15" customHeight="1"/>
    <row r="50289" ht="15" customHeight="1"/>
    <row r="50290" ht="15" customHeight="1"/>
    <row r="50291" ht="15" customHeight="1"/>
    <row r="50292" ht="15" customHeight="1"/>
    <row r="50293" ht="15" customHeight="1"/>
    <row r="50294" ht="15" customHeight="1"/>
    <row r="50295" ht="15" customHeight="1"/>
    <row r="50296" ht="15" customHeight="1"/>
    <row r="50297" ht="15" customHeight="1"/>
    <row r="50298" ht="15" customHeight="1"/>
    <row r="50299" ht="15" customHeight="1"/>
    <row r="50300" ht="15" customHeight="1"/>
    <row r="50301" ht="15" customHeight="1"/>
    <row r="50302" ht="15" customHeight="1"/>
    <row r="50303" ht="15" customHeight="1"/>
    <row r="50304" ht="15" customHeight="1"/>
    <row r="50305" ht="15" customHeight="1"/>
    <row r="50306" ht="15" customHeight="1"/>
    <row r="50307" ht="15" customHeight="1"/>
    <row r="50308" ht="15" customHeight="1"/>
    <row r="50309" ht="15" customHeight="1"/>
    <row r="50310" ht="15" customHeight="1"/>
    <row r="50311" ht="15" customHeight="1"/>
    <row r="50312" ht="15" customHeight="1"/>
    <row r="50313" ht="15" customHeight="1"/>
    <row r="50314" ht="15" customHeight="1"/>
    <row r="50315" ht="15" customHeight="1"/>
    <row r="50316" ht="15" customHeight="1"/>
    <row r="50317" ht="15" customHeight="1"/>
    <row r="50318" ht="15" customHeight="1"/>
    <row r="50319" ht="15" customHeight="1"/>
    <row r="50320" ht="15" customHeight="1"/>
    <row r="50321" ht="15" customHeight="1"/>
    <row r="50322" ht="15" customHeight="1"/>
    <row r="50323" ht="15" customHeight="1"/>
    <row r="50324" ht="15" customHeight="1"/>
    <row r="50325" ht="15" customHeight="1"/>
    <row r="50326" ht="15" customHeight="1"/>
    <row r="50327" ht="15" customHeight="1"/>
    <row r="50328" ht="15" customHeight="1"/>
    <row r="50329" ht="15" customHeight="1"/>
    <row r="50330" ht="15" customHeight="1"/>
    <row r="50331" ht="15" customHeight="1"/>
    <row r="50332" ht="15" customHeight="1"/>
    <row r="50333" ht="15" customHeight="1"/>
    <row r="50334" ht="15" customHeight="1"/>
    <row r="50335" ht="15" customHeight="1"/>
    <row r="50336" ht="15" customHeight="1"/>
    <row r="50337" ht="15" customHeight="1"/>
    <row r="50338" ht="15" customHeight="1"/>
    <row r="50339" ht="15" customHeight="1"/>
    <row r="50340" ht="15" customHeight="1"/>
    <row r="50341" ht="15" customHeight="1"/>
    <row r="50342" ht="15" customHeight="1"/>
    <row r="50343" ht="15" customHeight="1"/>
    <row r="50344" ht="15" customHeight="1"/>
    <row r="50345" ht="15" customHeight="1"/>
    <row r="50346" ht="15" customHeight="1"/>
    <row r="50347" ht="15" customHeight="1"/>
    <row r="50348" ht="15" customHeight="1"/>
    <row r="50349" ht="15" customHeight="1"/>
    <row r="50350" ht="15" customHeight="1"/>
    <row r="50351" ht="15" customHeight="1"/>
    <row r="50352" ht="15" customHeight="1"/>
    <row r="50353" ht="15" customHeight="1"/>
    <row r="50354" ht="15" customHeight="1"/>
    <row r="50355" ht="15" customHeight="1"/>
    <row r="50356" ht="15" customHeight="1"/>
    <row r="50357" ht="15" customHeight="1"/>
    <row r="50358" ht="15" customHeight="1"/>
    <row r="50359" ht="15" customHeight="1"/>
    <row r="50360" ht="15" customHeight="1"/>
    <row r="50361" ht="15" customHeight="1"/>
    <row r="50362" ht="15" customHeight="1"/>
    <row r="50363" ht="15" customHeight="1"/>
    <row r="50364" ht="15" customHeight="1"/>
    <row r="50365" ht="15" customHeight="1"/>
    <row r="50366" ht="15" customHeight="1"/>
    <row r="50367" ht="15" customHeight="1"/>
    <row r="50368" ht="15" customHeight="1"/>
    <row r="50369" ht="15" customHeight="1"/>
    <row r="50370" ht="15" customHeight="1"/>
    <row r="50371" ht="15" customHeight="1"/>
    <row r="50372" ht="15" customHeight="1"/>
    <row r="50373" ht="15" customHeight="1"/>
    <row r="50374" ht="15" customHeight="1"/>
    <row r="50375" ht="15" customHeight="1"/>
    <row r="50376" ht="15" customHeight="1"/>
    <row r="50377" ht="15" customHeight="1"/>
    <row r="50378" ht="15" customHeight="1"/>
    <row r="50379" ht="15" customHeight="1"/>
    <row r="50380" ht="15" customHeight="1"/>
    <row r="50381" ht="15" customHeight="1"/>
    <row r="50382" ht="15" customHeight="1"/>
    <row r="50383" ht="15" customHeight="1"/>
    <row r="50384" ht="15" customHeight="1"/>
    <row r="50385" ht="15" customHeight="1"/>
    <row r="50386" ht="15" customHeight="1"/>
    <row r="50387" ht="15" customHeight="1"/>
    <row r="50388" ht="15" customHeight="1"/>
    <row r="50389" ht="15" customHeight="1"/>
    <row r="50390" ht="15" customHeight="1"/>
    <row r="50391" ht="15" customHeight="1"/>
    <row r="50392" ht="15" customHeight="1"/>
    <row r="50393" ht="15" customHeight="1"/>
    <row r="50394" ht="15" customHeight="1"/>
    <row r="50395" ht="15" customHeight="1"/>
    <row r="50396" ht="15" customHeight="1"/>
    <row r="50397" ht="15" customHeight="1"/>
    <row r="50398" ht="15" customHeight="1"/>
    <row r="50399" ht="15" customHeight="1"/>
    <row r="50400" ht="15" customHeight="1"/>
    <row r="50401" ht="15" customHeight="1"/>
    <row r="50402" ht="15" customHeight="1"/>
    <row r="50403" ht="15" customHeight="1"/>
    <row r="50404" ht="15" customHeight="1"/>
    <row r="50405" ht="15" customHeight="1"/>
    <row r="50406" ht="15" customHeight="1"/>
    <row r="50407" ht="15" customHeight="1"/>
    <row r="50408" ht="15" customHeight="1"/>
    <row r="50409" ht="15" customHeight="1"/>
    <row r="50410" ht="15" customHeight="1"/>
    <row r="50411" ht="15" customHeight="1"/>
    <row r="50412" ht="15" customHeight="1"/>
    <row r="50413" ht="15" customHeight="1"/>
    <row r="50414" ht="15" customHeight="1"/>
    <row r="50415" ht="15" customHeight="1"/>
    <row r="50416" ht="15" customHeight="1"/>
    <row r="50417" ht="15" customHeight="1"/>
    <row r="50418" ht="15" customHeight="1"/>
    <row r="50419" ht="15" customHeight="1"/>
    <row r="50420" ht="15" customHeight="1"/>
    <row r="50421" ht="15" customHeight="1"/>
    <row r="50422" ht="15" customHeight="1"/>
    <row r="50423" ht="15" customHeight="1"/>
    <row r="50424" ht="15" customHeight="1"/>
    <row r="50425" ht="15" customHeight="1"/>
    <row r="50426" ht="15" customHeight="1"/>
    <row r="50427" ht="15" customHeight="1"/>
    <row r="50428" ht="15" customHeight="1"/>
    <row r="50429" ht="15" customHeight="1"/>
    <row r="50430" ht="15" customHeight="1"/>
    <row r="50431" ht="15" customHeight="1"/>
    <row r="50432" ht="15" customHeight="1"/>
    <row r="50433" ht="15" customHeight="1"/>
    <row r="50434" ht="15" customHeight="1"/>
    <row r="50435" ht="15" customHeight="1"/>
    <row r="50436" ht="15" customHeight="1"/>
    <row r="50437" ht="15" customHeight="1"/>
    <row r="50438" ht="15" customHeight="1"/>
    <row r="50439" ht="15" customHeight="1"/>
    <row r="50440" ht="15" customHeight="1"/>
    <row r="50441" ht="15" customHeight="1"/>
    <row r="50442" ht="15" customHeight="1"/>
    <row r="50443" ht="15" customHeight="1"/>
    <row r="50444" ht="15" customHeight="1"/>
    <row r="50445" ht="15" customHeight="1"/>
    <row r="50446" ht="15" customHeight="1"/>
    <row r="50447" ht="15" customHeight="1"/>
    <row r="50448" ht="15" customHeight="1"/>
    <row r="50449" ht="15" customHeight="1"/>
    <row r="50450" ht="15" customHeight="1"/>
    <row r="50451" ht="15" customHeight="1"/>
    <row r="50452" ht="15" customHeight="1"/>
    <row r="50453" ht="15" customHeight="1"/>
    <row r="50454" ht="15" customHeight="1"/>
    <row r="50455" ht="15" customHeight="1"/>
    <row r="50456" ht="15" customHeight="1"/>
    <row r="50457" ht="15" customHeight="1"/>
    <row r="50458" ht="15" customHeight="1"/>
    <row r="50459" ht="15" customHeight="1"/>
    <row r="50460" ht="15" customHeight="1"/>
    <row r="50461" ht="15" customHeight="1"/>
    <row r="50462" ht="15" customHeight="1"/>
    <row r="50463" ht="15" customHeight="1"/>
    <row r="50464" ht="15" customHeight="1"/>
    <row r="50465" ht="15" customHeight="1"/>
    <row r="50466" ht="15" customHeight="1"/>
    <row r="50467" ht="15" customHeight="1"/>
    <row r="50468" ht="15" customHeight="1"/>
    <row r="50469" ht="15" customHeight="1"/>
    <row r="50470" ht="15" customHeight="1"/>
    <row r="50471" ht="15" customHeight="1"/>
    <row r="50472" ht="15" customHeight="1"/>
    <row r="50473" ht="15" customHeight="1"/>
    <row r="50474" ht="15" customHeight="1"/>
    <row r="50475" ht="15" customHeight="1"/>
    <row r="50476" ht="15" customHeight="1"/>
    <row r="50477" ht="15" customHeight="1"/>
    <row r="50478" ht="15" customHeight="1"/>
    <row r="50479" ht="15" customHeight="1"/>
    <row r="50480" ht="15" customHeight="1"/>
    <row r="50481" ht="15" customHeight="1"/>
    <row r="50482" ht="15" customHeight="1"/>
    <row r="50483" ht="15" customHeight="1"/>
    <row r="50484" ht="15" customHeight="1"/>
    <row r="50485" ht="15" customHeight="1"/>
    <row r="50486" ht="15" customHeight="1"/>
    <row r="50487" ht="15" customHeight="1"/>
    <row r="50488" ht="15" customHeight="1"/>
    <row r="50489" ht="15" customHeight="1"/>
    <row r="50490" ht="15" customHeight="1"/>
    <row r="50491" ht="15" customHeight="1"/>
    <row r="50492" ht="15" customHeight="1"/>
    <row r="50493" ht="15" customHeight="1"/>
    <row r="50494" ht="15" customHeight="1"/>
    <row r="50495" ht="15" customHeight="1"/>
    <row r="50496" ht="15" customHeight="1"/>
    <row r="50497" ht="15" customHeight="1"/>
    <row r="50498" ht="15" customHeight="1"/>
    <row r="50499" ht="15" customHeight="1"/>
    <row r="50500" ht="15" customHeight="1"/>
    <row r="50501" ht="15" customHeight="1"/>
    <row r="50502" ht="15" customHeight="1"/>
    <row r="50503" ht="15" customHeight="1"/>
    <row r="50504" ht="15" customHeight="1"/>
    <row r="50505" ht="15" customHeight="1"/>
    <row r="50506" ht="15" customHeight="1"/>
    <row r="50507" ht="15" customHeight="1"/>
    <row r="50508" ht="15" customHeight="1"/>
    <row r="50509" ht="15" customHeight="1"/>
    <row r="50510" ht="15" customHeight="1"/>
    <row r="50511" ht="15" customHeight="1"/>
    <row r="50512" ht="15" customHeight="1"/>
    <row r="50513" ht="15" customHeight="1"/>
    <row r="50514" ht="15" customHeight="1"/>
    <row r="50515" ht="15" customHeight="1"/>
    <row r="50516" ht="15" customHeight="1"/>
    <row r="50517" ht="15" customHeight="1"/>
    <row r="50518" ht="15" customHeight="1"/>
    <row r="50519" ht="15" customHeight="1"/>
    <row r="50520" ht="15" customHeight="1"/>
    <row r="50521" ht="15" customHeight="1"/>
    <row r="50522" ht="15" customHeight="1"/>
    <row r="50523" ht="15" customHeight="1"/>
    <row r="50524" ht="15" customHeight="1"/>
    <row r="50525" ht="15" customHeight="1"/>
    <row r="50526" ht="15" customHeight="1"/>
    <row r="50527" ht="15" customHeight="1"/>
    <row r="50528" ht="15" customHeight="1"/>
    <row r="50529" ht="15" customHeight="1"/>
    <row r="50530" ht="15" customHeight="1"/>
    <row r="50531" ht="15" customHeight="1"/>
    <row r="50532" ht="15" customHeight="1"/>
    <row r="50533" ht="15" customHeight="1"/>
    <row r="50534" ht="15" customHeight="1"/>
    <row r="50535" ht="15" customHeight="1"/>
    <row r="50536" ht="15" customHeight="1"/>
    <row r="50537" ht="15" customHeight="1"/>
    <row r="50538" ht="15" customHeight="1"/>
    <row r="50539" ht="15" customHeight="1"/>
    <row r="50540" ht="15" customHeight="1"/>
    <row r="50541" ht="15" customHeight="1"/>
    <row r="50542" ht="15" customHeight="1"/>
    <row r="50543" ht="15" customHeight="1"/>
    <row r="50544" ht="15" customHeight="1"/>
    <row r="50545" ht="15" customHeight="1"/>
    <row r="50546" ht="15" customHeight="1"/>
    <row r="50547" ht="15" customHeight="1"/>
    <row r="50548" ht="15" customHeight="1"/>
    <row r="50549" ht="15" customHeight="1"/>
    <row r="50550" ht="15" customHeight="1"/>
    <row r="50551" ht="15" customHeight="1"/>
    <row r="50552" ht="15" customHeight="1"/>
    <row r="50553" ht="15" customHeight="1"/>
    <row r="50554" ht="15" customHeight="1"/>
    <row r="50555" ht="15" customHeight="1"/>
    <row r="50556" ht="15" customHeight="1"/>
    <row r="50557" ht="15" customHeight="1"/>
    <row r="50558" ht="15" customHeight="1"/>
    <row r="50559" ht="15" customHeight="1"/>
    <row r="50560" ht="15" customHeight="1"/>
    <row r="50561" ht="15" customHeight="1"/>
    <row r="50562" ht="15" customHeight="1"/>
    <row r="50563" ht="15" customHeight="1"/>
    <row r="50564" ht="15" customHeight="1"/>
    <row r="50565" ht="15" customHeight="1"/>
    <row r="50566" ht="15" customHeight="1"/>
    <row r="50567" ht="15" customHeight="1"/>
    <row r="50568" ht="15" customHeight="1"/>
    <row r="50569" ht="15" customHeight="1"/>
    <row r="50570" ht="15" customHeight="1"/>
    <row r="50571" ht="15" customHeight="1"/>
    <row r="50572" ht="15" customHeight="1"/>
    <row r="50573" ht="15" customHeight="1"/>
    <row r="50574" ht="15" customHeight="1"/>
    <row r="50575" ht="15" customHeight="1"/>
    <row r="50576" ht="15" customHeight="1"/>
    <row r="50577" ht="15" customHeight="1"/>
    <row r="50578" ht="15" customHeight="1"/>
    <row r="50579" ht="15" customHeight="1"/>
    <row r="50580" ht="15" customHeight="1"/>
    <row r="50581" ht="15" customHeight="1"/>
    <row r="50582" ht="15" customHeight="1"/>
    <row r="50583" ht="15" customHeight="1"/>
    <row r="50584" ht="15" customHeight="1"/>
    <row r="50585" ht="15" customHeight="1"/>
    <row r="50586" ht="15" customHeight="1"/>
    <row r="50587" ht="15" customHeight="1"/>
    <row r="50588" ht="15" customHeight="1"/>
    <row r="50589" ht="15" customHeight="1"/>
    <row r="50590" ht="15" customHeight="1"/>
    <row r="50591" ht="15" customHeight="1"/>
    <row r="50592" ht="15" customHeight="1"/>
    <row r="50593" ht="15" customHeight="1"/>
    <row r="50594" ht="15" customHeight="1"/>
    <row r="50595" ht="15" customHeight="1"/>
    <row r="50596" ht="15" customHeight="1"/>
    <row r="50597" ht="15" customHeight="1"/>
    <row r="50598" ht="15" customHeight="1"/>
    <row r="50599" ht="15" customHeight="1"/>
    <row r="50600" ht="15" customHeight="1"/>
    <row r="50601" ht="15" customHeight="1"/>
    <row r="50602" ht="15" customHeight="1"/>
    <row r="50603" ht="15" customHeight="1"/>
    <row r="50604" ht="15" customHeight="1"/>
    <row r="50605" ht="15" customHeight="1"/>
    <row r="50606" ht="15" customHeight="1"/>
    <row r="50607" ht="15" customHeight="1"/>
    <row r="50608" ht="15" customHeight="1"/>
    <row r="50609" ht="15" customHeight="1"/>
    <row r="50610" ht="15" customHeight="1"/>
    <row r="50611" ht="15" customHeight="1"/>
    <row r="50612" ht="15" customHeight="1"/>
    <row r="50613" ht="15" customHeight="1"/>
    <row r="50614" ht="15" customHeight="1"/>
    <row r="50615" ht="15" customHeight="1"/>
    <row r="50616" ht="15" customHeight="1"/>
    <row r="50617" ht="15" customHeight="1"/>
    <row r="50618" ht="15" customHeight="1"/>
    <row r="50619" ht="15" customHeight="1"/>
    <row r="50620" ht="15" customHeight="1"/>
    <row r="50621" ht="15" customHeight="1"/>
    <row r="50622" ht="15" customHeight="1"/>
    <row r="50623" ht="15" customHeight="1"/>
    <row r="50624" ht="15" customHeight="1"/>
    <row r="50625" ht="15" customHeight="1"/>
    <row r="50626" ht="15" customHeight="1"/>
    <row r="50627" ht="15" customHeight="1"/>
    <row r="50628" ht="15" customHeight="1"/>
    <row r="50629" ht="15" customHeight="1"/>
    <row r="50630" ht="15" customHeight="1"/>
    <row r="50631" ht="15" customHeight="1"/>
    <row r="50632" ht="15" customHeight="1"/>
    <row r="50633" ht="15" customHeight="1"/>
    <row r="50634" ht="15" customHeight="1"/>
    <row r="50635" ht="15" customHeight="1"/>
    <row r="50636" ht="15" customHeight="1"/>
    <row r="50637" ht="15" customHeight="1"/>
    <row r="50638" ht="15" customHeight="1"/>
    <row r="50639" ht="15" customHeight="1"/>
    <row r="50640" ht="15" customHeight="1"/>
    <row r="50641" ht="15" customHeight="1"/>
    <row r="50642" ht="15" customHeight="1"/>
    <row r="50643" ht="15" customHeight="1"/>
    <row r="50644" ht="15" customHeight="1"/>
    <row r="50645" ht="15" customHeight="1"/>
    <row r="50646" ht="15" customHeight="1"/>
    <row r="50647" ht="15" customHeight="1"/>
    <row r="50648" ht="15" customHeight="1"/>
    <row r="50649" ht="15" customHeight="1"/>
    <row r="50650" ht="15" customHeight="1"/>
    <row r="50651" ht="15" customHeight="1"/>
    <row r="50652" ht="15" customHeight="1"/>
    <row r="50653" ht="15" customHeight="1"/>
    <row r="50654" ht="15" customHeight="1"/>
    <row r="50655" ht="15" customHeight="1"/>
    <row r="50656" ht="15" customHeight="1"/>
    <row r="50657" ht="15" customHeight="1"/>
    <row r="50658" ht="15" customHeight="1"/>
    <row r="50659" ht="15" customHeight="1"/>
    <row r="50660" ht="15" customHeight="1"/>
    <row r="50661" ht="15" customHeight="1"/>
    <row r="50662" ht="15" customHeight="1"/>
    <row r="50663" ht="15" customHeight="1"/>
    <row r="50664" ht="15" customHeight="1"/>
    <row r="50665" ht="15" customHeight="1"/>
    <row r="50666" ht="15" customHeight="1"/>
    <row r="50667" ht="15" customHeight="1"/>
    <row r="50668" ht="15" customHeight="1"/>
    <row r="50669" ht="15" customHeight="1"/>
    <row r="50670" ht="15" customHeight="1"/>
    <row r="50671" ht="15" customHeight="1"/>
    <row r="50672" ht="15" customHeight="1"/>
    <row r="50673" ht="15" customHeight="1"/>
    <row r="50674" ht="15" customHeight="1"/>
    <row r="50675" ht="15" customHeight="1"/>
    <row r="50676" ht="15" customHeight="1"/>
    <row r="50677" ht="15" customHeight="1"/>
    <row r="50678" ht="15" customHeight="1"/>
    <row r="50679" ht="15" customHeight="1"/>
    <row r="50680" ht="15" customHeight="1"/>
    <row r="50681" ht="15" customHeight="1"/>
    <row r="50682" ht="15" customHeight="1"/>
    <row r="50683" ht="15" customHeight="1"/>
    <row r="50684" ht="15" customHeight="1"/>
    <row r="50685" ht="15" customHeight="1"/>
    <row r="50686" ht="15" customHeight="1"/>
    <row r="50687" ht="15" customHeight="1"/>
    <row r="50688" ht="15" customHeight="1"/>
    <row r="50689" ht="15" customHeight="1"/>
    <row r="50690" ht="15" customHeight="1"/>
    <row r="50691" ht="15" customHeight="1"/>
    <row r="50692" ht="15" customHeight="1"/>
    <row r="50693" ht="15" customHeight="1"/>
    <row r="50694" ht="15" customHeight="1"/>
    <row r="50695" ht="15" customHeight="1"/>
    <row r="50696" ht="15" customHeight="1"/>
    <row r="50697" ht="15" customHeight="1"/>
    <row r="50698" ht="15" customHeight="1"/>
    <row r="50699" ht="15" customHeight="1"/>
    <row r="50700" ht="15" customHeight="1"/>
    <row r="50701" ht="15" customHeight="1"/>
    <row r="50702" ht="15" customHeight="1"/>
    <row r="50703" ht="15" customHeight="1"/>
    <row r="50704" ht="15" customHeight="1"/>
    <row r="50705" ht="15" customHeight="1"/>
    <row r="50706" ht="15" customHeight="1"/>
    <row r="50707" ht="15" customHeight="1"/>
    <row r="50708" ht="15" customHeight="1"/>
    <row r="50709" ht="15" customHeight="1"/>
    <row r="50710" ht="15" customHeight="1"/>
    <row r="50711" ht="15" customHeight="1"/>
    <row r="50712" ht="15" customHeight="1"/>
    <row r="50713" ht="15" customHeight="1"/>
    <row r="50714" ht="15" customHeight="1"/>
    <row r="50715" ht="15" customHeight="1"/>
    <row r="50716" ht="15" customHeight="1"/>
    <row r="50717" ht="15" customHeight="1"/>
    <row r="50718" ht="15" customHeight="1"/>
    <row r="50719" ht="15" customHeight="1"/>
    <row r="50720" ht="15" customHeight="1"/>
    <row r="50721" ht="15" customHeight="1"/>
    <row r="50722" ht="15" customHeight="1"/>
    <row r="50723" ht="15" customHeight="1"/>
    <row r="50724" ht="15" customHeight="1"/>
    <row r="50725" ht="15" customHeight="1"/>
    <row r="50726" ht="15" customHeight="1"/>
    <row r="50727" ht="15" customHeight="1"/>
    <row r="50728" ht="15" customHeight="1"/>
    <row r="50729" ht="15" customHeight="1"/>
    <row r="50730" ht="15" customHeight="1"/>
    <row r="50731" ht="15" customHeight="1"/>
    <row r="50732" ht="15" customHeight="1"/>
    <row r="50733" ht="15" customHeight="1"/>
    <row r="50734" ht="15" customHeight="1"/>
    <row r="50735" ht="15" customHeight="1"/>
    <row r="50736" ht="15" customHeight="1"/>
    <row r="50737" ht="15" customHeight="1"/>
    <row r="50738" ht="15" customHeight="1"/>
    <row r="50739" ht="15" customHeight="1"/>
    <row r="50740" ht="15" customHeight="1"/>
    <row r="50741" ht="15" customHeight="1"/>
    <row r="50742" ht="15" customHeight="1"/>
    <row r="50743" ht="15" customHeight="1"/>
    <row r="50744" ht="15" customHeight="1"/>
    <row r="50745" ht="15" customHeight="1"/>
    <row r="50746" ht="15" customHeight="1"/>
    <row r="50747" ht="15" customHeight="1"/>
    <row r="50748" ht="15" customHeight="1"/>
    <row r="50749" ht="15" customHeight="1"/>
    <row r="50750" ht="15" customHeight="1"/>
    <row r="50751" ht="15" customHeight="1"/>
    <row r="50752" ht="15" customHeight="1"/>
    <row r="50753" ht="15" customHeight="1"/>
    <row r="50754" ht="15" customHeight="1"/>
    <row r="50755" ht="15" customHeight="1"/>
    <row r="50756" ht="15" customHeight="1"/>
    <row r="50757" ht="15" customHeight="1"/>
    <row r="50758" ht="15" customHeight="1"/>
    <row r="50759" ht="15" customHeight="1"/>
    <row r="50760" ht="15" customHeight="1"/>
    <row r="50761" ht="15" customHeight="1"/>
    <row r="50762" ht="15" customHeight="1"/>
    <row r="50763" ht="15" customHeight="1"/>
    <row r="50764" ht="15" customHeight="1"/>
    <row r="50765" ht="15" customHeight="1"/>
    <row r="50766" ht="15" customHeight="1"/>
    <row r="50767" ht="15" customHeight="1"/>
    <row r="50768" ht="15" customHeight="1"/>
    <row r="50769" ht="15" customHeight="1"/>
    <row r="50770" ht="15" customHeight="1"/>
    <row r="50771" ht="15" customHeight="1"/>
    <row r="50772" ht="15" customHeight="1"/>
    <row r="50773" ht="15" customHeight="1"/>
    <row r="50774" ht="15" customHeight="1"/>
    <row r="50775" ht="15" customHeight="1"/>
    <row r="50776" ht="15" customHeight="1"/>
    <row r="50777" ht="15" customHeight="1"/>
    <row r="50778" ht="15" customHeight="1"/>
    <row r="50779" ht="15" customHeight="1"/>
    <row r="50780" ht="15" customHeight="1"/>
    <row r="50781" ht="15" customHeight="1"/>
    <row r="50782" ht="15" customHeight="1"/>
    <row r="50783" ht="15" customHeight="1"/>
    <row r="50784" ht="15" customHeight="1"/>
    <row r="50785" ht="15" customHeight="1"/>
    <row r="50786" ht="15" customHeight="1"/>
    <row r="50787" ht="15" customHeight="1"/>
    <row r="50788" ht="15" customHeight="1"/>
    <row r="50789" ht="15" customHeight="1"/>
    <row r="50790" ht="15" customHeight="1"/>
    <row r="50791" ht="15" customHeight="1"/>
    <row r="50792" ht="15" customHeight="1"/>
    <row r="50793" ht="15" customHeight="1"/>
    <row r="50794" ht="15" customHeight="1"/>
    <row r="50795" ht="15" customHeight="1"/>
    <row r="50796" ht="15" customHeight="1"/>
    <row r="50797" ht="15" customHeight="1"/>
    <row r="50798" ht="15" customHeight="1"/>
    <row r="50799" ht="15" customHeight="1"/>
    <row r="50800" ht="15" customHeight="1"/>
    <row r="50801" ht="15" customHeight="1"/>
    <row r="50802" ht="15" customHeight="1"/>
    <row r="50803" ht="15" customHeight="1"/>
    <row r="50804" ht="15" customHeight="1"/>
    <row r="50805" ht="15" customHeight="1"/>
    <row r="50806" ht="15" customHeight="1"/>
    <row r="50807" ht="15" customHeight="1"/>
    <row r="50808" ht="15" customHeight="1"/>
    <row r="50809" ht="15" customHeight="1"/>
    <row r="50810" ht="15" customHeight="1"/>
    <row r="50811" ht="15" customHeight="1"/>
    <row r="50812" ht="15" customHeight="1"/>
    <row r="50813" ht="15" customHeight="1"/>
    <row r="50814" ht="15" customHeight="1"/>
    <row r="50815" ht="15" customHeight="1"/>
    <row r="50816" ht="15" customHeight="1"/>
    <row r="50817" ht="15" customHeight="1"/>
    <row r="50818" ht="15" customHeight="1"/>
    <row r="50819" ht="15" customHeight="1"/>
    <row r="50820" ht="15" customHeight="1"/>
    <row r="50821" ht="15" customHeight="1"/>
    <row r="50822" ht="15" customHeight="1"/>
    <row r="50823" ht="15" customHeight="1"/>
    <row r="50824" ht="15" customHeight="1"/>
    <row r="50825" ht="15" customHeight="1"/>
    <row r="50826" ht="15" customHeight="1"/>
    <row r="50827" ht="15" customHeight="1"/>
    <row r="50828" ht="15" customHeight="1"/>
    <row r="50829" ht="15" customHeight="1"/>
    <row r="50830" ht="15" customHeight="1"/>
    <row r="50831" ht="15" customHeight="1"/>
    <row r="50832" ht="15" customHeight="1"/>
    <row r="50833" ht="15" customHeight="1"/>
    <row r="50834" ht="15" customHeight="1"/>
    <row r="50835" ht="15" customHeight="1"/>
    <row r="50836" ht="15" customHeight="1"/>
    <row r="50837" ht="15" customHeight="1"/>
    <row r="50838" ht="15" customHeight="1"/>
    <row r="50839" ht="15" customHeight="1"/>
    <row r="50840" ht="15" customHeight="1"/>
    <row r="50841" ht="15" customHeight="1"/>
    <row r="50842" ht="15" customHeight="1"/>
    <row r="50843" ht="15" customHeight="1"/>
    <row r="50844" ht="15" customHeight="1"/>
    <row r="50845" ht="15" customHeight="1"/>
    <row r="50846" ht="15" customHeight="1"/>
    <row r="50847" ht="15" customHeight="1"/>
    <row r="50848" ht="15" customHeight="1"/>
    <row r="50849" ht="15" customHeight="1"/>
    <row r="50850" ht="15" customHeight="1"/>
    <row r="50851" ht="15" customHeight="1"/>
    <row r="50852" ht="15" customHeight="1"/>
    <row r="50853" ht="15" customHeight="1"/>
    <row r="50854" ht="15" customHeight="1"/>
    <row r="50855" ht="15" customHeight="1"/>
    <row r="50856" ht="15" customHeight="1"/>
    <row r="50857" ht="15" customHeight="1"/>
    <row r="50858" ht="15" customHeight="1"/>
    <row r="50859" ht="15" customHeight="1"/>
    <row r="50860" ht="15" customHeight="1"/>
    <row r="50861" ht="15" customHeight="1"/>
    <row r="50862" ht="15" customHeight="1"/>
    <row r="50863" ht="15" customHeight="1"/>
    <row r="50864" ht="15" customHeight="1"/>
    <row r="50865" ht="15" customHeight="1"/>
    <row r="50866" ht="15" customHeight="1"/>
    <row r="50867" ht="15" customHeight="1"/>
    <row r="50868" ht="15" customHeight="1"/>
    <row r="50869" ht="15" customHeight="1"/>
    <row r="50870" ht="15" customHeight="1"/>
    <row r="50871" ht="15" customHeight="1"/>
    <row r="50872" ht="15" customHeight="1"/>
    <row r="50873" ht="15" customHeight="1"/>
    <row r="50874" ht="15" customHeight="1"/>
    <row r="50875" ht="15" customHeight="1"/>
    <row r="50876" ht="15" customHeight="1"/>
    <row r="50877" ht="15" customHeight="1"/>
    <row r="50878" ht="15" customHeight="1"/>
    <row r="50879" ht="15" customHeight="1"/>
    <row r="50880" ht="15" customHeight="1"/>
    <row r="50881" ht="15" customHeight="1"/>
    <row r="50882" ht="15" customHeight="1"/>
    <row r="50883" ht="15" customHeight="1"/>
    <row r="50884" ht="15" customHeight="1"/>
    <row r="50885" ht="15" customHeight="1"/>
    <row r="50886" ht="15" customHeight="1"/>
    <row r="50887" ht="15" customHeight="1"/>
    <row r="50888" ht="15" customHeight="1"/>
    <row r="50889" ht="15" customHeight="1"/>
    <row r="50890" ht="15" customHeight="1"/>
    <row r="50891" ht="15" customHeight="1"/>
    <row r="50892" ht="15" customHeight="1"/>
    <row r="50893" ht="15" customHeight="1"/>
    <row r="50894" ht="15" customHeight="1"/>
    <row r="50895" ht="15" customHeight="1"/>
    <row r="50896" ht="15" customHeight="1"/>
    <row r="50897" ht="15" customHeight="1"/>
    <row r="50898" ht="15" customHeight="1"/>
    <row r="50899" ht="15" customHeight="1"/>
    <row r="50900" ht="15" customHeight="1"/>
    <row r="50901" ht="15" customHeight="1"/>
    <row r="50902" ht="15" customHeight="1"/>
    <row r="50903" ht="15" customHeight="1"/>
    <row r="50904" ht="15" customHeight="1"/>
    <row r="50905" ht="15" customHeight="1"/>
    <row r="50906" ht="15" customHeight="1"/>
    <row r="50907" ht="15" customHeight="1"/>
    <row r="50908" ht="15" customHeight="1"/>
    <row r="50909" ht="15" customHeight="1"/>
    <row r="50910" ht="15" customHeight="1"/>
    <row r="50911" ht="15" customHeight="1"/>
    <row r="50912" ht="15" customHeight="1"/>
    <row r="50913" ht="15" customHeight="1"/>
    <row r="50914" ht="15" customHeight="1"/>
    <row r="50915" ht="15" customHeight="1"/>
    <row r="50916" ht="15" customHeight="1"/>
    <row r="50917" ht="15" customHeight="1"/>
    <row r="50918" ht="15" customHeight="1"/>
    <row r="50919" ht="15" customHeight="1"/>
    <row r="50920" ht="15" customHeight="1"/>
    <row r="50921" ht="15" customHeight="1"/>
    <row r="50922" ht="15" customHeight="1"/>
    <row r="50923" ht="15" customHeight="1"/>
    <row r="50924" ht="15" customHeight="1"/>
    <row r="50925" ht="15" customHeight="1"/>
    <row r="50926" ht="15" customHeight="1"/>
    <row r="50927" ht="15" customHeight="1"/>
    <row r="50928" ht="15" customHeight="1"/>
    <row r="50929" ht="15" customHeight="1"/>
    <row r="50930" ht="15" customHeight="1"/>
    <row r="50931" ht="15" customHeight="1"/>
    <row r="50932" ht="15" customHeight="1"/>
    <row r="50933" ht="15" customHeight="1"/>
    <row r="50934" ht="15" customHeight="1"/>
    <row r="50935" ht="15" customHeight="1"/>
    <row r="50936" ht="15" customHeight="1"/>
    <row r="50937" ht="15" customHeight="1"/>
    <row r="50938" ht="15" customHeight="1"/>
    <row r="50939" ht="15" customHeight="1"/>
    <row r="50940" ht="15" customHeight="1"/>
    <row r="50941" ht="15" customHeight="1"/>
    <row r="50942" ht="15" customHeight="1"/>
    <row r="50943" ht="15" customHeight="1"/>
    <row r="50944" ht="15" customHeight="1"/>
    <row r="50945" ht="15" customHeight="1"/>
    <row r="50946" ht="15" customHeight="1"/>
    <row r="50947" ht="15" customHeight="1"/>
    <row r="50948" ht="15" customHeight="1"/>
    <row r="50949" ht="15" customHeight="1"/>
    <row r="50950" ht="15" customHeight="1"/>
    <row r="50951" ht="15" customHeight="1"/>
    <row r="50952" ht="15" customHeight="1"/>
    <row r="50953" ht="15" customHeight="1"/>
    <row r="50954" ht="15" customHeight="1"/>
    <row r="50955" ht="15" customHeight="1"/>
    <row r="50956" ht="15" customHeight="1"/>
    <row r="50957" ht="15" customHeight="1"/>
    <row r="50958" ht="15" customHeight="1"/>
    <row r="50959" ht="15" customHeight="1"/>
    <row r="50960" ht="15" customHeight="1"/>
    <row r="50961" ht="15" customHeight="1"/>
    <row r="50962" ht="15" customHeight="1"/>
    <row r="50963" ht="15" customHeight="1"/>
    <row r="50964" ht="15" customHeight="1"/>
    <row r="50965" ht="15" customHeight="1"/>
    <row r="50966" ht="15" customHeight="1"/>
    <row r="50967" ht="15" customHeight="1"/>
    <row r="50968" ht="15" customHeight="1"/>
    <row r="50969" ht="15" customHeight="1"/>
    <row r="50970" ht="15" customHeight="1"/>
    <row r="50971" ht="15" customHeight="1"/>
    <row r="50972" ht="15" customHeight="1"/>
    <row r="50973" ht="15" customHeight="1"/>
    <row r="50974" ht="15" customHeight="1"/>
    <row r="50975" ht="15" customHeight="1"/>
    <row r="50976" ht="15" customHeight="1"/>
    <row r="50977" ht="15" customHeight="1"/>
    <row r="50978" ht="15" customHeight="1"/>
    <row r="50979" ht="15" customHeight="1"/>
    <row r="50980" ht="15" customHeight="1"/>
    <row r="50981" ht="15" customHeight="1"/>
    <row r="50982" ht="15" customHeight="1"/>
    <row r="50983" ht="15" customHeight="1"/>
    <row r="50984" ht="15" customHeight="1"/>
    <row r="50985" ht="15" customHeight="1"/>
    <row r="50986" ht="15" customHeight="1"/>
    <row r="50987" ht="15" customHeight="1"/>
    <row r="50988" ht="15" customHeight="1"/>
    <row r="50989" ht="15" customHeight="1"/>
    <row r="50990" ht="15" customHeight="1"/>
    <row r="50991" ht="15" customHeight="1"/>
    <row r="50992" ht="15" customHeight="1"/>
    <row r="50993" ht="15" customHeight="1"/>
    <row r="50994" ht="15" customHeight="1"/>
    <row r="50995" ht="15" customHeight="1"/>
    <row r="50996" ht="15" customHeight="1"/>
    <row r="50997" ht="15" customHeight="1"/>
    <row r="50998" ht="15" customHeight="1"/>
    <row r="50999" ht="15" customHeight="1"/>
    <row r="51000" ht="15" customHeight="1"/>
    <row r="51001" ht="15" customHeight="1"/>
    <row r="51002" ht="15" customHeight="1"/>
    <row r="51003" ht="15" customHeight="1"/>
    <row r="51004" ht="15" customHeight="1"/>
    <row r="51005" ht="15" customHeight="1"/>
    <row r="51006" ht="15" customHeight="1"/>
    <row r="51007" ht="15" customHeight="1"/>
    <row r="51008" ht="15" customHeight="1"/>
    <row r="51009" ht="15" customHeight="1"/>
    <row r="51010" ht="15" customHeight="1"/>
    <row r="51011" ht="15" customHeight="1"/>
    <row r="51012" ht="15" customHeight="1"/>
    <row r="51013" ht="15" customHeight="1"/>
    <row r="51014" ht="15" customHeight="1"/>
    <row r="51015" ht="15" customHeight="1"/>
    <row r="51016" ht="15" customHeight="1"/>
    <row r="51017" ht="15" customHeight="1"/>
    <row r="51018" ht="15" customHeight="1"/>
    <row r="51019" ht="15" customHeight="1"/>
    <row r="51020" ht="15" customHeight="1"/>
    <row r="51021" ht="15" customHeight="1"/>
    <row r="51022" ht="15" customHeight="1"/>
    <row r="51023" ht="15" customHeight="1"/>
    <row r="51024" ht="15" customHeight="1"/>
    <row r="51025" ht="15" customHeight="1"/>
    <row r="51026" ht="15" customHeight="1"/>
    <row r="51027" ht="15" customHeight="1"/>
    <row r="51028" ht="15" customHeight="1"/>
    <row r="51029" ht="15" customHeight="1"/>
    <row r="51030" ht="15" customHeight="1"/>
    <row r="51031" ht="15" customHeight="1"/>
    <row r="51032" ht="15" customHeight="1"/>
    <row r="51033" ht="15" customHeight="1"/>
    <row r="51034" ht="15" customHeight="1"/>
    <row r="51035" ht="15" customHeight="1"/>
    <row r="51036" ht="15" customHeight="1"/>
    <row r="51037" ht="15" customHeight="1"/>
    <row r="51038" ht="15" customHeight="1"/>
    <row r="51039" ht="15" customHeight="1"/>
    <row r="51040" ht="15" customHeight="1"/>
    <row r="51041" ht="15" customHeight="1"/>
    <row r="51042" ht="15" customHeight="1"/>
    <row r="51043" ht="15" customHeight="1"/>
    <row r="51044" ht="15" customHeight="1"/>
    <row r="51045" ht="15" customHeight="1"/>
    <row r="51046" ht="15" customHeight="1"/>
    <row r="51047" ht="15" customHeight="1"/>
    <row r="51048" ht="15" customHeight="1"/>
    <row r="51049" ht="15" customHeight="1"/>
    <row r="51050" ht="15" customHeight="1"/>
    <row r="51051" ht="15" customHeight="1"/>
    <row r="51052" ht="15" customHeight="1"/>
    <row r="51053" ht="15" customHeight="1"/>
    <row r="51054" ht="15" customHeight="1"/>
    <row r="51055" ht="15" customHeight="1"/>
    <row r="51056" ht="15" customHeight="1"/>
    <row r="51057" ht="15" customHeight="1"/>
    <row r="51058" ht="15" customHeight="1"/>
    <row r="51059" ht="15" customHeight="1"/>
    <row r="51060" ht="15" customHeight="1"/>
    <row r="51061" ht="15" customHeight="1"/>
    <row r="51062" ht="15" customHeight="1"/>
    <row r="51063" ht="15" customHeight="1"/>
    <row r="51064" ht="15" customHeight="1"/>
    <row r="51065" ht="15" customHeight="1"/>
    <row r="51066" ht="15" customHeight="1"/>
    <row r="51067" ht="15" customHeight="1"/>
    <row r="51068" ht="15" customHeight="1"/>
    <row r="51069" ht="15" customHeight="1"/>
    <row r="51070" ht="15" customHeight="1"/>
    <row r="51071" ht="15" customHeight="1"/>
    <row r="51072" ht="15" customHeight="1"/>
    <row r="51073" ht="15" customHeight="1"/>
    <row r="51074" ht="15" customHeight="1"/>
    <row r="51075" ht="15" customHeight="1"/>
    <row r="51076" ht="15" customHeight="1"/>
    <row r="51077" ht="15" customHeight="1"/>
    <row r="51078" ht="15" customHeight="1"/>
    <row r="51079" ht="15" customHeight="1"/>
    <row r="51080" ht="15" customHeight="1"/>
    <row r="51081" ht="15" customHeight="1"/>
    <row r="51082" ht="15" customHeight="1"/>
    <row r="51083" ht="15" customHeight="1"/>
    <row r="51084" ht="15" customHeight="1"/>
    <row r="51085" ht="15" customHeight="1"/>
    <row r="51086" ht="15" customHeight="1"/>
    <row r="51087" ht="15" customHeight="1"/>
    <row r="51088" ht="15" customHeight="1"/>
    <row r="51089" ht="15" customHeight="1"/>
    <row r="51090" ht="15" customHeight="1"/>
    <row r="51091" ht="15" customHeight="1"/>
    <row r="51092" ht="15" customHeight="1"/>
    <row r="51093" ht="15" customHeight="1"/>
    <row r="51094" ht="15" customHeight="1"/>
    <row r="51095" ht="15" customHeight="1"/>
    <row r="51096" ht="15" customHeight="1"/>
    <row r="51097" ht="15" customHeight="1"/>
    <row r="51098" ht="15" customHeight="1"/>
    <row r="51099" ht="15" customHeight="1"/>
    <row r="51100" ht="15" customHeight="1"/>
    <row r="51101" ht="15" customHeight="1"/>
    <row r="51102" ht="15" customHeight="1"/>
    <row r="51103" ht="15" customHeight="1"/>
    <row r="51104" ht="15" customHeight="1"/>
    <row r="51105" ht="15" customHeight="1"/>
    <row r="51106" ht="15" customHeight="1"/>
    <row r="51107" ht="15" customHeight="1"/>
    <row r="51108" ht="15" customHeight="1"/>
    <row r="51109" ht="15" customHeight="1"/>
    <row r="51110" ht="15" customHeight="1"/>
    <row r="51111" ht="15" customHeight="1"/>
    <row r="51112" ht="15" customHeight="1"/>
    <row r="51113" ht="15" customHeight="1"/>
    <row r="51114" ht="15" customHeight="1"/>
    <row r="51115" ht="15" customHeight="1"/>
    <row r="51116" ht="15" customHeight="1"/>
    <row r="51117" ht="15" customHeight="1"/>
    <row r="51118" ht="15" customHeight="1"/>
    <row r="51119" ht="15" customHeight="1"/>
    <row r="51120" ht="15" customHeight="1"/>
    <row r="51121" ht="15" customHeight="1"/>
    <row r="51122" ht="15" customHeight="1"/>
    <row r="51123" ht="15" customHeight="1"/>
    <row r="51124" ht="15" customHeight="1"/>
    <row r="51125" ht="15" customHeight="1"/>
    <row r="51126" ht="15" customHeight="1"/>
    <row r="51127" ht="15" customHeight="1"/>
    <row r="51128" ht="15" customHeight="1"/>
    <row r="51129" ht="15" customHeight="1"/>
    <row r="51130" ht="15" customHeight="1"/>
    <row r="51131" ht="15" customHeight="1"/>
    <row r="51132" ht="15" customHeight="1"/>
    <row r="51133" ht="15" customHeight="1"/>
    <row r="51134" ht="15" customHeight="1"/>
    <row r="51135" ht="15" customHeight="1"/>
    <row r="51136" ht="15" customHeight="1"/>
    <row r="51137" ht="15" customHeight="1"/>
    <row r="51138" ht="15" customHeight="1"/>
    <row r="51139" ht="15" customHeight="1"/>
    <row r="51140" ht="15" customHeight="1"/>
    <row r="51141" ht="15" customHeight="1"/>
    <row r="51142" ht="15" customHeight="1"/>
    <row r="51143" ht="15" customHeight="1"/>
    <row r="51144" ht="15" customHeight="1"/>
    <row r="51145" ht="15" customHeight="1"/>
    <row r="51146" ht="15" customHeight="1"/>
    <row r="51147" ht="15" customHeight="1"/>
    <row r="51148" ht="15" customHeight="1"/>
    <row r="51149" ht="15" customHeight="1"/>
    <row r="51150" ht="15" customHeight="1"/>
    <row r="51151" ht="15" customHeight="1"/>
    <row r="51152" ht="15" customHeight="1"/>
    <row r="51153" ht="15" customHeight="1"/>
    <row r="51154" ht="15" customHeight="1"/>
    <row r="51155" ht="15" customHeight="1"/>
    <row r="51156" ht="15" customHeight="1"/>
    <row r="51157" ht="15" customHeight="1"/>
    <row r="51158" ht="15" customHeight="1"/>
    <row r="51159" ht="15" customHeight="1"/>
    <row r="51160" ht="15" customHeight="1"/>
    <row r="51161" ht="15" customHeight="1"/>
    <row r="51162" ht="15" customHeight="1"/>
    <row r="51163" ht="15" customHeight="1"/>
    <row r="51164" ht="15" customHeight="1"/>
    <row r="51165" ht="15" customHeight="1"/>
    <row r="51166" ht="15" customHeight="1"/>
    <row r="51167" ht="15" customHeight="1"/>
    <row r="51168" ht="15" customHeight="1"/>
    <row r="51169" ht="15" customHeight="1"/>
    <row r="51170" ht="15" customHeight="1"/>
    <row r="51171" ht="15" customHeight="1"/>
    <row r="51172" ht="15" customHeight="1"/>
    <row r="51173" ht="15" customHeight="1"/>
    <row r="51174" ht="15" customHeight="1"/>
    <row r="51175" ht="15" customHeight="1"/>
    <row r="51176" ht="15" customHeight="1"/>
    <row r="51177" ht="15" customHeight="1"/>
    <row r="51178" ht="15" customHeight="1"/>
    <row r="51179" ht="15" customHeight="1"/>
    <row r="51180" ht="15" customHeight="1"/>
    <row r="51181" ht="15" customHeight="1"/>
    <row r="51182" ht="15" customHeight="1"/>
    <row r="51183" ht="15" customHeight="1"/>
    <row r="51184" ht="15" customHeight="1"/>
    <row r="51185" ht="15" customHeight="1"/>
    <row r="51186" ht="15" customHeight="1"/>
    <row r="51187" ht="15" customHeight="1"/>
    <row r="51188" ht="15" customHeight="1"/>
    <row r="51189" ht="15" customHeight="1"/>
    <row r="51190" ht="15" customHeight="1"/>
    <row r="51191" ht="15" customHeight="1"/>
    <row r="51192" ht="15" customHeight="1"/>
    <row r="51193" ht="15" customHeight="1"/>
    <row r="51194" ht="15" customHeight="1"/>
    <row r="51195" ht="15" customHeight="1"/>
    <row r="51196" ht="15" customHeight="1"/>
    <row r="51197" ht="15" customHeight="1"/>
    <row r="51198" ht="15" customHeight="1"/>
    <row r="51199" ht="15" customHeight="1"/>
    <row r="51200" ht="15" customHeight="1"/>
    <row r="51201" ht="15" customHeight="1"/>
    <row r="51202" ht="15" customHeight="1"/>
    <row r="51203" ht="15" customHeight="1"/>
    <row r="51204" ht="15" customHeight="1"/>
    <row r="51205" ht="15" customHeight="1"/>
    <row r="51206" ht="15" customHeight="1"/>
    <row r="51207" ht="15" customHeight="1"/>
    <row r="51208" ht="15" customHeight="1"/>
    <row r="51209" ht="15" customHeight="1"/>
    <row r="51210" ht="15" customHeight="1"/>
    <row r="51211" ht="15" customHeight="1"/>
    <row r="51212" ht="15" customHeight="1"/>
    <row r="51213" ht="15" customHeight="1"/>
    <row r="51214" ht="15" customHeight="1"/>
    <row r="51215" ht="15" customHeight="1"/>
    <row r="51216" ht="15" customHeight="1"/>
    <row r="51217" ht="15" customHeight="1"/>
    <row r="51218" ht="15" customHeight="1"/>
    <row r="51219" ht="15" customHeight="1"/>
    <row r="51220" ht="15" customHeight="1"/>
    <row r="51221" ht="15" customHeight="1"/>
    <row r="51222" ht="15" customHeight="1"/>
    <row r="51223" ht="15" customHeight="1"/>
    <row r="51224" ht="15" customHeight="1"/>
    <row r="51225" ht="15" customHeight="1"/>
    <row r="51226" ht="15" customHeight="1"/>
    <row r="51227" ht="15" customHeight="1"/>
    <row r="51228" ht="15" customHeight="1"/>
    <row r="51229" ht="15" customHeight="1"/>
    <row r="51230" ht="15" customHeight="1"/>
    <row r="51231" ht="15" customHeight="1"/>
    <row r="51232" ht="15" customHeight="1"/>
    <row r="51233" ht="15" customHeight="1"/>
    <row r="51234" ht="15" customHeight="1"/>
    <row r="51235" ht="15" customHeight="1"/>
    <row r="51236" ht="15" customHeight="1"/>
    <row r="51237" ht="15" customHeight="1"/>
    <row r="51238" ht="15" customHeight="1"/>
    <row r="51239" ht="15" customHeight="1"/>
    <row r="51240" ht="15" customHeight="1"/>
    <row r="51241" ht="15" customHeight="1"/>
    <row r="51242" ht="15" customHeight="1"/>
    <row r="51243" ht="15" customHeight="1"/>
    <row r="51244" ht="15" customHeight="1"/>
    <row r="51245" ht="15" customHeight="1"/>
    <row r="51246" ht="15" customHeight="1"/>
    <row r="51247" ht="15" customHeight="1"/>
    <row r="51248" ht="15" customHeight="1"/>
    <row r="51249" ht="15" customHeight="1"/>
    <row r="51250" ht="15" customHeight="1"/>
    <row r="51251" ht="15" customHeight="1"/>
    <row r="51252" ht="15" customHeight="1"/>
    <row r="51253" ht="15" customHeight="1"/>
    <row r="51254" ht="15" customHeight="1"/>
    <row r="51255" ht="15" customHeight="1"/>
    <row r="51256" ht="15" customHeight="1"/>
    <row r="51257" ht="15" customHeight="1"/>
    <row r="51258" ht="15" customHeight="1"/>
    <row r="51259" ht="15" customHeight="1"/>
    <row r="51260" ht="15" customHeight="1"/>
    <row r="51261" ht="15" customHeight="1"/>
    <row r="51262" ht="15" customHeight="1"/>
    <row r="51263" ht="15" customHeight="1"/>
    <row r="51264" ht="15" customHeight="1"/>
    <row r="51265" ht="15" customHeight="1"/>
    <row r="51266" ht="15" customHeight="1"/>
    <row r="51267" ht="15" customHeight="1"/>
    <row r="51268" ht="15" customHeight="1"/>
    <row r="51269" ht="15" customHeight="1"/>
    <row r="51270" ht="15" customHeight="1"/>
    <row r="51271" ht="15" customHeight="1"/>
    <row r="51272" ht="15" customHeight="1"/>
    <row r="51273" ht="15" customHeight="1"/>
    <row r="51274" ht="15" customHeight="1"/>
    <row r="51275" ht="15" customHeight="1"/>
    <row r="51276" ht="15" customHeight="1"/>
    <row r="51277" ht="15" customHeight="1"/>
    <row r="51278" ht="15" customHeight="1"/>
    <row r="51279" ht="15" customHeight="1"/>
    <row r="51280" ht="15" customHeight="1"/>
    <row r="51281" ht="15" customHeight="1"/>
    <row r="51282" ht="15" customHeight="1"/>
    <row r="51283" ht="15" customHeight="1"/>
    <row r="51284" ht="15" customHeight="1"/>
    <row r="51285" ht="15" customHeight="1"/>
    <row r="51286" ht="15" customHeight="1"/>
    <row r="51287" ht="15" customHeight="1"/>
    <row r="51288" ht="15" customHeight="1"/>
    <row r="51289" ht="15" customHeight="1"/>
    <row r="51290" ht="15" customHeight="1"/>
    <row r="51291" ht="15" customHeight="1"/>
    <row r="51292" ht="15" customHeight="1"/>
    <row r="51293" ht="15" customHeight="1"/>
    <row r="51294" ht="15" customHeight="1"/>
    <row r="51295" ht="15" customHeight="1"/>
    <row r="51296" ht="15" customHeight="1"/>
    <row r="51297" ht="15" customHeight="1"/>
    <row r="51298" ht="15" customHeight="1"/>
    <row r="51299" ht="15" customHeight="1"/>
    <row r="51300" ht="15" customHeight="1"/>
    <row r="51301" ht="15" customHeight="1"/>
    <row r="51302" ht="15" customHeight="1"/>
    <row r="51303" ht="15" customHeight="1"/>
    <row r="51304" ht="15" customHeight="1"/>
    <row r="51305" ht="15" customHeight="1"/>
    <row r="51306" ht="15" customHeight="1"/>
    <row r="51307" ht="15" customHeight="1"/>
    <row r="51308" ht="15" customHeight="1"/>
    <row r="51309" ht="15" customHeight="1"/>
    <row r="51310" ht="15" customHeight="1"/>
    <row r="51311" ht="15" customHeight="1"/>
    <row r="51312" ht="15" customHeight="1"/>
    <row r="51313" ht="15" customHeight="1"/>
    <row r="51314" ht="15" customHeight="1"/>
    <row r="51315" ht="15" customHeight="1"/>
    <row r="51316" ht="15" customHeight="1"/>
    <row r="51317" ht="15" customHeight="1"/>
    <row r="51318" ht="15" customHeight="1"/>
    <row r="51319" ht="15" customHeight="1"/>
    <row r="51320" ht="15" customHeight="1"/>
    <row r="51321" ht="15" customHeight="1"/>
    <row r="51322" ht="15" customHeight="1"/>
    <row r="51323" ht="15" customHeight="1"/>
    <row r="51324" ht="15" customHeight="1"/>
    <row r="51325" ht="15" customHeight="1"/>
    <row r="51326" ht="15" customHeight="1"/>
    <row r="51327" ht="15" customHeight="1"/>
    <row r="51328" ht="15" customHeight="1"/>
    <row r="51329" ht="15" customHeight="1"/>
    <row r="51330" ht="15" customHeight="1"/>
    <row r="51331" ht="15" customHeight="1"/>
    <row r="51332" ht="15" customHeight="1"/>
    <row r="51333" ht="15" customHeight="1"/>
    <row r="51334" ht="15" customHeight="1"/>
    <row r="51335" ht="15" customHeight="1"/>
    <row r="51336" ht="15" customHeight="1"/>
    <row r="51337" ht="15" customHeight="1"/>
    <row r="51338" ht="15" customHeight="1"/>
    <row r="51339" ht="15" customHeight="1"/>
    <row r="51340" ht="15" customHeight="1"/>
    <row r="51341" ht="15" customHeight="1"/>
    <row r="51342" ht="15" customHeight="1"/>
    <row r="51343" ht="15" customHeight="1"/>
    <row r="51344" ht="15" customHeight="1"/>
    <row r="51345" ht="15" customHeight="1"/>
    <row r="51346" ht="15" customHeight="1"/>
    <row r="51347" ht="15" customHeight="1"/>
    <row r="51348" ht="15" customHeight="1"/>
    <row r="51349" ht="15" customHeight="1"/>
    <row r="51350" ht="15" customHeight="1"/>
    <row r="51351" ht="15" customHeight="1"/>
    <row r="51352" ht="15" customHeight="1"/>
    <row r="51353" ht="15" customHeight="1"/>
    <row r="51354" ht="15" customHeight="1"/>
    <row r="51355" ht="15" customHeight="1"/>
    <row r="51356" ht="15" customHeight="1"/>
    <row r="51357" ht="15" customHeight="1"/>
    <row r="51358" ht="15" customHeight="1"/>
    <row r="51359" ht="15" customHeight="1"/>
    <row r="51360" ht="15" customHeight="1"/>
    <row r="51361" ht="15" customHeight="1"/>
    <row r="51362" ht="15" customHeight="1"/>
    <row r="51363" ht="15" customHeight="1"/>
    <row r="51364" ht="15" customHeight="1"/>
    <row r="51365" ht="15" customHeight="1"/>
    <row r="51366" ht="15" customHeight="1"/>
    <row r="51367" ht="15" customHeight="1"/>
    <row r="51368" ht="15" customHeight="1"/>
    <row r="51369" ht="15" customHeight="1"/>
    <row r="51370" ht="15" customHeight="1"/>
    <row r="51371" ht="15" customHeight="1"/>
    <row r="51372" ht="15" customHeight="1"/>
    <row r="51373" ht="15" customHeight="1"/>
    <row r="51374" ht="15" customHeight="1"/>
    <row r="51375" ht="15" customHeight="1"/>
    <row r="51376" ht="15" customHeight="1"/>
    <row r="51377" ht="15" customHeight="1"/>
    <row r="51378" ht="15" customHeight="1"/>
    <row r="51379" ht="15" customHeight="1"/>
    <row r="51380" ht="15" customHeight="1"/>
    <row r="51381" ht="15" customHeight="1"/>
    <row r="51382" ht="15" customHeight="1"/>
    <row r="51383" ht="15" customHeight="1"/>
    <row r="51384" ht="15" customHeight="1"/>
    <row r="51385" ht="15" customHeight="1"/>
    <row r="51386" ht="15" customHeight="1"/>
    <row r="51387" ht="15" customHeight="1"/>
    <row r="51388" ht="15" customHeight="1"/>
    <row r="51389" ht="15" customHeight="1"/>
    <row r="51390" ht="15" customHeight="1"/>
    <row r="51391" ht="15" customHeight="1"/>
    <row r="51392" ht="15" customHeight="1"/>
    <row r="51393" ht="15" customHeight="1"/>
    <row r="51394" ht="15" customHeight="1"/>
    <row r="51395" ht="15" customHeight="1"/>
    <row r="51396" ht="15" customHeight="1"/>
    <row r="51397" ht="15" customHeight="1"/>
    <row r="51398" ht="15" customHeight="1"/>
    <row r="51399" ht="15" customHeight="1"/>
    <row r="51400" ht="15" customHeight="1"/>
    <row r="51401" ht="15" customHeight="1"/>
    <row r="51402" ht="15" customHeight="1"/>
    <row r="51403" ht="15" customHeight="1"/>
    <row r="51404" ht="15" customHeight="1"/>
    <row r="51405" ht="15" customHeight="1"/>
    <row r="51406" ht="15" customHeight="1"/>
    <row r="51407" ht="15" customHeight="1"/>
    <row r="51408" ht="15" customHeight="1"/>
    <row r="51409" ht="15" customHeight="1"/>
    <row r="51410" ht="15" customHeight="1"/>
    <row r="51411" ht="15" customHeight="1"/>
    <row r="51412" ht="15" customHeight="1"/>
    <row r="51413" ht="15" customHeight="1"/>
    <row r="51414" ht="15" customHeight="1"/>
    <row r="51415" ht="15" customHeight="1"/>
    <row r="51416" ht="15" customHeight="1"/>
    <row r="51417" ht="15" customHeight="1"/>
    <row r="51418" ht="15" customHeight="1"/>
    <row r="51419" ht="15" customHeight="1"/>
    <row r="51420" ht="15" customHeight="1"/>
    <row r="51421" ht="15" customHeight="1"/>
    <row r="51422" ht="15" customHeight="1"/>
    <row r="51423" ht="15" customHeight="1"/>
    <row r="51424" ht="15" customHeight="1"/>
    <row r="51425" ht="15" customHeight="1"/>
    <row r="51426" ht="15" customHeight="1"/>
    <row r="51427" ht="15" customHeight="1"/>
    <row r="51428" ht="15" customHeight="1"/>
    <row r="51429" ht="15" customHeight="1"/>
    <row r="51430" ht="15" customHeight="1"/>
    <row r="51431" ht="15" customHeight="1"/>
    <row r="51432" ht="15" customHeight="1"/>
    <row r="51433" ht="15" customHeight="1"/>
    <row r="51434" ht="15" customHeight="1"/>
    <row r="51435" ht="15" customHeight="1"/>
    <row r="51436" ht="15" customHeight="1"/>
    <row r="51437" ht="15" customHeight="1"/>
    <row r="51438" ht="15" customHeight="1"/>
    <row r="51439" ht="15" customHeight="1"/>
    <row r="51440" ht="15" customHeight="1"/>
    <row r="51441" ht="15" customHeight="1"/>
    <row r="51442" ht="15" customHeight="1"/>
    <row r="51443" ht="15" customHeight="1"/>
    <row r="51444" ht="15" customHeight="1"/>
    <row r="51445" ht="15" customHeight="1"/>
    <row r="51446" ht="15" customHeight="1"/>
    <row r="51447" ht="15" customHeight="1"/>
    <row r="51448" ht="15" customHeight="1"/>
    <row r="51449" ht="15" customHeight="1"/>
    <row r="51450" ht="15" customHeight="1"/>
    <row r="51451" ht="15" customHeight="1"/>
    <row r="51452" ht="15" customHeight="1"/>
    <row r="51453" ht="15" customHeight="1"/>
    <row r="51454" ht="15" customHeight="1"/>
    <row r="51455" ht="15" customHeight="1"/>
    <row r="51456" ht="15" customHeight="1"/>
    <row r="51457" ht="15" customHeight="1"/>
    <row r="51458" ht="15" customHeight="1"/>
    <row r="51459" ht="15" customHeight="1"/>
    <row r="51460" ht="15" customHeight="1"/>
    <row r="51461" ht="15" customHeight="1"/>
    <row r="51462" ht="15" customHeight="1"/>
    <row r="51463" ht="15" customHeight="1"/>
    <row r="51464" ht="15" customHeight="1"/>
    <row r="51465" ht="15" customHeight="1"/>
    <row r="51466" ht="15" customHeight="1"/>
    <row r="51467" ht="15" customHeight="1"/>
    <row r="51468" ht="15" customHeight="1"/>
    <row r="51469" ht="15" customHeight="1"/>
    <row r="51470" ht="15" customHeight="1"/>
    <row r="51471" ht="15" customHeight="1"/>
    <row r="51472" ht="15" customHeight="1"/>
    <row r="51473" ht="15" customHeight="1"/>
    <row r="51474" ht="15" customHeight="1"/>
    <row r="51475" ht="15" customHeight="1"/>
    <row r="51476" ht="15" customHeight="1"/>
    <row r="51477" ht="15" customHeight="1"/>
    <row r="51478" ht="15" customHeight="1"/>
    <row r="51479" ht="15" customHeight="1"/>
    <row r="51480" ht="15" customHeight="1"/>
    <row r="51481" ht="15" customHeight="1"/>
    <row r="51482" ht="15" customHeight="1"/>
    <row r="51483" ht="15" customHeight="1"/>
    <row r="51484" ht="15" customHeight="1"/>
    <row r="51485" ht="15" customHeight="1"/>
    <row r="51486" ht="15" customHeight="1"/>
    <row r="51487" ht="15" customHeight="1"/>
    <row r="51488" ht="15" customHeight="1"/>
    <row r="51489" ht="15" customHeight="1"/>
    <row r="51490" ht="15" customHeight="1"/>
    <row r="51491" ht="15" customHeight="1"/>
    <row r="51492" ht="15" customHeight="1"/>
    <row r="51493" ht="15" customHeight="1"/>
    <row r="51494" ht="15" customHeight="1"/>
    <row r="51495" ht="15" customHeight="1"/>
    <row r="51496" ht="15" customHeight="1"/>
    <row r="51497" ht="15" customHeight="1"/>
    <row r="51498" ht="15" customHeight="1"/>
    <row r="51499" ht="15" customHeight="1"/>
    <row r="51500" ht="15" customHeight="1"/>
    <row r="51501" ht="15" customHeight="1"/>
    <row r="51502" ht="15" customHeight="1"/>
    <row r="51503" ht="15" customHeight="1"/>
    <row r="51504" ht="15" customHeight="1"/>
    <row r="51505" ht="15" customHeight="1"/>
    <row r="51506" ht="15" customHeight="1"/>
    <row r="51507" ht="15" customHeight="1"/>
    <row r="51508" ht="15" customHeight="1"/>
    <row r="51509" ht="15" customHeight="1"/>
    <row r="51510" ht="15" customHeight="1"/>
    <row r="51511" ht="15" customHeight="1"/>
    <row r="51512" ht="15" customHeight="1"/>
    <row r="51513" ht="15" customHeight="1"/>
    <row r="51514" ht="15" customHeight="1"/>
    <row r="51515" ht="15" customHeight="1"/>
    <row r="51516" ht="15" customHeight="1"/>
    <row r="51517" ht="15" customHeight="1"/>
    <row r="51518" ht="15" customHeight="1"/>
    <row r="51519" ht="15" customHeight="1"/>
    <row r="51520" ht="15" customHeight="1"/>
    <row r="51521" ht="15" customHeight="1"/>
    <row r="51522" ht="15" customHeight="1"/>
    <row r="51523" ht="15" customHeight="1"/>
    <row r="51524" ht="15" customHeight="1"/>
    <row r="51525" ht="15" customHeight="1"/>
    <row r="51526" ht="15" customHeight="1"/>
    <row r="51527" ht="15" customHeight="1"/>
    <row r="51528" ht="15" customHeight="1"/>
    <row r="51529" ht="15" customHeight="1"/>
    <row r="51530" ht="15" customHeight="1"/>
    <row r="51531" ht="15" customHeight="1"/>
    <row r="51532" ht="15" customHeight="1"/>
    <row r="51533" ht="15" customHeight="1"/>
    <row r="51534" ht="15" customHeight="1"/>
    <row r="51535" ht="15" customHeight="1"/>
    <row r="51536" ht="15" customHeight="1"/>
    <row r="51537" ht="15" customHeight="1"/>
    <row r="51538" ht="15" customHeight="1"/>
    <row r="51539" ht="15" customHeight="1"/>
    <row r="51540" ht="15" customHeight="1"/>
    <row r="51541" ht="15" customHeight="1"/>
    <row r="51542" ht="15" customHeight="1"/>
    <row r="51543" ht="15" customHeight="1"/>
    <row r="51544" ht="15" customHeight="1"/>
    <row r="51545" ht="15" customHeight="1"/>
    <row r="51546" ht="15" customHeight="1"/>
    <row r="51547" ht="15" customHeight="1"/>
    <row r="51548" ht="15" customHeight="1"/>
    <row r="51549" ht="15" customHeight="1"/>
    <row r="51550" ht="15" customHeight="1"/>
    <row r="51551" ht="15" customHeight="1"/>
    <row r="51552" ht="15" customHeight="1"/>
    <row r="51553" ht="15" customHeight="1"/>
    <row r="51554" ht="15" customHeight="1"/>
    <row r="51555" ht="15" customHeight="1"/>
    <row r="51556" ht="15" customHeight="1"/>
    <row r="51557" ht="15" customHeight="1"/>
    <row r="51558" ht="15" customHeight="1"/>
    <row r="51559" ht="15" customHeight="1"/>
    <row r="51560" ht="15" customHeight="1"/>
    <row r="51561" ht="15" customHeight="1"/>
    <row r="51562" ht="15" customHeight="1"/>
    <row r="51563" ht="15" customHeight="1"/>
    <row r="51564" ht="15" customHeight="1"/>
    <row r="51565" ht="15" customHeight="1"/>
    <row r="51566" ht="15" customHeight="1"/>
    <row r="51567" ht="15" customHeight="1"/>
    <row r="51568" ht="15" customHeight="1"/>
    <row r="51569" ht="15" customHeight="1"/>
    <row r="51570" ht="15" customHeight="1"/>
    <row r="51571" ht="15" customHeight="1"/>
    <row r="51572" ht="15" customHeight="1"/>
    <row r="51573" ht="15" customHeight="1"/>
    <row r="51574" ht="15" customHeight="1"/>
    <row r="51575" ht="15" customHeight="1"/>
    <row r="51576" ht="15" customHeight="1"/>
    <row r="51577" ht="15" customHeight="1"/>
    <row r="51578" ht="15" customHeight="1"/>
    <row r="51579" ht="15" customHeight="1"/>
    <row r="51580" ht="15" customHeight="1"/>
    <row r="51581" ht="15" customHeight="1"/>
    <row r="51582" ht="15" customHeight="1"/>
    <row r="51583" ht="15" customHeight="1"/>
    <row r="51584" ht="15" customHeight="1"/>
    <row r="51585" ht="15" customHeight="1"/>
    <row r="51586" ht="15" customHeight="1"/>
    <row r="51587" ht="15" customHeight="1"/>
    <row r="51588" ht="15" customHeight="1"/>
    <row r="51589" ht="15" customHeight="1"/>
    <row r="51590" ht="15" customHeight="1"/>
    <row r="51591" ht="15" customHeight="1"/>
    <row r="51592" ht="15" customHeight="1"/>
    <row r="51593" ht="15" customHeight="1"/>
    <row r="51594" ht="15" customHeight="1"/>
    <row r="51595" ht="15" customHeight="1"/>
    <row r="51596" ht="15" customHeight="1"/>
    <row r="51597" ht="15" customHeight="1"/>
    <row r="51598" ht="15" customHeight="1"/>
    <row r="51599" ht="15" customHeight="1"/>
    <row r="51600" ht="15" customHeight="1"/>
    <row r="51601" ht="15" customHeight="1"/>
    <row r="51602" ht="15" customHeight="1"/>
    <row r="51603" ht="15" customHeight="1"/>
    <row r="51604" ht="15" customHeight="1"/>
    <row r="51605" ht="15" customHeight="1"/>
    <row r="51606" ht="15" customHeight="1"/>
    <row r="51607" ht="15" customHeight="1"/>
    <row r="51608" ht="15" customHeight="1"/>
    <row r="51609" ht="15" customHeight="1"/>
    <row r="51610" ht="15" customHeight="1"/>
    <row r="51611" ht="15" customHeight="1"/>
    <row r="51612" ht="15" customHeight="1"/>
    <row r="51613" ht="15" customHeight="1"/>
    <row r="51614" ht="15" customHeight="1"/>
    <row r="51615" ht="15" customHeight="1"/>
    <row r="51616" ht="15" customHeight="1"/>
    <row r="51617" ht="15" customHeight="1"/>
    <row r="51618" ht="15" customHeight="1"/>
    <row r="51619" ht="15" customHeight="1"/>
    <row r="51620" ht="15" customHeight="1"/>
    <row r="51621" ht="15" customHeight="1"/>
    <row r="51622" ht="15" customHeight="1"/>
    <row r="51623" ht="15" customHeight="1"/>
    <row r="51624" ht="15" customHeight="1"/>
    <row r="51625" ht="15" customHeight="1"/>
    <row r="51626" ht="15" customHeight="1"/>
    <row r="51627" ht="15" customHeight="1"/>
    <row r="51628" ht="15" customHeight="1"/>
    <row r="51629" ht="15" customHeight="1"/>
    <row r="51630" ht="15" customHeight="1"/>
    <row r="51631" ht="15" customHeight="1"/>
    <row r="51632" ht="15" customHeight="1"/>
    <row r="51633" ht="15" customHeight="1"/>
    <row r="51634" ht="15" customHeight="1"/>
    <row r="51635" ht="15" customHeight="1"/>
    <row r="51636" ht="15" customHeight="1"/>
    <row r="51637" ht="15" customHeight="1"/>
    <row r="51638" ht="15" customHeight="1"/>
    <row r="51639" ht="15" customHeight="1"/>
    <row r="51640" ht="15" customHeight="1"/>
    <row r="51641" ht="15" customHeight="1"/>
    <row r="51642" ht="15" customHeight="1"/>
    <row r="51643" ht="15" customHeight="1"/>
    <row r="51644" ht="15" customHeight="1"/>
    <row r="51645" ht="15" customHeight="1"/>
    <row r="51646" ht="15" customHeight="1"/>
    <row r="51647" ht="15" customHeight="1"/>
    <row r="51648" ht="15" customHeight="1"/>
    <row r="51649" ht="15" customHeight="1"/>
    <row r="51650" ht="15" customHeight="1"/>
    <row r="51651" ht="15" customHeight="1"/>
    <row r="51652" ht="15" customHeight="1"/>
    <row r="51653" ht="15" customHeight="1"/>
    <row r="51654" ht="15" customHeight="1"/>
    <row r="51655" ht="15" customHeight="1"/>
    <row r="51656" ht="15" customHeight="1"/>
    <row r="51657" ht="15" customHeight="1"/>
    <row r="51658" ht="15" customHeight="1"/>
    <row r="51659" ht="15" customHeight="1"/>
    <row r="51660" ht="15" customHeight="1"/>
    <row r="51661" ht="15" customHeight="1"/>
    <row r="51662" ht="15" customHeight="1"/>
    <row r="51663" ht="15" customHeight="1"/>
    <row r="51664" ht="15" customHeight="1"/>
    <row r="51665" ht="15" customHeight="1"/>
    <row r="51666" ht="15" customHeight="1"/>
    <row r="51667" ht="15" customHeight="1"/>
    <row r="51668" ht="15" customHeight="1"/>
    <row r="51669" ht="15" customHeight="1"/>
    <row r="51670" ht="15" customHeight="1"/>
    <row r="51671" ht="15" customHeight="1"/>
    <row r="51672" ht="15" customHeight="1"/>
    <row r="51673" ht="15" customHeight="1"/>
    <row r="51674" ht="15" customHeight="1"/>
    <row r="51675" ht="15" customHeight="1"/>
    <row r="51676" ht="15" customHeight="1"/>
    <row r="51677" ht="15" customHeight="1"/>
    <row r="51678" ht="15" customHeight="1"/>
    <row r="51679" ht="15" customHeight="1"/>
    <row r="51680" ht="15" customHeight="1"/>
    <row r="51681" ht="15" customHeight="1"/>
    <row r="51682" ht="15" customHeight="1"/>
    <row r="51683" ht="15" customHeight="1"/>
    <row r="51684" ht="15" customHeight="1"/>
    <row r="51685" ht="15" customHeight="1"/>
    <row r="51686" ht="15" customHeight="1"/>
    <row r="51687" ht="15" customHeight="1"/>
    <row r="51688" ht="15" customHeight="1"/>
    <row r="51689" ht="15" customHeight="1"/>
    <row r="51690" ht="15" customHeight="1"/>
    <row r="51691" ht="15" customHeight="1"/>
    <row r="51692" ht="15" customHeight="1"/>
    <row r="51693" ht="15" customHeight="1"/>
    <row r="51694" ht="15" customHeight="1"/>
    <row r="51695" ht="15" customHeight="1"/>
    <row r="51696" ht="15" customHeight="1"/>
    <row r="51697" ht="15" customHeight="1"/>
    <row r="51698" ht="15" customHeight="1"/>
    <row r="51699" ht="15" customHeight="1"/>
    <row r="51700" ht="15" customHeight="1"/>
    <row r="51701" ht="15" customHeight="1"/>
    <row r="51702" ht="15" customHeight="1"/>
    <row r="51703" ht="15" customHeight="1"/>
    <row r="51704" ht="15" customHeight="1"/>
    <row r="51705" ht="15" customHeight="1"/>
    <row r="51706" ht="15" customHeight="1"/>
    <row r="51707" ht="15" customHeight="1"/>
    <row r="51708" ht="15" customHeight="1"/>
    <row r="51709" ht="15" customHeight="1"/>
    <row r="51710" ht="15" customHeight="1"/>
    <row r="51711" ht="15" customHeight="1"/>
    <row r="51712" ht="15" customHeight="1"/>
    <row r="51713" ht="15" customHeight="1"/>
    <row r="51714" ht="15" customHeight="1"/>
    <row r="51715" ht="15" customHeight="1"/>
    <row r="51716" ht="15" customHeight="1"/>
    <row r="51717" ht="15" customHeight="1"/>
    <row r="51718" ht="15" customHeight="1"/>
    <row r="51719" ht="15" customHeight="1"/>
    <row r="51720" ht="15" customHeight="1"/>
    <row r="51721" ht="15" customHeight="1"/>
    <row r="51722" ht="15" customHeight="1"/>
    <row r="51723" ht="15" customHeight="1"/>
    <row r="51724" ht="15" customHeight="1"/>
    <row r="51725" ht="15" customHeight="1"/>
    <row r="51726" ht="15" customHeight="1"/>
    <row r="51727" ht="15" customHeight="1"/>
    <row r="51728" ht="15" customHeight="1"/>
    <row r="51729" ht="15" customHeight="1"/>
    <row r="51730" ht="15" customHeight="1"/>
    <row r="51731" ht="15" customHeight="1"/>
    <row r="51732" ht="15" customHeight="1"/>
    <row r="51733" ht="15" customHeight="1"/>
    <row r="51734" ht="15" customHeight="1"/>
    <row r="51735" ht="15" customHeight="1"/>
    <row r="51736" ht="15" customHeight="1"/>
    <row r="51737" ht="15" customHeight="1"/>
    <row r="51738" ht="15" customHeight="1"/>
    <row r="51739" ht="15" customHeight="1"/>
    <row r="51740" ht="15" customHeight="1"/>
    <row r="51741" ht="15" customHeight="1"/>
    <row r="51742" ht="15" customHeight="1"/>
    <row r="51743" ht="15" customHeight="1"/>
    <row r="51744" ht="15" customHeight="1"/>
    <row r="51745" ht="15" customHeight="1"/>
    <row r="51746" ht="15" customHeight="1"/>
    <row r="51747" ht="15" customHeight="1"/>
    <row r="51748" ht="15" customHeight="1"/>
    <row r="51749" ht="15" customHeight="1"/>
    <row r="51750" ht="15" customHeight="1"/>
    <row r="51751" ht="15" customHeight="1"/>
    <row r="51752" ht="15" customHeight="1"/>
    <row r="51753" ht="15" customHeight="1"/>
    <row r="51754" ht="15" customHeight="1"/>
    <row r="51755" ht="15" customHeight="1"/>
    <row r="51756" ht="15" customHeight="1"/>
    <row r="51757" ht="15" customHeight="1"/>
    <row r="51758" ht="15" customHeight="1"/>
    <row r="51759" ht="15" customHeight="1"/>
    <row r="51760" ht="15" customHeight="1"/>
    <row r="51761" ht="15" customHeight="1"/>
    <row r="51762" ht="15" customHeight="1"/>
    <row r="51763" ht="15" customHeight="1"/>
    <row r="51764" ht="15" customHeight="1"/>
    <row r="51765" ht="15" customHeight="1"/>
    <row r="51766" ht="15" customHeight="1"/>
    <row r="51767" ht="15" customHeight="1"/>
    <row r="51768" ht="15" customHeight="1"/>
    <row r="51769" ht="15" customHeight="1"/>
    <row r="51770" ht="15" customHeight="1"/>
    <row r="51771" ht="15" customHeight="1"/>
    <row r="51772" ht="15" customHeight="1"/>
    <row r="51773" ht="15" customHeight="1"/>
    <row r="51774" ht="15" customHeight="1"/>
    <row r="51775" ht="15" customHeight="1"/>
    <row r="51776" ht="15" customHeight="1"/>
    <row r="51777" ht="15" customHeight="1"/>
    <row r="51778" ht="15" customHeight="1"/>
    <row r="51779" ht="15" customHeight="1"/>
    <row r="51780" ht="15" customHeight="1"/>
    <row r="51781" ht="15" customHeight="1"/>
    <row r="51782" ht="15" customHeight="1"/>
    <row r="51783" ht="15" customHeight="1"/>
    <row r="51784" ht="15" customHeight="1"/>
    <row r="51785" ht="15" customHeight="1"/>
    <row r="51786" ht="15" customHeight="1"/>
    <row r="51787" ht="15" customHeight="1"/>
    <row r="51788" ht="15" customHeight="1"/>
    <row r="51789" ht="15" customHeight="1"/>
    <row r="51790" ht="15" customHeight="1"/>
    <row r="51791" ht="15" customHeight="1"/>
    <row r="51792" ht="15" customHeight="1"/>
    <row r="51793" ht="15" customHeight="1"/>
    <row r="51794" ht="15" customHeight="1"/>
    <row r="51795" ht="15" customHeight="1"/>
    <row r="51796" ht="15" customHeight="1"/>
    <row r="51797" ht="15" customHeight="1"/>
    <row r="51798" ht="15" customHeight="1"/>
    <row r="51799" ht="15" customHeight="1"/>
    <row r="51800" ht="15" customHeight="1"/>
    <row r="51801" ht="15" customHeight="1"/>
    <row r="51802" ht="15" customHeight="1"/>
    <row r="51803" ht="15" customHeight="1"/>
    <row r="51804" ht="15" customHeight="1"/>
    <row r="51805" ht="15" customHeight="1"/>
    <row r="51806" ht="15" customHeight="1"/>
    <row r="51807" ht="15" customHeight="1"/>
    <row r="51808" ht="15" customHeight="1"/>
    <row r="51809" ht="15" customHeight="1"/>
    <row r="51810" ht="15" customHeight="1"/>
    <row r="51811" ht="15" customHeight="1"/>
    <row r="51812" ht="15" customHeight="1"/>
    <row r="51813" ht="15" customHeight="1"/>
    <row r="51814" ht="15" customHeight="1"/>
    <row r="51815" ht="15" customHeight="1"/>
    <row r="51816" ht="15" customHeight="1"/>
    <row r="51817" ht="15" customHeight="1"/>
    <row r="51818" ht="15" customHeight="1"/>
    <row r="51819" ht="15" customHeight="1"/>
    <row r="51820" ht="15" customHeight="1"/>
    <row r="51821" ht="15" customHeight="1"/>
    <row r="51822" ht="15" customHeight="1"/>
    <row r="51823" ht="15" customHeight="1"/>
    <row r="51824" ht="15" customHeight="1"/>
    <row r="51825" ht="15" customHeight="1"/>
    <row r="51826" ht="15" customHeight="1"/>
    <row r="51827" ht="15" customHeight="1"/>
    <row r="51828" ht="15" customHeight="1"/>
    <row r="51829" ht="15" customHeight="1"/>
    <row r="51830" ht="15" customHeight="1"/>
    <row r="51831" ht="15" customHeight="1"/>
    <row r="51832" ht="15" customHeight="1"/>
    <row r="51833" ht="15" customHeight="1"/>
    <row r="51834" ht="15" customHeight="1"/>
    <row r="51835" ht="15" customHeight="1"/>
    <row r="51836" ht="15" customHeight="1"/>
    <row r="51837" ht="15" customHeight="1"/>
    <row r="51838" ht="15" customHeight="1"/>
    <row r="51839" ht="15" customHeight="1"/>
    <row r="51840" ht="15" customHeight="1"/>
    <row r="51841" ht="15" customHeight="1"/>
    <row r="51842" ht="15" customHeight="1"/>
    <row r="51843" ht="15" customHeight="1"/>
    <row r="51844" ht="15" customHeight="1"/>
    <row r="51845" ht="15" customHeight="1"/>
    <row r="51846" ht="15" customHeight="1"/>
    <row r="51847" ht="15" customHeight="1"/>
    <row r="51848" ht="15" customHeight="1"/>
    <row r="51849" ht="15" customHeight="1"/>
    <row r="51850" ht="15" customHeight="1"/>
    <row r="51851" ht="15" customHeight="1"/>
    <row r="51852" ht="15" customHeight="1"/>
    <row r="51853" ht="15" customHeight="1"/>
    <row r="51854" ht="15" customHeight="1"/>
    <row r="51855" ht="15" customHeight="1"/>
    <row r="51856" ht="15" customHeight="1"/>
    <row r="51857" ht="15" customHeight="1"/>
    <row r="51858" ht="15" customHeight="1"/>
    <row r="51859" ht="15" customHeight="1"/>
    <row r="51860" ht="15" customHeight="1"/>
    <row r="51861" ht="15" customHeight="1"/>
    <row r="51862" ht="15" customHeight="1"/>
    <row r="51863" ht="15" customHeight="1"/>
    <row r="51864" ht="15" customHeight="1"/>
    <row r="51865" ht="15" customHeight="1"/>
    <row r="51866" ht="15" customHeight="1"/>
    <row r="51867" ht="15" customHeight="1"/>
    <row r="51868" ht="15" customHeight="1"/>
    <row r="51869" ht="15" customHeight="1"/>
    <row r="51870" ht="15" customHeight="1"/>
    <row r="51871" ht="15" customHeight="1"/>
    <row r="51872" ht="15" customHeight="1"/>
    <row r="51873" ht="15" customHeight="1"/>
    <row r="51874" ht="15" customHeight="1"/>
    <row r="51875" ht="15" customHeight="1"/>
    <row r="51876" ht="15" customHeight="1"/>
    <row r="51877" ht="15" customHeight="1"/>
    <row r="51878" ht="15" customHeight="1"/>
    <row r="51879" ht="15" customHeight="1"/>
    <row r="51880" ht="15" customHeight="1"/>
    <row r="51881" ht="15" customHeight="1"/>
    <row r="51882" ht="15" customHeight="1"/>
    <row r="51883" ht="15" customHeight="1"/>
    <row r="51884" ht="15" customHeight="1"/>
    <row r="51885" ht="15" customHeight="1"/>
    <row r="51886" ht="15" customHeight="1"/>
    <row r="51887" ht="15" customHeight="1"/>
    <row r="51888" ht="15" customHeight="1"/>
    <row r="51889" ht="15" customHeight="1"/>
    <row r="51890" ht="15" customHeight="1"/>
    <row r="51891" ht="15" customHeight="1"/>
    <row r="51892" ht="15" customHeight="1"/>
    <row r="51893" ht="15" customHeight="1"/>
    <row r="51894" ht="15" customHeight="1"/>
    <row r="51895" ht="15" customHeight="1"/>
    <row r="51896" ht="15" customHeight="1"/>
    <row r="51897" ht="15" customHeight="1"/>
    <row r="51898" ht="15" customHeight="1"/>
    <row r="51899" ht="15" customHeight="1"/>
    <row r="51900" ht="15" customHeight="1"/>
    <row r="51901" ht="15" customHeight="1"/>
    <row r="51902" ht="15" customHeight="1"/>
    <row r="51903" ht="15" customHeight="1"/>
    <row r="51904" ht="15" customHeight="1"/>
    <row r="51905" ht="15" customHeight="1"/>
    <row r="51906" ht="15" customHeight="1"/>
    <row r="51907" ht="15" customHeight="1"/>
    <row r="51908" ht="15" customHeight="1"/>
    <row r="51909" ht="15" customHeight="1"/>
    <row r="51910" ht="15" customHeight="1"/>
    <row r="51911" ht="15" customHeight="1"/>
    <row r="51912" ht="15" customHeight="1"/>
    <row r="51913" ht="15" customHeight="1"/>
    <row r="51914" ht="15" customHeight="1"/>
    <row r="51915" ht="15" customHeight="1"/>
    <row r="51916" ht="15" customHeight="1"/>
    <row r="51917" ht="15" customHeight="1"/>
    <row r="51918" ht="15" customHeight="1"/>
    <row r="51919" ht="15" customHeight="1"/>
    <row r="51920" ht="15" customHeight="1"/>
    <row r="51921" ht="15" customHeight="1"/>
    <row r="51922" ht="15" customHeight="1"/>
    <row r="51923" ht="15" customHeight="1"/>
    <row r="51924" ht="15" customHeight="1"/>
    <row r="51925" ht="15" customHeight="1"/>
    <row r="51926" ht="15" customHeight="1"/>
    <row r="51927" ht="15" customHeight="1"/>
    <row r="51928" ht="15" customHeight="1"/>
    <row r="51929" ht="15" customHeight="1"/>
    <row r="51930" ht="15" customHeight="1"/>
    <row r="51931" ht="15" customHeight="1"/>
    <row r="51932" ht="15" customHeight="1"/>
    <row r="51933" ht="15" customHeight="1"/>
    <row r="51934" ht="15" customHeight="1"/>
    <row r="51935" ht="15" customHeight="1"/>
    <row r="51936" ht="15" customHeight="1"/>
    <row r="51937" ht="15" customHeight="1"/>
    <row r="51938" ht="15" customHeight="1"/>
    <row r="51939" ht="15" customHeight="1"/>
    <row r="51940" ht="15" customHeight="1"/>
    <row r="51941" ht="15" customHeight="1"/>
    <row r="51942" ht="15" customHeight="1"/>
    <row r="51943" ht="15" customHeight="1"/>
    <row r="51944" ht="15" customHeight="1"/>
    <row r="51945" ht="15" customHeight="1"/>
    <row r="51946" ht="15" customHeight="1"/>
    <row r="51947" ht="15" customHeight="1"/>
    <row r="51948" ht="15" customHeight="1"/>
    <row r="51949" ht="15" customHeight="1"/>
    <row r="51950" ht="15" customHeight="1"/>
    <row r="51951" ht="15" customHeight="1"/>
    <row r="51952" ht="15" customHeight="1"/>
    <row r="51953" ht="15" customHeight="1"/>
    <row r="51954" ht="15" customHeight="1"/>
    <row r="51955" ht="15" customHeight="1"/>
    <row r="51956" ht="15" customHeight="1"/>
    <row r="51957" ht="15" customHeight="1"/>
    <row r="51958" ht="15" customHeight="1"/>
    <row r="51959" ht="15" customHeight="1"/>
    <row r="51960" ht="15" customHeight="1"/>
    <row r="51961" ht="15" customHeight="1"/>
    <row r="51962" ht="15" customHeight="1"/>
    <row r="51963" ht="15" customHeight="1"/>
    <row r="51964" ht="15" customHeight="1"/>
    <row r="51965" ht="15" customHeight="1"/>
    <row r="51966" ht="15" customHeight="1"/>
    <row r="51967" ht="15" customHeight="1"/>
    <row r="51968" ht="15" customHeight="1"/>
    <row r="51969" ht="15" customHeight="1"/>
    <row r="51970" ht="15" customHeight="1"/>
    <row r="51971" ht="15" customHeight="1"/>
    <row r="51972" ht="15" customHeight="1"/>
    <row r="51973" ht="15" customHeight="1"/>
    <row r="51974" ht="15" customHeight="1"/>
    <row r="51975" ht="15" customHeight="1"/>
    <row r="51976" ht="15" customHeight="1"/>
    <row r="51977" ht="15" customHeight="1"/>
    <row r="51978" ht="15" customHeight="1"/>
    <row r="51979" ht="15" customHeight="1"/>
    <row r="51980" ht="15" customHeight="1"/>
    <row r="51981" ht="15" customHeight="1"/>
    <row r="51982" ht="15" customHeight="1"/>
    <row r="51983" ht="15" customHeight="1"/>
    <row r="51984" ht="15" customHeight="1"/>
    <row r="51985" ht="15" customHeight="1"/>
    <row r="51986" ht="15" customHeight="1"/>
    <row r="51987" ht="15" customHeight="1"/>
    <row r="51988" ht="15" customHeight="1"/>
    <row r="51989" ht="15" customHeight="1"/>
    <row r="51990" ht="15" customHeight="1"/>
    <row r="51991" ht="15" customHeight="1"/>
    <row r="51992" ht="15" customHeight="1"/>
    <row r="51993" ht="15" customHeight="1"/>
    <row r="51994" ht="15" customHeight="1"/>
    <row r="51995" ht="15" customHeight="1"/>
    <row r="51996" ht="15" customHeight="1"/>
    <row r="51997" ht="15" customHeight="1"/>
    <row r="51998" ht="15" customHeight="1"/>
    <row r="51999" ht="15" customHeight="1"/>
    <row r="52000" ht="15" customHeight="1"/>
    <row r="52001" ht="15" customHeight="1"/>
    <row r="52002" ht="15" customHeight="1"/>
    <row r="52003" ht="15" customHeight="1"/>
    <row r="52004" ht="15" customHeight="1"/>
    <row r="52005" ht="15" customHeight="1"/>
    <row r="52006" ht="15" customHeight="1"/>
    <row r="52007" ht="15" customHeight="1"/>
    <row r="52008" ht="15" customHeight="1"/>
    <row r="52009" ht="15" customHeight="1"/>
    <row r="52010" ht="15" customHeight="1"/>
    <row r="52011" ht="15" customHeight="1"/>
    <row r="52012" ht="15" customHeight="1"/>
    <row r="52013" ht="15" customHeight="1"/>
    <row r="52014" ht="15" customHeight="1"/>
    <row r="52015" ht="15" customHeight="1"/>
    <row r="52016" ht="15" customHeight="1"/>
    <row r="52017" ht="15" customHeight="1"/>
    <row r="52018" ht="15" customHeight="1"/>
    <row r="52019" ht="15" customHeight="1"/>
    <row r="52020" ht="15" customHeight="1"/>
    <row r="52021" ht="15" customHeight="1"/>
    <row r="52022" ht="15" customHeight="1"/>
    <row r="52023" ht="15" customHeight="1"/>
    <row r="52024" ht="15" customHeight="1"/>
    <row r="52025" ht="15" customHeight="1"/>
    <row r="52026" ht="15" customHeight="1"/>
    <row r="52027" ht="15" customHeight="1"/>
    <row r="52028" ht="15" customHeight="1"/>
    <row r="52029" ht="15" customHeight="1"/>
    <row r="52030" ht="15" customHeight="1"/>
    <row r="52031" ht="15" customHeight="1"/>
    <row r="52032" ht="15" customHeight="1"/>
    <row r="52033" ht="15" customHeight="1"/>
    <row r="52034" ht="15" customHeight="1"/>
    <row r="52035" ht="15" customHeight="1"/>
    <row r="52036" ht="15" customHeight="1"/>
    <row r="52037" ht="15" customHeight="1"/>
    <row r="52038" ht="15" customHeight="1"/>
    <row r="52039" ht="15" customHeight="1"/>
    <row r="52040" ht="15" customHeight="1"/>
    <row r="52041" ht="15" customHeight="1"/>
    <row r="52042" ht="15" customHeight="1"/>
    <row r="52043" ht="15" customHeight="1"/>
    <row r="52044" ht="15" customHeight="1"/>
    <row r="52045" ht="15" customHeight="1"/>
    <row r="52046" ht="15" customHeight="1"/>
    <row r="52047" ht="15" customHeight="1"/>
    <row r="52048" ht="15" customHeight="1"/>
    <row r="52049" ht="15" customHeight="1"/>
    <row r="52050" ht="15" customHeight="1"/>
    <row r="52051" ht="15" customHeight="1"/>
    <row r="52052" ht="15" customHeight="1"/>
    <row r="52053" ht="15" customHeight="1"/>
    <row r="52054" ht="15" customHeight="1"/>
    <row r="52055" ht="15" customHeight="1"/>
    <row r="52056" ht="15" customHeight="1"/>
    <row r="52057" ht="15" customHeight="1"/>
    <row r="52058" ht="15" customHeight="1"/>
    <row r="52059" ht="15" customHeight="1"/>
    <row r="52060" ht="15" customHeight="1"/>
    <row r="52061" ht="15" customHeight="1"/>
    <row r="52062" ht="15" customHeight="1"/>
    <row r="52063" ht="15" customHeight="1"/>
    <row r="52064" ht="15" customHeight="1"/>
    <row r="52065" ht="15" customHeight="1"/>
    <row r="52066" ht="15" customHeight="1"/>
    <row r="52067" ht="15" customHeight="1"/>
    <row r="52068" ht="15" customHeight="1"/>
    <row r="52069" ht="15" customHeight="1"/>
    <row r="52070" ht="15" customHeight="1"/>
    <row r="52071" ht="15" customHeight="1"/>
    <row r="52072" ht="15" customHeight="1"/>
    <row r="52073" ht="15" customHeight="1"/>
    <row r="52074" ht="15" customHeight="1"/>
    <row r="52075" ht="15" customHeight="1"/>
    <row r="52076" ht="15" customHeight="1"/>
    <row r="52077" ht="15" customHeight="1"/>
    <row r="52078" ht="15" customHeight="1"/>
    <row r="52079" ht="15" customHeight="1"/>
    <row r="52080" ht="15" customHeight="1"/>
    <row r="52081" ht="15" customHeight="1"/>
    <row r="52082" ht="15" customHeight="1"/>
    <row r="52083" ht="15" customHeight="1"/>
    <row r="52084" ht="15" customHeight="1"/>
    <row r="52085" ht="15" customHeight="1"/>
    <row r="52086" ht="15" customHeight="1"/>
    <row r="52087" ht="15" customHeight="1"/>
    <row r="52088" ht="15" customHeight="1"/>
    <row r="52089" ht="15" customHeight="1"/>
    <row r="52090" ht="15" customHeight="1"/>
    <row r="52091" ht="15" customHeight="1"/>
    <row r="52092" ht="15" customHeight="1"/>
    <row r="52093" ht="15" customHeight="1"/>
    <row r="52094" ht="15" customHeight="1"/>
    <row r="52095" ht="15" customHeight="1"/>
    <row r="52096" ht="15" customHeight="1"/>
    <row r="52097" ht="15" customHeight="1"/>
    <row r="52098" ht="15" customHeight="1"/>
    <row r="52099" ht="15" customHeight="1"/>
    <row r="52100" ht="15" customHeight="1"/>
    <row r="52101" ht="15" customHeight="1"/>
    <row r="52102" ht="15" customHeight="1"/>
    <row r="52103" ht="15" customHeight="1"/>
    <row r="52104" ht="15" customHeight="1"/>
    <row r="52105" ht="15" customHeight="1"/>
    <row r="52106" ht="15" customHeight="1"/>
    <row r="52107" ht="15" customHeight="1"/>
    <row r="52108" ht="15" customHeight="1"/>
    <row r="52109" ht="15" customHeight="1"/>
    <row r="52110" ht="15" customHeight="1"/>
    <row r="52111" ht="15" customHeight="1"/>
    <row r="52112" ht="15" customHeight="1"/>
    <row r="52113" ht="15" customHeight="1"/>
    <row r="52114" ht="15" customHeight="1"/>
    <row r="52115" ht="15" customHeight="1"/>
    <row r="52116" ht="15" customHeight="1"/>
    <row r="52117" ht="15" customHeight="1"/>
    <row r="52118" ht="15" customHeight="1"/>
    <row r="52119" ht="15" customHeight="1"/>
    <row r="52120" ht="15" customHeight="1"/>
    <row r="52121" ht="15" customHeight="1"/>
    <row r="52122" ht="15" customHeight="1"/>
    <row r="52123" ht="15" customHeight="1"/>
    <row r="52124" ht="15" customHeight="1"/>
    <row r="52125" ht="15" customHeight="1"/>
    <row r="52126" ht="15" customHeight="1"/>
    <row r="52127" ht="15" customHeight="1"/>
    <row r="52128" ht="15" customHeight="1"/>
    <row r="52129" ht="15" customHeight="1"/>
    <row r="52130" ht="15" customHeight="1"/>
    <row r="52131" ht="15" customHeight="1"/>
    <row r="52132" ht="15" customHeight="1"/>
    <row r="52133" ht="15" customHeight="1"/>
    <row r="52134" ht="15" customHeight="1"/>
    <row r="52135" ht="15" customHeight="1"/>
    <row r="52136" ht="15" customHeight="1"/>
    <row r="52137" ht="15" customHeight="1"/>
    <row r="52138" ht="15" customHeight="1"/>
    <row r="52139" ht="15" customHeight="1"/>
    <row r="52140" ht="15" customHeight="1"/>
    <row r="52141" ht="15" customHeight="1"/>
    <row r="52142" ht="15" customHeight="1"/>
    <row r="52143" ht="15" customHeight="1"/>
    <row r="52144" ht="15" customHeight="1"/>
    <row r="52145" ht="15" customHeight="1"/>
    <row r="52146" ht="15" customHeight="1"/>
    <row r="52147" ht="15" customHeight="1"/>
    <row r="52148" ht="15" customHeight="1"/>
    <row r="52149" ht="15" customHeight="1"/>
    <row r="52150" ht="15" customHeight="1"/>
    <row r="52151" ht="15" customHeight="1"/>
    <row r="52152" ht="15" customHeight="1"/>
    <row r="52153" ht="15" customHeight="1"/>
    <row r="52154" ht="15" customHeight="1"/>
    <row r="52155" ht="15" customHeight="1"/>
    <row r="52156" ht="15" customHeight="1"/>
    <row r="52157" ht="15" customHeight="1"/>
    <row r="52158" ht="15" customHeight="1"/>
    <row r="52159" ht="15" customHeight="1"/>
    <row r="52160" ht="15" customHeight="1"/>
    <row r="52161" ht="15" customHeight="1"/>
    <row r="52162" ht="15" customHeight="1"/>
    <row r="52163" ht="15" customHeight="1"/>
    <row r="52164" ht="15" customHeight="1"/>
    <row r="52165" ht="15" customHeight="1"/>
    <row r="52166" ht="15" customHeight="1"/>
    <row r="52167" ht="15" customHeight="1"/>
    <row r="52168" ht="15" customHeight="1"/>
    <row r="52169" ht="15" customHeight="1"/>
    <row r="52170" ht="15" customHeight="1"/>
    <row r="52171" ht="15" customHeight="1"/>
    <row r="52172" ht="15" customHeight="1"/>
    <row r="52173" ht="15" customHeight="1"/>
    <row r="52174" ht="15" customHeight="1"/>
    <row r="52175" ht="15" customHeight="1"/>
    <row r="52176" ht="15" customHeight="1"/>
    <row r="52177" ht="15" customHeight="1"/>
    <row r="52178" ht="15" customHeight="1"/>
    <row r="52179" ht="15" customHeight="1"/>
    <row r="52180" ht="15" customHeight="1"/>
    <row r="52181" ht="15" customHeight="1"/>
    <row r="52182" ht="15" customHeight="1"/>
    <row r="52183" ht="15" customHeight="1"/>
    <row r="52184" ht="15" customHeight="1"/>
    <row r="52185" ht="15" customHeight="1"/>
    <row r="52186" ht="15" customHeight="1"/>
    <row r="52187" ht="15" customHeight="1"/>
    <row r="52188" ht="15" customHeight="1"/>
    <row r="52189" ht="15" customHeight="1"/>
    <row r="52190" ht="15" customHeight="1"/>
    <row r="52191" ht="15" customHeight="1"/>
    <row r="52192" ht="15" customHeight="1"/>
    <row r="52193" ht="15" customHeight="1"/>
    <row r="52194" ht="15" customHeight="1"/>
    <row r="52195" ht="15" customHeight="1"/>
    <row r="52196" ht="15" customHeight="1"/>
    <row r="52197" ht="15" customHeight="1"/>
    <row r="52198" ht="15" customHeight="1"/>
    <row r="52199" ht="15" customHeight="1"/>
    <row r="52200" ht="15" customHeight="1"/>
    <row r="52201" ht="15" customHeight="1"/>
    <row r="52202" ht="15" customHeight="1"/>
    <row r="52203" ht="15" customHeight="1"/>
    <row r="52204" ht="15" customHeight="1"/>
    <row r="52205" ht="15" customHeight="1"/>
    <row r="52206" ht="15" customHeight="1"/>
    <row r="52207" ht="15" customHeight="1"/>
    <row r="52208" ht="15" customHeight="1"/>
    <row r="52209" ht="15" customHeight="1"/>
    <row r="52210" ht="15" customHeight="1"/>
    <row r="52211" ht="15" customHeight="1"/>
    <row r="52212" ht="15" customHeight="1"/>
    <row r="52213" ht="15" customHeight="1"/>
    <row r="52214" ht="15" customHeight="1"/>
    <row r="52215" ht="15" customHeight="1"/>
    <row r="52216" ht="15" customHeight="1"/>
    <row r="52217" ht="15" customHeight="1"/>
    <row r="52218" ht="15" customHeight="1"/>
    <row r="52219" ht="15" customHeight="1"/>
    <row r="52220" ht="15" customHeight="1"/>
    <row r="52221" ht="15" customHeight="1"/>
    <row r="52222" ht="15" customHeight="1"/>
    <row r="52223" ht="15" customHeight="1"/>
    <row r="52224" ht="15" customHeight="1"/>
    <row r="52225" ht="15" customHeight="1"/>
    <row r="52226" ht="15" customHeight="1"/>
    <row r="52227" ht="15" customHeight="1"/>
    <row r="52228" ht="15" customHeight="1"/>
    <row r="52229" ht="15" customHeight="1"/>
    <row r="52230" ht="15" customHeight="1"/>
    <row r="52231" ht="15" customHeight="1"/>
    <row r="52232" ht="15" customHeight="1"/>
    <row r="52233" ht="15" customHeight="1"/>
    <row r="52234" ht="15" customHeight="1"/>
    <row r="52235" ht="15" customHeight="1"/>
    <row r="52236" ht="15" customHeight="1"/>
    <row r="52237" ht="15" customHeight="1"/>
    <row r="52238" ht="15" customHeight="1"/>
    <row r="52239" ht="15" customHeight="1"/>
    <row r="52240" ht="15" customHeight="1"/>
    <row r="52241" ht="15" customHeight="1"/>
    <row r="52242" ht="15" customHeight="1"/>
    <row r="52243" ht="15" customHeight="1"/>
    <row r="52244" ht="15" customHeight="1"/>
    <row r="52245" ht="15" customHeight="1"/>
    <row r="52246" ht="15" customHeight="1"/>
    <row r="52247" ht="15" customHeight="1"/>
    <row r="52248" ht="15" customHeight="1"/>
    <row r="52249" ht="15" customHeight="1"/>
    <row r="52250" ht="15" customHeight="1"/>
    <row r="52251" ht="15" customHeight="1"/>
    <row r="52252" ht="15" customHeight="1"/>
    <row r="52253" ht="15" customHeight="1"/>
    <row r="52254" ht="15" customHeight="1"/>
    <row r="52255" ht="15" customHeight="1"/>
    <row r="52256" ht="15" customHeight="1"/>
    <row r="52257" ht="15" customHeight="1"/>
    <row r="52258" ht="15" customHeight="1"/>
    <row r="52259" ht="15" customHeight="1"/>
    <row r="52260" ht="15" customHeight="1"/>
    <row r="52261" ht="15" customHeight="1"/>
    <row r="52262" ht="15" customHeight="1"/>
    <row r="52263" ht="15" customHeight="1"/>
    <row r="52264" ht="15" customHeight="1"/>
    <row r="52265" ht="15" customHeight="1"/>
    <row r="52266" ht="15" customHeight="1"/>
    <row r="52267" ht="15" customHeight="1"/>
    <row r="52268" ht="15" customHeight="1"/>
    <row r="52269" ht="15" customHeight="1"/>
    <row r="52270" ht="15" customHeight="1"/>
    <row r="52271" ht="15" customHeight="1"/>
    <row r="52272" ht="15" customHeight="1"/>
    <row r="52273" ht="15" customHeight="1"/>
    <row r="52274" ht="15" customHeight="1"/>
    <row r="52275" ht="15" customHeight="1"/>
    <row r="52276" ht="15" customHeight="1"/>
    <row r="52277" ht="15" customHeight="1"/>
    <row r="52278" ht="15" customHeight="1"/>
    <row r="52279" ht="15" customHeight="1"/>
    <row r="52280" ht="15" customHeight="1"/>
    <row r="52281" ht="15" customHeight="1"/>
    <row r="52282" ht="15" customHeight="1"/>
    <row r="52283" ht="15" customHeight="1"/>
    <row r="52284" ht="15" customHeight="1"/>
    <row r="52285" ht="15" customHeight="1"/>
    <row r="52286" ht="15" customHeight="1"/>
    <row r="52287" ht="15" customHeight="1"/>
    <row r="52288" ht="15" customHeight="1"/>
    <row r="52289" ht="15" customHeight="1"/>
    <row r="52290" ht="15" customHeight="1"/>
    <row r="52291" ht="15" customHeight="1"/>
    <row r="52292" ht="15" customHeight="1"/>
    <row r="52293" ht="15" customHeight="1"/>
    <row r="52294" ht="15" customHeight="1"/>
    <row r="52295" ht="15" customHeight="1"/>
    <row r="52296" ht="15" customHeight="1"/>
    <row r="52297" ht="15" customHeight="1"/>
    <row r="52298" ht="15" customHeight="1"/>
    <row r="52299" ht="15" customHeight="1"/>
    <row r="52300" ht="15" customHeight="1"/>
    <row r="52301" ht="15" customHeight="1"/>
    <row r="52302" ht="15" customHeight="1"/>
    <row r="52303" ht="15" customHeight="1"/>
    <row r="52304" ht="15" customHeight="1"/>
    <row r="52305" ht="15" customHeight="1"/>
    <row r="52306" ht="15" customHeight="1"/>
    <row r="52307" ht="15" customHeight="1"/>
    <row r="52308" ht="15" customHeight="1"/>
    <row r="52309" ht="15" customHeight="1"/>
    <row r="52310" ht="15" customHeight="1"/>
    <row r="52311" ht="15" customHeight="1"/>
    <row r="52312" ht="15" customHeight="1"/>
    <row r="52313" ht="15" customHeight="1"/>
    <row r="52314" ht="15" customHeight="1"/>
    <row r="52315" ht="15" customHeight="1"/>
    <row r="52316" ht="15" customHeight="1"/>
    <row r="52317" ht="15" customHeight="1"/>
    <row r="52318" ht="15" customHeight="1"/>
    <row r="52319" ht="15" customHeight="1"/>
    <row r="52320" ht="15" customHeight="1"/>
    <row r="52321" ht="15" customHeight="1"/>
    <row r="52322" ht="15" customHeight="1"/>
    <row r="52323" ht="15" customHeight="1"/>
    <row r="52324" ht="15" customHeight="1"/>
    <row r="52325" ht="15" customHeight="1"/>
    <row r="52326" ht="15" customHeight="1"/>
    <row r="52327" ht="15" customHeight="1"/>
    <row r="52328" ht="15" customHeight="1"/>
    <row r="52329" ht="15" customHeight="1"/>
    <row r="52330" ht="15" customHeight="1"/>
    <row r="52331" ht="15" customHeight="1"/>
    <row r="52332" ht="15" customHeight="1"/>
    <row r="52333" ht="15" customHeight="1"/>
    <row r="52334" ht="15" customHeight="1"/>
    <row r="52335" ht="15" customHeight="1"/>
    <row r="52336" ht="15" customHeight="1"/>
    <row r="52337" ht="15" customHeight="1"/>
    <row r="52338" ht="15" customHeight="1"/>
    <row r="52339" ht="15" customHeight="1"/>
    <row r="52340" ht="15" customHeight="1"/>
    <row r="52341" ht="15" customHeight="1"/>
    <row r="52342" ht="15" customHeight="1"/>
    <row r="52343" ht="15" customHeight="1"/>
    <row r="52344" ht="15" customHeight="1"/>
    <row r="52345" ht="15" customHeight="1"/>
    <row r="52346" ht="15" customHeight="1"/>
    <row r="52347" ht="15" customHeight="1"/>
    <row r="52348" ht="15" customHeight="1"/>
    <row r="52349" ht="15" customHeight="1"/>
    <row r="52350" ht="15" customHeight="1"/>
    <row r="52351" ht="15" customHeight="1"/>
    <row r="52352" ht="15" customHeight="1"/>
    <row r="52353" ht="15" customHeight="1"/>
    <row r="52354" ht="15" customHeight="1"/>
    <row r="52355" ht="15" customHeight="1"/>
    <row r="52356" ht="15" customHeight="1"/>
    <row r="52357" ht="15" customHeight="1"/>
    <row r="52358" ht="15" customHeight="1"/>
    <row r="52359" ht="15" customHeight="1"/>
    <row r="52360" ht="15" customHeight="1"/>
    <row r="52361" ht="15" customHeight="1"/>
    <row r="52362" ht="15" customHeight="1"/>
    <row r="52363" ht="15" customHeight="1"/>
    <row r="52364" ht="15" customHeight="1"/>
    <row r="52365" ht="15" customHeight="1"/>
    <row r="52366" ht="15" customHeight="1"/>
    <row r="52367" ht="15" customHeight="1"/>
    <row r="52368" ht="15" customHeight="1"/>
    <row r="52369" ht="15" customHeight="1"/>
    <row r="52370" ht="15" customHeight="1"/>
    <row r="52371" ht="15" customHeight="1"/>
    <row r="52372" ht="15" customHeight="1"/>
    <row r="52373" ht="15" customHeight="1"/>
    <row r="52374" ht="15" customHeight="1"/>
    <row r="52375" ht="15" customHeight="1"/>
    <row r="52376" ht="15" customHeight="1"/>
    <row r="52377" ht="15" customHeight="1"/>
    <row r="52378" ht="15" customHeight="1"/>
    <row r="52379" ht="15" customHeight="1"/>
    <row r="52380" ht="15" customHeight="1"/>
    <row r="52381" ht="15" customHeight="1"/>
    <row r="52382" ht="15" customHeight="1"/>
    <row r="52383" ht="15" customHeight="1"/>
    <row r="52384" ht="15" customHeight="1"/>
    <row r="52385" ht="15" customHeight="1"/>
    <row r="52386" ht="15" customHeight="1"/>
    <row r="52387" ht="15" customHeight="1"/>
    <row r="52388" ht="15" customHeight="1"/>
    <row r="52389" ht="15" customHeight="1"/>
    <row r="52390" ht="15" customHeight="1"/>
    <row r="52391" ht="15" customHeight="1"/>
    <row r="52392" ht="15" customHeight="1"/>
    <row r="52393" ht="15" customHeight="1"/>
    <row r="52394" ht="15" customHeight="1"/>
    <row r="52395" ht="15" customHeight="1"/>
    <row r="52396" ht="15" customHeight="1"/>
    <row r="52397" ht="15" customHeight="1"/>
    <row r="52398" ht="15" customHeight="1"/>
    <row r="52399" ht="15" customHeight="1"/>
    <row r="52400" ht="15" customHeight="1"/>
    <row r="52401" ht="15" customHeight="1"/>
    <row r="52402" ht="15" customHeight="1"/>
    <row r="52403" ht="15" customHeight="1"/>
    <row r="52404" ht="15" customHeight="1"/>
    <row r="52405" ht="15" customHeight="1"/>
    <row r="52406" ht="15" customHeight="1"/>
    <row r="52407" ht="15" customHeight="1"/>
    <row r="52408" ht="15" customHeight="1"/>
    <row r="52409" ht="15" customHeight="1"/>
    <row r="52410" ht="15" customHeight="1"/>
    <row r="52411" ht="15" customHeight="1"/>
    <row r="52412" ht="15" customHeight="1"/>
    <row r="52413" ht="15" customHeight="1"/>
    <row r="52414" ht="15" customHeight="1"/>
    <row r="52415" ht="15" customHeight="1"/>
    <row r="52416" ht="15" customHeight="1"/>
    <row r="52417" ht="15" customHeight="1"/>
    <row r="52418" ht="15" customHeight="1"/>
    <row r="52419" ht="15" customHeight="1"/>
    <row r="52420" ht="15" customHeight="1"/>
    <row r="52421" ht="15" customHeight="1"/>
    <row r="52422" ht="15" customHeight="1"/>
    <row r="52423" ht="15" customHeight="1"/>
    <row r="52424" ht="15" customHeight="1"/>
    <row r="52425" ht="15" customHeight="1"/>
    <row r="52426" ht="15" customHeight="1"/>
    <row r="52427" ht="15" customHeight="1"/>
    <row r="52428" ht="15" customHeight="1"/>
    <row r="52429" ht="15" customHeight="1"/>
    <row r="52430" ht="15" customHeight="1"/>
    <row r="52431" ht="15" customHeight="1"/>
    <row r="52432" ht="15" customHeight="1"/>
    <row r="52433" ht="15" customHeight="1"/>
    <row r="52434" ht="15" customHeight="1"/>
    <row r="52435" ht="15" customHeight="1"/>
    <row r="52436" ht="15" customHeight="1"/>
    <row r="52437" ht="15" customHeight="1"/>
    <row r="52438" ht="15" customHeight="1"/>
    <row r="52439" ht="15" customHeight="1"/>
    <row r="52440" ht="15" customHeight="1"/>
    <row r="52441" ht="15" customHeight="1"/>
    <row r="52442" ht="15" customHeight="1"/>
    <row r="52443" ht="15" customHeight="1"/>
    <row r="52444" ht="15" customHeight="1"/>
    <row r="52445" ht="15" customHeight="1"/>
    <row r="52446" ht="15" customHeight="1"/>
    <row r="52447" ht="15" customHeight="1"/>
    <row r="52448" ht="15" customHeight="1"/>
    <row r="52449" ht="15" customHeight="1"/>
    <row r="52450" ht="15" customHeight="1"/>
    <row r="52451" ht="15" customHeight="1"/>
    <row r="52452" ht="15" customHeight="1"/>
    <row r="52453" ht="15" customHeight="1"/>
    <row r="52454" ht="15" customHeight="1"/>
    <row r="52455" ht="15" customHeight="1"/>
    <row r="52456" ht="15" customHeight="1"/>
    <row r="52457" ht="15" customHeight="1"/>
    <row r="52458" ht="15" customHeight="1"/>
    <row r="52459" ht="15" customHeight="1"/>
    <row r="52460" ht="15" customHeight="1"/>
    <row r="52461" ht="15" customHeight="1"/>
    <row r="52462" ht="15" customHeight="1"/>
    <row r="52463" ht="15" customHeight="1"/>
    <row r="52464" ht="15" customHeight="1"/>
    <row r="52465" ht="15" customHeight="1"/>
    <row r="52466" ht="15" customHeight="1"/>
    <row r="52467" ht="15" customHeight="1"/>
    <row r="52468" ht="15" customHeight="1"/>
    <row r="52469" ht="15" customHeight="1"/>
    <row r="52470" ht="15" customHeight="1"/>
    <row r="52471" ht="15" customHeight="1"/>
    <row r="52472" ht="15" customHeight="1"/>
    <row r="52473" ht="15" customHeight="1"/>
    <row r="52474" ht="15" customHeight="1"/>
    <row r="52475" ht="15" customHeight="1"/>
    <row r="52476" ht="15" customHeight="1"/>
    <row r="52477" ht="15" customHeight="1"/>
    <row r="52478" ht="15" customHeight="1"/>
    <row r="52479" ht="15" customHeight="1"/>
    <row r="52480" ht="15" customHeight="1"/>
    <row r="52481" ht="15" customHeight="1"/>
    <row r="52482" ht="15" customHeight="1"/>
    <row r="52483" ht="15" customHeight="1"/>
    <row r="52484" ht="15" customHeight="1"/>
    <row r="52485" ht="15" customHeight="1"/>
    <row r="52486" ht="15" customHeight="1"/>
    <row r="52487" ht="15" customHeight="1"/>
    <row r="52488" ht="15" customHeight="1"/>
    <row r="52489" ht="15" customHeight="1"/>
    <row r="52490" ht="15" customHeight="1"/>
    <row r="52491" ht="15" customHeight="1"/>
    <row r="52492" ht="15" customHeight="1"/>
    <row r="52493" ht="15" customHeight="1"/>
    <row r="52494" ht="15" customHeight="1"/>
    <row r="52495" ht="15" customHeight="1"/>
    <row r="52496" ht="15" customHeight="1"/>
    <row r="52497" ht="15" customHeight="1"/>
    <row r="52498" ht="15" customHeight="1"/>
    <row r="52499" ht="15" customHeight="1"/>
    <row r="52500" ht="15" customHeight="1"/>
    <row r="52501" ht="15" customHeight="1"/>
    <row r="52502" ht="15" customHeight="1"/>
    <row r="52503" ht="15" customHeight="1"/>
    <row r="52504" ht="15" customHeight="1"/>
    <row r="52505" ht="15" customHeight="1"/>
    <row r="52506" ht="15" customHeight="1"/>
    <row r="52507" ht="15" customHeight="1"/>
    <row r="52508" ht="15" customHeight="1"/>
    <row r="52509" ht="15" customHeight="1"/>
    <row r="52510" ht="15" customHeight="1"/>
    <row r="52511" ht="15" customHeight="1"/>
    <row r="52512" ht="15" customHeight="1"/>
    <row r="52513" ht="15" customHeight="1"/>
    <row r="52514" ht="15" customHeight="1"/>
    <row r="52515" ht="15" customHeight="1"/>
    <row r="52516" ht="15" customHeight="1"/>
    <row r="52517" ht="15" customHeight="1"/>
    <row r="52518" ht="15" customHeight="1"/>
    <row r="52519" ht="15" customHeight="1"/>
    <row r="52520" ht="15" customHeight="1"/>
    <row r="52521" ht="15" customHeight="1"/>
    <row r="52522" ht="15" customHeight="1"/>
    <row r="52523" ht="15" customHeight="1"/>
    <row r="52524" ht="15" customHeight="1"/>
    <row r="52525" ht="15" customHeight="1"/>
    <row r="52526" ht="15" customHeight="1"/>
    <row r="52527" ht="15" customHeight="1"/>
    <row r="52528" ht="15" customHeight="1"/>
    <row r="52529" ht="15" customHeight="1"/>
    <row r="52530" ht="15" customHeight="1"/>
    <row r="52531" ht="15" customHeight="1"/>
    <row r="52532" ht="15" customHeight="1"/>
    <row r="52533" ht="15" customHeight="1"/>
    <row r="52534" ht="15" customHeight="1"/>
    <row r="52535" ht="15" customHeight="1"/>
    <row r="52536" ht="15" customHeight="1"/>
    <row r="52537" ht="15" customHeight="1"/>
    <row r="52538" ht="15" customHeight="1"/>
    <row r="52539" ht="15" customHeight="1"/>
    <row r="52540" ht="15" customHeight="1"/>
    <row r="52541" ht="15" customHeight="1"/>
    <row r="52542" ht="15" customHeight="1"/>
    <row r="52543" ht="15" customHeight="1"/>
    <row r="52544" ht="15" customHeight="1"/>
    <row r="52545" ht="15" customHeight="1"/>
    <row r="52546" ht="15" customHeight="1"/>
    <row r="52547" ht="15" customHeight="1"/>
    <row r="52548" ht="15" customHeight="1"/>
    <row r="52549" ht="15" customHeight="1"/>
    <row r="52550" ht="15" customHeight="1"/>
    <row r="52551" ht="15" customHeight="1"/>
    <row r="52552" ht="15" customHeight="1"/>
    <row r="52553" ht="15" customHeight="1"/>
    <row r="52554" ht="15" customHeight="1"/>
    <row r="52555" ht="15" customHeight="1"/>
    <row r="52556" ht="15" customHeight="1"/>
    <row r="52557" ht="15" customHeight="1"/>
    <row r="52558" ht="15" customHeight="1"/>
    <row r="52559" ht="15" customHeight="1"/>
    <row r="52560" ht="15" customHeight="1"/>
    <row r="52561" ht="15" customHeight="1"/>
    <row r="52562" ht="15" customHeight="1"/>
    <row r="52563" ht="15" customHeight="1"/>
    <row r="52564" ht="15" customHeight="1"/>
    <row r="52565" ht="15" customHeight="1"/>
    <row r="52566" ht="15" customHeight="1"/>
    <row r="52567" ht="15" customHeight="1"/>
    <row r="52568" ht="15" customHeight="1"/>
    <row r="52569" ht="15" customHeight="1"/>
    <row r="52570" ht="15" customHeight="1"/>
    <row r="52571" ht="15" customHeight="1"/>
    <row r="52572" ht="15" customHeight="1"/>
    <row r="52573" ht="15" customHeight="1"/>
    <row r="52574" ht="15" customHeight="1"/>
    <row r="52575" ht="15" customHeight="1"/>
    <row r="52576" ht="15" customHeight="1"/>
    <row r="52577" ht="15" customHeight="1"/>
    <row r="52578" ht="15" customHeight="1"/>
    <row r="52579" ht="15" customHeight="1"/>
    <row r="52580" ht="15" customHeight="1"/>
    <row r="52581" ht="15" customHeight="1"/>
    <row r="52582" ht="15" customHeight="1"/>
    <row r="52583" ht="15" customHeight="1"/>
    <row r="52584" ht="15" customHeight="1"/>
    <row r="52585" ht="15" customHeight="1"/>
    <row r="52586" ht="15" customHeight="1"/>
    <row r="52587" ht="15" customHeight="1"/>
    <row r="52588" ht="15" customHeight="1"/>
    <row r="52589" ht="15" customHeight="1"/>
    <row r="52590" ht="15" customHeight="1"/>
    <row r="52591" ht="15" customHeight="1"/>
    <row r="52592" ht="15" customHeight="1"/>
    <row r="52593" ht="15" customHeight="1"/>
    <row r="52594" ht="15" customHeight="1"/>
    <row r="52595" ht="15" customHeight="1"/>
    <row r="52596" ht="15" customHeight="1"/>
    <row r="52597" ht="15" customHeight="1"/>
    <row r="52598" ht="15" customHeight="1"/>
    <row r="52599" ht="15" customHeight="1"/>
    <row r="52600" ht="15" customHeight="1"/>
    <row r="52601" ht="15" customHeight="1"/>
    <row r="52602" ht="15" customHeight="1"/>
    <row r="52603" ht="15" customHeight="1"/>
    <row r="52604" ht="15" customHeight="1"/>
    <row r="52605" ht="15" customHeight="1"/>
    <row r="52606" ht="15" customHeight="1"/>
    <row r="52607" ht="15" customHeight="1"/>
    <row r="52608" ht="15" customHeight="1"/>
    <row r="52609" ht="15" customHeight="1"/>
    <row r="52610" ht="15" customHeight="1"/>
    <row r="52611" ht="15" customHeight="1"/>
    <row r="52612" ht="15" customHeight="1"/>
    <row r="52613" ht="15" customHeight="1"/>
    <row r="52614" ht="15" customHeight="1"/>
    <row r="52615" ht="15" customHeight="1"/>
    <row r="52616" ht="15" customHeight="1"/>
    <row r="52617" ht="15" customHeight="1"/>
    <row r="52618" ht="15" customHeight="1"/>
    <row r="52619" ht="15" customHeight="1"/>
    <row r="52620" ht="15" customHeight="1"/>
    <row r="52621" ht="15" customHeight="1"/>
    <row r="52622" ht="15" customHeight="1"/>
    <row r="52623" ht="15" customHeight="1"/>
    <row r="52624" ht="15" customHeight="1"/>
    <row r="52625" ht="15" customHeight="1"/>
    <row r="52626" ht="15" customHeight="1"/>
    <row r="52627" ht="15" customHeight="1"/>
    <row r="52628" ht="15" customHeight="1"/>
    <row r="52629" ht="15" customHeight="1"/>
    <row r="52630" ht="15" customHeight="1"/>
    <row r="52631" ht="15" customHeight="1"/>
    <row r="52632" ht="15" customHeight="1"/>
    <row r="52633" ht="15" customHeight="1"/>
    <row r="52634" ht="15" customHeight="1"/>
    <row r="52635" ht="15" customHeight="1"/>
    <row r="52636" ht="15" customHeight="1"/>
    <row r="52637" ht="15" customHeight="1"/>
    <row r="52638" ht="15" customHeight="1"/>
    <row r="52639" ht="15" customHeight="1"/>
    <row r="52640" ht="15" customHeight="1"/>
    <row r="52641" ht="15" customHeight="1"/>
    <row r="52642" ht="15" customHeight="1"/>
    <row r="52643" ht="15" customHeight="1"/>
    <row r="52644" ht="15" customHeight="1"/>
    <row r="52645" ht="15" customHeight="1"/>
    <row r="52646" ht="15" customHeight="1"/>
    <row r="52647" ht="15" customHeight="1"/>
    <row r="52648" ht="15" customHeight="1"/>
    <row r="52649" ht="15" customHeight="1"/>
    <row r="52650" ht="15" customHeight="1"/>
    <row r="52651" ht="15" customHeight="1"/>
    <row r="52652" ht="15" customHeight="1"/>
    <row r="52653" ht="15" customHeight="1"/>
    <row r="52654" ht="15" customHeight="1"/>
    <row r="52655" ht="15" customHeight="1"/>
    <row r="52656" ht="15" customHeight="1"/>
    <row r="52657" ht="15" customHeight="1"/>
    <row r="52658" ht="15" customHeight="1"/>
    <row r="52659" ht="15" customHeight="1"/>
    <row r="52660" ht="15" customHeight="1"/>
    <row r="52661" ht="15" customHeight="1"/>
    <row r="52662" ht="15" customHeight="1"/>
    <row r="52663" ht="15" customHeight="1"/>
    <row r="52664" ht="15" customHeight="1"/>
    <row r="52665" ht="15" customHeight="1"/>
    <row r="52666" ht="15" customHeight="1"/>
    <row r="52667" ht="15" customHeight="1"/>
    <row r="52668" ht="15" customHeight="1"/>
    <row r="52669" ht="15" customHeight="1"/>
    <row r="52670" ht="15" customHeight="1"/>
    <row r="52671" ht="15" customHeight="1"/>
    <row r="52672" ht="15" customHeight="1"/>
    <row r="52673" ht="15" customHeight="1"/>
    <row r="52674" ht="15" customHeight="1"/>
    <row r="52675" ht="15" customHeight="1"/>
    <row r="52676" ht="15" customHeight="1"/>
    <row r="52677" ht="15" customHeight="1"/>
    <row r="52678" ht="15" customHeight="1"/>
    <row r="52679" ht="15" customHeight="1"/>
    <row r="52680" ht="15" customHeight="1"/>
    <row r="52681" ht="15" customHeight="1"/>
    <row r="52682" ht="15" customHeight="1"/>
    <row r="52683" ht="15" customHeight="1"/>
    <row r="52684" ht="15" customHeight="1"/>
    <row r="52685" ht="15" customHeight="1"/>
    <row r="52686" ht="15" customHeight="1"/>
    <row r="52687" ht="15" customHeight="1"/>
    <row r="52688" ht="15" customHeight="1"/>
    <row r="52689" ht="15" customHeight="1"/>
    <row r="52690" ht="15" customHeight="1"/>
    <row r="52691" ht="15" customHeight="1"/>
    <row r="52692" ht="15" customHeight="1"/>
    <row r="52693" ht="15" customHeight="1"/>
    <row r="52694" ht="15" customHeight="1"/>
    <row r="52695" ht="15" customHeight="1"/>
    <row r="52696" ht="15" customHeight="1"/>
    <row r="52697" ht="15" customHeight="1"/>
    <row r="52698" ht="15" customHeight="1"/>
    <row r="52699" ht="15" customHeight="1"/>
    <row r="52700" ht="15" customHeight="1"/>
    <row r="52701" ht="15" customHeight="1"/>
    <row r="52702" ht="15" customHeight="1"/>
    <row r="52703" ht="15" customHeight="1"/>
    <row r="52704" ht="15" customHeight="1"/>
    <row r="52705" ht="15" customHeight="1"/>
    <row r="52706" ht="15" customHeight="1"/>
    <row r="52707" ht="15" customHeight="1"/>
    <row r="52708" ht="15" customHeight="1"/>
    <row r="52709" ht="15" customHeight="1"/>
    <row r="52710" ht="15" customHeight="1"/>
    <row r="52711" ht="15" customHeight="1"/>
    <row r="52712" ht="15" customHeight="1"/>
    <row r="52713" ht="15" customHeight="1"/>
    <row r="52714" ht="15" customHeight="1"/>
    <row r="52715" ht="15" customHeight="1"/>
    <row r="52716" ht="15" customHeight="1"/>
    <row r="52717" ht="15" customHeight="1"/>
    <row r="52718" ht="15" customHeight="1"/>
    <row r="52719" ht="15" customHeight="1"/>
    <row r="52720" ht="15" customHeight="1"/>
    <row r="52721" ht="15" customHeight="1"/>
    <row r="52722" ht="15" customHeight="1"/>
    <row r="52723" ht="15" customHeight="1"/>
    <row r="52724" ht="15" customHeight="1"/>
    <row r="52725" ht="15" customHeight="1"/>
    <row r="52726" ht="15" customHeight="1"/>
    <row r="52727" ht="15" customHeight="1"/>
    <row r="52728" ht="15" customHeight="1"/>
    <row r="52729" ht="15" customHeight="1"/>
    <row r="52730" ht="15" customHeight="1"/>
    <row r="52731" ht="15" customHeight="1"/>
    <row r="52732" ht="15" customHeight="1"/>
    <row r="52733" ht="15" customHeight="1"/>
    <row r="52734" ht="15" customHeight="1"/>
    <row r="52735" ht="15" customHeight="1"/>
    <row r="52736" ht="15" customHeight="1"/>
    <row r="52737" ht="15" customHeight="1"/>
    <row r="52738" ht="15" customHeight="1"/>
    <row r="52739" ht="15" customHeight="1"/>
    <row r="52740" ht="15" customHeight="1"/>
    <row r="52741" ht="15" customHeight="1"/>
    <row r="52742" ht="15" customHeight="1"/>
    <row r="52743" ht="15" customHeight="1"/>
    <row r="52744" ht="15" customHeight="1"/>
    <row r="52745" ht="15" customHeight="1"/>
    <row r="52746" ht="15" customHeight="1"/>
    <row r="52747" ht="15" customHeight="1"/>
    <row r="52748" ht="15" customHeight="1"/>
    <row r="52749" ht="15" customHeight="1"/>
    <row r="52750" ht="15" customHeight="1"/>
    <row r="52751" ht="15" customHeight="1"/>
    <row r="52752" ht="15" customHeight="1"/>
    <row r="52753" ht="15" customHeight="1"/>
    <row r="52754" ht="15" customHeight="1"/>
    <row r="52755" ht="15" customHeight="1"/>
    <row r="52756" ht="15" customHeight="1"/>
    <row r="52757" ht="15" customHeight="1"/>
    <row r="52758" ht="15" customHeight="1"/>
    <row r="52759" ht="15" customHeight="1"/>
    <row r="52760" ht="15" customHeight="1"/>
    <row r="52761" ht="15" customHeight="1"/>
    <row r="52762" ht="15" customHeight="1"/>
    <row r="52763" ht="15" customHeight="1"/>
    <row r="52764" ht="15" customHeight="1"/>
    <row r="52765" ht="15" customHeight="1"/>
    <row r="52766" ht="15" customHeight="1"/>
    <row r="52767" ht="15" customHeight="1"/>
    <row r="52768" ht="15" customHeight="1"/>
    <row r="52769" ht="15" customHeight="1"/>
    <row r="52770" ht="15" customHeight="1"/>
    <row r="52771" ht="15" customHeight="1"/>
    <row r="52772" ht="15" customHeight="1"/>
    <row r="52773" ht="15" customHeight="1"/>
    <row r="52774" ht="15" customHeight="1"/>
    <row r="52775" ht="15" customHeight="1"/>
    <row r="52776" ht="15" customHeight="1"/>
    <row r="52777" ht="15" customHeight="1"/>
    <row r="52778" ht="15" customHeight="1"/>
    <row r="52779" ht="15" customHeight="1"/>
    <row r="52780" ht="15" customHeight="1"/>
    <row r="52781" ht="15" customHeight="1"/>
    <row r="52782" ht="15" customHeight="1"/>
    <row r="52783" ht="15" customHeight="1"/>
    <row r="52784" ht="15" customHeight="1"/>
    <row r="52785" ht="15" customHeight="1"/>
    <row r="52786" ht="15" customHeight="1"/>
    <row r="52787" ht="15" customHeight="1"/>
    <row r="52788" ht="15" customHeight="1"/>
    <row r="52789" ht="15" customHeight="1"/>
    <row r="52790" ht="15" customHeight="1"/>
    <row r="52791" ht="15" customHeight="1"/>
    <row r="52792" ht="15" customHeight="1"/>
    <row r="52793" ht="15" customHeight="1"/>
    <row r="52794" ht="15" customHeight="1"/>
    <row r="52795" ht="15" customHeight="1"/>
    <row r="52796" ht="15" customHeight="1"/>
    <row r="52797" ht="15" customHeight="1"/>
    <row r="52798" ht="15" customHeight="1"/>
    <row r="52799" ht="15" customHeight="1"/>
    <row r="52800" ht="15" customHeight="1"/>
    <row r="52801" ht="15" customHeight="1"/>
    <row r="52802" ht="15" customHeight="1"/>
    <row r="52803" ht="15" customHeight="1"/>
    <row r="52804" ht="15" customHeight="1"/>
    <row r="52805" ht="15" customHeight="1"/>
    <row r="52806" ht="15" customHeight="1"/>
    <row r="52807" ht="15" customHeight="1"/>
    <row r="52808" ht="15" customHeight="1"/>
    <row r="52809" ht="15" customHeight="1"/>
    <row r="52810" ht="15" customHeight="1"/>
    <row r="52811" ht="15" customHeight="1"/>
    <row r="52812" ht="15" customHeight="1"/>
    <row r="52813" ht="15" customHeight="1"/>
    <row r="52814" ht="15" customHeight="1"/>
    <row r="52815" ht="15" customHeight="1"/>
    <row r="52816" ht="15" customHeight="1"/>
    <row r="52817" ht="15" customHeight="1"/>
    <row r="52818" ht="15" customHeight="1"/>
    <row r="52819" ht="15" customHeight="1"/>
    <row r="52820" ht="15" customHeight="1"/>
    <row r="52821" ht="15" customHeight="1"/>
    <row r="52822" ht="15" customHeight="1"/>
    <row r="52823" ht="15" customHeight="1"/>
    <row r="52824" ht="15" customHeight="1"/>
    <row r="52825" ht="15" customHeight="1"/>
    <row r="52826" ht="15" customHeight="1"/>
    <row r="52827" ht="15" customHeight="1"/>
    <row r="52828" ht="15" customHeight="1"/>
    <row r="52829" ht="15" customHeight="1"/>
    <row r="52830" ht="15" customHeight="1"/>
    <row r="52831" ht="15" customHeight="1"/>
    <row r="52832" ht="15" customHeight="1"/>
    <row r="52833" ht="15" customHeight="1"/>
    <row r="52834" ht="15" customHeight="1"/>
    <row r="52835" ht="15" customHeight="1"/>
    <row r="52836" ht="15" customHeight="1"/>
    <row r="52837" ht="15" customHeight="1"/>
    <row r="52838" ht="15" customHeight="1"/>
    <row r="52839" ht="15" customHeight="1"/>
    <row r="52840" ht="15" customHeight="1"/>
    <row r="52841" ht="15" customHeight="1"/>
    <row r="52842" ht="15" customHeight="1"/>
    <row r="52843" ht="15" customHeight="1"/>
    <row r="52844" ht="15" customHeight="1"/>
    <row r="52845" ht="15" customHeight="1"/>
    <row r="52846" ht="15" customHeight="1"/>
    <row r="52847" ht="15" customHeight="1"/>
    <row r="52848" ht="15" customHeight="1"/>
    <row r="52849" ht="15" customHeight="1"/>
    <row r="52850" ht="15" customHeight="1"/>
    <row r="52851" ht="15" customHeight="1"/>
    <row r="52852" ht="15" customHeight="1"/>
    <row r="52853" ht="15" customHeight="1"/>
    <row r="52854" ht="15" customHeight="1"/>
    <row r="52855" ht="15" customHeight="1"/>
    <row r="52856" ht="15" customHeight="1"/>
    <row r="52857" ht="15" customHeight="1"/>
    <row r="52858" ht="15" customHeight="1"/>
    <row r="52859" ht="15" customHeight="1"/>
    <row r="52860" ht="15" customHeight="1"/>
    <row r="52861" ht="15" customHeight="1"/>
    <row r="52862" ht="15" customHeight="1"/>
    <row r="52863" ht="15" customHeight="1"/>
    <row r="52864" ht="15" customHeight="1"/>
    <row r="52865" ht="15" customHeight="1"/>
    <row r="52866" ht="15" customHeight="1"/>
    <row r="52867" ht="15" customHeight="1"/>
    <row r="52868" ht="15" customHeight="1"/>
    <row r="52869" ht="15" customHeight="1"/>
    <row r="52870" ht="15" customHeight="1"/>
    <row r="52871" ht="15" customHeight="1"/>
    <row r="52872" ht="15" customHeight="1"/>
    <row r="52873" ht="15" customHeight="1"/>
    <row r="52874" ht="15" customHeight="1"/>
    <row r="52875" ht="15" customHeight="1"/>
    <row r="52876" ht="15" customHeight="1"/>
    <row r="52877" ht="15" customHeight="1"/>
    <row r="52878" ht="15" customHeight="1"/>
    <row r="52879" ht="15" customHeight="1"/>
    <row r="52880" ht="15" customHeight="1"/>
    <row r="52881" ht="15" customHeight="1"/>
    <row r="52882" ht="15" customHeight="1"/>
    <row r="52883" ht="15" customHeight="1"/>
    <row r="52884" ht="15" customHeight="1"/>
    <row r="52885" ht="15" customHeight="1"/>
    <row r="52886" ht="15" customHeight="1"/>
    <row r="52887" ht="15" customHeight="1"/>
    <row r="52888" ht="15" customHeight="1"/>
    <row r="52889" ht="15" customHeight="1"/>
    <row r="52890" ht="15" customHeight="1"/>
    <row r="52891" ht="15" customHeight="1"/>
    <row r="52892" ht="15" customHeight="1"/>
    <row r="52893" ht="15" customHeight="1"/>
    <row r="52894" ht="15" customHeight="1"/>
    <row r="52895" ht="15" customHeight="1"/>
    <row r="52896" ht="15" customHeight="1"/>
    <row r="52897" ht="15" customHeight="1"/>
    <row r="52898" ht="15" customHeight="1"/>
    <row r="52899" ht="15" customHeight="1"/>
    <row r="52900" ht="15" customHeight="1"/>
    <row r="52901" ht="15" customHeight="1"/>
    <row r="52902" ht="15" customHeight="1"/>
    <row r="52903" ht="15" customHeight="1"/>
    <row r="52904" ht="15" customHeight="1"/>
    <row r="52905" ht="15" customHeight="1"/>
    <row r="52906" ht="15" customHeight="1"/>
    <row r="52907" ht="15" customHeight="1"/>
    <row r="52908" ht="15" customHeight="1"/>
    <row r="52909" ht="15" customHeight="1"/>
    <row r="52910" ht="15" customHeight="1"/>
    <row r="52911" ht="15" customHeight="1"/>
    <row r="52912" ht="15" customHeight="1"/>
    <row r="52913" ht="15" customHeight="1"/>
    <row r="52914" ht="15" customHeight="1"/>
    <row r="52915" ht="15" customHeight="1"/>
    <row r="52916" ht="15" customHeight="1"/>
    <row r="52917" ht="15" customHeight="1"/>
    <row r="52918" ht="15" customHeight="1"/>
    <row r="52919" ht="15" customHeight="1"/>
    <row r="52920" ht="15" customHeight="1"/>
    <row r="52921" ht="15" customHeight="1"/>
    <row r="52922" ht="15" customHeight="1"/>
    <row r="52923" ht="15" customHeight="1"/>
    <row r="52924" ht="15" customHeight="1"/>
    <row r="52925" ht="15" customHeight="1"/>
    <row r="52926" ht="15" customHeight="1"/>
    <row r="52927" ht="15" customHeight="1"/>
    <row r="52928" ht="15" customHeight="1"/>
    <row r="52929" ht="15" customHeight="1"/>
    <row r="52930" ht="15" customHeight="1"/>
    <row r="52931" ht="15" customHeight="1"/>
    <row r="52932" ht="15" customHeight="1"/>
    <row r="52933" ht="15" customHeight="1"/>
    <row r="52934" ht="15" customHeight="1"/>
    <row r="52935" ht="15" customHeight="1"/>
    <row r="52936" ht="15" customHeight="1"/>
    <row r="52937" ht="15" customHeight="1"/>
    <row r="52938" ht="15" customHeight="1"/>
    <row r="52939" ht="15" customHeight="1"/>
    <row r="52940" ht="15" customHeight="1"/>
    <row r="52941" ht="15" customHeight="1"/>
    <row r="52942" ht="15" customHeight="1"/>
    <row r="52943" ht="15" customHeight="1"/>
    <row r="52944" ht="15" customHeight="1"/>
    <row r="52945" ht="15" customHeight="1"/>
    <row r="52946" ht="15" customHeight="1"/>
    <row r="52947" ht="15" customHeight="1"/>
    <row r="52948" ht="15" customHeight="1"/>
    <row r="52949" ht="15" customHeight="1"/>
    <row r="52950" ht="15" customHeight="1"/>
    <row r="52951" ht="15" customHeight="1"/>
    <row r="52952" ht="15" customHeight="1"/>
    <row r="52953" ht="15" customHeight="1"/>
    <row r="52954" ht="15" customHeight="1"/>
    <row r="52955" ht="15" customHeight="1"/>
    <row r="52956" ht="15" customHeight="1"/>
    <row r="52957" ht="15" customHeight="1"/>
    <row r="52958" ht="15" customHeight="1"/>
    <row r="52959" ht="15" customHeight="1"/>
    <row r="52960" ht="15" customHeight="1"/>
    <row r="52961" ht="15" customHeight="1"/>
    <row r="52962" ht="15" customHeight="1"/>
    <row r="52963" ht="15" customHeight="1"/>
    <row r="52964" ht="15" customHeight="1"/>
    <row r="52965" ht="15" customHeight="1"/>
    <row r="52966" ht="15" customHeight="1"/>
    <row r="52967" ht="15" customHeight="1"/>
    <row r="52968" ht="15" customHeight="1"/>
    <row r="52969" ht="15" customHeight="1"/>
    <row r="52970" ht="15" customHeight="1"/>
    <row r="52971" ht="15" customHeight="1"/>
    <row r="52972" ht="15" customHeight="1"/>
    <row r="52973" ht="15" customHeight="1"/>
    <row r="52974" ht="15" customHeight="1"/>
    <row r="52975" ht="15" customHeight="1"/>
    <row r="52976" ht="15" customHeight="1"/>
    <row r="52977" ht="15" customHeight="1"/>
    <row r="52978" ht="15" customHeight="1"/>
    <row r="52979" ht="15" customHeight="1"/>
    <row r="52980" ht="15" customHeight="1"/>
    <row r="52981" ht="15" customHeight="1"/>
    <row r="52982" ht="15" customHeight="1"/>
    <row r="52983" ht="15" customHeight="1"/>
    <row r="52984" ht="15" customHeight="1"/>
    <row r="52985" ht="15" customHeight="1"/>
    <row r="52986" ht="15" customHeight="1"/>
    <row r="52987" ht="15" customHeight="1"/>
    <row r="52988" ht="15" customHeight="1"/>
    <row r="52989" ht="15" customHeight="1"/>
    <row r="52990" ht="15" customHeight="1"/>
    <row r="52991" ht="15" customHeight="1"/>
    <row r="52992" ht="15" customHeight="1"/>
    <row r="52993" ht="15" customHeight="1"/>
    <row r="52994" ht="15" customHeight="1"/>
    <row r="52995" ht="15" customHeight="1"/>
    <row r="52996" ht="15" customHeight="1"/>
    <row r="52997" ht="15" customHeight="1"/>
    <row r="52998" ht="15" customHeight="1"/>
    <row r="52999" ht="15" customHeight="1"/>
    <row r="53000" ht="15" customHeight="1"/>
    <row r="53001" ht="15" customHeight="1"/>
    <row r="53002" ht="15" customHeight="1"/>
    <row r="53003" ht="15" customHeight="1"/>
    <row r="53004" ht="15" customHeight="1"/>
    <row r="53005" ht="15" customHeight="1"/>
    <row r="53006" ht="15" customHeight="1"/>
    <row r="53007" ht="15" customHeight="1"/>
    <row r="53008" ht="15" customHeight="1"/>
    <row r="53009" ht="15" customHeight="1"/>
    <row r="53010" ht="15" customHeight="1"/>
    <row r="53011" ht="15" customHeight="1"/>
    <row r="53012" ht="15" customHeight="1"/>
    <row r="53013" ht="15" customHeight="1"/>
    <row r="53014" ht="15" customHeight="1"/>
    <row r="53015" ht="15" customHeight="1"/>
    <row r="53016" ht="15" customHeight="1"/>
    <row r="53017" ht="15" customHeight="1"/>
    <row r="53018" ht="15" customHeight="1"/>
    <row r="53019" ht="15" customHeight="1"/>
    <row r="53020" ht="15" customHeight="1"/>
    <row r="53021" ht="15" customHeight="1"/>
    <row r="53022" ht="15" customHeight="1"/>
    <row r="53023" ht="15" customHeight="1"/>
    <row r="53024" ht="15" customHeight="1"/>
    <row r="53025" ht="15" customHeight="1"/>
    <row r="53026" ht="15" customHeight="1"/>
    <row r="53027" ht="15" customHeight="1"/>
    <row r="53028" ht="15" customHeight="1"/>
    <row r="53029" ht="15" customHeight="1"/>
    <row r="53030" ht="15" customHeight="1"/>
    <row r="53031" ht="15" customHeight="1"/>
    <row r="53032" ht="15" customHeight="1"/>
    <row r="53033" ht="15" customHeight="1"/>
    <row r="53034" ht="15" customHeight="1"/>
    <row r="53035" ht="15" customHeight="1"/>
    <row r="53036" ht="15" customHeight="1"/>
    <row r="53037" ht="15" customHeight="1"/>
    <row r="53038" ht="15" customHeight="1"/>
    <row r="53039" ht="15" customHeight="1"/>
    <row r="53040" ht="15" customHeight="1"/>
    <row r="53041" ht="15" customHeight="1"/>
    <row r="53042" ht="15" customHeight="1"/>
    <row r="53043" ht="15" customHeight="1"/>
    <row r="53044" ht="15" customHeight="1"/>
    <row r="53045" ht="15" customHeight="1"/>
    <row r="53046" ht="15" customHeight="1"/>
    <row r="53047" ht="15" customHeight="1"/>
    <row r="53048" ht="15" customHeight="1"/>
    <row r="53049" ht="15" customHeight="1"/>
    <row r="53050" ht="15" customHeight="1"/>
    <row r="53051" ht="15" customHeight="1"/>
    <row r="53052" ht="15" customHeight="1"/>
    <row r="53053" ht="15" customHeight="1"/>
    <row r="53054" ht="15" customHeight="1"/>
    <row r="53055" ht="15" customHeight="1"/>
    <row r="53056" ht="15" customHeight="1"/>
    <row r="53057" ht="15" customHeight="1"/>
    <row r="53058" ht="15" customHeight="1"/>
    <row r="53059" ht="15" customHeight="1"/>
    <row r="53060" ht="15" customHeight="1"/>
    <row r="53061" ht="15" customHeight="1"/>
    <row r="53062" ht="15" customHeight="1"/>
    <row r="53063" ht="15" customHeight="1"/>
    <row r="53064" ht="15" customHeight="1"/>
    <row r="53065" ht="15" customHeight="1"/>
    <row r="53066" ht="15" customHeight="1"/>
    <row r="53067" ht="15" customHeight="1"/>
    <row r="53068" ht="15" customHeight="1"/>
    <row r="53069" ht="15" customHeight="1"/>
    <row r="53070" ht="15" customHeight="1"/>
    <row r="53071" ht="15" customHeight="1"/>
    <row r="53072" ht="15" customHeight="1"/>
    <row r="53073" ht="15" customHeight="1"/>
    <row r="53074" ht="15" customHeight="1"/>
    <row r="53075" ht="15" customHeight="1"/>
    <row r="53076" ht="15" customHeight="1"/>
    <row r="53077" ht="15" customHeight="1"/>
    <row r="53078" ht="15" customHeight="1"/>
    <row r="53079" ht="15" customHeight="1"/>
    <row r="53080" ht="15" customHeight="1"/>
    <row r="53081" ht="15" customHeight="1"/>
    <row r="53082" ht="15" customHeight="1"/>
    <row r="53083" ht="15" customHeight="1"/>
    <row r="53084" ht="15" customHeight="1"/>
    <row r="53085" ht="15" customHeight="1"/>
    <row r="53086" ht="15" customHeight="1"/>
    <row r="53087" ht="15" customHeight="1"/>
    <row r="53088" ht="15" customHeight="1"/>
    <row r="53089" ht="15" customHeight="1"/>
    <row r="53090" ht="15" customHeight="1"/>
    <row r="53091" ht="15" customHeight="1"/>
    <row r="53092" ht="15" customHeight="1"/>
    <row r="53093" ht="15" customHeight="1"/>
    <row r="53094" ht="15" customHeight="1"/>
    <row r="53095" ht="15" customHeight="1"/>
    <row r="53096" ht="15" customHeight="1"/>
    <row r="53097" ht="15" customHeight="1"/>
    <row r="53098" ht="15" customHeight="1"/>
    <row r="53099" ht="15" customHeight="1"/>
    <row r="53100" ht="15" customHeight="1"/>
    <row r="53101" ht="15" customHeight="1"/>
    <row r="53102" ht="15" customHeight="1"/>
    <row r="53103" ht="15" customHeight="1"/>
    <row r="53104" ht="15" customHeight="1"/>
    <row r="53105" ht="15" customHeight="1"/>
    <row r="53106" ht="15" customHeight="1"/>
    <row r="53107" ht="15" customHeight="1"/>
    <row r="53108" ht="15" customHeight="1"/>
    <row r="53109" ht="15" customHeight="1"/>
    <row r="53110" ht="15" customHeight="1"/>
    <row r="53111" ht="15" customHeight="1"/>
    <row r="53112" ht="15" customHeight="1"/>
    <row r="53113" ht="15" customHeight="1"/>
    <row r="53114" ht="15" customHeight="1"/>
    <row r="53115" ht="15" customHeight="1"/>
    <row r="53116" ht="15" customHeight="1"/>
    <row r="53117" ht="15" customHeight="1"/>
    <row r="53118" ht="15" customHeight="1"/>
    <row r="53119" ht="15" customHeight="1"/>
    <row r="53120" ht="15" customHeight="1"/>
    <row r="53121" ht="15" customHeight="1"/>
    <row r="53122" ht="15" customHeight="1"/>
    <row r="53123" ht="15" customHeight="1"/>
    <row r="53124" ht="15" customHeight="1"/>
    <row r="53125" ht="15" customHeight="1"/>
    <row r="53126" ht="15" customHeight="1"/>
    <row r="53127" ht="15" customHeight="1"/>
    <row r="53128" ht="15" customHeight="1"/>
    <row r="53129" ht="15" customHeight="1"/>
    <row r="53130" ht="15" customHeight="1"/>
    <row r="53131" ht="15" customHeight="1"/>
    <row r="53132" ht="15" customHeight="1"/>
    <row r="53133" ht="15" customHeight="1"/>
    <row r="53134" ht="15" customHeight="1"/>
    <row r="53135" ht="15" customHeight="1"/>
    <row r="53136" ht="15" customHeight="1"/>
    <row r="53137" ht="15" customHeight="1"/>
    <row r="53138" ht="15" customHeight="1"/>
    <row r="53139" ht="15" customHeight="1"/>
    <row r="53140" ht="15" customHeight="1"/>
    <row r="53141" ht="15" customHeight="1"/>
    <row r="53142" ht="15" customHeight="1"/>
    <row r="53143" ht="15" customHeight="1"/>
    <row r="53144" ht="15" customHeight="1"/>
    <row r="53145" ht="15" customHeight="1"/>
    <row r="53146" ht="15" customHeight="1"/>
    <row r="53147" ht="15" customHeight="1"/>
    <row r="53148" ht="15" customHeight="1"/>
    <row r="53149" ht="15" customHeight="1"/>
    <row r="53150" ht="15" customHeight="1"/>
    <row r="53151" ht="15" customHeight="1"/>
    <row r="53152" ht="15" customHeight="1"/>
    <row r="53153" ht="15" customHeight="1"/>
    <row r="53154" ht="15" customHeight="1"/>
    <row r="53155" ht="15" customHeight="1"/>
    <row r="53156" ht="15" customHeight="1"/>
    <row r="53157" ht="15" customHeight="1"/>
    <row r="53158" ht="15" customHeight="1"/>
    <row r="53159" ht="15" customHeight="1"/>
    <row r="53160" ht="15" customHeight="1"/>
    <row r="53161" ht="15" customHeight="1"/>
    <row r="53162" ht="15" customHeight="1"/>
    <row r="53163" ht="15" customHeight="1"/>
    <row r="53164" ht="15" customHeight="1"/>
    <row r="53165" ht="15" customHeight="1"/>
    <row r="53166" ht="15" customHeight="1"/>
    <row r="53167" ht="15" customHeight="1"/>
    <row r="53168" ht="15" customHeight="1"/>
    <row r="53169" ht="15" customHeight="1"/>
    <row r="53170" ht="15" customHeight="1"/>
    <row r="53171" ht="15" customHeight="1"/>
    <row r="53172" ht="15" customHeight="1"/>
    <row r="53173" ht="15" customHeight="1"/>
    <row r="53174" ht="15" customHeight="1"/>
    <row r="53175" ht="15" customHeight="1"/>
    <row r="53176" ht="15" customHeight="1"/>
    <row r="53177" ht="15" customHeight="1"/>
    <row r="53178" ht="15" customHeight="1"/>
    <row r="53179" ht="15" customHeight="1"/>
    <row r="53180" ht="15" customHeight="1"/>
    <row r="53181" ht="15" customHeight="1"/>
    <row r="53182" ht="15" customHeight="1"/>
    <row r="53183" ht="15" customHeight="1"/>
    <row r="53184" ht="15" customHeight="1"/>
    <row r="53185" ht="15" customHeight="1"/>
    <row r="53186" ht="15" customHeight="1"/>
    <row r="53187" ht="15" customHeight="1"/>
    <row r="53188" ht="15" customHeight="1"/>
    <row r="53189" ht="15" customHeight="1"/>
    <row r="53190" ht="15" customHeight="1"/>
    <row r="53191" ht="15" customHeight="1"/>
    <row r="53192" ht="15" customHeight="1"/>
    <row r="53193" ht="15" customHeight="1"/>
    <row r="53194" ht="15" customHeight="1"/>
    <row r="53195" ht="15" customHeight="1"/>
    <row r="53196" ht="15" customHeight="1"/>
    <row r="53197" ht="15" customHeight="1"/>
    <row r="53198" ht="15" customHeight="1"/>
    <row r="53199" ht="15" customHeight="1"/>
    <row r="53200" ht="15" customHeight="1"/>
    <row r="53201" ht="15" customHeight="1"/>
    <row r="53202" ht="15" customHeight="1"/>
    <row r="53203" ht="15" customHeight="1"/>
    <row r="53204" ht="15" customHeight="1"/>
    <row r="53205" ht="15" customHeight="1"/>
    <row r="53206" ht="15" customHeight="1"/>
    <row r="53207" ht="15" customHeight="1"/>
    <row r="53208" ht="15" customHeight="1"/>
    <row r="53209" ht="15" customHeight="1"/>
    <row r="53210" ht="15" customHeight="1"/>
    <row r="53211" ht="15" customHeight="1"/>
    <row r="53212" ht="15" customHeight="1"/>
    <row r="53213" ht="15" customHeight="1"/>
    <row r="53214" ht="15" customHeight="1"/>
    <row r="53215" ht="15" customHeight="1"/>
    <row r="53216" ht="15" customHeight="1"/>
    <row r="53217" ht="15" customHeight="1"/>
    <row r="53218" ht="15" customHeight="1"/>
    <row r="53219" ht="15" customHeight="1"/>
    <row r="53220" ht="15" customHeight="1"/>
    <row r="53221" ht="15" customHeight="1"/>
    <row r="53222" ht="15" customHeight="1"/>
    <row r="53223" ht="15" customHeight="1"/>
    <row r="53224" ht="15" customHeight="1"/>
    <row r="53225" ht="15" customHeight="1"/>
    <row r="53226" ht="15" customHeight="1"/>
    <row r="53227" ht="15" customHeight="1"/>
    <row r="53228" ht="15" customHeight="1"/>
    <row r="53229" ht="15" customHeight="1"/>
    <row r="53230" ht="15" customHeight="1"/>
    <row r="53231" ht="15" customHeight="1"/>
    <row r="53232" ht="15" customHeight="1"/>
    <row r="53233" ht="15" customHeight="1"/>
    <row r="53234" ht="15" customHeight="1"/>
    <row r="53235" ht="15" customHeight="1"/>
    <row r="53236" ht="15" customHeight="1"/>
    <row r="53237" ht="15" customHeight="1"/>
    <row r="53238" ht="15" customHeight="1"/>
    <row r="53239" ht="15" customHeight="1"/>
    <row r="53240" ht="15" customHeight="1"/>
    <row r="53241" ht="15" customHeight="1"/>
    <row r="53242" ht="15" customHeight="1"/>
    <row r="53243" ht="15" customHeight="1"/>
    <row r="53244" ht="15" customHeight="1"/>
    <row r="53245" ht="15" customHeight="1"/>
    <row r="53246" ht="15" customHeight="1"/>
    <row r="53247" ht="15" customHeight="1"/>
    <row r="53248" ht="15" customHeight="1"/>
    <row r="53249" ht="15" customHeight="1"/>
    <row r="53250" ht="15" customHeight="1"/>
    <row r="53251" ht="15" customHeight="1"/>
    <row r="53252" ht="15" customHeight="1"/>
    <row r="53253" ht="15" customHeight="1"/>
    <row r="53254" ht="15" customHeight="1"/>
    <row r="53255" ht="15" customHeight="1"/>
    <row r="53256" ht="15" customHeight="1"/>
    <row r="53257" ht="15" customHeight="1"/>
    <row r="53258" ht="15" customHeight="1"/>
    <row r="53259" ht="15" customHeight="1"/>
    <row r="53260" ht="15" customHeight="1"/>
    <row r="53261" ht="15" customHeight="1"/>
    <row r="53262" ht="15" customHeight="1"/>
    <row r="53263" ht="15" customHeight="1"/>
    <row r="53264" ht="15" customHeight="1"/>
    <row r="53265" ht="15" customHeight="1"/>
    <row r="53266" ht="15" customHeight="1"/>
    <row r="53267" ht="15" customHeight="1"/>
    <row r="53268" ht="15" customHeight="1"/>
    <row r="53269" ht="15" customHeight="1"/>
    <row r="53270" ht="15" customHeight="1"/>
    <row r="53271" ht="15" customHeight="1"/>
    <row r="53272" ht="15" customHeight="1"/>
    <row r="53273" ht="15" customHeight="1"/>
    <row r="53274" ht="15" customHeight="1"/>
    <row r="53275" ht="15" customHeight="1"/>
    <row r="53276" ht="15" customHeight="1"/>
    <row r="53277" ht="15" customHeight="1"/>
    <row r="53278" ht="15" customHeight="1"/>
    <row r="53279" ht="15" customHeight="1"/>
    <row r="53280" ht="15" customHeight="1"/>
    <row r="53281" ht="15" customHeight="1"/>
    <row r="53282" ht="15" customHeight="1"/>
    <row r="53283" ht="15" customHeight="1"/>
    <row r="53284" ht="15" customHeight="1"/>
    <row r="53285" ht="15" customHeight="1"/>
    <row r="53286" ht="15" customHeight="1"/>
    <row r="53287" ht="15" customHeight="1"/>
    <row r="53288" ht="15" customHeight="1"/>
    <row r="53289" ht="15" customHeight="1"/>
    <row r="53290" ht="15" customHeight="1"/>
    <row r="53291" ht="15" customHeight="1"/>
    <row r="53292" ht="15" customHeight="1"/>
    <row r="53293" ht="15" customHeight="1"/>
    <row r="53294" ht="15" customHeight="1"/>
    <row r="53295" ht="15" customHeight="1"/>
    <row r="53296" ht="15" customHeight="1"/>
    <row r="53297" ht="15" customHeight="1"/>
    <row r="53298" ht="15" customHeight="1"/>
    <row r="53299" ht="15" customHeight="1"/>
    <row r="53300" ht="15" customHeight="1"/>
    <row r="53301" ht="15" customHeight="1"/>
    <row r="53302" ht="15" customHeight="1"/>
    <row r="53303" ht="15" customHeight="1"/>
    <row r="53304" ht="15" customHeight="1"/>
    <row r="53305" ht="15" customHeight="1"/>
    <row r="53306" ht="15" customHeight="1"/>
    <row r="53307" ht="15" customHeight="1"/>
    <row r="53308" ht="15" customHeight="1"/>
    <row r="53309" ht="15" customHeight="1"/>
    <row r="53310" ht="15" customHeight="1"/>
    <row r="53311" ht="15" customHeight="1"/>
    <row r="53312" ht="15" customHeight="1"/>
    <row r="53313" ht="15" customHeight="1"/>
    <row r="53314" ht="15" customHeight="1"/>
    <row r="53315" ht="15" customHeight="1"/>
    <row r="53316" ht="15" customHeight="1"/>
    <row r="53317" ht="15" customHeight="1"/>
    <row r="53318" ht="15" customHeight="1"/>
    <row r="53319" ht="15" customHeight="1"/>
    <row r="53320" ht="15" customHeight="1"/>
    <row r="53321" ht="15" customHeight="1"/>
    <row r="53322" ht="15" customHeight="1"/>
    <row r="53323" ht="15" customHeight="1"/>
    <row r="53324" ht="15" customHeight="1"/>
    <row r="53325" ht="15" customHeight="1"/>
    <row r="53326" ht="15" customHeight="1"/>
    <row r="53327" ht="15" customHeight="1"/>
    <row r="53328" ht="15" customHeight="1"/>
    <row r="53329" ht="15" customHeight="1"/>
    <row r="53330" ht="15" customHeight="1"/>
    <row r="53331" ht="15" customHeight="1"/>
    <row r="53332" ht="15" customHeight="1"/>
    <row r="53333" ht="15" customHeight="1"/>
    <row r="53334" ht="15" customHeight="1"/>
    <row r="53335" ht="15" customHeight="1"/>
    <row r="53336" ht="15" customHeight="1"/>
    <row r="53337" ht="15" customHeight="1"/>
    <row r="53338" ht="15" customHeight="1"/>
    <row r="53339" ht="15" customHeight="1"/>
    <row r="53340" ht="15" customHeight="1"/>
    <row r="53341" ht="15" customHeight="1"/>
    <row r="53342" ht="15" customHeight="1"/>
    <row r="53343" ht="15" customHeight="1"/>
    <row r="53344" ht="15" customHeight="1"/>
    <row r="53345" ht="15" customHeight="1"/>
    <row r="53346" ht="15" customHeight="1"/>
    <row r="53347" ht="15" customHeight="1"/>
    <row r="53348" ht="15" customHeight="1"/>
    <row r="53349" ht="15" customHeight="1"/>
    <row r="53350" ht="15" customHeight="1"/>
    <row r="53351" ht="15" customHeight="1"/>
    <row r="53352" ht="15" customHeight="1"/>
    <row r="53353" ht="15" customHeight="1"/>
    <row r="53354" ht="15" customHeight="1"/>
    <row r="53355" ht="15" customHeight="1"/>
    <row r="53356" ht="15" customHeight="1"/>
    <row r="53357" ht="15" customHeight="1"/>
    <row r="53358" ht="15" customHeight="1"/>
    <row r="53359" ht="15" customHeight="1"/>
    <row r="53360" ht="15" customHeight="1"/>
    <row r="53361" ht="15" customHeight="1"/>
    <row r="53362" ht="15" customHeight="1"/>
    <row r="53363" ht="15" customHeight="1"/>
    <row r="53364" ht="15" customHeight="1"/>
    <row r="53365" ht="15" customHeight="1"/>
    <row r="53366" ht="15" customHeight="1"/>
    <row r="53367" ht="15" customHeight="1"/>
    <row r="53368" ht="15" customHeight="1"/>
    <row r="53369" ht="15" customHeight="1"/>
    <row r="53370" ht="15" customHeight="1"/>
    <row r="53371" ht="15" customHeight="1"/>
    <row r="53372" ht="15" customHeight="1"/>
    <row r="53373" ht="15" customHeight="1"/>
    <row r="53374" ht="15" customHeight="1"/>
    <row r="53375" ht="15" customHeight="1"/>
    <row r="53376" ht="15" customHeight="1"/>
    <row r="53377" ht="15" customHeight="1"/>
    <row r="53378" ht="15" customHeight="1"/>
    <row r="53379" ht="15" customHeight="1"/>
    <row r="53380" ht="15" customHeight="1"/>
    <row r="53381" ht="15" customHeight="1"/>
    <row r="53382" ht="15" customHeight="1"/>
    <row r="53383" ht="15" customHeight="1"/>
    <row r="53384" ht="15" customHeight="1"/>
    <row r="53385" ht="15" customHeight="1"/>
    <row r="53386" ht="15" customHeight="1"/>
    <row r="53387" ht="15" customHeight="1"/>
    <row r="53388" ht="15" customHeight="1"/>
    <row r="53389" ht="15" customHeight="1"/>
    <row r="53390" ht="15" customHeight="1"/>
    <row r="53391" ht="15" customHeight="1"/>
    <row r="53392" ht="15" customHeight="1"/>
    <row r="53393" ht="15" customHeight="1"/>
    <row r="53394" ht="15" customHeight="1"/>
    <row r="53395" ht="15" customHeight="1"/>
    <row r="53396" ht="15" customHeight="1"/>
    <row r="53397" ht="15" customHeight="1"/>
    <row r="53398" ht="15" customHeight="1"/>
    <row r="53399" ht="15" customHeight="1"/>
    <row r="53400" ht="15" customHeight="1"/>
    <row r="53401" ht="15" customHeight="1"/>
    <row r="53402" ht="15" customHeight="1"/>
    <row r="53403" ht="15" customHeight="1"/>
    <row r="53404" ht="15" customHeight="1"/>
    <row r="53405" ht="15" customHeight="1"/>
    <row r="53406" ht="15" customHeight="1"/>
    <row r="53407" ht="15" customHeight="1"/>
    <row r="53408" ht="15" customHeight="1"/>
    <row r="53409" ht="15" customHeight="1"/>
    <row r="53410" ht="15" customHeight="1"/>
    <row r="53411" ht="15" customHeight="1"/>
    <row r="53412" ht="15" customHeight="1"/>
    <row r="53413" ht="15" customHeight="1"/>
    <row r="53414" ht="15" customHeight="1"/>
    <row r="53415" ht="15" customHeight="1"/>
    <row r="53416" ht="15" customHeight="1"/>
    <row r="53417" ht="15" customHeight="1"/>
    <row r="53418" ht="15" customHeight="1"/>
    <row r="53419" ht="15" customHeight="1"/>
    <row r="53420" ht="15" customHeight="1"/>
    <row r="53421" ht="15" customHeight="1"/>
    <row r="53422" ht="15" customHeight="1"/>
    <row r="53423" ht="15" customHeight="1"/>
    <row r="53424" ht="15" customHeight="1"/>
    <row r="53425" ht="15" customHeight="1"/>
    <row r="53426" ht="15" customHeight="1"/>
    <row r="53427" ht="15" customHeight="1"/>
    <row r="53428" ht="15" customHeight="1"/>
    <row r="53429" ht="15" customHeight="1"/>
    <row r="53430" ht="15" customHeight="1"/>
    <row r="53431" ht="15" customHeight="1"/>
    <row r="53432" ht="15" customHeight="1"/>
    <row r="53433" ht="15" customHeight="1"/>
    <row r="53434" ht="15" customHeight="1"/>
    <row r="53435" ht="15" customHeight="1"/>
    <row r="53436" ht="15" customHeight="1"/>
    <row r="53437" ht="15" customHeight="1"/>
    <row r="53438" ht="15" customHeight="1"/>
    <row r="53439" ht="15" customHeight="1"/>
    <row r="53440" ht="15" customHeight="1"/>
    <row r="53441" ht="15" customHeight="1"/>
    <row r="53442" ht="15" customHeight="1"/>
    <row r="53443" ht="15" customHeight="1"/>
    <row r="53444" ht="15" customHeight="1"/>
    <row r="53445" ht="15" customHeight="1"/>
    <row r="53446" ht="15" customHeight="1"/>
    <row r="53447" ht="15" customHeight="1"/>
    <row r="53448" ht="15" customHeight="1"/>
    <row r="53449" ht="15" customHeight="1"/>
    <row r="53450" ht="15" customHeight="1"/>
    <row r="53451" ht="15" customHeight="1"/>
    <row r="53452" ht="15" customHeight="1"/>
    <row r="53453" ht="15" customHeight="1"/>
    <row r="53454" ht="15" customHeight="1"/>
    <row r="53455" ht="15" customHeight="1"/>
    <row r="53456" ht="15" customHeight="1"/>
    <row r="53457" ht="15" customHeight="1"/>
    <row r="53458" ht="15" customHeight="1"/>
    <row r="53459" ht="15" customHeight="1"/>
    <row r="53460" ht="15" customHeight="1"/>
    <row r="53461" ht="15" customHeight="1"/>
    <row r="53462" ht="15" customHeight="1"/>
    <row r="53463" ht="15" customHeight="1"/>
    <row r="53464" ht="15" customHeight="1"/>
    <row r="53465" ht="15" customHeight="1"/>
    <row r="53466" ht="15" customHeight="1"/>
    <row r="53467" ht="15" customHeight="1"/>
    <row r="53468" ht="15" customHeight="1"/>
    <row r="53469" ht="15" customHeight="1"/>
    <row r="53470" ht="15" customHeight="1"/>
    <row r="53471" ht="15" customHeight="1"/>
    <row r="53472" ht="15" customHeight="1"/>
    <row r="53473" ht="15" customHeight="1"/>
    <row r="53474" ht="15" customHeight="1"/>
    <row r="53475" ht="15" customHeight="1"/>
    <row r="53476" ht="15" customHeight="1"/>
    <row r="53477" ht="15" customHeight="1"/>
    <row r="53478" ht="15" customHeight="1"/>
    <row r="53479" ht="15" customHeight="1"/>
    <row r="53480" ht="15" customHeight="1"/>
    <row r="53481" ht="15" customHeight="1"/>
    <row r="53482" ht="15" customHeight="1"/>
    <row r="53483" ht="15" customHeight="1"/>
    <row r="53484" ht="15" customHeight="1"/>
    <row r="53485" ht="15" customHeight="1"/>
    <row r="53486" ht="15" customHeight="1"/>
    <row r="53487" ht="15" customHeight="1"/>
    <row r="53488" ht="15" customHeight="1"/>
    <row r="53489" ht="15" customHeight="1"/>
    <row r="53490" ht="15" customHeight="1"/>
    <row r="53491" ht="15" customHeight="1"/>
    <row r="53492" ht="15" customHeight="1"/>
    <row r="53493" ht="15" customHeight="1"/>
    <row r="53494" ht="15" customHeight="1"/>
    <row r="53495" ht="15" customHeight="1"/>
    <row r="53496" ht="15" customHeight="1"/>
    <row r="53497" ht="15" customHeight="1"/>
    <row r="53498" ht="15" customHeight="1"/>
    <row r="53499" ht="15" customHeight="1"/>
    <row r="53500" ht="15" customHeight="1"/>
    <row r="53501" ht="15" customHeight="1"/>
    <row r="53502" ht="15" customHeight="1"/>
    <row r="53503" ht="15" customHeight="1"/>
    <row r="53504" ht="15" customHeight="1"/>
    <row r="53505" ht="15" customHeight="1"/>
    <row r="53506" ht="15" customHeight="1"/>
    <row r="53507" ht="15" customHeight="1"/>
    <row r="53508" ht="15" customHeight="1"/>
    <row r="53509" ht="15" customHeight="1"/>
    <row r="53510" ht="15" customHeight="1"/>
    <row r="53511" ht="15" customHeight="1"/>
    <row r="53512" ht="15" customHeight="1"/>
    <row r="53513" ht="15" customHeight="1"/>
    <row r="53514" ht="15" customHeight="1"/>
    <row r="53515" ht="15" customHeight="1"/>
    <row r="53516" ht="15" customHeight="1"/>
    <row r="53517" ht="15" customHeight="1"/>
    <row r="53518" ht="15" customHeight="1"/>
    <row r="53519" ht="15" customHeight="1"/>
    <row r="53520" ht="15" customHeight="1"/>
    <row r="53521" ht="15" customHeight="1"/>
    <row r="53522" ht="15" customHeight="1"/>
    <row r="53523" ht="15" customHeight="1"/>
    <row r="53524" ht="15" customHeight="1"/>
    <row r="53525" ht="15" customHeight="1"/>
    <row r="53526" ht="15" customHeight="1"/>
    <row r="53527" ht="15" customHeight="1"/>
    <row r="53528" ht="15" customHeight="1"/>
    <row r="53529" ht="15" customHeight="1"/>
    <row r="53530" ht="15" customHeight="1"/>
    <row r="53531" ht="15" customHeight="1"/>
    <row r="53532" ht="15" customHeight="1"/>
    <row r="53533" ht="15" customHeight="1"/>
    <row r="53534" ht="15" customHeight="1"/>
    <row r="53535" ht="15" customHeight="1"/>
    <row r="53536" ht="15" customHeight="1"/>
    <row r="53537" ht="15" customHeight="1"/>
    <row r="53538" ht="15" customHeight="1"/>
    <row r="53539" ht="15" customHeight="1"/>
    <row r="53540" ht="15" customHeight="1"/>
    <row r="53541" ht="15" customHeight="1"/>
    <row r="53542" ht="15" customHeight="1"/>
    <row r="53543" ht="15" customHeight="1"/>
    <row r="53544" ht="15" customHeight="1"/>
    <row r="53545" ht="15" customHeight="1"/>
    <row r="53546" ht="15" customHeight="1"/>
    <row r="53547" ht="15" customHeight="1"/>
    <row r="53548" ht="15" customHeight="1"/>
    <row r="53549" ht="15" customHeight="1"/>
    <row r="53550" ht="15" customHeight="1"/>
    <row r="53551" ht="15" customHeight="1"/>
    <row r="53552" ht="15" customHeight="1"/>
    <row r="53553" ht="15" customHeight="1"/>
    <row r="53554" ht="15" customHeight="1"/>
    <row r="53555" ht="15" customHeight="1"/>
    <row r="53556" ht="15" customHeight="1"/>
    <row r="53557" ht="15" customHeight="1"/>
    <row r="53558" ht="15" customHeight="1"/>
    <row r="53559" ht="15" customHeight="1"/>
    <row r="53560" ht="15" customHeight="1"/>
    <row r="53561" ht="15" customHeight="1"/>
    <row r="53562" ht="15" customHeight="1"/>
    <row r="53563" ht="15" customHeight="1"/>
    <row r="53564" ht="15" customHeight="1"/>
    <row r="53565" ht="15" customHeight="1"/>
    <row r="53566" ht="15" customHeight="1"/>
    <row r="53567" ht="15" customHeight="1"/>
    <row r="53568" ht="15" customHeight="1"/>
    <row r="53569" ht="15" customHeight="1"/>
    <row r="53570" ht="15" customHeight="1"/>
    <row r="53571" ht="15" customHeight="1"/>
    <row r="53572" ht="15" customHeight="1"/>
    <row r="53573" ht="15" customHeight="1"/>
    <row r="53574" ht="15" customHeight="1"/>
    <row r="53575" ht="15" customHeight="1"/>
    <row r="53576" ht="15" customHeight="1"/>
    <row r="53577" ht="15" customHeight="1"/>
    <row r="53578" ht="15" customHeight="1"/>
    <row r="53579" ht="15" customHeight="1"/>
    <row r="53580" ht="15" customHeight="1"/>
    <row r="53581" ht="15" customHeight="1"/>
    <row r="53582" ht="15" customHeight="1"/>
    <row r="53583" ht="15" customHeight="1"/>
    <row r="53584" ht="15" customHeight="1"/>
    <row r="53585" ht="15" customHeight="1"/>
    <row r="53586" ht="15" customHeight="1"/>
    <row r="53587" ht="15" customHeight="1"/>
    <row r="53588" ht="15" customHeight="1"/>
    <row r="53589" ht="15" customHeight="1"/>
    <row r="53590" ht="15" customHeight="1"/>
    <row r="53591" ht="15" customHeight="1"/>
    <row r="53592" ht="15" customHeight="1"/>
    <row r="53593" ht="15" customHeight="1"/>
    <row r="53594" ht="15" customHeight="1"/>
    <row r="53595" ht="15" customHeight="1"/>
    <row r="53596" ht="15" customHeight="1"/>
    <row r="53597" ht="15" customHeight="1"/>
    <row r="53598" ht="15" customHeight="1"/>
    <row r="53599" ht="15" customHeight="1"/>
    <row r="53600" ht="15" customHeight="1"/>
    <row r="53601" ht="15" customHeight="1"/>
    <row r="53602" ht="15" customHeight="1"/>
    <row r="53603" ht="15" customHeight="1"/>
    <row r="53604" ht="15" customHeight="1"/>
    <row r="53605" ht="15" customHeight="1"/>
    <row r="53606" ht="15" customHeight="1"/>
    <row r="53607" ht="15" customHeight="1"/>
    <row r="53608" ht="15" customHeight="1"/>
    <row r="53609" ht="15" customHeight="1"/>
    <row r="53610" ht="15" customHeight="1"/>
    <row r="53611" ht="15" customHeight="1"/>
    <row r="53612" ht="15" customHeight="1"/>
    <row r="53613" ht="15" customHeight="1"/>
    <row r="53614" ht="15" customHeight="1"/>
    <row r="53615" ht="15" customHeight="1"/>
    <row r="53616" ht="15" customHeight="1"/>
    <row r="53617" ht="15" customHeight="1"/>
    <row r="53618" ht="15" customHeight="1"/>
    <row r="53619" ht="15" customHeight="1"/>
    <row r="53620" ht="15" customHeight="1"/>
    <row r="53621" ht="15" customHeight="1"/>
    <row r="53622" ht="15" customHeight="1"/>
    <row r="53623" ht="15" customHeight="1"/>
    <row r="53624" ht="15" customHeight="1"/>
    <row r="53625" ht="15" customHeight="1"/>
    <row r="53626" ht="15" customHeight="1"/>
    <row r="53627" ht="15" customHeight="1"/>
    <row r="53628" ht="15" customHeight="1"/>
    <row r="53629" ht="15" customHeight="1"/>
    <row r="53630" ht="15" customHeight="1"/>
    <row r="53631" ht="15" customHeight="1"/>
    <row r="53632" ht="15" customHeight="1"/>
    <row r="53633" ht="15" customHeight="1"/>
    <row r="53634" ht="15" customHeight="1"/>
    <row r="53635" ht="15" customHeight="1"/>
    <row r="53636" ht="15" customHeight="1"/>
    <row r="53637" ht="15" customHeight="1"/>
    <row r="53638" ht="15" customHeight="1"/>
    <row r="53639" ht="15" customHeight="1"/>
    <row r="53640" ht="15" customHeight="1"/>
    <row r="53641" ht="15" customHeight="1"/>
    <row r="53642" ht="15" customHeight="1"/>
    <row r="53643" ht="15" customHeight="1"/>
    <row r="53644" ht="15" customHeight="1"/>
    <row r="53645" ht="15" customHeight="1"/>
    <row r="53646" ht="15" customHeight="1"/>
    <row r="53647" ht="15" customHeight="1"/>
    <row r="53648" ht="15" customHeight="1"/>
    <row r="53649" ht="15" customHeight="1"/>
    <row r="53650" ht="15" customHeight="1"/>
    <row r="53651" ht="15" customHeight="1"/>
    <row r="53652" ht="15" customHeight="1"/>
    <row r="53653" ht="15" customHeight="1"/>
    <row r="53654" ht="15" customHeight="1"/>
    <row r="53655" ht="15" customHeight="1"/>
    <row r="53656" ht="15" customHeight="1"/>
    <row r="53657" ht="15" customHeight="1"/>
    <row r="53658" ht="15" customHeight="1"/>
    <row r="53659" ht="15" customHeight="1"/>
    <row r="53660" ht="15" customHeight="1"/>
    <row r="53661" ht="15" customHeight="1"/>
    <row r="53662" ht="15" customHeight="1"/>
    <row r="53663" ht="15" customHeight="1"/>
    <row r="53664" ht="15" customHeight="1"/>
    <row r="53665" ht="15" customHeight="1"/>
    <row r="53666" ht="15" customHeight="1"/>
    <row r="53667" ht="15" customHeight="1"/>
    <row r="53668" ht="15" customHeight="1"/>
    <row r="53669" ht="15" customHeight="1"/>
    <row r="53670" ht="15" customHeight="1"/>
    <row r="53671" ht="15" customHeight="1"/>
    <row r="53672" ht="15" customHeight="1"/>
    <row r="53673" ht="15" customHeight="1"/>
    <row r="53674" ht="15" customHeight="1"/>
    <row r="53675" ht="15" customHeight="1"/>
    <row r="53676" ht="15" customHeight="1"/>
    <row r="53677" ht="15" customHeight="1"/>
    <row r="53678" ht="15" customHeight="1"/>
    <row r="53679" ht="15" customHeight="1"/>
    <row r="53680" ht="15" customHeight="1"/>
    <row r="53681" ht="15" customHeight="1"/>
    <row r="53682" ht="15" customHeight="1"/>
    <row r="53683" ht="15" customHeight="1"/>
    <row r="53684" ht="15" customHeight="1"/>
    <row r="53685" ht="15" customHeight="1"/>
    <row r="53686" ht="15" customHeight="1"/>
    <row r="53687" ht="15" customHeight="1"/>
    <row r="53688" ht="15" customHeight="1"/>
    <row r="53689" ht="15" customHeight="1"/>
    <row r="53690" ht="15" customHeight="1"/>
    <row r="53691" ht="15" customHeight="1"/>
    <row r="53692" ht="15" customHeight="1"/>
    <row r="53693" ht="15" customHeight="1"/>
    <row r="53694" ht="15" customHeight="1"/>
    <row r="53695" ht="15" customHeight="1"/>
    <row r="53696" ht="15" customHeight="1"/>
    <row r="53697" ht="15" customHeight="1"/>
    <row r="53698" ht="15" customHeight="1"/>
    <row r="53699" ht="15" customHeight="1"/>
    <row r="53700" ht="15" customHeight="1"/>
    <row r="53701" ht="15" customHeight="1"/>
    <row r="53702" ht="15" customHeight="1"/>
    <row r="53703" ht="15" customHeight="1"/>
    <row r="53704" ht="15" customHeight="1"/>
    <row r="53705" ht="15" customHeight="1"/>
    <row r="53706" ht="15" customHeight="1"/>
    <row r="53707" ht="15" customHeight="1"/>
    <row r="53708" ht="15" customHeight="1"/>
    <row r="53709" ht="15" customHeight="1"/>
    <row r="53710" ht="15" customHeight="1"/>
    <row r="53711" ht="15" customHeight="1"/>
    <row r="53712" ht="15" customHeight="1"/>
    <row r="53713" ht="15" customHeight="1"/>
    <row r="53714" ht="15" customHeight="1"/>
    <row r="53715" ht="15" customHeight="1"/>
    <row r="53716" ht="15" customHeight="1"/>
    <row r="53717" ht="15" customHeight="1"/>
    <row r="53718" ht="15" customHeight="1"/>
    <row r="53719" ht="15" customHeight="1"/>
    <row r="53720" ht="15" customHeight="1"/>
    <row r="53721" ht="15" customHeight="1"/>
    <row r="53722" ht="15" customHeight="1"/>
    <row r="53723" ht="15" customHeight="1"/>
    <row r="53724" ht="15" customHeight="1"/>
    <row r="53725" ht="15" customHeight="1"/>
    <row r="53726" ht="15" customHeight="1"/>
    <row r="53727" ht="15" customHeight="1"/>
    <row r="53728" ht="15" customHeight="1"/>
    <row r="53729" ht="15" customHeight="1"/>
    <row r="53730" ht="15" customHeight="1"/>
    <row r="53731" ht="15" customHeight="1"/>
    <row r="53732" ht="15" customHeight="1"/>
    <row r="53733" ht="15" customHeight="1"/>
    <row r="53734" ht="15" customHeight="1"/>
    <row r="53735" ht="15" customHeight="1"/>
    <row r="53736" ht="15" customHeight="1"/>
    <row r="53737" ht="15" customHeight="1"/>
    <row r="53738" ht="15" customHeight="1"/>
    <row r="53739" ht="15" customHeight="1"/>
    <row r="53740" ht="15" customHeight="1"/>
    <row r="53741" ht="15" customHeight="1"/>
    <row r="53742" ht="15" customHeight="1"/>
    <row r="53743" ht="15" customHeight="1"/>
    <row r="53744" ht="15" customHeight="1"/>
    <row r="53745" ht="15" customHeight="1"/>
    <row r="53746" ht="15" customHeight="1"/>
    <row r="53747" ht="15" customHeight="1"/>
    <row r="53748" ht="15" customHeight="1"/>
    <row r="53749" ht="15" customHeight="1"/>
    <row r="53750" ht="15" customHeight="1"/>
    <row r="53751" ht="15" customHeight="1"/>
    <row r="53752" ht="15" customHeight="1"/>
    <row r="53753" ht="15" customHeight="1"/>
    <row r="53754" ht="15" customHeight="1"/>
    <row r="53755" ht="15" customHeight="1"/>
    <row r="53756" ht="15" customHeight="1"/>
    <row r="53757" ht="15" customHeight="1"/>
    <row r="53758" ht="15" customHeight="1"/>
    <row r="53759" ht="15" customHeight="1"/>
    <row r="53760" ht="15" customHeight="1"/>
    <row r="53761" ht="15" customHeight="1"/>
    <row r="53762" ht="15" customHeight="1"/>
    <row r="53763" ht="15" customHeight="1"/>
    <row r="53764" ht="15" customHeight="1"/>
    <row r="53765" ht="15" customHeight="1"/>
    <row r="53766" ht="15" customHeight="1"/>
    <row r="53767" ht="15" customHeight="1"/>
    <row r="53768" ht="15" customHeight="1"/>
    <row r="53769" ht="15" customHeight="1"/>
    <row r="53770" ht="15" customHeight="1"/>
    <row r="53771" ht="15" customHeight="1"/>
    <row r="53772" ht="15" customHeight="1"/>
    <row r="53773" ht="15" customHeight="1"/>
    <row r="53774" ht="15" customHeight="1"/>
    <row r="53775" ht="15" customHeight="1"/>
    <row r="53776" ht="15" customHeight="1"/>
    <row r="53777" ht="15" customHeight="1"/>
    <row r="53778" ht="15" customHeight="1"/>
    <row r="53779" ht="15" customHeight="1"/>
    <row r="53780" ht="15" customHeight="1"/>
    <row r="53781" ht="15" customHeight="1"/>
    <row r="53782" ht="15" customHeight="1"/>
    <row r="53783" ht="15" customHeight="1"/>
    <row r="53784" ht="15" customHeight="1"/>
    <row r="53785" ht="15" customHeight="1"/>
    <row r="53786" ht="15" customHeight="1"/>
    <row r="53787" ht="15" customHeight="1"/>
    <row r="53788" ht="15" customHeight="1"/>
    <row r="53789" ht="15" customHeight="1"/>
    <row r="53790" ht="15" customHeight="1"/>
    <row r="53791" ht="15" customHeight="1"/>
    <row r="53792" ht="15" customHeight="1"/>
    <row r="53793" ht="15" customHeight="1"/>
    <row r="53794" ht="15" customHeight="1"/>
    <row r="53795" ht="15" customHeight="1"/>
    <row r="53796" ht="15" customHeight="1"/>
    <row r="53797" ht="15" customHeight="1"/>
    <row r="53798" ht="15" customHeight="1"/>
    <row r="53799" ht="15" customHeight="1"/>
    <row r="53800" ht="15" customHeight="1"/>
    <row r="53801" ht="15" customHeight="1"/>
    <row r="53802" ht="15" customHeight="1"/>
    <row r="53803" ht="15" customHeight="1"/>
    <row r="53804" ht="15" customHeight="1"/>
    <row r="53805" ht="15" customHeight="1"/>
    <row r="53806" ht="15" customHeight="1"/>
    <row r="53807" ht="15" customHeight="1"/>
    <row r="53808" ht="15" customHeight="1"/>
    <row r="53809" ht="15" customHeight="1"/>
    <row r="53810" ht="15" customHeight="1"/>
    <row r="53811" ht="15" customHeight="1"/>
    <row r="53812" ht="15" customHeight="1"/>
    <row r="53813" ht="15" customHeight="1"/>
    <row r="53814" ht="15" customHeight="1"/>
    <row r="53815" ht="15" customHeight="1"/>
    <row r="53816" ht="15" customHeight="1"/>
    <row r="53817" ht="15" customHeight="1"/>
    <row r="53818" ht="15" customHeight="1"/>
    <row r="53819" ht="15" customHeight="1"/>
    <row r="53820" ht="15" customHeight="1"/>
    <row r="53821" ht="15" customHeight="1"/>
    <row r="53822" ht="15" customHeight="1"/>
    <row r="53823" ht="15" customHeight="1"/>
    <row r="53824" ht="15" customHeight="1"/>
    <row r="53825" ht="15" customHeight="1"/>
    <row r="53826" ht="15" customHeight="1"/>
    <row r="53827" ht="15" customHeight="1"/>
    <row r="53828" ht="15" customHeight="1"/>
    <row r="53829" ht="15" customHeight="1"/>
    <row r="53830" ht="15" customHeight="1"/>
    <row r="53831" ht="15" customHeight="1"/>
    <row r="53832" ht="15" customHeight="1"/>
    <row r="53833" ht="15" customHeight="1"/>
    <row r="53834" ht="15" customHeight="1"/>
    <row r="53835" ht="15" customHeight="1"/>
    <row r="53836" ht="15" customHeight="1"/>
    <row r="53837" ht="15" customHeight="1"/>
    <row r="53838" ht="15" customHeight="1"/>
    <row r="53839" ht="15" customHeight="1"/>
    <row r="53840" ht="15" customHeight="1"/>
    <row r="53841" ht="15" customHeight="1"/>
    <row r="53842" ht="15" customHeight="1"/>
    <row r="53843" ht="15" customHeight="1"/>
    <row r="53844" ht="15" customHeight="1"/>
    <row r="53845" ht="15" customHeight="1"/>
    <row r="53846" ht="15" customHeight="1"/>
    <row r="53847" ht="15" customHeight="1"/>
    <row r="53848" ht="15" customHeight="1"/>
    <row r="53849" ht="15" customHeight="1"/>
    <row r="53850" ht="15" customHeight="1"/>
    <row r="53851" ht="15" customHeight="1"/>
    <row r="53852" ht="15" customHeight="1"/>
    <row r="53853" ht="15" customHeight="1"/>
    <row r="53854" ht="15" customHeight="1"/>
    <row r="53855" ht="15" customHeight="1"/>
    <row r="53856" ht="15" customHeight="1"/>
    <row r="53857" ht="15" customHeight="1"/>
    <row r="53858" ht="15" customHeight="1"/>
    <row r="53859" ht="15" customHeight="1"/>
    <row r="53860" ht="15" customHeight="1"/>
    <row r="53861" ht="15" customHeight="1"/>
    <row r="53862" ht="15" customHeight="1"/>
    <row r="53863" ht="15" customHeight="1"/>
    <row r="53864" ht="15" customHeight="1"/>
    <row r="53865" ht="15" customHeight="1"/>
    <row r="53866" ht="15" customHeight="1"/>
    <row r="53867" ht="15" customHeight="1"/>
    <row r="53868" ht="15" customHeight="1"/>
    <row r="53869" ht="15" customHeight="1"/>
    <row r="53870" ht="15" customHeight="1"/>
    <row r="53871" ht="15" customHeight="1"/>
    <row r="53872" ht="15" customHeight="1"/>
    <row r="53873" ht="15" customHeight="1"/>
    <row r="53874" ht="15" customHeight="1"/>
    <row r="53875" ht="15" customHeight="1"/>
    <row r="53876" ht="15" customHeight="1"/>
    <row r="53877" ht="15" customHeight="1"/>
    <row r="53878" ht="15" customHeight="1"/>
    <row r="53879" ht="15" customHeight="1"/>
    <row r="53880" ht="15" customHeight="1"/>
    <row r="53881" ht="15" customHeight="1"/>
    <row r="53882" ht="15" customHeight="1"/>
    <row r="53883" ht="15" customHeight="1"/>
    <row r="53884" ht="15" customHeight="1"/>
    <row r="53885" ht="15" customHeight="1"/>
    <row r="53886" ht="15" customHeight="1"/>
    <row r="53887" ht="15" customHeight="1"/>
    <row r="53888" ht="15" customHeight="1"/>
    <row r="53889" ht="15" customHeight="1"/>
    <row r="53890" ht="15" customHeight="1"/>
    <row r="53891" ht="15" customHeight="1"/>
    <row r="53892" ht="15" customHeight="1"/>
    <row r="53893" ht="15" customHeight="1"/>
    <row r="53894" ht="15" customHeight="1"/>
    <row r="53895" ht="15" customHeight="1"/>
    <row r="53896" ht="15" customHeight="1"/>
    <row r="53897" ht="15" customHeight="1"/>
    <row r="53898" ht="15" customHeight="1"/>
    <row r="53899" ht="15" customHeight="1"/>
    <row r="53900" ht="15" customHeight="1"/>
    <row r="53901" ht="15" customHeight="1"/>
    <row r="53902" ht="15" customHeight="1"/>
    <row r="53903" ht="15" customHeight="1"/>
    <row r="53904" ht="15" customHeight="1"/>
    <row r="53905" ht="15" customHeight="1"/>
    <row r="53906" ht="15" customHeight="1"/>
    <row r="53907" ht="15" customHeight="1"/>
    <row r="53908" ht="15" customHeight="1"/>
    <row r="53909" ht="15" customHeight="1"/>
    <row r="53910" ht="15" customHeight="1"/>
    <row r="53911" ht="15" customHeight="1"/>
    <row r="53912" ht="15" customHeight="1"/>
    <row r="53913" ht="15" customHeight="1"/>
    <row r="53914" ht="15" customHeight="1"/>
    <row r="53915" ht="15" customHeight="1"/>
    <row r="53916" ht="15" customHeight="1"/>
    <row r="53917" ht="15" customHeight="1"/>
    <row r="53918" ht="15" customHeight="1"/>
    <row r="53919" ht="15" customHeight="1"/>
    <row r="53920" ht="15" customHeight="1"/>
    <row r="53921" ht="15" customHeight="1"/>
    <row r="53922" ht="15" customHeight="1"/>
    <row r="53923" ht="15" customHeight="1"/>
    <row r="53924" ht="15" customHeight="1"/>
    <row r="53925" ht="15" customHeight="1"/>
    <row r="53926" ht="15" customHeight="1"/>
    <row r="53927" ht="15" customHeight="1"/>
    <row r="53928" ht="15" customHeight="1"/>
    <row r="53929" ht="15" customHeight="1"/>
    <row r="53930" ht="15" customHeight="1"/>
    <row r="53931" ht="15" customHeight="1"/>
    <row r="53932" ht="15" customHeight="1"/>
    <row r="53933" ht="15" customHeight="1"/>
    <row r="53934" ht="15" customHeight="1"/>
    <row r="53935" ht="15" customHeight="1"/>
    <row r="53936" ht="15" customHeight="1"/>
    <row r="53937" ht="15" customHeight="1"/>
    <row r="53938" ht="15" customHeight="1"/>
    <row r="53939" ht="15" customHeight="1"/>
    <row r="53940" ht="15" customHeight="1"/>
    <row r="53941" ht="15" customHeight="1"/>
    <row r="53942" ht="15" customHeight="1"/>
    <row r="53943" ht="15" customHeight="1"/>
    <row r="53944" ht="15" customHeight="1"/>
    <row r="53945" ht="15" customHeight="1"/>
    <row r="53946" ht="15" customHeight="1"/>
    <row r="53947" ht="15" customHeight="1"/>
    <row r="53948" ht="15" customHeight="1"/>
    <row r="53949" ht="15" customHeight="1"/>
    <row r="53950" ht="15" customHeight="1"/>
    <row r="53951" ht="15" customHeight="1"/>
    <row r="53952" ht="15" customHeight="1"/>
    <row r="53953" ht="15" customHeight="1"/>
    <row r="53954" ht="15" customHeight="1"/>
    <row r="53955" ht="15" customHeight="1"/>
    <row r="53956" ht="15" customHeight="1"/>
    <row r="53957" ht="15" customHeight="1"/>
    <row r="53958" ht="15" customHeight="1"/>
    <row r="53959" ht="15" customHeight="1"/>
    <row r="53960" ht="15" customHeight="1"/>
    <row r="53961" ht="15" customHeight="1"/>
    <row r="53962" ht="15" customHeight="1"/>
    <row r="53963" ht="15" customHeight="1"/>
    <row r="53964" ht="15" customHeight="1"/>
    <row r="53965" ht="15" customHeight="1"/>
    <row r="53966" ht="15" customHeight="1"/>
    <row r="53967" ht="15" customHeight="1"/>
    <row r="53968" ht="15" customHeight="1"/>
    <row r="53969" ht="15" customHeight="1"/>
    <row r="53970" ht="15" customHeight="1"/>
    <row r="53971" ht="15" customHeight="1"/>
    <row r="53972" ht="15" customHeight="1"/>
    <row r="53973" ht="15" customHeight="1"/>
    <row r="53974" ht="15" customHeight="1"/>
    <row r="53975" ht="15" customHeight="1"/>
    <row r="53976" ht="15" customHeight="1"/>
    <row r="53977" ht="15" customHeight="1"/>
    <row r="53978" ht="15" customHeight="1"/>
    <row r="53979" ht="15" customHeight="1"/>
    <row r="53980" ht="15" customHeight="1"/>
    <row r="53981" ht="15" customHeight="1"/>
    <row r="53982" ht="15" customHeight="1"/>
    <row r="53983" ht="15" customHeight="1"/>
    <row r="53984" ht="15" customHeight="1"/>
    <row r="53985" ht="15" customHeight="1"/>
    <row r="53986" ht="15" customHeight="1"/>
    <row r="53987" ht="15" customHeight="1"/>
    <row r="53988" ht="15" customHeight="1"/>
    <row r="53989" ht="15" customHeight="1"/>
    <row r="53990" ht="15" customHeight="1"/>
    <row r="53991" ht="15" customHeight="1"/>
    <row r="53992" ht="15" customHeight="1"/>
    <row r="53993" ht="15" customHeight="1"/>
    <row r="53994" ht="15" customHeight="1"/>
    <row r="53995" ht="15" customHeight="1"/>
    <row r="53996" ht="15" customHeight="1"/>
    <row r="53997" ht="15" customHeight="1"/>
    <row r="53998" ht="15" customHeight="1"/>
    <row r="53999" ht="15" customHeight="1"/>
    <row r="54000" ht="15" customHeight="1"/>
    <row r="54001" ht="15" customHeight="1"/>
    <row r="54002" ht="15" customHeight="1"/>
    <row r="54003" ht="15" customHeight="1"/>
    <row r="54004" ht="15" customHeight="1"/>
    <row r="54005" ht="15" customHeight="1"/>
    <row r="54006" ht="15" customHeight="1"/>
    <row r="54007" ht="15" customHeight="1"/>
    <row r="54008" ht="15" customHeight="1"/>
    <row r="54009" ht="15" customHeight="1"/>
    <row r="54010" ht="15" customHeight="1"/>
    <row r="54011" ht="15" customHeight="1"/>
    <row r="54012" ht="15" customHeight="1"/>
    <row r="54013" ht="15" customHeight="1"/>
    <row r="54014" ht="15" customHeight="1"/>
    <row r="54015" ht="15" customHeight="1"/>
    <row r="54016" ht="15" customHeight="1"/>
    <row r="54017" ht="15" customHeight="1"/>
    <row r="54018" ht="15" customHeight="1"/>
    <row r="54019" ht="15" customHeight="1"/>
    <row r="54020" ht="15" customHeight="1"/>
    <row r="54021" ht="15" customHeight="1"/>
    <row r="54022" ht="15" customHeight="1"/>
    <row r="54023" ht="15" customHeight="1"/>
    <row r="54024" ht="15" customHeight="1"/>
    <row r="54025" ht="15" customHeight="1"/>
    <row r="54026" ht="15" customHeight="1"/>
    <row r="54027" ht="15" customHeight="1"/>
    <row r="54028" ht="15" customHeight="1"/>
    <row r="54029" ht="15" customHeight="1"/>
    <row r="54030" ht="15" customHeight="1"/>
    <row r="54031" ht="15" customHeight="1"/>
    <row r="54032" ht="15" customHeight="1"/>
    <row r="54033" ht="15" customHeight="1"/>
    <row r="54034" ht="15" customHeight="1"/>
    <row r="54035" ht="15" customHeight="1"/>
    <row r="54036" ht="15" customHeight="1"/>
    <row r="54037" ht="15" customHeight="1"/>
    <row r="54038" ht="15" customHeight="1"/>
    <row r="54039" ht="15" customHeight="1"/>
    <row r="54040" ht="15" customHeight="1"/>
    <row r="54041" ht="15" customHeight="1"/>
    <row r="54042" ht="15" customHeight="1"/>
    <row r="54043" ht="15" customHeight="1"/>
    <row r="54044" ht="15" customHeight="1"/>
    <row r="54045" ht="15" customHeight="1"/>
    <row r="54046" ht="15" customHeight="1"/>
    <row r="54047" ht="15" customHeight="1"/>
    <row r="54048" ht="15" customHeight="1"/>
    <row r="54049" ht="15" customHeight="1"/>
    <row r="54050" ht="15" customHeight="1"/>
    <row r="54051" ht="15" customHeight="1"/>
    <row r="54052" ht="15" customHeight="1"/>
    <row r="54053" ht="15" customHeight="1"/>
    <row r="54054" ht="15" customHeight="1"/>
    <row r="54055" ht="15" customHeight="1"/>
    <row r="54056" ht="15" customHeight="1"/>
    <row r="54057" ht="15" customHeight="1"/>
    <row r="54058" ht="15" customHeight="1"/>
    <row r="54059" ht="15" customHeight="1"/>
    <row r="54060" ht="15" customHeight="1"/>
    <row r="54061" ht="15" customHeight="1"/>
    <row r="54062" ht="15" customHeight="1"/>
    <row r="54063" ht="15" customHeight="1"/>
    <row r="54064" ht="15" customHeight="1"/>
    <row r="54065" ht="15" customHeight="1"/>
    <row r="54066" ht="15" customHeight="1"/>
    <row r="54067" ht="15" customHeight="1"/>
    <row r="54068" ht="15" customHeight="1"/>
    <row r="54069" ht="15" customHeight="1"/>
    <row r="54070" ht="15" customHeight="1"/>
    <row r="54071" ht="15" customHeight="1"/>
    <row r="54072" ht="15" customHeight="1"/>
    <row r="54073" ht="15" customHeight="1"/>
    <row r="54074" ht="15" customHeight="1"/>
    <row r="54075" ht="15" customHeight="1"/>
    <row r="54076" ht="15" customHeight="1"/>
    <row r="54077" ht="15" customHeight="1"/>
    <row r="54078" ht="15" customHeight="1"/>
    <row r="54079" ht="15" customHeight="1"/>
    <row r="54080" ht="15" customHeight="1"/>
    <row r="54081" ht="15" customHeight="1"/>
    <row r="54082" ht="15" customHeight="1"/>
    <row r="54083" ht="15" customHeight="1"/>
    <row r="54084" ht="15" customHeight="1"/>
    <row r="54085" ht="15" customHeight="1"/>
    <row r="54086" ht="15" customHeight="1"/>
    <row r="54087" ht="15" customHeight="1"/>
    <row r="54088" ht="15" customHeight="1"/>
    <row r="54089" ht="15" customHeight="1"/>
    <row r="54090" ht="15" customHeight="1"/>
    <row r="54091" ht="15" customHeight="1"/>
    <row r="54092" ht="15" customHeight="1"/>
    <row r="54093" ht="15" customHeight="1"/>
    <row r="54094" ht="15" customHeight="1"/>
    <row r="54095" ht="15" customHeight="1"/>
    <row r="54096" ht="15" customHeight="1"/>
    <row r="54097" ht="15" customHeight="1"/>
    <row r="54098" ht="15" customHeight="1"/>
    <row r="54099" ht="15" customHeight="1"/>
    <row r="54100" ht="15" customHeight="1"/>
    <row r="54101" ht="15" customHeight="1"/>
    <row r="54102" ht="15" customHeight="1"/>
    <row r="54103" ht="15" customHeight="1"/>
    <row r="54104" ht="15" customHeight="1"/>
    <row r="54105" ht="15" customHeight="1"/>
    <row r="54106" ht="15" customHeight="1"/>
    <row r="54107" ht="15" customHeight="1"/>
    <row r="54108" ht="15" customHeight="1"/>
    <row r="54109" ht="15" customHeight="1"/>
    <row r="54110" ht="15" customHeight="1"/>
    <row r="54111" ht="15" customHeight="1"/>
    <row r="54112" ht="15" customHeight="1"/>
    <row r="54113" ht="15" customHeight="1"/>
    <row r="54114" ht="15" customHeight="1"/>
    <row r="54115" ht="15" customHeight="1"/>
    <row r="54116" ht="15" customHeight="1"/>
    <row r="54117" ht="15" customHeight="1"/>
    <row r="54118" ht="15" customHeight="1"/>
    <row r="54119" ht="15" customHeight="1"/>
    <row r="54120" ht="15" customHeight="1"/>
    <row r="54121" ht="15" customHeight="1"/>
    <row r="54122" ht="15" customHeight="1"/>
    <row r="54123" ht="15" customHeight="1"/>
    <row r="54124" ht="15" customHeight="1"/>
    <row r="54125" ht="15" customHeight="1"/>
    <row r="54126" ht="15" customHeight="1"/>
    <row r="54127" ht="15" customHeight="1"/>
    <row r="54128" ht="15" customHeight="1"/>
    <row r="54129" ht="15" customHeight="1"/>
    <row r="54130" ht="15" customHeight="1"/>
    <row r="54131" ht="15" customHeight="1"/>
    <row r="54132" ht="15" customHeight="1"/>
    <row r="54133" ht="15" customHeight="1"/>
    <row r="54134" ht="15" customHeight="1"/>
    <row r="54135" ht="15" customHeight="1"/>
    <row r="54136" ht="15" customHeight="1"/>
    <row r="54137" ht="15" customHeight="1"/>
    <row r="54138" ht="15" customHeight="1"/>
    <row r="54139" ht="15" customHeight="1"/>
    <row r="54140" ht="15" customHeight="1"/>
    <row r="54141" ht="15" customHeight="1"/>
    <row r="54142" ht="15" customHeight="1"/>
    <row r="54143" ht="15" customHeight="1"/>
    <row r="54144" ht="15" customHeight="1"/>
    <row r="54145" ht="15" customHeight="1"/>
    <row r="54146" ht="15" customHeight="1"/>
    <row r="54147" ht="15" customHeight="1"/>
    <row r="54148" ht="15" customHeight="1"/>
    <row r="54149" ht="15" customHeight="1"/>
    <row r="54150" ht="15" customHeight="1"/>
    <row r="54151" ht="15" customHeight="1"/>
    <row r="54152" ht="15" customHeight="1"/>
    <row r="54153" ht="15" customHeight="1"/>
    <row r="54154" ht="15" customHeight="1"/>
    <row r="54155" ht="15" customHeight="1"/>
    <row r="54156" ht="15" customHeight="1"/>
    <row r="54157" ht="15" customHeight="1"/>
    <row r="54158" ht="15" customHeight="1"/>
    <row r="54159" ht="15" customHeight="1"/>
    <row r="54160" ht="15" customHeight="1"/>
    <row r="54161" ht="15" customHeight="1"/>
    <row r="54162" ht="15" customHeight="1"/>
    <row r="54163" ht="15" customHeight="1"/>
    <row r="54164" ht="15" customHeight="1"/>
    <row r="54165" ht="15" customHeight="1"/>
    <row r="54166" ht="15" customHeight="1"/>
    <row r="54167" ht="15" customHeight="1"/>
    <row r="54168" ht="15" customHeight="1"/>
    <row r="54169" ht="15" customHeight="1"/>
    <row r="54170" ht="15" customHeight="1"/>
    <row r="54171" ht="15" customHeight="1"/>
    <row r="54172" ht="15" customHeight="1"/>
    <row r="54173" ht="15" customHeight="1"/>
    <row r="54174" ht="15" customHeight="1"/>
    <row r="54175" ht="15" customHeight="1"/>
    <row r="54176" ht="15" customHeight="1"/>
    <row r="54177" ht="15" customHeight="1"/>
    <row r="54178" ht="15" customHeight="1"/>
    <row r="54179" ht="15" customHeight="1"/>
    <row r="54180" ht="15" customHeight="1"/>
    <row r="54181" ht="15" customHeight="1"/>
    <row r="54182" ht="15" customHeight="1"/>
    <row r="54183" ht="15" customHeight="1"/>
    <row r="54184" ht="15" customHeight="1"/>
    <row r="54185" ht="15" customHeight="1"/>
    <row r="54186" ht="15" customHeight="1"/>
    <row r="54187" ht="15" customHeight="1"/>
    <row r="54188" ht="15" customHeight="1"/>
    <row r="54189" ht="15" customHeight="1"/>
    <row r="54190" ht="15" customHeight="1"/>
    <row r="54191" ht="15" customHeight="1"/>
    <row r="54192" ht="15" customHeight="1"/>
    <row r="54193" ht="15" customHeight="1"/>
    <row r="54194" ht="15" customHeight="1"/>
    <row r="54195" ht="15" customHeight="1"/>
    <row r="54196" ht="15" customHeight="1"/>
    <row r="54197" ht="15" customHeight="1"/>
    <row r="54198" ht="15" customHeight="1"/>
    <row r="54199" ht="15" customHeight="1"/>
    <row r="54200" ht="15" customHeight="1"/>
    <row r="54201" ht="15" customHeight="1"/>
    <row r="54202" ht="15" customHeight="1"/>
    <row r="54203" ht="15" customHeight="1"/>
    <row r="54204" ht="15" customHeight="1"/>
    <row r="54205" ht="15" customHeight="1"/>
    <row r="54206" ht="15" customHeight="1"/>
    <row r="54207" ht="15" customHeight="1"/>
    <row r="54208" ht="15" customHeight="1"/>
    <row r="54209" ht="15" customHeight="1"/>
    <row r="54210" ht="15" customHeight="1"/>
    <row r="54211" ht="15" customHeight="1"/>
    <row r="54212" ht="15" customHeight="1"/>
    <row r="54213" ht="15" customHeight="1"/>
    <row r="54214" ht="15" customHeight="1"/>
    <row r="54215" ht="15" customHeight="1"/>
    <row r="54216" ht="15" customHeight="1"/>
    <row r="54217" ht="15" customHeight="1"/>
    <row r="54218" ht="15" customHeight="1"/>
    <row r="54219" ht="15" customHeight="1"/>
    <row r="54220" ht="15" customHeight="1"/>
    <row r="54221" ht="15" customHeight="1"/>
    <row r="54222" ht="15" customHeight="1"/>
    <row r="54223" ht="15" customHeight="1"/>
    <row r="54224" ht="15" customHeight="1"/>
    <row r="54225" ht="15" customHeight="1"/>
    <row r="54226" ht="15" customHeight="1"/>
    <row r="54227" ht="15" customHeight="1"/>
    <row r="54228" ht="15" customHeight="1"/>
    <row r="54229" ht="15" customHeight="1"/>
    <row r="54230" ht="15" customHeight="1"/>
    <row r="54231" ht="15" customHeight="1"/>
    <row r="54232" ht="15" customHeight="1"/>
    <row r="54233" ht="15" customHeight="1"/>
    <row r="54234" ht="15" customHeight="1"/>
    <row r="54235" ht="15" customHeight="1"/>
    <row r="54236" ht="15" customHeight="1"/>
    <row r="54237" ht="15" customHeight="1"/>
    <row r="54238" ht="15" customHeight="1"/>
    <row r="54239" ht="15" customHeight="1"/>
    <row r="54240" ht="15" customHeight="1"/>
    <row r="54241" ht="15" customHeight="1"/>
    <row r="54242" ht="15" customHeight="1"/>
    <row r="54243" ht="15" customHeight="1"/>
    <row r="54244" ht="15" customHeight="1"/>
    <row r="54245" ht="15" customHeight="1"/>
    <row r="54246" ht="15" customHeight="1"/>
    <row r="54247" ht="15" customHeight="1"/>
    <row r="54248" ht="15" customHeight="1"/>
    <row r="54249" ht="15" customHeight="1"/>
    <row r="54250" ht="15" customHeight="1"/>
    <row r="54251" ht="15" customHeight="1"/>
    <row r="54252" ht="15" customHeight="1"/>
    <row r="54253" ht="15" customHeight="1"/>
    <row r="54254" ht="15" customHeight="1"/>
    <row r="54255" ht="15" customHeight="1"/>
    <row r="54256" ht="15" customHeight="1"/>
    <row r="54257" ht="15" customHeight="1"/>
    <row r="54258" ht="15" customHeight="1"/>
    <row r="54259" ht="15" customHeight="1"/>
    <row r="54260" ht="15" customHeight="1"/>
    <row r="54261" ht="15" customHeight="1"/>
    <row r="54262" ht="15" customHeight="1"/>
    <row r="54263" ht="15" customHeight="1"/>
    <row r="54264" ht="15" customHeight="1"/>
    <row r="54265" ht="15" customHeight="1"/>
    <row r="54266" ht="15" customHeight="1"/>
    <row r="54267" ht="15" customHeight="1"/>
    <row r="54268" ht="15" customHeight="1"/>
    <row r="54269" ht="15" customHeight="1"/>
    <row r="54270" ht="15" customHeight="1"/>
    <row r="54271" ht="15" customHeight="1"/>
    <row r="54272" ht="15" customHeight="1"/>
    <row r="54273" ht="15" customHeight="1"/>
    <row r="54274" ht="15" customHeight="1"/>
    <row r="54275" ht="15" customHeight="1"/>
    <row r="54276" ht="15" customHeight="1"/>
    <row r="54277" ht="15" customHeight="1"/>
    <row r="54278" ht="15" customHeight="1"/>
    <row r="54279" ht="15" customHeight="1"/>
    <row r="54280" ht="15" customHeight="1"/>
    <row r="54281" ht="15" customHeight="1"/>
    <row r="54282" ht="15" customHeight="1"/>
    <row r="54283" ht="15" customHeight="1"/>
    <row r="54284" ht="15" customHeight="1"/>
    <row r="54285" ht="15" customHeight="1"/>
    <row r="54286" ht="15" customHeight="1"/>
    <row r="54287" ht="15" customHeight="1"/>
    <row r="54288" ht="15" customHeight="1"/>
    <row r="54289" ht="15" customHeight="1"/>
    <row r="54290" ht="15" customHeight="1"/>
    <row r="54291" ht="15" customHeight="1"/>
    <row r="54292" ht="15" customHeight="1"/>
    <row r="54293" ht="15" customHeight="1"/>
    <row r="54294" ht="15" customHeight="1"/>
    <row r="54295" ht="15" customHeight="1"/>
    <row r="54296" ht="15" customHeight="1"/>
    <row r="54297" ht="15" customHeight="1"/>
    <row r="54298" ht="15" customHeight="1"/>
    <row r="54299" ht="15" customHeight="1"/>
    <row r="54300" ht="15" customHeight="1"/>
    <row r="54301" ht="15" customHeight="1"/>
    <row r="54302" ht="15" customHeight="1"/>
    <row r="54303" ht="15" customHeight="1"/>
    <row r="54304" ht="15" customHeight="1"/>
    <row r="54305" ht="15" customHeight="1"/>
    <row r="54306" ht="15" customHeight="1"/>
    <row r="54307" ht="15" customHeight="1"/>
    <row r="54308" ht="15" customHeight="1"/>
    <row r="54309" ht="15" customHeight="1"/>
    <row r="54310" ht="15" customHeight="1"/>
    <row r="54311" ht="15" customHeight="1"/>
    <row r="54312" ht="15" customHeight="1"/>
    <row r="54313" ht="15" customHeight="1"/>
    <row r="54314" ht="15" customHeight="1"/>
    <row r="54315" ht="15" customHeight="1"/>
    <row r="54316" ht="15" customHeight="1"/>
    <row r="54317" ht="15" customHeight="1"/>
    <row r="54318" ht="15" customHeight="1"/>
    <row r="54319" ht="15" customHeight="1"/>
    <row r="54320" ht="15" customHeight="1"/>
    <row r="54321" ht="15" customHeight="1"/>
    <row r="54322" ht="15" customHeight="1"/>
    <row r="54323" ht="15" customHeight="1"/>
    <row r="54324" ht="15" customHeight="1"/>
    <row r="54325" ht="15" customHeight="1"/>
    <row r="54326" ht="15" customHeight="1"/>
    <row r="54327" ht="15" customHeight="1"/>
    <row r="54328" ht="15" customHeight="1"/>
    <row r="54329" ht="15" customHeight="1"/>
    <row r="54330" ht="15" customHeight="1"/>
    <row r="54331" ht="15" customHeight="1"/>
    <row r="54332" ht="15" customHeight="1"/>
    <row r="54333" ht="15" customHeight="1"/>
    <row r="54334" ht="15" customHeight="1"/>
    <row r="54335" ht="15" customHeight="1"/>
    <row r="54336" ht="15" customHeight="1"/>
    <row r="54337" ht="15" customHeight="1"/>
    <row r="54338" ht="15" customHeight="1"/>
    <row r="54339" ht="15" customHeight="1"/>
    <row r="54340" ht="15" customHeight="1"/>
    <row r="54341" ht="15" customHeight="1"/>
    <row r="54342" ht="15" customHeight="1"/>
    <row r="54343" ht="15" customHeight="1"/>
    <row r="54344" ht="15" customHeight="1"/>
    <row r="54345" ht="15" customHeight="1"/>
    <row r="54346" ht="15" customHeight="1"/>
    <row r="54347" ht="15" customHeight="1"/>
    <row r="54348" ht="15" customHeight="1"/>
    <row r="54349" ht="15" customHeight="1"/>
    <row r="54350" ht="15" customHeight="1"/>
    <row r="54351" ht="15" customHeight="1"/>
    <row r="54352" ht="15" customHeight="1"/>
    <row r="54353" ht="15" customHeight="1"/>
    <row r="54354" ht="15" customHeight="1"/>
    <row r="54355" ht="15" customHeight="1"/>
    <row r="54356" ht="15" customHeight="1"/>
    <row r="54357" ht="15" customHeight="1"/>
    <row r="54358" ht="15" customHeight="1"/>
    <row r="54359" ht="15" customHeight="1"/>
    <row r="54360" ht="15" customHeight="1"/>
    <row r="54361" ht="15" customHeight="1"/>
    <row r="54362" ht="15" customHeight="1"/>
    <row r="54363" ht="15" customHeight="1"/>
    <row r="54364" ht="15" customHeight="1"/>
    <row r="54365" ht="15" customHeight="1"/>
    <row r="54366" ht="15" customHeight="1"/>
    <row r="54367" ht="15" customHeight="1"/>
    <row r="54368" ht="15" customHeight="1"/>
    <row r="54369" ht="15" customHeight="1"/>
    <row r="54370" ht="15" customHeight="1"/>
    <row r="54371" ht="15" customHeight="1"/>
    <row r="54372" ht="15" customHeight="1"/>
    <row r="54373" ht="15" customHeight="1"/>
    <row r="54374" ht="15" customHeight="1"/>
    <row r="54375" ht="15" customHeight="1"/>
    <row r="54376" ht="15" customHeight="1"/>
    <row r="54377" ht="15" customHeight="1"/>
    <row r="54378" ht="15" customHeight="1"/>
    <row r="54379" ht="15" customHeight="1"/>
    <row r="54380" ht="15" customHeight="1"/>
    <row r="54381" ht="15" customHeight="1"/>
    <row r="54382" ht="15" customHeight="1"/>
    <row r="54383" ht="15" customHeight="1"/>
    <row r="54384" ht="15" customHeight="1"/>
    <row r="54385" ht="15" customHeight="1"/>
    <row r="54386" ht="15" customHeight="1"/>
    <row r="54387" ht="15" customHeight="1"/>
    <row r="54388" ht="15" customHeight="1"/>
    <row r="54389" ht="15" customHeight="1"/>
    <row r="54390" ht="15" customHeight="1"/>
    <row r="54391" ht="15" customHeight="1"/>
    <row r="54392" ht="15" customHeight="1"/>
    <row r="54393" ht="15" customHeight="1"/>
    <row r="54394" ht="15" customHeight="1"/>
    <row r="54395" ht="15" customHeight="1"/>
    <row r="54396" ht="15" customHeight="1"/>
    <row r="54397" ht="15" customHeight="1"/>
    <row r="54398" ht="15" customHeight="1"/>
    <row r="54399" ht="15" customHeight="1"/>
    <row r="54400" ht="15" customHeight="1"/>
    <row r="54401" ht="15" customHeight="1"/>
    <row r="54402" ht="15" customHeight="1"/>
    <row r="54403" ht="15" customHeight="1"/>
    <row r="54404" ht="15" customHeight="1"/>
    <row r="54405" ht="15" customHeight="1"/>
    <row r="54406" ht="15" customHeight="1"/>
    <row r="54407" ht="15" customHeight="1"/>
    <row r="54408" ht="15" customHeight="1"/>
    <row r="54409" ht="15" customHeight="1"/>
    <row r="54410" ht="15" customHeight="1"/>
    <row r="54411" ht="15" customHeight="1"/>
    <row r="54412" ht="15" customHeight="1"/>
    <row r="54413" ht="15" customHeight="1"/>
    <row r="54414" ht="15" customHeight="1"/>
    <row r="54415" ht="15" customHeight="1"/>
    <row r="54416" ht="15" customHeight="1"/>
    <row r="54417" ht="15" customHeight="1"/>
    <row r="54418" ht="15" customHeight="1"/>
    <row r="54419" ht="15" customHeight="1"/>
    <row r="54420" ht="15" customHeight="1"/>
    <row r="54421" ht="15" customHeight="1"/>
    <row r="54422" ht="15" customHeight="1"/>
    <row r="54423" ht="15" customHeight="1"/>
    <row r="54424" ht="15" customHeight="1"/>
    <row r="54425" ht="15" customHeight="1"/>
    <row r="54426" ht="15" customHeight="1"/>
    <row r="54427" ht="15" customHeight="1"/>
    <row r="54428" ht="15" customHeight="1"/>
    <row r="54429" ht="15" customHeight="1"/>
    <row r="54430" ht="15" customHeight="1"/>
    <row r="54431" ht="15" customHeight="1"/>
    <row r="54432" ht="15" customHeight="1"/>
    <row r="54433" ht="15" customHeight="1"/>
    <row r="54434" ht="15" customHeight="1"/>
    <row r="54435" ht="15" customHeight="1"/>
    <row r="54436" ht="15" customHeight="1"/>
    <row r="54437" ht="15" customHeight="1"/>
    <row r="54438" ht="15" customHeight="1"/>
    <row r="54439" ht="15" customHeight="1"/>
    <row r="54440" ht="15" customHeight="1"/>
    <row r="54441" ht="15" customHeight="1"/>
    <row r="54442" ht="15" customHeight="1"/>
    <row r="54443" ht="15" customHeight="1"/>
    <row r="54444" ht="15" customHeight="1"/>
    <row r="54445" ht="15" customHeight="1"/>
    <row r="54446" ht="15" customHeight="1"/>
    <row r="54447" ht="15" customHeight="1"/>
    <row r="54448" ht="15" customHeight="1"/>
    <row r="54449" ht="15" customHeight="1"/>
    <row r="54450" ht="15" customHeight="1"/>
    <row r="54451" ht="15" customHeight="1"/>
    <row r="54452" ht="15" customHeight="1"/>
    <row r="54453" ht="15" customHeight="1"/>
    <row r="54454" ht="15" customHeight="1"/>
    <row r="54455" ht="15" customHeight="1"/>
    <row r="54456" ht="15" customHeight="1"/>
    <row r="54457" ht="15" customHeight="1"/>
    <row r="54458" ht="15" customHeight="1"/>
    <row r="54459" ht="15" customHeight="1"/>
    <row r="54460" ht="15" customHeight="1"/>
    <row r="54461" ht="15" customHeight="1"/>
    <row r="54462" ht="15" customHeight="1"/>
    <row r="54463" ht="15" customHeight="1"/>
    <row r="54464" ht="15" customHeight="1"/>
    <row r="54465" ht="15" customHeight="1"/>
    <row r="54466" ht="15" customHeight="1"/>
    <row r="54467" ht="15" customHeight="1"/>
    <row r="54468" ht="15" customHeight="1"/>
    <row r="54469" ht="15" customHeight="1"/>
    <row r="54470" ht="15" customHeight="1"/>
    <row r="54471" ht="15" customHeight="1"/>
    <row r="54472" ht="15" customHeight="1"/>
    <row r="54473" ht="15" customHeight="1"/>
    <row r="54474" ht="15" customHeight="1"/>
    <row r="54475" ht="15" customHeight="1"/>
    <row r="54476" ht="15" customHeight="1"/>
    <row r="54477" ht="15" customHeight="1"/>
    <row r="54478" ht="15" customHeight="1"/>
    <row r="54479" ht="15" customHeight="1"/>
    <row r="54480" ht="15" customHeight="1"/>
    <row r="54481" ht="15" customHeight="1"/>
    <row r="54482" ht="15" customHeight="1"/>
    <row r="54483" ht="15" customHeight="1"/>
    <row r="54484" ht="15" customHeight="1"/>
    <row r="54485" ht="15" customHeight="1"/>
    <row r="54486" ht="15" customHeight="1"/>
    <row r="54487" ht="15" customHeight="1"/>
    <row r="54488" ht="15" customHeight="1"/>
    <row r="54489" ht="15" customHeight="1"/>
    <row r="54490" ht="15" customHeight="1"/>
    <row r="54491" ht="15" customHeight="1"/>
    <row r="54492" ht="15" customHeight="1"/>
    <row r="54493" ht="15" customHeight="1"/>
    <row r="54494" ht="15" customHeight="1"/>
    <row r="54495" ht="15" customHeight="1"/>
    <row r="54496" ht="15" customHeight="1"/>
    <row r="54497" ht="15" customHeight="1"/>
    <row r="54498" ht="15" customHeight="1"/>
    <row r="54499" ht="15" customHeight="1"/>
    <row r="54500" ht="15" customHeight="1"/>
    <row r="54501" ht="15" customHeight="1"/>
    <row r="54502" ht="15" customHeight="1"/>
    <row r="54503" ht="15" customHeight="1"/>
    <row r="54504" ht="15" customHeight="1"/>
    <row r="54505" ht="15" customHeight="1"/>
    <row r="54506" ht="15" customHeight="1"/>
    <row r="54507" ht="15" customHeight="1"/>
    <row r="54508" ht="15" customHeight="1"/>
    <row r="54509" ht="15" customHeight="1"/>
    <row r="54510" ht="15" customHeight="1"/>
    <row r="54511" ht="15" customHeight="1"/>
    <row r="54512" ht="15" customHeight="1"/>
    <row r="54513" ht="15" customHeight="1"/>
    <row r="54514" ht="15" customHeight="1"/>
    <row r="54515" ht="15" customHeight="1"/>
    <row r="54516" ht="15" customHeight="1"/>
    <row r="54517" ht="15" customHeight="1"/>
    <row r="54518" ht="15" customHeight="1"/>
    <row r="54519" ht="15" customHeight="1"/>
    <row r="54520" ht="15" customHeight="1"/>
    <row r="54521" ht="15" customHeight="1"/>
    <row r="54522" ht="15" customHeight="1"/>
    <row r="54523" ht="15" customHeight="1"/>
    <row r="54524" ht="15" customHeight="1"/>
    <row r="54525" ht="15" customHeight="1"/>
    <row r="54526" ht="15" customHeight="1"/>
    <row r="54527" ht="15" customHeight="1"/>
    <row r="54528" ht="15" customHeight="1"/>
    <row r="54529" ht="15" customHeight="1"/>
    <row r="54530" ht="15" customHeight="1"/>
    <row r="54531" ht="15" customHeight="1"/>
    <row r="54532" ht="15" customHeight="1"/>
    <row r="54533" ht="15" customHeight="1"/>
    <row r="54534" ht="15" customHeight="1"/>
    <row r="54535" ht="15" customHeight="1"/>
    <row r="54536" ht="15" customHeight="1"/>
    <row r="54537" ht="15" customHeight="1"/>
    <row r="54538" ht="15" customHeight="1"/>
    <row r="54539" ht="15" customHeight="1"/>
    <row r="54540" ht="15" customHeight="1"/>
    <row r="54541" ht="15" customHeight="1"/>
    <row r="54542" ht="15" customHeight="1"/>
    <row r="54543" ht="15" customHeight="1"/>
    <row r="54544" ht="15" customHeight="1"/>
    <row r="54545" ht="15" customHeight="1"/>
    <row r="54546" ht="15" customHeight="1"/>
    <row r="54547" ht="15" customHeight="1"/>
    <row r="54548" ht="15" customHeight="1"/>
    <row r="54549" ht="15" customHeight="1"/>
    <row r="54550" ht="15" customHeight="1"/>
    <row r="54551" ht="15" customHeight="1"/>
    <row r="54552" ht="15" customHeight="1"/>
    <row r="54553" ht="15" customHeight="1"/>
    <row r="54554" ht="15" customHeight="1"/>
    <row r="54555" ht="15" customHeight="1"/>
    <row r="54556" ht="15" customHeight="1"/>
    <row r="54557" ht="15" customHeight="1"/>
    <row r="54558" ht="15" customHeight="1"/>
    <row r="54559" ht="15" customHeight="1"/>
    <row r="54560" ht="15" customHeight="1"/>
    <row r="54561" ht="15" customHeight="1"/>
    <row r="54562" ht="15" customHeight="1"/>
    <row r="54563" ht="15" customHeight="1"/>
    <row r="54564" ht="15" customHeight="1"/>
    <row r="54565" ht="15" customHeight="1"/>
    <row r="54566" ht="15" customHeight="1"/>
    <row r="54567" ht="15" customHeight="1"/>
    <row r="54568" ht="15" customHeight="1"/>
    <row r="54569" ht="15" customHeight="1"/>
    <row r="54570" ht="15" customHeight="1"/>
    <row r="54571" ht="15" customHeight="1"/>
    <row r="54572" ht="15" customHeight="1"/>
    <row r="54573" ht="15" customHeight="1"/>
    <row r="54574" ht="15" customHeight="1"/>
    <row r="54575" ht="15" customHeight="1"/>
    <row r="54576" ht="15" customHeight="1"/>
    <row r="54577" ht="15" customHeight="1"/>
    <row r="54578" ht="15" customHeight="1"/>
    <row r="54579" ht="15" customHeight="1"/>
    <row r="54580" ht="15" customHeight="1"/>
    <row r="54581" ht="15" customHeight="1"/>
    <row r="54582" ht="15" customHeight="1"/>
    <row r="54583" ht="15" customHeight="1"/>
    <row r="54584" ht="15" customHeight="1"/>
    <row r="54585" ht="15" customHeight="1"/>
    <row r="54586" ht="15" customHeight="1"/>
    <row r="54587" ht="15" customHeight="1"/>
    <row r="54588" ht="15" customHeight="1"/>
    <row r="54589" ht="15" customHeight="1"/>
    <row r="54590" ht="15" customHeight="1"/>
    <row r="54591" ht="15" customHeight="1"/>
    <row r="54592" ht="15" customHeight="1"/>
    <row r="54593" ht="15" customHeight="1"/>
    <row r="54594" ht="15" customHeight="1"/>
    <row r="54595" ht="15" customHeight="1"/>
    <row r="54596" ht="15" customHeight="1"/>
    <row r="54597" ht="15" customHeight="1"/>
    <row r="54598" ht="15" customHeight="1"/>
    <row r="54599" ht="15" customHeight="1"/>
    <row r="54600" ht="15" customHeight="1"/>
    <row r="54601" ht="15" customHeight="1"/>
    <row r="54602" ht="15" customHeight="1"/>
    <row r="54603" ht="15" customHeight="1"/>
    <row r="54604" ht="15" customHeight="1"/>
    <row r="54605" ht="15" customHeight="1"/>
    <row r="54606" ht="15" customHeight="1"/>
    <row r="54607" ht="15" customHeight="1"/>
    <row r="54608" ht="15" customHeight="1"/>
    <row r="54609" ht="15" customHeight="1"/>
    <row r="54610" ht="15" customHeight="1"/>
    <row r="54611" ht="15" customHeight="1"/>
    <row r="54612" ht="15" customHeight="1"/>
    <row r="54613" ht="15" customHeight="1"/>
    <row r="54614" ht="15" customHeight="1"/>
    <row r="54615" ht="15" customHeight="1"/>
    <row r="54616" ht="15" customHeight="1"/>
    <row r="54617" ht="15" customHeight="1"/>
    <row r="54618" ht="15" customHeight="1"/>
    <row r="54619" ht="15" customHeight="1"/>
    <row r="54620" ht="15" customHeight="1"/>
    <row r="54621" ht="15" customHeight="1"/>
    <row r="54622" ht="15" customHeight="1"/>
    <row r="54623" ht="15" customHeight="1"/>
    <row r="54624" ht="15" customHeight="1"/>
    <row r="54625" ht="15" customHeight="1"/>
    <row r="54626" ht="15" customHeight="1"/>
    <row r="54627" ht="15" customHeight="1"/>
    <row r="54628" ht="15" customHeight="1"/>
    <row r="54629" ht="15" customHeight="1"/>
    <row r="54630" ht="15" customHeight="1"/>
    <row r="54631" ht="15" customHeight="1"/>
    <row r="54632" ht="15" customHeight="1"/>
    <row r="54633" ht="15" customHeight="1"/>
    <row r="54634" ht="15" customHeight="1"/>
    <row r="54635" ht="15" customHeight="1"/>
    <row r="54636" ht="15" customHeight="1"/>
    <row r="54637" ht="15" customHeight="1"/>
    <row r="54638" ht="15" customHeight="1"/>
    <row r="54639" ht="15" customHeight="1"/>
    <row r="54640" ht="15" customHeight="1"/>
    <row r="54641" ht="15" customHeight="1"/>
    <row r="54642" ht="15" customHeight="1"/>
    <row r="54643" ht="15" customHeight="1"/>
    <row r="54644" ht="15" customHeight="1"/>
    <row r="54645" ht="15" customHeight="1"/>
    <row r="54646" ht="15" customHeight="1"/>
    <row r="54647" ht="15" customHeight="1"/>
    <row r="54648" ht="15" customHeight="1"/>
    <row r="54649" ht="15" customHeight="1"/>
    <row r="54650" ht="15" customHeight="1"/>
    <row r="54651" ht="15" customHeight="1"/>
    <row r="54652" ht="15" customHeight="1"/>
    <row r="54653" ht="15" customHeight="1"/>
    <row r="54654" ht="15" customHeight="1"/>
    <row r="54655" ht="15" customHeight="1"/>
    <row r="54656" ht="15" customHeight="1"/>
    <row r="54657" ht="15" customHeight="1"/>
    <row r="54658" ht="15" customHeight="1"/>
    <row r="54659" ht="15" customHeight="1"/>
    <row r="54660" ht="15" customHeight="1"/>
    <row r="54661" ht="15" customHeight="1"/>
    <row r="54662" ht="15" customHeight="1"/>
    <row r="54663" ht="15" customHeight="1"/>
    <row r="54664" ht="15" customHeight="1"/>
    <row r="54665" ht="15" customHeight="1"/>
    <row r="54666" ht="15" customHeight="1"/>
    <row r="54667" ht="15" customHeight="1"/>
    <row r="54668" ht="15" customHeight="1"/>
    <row r="54669" ht="15" customHeight="1"/>
    <row r="54670" ht="15" customHeight="1"/>
    <row r="54671" ht="15" customHeight="1"/>
    <row r="54672" ht="15" customHeight="1"/>
    <row r="54673" ht="15" customHeight="1"/>
    <row r="54674" ht="15" customHeight="1"/>
    <row r="54675" ht="15" customHeight="1"/>
    <row r="54676" ht="15" customHeight="1"/>
    <row r="54677" ht="15" customHeight="1"/>
    <row r="54678" ht="15" customHeight="1"/>
    <row r="54679" ht="15" customHeight="1"/>
    <row r="54680" ht="15" customHeight="1"/>
    <row r="54681" ht="15" customHeight="1"/>
    <row r="54682" ht="15" customHeight="1"/>
    <row r="54683" ht="15" customHeight="1"/>
    <row r="54684" ht="15" customHeight="1"/>
    <row r="54685" ht="15" customHeight="1"/>
    <row r="54686" ht="15" customHeight="1"/>
    <row r="54687" ht="15" customHeight="1"/>
    <row r="54688" ht="15" customHeight="1"/>
    <row r="54689" ht="15" customHeight="1"/>
    <row r="54690" ht="15" customHeight="1"/>
    <row r="54691" ht="15" customHeight="1"/>
    <row r="54692" ht="15" customHeight="1"/>
    <row r="54693" ht="15" customHeight="1"/>
    <row r="54694" ht="15" customHeight="1"/>
    <row r="54695" ht="15" customHeight="1"/>
    <row r="54696" ht="15" customHeight="1"/>
    <row r="54697" ht="15" customHeight="1"/>
    <row r="54698" ht="15" customHeight="1"/>
    <row r="54699" ht="15" customHeight="1"/>
    <row r="54700" ht="15" customHeight="1"/>
    <row r="54701" ht="15" customHeight="1"/>
    <row r="54702" ht="15" customHeight="1"/>
    <row r="54703" ht="15" customHeight="1"/>
    <row r="54704" ht="15" customHeight="1"/>
    <row r="54705" ht="15" customHeight="1"/>
    <row r="54706" ht="15" customHeight="1"/>
    <row r="54707" ht="15" customHeight="1"/>
    <row r="54708" ht="15" customHeight="1"/>
    <row r="54709" ht="15" customHeight="1"/>
    <row r="54710" ht="15" customHeight="1"/>
    <row r="54711" ht="15" customHeight="1"/>
    <row r="54712" ht="15" customHeight="1"/>
    <row r="54713" ht="15" customHeight="1"/>
    <row r="54714" ht="15" customHeight="1"/>
    <row r="54715" ht="15" customHeight="1"/>
    <row r="54716" ht="15" customHeight="1"/>
    <row r="54717" ht="15" customHeight="1"/>
    <row r="54718" ht="15" customHeight="1"/>
    <row r="54719" ht="15" customHeight="1"/>
    <row r="54720" ht="15" customHeight="1"/>
    <row r="54721" ht="15" customHeight="1"/>
    <row r="54722" ht="15" customHeight="1"/>
    <row r="54723" ht="15" customHeight="1"/>
    <row r="54724" ht="15" customHeight="1"/>
    <row r="54725" ht="15" customHeight="1"/>
    <row r="54726" ht="15" customHeight="1"/>
    <row r="54727" ht="15" customHeight="1"/>
    <row r="54728" ht="15" customHeight="1"/>
    <row r="54729" ht="15" customHeight="1"/>
    <row r="54730" ht="15" customHeight="1"/>
    <row r="54731" ht="15" customHeight="1"/>
    <row r="54732" ht="15" customHeight="1"/>
    <row r="54733" ht="15" customHeight="1"/>
    <row r="54734" ht="15" customHeight="1"/>
    <row r="54735" ht="15" customHeight="1"/>
    <row r="54736" ht="15" customHeight="1"/>
    <row r="54737" ht="15" customHeight="1"/>
    <row r="54738" ht="15" customHeight="1"/>
    <row r="54739" ht="15" customHeight="1"/>
    <row r="54740" ht="15" customHeight="1"/>
    <row r="54741" ht="15" customHeight="1"/>
    <row r="54742" ht="15" customHeight="1"/>
    <row r="54743" ht="15" customHeight="1"/>
    <row r="54744" ht="15" customHeight="1"/>
    <row r="54745" ht="15" customHeight="1"/>
    <row r="54746" ht="15" customHeight="1"/>
    <row r="54747" ht="15" customHeight="1"/>
    <row r="54748" ht="15" customHeight="1"/>
    <row r="54749" ht="15" customHeight="1"/>
    <row r="54750" ht="15" customHeight="1"/>
    <row r="54751" ht="15" customHeight="1"/>
    <row r="54752" ht="15" customHeight="1"/>
    <row r="54753" ht="15" customHeight="1"/>
    <row r="54754" ht="15" customHeight="1"/>
    <row r="54755" ht="15" customHeight="1"/>
    <row r="54756" ht="15" customHeight="1"/>
    <row r="54757" ht="15" customHeight="1"/>
    <row r="54758" ht="15" customHeight="1"/>
    <row r="54759" ht="15" customHeight="1"/>
    <row r="54760" ht="15" customHeight="1"/>
    <row r="54761" ht="15" customHeight="1"/>
    <row r="54762" ht="15" customHeight="1"/>
    <row r="54763" ht="15" customHeight="1"/>
    <row r="54764" ht="15" customHeight="1"/>
    <row r="54765" ht="15" customHeight="1"/>
    <row r="54766" ht="15" customHeight="1"/>
    <row r="54767" ht="15" customHeight="1"/>
    <row r="54768" ht="15" customHeight="1"/>
    <row r="54769" ht="15" customHeight="1"/>
    <row r="54770" ht="15" customHeight="1"/>
    <row r="54771" ht="15" customHeight="1"/>
    <row r="54772" ht="15" customHeight="1"/>
    <row r="54773" ht="15" customHeight="1"/>
    <row r="54774" ht="15" customHeight="1"/>
    <row r="54775" ht="15" customHeight="1"/>
    <row r="54776" ht="15" customHeight="1"/>
    <row r="54777" ht="15" customHeight="1"/>
    <row r="54778" ht="15" customHeight="1"/>
    <row r="54779" ht="15" customHeight="1"/>
    <row r="54780" ht="15" customHeight="1"/>
    <row r="54781" ht="15" customHeight="1"/>
    <row r="54782" ht="15" customHeight="1"/>
    <row r="54783" ht="15" customHeight="1"/>
    <row r="54784" ht="15" customHeight="1"/>
    <row r="54785" ht="15" customHeight="1"/>
    <row r="54786" ht="15" customHeight="1"/>
    <row r="54787" ht="15" customHeight="1"/>
    <row r="54788" ht="15" customHeight="1"/>
    <row r="54789" ht="15" customHeight="1"/>
    <row r="54790" ht="15" customHeight="1"/>
    <row r="54791" ht="15" customHeight="1"/>
    <row r="54792" ht="15" customHeight="1"/>
    <row r="54793" ht="15" customHeight="1"/>
    <row r="54794" ht="15" customHeight="1"/>
    <row r="54795" ht="15" customHeight="1"/>
    <row r="54796" ht="15" customHeight="1"/>
    <row r="54797" ht="15" customHeight="1"/>
    <row r="54798" ht="15" customHeight="1"/>
    <row r="54799" ht="15" customHeight="1"/>
    <row r="54800" ht="15" customHeight="1"/>
    <row r="54801" ht="15" customHeight="1"/>
    <row r="54802" ht="15" customHeight="1"/>
    <row r="54803" ht="15" customHeight="1"/>
    <row r="54804" ht="15" customHeight="1"/>
    <row r="54805" ht="15" customHeight="1"/>
    <row r="54806" ht="15" customHeight="1"/>
    <row r="54807" ht="15" customHeight="1"/>
    <row r="54808" ht="15" customHeight="1"/>
    <row r="54809" ht="15" customHeight="1"/>
    <row r="54810" ht="15" customHeight="1"/>
    <row r="54811" ht="15" customHeight="1"/>
    <row r="54812" ht="15" customHeight="1"/>
    <row r="54813" ht="15" customHeight="1"/>
    <row r="54814" ht="15" customHeight="1"/>
    <row r="54815" ht="15" customHeight="1"/>
    <row r="54816" ht="15" customHeight="1"/>
    <row r="54817" ht="15" customHeight="1"/>
    <row r="54818" ht="15" customHeight="1"/>
    <row r="54819" ht="15" customHeight="1"/>
    <row r="54820" ht="15" customHeight="1"/>
    <row r="54821" ht="15" customHeight="1"/>
    <row r="54822" ht="15" customHeight="1"/>
    <row r="54823" ht="15" customHeight="1"/>
    <row r="54824" ht="15" customHeight="1"/>
    <row r="54825" ht="15" customHeight="1"/>
    <row r="54826" ht="15" customHeight="1"/>
    <row r="54827" ht="15" customHeight="1"/>
    <row r="54828" ht="15" customHeight="1"/>
    <row r="54829" ht="15" customHeight="1"/>
    <row r="54830" ht="15" customHeight="1"/>
    <row r="54831" ht="15" customHeight="1"/>
    <row r="54832" ht="15" customHeight="1"/>
    <row r="54833" ht="15" customHeight="1"/>
    <row r="54834" ht="15" customHeight="1"/>
    <row r="54835" ht="15" customHeight="1"/>
    <row r="54836" ht="15" customHeight="1"/>
    <row r="54837" ht="15" customHeight="1"/>
    <row r="54838" ht="15" customHeight="1"/>
    <row r="54839" ht="15" customHeight="1"/>
    <row r="54840" ht="15" customHeight="1"/>
    <row r="54841" ht="15" customHeight="1"/>
    <row r="54842" ht="15" customHeight="1"/>
    <row r="54843" ht="15" customHeight="1"/>
    <row r="54844" ht="15" customHeight="1"/>
    <row r="54845" ht="15" customHeight="1"/>
    <row r="54846" ht="15" customHeight="1"/>
    <row r="54847" ht="15" customHeight="1"/>
    <row r="54848" ht="15" customHeight="1"/>
    <row r="54849" ht="15" customHeight="1"/>
    <row r="54850" ht="15" customHeight="1"/>
    <row r="54851" ht="15" customHeight="1"/>
    <row r="54852" ht="15" customHeight="1"/>
    <row r="54853" ht="15" customHeight="1"/>
    <row r="54854" ht="15" customHeight="1"/>
    <row r="54855" ht="15" customHeight="1"/>
    <row r="54856" ht="15" customHeight="1"/>
    <row r="54857" ht="15" customHeight="1"/>
    <row r="54858" ht="15" customHeight="1"/>
    <row r="54859" ht="15" customHeight="1"/>
    <row r="54860" ht="15" customHeight="1"/>
    <row r="54861" ht="15" customHeight="1"/>
    <row r="54862" ht="15" customHeight="1"/>
    <row r="54863" ht="15" customHeight="1"/>
    <row r="54864" ht="15" customHeight="1"/>
    <row r="54865" ht="15" customHeight="1"/>
    <row r="54866" ht="15" customHeight="1"/>
    <row r="54867" ht="15" customHeight="1"/>
    <row r="54868" ht="15" customHeight="1"/>
    <row r="54869" ht="15" customHeight="1"/>
    <row r="54870" ht="15" customHeight="1"/>
    <row r="54871" ht="15" customHeight="1"/>
    <row r="54872" ht="15" customHeight="1"/>
    <row r="54873" ht="15" customHeight="1"/>
    <row r="54874" ht="15" customHeight="1"/>
    <row r="54875" ht="15" customHeight="1"/>
    <row r="54876" ht="15" customHeight="1"/>
    <row r="54877" ht="15" customHeight="1"/>
    <row r="54878" ht="15" customHeight="1"/>
    <row r="54879" ht="15" customHeight="1"/>
    <row r="54880" ht="15" customHeight="1"/>
    <row r="54881" ht="15" customHeight="1"/>
    <row r="54882" ht="15" customHeight="1"/>
    <row r="54883" ht="15" customHeight="1"/>
    <row r="54884" ht="15" customHeight="1"/>
    <row r="54885" ht="15" customHeight="1"/>
    <row r="54886" ht="15" customHeight="1"/>
    <row r="54887" ht="15" customHeight="1"/>
    <row r="54888" ht="15" customHeight="1"/>
    <row r="54889" ht="15" customHeight="1"/>
    <row r="54890" ht="15" customHeight="1"/>
    <row r="54891" ht="15" customHeight="1"/>
    <row r="54892" ht="15" customHeight="1"/>
    <row r="54893" ht="15" customHeight="1"/>
    <row r="54894" ht="15" customHeight="1"/>
    <row r="54895" ht="15" customHeight="1"/>
    <row r="54896" ht="15" customHeight="1"/>
    <row r="54897" ht="15" customHeight="1"/>
    <row r="54898" ht="15" customHeight="1"/>
    <row r="54899" ht="15" customHeight="1"/>
    <row r="54900" ht="15" customHeight="1"/>
    <row r="54901" ht="15" customHeight="1"/>
    <row r="54902" ht="15" customHeight="1"/>
    <row r="54903" ht="15" customHeight="1"/>
    <row r="54904" ht="15" customHeight="1"/>
    <row r="54905" ht="15" customHeight="1"/>
    <row r="54906" ht="15" customHeight="1"/>
    <row r="54907" ht="15" customHeight="1"/>
    <row r="54908" ht="15" customHeight="1"/>
    <row r="54909" ht="15" customHeight="1"/>
    <row r="54910" ht="15" customHeight="1"/>
    <row r="54911" ht="15" customHeight="1"/>
    <row r="54912" ht="15" customHeight="1"/>
    <row r="54913" ht="15" customHeight="1"/>
    <row r="54914" ht="15" customHeight="1"/>
    <row r="54915" ht="15" customHeight="1"/>
    <row r="54916" ht="15" customHeight="1"/>
    <row r="54917" ht="15" customHeight="1"/>
    <row r="54918" ht="15" customHeight="1"/>
    <row r="54919" ht="15" customHeight="1"/>
    <row r="54920" ht="15" customHeight="1"/>
    <row r="54921" ht="15" customHeight="1"/>
    <row r="54922" ht="15" customHeight="1"/>
    <row r="54923" ht="15" customHeight="1"/>
    <row r="54924" ht="15" customHeight="1"/>
    <row r="54925" ht="15" customHeight="1"/>
    <row r="54926" ht="15" customHeight="1"/>
    <row r="54927" ht="15" customHeight="1"/>
    <row r="54928" ht="15" customHeight="1"/>
    <row r="54929" ht="15" customHeight="1"/>
    <row r="54930" ht="15" customHeight="1"/>
    <row r="54931" ht="15" customHeight="1"/>
    <row r="54932" ht="15" customHeight="1"/>
    <row r="54933" ht="15" customHeight="1"/>
    <row r="54934" ht="15" customHeight="1"/>
    <row r="54935" ht="15" customHeight="1"/>
    <row r="54936" ht="15" customHeight="1"/>
    <row r="54937" ht="15" customHeight="1"/>
    <row r="54938" ht="15" customHeight="1"/>
    <row r="54939" ht="15" customHeight="1"/>
    <row r="54940" ht="15" customHeight="1"/>
    <row r="54941" ht="15" customHeight="1"/>
    <row r="54942" ht="15" customHeight="1"/>
    <row r="54943" ht="15" customHeight="1"/>
    <row r="54944" ht="15" customHeight="1"/>
    <row r="54945" ht="15" customHeight="1"/>
    <row r="54946" ht="15" customHeight="1"/>
    <row r="54947" ht="15" customHeight="1"/>
    <row r="54948" ht="15" customHeight="1"/>
    <row r="54949" ht="15" customHeight="1"/>
    <row r="54950" ht="15" customHeight="1"/>
    <row r="54951" ht="15" customHeight="1"/>
    <row r="54952" ht="15" customHeight="1"/>
    <row r="54953" ht="15" customHeight="1"/>
    <row r="54954" ht="15" customHeight="1"/>
    <row r="54955" ht="15" customHeight="1"/>
    <row r="54956" ht="15" customHeight="1"/>
    <row r="54957" ht="15" customHeight="1"/>
    <row r="54958" ht="15" customHeight="1"/>
    <row r="54959" ht="15" customHeight="1"/>
    <row r="54960" ht="15" customHeight="1"/>
    <row r="54961" ht="15" customHeight="1"/>
    <row r="54962" ht="15" customHeight="1"/>
    <row r="54963" ht="15" customHeight="1"/>
    <row r="54964" ht="15" customHeight="1"/>
    <row r="54965" ht="15" customHeight="1"/>
    <row r="54966" ht="15" customHeight="1"/>
    <row r="54967" ht="15" customHeight="1"/>
    <row r="54968" ht="15" customHeight="1"/>
    <row r="54969" ht="15" customHeight="1"/>
    <row r="54970" ht="15" customHeight="1"/>
    <row r="54971" ht="15" customHeight="1"/>
    <row r="54972" ht="15" customHeight="1"/>
    <row r="54973" ht="15" customHeight="1"/>
    <row r="54974" ht="15" customHeight="1"/>
    <row r="54975" ht="15" customHeight="1"/>
    <row r="54976" ht="15" customHeight="1"/>
    <row r="54977" ht="15" customHeight="1"/>
    <row r="54978" ht="15" customHeight="1"/>
    <row r="54979" ht="15" customHeight="1"/>
    <row r="54980" ht="15" customHeight="1"/>
    <row r="54981" ht="15" customHeight="1"/>
    <row r="54982" ht="15" customHeight="1"/>
    <row r="54983" ht="15" customHeight="1"/>
    <row r="54984" ht="15" customHeight="1"/>
    <row r="54985" ht="15" customHeight="1"/>
    <row r="54986" ht="15" customHeight="1"/>
    <row r="54987" ht="15" customHeight="1"/>
    <row r="54988" ht="15" customHeight="1"/>
    <row r="54989" ht="15" customHeight="1"/>
    <row r="54990" ht="15" customHeight="1"/>
    <row r="54991" ht="15" customHeight="1"/>
    <row r="54992" ht="15" customHeight="1"/>
    <row r="54993" ht="15" customHeight="1"/>
    <row r="54994" ht="15" customHeight="1"/>
    <row r="54995" ht="15" customHeight="1"/>
    <row r="54996" ht="15" customHeight="1"/>
    <row r="54997" ht="15" customHeight="1"/>
    <row r="54998" ht="15" customHeight="1"/>
    <row r="54999" ht="15" customHeight="1"/>
    <row r="55000" ht="15" customHeight="1"/>
    <row r="55001" ht="15" customHeight="1"/>
    <row r="55002" ht="15" customHeight="1"/>
    <row r="55003" ht="15" customHeight="1"/>
    <row r="55004" ht="15" customHeight="1"/>
    <row r="55005" ht="15" customHeight="1"/>
    <row r="55006" ht="15" customHeight="1"/>
    <row r="55007" ht="15" customHeight="1"/>
    <row r="55008" ht="15" customHeight="1"/>
    <row r="55009" ht="15" customHeight="1"/>
    <row r="55010" ht="15" customHeight="1"/>
    <row r="55011" ht="15" customHeight="1"/>
    <row r="55012" ht="15" customHeight="1"/>
    <row r="55013" ht="15" customHeight="1"/>
    <row r="55014" ht="15" customHeight="1"/>
    <row r="55015" ht="15" customHeight="1"/>
    <row r="55016" ht="15" customHeight="1"/>
    <row r="55017" ht="15" customHeight="1"/>
    <row r="55018" ht="15" customHeight="1"/>
    <row r="55019" ht="15" customHeight="1"/>
    <row r="55020" ht="15" customHeight="1"/>
    <row r="55021" ht="15" customHeight="1"/>
    <row r="55022" ht="15" customHeight="1"/>
    <row r="55023" ht="15" customHeight="1"/>
    <row r="55024" ht="15" customHeight="1"/>
    <row r="55025" ht="15" customHeight="1"/>
    <row r="55026" ht="15" customHeight="1"/>
    <row r="55027" ht="15" customHeight="1"/>
    <row r="55028" ht="15" customHeight="1"/>
    <row r="55029" ht="15" customHeight="1"/>
    <row r="55030" ht="15" customHeight="1"/>
    <row r="55031" ht="15" customHeight="1"/>
    <row r="55032" ht="15" customHeight="1"/>
    <row r="55033" ht="15" customHeight="1"/>
    <row r="55034" ht="15" customHeight="1"/>
    <row r="55035" ht="15" customHeight="1"/>
    <row r="55036" ht="15" customHeight="1"/>
    <row r="55037" ht="15" customHeight="1"/>
    <row r="55038" ht="15" customHeight="1"/>
    <row r="55039" ht="15" customHeight="1"/>
    <row r="55040" ht="15" customHeight="1"/>
    <row r="55041" ht="15" customHeight="1"/>
    <row r="55042" ht="15" customHeight="1"/>
    <row r="55043" ht="15" customHeight="1"/>
    <row r="55044" ht="15" customHeight="1"/>
    <row r="55045" ht="15" customHeight="1"/>
    <row r="55046" ht="15" customHeight="1"/>
    <row r="55047" ht="15" customHeight="1"/>
    <row r="55048" ht="15" customHeight="1"/>
    <row r="55049" ht="15" customHeight="1"/>
    <row r="55050" ht="15" customHeight="1"/>
    <row r="55051" ht="15" customHeight="1"/>
    <row r="55052" ht="15" customHeight="1"/>
    <row r="55053" ht="15" customHeight="1"/>
    <row r="55054" ht="15" customHeight="1"/>
    <row r="55055" ht="15" customHeight="1"/>
    <row r="55056" ht="15" customHeight="1"/>
    <row r="55057" ht="15" customHeight="1"/>
    <row r="55058" ht="15" customHeight="1"/>
    <row r="55059" ht="15" customHeight="1"/>
    <row r="55060" ht="15" customHeight="1"/>
    <row r="55061" ht="15" customHeight="1"/>
    <row r="55062" ht="15" customHeight="1"/>
    <row r="55063" ht="15" customHeight="1"/>
    <row r="55064" ht="15" customHeight="1"/>
    <row r="55065" ht="15" customHeight="1"/>
    <row r="55066" ht="15" customHeight="1"/>
    <row r="55067" ht="15" customHeight="1"/>
    <row r="55068" ht="15" customHeight="1"/>
    <row r="55069" ht="15" customHeight="1"/>
    <row r="55070" ht="15" customHeight="1"/>
    <row r="55071" ht="15" customHeight="1"/>
    <row r="55072" ht="15" customHeight="1"/>
    <row r="55073" ht="15" customHeight="1"/>
    <row r="55074" ht="15" customHeight="1"/>
    <row r="55075" ht="15" customHeight="1"/>
    <row r="55076" ht="15" customHeight="1"/>
    <row r="55077" ht="15" customHeight="1"/>
    <row r="55078" ht="15" customHeight="1"/>
    <row r="55079" ht="15" customHeight="1"/>
    <row r="55080" ht="15" customHeight="1"/>
    <row r="55081" ht="15" customHeight="1"/>
    <row r="55082" ht="15" customHeight="1"/>
    <row r="55083" ht="15" customHeight="1"/>
    <row r="55084" ht="15" customHeight="1"/>
    <row r="55085" ht="15" customHeight="1"/>
    <row r="55086" ht="15" customHeight="1"/>
    <row r="55087" ht="15" customHeight="1"/>
    <row r="55088" ht="15" customHeight="1"/>
    <row r="55089" ht="15" customHeight="1"/>
    <row r="55090" ht="15" customHeight="1"/>
    <row r="55091" ht="15" customHeight="1"/>
    <row r="55092" ht="15" customHeight="1"/>
    <row r="55093" ht="15" customHeight="1"/>
    <row r="55094" ht="15" customHeight="1"/>
    <row r="55095" ht="15" customHeight="1"/>
    <row r="55096" ht="15" customHeight="1"/>
    <row r="55097" ht="15" customHeight="1"/>
    <row r="55098" ht="15" customHeight="1"/>
    <row r="55099" ht="15" customHeight="1"/>
    <row r="55100" ht="15" customHeight="1"/>
    <row r="55101" ht="15" customHeight="1"/>
    <row r="55102" ht="15" customHeight="1"/>
    <row r="55103" ht="15" customHeight="1"/>
    <row r="55104" ht="15" customHeight="1"/>
    <row r="55105" ht="15" customHeight="1"/>
    <row r="55106" ht="15" customHeight="1"/>
    <row r="55107" ht="15" customHeight="1"/>
    <row r="55108" ht="15" customHeight="1"/>
    <row r="55109" ht="15" customHeight="1"/>
    <row r="55110" ht="15" customHeight="1"/>
    <row r="55111" ht="15" customHeight="1"/>
    <row r="55112" ht="15" customHeight="1"/>
    <row r="55113" ht="15" customHeight="1"/>
    <row r="55114" ht="15" customHeight="1"/>
    <row r="55115" ht="15" customHeight="1"/>
    <row r="55116" ht="15" customHeight="1"/>
    <row r="55117" ht="15" customHeight="1"/>
    <row r="55118" ht="15" customHeight="1"/>
    <row r="55119" ht="15" customHeight="1"/>
    <row r="55120" ht="15" customHeight="1"/>
    <row r="55121" ht="15" customHeight="1"/>
    <row r="55122" ht="15" customHeight="1"/>
    <row r="55123" ht="15" customHeight="1"/>
    <row r="55124" ht="15" customHeight="1"/>
    <row r="55125" ht="15" customHeight="1"/>
    <row r="55126" ht="15" customHeight="1"/>
    <row r="55127" ht="15" customHeight="1"/>
    <row r="55128" ht="15" customHeight="1"/>
    <row r="55129" ht="15" customHeight="1"/>
    <row r="55130" ht="15" customHeight="1"/>
    <row r="55131" ht="15" customHeight="1"/>
    <row r="55132" ht="15" customHeight="1"/>
    <row r="55133" ht="15" customHeight="1"/>
    <row r="55134" ht="15" customHeight="1"/>
    <row r="55135" ht="15" customHeight="1"/>
    <row r="55136" ht="15" customHeight="1"/>
    <row r="55137" ht="15" customHeight="1"/>
    <row r="55138" ht="15" customHeight="1"/>
    <row r="55139" ht="15" customHeight="1"/>
    <row r="55140" ht="15" customHeight="1"/>
    <row r="55141" ht="15" customHeight="1"/>
    <row r="55142" ht="15" customHeight="1"/>
    <row r="55143" ht="15" customHeight="1"/>
    <row r="55144" ht="15" customHeight="1"/>
    <row r="55145" ht="15" customHeight="1"/>
    <row r="55146" ht="15" customHeight="1"/>
    <row r="55147" ht="15" customHeight="1"/>
    <row r="55148" ht="15" customHeight="1"/>
    <row r="55149" ht="15" customHeight="1"/>
    <row r="55150" ht="15" customHeight="1"/>
    <row r="55151" ht="15" customHeight="1"/>
    <row r="55152" ht="15" customHeight="1"/>
    <row r="55153" ht="15" customHeight="1"/>
    <row r="55154" ht="15" customHeight="1"/>
    <row r="55155" ht="15" customHeight="1"/>
    <row r="55156" ht="15" customHeight="1"/>
    <row r="55157" ht="15" customHeight="1"/>
    <row r="55158" ht="15" customHeight="1"/>
    <row r="55159" ht="15" customHeight="1"/>
    <row r="55160" ht="15" customHeight="1"/>
    <row r="55161" ht="15" customHeight="1"/>
    <row r="55162" ht="15" customHeight="1"/>
    <row r="55163" ht="15" customHeight="1"/>
    <row r="55164" ht="15" customHeight="1"/>
    <row r="55165" ht="15" customHeight="1"/>
    <row r="55166" ht="15" customHeight="1"/>
    <row r="55167" ht="15" customHeight="1"/>
    <row r="55168" ht="15" customHeight="1"/>
    <row r="55169" ht="15" customHeight="1"/>
    <row r="55170" ht="15" customHeight="1"/>
    <row r="55171" ht="15" customHeight="1"/>
    <row r="55172" ht="15" customHeight="1"/>
    <row r="55173" ht="15" customHeight="1"/>
    <row r="55174" ht="15" customHeight="1"/>
    <row r="55175" ht="15" customHeight="1"/>
    <row r="55176" ht="15" customHeight="1"/>
    <row r="55177" ht="15" customHeight="1"/>
    <row r="55178" ht="15" customHeight="1"/>
    <row r="55179" ht="15" customHeight="1"/>
    <row r="55180" ht="15" customHeight="1"/>
    <row r="55181" ht="15" customHeight="1"/>
    <row r="55182" ht="15" customHeight="1"/>
    <row r="55183" ht="15" customHeight="1"/>
    <row r="55184" ht="15" customHeight="1"/>
    <row r="55185" ht="15" customHeight="1"/>
    <row r="55186" ht="15" customHeight="1"/>
    <row r="55187" ht="15" customHeight="1"/>
    <row r="55188" ht="15" customHeight="1"/>
    <row r="55189" ht="15" customHeight="1"/>
    <row r="55190" ht="15" customHeight="1"/>
    <row r="55191" ht="15" customHeight="1"/>
    <row r="55192" ht="15" customHeight="1"/>
    <row r="55193" ht="15" customHeight="1"/>
    <row r="55194" ht="15" customHeight="1"/>
    <row r="55195" ht="15" customHeight="1"/>
    <row r="55196" ht="15" customHeight="1"/>
    <row r="55197" ht="15" customHeight="1"/>
    <row r="55198" ht="15" customHeight="1"/>
    <row r="55199" ht="15" customHeight="1"/>
    <row r="55200" ht="15" customHeight="1"/>
    <row r="55201" ht="15" customHeight="1"/>
    <row r="55202" ht="15" customHeight="1"/>
    <row r="55203" ht="15" customHeight="1"/>
    <row r="55204" ht="15" customHeight="1"/>
    <row r="55205" ht="15" customHeight="1"/>
    <row r="55206" ht="15" customHeight="1"/>
    <row r="55207" ht="15" customHeight="1"/>
    <row r="55208" ht="15" customHeight="1"/>
    <row r="55209" ht="15" customHeight="1"/>
    <row r="55210" ht="15" customHeight="1"/>
    <row r="55211" ht="15" customHeight="1"/>
    <row r="55212" ht="15" customHeight="1"/>
    <row r="55213" ht="15" customHeight="1"/>
    <row r="55214" ht="15" customHeight="1"/>
    <row r="55215" ht="15" customHeight="1"/>
    <row r="55216" ht="15" customHeight="1"/>
    <row r="55217" ht="15" customHeight="1"/>
    <row r="55218" ht="15" customHeight="1"/>
    <row r="55219" ht="15" customHeight="1"/>
    <row r="55220" ht="15" customHeight="1"/>
    <row r="55221" ht="15" customHeight="1"/>
    <row r="55222" ht="15" customHeight="1"/>
    <row r="55223" ht="15" customHeight="1"/>
    <row r="55224" ht="15" customHeight="1"/>
    <row r="55225" ht="15" customHeight="1"/>
    <row r="55226" ht="15" customHeight="1"/>
    <row r="55227" ht="15" customHeight="1"/>
    <row r="55228" ht="15" customHeight="1"/>
    <row r="55229" ht="15" customHeight="1"/>
    <row r="55230" ht="15" customHeight="1"/>
    <row r="55231" ht="15" customHeight="1"/>
    <row r="55232" ht="15" customHeight="1"/>
    <row r="55233" ht="15" customHeight="1"/>
    <row r="55234" ht="15" customHeight="1"/>
    <row r="55235" ht="15" customHeight="1"/>
    <row r="55236" ht="15" customHeight="1"/>
    <row r="55237" ht="15" customHeight="1"/>
    <row r="55238" ht="15" customHeight="1"/>
    <row r="55239" ht="15" customHeight="1"/>
    <row r="55240" ht="15" customHeight="1"/>
    <row r="55241" ht="15" customHeight="1"/>
    <row r="55242" ht="15" customHeight="1"/>
    <row r="55243" ht="15" customHeight="1"/>
    <row r="55244" ht="15" customHeight="1"/>
    <row r="55245" ht="15" customHeight="1"/>
    <row r="55246" ht="15" customHeight="1"/>
    <row r="55247" ht="15" customHeight="1"/>
    <row r="55248" ht="15" customHeight="1"/>
    <row r="55249" ht="15" customHeight="1"/>
    <row r="55250" ht="15" customHeight="1"/>
    <row r="55251" ht="15" customHeight="1"/>
    <row r="55252" ht="15" customHeight="1"/>
    <row r="55253" ht="15" customHeight="1"/>
    <row r="55254" ht="15" customHeight="1"/>
    <row r="55255" ht="15" customHeight="1"/>
    <row r="55256" ht="15" customHeight="1"/>
    <row r="55257" ht="15" customHeight="1"/>
    <row r="55258" ht="15" customHeight="1"/>
    <row r="55259" ht="15" customHeight="1"/>
    <row r="55260" ht="15" customHeight="1"/>
    <row r="55261" ht="15" customHeight="1"/>
    <row r="55262" ht="15" customHeight="1"/>
    <row r="55263" ht="15" customHeight="1"/>
    <row r="55264" ht="15" customHeight="1"/>
    <row r="55265" ht="15" customHeight="1"/>
    <row r="55266" ht="15" customHeight="1"/>
    <row r="55267" ht="15" customHeight="1"/>
    <row r="55268" ht="15" customHeight="1"/>
    <row r="55269" ht="15" customHeight="1"/>
    <row r="55270" ht="15" customHeight="1"/>
    <row r="55271" ht="15" customHeight="1"/>
    <row r="55272" ht="15" customHeight="1"/>
    <row r="55273" ht="15" customHeight="1"/>
    <row r="55274" ht="15" customHeight="1"/>
    <row r="55275" ht="15" customHeight="1"/>
    <row r="55276" ht="15" customHeight="1"/>
    <row r="55277" ht="15" customHeight="1"/>
    <row r="55278" ht="15" customHeight="1"/>
    <row r="55279" ht="15" customHeight="1"/>
    <row r="55280" ht="15" customHeight="1"/>
    <row r="55281" ht="15" customHeight="1"/>
    <row r="55282" ht="15" customHeight="1"/>
    <row r="55283" ht="15" customHeight="1"/>
    <row r="55284" ht="15" customHeight="1"/>
    <row r="55285" ht="15" customHeight="1"/>
    <row r="55286" ht="15" customHeight="1"/>
    <row r="55287" ht="15" customHeight="1"/>
    <row r="55288" ht="15" customHeight="1"/>
    <row r="55289" ht="15" customHeight="1"/>
    <row r="55290" ht="15" customHeight="1"/>
    <row r="55291" ht="15" customHeight="1"/>
    <row r="55292" ht="15" customHeight="1"/>
    <row r="55293" ht="15" customHeight="1"/>
    <row r="55294" ht="15" customHeight="1"/>
    <row r="55295" ht="15" customHeight="1"/>
    <row r="55296" ht="15" customHeight="1"/>
    <row r="55297" ht="15" customHeight="1"/>
    <row r="55298" ht="15" customHeight="1"/>
    <row r="55299" ht="15" customHeight="1"/>
    <row r="55300" ht="15" customHeight="1"/>
    <row r="55301" ht="15" customHeight="1"/>
    <row r="55302" ht="15" customHeight="1"/>
    <row r="55303" ht="15" customHeight="1"/>
    <row r="55304" ht="15" customHeight="1"/>
    <row r="55305" ht="15" customHeight="1"/>
    <row r="55306" ht="15" customHeight="1"/>
    <row r="55307" ht="15" customHeight="1"/>
    <row r="55308" ht="15" customHeight="1"/>
    <row r="55309" ht="15" customHeight="1"/>
    <row r="55310" ht="15" customHeight="1"/>
    <row r="55311" ht="15" customHeight="1"/>
    <row r="55312" ht="15" customHeight="1"/>
    <row r="55313" ht="15" customHeight="1"/>
    <row r="55314" ht="15" customHeight="1"/>
    <row r="55315" ht="15" customHeight="1"/>
    <row r="55316" ht="15" customHeight="1"/>
    <row r="55317" ht="15" customHeight="1"/>
    <row r="55318" ht="15" customHeight="1"/>
    <row r="55319" ht="15" customHeight="1"/>
    <row r="55320" ht="15" customHeight="1"/>
    <row r="55321" ht="15" customHeight="1"/>
    <row r="55322" ht="15" customHeight="1"/>
    <row r="55323" ht="15" customHeight="1"/>
    <row r="55324" ht="15" customHeight="1"/>
    <row r="55325" ht="15" customHeight="1"/>
    <row r="55326" ht="15" customHeight="1"/>
    <row r="55327" ht="15" customHeight="1"/>
    <row r="55328" ht="15" customHeight="1"/>
    <row r="55329" ht="15" customHeight="1"/>
    <row r="55330" ht="15" customHeight="1"/>
    <row r="55331" ht="15" customHeight="1"/>
    <row r="55332" ht="15" customHeight="1"/>
    <row r="55333" ht="15" customHeight="1"/>
    <row r="55334" ht="15" customHeight="1"/>
    <row r="55335" ht="15" customHeight="1"/>
    <row r="55336" ht="15" customHeight="1"/>
    <row r="55337" ht="15" customHeight="1"/>
    <row r="55338" ht="15" customHeight="1"/>
    <row r="55339" ht="15" customHeight="1"/>
    <row r="55340" ht="15" customHeight="1"/>
    <row r="55341" ht="15" customHeight="1"/>
    <row r="55342" ht="15" customHeight="1"/>
    <row r="55343" ht="15" customHeight="1"/>
    <row r="55344" ht="15" customHeight="1"/>
    <row r="55345" ht="15" customHeight="1"/>
    <row r="55346" ht="15" customHeight="1"/>
    <row r="55347" ht="15" customHeight="1"/>
    <row r="55348" ht="15" customHeight="1"/>
    <row r="55349" ht="15" customHeight="1"/>
    <row r="55350" ht="15" customHeight="1"/>
    <row r="55351" ht="15" customHeight="1"/>
    <row r="55352" ht="15" customHeight="1"/>
    <row r="55353" ht="15" customHeight="1"/>
    <row r="55354" ht="15" customHeight="1"/>
    <row r="55355" ht="15" customHeight="1"/>
    <row r="55356" ht="15" customHeight="1"/>
    <row r="55357" ht="15" customHeight="1"/>
    <row r="55358" ht="15" customHeight="1"/>
    <row r="55359" ht="15" customHeight="1"/>
    <row r="55360" ht="15" customHeight="1"/>
    <row r="55361" ht="15" customHeight="1"/>
    <row r="55362" ht="15" customHeight="1"/>
    <row r="55363" ht="15" customHeight="1"/>
    <row r="55364" ht="15" customHeight="1"/>
    <row r="55365" ht="15" customHeight="1"/>
    <row r="55366" ht="15" customHeight="1"/>
    <row r="55367" ht="15" customHeight="1"/>
    <row r="55368" ht="15" customHeight="1"/>
    <row r="55369" ht="15" customHeight="1"/>
    <row r="55370" ht="15" customHeight="1"/>
    <row r="55371" ht="15" customHeight="1"/>
    <row r="55372" ht="15" customHeight="1"/>
    <row r="55373" ht="15" customHeight="1"/>
    <row r="55374" ht="15" customHeight="1"/>
    <row r="55375" ht="15" customHeight="1"/>
    <row r="55376" ht="15" customHeight="1"/>
    <row r="55377" ht="15" customHeight="1"/>
    <row r="55378" ht="15" customHeight="1"/>
    <row r="55379" ht="15" customHeight="1"/>
    <row r="55380" ht="15" customHeight="1"/>
    <row r="55381" ht="15" customHeight="1"/>
    <row r="55382" ht="15" customHeight="1"/>
    <row r="55383" ht="15" customHeight="1"/>
    <row r="55384" ht="15" customHeight="1"/>
    <row r="55385" ht="15" customHeight="1"/>
    <row r="55386" ht="15" customHeight="1"/>
    <row r="55387" ht="15" customHeight="1"/>
    <row r="55388" ht="15" customHeight="1"/>
    <row r="55389" ht="15" customHeight="1"/>
    <row r="55390" ht="15" customHeight="1"/>
    <row r="55391" ht="15" customHeight="1"/>
    <row r="55392" ht="15" customHeight="1"/>
    <row r="55393" ht="15" customHeight="1"/>
    <row r="55394" ht="15" customHeight="1"/>
    <row r="55395" ht="15" customHeight="1"/>
    <row r="55396" ht="15" customHeight="1"/>
    <row r="55397" ht="15" customHeight="1"/>
    <row r="55398" ht="15" customHeight="1"/>
    <row r="55399" ht="15" customHeight="1"/>
    <row r="55400" ht="15" customHeight="1"/>
    <row r="55401" ht="15" customHeight="1"/>
    <row r="55402" ht="15" customHeight="1"/>
    <row r="55403" ht="15" customHeight="1"/>
    <row r="55404" ht="15" customHeight="1"/>
    <row r="55405" ht="15" customHeight="1"/>
    <row r="55406" ht="15" customHeight="1"/>
    <row r="55407" ht="15" customHeight="1"/>
    <row r="55408" ht="15" customHeight="1"/>
    <row r="55409" ht="15" customHeight="1"/>
    <row r="55410" ht="15" customHeight="1"/>
    <row r="55411" ht="15" customHeight="1"/>
    <row r="55412" ht="15" customHeight="1"/>
    <row r="55413" ht="15" customHeight="1"/>
    <row r="55414" ht="15" customHeight="1"/>
    <row r="55415" ht="15" customHeight="1"/>
    <row r="55416" ht="15" customHeight="1"/>
    <row r="55417" ht="15" customHeight="1"/>
    <row r="55418" ht="15" customHeight="1"/>
    <row r="55419" ht="15" customHeight="1"/>
    <row r="55420" ht="15" customHeight="1"/>
    <row r="55421" ht="15" customHeight="1"/>
    <row r="55422" ht="15" customHeight="1"/>
    <row r="55423" ht="15" customHeight="1"/>
    <row r="55424" ht="15" customHeight="1"/>
    <row r="55425" ht="15" customHeight="1"/>
    <row r="55426" ht="15" customHeight="1"/>
    <row r="55427" ht="15" customHeight="1"/>
    <row r="55428" ht="15" customHeight="1"/>
    <row r="55429" ht="15" customHeight="1"/>
    <row r="55430" ht="15" customHeight="1"/>
    <row r="55431" ht="15" customHeight="1"/>
    <row r="55432" ht="15" customHeight="1"/>
    <row r="55433" ht="15" customHeight="1"/>
    <row r="55434" ht="15" customHeight="1"/>
    <row r="55435" ht="15" customHeight="1"/>
    <row r="55436" ht="15" customHeight="1"/>
    <row r="55437" ht="15" customHeight="1"/>
    <row r="55438" ht="15" customHeight="1"/>
    <row r="55439" ht="15" customHeight="1"/>
    <row r="55440" ht="15" customHeight="1"/>
    <row r="55441" ht="15" customHeight="1"/>
    <row r="55442" ht="15" customHeight="1"/>
    <row r="55443" ht="15" customHeight="1"/>
    <row r="55444" ht="15" customHeight="1"/>
    <row r="55445" ht="15" customHeight="1"/>
    <row r="55446" ht="15" customHeight="1"/>
    <row r="55447" ht="15" customHeight="1"/>
    <row r="55448" ht="15" customHeight="1"/>
    <row r="55449" ht="15" customHeight="1"/>
    <row r="55450" ht="15" customHeight="1"/>
    <row r="55451" ht="15" customHeight="1"/>
    <row r="55452" ht="15" customHeight="1"/>
    <row r="55453" ht="15" customHeight="1"/>
    <row r="55454" ht="15" customHeight="1"/>
    <row r="55455" ht="15" customHeight="1"/>
    <row r="55456" ht="15" customHeight="1"/>
    <row r="55457" ht="15" customHeight="1"/>
    <row r="55458" ht="15" customHeight="1"/>
    <row r="55459" ht="15" customHeight="1"/>
    <row r="55460" ht="15" customHeight="1"/>
    <row r="55461" ht="15" customHeight="1"/>
    <row r="55462" ht="15" customHeight="1"/>
    <row r="55463" ht="15" customHeight="1"/>
    <row r="55464" ht="15" customHeight="1"/>
    <row r="55465" ht="15" customHeight="1"/>
    <row r="55466" ht="15" customHeight="1"/>
    <row r="55467" ht="15" customHeight="1"/>
    <row r="55468" ht="15" customHeight="1"/>
    <row r="55469" ht="15" customHeight="1"/>
    <row r="55470" ht="15" customHeight="1"/>
    <row r="55471" ht="15" customHeight="1"/>
    <row r="55472" ht="15" customHeight="1"/>
    <row r="55473" ht="15" customHeight="1"/>
    <row r="55474" ht="15" customHeight="1"/>
    <row r="55475" ht="15" customHeight="1"/>
    <row r="55476" ht="15" customHeight="1"/>
    <row r="55477" ht="15" customHeight="1"/>
    <row r="55478" ht="15" customHeight="1"/>
    <row r="55479" ht="15" customHeight="1"/>
    <row r="55480" ht="15" customHeight="1"/>
    <row r="55481" ht="15" customHeight="1"/>
    <row r="55482" ht="15" customHeight="1"/>
    <row r="55483" ht="15" customHeight="1"/>
    <row r="55484" ht="15" customHeight="1"/>
    <row r="55485" ht="15" customHeight="1"/>
    <row r="55486" ht="15" customHeight="1"/>
    <row r="55487" ht="15" customHeight="1"/>
    <row r="55488" ht="15" customHeight="1"/>
    <row r="55489" ht="15" customHeight="1"/>
    <row r="55490" ht="15" customHeight="1"/>
    <row r="55491" ht="15" customHeight="1"/>
    <row r="55492" ht="15" customHeight="1"/>
    <row r="55493" ht="15" customHeight="1"/>
    <row r="55494" ht="15" customHeight="1"/>
    <row r="55495" ht="15" customHeight="1"/>
    <row r="55496" ht="15" customHeight="1"/>
    <row r="55497" ht="15" customHeight="1"/>
    <row r="55498" ht="15" customHeight="1"/>
    <row r="55499" ht="15" customHeight="1"/>
    <row r="55500" ht="15" customHeight="1"/>
    <row r="55501" ht="15" customHeight="1"/>
    <row r="55502" ht="15" customHeight="1"/>
    <row r="55503" ht="15" customHeight="1"/>
    <row r="55504" ht="15" customHeight="1"/>
    <row r="55505" ht="15" customHeight="1"/>
    <row r="55506" ht="15" customHeight="1"/>
    <row r="55507" ht="15" customHeight="1"/>
    <row r="55508" ht="15" customHeight="1"/>
    <row r="55509" ht="15" customHeight="1"/>
    <row r="55510" ht="15" customHeight="1"/>
    <row r="55511" ht="15" customHeight="1"/>
    <row r="55512" ht="15" customHeight="1"/>
    <row r="55513" ht="15" customHeight="1"/>
    <row r="55514" ht="15" customHeight="1"/>
    <row r="55515" ht="15" customHeight="1"/>
    <row r="55516" ht="15" customHeight="1"/>
    <row r="55517" ht="15" customHeight="1"/>
    <row r="55518" ht="15" customHeight="1"/>
    <row r="55519" ht="15" customHeight="1"/>
    <row r="55520" ht="15" customHeight="1"/>
    <row r="55521" ht="15" customHeight="1"/>
    <row r="55522" ht="15" customHeight="1"/>
    <row r="55523" ht="15" customHeight="1"/>
    <row r="55524" ht="15" customHeight="1"/>
    <row r="55525" ht="15" customHeight="1"/>
    <row r="55526" ht="15" customHeight="1"/>
    <row r="55527" ht="15" customHeight="1"/>
    <row r="55528" ht="15" customHeight="1"/>
    <row r="55529" ht="15" customHeight="1"/>
    <row r="55530" ht="15" customHeight="1"/>
    <row r="55531" ht="15" customHeight="1"/>
    <row r="55532" ht="15" customHeight="1"/>
    <row r="55533" ht="15" customHeight="1"/>
    <row r="55534" ht="15" customHeight="1"/>
    <row r="55535" ht="15" customHeight="1"/>
    <row r="55536" ht="15" customHeight="1"/>
    <row r="55537" ht="15" customHeight="1"/>
    <row r="55538" ht="15" customHeight="1"/>
    <row r="55539" ht="15" customHeight="1"/>
    <row r="55540" ht="15" customHeight="1"/>
    <row r="55541" ht="15" customHeight="1"/>
    <row r="55542" ht="15" customHeight="1"/>
    <row r="55543" ht="15" customHeight="1"/>
    <row r="55544" ht="15" customHeight="1"/>
    <row r="55545" ht="15" customHeight="1"/>
    <row r="55546" ht="15" customHeight="1"/>
    <row r="55547" ht="15" customHeight="1"/>
    <row r="55548" ht="15" customHeight="1"/>
    <row r="55549" ht="15" customHeight="1"/>
    <row r="55550" ht="15" customHeight="1"/>
    <row r="55551" ht="15" customHeight="1"/>
    <row r="55552" ht="15" customHeight="1"/>
    <row r="55553" ht="15" customHeight="1"/>
    <row r="55554" ht="15" customHeight="1"/>
    <row r="55555" ht="15" customHeight="1"/>
    <row r="55556" ht="15" customHeight="1"/>
    <row r="55557" ht="15" customHeight="1"/>
    <row r="55558" ht="15" customHeight="1"/>
    <row r="55559" ht="15" customHeight="1"/>
    <row r="55560" ht="15" customHeight="1"/>
    <row r="55561" ht="15" customHeight="1"/>
    <row r="55562" ht="15" customHeight="1"/>
    <row r="55563" ht="15" customHeight="1"/>
    <row r="55564" ht="15" customHeight="1"/>
    <row r="55565" ht="15" customHeight="1"/>
    <row r="55566" ht="15" customHeight="1"/>
    <row r="55567" ht="15" customHeight="1"/>
    <row r="55568" ht="15" customHeight="1"/>
    <row r="55569" ht="15" customHeight="1"/>
    <row r="55570" ht="15" customHeight="1"/>
    <row r="55571" ht="15" customHeight="1"/>
    <row r="55572" ht="15" customHeight="1"/>
    <row r="55573" ht="15" customHeight="1"/>
    <row r="55574" ht="15" customHeight="1"/>
    <row r="55575" ht="15" customHeight="1"/>
    <row r="55576" ht="15" customHeight="1"/>
    <row r="55577" ht="15" customHeight="1"/>
    <row r="55578" ht="15" customHeight="1"/>
    <row r="55579" ht="15" customHeight="1"/>
    <row r="55580" ht="15" customHeight="1"/>
    <row r="55581" ht="15" customHeight="1"/>
    <row r="55582" ht="15" customHeight="1"/>
    <row r="55583" ht="15" customHeight="1"/>
    <row r="55584" ht="15" customHeight="1"/>
    <row r="55585" ht="15" customHeight="1"/>
    <row r="55586" ht="15" customHeight="1"/>
    <row r="55587" ht="15" customHeight="1"/>
    <row r="55588" ht="15" customHeight="1"/>
    <row r="55589" ht="15" customHeight="1"/>
    <row r="55590" ht="15" customHeight="1"/>
    <row r="55591" ht="15" customHeight="1"/>
    <row r="55592" ht="15" customHeight="1"/>
    <row r="55593" ht="15" customHeight="1"/>
    <row r="55594" ht="15" customHeight="1"/>
    <row r="55595" ht="15" customHeight="1"/>
    <row r="55596" ht="15" customHeight="1"/>
    <row r="55597" ht="15" customHeight="1"/>
    <row r="55598" ht="15" customHeight="1"/>
    <row r="55599" ht="15" customHeight="1"/>
    <row r="55600" ht="15" customHeight="1"/>
    <row r="55601" ht="15" customHeight="1"/>
    <row r="55602" ht="15" customHeight="1"/>
    <row r="55603" ht="15" customHeight="1"/>
    <row r="55604" ht="15" customHeight="1"/>
    <row r="55605" ht="15" customHeight="1"/>
    <row r="55606" ht="15" customHeight="1"/>
    <row r="55607" ht="15" customHeight="1"/>
    <row r="55608" ht="15" customHeight="1"/>
    <row r="55609" ht="15" customHeight="1"/>
    <row r="55610" ht="15" customHeight="1"/>
    <row r="55611" ht="15" customHeight="1"/>
    <row r="55612" ht="15" customHeight="1"/>
    <row r="55613" ht="15" customHeight="1"/>
    <row r="55614" ht="15" customHeight="1"/>
    <row r="55615" ht="15" customHeight="1"/>
    <row r="55616" ht="15" customHeight="1"/>
    <row r="55617" ht="15" customHeight="1"/>
    <row r="55618" ht="15" customHeight="1"/>
    <row r="55619" ht="15" customHeight="1"/>
    <row r="55620" ht="15" customHeight="1"/>
    <row r="55621" ht="15" customHeight="1"/>
    <row r="55622" ht="15" customHeight="1"/>
    <row r="55623" ht="15" customHeight="1"/>
    <row r="55624" ht="15" customHeight="1"/>
    <row r="55625" ht="15" customHeight="1"/>
    <row r="55626" ht="15" customHeight="1"/>
    <row r="55627" ht="15" customHeight="1"/>
    <row r="55628" ht="15" customHeight="1"/>
    <row r="55629" ht="15" customHeight="1"/>
    <row r="55630" ht="15" customHeight="1"/>
    <row r="55631" ht="15" customHeight="1"/>
    <row r="55632" ht="15" customHeight="1"/>
    <row r="55633" ht="15" customHeight="1"/>
    <row r="55634" ht="15" customHeight="1"/>
    <row r="55635" ht="15" customHeight="1"/>
    <row r="55636" ht="15" customHeight="1"/>
    <row r="55637" ht="15" customHeight="1"/>
    <row r="55638" ht="15" customHeight="1"/>
    <row r="55639" ht="15" customHeight="1"/>
    <row r="55640" ht="15" customHeight="1"/>
    <row r="55641" ht="15" customHeight="1"/>
    <row r="55642" ht="15" customHeight="1"/>
    <row r="55643" ht="15" customHeight="1"/>
    <row r="55644" ht="15" customHeight="1"/>
    <row r="55645" ht="15" customHeight="1"/>
    <row r="55646" ht="15" customHeight="1"/>
    <row r="55647" ht="15" customHeight="1"/>
    <row r="55648" ht="15" customHeight="1"/>
    <row r="55649" ht="15" customHeight="1"/>
    <row r="55650" ht="15" customHeight="1"/>
    <row r="55651" ht="15" customHeight="1"/>
    <row r="55652" ht="15" customHeight="1"/>
    <row r="55653" ht="15" customHeight="1"/>
    <row r="55654" ht="15" customHeight="1"/>
    <row r="55655" ht="15" customHeight="1"/>
    <row r="55656" ht="15" customHeight="1"/>
    <row r="55657" ht="15" customHeight="1"/>
    <row r="55658" ht="15" customHeight="1"/>
    <row r="55659" ht="15" customHeight="1"/>
    <row r="55660" ht="15" customHeight="1"/>
    <row r="55661" ht="15" customHeight="1"/>
    <row r="55662" ht="15" customHeight="1"/>
    <row r="55663" ht="15" customHeight="1"/>
    <row r="55664" ht="15" customHeight="1"/>
    <row r="55665" ht="15" customHeight="1"/>
    <row r="55666" ht="15" customHeight="1"/>
    <row r="55667" ht="15" customHeight="1"/>
    <row r="55668" ht="15" customHeight="1"/>
    <row r="55669" ht="15" customHeight="1"/>
    <row r="55670" ht="15" customHeight="1"/>
    <row r="55671" ht="15" customHeight="1"/>
    <row r="55672" ht="15" customHeight="1"/>
    <row r="55673" ht="15" customHeight="1"/>
    <row r="55674" ht="15" customHeight="1"/>
    <row r="55675" ht="15" customHeight="1"/>
    <row r="55676" ht="15" customHeight="1"/>
    <row r="55677" ht="15" customHeight="1"/>
    <row r="55678" ht="15" customHeight="1"/>
    <row r="55679" ht="15" customHeight="1"/>
    <row r="55680" ht="15" customHeight="1"/>
    <row r="55681" ht="15" customHeight="1"/>
    <row r="55682" ht="15" customHeight="1"/>
    <row r="55683" ht="15" customHeight="1"/>
    <row r="55684" ht="15" customHeight="1"/>
    <row r="55685" ht="15" customHeight="1"/>
    <row r="55686" ht="15" customHeight="1"/>
    <row r="55687" ht="15" customHeight="1"/>
    <row r="55688" ht="15" customHeight="1"/>
    <row r="55689" ht="15" customHeight="1"/>
    <row r="55690" ht="15" customHeight="1"/>
    <row r="55691" ht="15" customHeight="1"/>
    <row r="55692" ht="15" customHeight="1"/>
    <row r="55693" ht="15" customHeight="1"/>
    <row r="55694" ht="15" customHeight="1"/>
    <row r="55695" ht="15" customHeight="1"/>
    <row r="55696" ht="15" customHeight="1"/>
    <row r="55697" ht="15" customHeight="1"/>
    <row r="55698" ht="15" customHeight="1"/>
    <row r="55699" ht="15" customHeight="1"/>
    <row r="55700" ht="15" customHeight="1"/>
    <row r="55701" ht="15" customHeight="1"/>
    <row r="55702" ht="15" customHeight="1"/>
    <row r="55703" ht="15" customHeight="1"/>
    <row r="55704" ht="15" customHeight="1"/>
    <row r="55705" ht="15" customHeight="1"/>
    <row r="55706" ht="15" customHeight="1"/>
    <row r="55707" ht="15" customHeight="1"/>
    <row r="55708" ht="15" customHeight="1"/>
    <row r="55709" ht="15" customHeight="1"/>
    <row r="55710" ht="15" customHeight="1"/>
    <row r="55711" ht="15" customHeight="1"/>
    <row r="55712" ht="15" customHeight="1"/>
    <row r="55713" ht="15" customHeight="1"/>
    <row r="55714" ht="15" customHeight="1"/>
    <row r="55715" ht="15" customHeight="1"/>
    <row r="55716" ht="15" customHeight="1"/>
    <row r="55717" ht="15" customHeight="1"/>
    <row r="55718" ht="15" customHeight="1"/>
    <row r="55719" ht="15" customHeight="1"/>
    <row r="55720" ht="15" customHeight="1"/>
    <row r="55721" ht="15" customHeight="1"/>
    <row r="55722" ht="15" customHeight="1"/>
    <row r="55723" ht="15" customHeight="1"/>
    <row r="55724" ht="15" customHeight="1"/>
    <row r="55725" ht="15" customHeight="1"/>
    <row r="55726" ht="15" customHeight="1"/>
    <row r="55727" ht="15" customHeight="1"/>
    <row r="55728" ht="15" customHeight="1"/>
    <row r="55729" ht="15" customHeight="1"/>
    <row r="55730" ht="15" customHeight="1"/>
    <row r="55731" ht="15" customHeight="1"/>
    <row r="55732" ht="15" customHeight="1"/>
    <row r="55733" ht="15" customHeight="1"/>
    <row r="55734" ht="15" customHeight="1"/>
    <row r="55735" ht="15" customHeight="1"/>
    <row r="55736" ht="15" customHeight="1"/>
    <row r="55737" ht="15" customHeight="1"/>
    <row r="55738" ht="15" customHeight="1"/>
    <row r="55739" ht="15" customHeight="1"/>
    <row r="55740" ht="15" customHeight="1"/>
    <row r="55741" ht="15" customHeight="1"/>
    <row r="55742" ht="15" customHeight="1"/>
    <row r="55743" ht="15" customHeight="1"/>
    <row r="55744" ht="15" customHeight="1"/>
    <row r="55745" ht="15" customHeight="1"/>
    <row r="55746" ht="15" customHeight="1"/>
    <row r="55747" ht="15" customHeight="1"/>
    <row r="55748" ht="15" customHeight="1"/>
    <row r="55749" ht="15" customHeight="1"/>
    <row r="55750" ht="15" customHeight="1"/>
    <row r="55751" ht="15" customHeight="1"/>
    <row r="55752" ht="15" customHeight="1"/>
    <row r="55753" ht="15" customHeight="1"/>
    <row r="55754" ht="15" customHeight="1"/>
    <row r="55755" ht="15" customHeight="1"/>
    <row r="55756" ht="15" customHeight="1"/>
    <row r="55757" ht="15" customHeight="1"/>
    <row r="55758" ht="15" customHeight="1"/>
    <row r="55759" ht="15" customHeight="1"/>
    <row r="55760" ht="15" customHeight="1"/>
    <row r="55761" ht="15" customHeight="1"/>
    <row r="55762" ht="15" customHeight="1"/>
    <row r="55763" ht="15" customHeight="1"/>
    <row r="55764" ht="15" customHeight="1"/>
    <row r="55765" ht="15" customHeight="1"/>
    <row r="55766" ht="15" customHeight="1"/>
    <row r="55767" ht="15" customHeight="1"/>
    <row r="55768" ht="15" customHeight="1"/>
    <row r="55769" ht="15" customHeight="1"/>
    <row r="55770" ht="15" customHeight="1"/>
    <row r="55771" ht="15" customHeight="1"/>
    <row r="55772" ht="15" customHeight="1"/>
    <row r="55773" ht="15" customHeight="1"/>
    <row r="55774" ht="15" customHeight="1"/>
    <row r="55775" ht="15" customHeight="1"/>
    <row r="55776" ht="15" customHeight="1"/>
    <row r="55777" ht="15" customHeight="1"/>
    <row r="55778" ht="15" customHeight="1"/>
    <row r="55779" ht="15" customHeight="1"/>
    <row r="55780" ht="15" customHeight="1"/>
    <row r="55781" ht="15" customHeight="1"/>
    <row r="55782" ht="15" customHeight="1"/>
    <row r="55783" ht="15" customHeight="1"/>
    <row r="55784" ht="15" customHeight="1"/>
    <row r="55785" ht="15" customHeight="1"/>
    <row r="55786" ht="15" customHeight="1"/>
    <row r="55787" ht="15" customHeight="1"/>
    <row r="55788" ht="15" customHeight="1"/>
    <row r="55789" ht="15" customHeight="1"/>
    <row r="55790" ht="15" customHeight="1"/>
    <row r="55791" ht="15" customHeight="1"/>
    <row r="55792" ht="15" customHeight="1"/>
    <row r="55793" ht="15" customHeight="1"/>
    <row r="55794" ht="15" customHeight="1"/>
    <row r="55795" ht="15" customHeight="1"/>
    <row r="55796" ht="15" customHeight="1"/>
    <row r="55797" ht="15" customHeight="1"/>
    <row r="55798" ht="15" customHeight="1"/>
    <row r="55799" ht="15" customHeight="1"/>
    <row r="55800" ht="15" customHeight="1"/>
    <row r="55801" ht="15" customHeight="1"/>
    <row r="55802" ht="15" customHeight="1"/>
    <row r="55803" ht="15" customHeight="1"/>
    <row r="55804" ht="15" customHeight="1"/>
    <row r="55805" ht="15" customHeight="1"/>
    <row r="55806" ht="15" customHeight="1"/>
    <row r="55807" ht="15" customHeight="1"/>
    <row r="55808" ht="15" customHeight="1"/>
    <row r="55809" ht="15" customHeight="1"/>
    <row r="55810" ht="15" customHeight="1"/>
    <row r="55811" ht="15" customHeight="1"/>
    <row r="55812" ht="15" customHeight="1"/>
    <row r="55813" ht="15" customHeight="1"/>
    <row r="55814" ht="15" customHeight="1"/>
    <row r="55815" ht="15" customHeight="1"/>
    <row r="55816" ht="15" customHeight="1"/>
    <row r="55817" ht="15" customHeight="1"/>
    <row r="55818" ht="15" customHeight="1"/>
    <row r="55819" ht="15" customHeight="1"/>
    <row r="55820" ht="15" customHeight="1"/>
    <row r="55821" ht="15" customHeight="1"/>
    <row r="55822" ht="15" customHeight="1"/>
    <row r="55823" ht="15" customHeight="1"/>
    <row r="55824" ht="15" customHeight="1"/>
    <row r="55825" ht="15" customHeight="1"/>
    <row r="55826" ht="15" customHeight="1"/>
    <row r="55827" ht="15" customHeight="1"/>
    <row r="55828" ht="15" customHeight="1"/>
    <row r="55829" ht="15" customHeight="1"/>
    <row r="55830" ht="15" customHeight="1"/>
    <row r="55831" ht="15" customHeight="1"/>
    <row r="55832" ht="15" customHeight="1"/>
    <row r="55833" ht="15" customHeight="1"/>
    <row r="55834" ht="15" customHeight="1"/>
    <row r="55835" ht="15" customHeight="1"/>
    <row r="55836" ht="15" customHeight="1"/>
    <row r="55837" ht="15" customHeight="1"/>
    <row r="55838" ht="15" customHeight="1"/>
    <row r="55839" ht="15" customHeight="1"/>
    <row r="55840" ht="15" customHeight="1"/>
    <row r="55841" ht="15" customHeight="1"/>
    <row r="55842" ht="15" customHeight="1"/>
    <row r="55843" ht="15" customHeight="1"/>
    <row r="55844" ht="15" customHeight="1"/>
    <row r="55845" ht="15" customHeight="1"/>
    <row r="55846" ht="15" customHeight="1"/>
    <row r="55847" ht="15" customHeight="1"/>
    <row r="55848" ht="15" customHeight="1"/>
    <row r="55849" ht="15" customHeight="1"/>
    <row r="55850" ht="15" customHeight="1"/>
    <row r="55851" ht="15" customHeight="1"/>
    <row r="55852" ht="15" customHeight="1"/>
    <row r="55853" ht="15" customHeight="1"/>
    <row r="55854" ht="15" customHeight="1"/>
    <row r="55855" ht="15" customHeight="1"/>
    <row r="55856" ht="15" customHeight="1"/>
    <row r="55857" ht="15" customHeight="1"/>
    <row r="55858" ht="15" customHeight="1"/>
    <row r="55859" ht="15" customHeight="1"/>
    <row r="55860" ht="15" customHeight="1"/>
    <row r="55861" ht="15" customHeight="1"/>
    <row r="55862" ht="15" customHeight="1"/>
    <row r="55863" ht="15" customHeight="1"/>
    <row r="55864" ht="15" customHeight="1"/>
    <row r="55865" ht="15" customHeight="1"/>
    <row r="55866" ht="15" customHeight="1"/>
    <row r="55867" ht="15" customHeight="1"/>
    <row r="55868" ht="15" customHeight="1"/>
    <row r="55869" ht="15" customHeight="1"/>
    <row r="55870" ht="15" customHeight="1"/>
    <row r="55871" ht="15" customHeight="1"/>
    <row r="55872" ht="15" customHeight="1"/>
    <row r="55873" ht="15" customHeight="1"/>
    <row r="55874" ht="15" customHeight="1"/>
    <row r="55875" ht="15" customHeight="1"/>
    <row r="55876" ht="15" customHeight="1"/>
    <row r="55877" ht="15" customHeight="1"/>
    <row r="55878" ht="15" customHeight="1"/>
    <row r="55879" ht="15" customHeight="1"/>
    <row r="55880" ht="15" customHeight="1"/>
    <row r="55881" ht="15" customHeight="1"/>
    <row r="55882" ht="15" customHeight="1"/>
    <row r="55883" ht="15" customHeight="1"/>
    <row r="55884" ht="15" customHeight="1"/>
    <row r="55885" ht="15" customHeight="1"/>
    <row r="55886" ht="15" customHeight="1"/>
    <row r="55887" ht="15" customHeight="1"/>
    <row r="55888" ht="15" customHeight="1"/>
    <row r="55889" ht="15" customHeight="1"/>
    <row r="55890" ht="15" customHeight="1"/>
    <row r="55891" ht="15" customHeight="1"/>
    <row r="55892" ht="15" customHeight="1"/>
    <row r="55893" ht="15" customHeight="1"/>
    <row r="55894" ht="15" customHeight="1"/>
    <row r="55895" ht="15" customHeight="1"/>
    <row r="55896" ht="15" customHeight="1"/>
    <row r="55897" ht="15" customHeight="1"/>
    <row r="55898" ht="15" customHeight="1"/>
    <row r="55899" ht="15" customHeight="1"/>
    <row r="55900" ht="15" customHeight="1"/>
    <row r="55901" ht="15" customHeight="1"/>
    <row r="55902" ht="15" customHeight="1"/>
    <row r="55903" ht="15" customHeight="1"/>
    <row r="55904" ht="15" customHeight="1"/>
    <row r="55905" ht="15" customHeight="1"/>
    <row r="55906" ht="15" customHeight="1"/>
    <row r="55907" ht="15" customHeight="1"/>
    <row r="55908" ht="15" customHeight="1"/>
    <row r="55909" ht="15" customHeight="1"/>
    <row r="55910" ht="15" customHeight="1"/>
    <row r="55911" ht="15" customHeight="1"/>
    <row r="55912" ht="15" customHeight="1"/>
    <row r="55913" ht="15" customHeight="1"/>
    <row r="55914" ht="15" customHeight="1"/>
    <row r="55915" ht="15" customHeight="1"/>
    <row r="55916" ht="15" customHeight="1"/>
    <row r="55917" ht="15" customHeight="1"/>
    <row r="55918" ht="15" customHeight="1"/>
    <row r="55919" ht="15" customHeight="1"/>
    <row r="55920" ht="15" customHeight="1"/>
    <row r="55921" ht="15" customHeight="1"/>
    <row r="55922" ht="15" customHeight="1"/>
    <row r="55923" ht="15" customHeight="1"/>
    <row r="55924" ht="15" customHeight="1"/>
    <row r="55925" ht="15" customHeight="1"/>
    <row r="55926" ht="15" customHeight="1"/>
    <row r="55927" ht="15" customHeight="1"/>
    <row r="55928" ht="15" customHeight="1"/>
    <row r="55929" ht="15" customHeight="1"/>
    <row r="55930" ht="15" customHeight="1"/>
    <row r="55931" ht="15" customHeight="1"/>
    <row r="55932" ht="15" customHeight="1"/>
    <row r="55933" ht="15" customHeight="1"/>
    <row r="55934" ht="15" customHeight="1"/>
    <row r="55935" ht="15" customHeight="1"/>
    <row r="55936" ht="15" customHeight="1"/>
    <row r="55937" ht="15" customHeight="1"/>
    <row r="55938" ht="15" customHeight="1"/>
    <row r="55939" ht="15" customHeight="1"/>
    <row r="55940" ht="15" customHeight="1"/>
    <row r="55941" ht="15" customHeight="1"/>
    <row r="55942" ht="15" customHeight="1"/>
    <row r="55943" ht="15" customHeight="1"/>
    <row r="55944" ht="15" customHeight="1"/>
    <row r="55945" ht="15" customHeight="1"/>
    <row r="55946" ht="15" customHeight="1"/>
    <row r="55947" ht="15" customHeight="1"/>
    <row r="55948" ht="15" customHeight="1"/>
    <row r="55949" ht="15" customHeight="1"/>
    <row r="55950" ht="15" customHeight="1"/>
    <row r="55951" ht="15" customHeight="1"/>
    <row r="55952" ht="15" customHeight="1"/>
    <row r="55953" ht="15" customHeight="1"/>
    <row r="55954" ht="15" customHeight="1"/>
    <row r="55955" ht="15" customHeight="1"/>
    <row r="55956" ht="15" customHeight="1"/>
    <row r="55957" ht="15" customHeight="1"/>
    <row r="55958" ht="15" customHeight="1"/>
    <row r="55959" ht="15" customHeight="1"/>
    <row r="55960" ht="15" customHeight="1"/>
    <row r="55961" ht="15" customHeight="1"/>
    <row r="55962" ht="15" customHeight="1"/>
    <row r="55963" ht="15" customHeight="1"/>
    <row r="55964" ht="15" customHeight="1"/>
    <row r="55965" ht="15" customHeight="1"/>
    <row r="55966" ht="15" customHeight="1"/>
    <row r="55967" ht="15" customHeight="1"/>
    <row r="55968" ht="15" customHeight="1"/>
    <row r="55969" ht="15" customHeight="1"/>
    <row r="55970" ht="15" customHeight="1"/>
    <row r="55971" ht="15" customHeight="1"/>
    <row r="55972" ht="15" customHeight="1"/>
    <row r="55973" ht="15" customHeight="1"/>
    <row r="55974" ht="15" customHeight="1"/>
    <row r="55975" ht="15" customHeight="1"/>
    <row r="55976" ht="15" customHeight="1"/>
    <row r="55977" ht="15" customHeight="1"/>
    <row r="55978" ht="15" customHeight="1"/>
    <row r="55979" ht="15" customHeight="1"/>
    <row r="55980" ht="15" customHeight="1"/>
    <row r="55981" ht="15" customHeight="1"/>
    <row r="55982" ht="15" customHeight="1"/>
    <row r="55983" ht="15" customHeight="1"/>
    <row r="55984" ht="15" customHeight="1"/>
    <row r="55985" ht="15" customHeight="1"/>
    <row r="55986" ht="15" customHeight="1"/>
    <row r="55987" ht="15" customHeight="1"/>
    <row r="55988" ht="15" customHeight="1"/>
    <row r="55989" ht="15" customHeight="1"/>
    <row r="55990" ht="15" customHeight="1"/>
    <row r="55991" ht="15" customHeight="1"/>
    <row r="55992" ht="15" customHeight="1"/>
    <row r="55993" ht="15" customHeight="1"/>
    <row r="55994" ht="15" customHeight="1"/>
    <row r="55995" ht="15" customHeight="1"/>
    <row r="55996" ht="15" customHeight="1"/>
    <row r="55997" ht="15" customHeight="1"/>
    <row r="55998" ht="15" customHeight="1"/>
    <row r="55999" ht="15" customHeight="1"/>
    <row r="56000" ht="15" customHeight="1"/>
    <row r="56001" ht="15" customHeight="1"/>
    <row r="56002" ht="15" customHeight="1"/>
    <row r="56003" ht="15" customHeight="1"/>
    <row r="56004" ht="15" customHeight="1"/>
    <row r="56005" ht="15" customHeight="1"/>
    <row r="56006" ht="15" customHeight="1"/>
    <row r="56007" ht="15" customHeight="1"/>
    <row r="56008" ht="15" customHeight="1"/>
    <row r="56009" ht="15" customHeight="1"/>
    <row r="56010" ht="15" customHeight="1"/>
    <row r="56011" ht="15" customHeight="1"/>
    <row r="56012" ht="15" customHeight="1"/>
    <row r="56013" ht="15" customHeight="1"/>
    <row r="56014" ht="15" customHeight="1"/>
    <row r="56015" ht="15" customHeight="1"/>
    <row r="56016" ht="15" customHeight="1"/>
    <row r="56017" ht="15" customHeight="1"/>
    <row r="56018" ht="15" customHeight="1"/>
    <row r="56019" ht="15" customHeight="1"/>
    <row r="56020" ht="15" customHeight="1"/>
    <row r="56021" ht="15" customHeight="1"/>
    <row r="56022" ht="15" customHeight="1"/>
    <row r="56023" ht="15" customHeight="1"/>
    <row r="56024" ht="15" customHeight="1"/>
    <row r="56025" ht="15" customHeight="1"/>
    <row r="56026" ht="15" customHeight="1"/>
    <row r="56027" ht="15" customHeight="1"/>
    <row r="56028" ht="15" customHeight="1"/>
    <row r="56029" ht="15" customHeight="1"/>
    <row r="56030" ht="15" customHeight="1"/>
    <row r="56031" ht="15" customHeight="1"/>
    <row r="56032" ht="15" customHeight="1"/>
    <row r="56033" ht="15" customHeight="1"/>
    <row r="56034" ht="15" customHeight="1"/>
    <row r="56035" ht="15" customHeight="1"/>
    <row r="56036" ht="15" customHeight="1"/>
    <row r="56037" ht="15" customHeight="1"/>
    <row r="56038" ht="15" customHeight="1"/>
    <row r="56039" ht="15" customHeight="1"/>
    <row r="56040" ht="15" customHeight="1"/>
    <row r="56041" ht="15" customHeight="1"/>
    <row r="56042" ht="15" customHeight="1"/>
    <row r="56043" ht="15" customHeight="1"/>
    <row r="56044" ht="15" customHeight="1"/>
    <row r="56045" ht="15" customHeight="1"/>
    <row r="56046" ht="15" customHeight="1"/>
    <row r="56047" ht="15" customHeight="1"/>
    <row r="56048" ht="15" customHeight="1"/>
    <row r="56049" ht="15" customHeight="1"/>
    <row r="56050" ht="15" customHeight="1"/>
    <row r="56051" ht="15" customHeight="1"/>
    <row r="56052" ht="15" customHeight="1"/>
    <row r="56053" ht="15" customHeight="1"/>
    <row r="56054" ht="15" customHeight="1"/>
    <row r="56055" ht="15" customHeight="1"/>
    <row r="56056" ht="15" customHeight="1"/>
    <row r="56057" ht="15" customHeight="1"/>
    <row r="56058" ht="15" customHeight="1"/>
    <row r="56059" ht="15" customHeight="1"/>
    <row r="56060" ht="15" customHeight="1"/>
    <row r="56061" ht="15" customHeight="1"/>
    <row r="56062" ht="15" customHeight="1"/>
    <row r="56063" ht="15" customHeight="1"/>
    <row r="56064" ht="15" customHeight="1"/>
    <row r="56065" ht="15" customHeight="1"/>
    <row r="56066" ht="15" customHeight="1"/>
    <row r="56067" ht="15" customHeight="1"/>
    <row r="56068" ht="15" customHeight="1"/>
    <row r="56069" ht="15" customHeight="1"/>
    <row r="56070" ht="15" customHeight="1"/>
    <row r="56071" ht="15" customHeight="1"/>
    <row r="56072" ht="15" customHeight="1"/>
    <row r="56073" ht="15" customHeight="1"/>
    <row r="56074" ht="15" customHeight="1"/>
    <row r="56075" ht="15" customHeight="1"/>
    <row r="56076" ht="15" customHeight="1"/>
    <row r="56077" ht="15" customHeight="1"/>
    <row r="56078" ht="15" customHeight="1"/>
    <row r="56079" ht="15" customHeight="1"/>
    <row r="56080" ht="15" customHeight="1"/>
    <row r="56081" ht="15" customHeight="1"/>
    <row r="56082" ht="15" customHeight="1"/>
    <row r="56083" ht="15" customHeight="1"/>
    <row r="56084" ht="15" customHeight="1"/>
    <row r="56085" ht="15" customHeight="1"/>
    <row r="56086" ht="15" customHeight="1"/>
    <row r="56087" ht="15" customHeight="1"/>
    <row r="56088" ht="15" customHeight="1"/>
    <row r="56089" ht="15" customHeight="1"/>
    <row r="56090" ht="15" customHeight="1"/>
    <row r="56091" ht="15" customHeight="1"/>
    <row r="56092" ht="15" customHeight="1"/>
    <row r="56093" ht="15" customHeight="1"/>
    <row r="56094" ht="15" customHeight="1"/>
    <row r="56095" ht="15" customHeight="1"/>
    <row r="56096" ht="15" customHeight="1"/>
    <row r="56097" ht="15" customHeight="1"/>
    <row r="56098" ht="15" customHeight="1"/>
    <row r="56099" ht="15" customHeight="1"/>
    <row r="56100" ht="15" customHeight="1"/>
    <row r="56101" ht="15" customHeight="1"/>
    <row r="56102" ht="15" customHeight="1"/>
    <row r="56103" ht="15" customHeight="1"/>
    <row r="56104" ht="15" customHeight="1"/>
    <row r="56105" ht="15" customHeight="1"/>
    <row r="56106" ht="15" customHeight="1"/>
    <row r="56107" ht="15" customHeight="1"/>
    <row r="56108" ht="15" customHeight="1"/>
    <row r="56109" ht="15" customHeight="1"/>
    <row r="56110" ht="15" customHeight="1"/>
    <row r="56111" ht="15" customHeight="1"/>
    <row r="56112" ht="15" customHeight="1"/>
    <row r="56113" ht="15" customHeight="1"/>
    <row r="56114" ht="15" customHeight="1"/>
    <row r="56115" ht="15" customHeight="1"/>
    <row r="56116" ht="15" customHeight="1"/>
    <row r="56117" ht="15" customHeight="1"/>
    <row r="56118" ht="15" customHeight="1"/>
    <row r="56119" ht="15" customHeight="1"/>
    <row r="56120" ht="15" customHeight="1"/>
    <row r="56121" ht="15" customHeight="1"/>
    <row r="56122" ht="15" customHeight="1"/>
    <row r="56123" ht="15" customHeight="1"/>
    <row r="56124" ht="15" customHeight="1"/>
    <row r="56125" ht="15" customHeight="1"/>
    <row r="56126" ht="15" customHeight="1"/>
    <row r="56127" ht="15" customHeight="1"/>
    <row r="56128" ht="15" customHeight="1"/>
    <row r="56129" ht="15" customHeight="1"/>
    <row r="56130" ht="15" customHeight="1"/>
    <row r="56131" ht="15" customHeight="1"/>
    <row r="56132" ht="15" customHeight="1"/>
    <row r="56133" ht="15" customHeight="1"/>
    <row r="56134" ht="15" customHeight="1"/>
    <row r="56135" ht="15" customHeight="1"/>
    <row r="56136" ht="15" customHeight="1"/>
    <row r="56137" ht="15" customHeight="1"/>
    <row r="56138" ht="15" customHeight="1"/>
    <row r="56139" ht="15" customHeight="1"/>
    <row r="56140" ht="15" customHeight="1"/>
    <row r="56141" ht="15" customHeight="1"/>
    <row r="56142" ht="15" customHeight="1"/>
    <row r="56143" ht="15" customHeight="1"/>
    <row r="56144" ht="15" customHeight="1"/>
    <row r="56145" ht="15" customHeight="1"/>
    <row r="56146" ht="15" customHeight="1"/>
    <row r="56147" ht="15" customHeight="1"/>
    <row r="56148" ht="15" customHeight="1"/>
    <row r="56149" ht="15" customHeight="1"/>
    <row r="56150" ht="15" customHeight="1"/>
    <row r="56151" ht="15" customHeight="1"/>
    <row r="56152" ht="15" customHeight="1"/>
    <row r="56153" ht="15" customHeight="1"/>
    <row r="56154" ht="15" customHeight="1"/>
    <row r="56155" ht="15" customHeight="1"/>
    <row r="56156" ht="15" customHeight="1"/>
    <row r="56157" ht="15" customHeight="1"/>
    <row r="56158" ht="15" customHeight="1"/>
    <row r="56159" ht="15" customHeight="1"/>
    <row r="56160" ht="15" customHeight="1"/>
    <row r="56161" ht="15" customHeight="1"/>
    <row r="56162" ht="15" customHeight="1"/>
    <row r="56163" ht="15" customHeight="1"/>
    <row r="56164" ht="15" customHeight="1"/>
    <row r="56165" ht="15" customHeight="1"/>
    <row r="56166" ht="15" customHeight="1"/>
    <row r="56167" ht="15" customHeight="1"/>
    <row r="56168" ht="15" customHeight="1"/>
    <row r="56169" ht="15" customHeight="1"/>
    <row r="56170" ht="15" customHeight="1"/>
    <row r="56171" ht="15" customHeight="1"/>
    <row r="56172" ht="15" customHeight="1"/>
    <row r="56173" ht="15" customHeight="1"/>
    <row r="56174" ht="15" customHeight="1"/>
    <row r="56175" ht="15" customHeight="1"/>
    <row r="56176" ht="15" customHeight="1"/>
    <row r="56177" ht="15" customHeight="1"/>
    <row r="56178" ht="15" customHeight="1"/>
    <row r="56179" ht="15" customHeight="1"/>
    <row r="56180" ht="15" customHeight="1"/>
    <row r="56181" ht="15" customHeight="1"/>
    <row r="56182" ht="15" customHeight="1"/>
    <row r="56183" ht="15" customHeight="1"/>
    <row r="56184" ht="15" customHeight="1"/>
    <row r="56185" ht="15" customHeight="1"/>
    <row r="56186" ht="15" customHeight="1"/>
    <row r="56187" ht="15" customHeight="1"/>
    <row r="56188" ht="15" customHeight="1"/>
    <row r="56189" ht="15" customHeight="1"/>
    <row r="56190" ht="15" customHeight="1"/>
    <row r="56191" ht="15" customHeight="1"/>
    <row r="56192" ht="15" customHeight="1"/>
    <row r="56193" ht="15" customHeight="1"/>
    <row r="56194" ht="15" customHeight="1"/>
    <row r="56195" ht="15" customHeight="1"/>
    <row r="56196" ht="15" customHeight="1"/>
    <row r="56197" ht="15" customHeight="1"/>
    <row r="56198" ht="15" customHeight="1"/>
    <row r="56199" ht="15" customHeight="1"/>
    <row r="56200" ht="15" customHeight="1"/>
    <row r="56201" ht="15" customHeight="1"/>
    <row r="56202" ht="15" customHeight="1"/>
    <row r="56203" ht="15" customHeight="1"/>
    <row r="56204" ht="15" customHeight="1"/>
    <row r="56205" ht="15" customHeight="1"/>
    <row r="56206" ht="15" customHeight="1"/>
    <row r="56207" ht="15" customHeight="1"/>
    <row r="56208" ht="15" customHeight="1"/>
    <row r="56209" ht="15" customHeight="1"/>
    <row r="56210" ht="15" customHeight="1"/>
    <row r="56211" ht="15" customHeight="1"/>
    <row r="56212" ht="15" customHeight="1"/>
    <row r="56213" ht="15" customHeight="1"/>
    <row r="56214" ht="15" customHeight="1"/>
    <row r="56215" ht="15" customHeight="1"/>
    <row r="56216" ht="15" customHeight="1"/>
    <row r="56217" ht="15" customHeight="1"/>
    <row r="56218" ht="15" customHeight="1"/>
    <row r="56219" ht="15" customHeight="1"/>
    <row r="56220" ht="15" customHeight="1"/>
    <row r="56221" ht="15" customHeight="1"/>
    <row r="56222" ht="15" customHeight="1"/>
    <row r="56223" ht="15" customHeight="1"/>
    <row r="56224" ht="15" customHeight="1"/>
    <row r="56225" ht="15" customHeight="1"/>
    <row r="56226" ht="15" customHeight="1"/>
    <row r="56227" ht="15" customHeight="1"/>
    <row r="56228" ht="15" customHeight="1"/>
    <row r="56229" ht="15" customHeight="1"/>
    <row r="56230" ht="15" customHeight="1"/>
    <row r="56231" ht="15" customHeight="1"/>
    <row r="56232" ht="15" customHeight="1"/>
    <row r="56233" ht="15" customHeight="1"/>
    <row r="56234" ht="15" customHeight="1"/>
    <row r="56235" ht="15" customHeight="1"/>
    <row r="56236" ht="15" customHeight="1"/>
    <row r="56237" ht="15" customHeight="1"/>
    <row r="56238" ht="15" customHeight="1"/>
    <row r="56239" ht="15" customHeight="1"/>
    <row r="56240" ht="15" customHeight="1"/>
    <row r="56241" ht="15" customHeight="1"/>
    <row r="56242" ht="15" customHeight="1"/>
    <row r="56243" ht="15" customHeight="1"/>
    <row r="56244" ht="15" customHeight="1"/>
    <row r="56245" ht="15" customHeight="1"/>
    <row r="56246" ht="15" customHeight="1"/>
    <row r="56247" ht="15" customHeight="1"/>
    <row r="56248" ht="15" customHeight="1"/>
    <row r="56249" ht="15" customHeight="1"/>
    <row r="56250" ht="15" customHeight="1"/>
    <row r="56251" ht="15" customHeight="1"/>
    <row r="56252" ht="15" customHeight="1"/>
    <row r="56253" ht="15" customHeight="1"/>
    <row r="56254" ht="15" customHeight="1"/>
    <row r="56255" ht="15" customHeight="1"/>
    <row r="56256" ht="15" customHeight="1"/>
    <row r="56257" ht="15" customHeight="1"/>
    <row r="56258" ht="15" customHeight="1"/>
    <row r="56259" ht="15" customHeight="1"/>
    <row r="56260" ht="15" customHeight="1"/>
    <row r="56261" ht="15" customHeight="1"/>
    <row r="56262" ht="15" customHeight="1"/>
    <row r="56263" ht="15" customHeight="1"/>
    <row r="56264" ht="15" customHeight="1"/>
    <row r="56265" ht="15" customHeight="1"/>
    <row r="56266" ht="15" customHeight="1"/>
    <row r="56267" ht="15" customHeight="1"/>
    <row r="56268" ht="15" customHeight="1"/>
    <row r="56269" ht="15" customHeight="1"/>
    <row r="56270" ht="15" customHeight="1"/>
    <row r="56271" ht="15" customHeight="1"/>
    <row r="56272" ht="15" customHeight="1"/>
    <row r="56273" ht="15" customHeight="1"/>
    <row r="56274" ht="15" customHeight="1"/>
    <row r="56275" ht="15" customHeight="1"/>
    <row r="56276" ht="15" customHeight="1"/>
    <row r="56277" ht="15" customHeight="1"/>
    <row r="56278" ht="15" customHeight="1"/>
    <row r="56279" ht="15" customHeight="1"/>
    <row r="56280" ht="15" customHeight="1"/>
    <row r="56281" ht="15" customHeight="1"/>
    <row r="56282" ht="15" customHeight="1"/>
    <row r="56283" ht="15" customHeight="1"/>
    <row r="56284" ht="15" customHeight="1"/>
    <row r="56285" ht="15" customHeight="1"/>
    <row r="56286" ht="15" customHeight="1"/>
    <row r="56287" ht="15" customHeight="1"/>
    <row r="56288" ht="15" customHeight="1"/>
    <row r="56289" ht="15" customHeight="1"/>
    <row r="56290" ht="15" customHeight="1"/>
    <row r="56291" ht="15" customHeight="1"/>
    <row r="56292" ht="15" customHeight="1"/>
    <row r="56293" ht="15" customHeight="1"/>
    <row r="56294" ht="15" customHeight="1"/>
    <row r="56295" ht="15" customHeight="1"/>
    <row r="56296" ht="15" customHeight="1"/>
    <row r="56297" ht="15" customHeight="1"/>
    <row r="56298" ht="15" customHeight="1"/>
    <row r="56299" ht="15" customHeight="1"/>
    <row r="56300" ht="15" customHeight="1"/>
    <row r="56301" ht="15" customHeight="1"/>
    <row r="56302" ht="15" customHeight="1"/>
    <row r="56303" ht="15" customHeight="1"/>
    <row r="56304" ht="15" customHeight="1"/>
    <row r="56305" ht="15" customHeight="1"/>
    <row r="56306" ht="15" customHeight="1"/>
    <row r="56307" ht="15" customHeight="1"/>
    <row r="56308" ht="15" customHeight="1"/>
    <row r="56309" ht="15" customHeight="1"/>
    <row r="56310" ht="15" customHeight="1"/>
    <row r="56311" ht="15" customHeight="1"/>
    <row r="56312" ht="15" customHeight="1"/>
    <row r="56313" ht="15" customHeight="1"/>
    <row r="56314" ht="15" customHeight="1"/>
    <row r="56315" ht="15" customHeight="1"/>
    <row r="56316" ht="15" customHeight="1"/>
    <row r="56317" ht="15" customHeight="1"/>
    <row r="56318" ht="15" customHeight="1"/>
    <row r="56319" ht="15" customHeight="1"/>
    <row r="56320" ht="15" customHeight="1"/>
    <row r="56321" ht="15" customHeight="1"/>
    <row r="56322" ht="15" customHeight="1"/>
    <row r="56323" ht="15" customHeight="1"/>
    <row r="56324" ht="15" customHeight="1"/>
    <row r="56325" ht="15" customHeight="1"/>
    <row r="56326" ht="15" customHeight="1"/>
    <row r="56327" ht="15" customHeight="1"/>
    <row r="56328" ht="15" customHeight="1"/>
    <row r="56329" ht="15" customHeight="1"/>
    <row r="56330" ht="15" customHeight="1"/>
    <row r="56331" ht="15" customHeight="1"/>
    <row r="56332" ht="15" customHeight="1"/>
    <row r="56333" ht="15" customHeight="1"/>
    <row r="56334" ht="15" customHeight="1"/>
    <row r="56335" ht="15" customHeight="1"/>
    <row r="56336" ht="15" customHeight="1"/>
    <row r="56337" ht="15" customHeight="1"/>
    <row r="56338" ht="15" customHeight="1"/>
    <row r="56339" ht="15" customHeight="1"/>
    <row r="56340" ht="15" customHeight="1"/>
    <row r="56341" ht="15" customHeight="1"/>
    <row r="56342" ht="15" customHeight="1"/>
    <row r="56343" ht="15" customHeight="1"/>
    <row r="56344" ht="15" customHeight="1"/>
    <row r="56345" ht="15" customHeight="1"/>
    <row r="56346" ht="15" customHeight="1"/>
    <row r="56347" ht="15" customHeight="1"/>
    <row r="56348" ht="15" customHeight="1"/>
    <row r="56349" ht="15" customHeight="1"/>
    <row r="56350" ht="15" customHeight="1"/>
    <row r="56351" ht="15" customHeight="1"/>
    <row r="56352" ht="15" customHeight="1"/>
    <row r="56353" ht="15" customHeight="1"/>
    <row r="56354" ht="15" customHeight="1"/>
    <row r="56355" ht="15" customHeight="1"/>
    <row r="56356" ht="15" customHeight="1"/>
    <row r="56357" ht="15" customHeight="1"/>
    <row r="56358" ht="15" customHeight="1"/>
    <row r="56359" ht="15" customHeight="1"/>
    <row r="56360" ht="15" customHeight="1"/>
    <row r="56361" ht="15" customHeight="1"/>
    <row r="56362" ht="15" customHeight="1"/>
    <row r="56363" ht="15" customHeight="1"/>
    <row r="56364" ht="15" customHeight="1"/>
    <row r="56365" ht="15" customHeight="1"/>
    <row r="56366" ht="15" customHeight="1"/>
    <row r="56367" ht="15" customHeight="1"/>
    <row r="56368" ht="15" customHeight="1"/>
    <row r="56369" ht="15" customHeight="1"/>
    <row r="56370" ht="15" customHeight="1"/>
    <row r="56371" ht="15" customHeight="1"/>
    <row r="56372" ht="15" customHeight="1"/>
    <row r="56373" ht="15" customHeight="1"/>
    <row r="56374" ht="15" customHeight="1"/>
    <row r="56375" ht="15" customHeight="1"/>
    <row r="56376" ht="15" customHeight="1"/>
    <row r="56377" ht="15" customHeight="1"/>
    <row r="56378" ht="15" customHeight="1"/>
    <row r="56379" ht="15" customHeight="1"/>
    <row r="56380" ht="15" customHeight="1"/>
    <row r="56381" ht="15" customHeight="1"/>
    <row r="56382" ht="15" customHeight="1"/>
    <row r="56383" ht="15" customHeight="1"/>
    <row r="56384" ht="15" customHeight="1"/>
    <row r="56385" ht="15" customHeight="1"/>
    <row r="56386" ht="15" customHeight="1"/>
    <row r="56387" ht="15" customHeight="1"/>
    <row r="56388" ht="15" customHeight="1"/>
    <row r="56389" ht="15" customHeight="1"/>
    <row r="56390" ht="15" customHeight="1"/>
    <row r="56391" ht="15" customHeight="1"/>
    <row r="56392" ht="15" customHeight="1"/>
    <row r="56393" ht="15" customHeight="1"/>
    <row r="56394" ht="15" customHeight="1"/>
    <row r="56395" ht="15" customHeight="1"/>
    <row r="56396" ht="15" customHeight="1"/>
    <row r="56397" ht="15" customHeight="1"/>
    <row r="56398" ht="15" customHeight="1"/>
    <row r="56399" ht="15" customHeight="1"/>
    <row r="56400" ht="15" customHeight="1"/>
    <row r="56401" ht="15" customHeight="1"/>
    <row r="56402" ht="15" customHeight="1"/>
    <row r="56403" ht="15" customHeight="1"/>
    <row r="56404" ht="15" customHeight="1"/>
    <row r="56405" ht="15" customHeight="1"/>
    <row r="56406" ht="15" customHeight="1"/>
    <row r="56407" ht="15" customHeight="1"/>
    <row r="56408" ht="15" customHeight="1"/>
    <row r="56409" ht="15" customHeight="1"/>
    <row r="56410" ht="15" customHeight="1"/>
    <row r="56411" ht="15" customHeight="1"/>
    <row r="56412" ht="15" customHeight="1"/>
    <row r="56413" ht="15" customHeight="1"/>
    <row r="56414" ht="15" customHeight="1"/>
    <row r="56415" ht="15" customHeight="1"/>
    <row r="56416" ht="15" customHeight="1"/>
    <row r="56417" ht="15" customHeight="1"/>
    <row r="56418" ht="15" customHeight="1"/>
    <row r="56419" ht="15" customHeight="1"/>
    <row r="56420" ht="15" customHeight="1"/>
    <row r="56421" ht="15" customHeight="1"/>
    <row r="56422" ht="15" customHeight="1"/>
    <row r="56423" ht="15" customHeight="1"/>
    <row r="56424" ht="15" customHeight="1"/>
    <row r="56425" ht="15" customHeight="1"/>
    <row r="56426" ht="15" customHeight="1"/>
    <row r="56427" ht="15" customHeight="1"/>
    <row r="56428" ht="15" customHeight="1"/>
    <row r="56429" ht="15" customHeight="1"/>
    <row r="56430" ht="15" customHeight="1"/>
    <row r="56431" ht="15" customHeight="1"/>
    <row r="56432" ht="15" customHeight="1"/>
    <row r="56433" ht="15" customHeight="1"/>
    <row r="56434" ht="15" customHeight="1"/>
    <row r="56435" ht="15" customHeight="1"/>
    <row r="56436" ht="15" customHeight="1"/>
    <row r="56437" ht="15" customHeight="1"/>
    <row r="56438" ht="15" customHeight="1"/>
    <row r="56439" ht="15" customHeight="1"/>
    <row r="56440" ht="15" customHeight="1"/>
    <row r="56441" ht="15" customHeight="1"/>
    <row r="56442" ht="15" customHeight="1"/>
    <row r="56443" ht="15" customHeight="1"/>
    <row r="56444" ht="15" customHeight="1"/>
    <row r="56445" ht="15" customHeight="1"/>
    <row r="56446" ht="15" customHeight="1"/>
    <row r="56447" ht="15" customHeight="1"/>
    <row r="56448" ht="15" customHeight="1"/>
    <row r="56449" ht="15" customHeight="1"/>
    <row r="56450" ht="15" customHeight="1"/>
    <row r="56451" ht="15" customHeight="1"/>
    <row r="56452" ht="15" customHeight="1"/>
    <row r="56453" ht="15" customHeight="1"/>
    <row r="56454" ht="15" customHeight="1"/>
    <row r="56455" ht="15" customHeight="1"/>
    <row r="56456" ht="15" customHeight="1"/>
    <row r="56457" ht="15" customHeight="1"/>
    <row r="56458" ht="15" customHeight="1"/>
    <row r="56459" ht="15" customHeight="1"/>
    <row r="56460" ht="15" customHeight="1"/>
    <row r="56461" ht="15" customHeight="1"/>
    <row r="56462" ht="15" customHeight="1"/>
    <row r="56463" ht="15" customHeight="1"/>
    <row r="56464" ht="15" customHeight="1"/>
    <row r="56465" ht="15" customHeight="1"/>
    <row r="56466" ht="15" customHeight="1"/>
    <row r="56467" ht="15" customHeight="1"/>
    <row r="56468" ht="15" customHeight="1"/>
    <row r="56469" ht="15" customHeight="1"/>
    <row r="56470" ht="15" customHeight="1"/>
    <row r="56471" ht="15" customHeight="1"/>
    <row r="56472" ht="15" customHeight="1"/>
    <row r="56473" ht="15" customHeight="1"/>
    <row r="56474" ht="15" customHeight="1"/>
    <row r="56475" ht="15" customHeight="1"/>
    <row r="56476" ht="15" customHeight="1"/>
    <row r="56477" ht="15" customHeight="1"/>
    <row r="56478" ht="15" customHeight="1"/>
    <row r="56479" ht="15" customHeight="1"/>
    <row r="56480" ht="15" customHeight="1"/>
    <row r="56481" ht="15" customHeight="1"/>
    <row r="56482" ht="15" customHeight="1"/>
    <row r="56483" ht="15" customHeight="1"/>
    <row r="56484" ht="15" customHeight="1"/>
    <row r="56485" ht="15" customHeight="1"/>
    <row r="56486" ht="15" customHeight="1"/>
    <row r="56487" ht="15" customHeight="1"/>
    <row r="56488" ht="15" customHeight="1"/>
    <row r="56489" ht="15" customHeight="1"/>
    <row r="56490" ht="15" customHeight="1"/>
    <row r="56491" ht="15" customHeight="1"/>
    <row r="56492" ht="15" customHeight="1"/>
    <row r="56493" ht="15" customHeight="1"/>
    <row r="56494" ht="15" customHeight="1"/>
    <row r="56495" ht="15" customHeight="1"/>
    <row r="56496" ht="15" customHeight="1"/>
    <row r="56497" ht="15" customHeight="1"/>
    <row r="56498" ht="15" customHeight="1"/>
    <row r="56499" ht="15" customHeight="1"/>
    <row r="56500" ht="15" customHeight="1"/>
    <row r="56501" ht="15" customHeight="1"/>
    <row r="56502" ht="15" customHeight="1"/>
    <row r="56503" ht="15" customHeight="1"/>
    <row r="56504" ht="15" customHeight="1"/>
    <row r="56505" ht="15" customHeight="1"/>
    <row r="56506" ht="15" customHeight="1"/>
    <row r="56507" ht="15" customHeight="1"/>
    <row r="56508" ht="15" customHeight="1"/>
    <row r="56509" ht="15" customHeight="1"/>
    <row r="56510" ht="15" customHeight="1"/>
    <row r="56511" ht="15" customHeight="1"/>
    <row r="56512" ht="15" customHeight="1"/>
    <row r="56513" ht="15" customHeight="1"/>
    <row r="56514" ht="15" customHeight="1"/>
    <row r="56515" ht="15" customHeight="1"/>
    <row r="56516" ht="15" customHeight="1"/>
    <row r="56517" ht="15" customHeight="1"/>
    <row r="56518" ht="15" customHeight="1"/>
    <row r="56519" ht="15" customHeight="1"/>
    <row r="56520" ht="15" customHeight="1"/>
    <row r="56521" ht="15" customHeight="1"/>
    <row r="56522" ht="15" customHeight="1"/>
    <row r="56523" ht="15" customHeight="1"/>
    <row r="56524" ht="15" customHeight="1"/>
    <row r="56525" ht="15" customHeight="1"/>
    <row r="56526" ht="15" customHeight="1"/>
    <row r="56527" ht="15" customHeight="1"/>
    <row r="56528" ht="15" customHeight="1"/>
    <row r="56529" ht="15" customHeight="1"/>
    <row r="56530" ht="15" customHeight="1"/>
    <row r="56531" ht="15" customHeight="1"/>
    <row r="56532" ht="15" customHeight="1"/>
    <row r="56533" ht="15" customHeight="1"/>
    <row r="56534" ht="15" customHeight="1"/>
    <row r="56535" ht="15" customHeight="1"/>
    <row r="56536" ht="15" customHeight="1"/>
    <row r="56537" ht="15" customHeight="1"/>
    <row r="56538" ht="15" customHeight="1"/>
    <row r="56539" ht="15" customHeight="1"/>
    <row r="56540" ht="15" customHeight="1"/>
    <row r="56541" ht="15" customHeight="1"/>
    <row r="56542" ht="15" customHeight="1"/>
    <row r="56543" ht="15" customHeight="1"/>
    <row r="56544" ht="15" customHeight="1"/>
    <row r="56545" ht="15" customHeight="1"/>
    <row r="56546" ht="15" customHeight="1"/>
    <row r="56547" ht="15" customHeight="1"/>
    <row r="56548" ht="15" customHeight="1"/>
    <row r="56549" ht="15" customHeight="1"/>
    <row r="56550" ht="15" customHeight="1"/>
    <row r="56551" ht="15" customHeight="1"/>
    <row r="56552" ht="15" customHeight="1"/>
    <row r="56553" ht="15" customHeight="1"/>
    <row r="56554" ht="15" customHeight="1"/>
    <row r="56555" ht="15" customHeight="1"/>
    <row r="56556" ht="15" customHeight="1"/>
    <row r="56557" ht="15" customHeight="1"/>
    <row r="56558" ht="15" customHeight="1"/>
    <row r="56559" ht="15" customHeight="1"/>
    <row r="56560" ht="15" customHeight="1"/>
    <row r="56561" ht="15" customHeight="1"/>
    <row r="56562" ht="15" customHeight="1"/>
    <row r="56563" ht="15" customHeight="1"/>
    <row r="56564" ht="15" customHeight="1"/>
    <row r="56565" ht="15" customHeight="1"/>
    <row r="56566" ht="15" customHeight="1"/>
    <row r="56567" ht="15" customHeight="1"/>
    <row r="56568" ht="15" customHeight="1"/>
    <row r="56569" ht="15" customHeight="1"/>
    <row r="56570" ht="15" customHeight="1"/>
    <row r="56571" ht="15" customHeight="1"/>
    <row r="56572" ht="15" customHeight="1"/>
    <row r="56573" ht="15" customHeight="1"/>
    <row r="56574" ht="15" customHeight="1"/>
    <row r="56575" ht="15" customHeight="1"/>
    <row r="56576" ht="15" customHeight="1"/>
    <row r="56577" ht="15" customHeight="1"/>
    <row r="56578" ht="15" customHeight="1"/>
    <row r="56579" ht="15" customHeight="1"/>
    <row r="56580" ht="15" customHeight="1"/>
    <row r="56581" ht="15" customHeight="1"/>
    <row r="56582" ht="15" customHeight="1"/>
    <row r="56583" ht="15" customHeight="1"/>
    <row r="56584" ht="15" customHeight="1"/>
    <row r="56585" ht="15" customHeight="1"/>
    <row r="56586" ht="15" customHeight="1"/>
    <row r="56587" ht="15" customHeight="1"/>
    <row r="56588" ht="15" customHeight="1"/>
    <row r="56589" ht="15" customHeight="1"/>
    <row r="56590" ht="15" customHeight="1"/>
    <row r="56591" ht="15" customHeight="1"/>
    <row r="56592" ht="15" customHeight="1"/>
    <row r="56593" ht="15" customHeight="1"/>
    <row r="56594" ht="15" customHeight="1"/>
    <row r="56595" ht="15" customHeight="1"/>
    <row r="56596" ht="15" customHeight="1"/>
    <row r="56597" ht="15" customHeight="1"/>
    <row r="56598" ht="15" customHeight="1"/>
    <row r="56599" ht="15" customHeight="1"/>
    <row r="56600" ht="15" customHeight="1"/>
    <row r="56601" ht="15" customHeight="1"/>
    <row r="56602" ht="15" customHeight="1"/>
    <row r="56603" ht="15" customHeight="1"/>
    <row r="56604" ht="15" customHeight="1"/>
    <row r="56605" ht="15" customHeight="1"/>
    <row r="56606" ht="15" customHeight="1"/>
    <row r="56607" ht="15" customHeight="1"/>
    <row r="56608" ht="15" customHeight="1"/>
    <row r="56609" ht="15" customHeight="1"/>
    <row r="56610" ht="15" customHeight="1"/>
    <row r="56611" ht="15" customHeight="1"/>
    <row r="56612" ht="15" customHeight="1"/>
    <row r="56613" ht="15" customHeight="1"/>
    <row r="56614" ht="15" customHeight="1"/>
    <row r="56615" ht="15" customHeight="1"/>
    <row r="56616" ht="15" customHeight="1"/>
    <row r="56617" ht="15" customHeight="1"/>
    <row r="56618" ht="15" customHeight="1"/>
    <row r="56619" ht="15" customHeight="1"/>
    <row r="56620" ht="15" customHeight="1"/>
    <row r="56621" ht="15" customHeight="1"/>
    <row r="56622" ht="15" customHeight="1"/>
    <row r="56623" ht="15" customHeight="1"/>
    <row r="56624" ht="15" customHeight="1"/>
    <row r="56625" ht="15" customHeight="1"/>
    <row r="56626" ht="15" customHeight="1"/>
    <row r="56627" ht="15" customHeight="1"/>
    <row r="56628" ht="15" customHeight="1"/>
    <row r="56629" ht="15" customHeight="1"/>
    <row r="56630" ht="15" customHeight="1"/>
    <row r="56631" ht="15" customHeight="1"/>
    <row r="56632" ht="15" customHeight="1"/>
    <row r="56633" ht="15" customHeight="1"/>
    <row r="56634" ht="15" customHeight="1"/>
    <row r="56635" ht="15" customHeight="1"/>
    <row r="56636" ht="15" customHeight="1"/>
    <row r="56637" ht="15" customHeight="1"/>
    <row r="56638" ht="15" customHeight="1"/>
    <row r="56639" ht="15" customHeight="1"/>
    <row r="56640" ht="15" customHeight="1"/>
    <row r="56641" ht="15" customHeight="1"/>
    <row r="56642" ht="15" customHeight="1"/>
    <row r="56643" ht="15" customHeight="1"/>
    <row r="56644" ht="15" customHeight="1"/>
    <row r="56645" ht="15" customHeight="1"/>
    <row r="56646" ht="15" customHeight="1"/>
    <row r="56647" ht="15" customHeight="1"/>
    <row r="56648" ht="15" customHeight="1"/>
    <row r="56649" ht="15" customHeight="1"/>
    <row r="56650" ht="15" customHeight="1"/>
    <row r="56651" ht="15" customHeight="1"/>
    <row r="56652" ht="15" customHeight="1"/>
    <row r="56653" ht="15" customHeight="1"/>
    <row r="56654" ht="15" customHeight="1"/>
    <row r="56655" ht="15" customHeight="1"/>
    <row r="56656" ht="15" customHeight="1"/>
    <row r="56657" ht="15" customHeight="1"/>
    <row r="56658" ht="15" customHeight="1"/>
    <row r="56659" ht="15" customHeight="1"/>
    <row r="56660" ht="15" customHeight="1"/>
    <row r="56661" ht="15" customHeight="1"/>
    <row r="56662" ht="15" customHeight="1"/>
    <row r="56663" ht="15" customHeight="1"/>
    <row r="56664" ht="15" customHeight="1"/>
    <row r="56665" ht="15" customHeight="1"/>
    <row r="56666" ht="15" customHeight="1"/>
    <row r="56667" ht="15" customHeight="1"/>
    <row r="56668" ht="15" customHeight="1"/>
    <row r="56669" ht="15" customHeight="1"/>
    <row r="56670" ht="15" customHeight="1"/>
    <row r="56671" ht="15" customHeight="1"/>
    <row r="56672" ht="15" customHeight="1"/>
    <row r="56673" ht="15" customHeight="1"/>
    <row r="56674" ht="15" customHeight="1"/>
    <row r="56675" ht="15" customHeight="1"/>
    <row r="56676" ht="15" customHeight="1"/>
    <row r="56677" ht="15" customHeight="1"/>
    <row r="56678" ht="15" customHeight="1"/>
    <row r="56679" ht="15" customHeight="1"/>
    <row r="56680" ht="15" customHeight="1"/>
    <row r="56681" ht="15" customHeight="1"/>
    <row r="56682" ht="15" customHeight="1"/>
    <row r="56683" ht="15" customHeight="1"/>
    <row r="56684" ht="15" customHeight="1"/>
    <row r="56685" ht="15" customHeight="1"/>
    <row r="56686" ht="15" customHeight="1"/>
    <row r="56687" ht="15" customHeight="1"/>
    <row r="56688" ht="15" customHeight="1"/>
    <row r="56689" ht="15" customHeight="1"/>
    <row r="56690" ht="15" customHeight="1"/>
    <row r="56691" ht="15" customHeight="1"/>
    <row r="56692" ht="15" customHeight="1"/>
    <row r="56693" ht="15" customHeight="1"/>
    <row r="56694" ht="15" customHeight="1"/>
    <row r="56695" ht="15" customHeight="1"/>
    <row r="56696" ht="15" customHeight="1"/>
    <row r="56697" ht="15" customHeight="1"/>
    <row r="56698" ht="15" customHeight="1"/>
    <row r="56699" ht="15" customHeight="1"/>
    <row r="56700" ht="15" customHeight="1"/>
    <row r="56701" ht="15" customHeight="1"/>
    <row r="56702" ht="15" customHeight="1"/>
    <row r="56703" ht="15" customHeight="1"/>
    <row r="56704" ht="15" customHeight="1"/>
    <row r="56705" ht="15" customHeight="1"/>
    <row r="56706" ht="15" customHeight="1"/>
    <row r="56707" ht="15" customHeight="1"/>
    <row r="56708" ht="15" customHeight="1"/>
    <row r="56709" ht="15" customHeight="1"/>
    <row r="56710" ht="15" customHeight="1"/>
    <row r="56711" ht="15" customHeight="1"/>
    <row r="56712" ht="15" customHeight="1"/>
    <row r="56713" ht="15" customHeight="1"/>
    <row r="56714" ht="15" customHeight="1"/>
    <row r="56715" ht="15" customHeight="1"/>
    <row r="56716" ht="15" customHeight="1"/>
    <row r="56717" ht="15" customHeight="1"/>
    <row r="56718" ht="15" customHeight="1"/>
    <row r="56719" ht="15" customHeight="1"/>
    <row r="56720" ht="15" customHeight="1"/>
    <row r="56721" ht="15" customHeight="1"/>
    <row r="56722" ht="15" customHeight="1"/>
    <row r="56723" ht="15" customHeight="1"/>
    <row r="56724" ht="15" customHeight="1"/>
    <row r="56725" ht="15" customHeight="1"/>
    <row r="56726" ht="15" customHeight="1"/>
    <row r="56727" ht="15" customHeight="1"/>
    <row r="56728" ht="15" customHeight="1"/>
    <row r="56729" ht="15" customHeight="1"/>
    <row r="56730" ht="15" customHeight="1"/>
    <row r="56731" ht="15" customHeight="1"/>
    <row r="56732" ht="15" customHeight="1"/>
    <row r="56733" ht="15" customHeight="1"/>
    <row r="56734" ht="15" customHeight="1"/>
    <row r="56735" ht="15" customHeight="1"/>
    <row r="56736" ht="15" customHeight="1"/>
    <row r="56737" ht="15" customHeight="1"/>
    <row r="56738" ht="15" customHeight="1"/>
    <row r="56739" ht="15" customHeight="1"/>
    <row r="56740" ht="15" customHeight="1"/>
    <row r="56741" ht="15" customHeight="1"/>
    <row r="56742" ht="15" customHeight="1"/>
    <row r="56743" ht="15" customHeight="1"/>
    <row r="56744" ht="15" customHeight="1"/>
    <row r="56745" ht="15" customHeight="1"/>
    <row r="56746" ht="15" customHeight="1"/>
    <row r="56747" ht="15" customHeight="1"/>
    <row r="56748" ht="15" customHeight="1"/>
    <row r="56749" ht="15" customHeight="1"/>
    <row r="56750" ht="15" customHeight="1"/>
    <row r="56751" ht="15" customHeight="1"/>
    <row r="56752" ht="15" customHeight="1"/>
    <row r="56753" ht="15" customHeight="1"/>
    <row r="56754" ht="15" customHeight="1"/>
    <row r="56755" ht="15" customHeight="1"/>
    <row r="56756" ht="15" customHeight="1"/>
    <row r="56757" ht="15" customHeight="1"/>
    <row r="56758" ht="15" customHeight="1"/>
    <row r="56759" ht="15" customHeight="1"/>
    <row r="56760" ht="15" customHeight="1"/>
    <row r="56761" ht="15" customHeight="1"/>
    <row r="56762" ht="15" customHeight="1"/>
    <row r="56763" ht="15" customHeight="1"/>
    <row r="56764" ht="15" customHeight="1"/>
    <row r="56765" ht="15" customHeight="1"/>
    <row r="56766" ht="15" customHeight="1"/>
    <row r="56767" ht="15" customHeight="1"/>
    <row r="56768" ht="15" customHeight="1"/>
    <row r="56769" ht="15" customHeight="1"/>
    <row r="56770" ht="15" customHeight="1"/>
    <row r="56771" ht="15" customHeight="1"/>
    <row r="56772" ht="15" customHeight="1"/>
    <row r="56773" ht="15" customHeight="1"/>
    <row r="56774" ht="15" customHeight="1"/>
    <row r="56775" ht="15" customHeight="1"/>
    <row r="56776" ht="15" customHeight="1"/>
    <row r="56777" ht="15" customHeight="1"/>
    <row r="56778" ht="15" customHeight="1"/>
    <row r="56779" ht="15" customHeight="1"/>
    <row r="56780" ht="15" customHeight="1"/>
    <row r="56781" ht="15" customHeight="1"/>
    <row r="56782" ht="15" customHeight="1"/>
    <row r="56783" ht="15" customHeight="1"/>
    <row r="56784" ht="15" customHeight="1"/>
    <row r="56785" ht="15" customHeight="1"/>
    <row r="56786" ht="15" customHeight="1"/>
    <row r="56787" ht="15" customHeight="1"/>
    <row r="56788" ht="15" customHeight="1"/>
    <row r="56789" ht="15" customHeight="1"/>
    <row r="56790" ht="15" customHeight="1"/>
    <row r="56791" ht="15" customHeight="1"/>
    <row r="56792" ht="15" customHeight="1"/>
    <row r="56793" ht="15" customHeight="1"/>
    <row r="56794" ht="15" customHeight="1"/>
    <row r="56795" ht="15" customHeight="1"/>
    <row r="56796" ht="15" customHeight="1"/>
    <row r="56797" ht="15" customHeight="1"/>
    <row r="56798" ht="15" customHeight="1"/>
    <row r="56799" ht="15" customHeight="1"/>
    <row r="56800" ht="15" customHeight="1"/>
    <row r="56801" ht="15" customHeight="1"/>
    <row r="56802" ht="15" customHeight="1"/>
    <row r="56803" ht="15" customHeight="1"/>
    <row r="56804" ht="15" customHeight="1"/>
    <row r="56805" ht="15" customHeight="1"/>
    <row r="56806" ht="15" customHeight="1"/>
    <row r="56807" ht="15" customHeight="1"/>
    <row r="56808" ht="15" customHeight="1"/>
    <row r="56809" ht="15" customHeight="1"/>
    <row r="56810" ht="15" customHeight="1"/>
    <row r="56811" ht="15" customHeight="1"/>
    <row r="56812" ht="15" customHeight="1"/>
    <row r="56813" ht="15" customHeight="1"/>
    <row r="56814" ht="15" customHeight="1"/>
    <row r="56815" ht="15" customHeight="1"/>
    <row r="56816" ht="15" customHeight="1"/>
    <row r="56817" ht="15" customHeight="1"/>
    <row r="56818" ht="15" customHeight="1"/>
    <row r="56819" ht="15" customHeight="1"/>
    <row r="56820" ht="15" customHeight="1"/>
    <row r="56821" ht="15" customHeight="1"/>
    <row r="56822" ht="15" customHeight="1"/>
    <row r="56823" ht="15" customHeight="1"/>
    <row r="56824" ht="15" customHeight="1"/>
    <row r="56825" ht="15" customHeight="1"/>
    <row r="56826" ht="15" customHeight="1"/>
    <row r="56827" ht="15" customHeight="1"/>
    <row r="56828" ht="15" customHeight="1"/>
    <row r="56829" ht="15" customHeight="1"/>
    <row r="56830" ht="15" customHeight="1"/>
    <row r="56831" ht="15" customHeight="1"/>
    <row r="56832" ht="15" customHeight="1"/>
    <row r="56833" ht="15" customHeight="1"/>
    <row r="56834" ht="15" customHeight="1"/>
    <row r="56835" ht="15" customHeight="1"/>
    <row r="56836" ht="15" customHeight="1"/>
    <row r="56837" ht="15" customHeight="1"/>
    <row r="56838" ht="15" customHeight="1"/>
    <row r="56839" ht="15" customHeight="1"/>
    <row r="56840" ht="15" customHeight="1"/>
    <row r="56841" ht="15" customHeight="1"/>
    <row r="56842" ht="15" customHeight="1"/>
    <row r="56843" ht="15" customHeight="1"/>
    <row r="56844" ht="15" customHeight="1"/>
    <row r="56845" ht="15" customHeight="1"/>
    <row r="56846" ht="15" customHeight="1"/>
    <row r="56847" ht="15" customHeight="1"/>
    <row r="56848" ht="15" customHeight="1"/>
    <row r="56849" ht="15" customHeight="1"/>
    <row r="56850" ht="15" customHeight="1"/>
    <row r="56851" ht="15" customHeight="1"/>
    <row r="56852" ht="15" customHeight="1"/>
    <row r="56853" ht="15" customHeight="1"/>
    <row r="56854" ht="15" customHeight="1"/>
    <row r="56855" ht="15" customHeight="1"/>
    <row r="56856" ht="15" customHeight="1"/>
    <row r="56857" ht="15" customHeight="1"/>
    <row r="56858" ht="15" customHeight="1"/>
    <row r="56859" ht="15" customHeight="1"/>
    <row r="56860" ht="15" customHeight="1"/>
    <row r="56861" ht="15" customHeight="1"/>
    <row r="56862" ht="15" customHeight="1"/>
    <row r="56863" ht="15" customHeight="1"/>
    <row r="56864" ht="15" customHeight="1"/>
    <row r="56865" ht="15" customHeight="1"/>
    <row r="56866" ht="15" customHeight="1"/>
    <row r="56867" ht="15" customHeight="1"/>
    <row r="56868" ht="15" customHeight="1"/>
    <row r="56869" ht="15" customHeight="1"/>
    <row r="56870" ht="15" customHeight="1"/>
    <row r="56871" ht="15" customHeight="1"/>
    <row r="56872" ht="15" customHeight="1"/>
    <row r="56873" ht="15" customHeight="1"/>
    <row r="56874" ht="15" customHeight="1"/>
    <row r="56875" ht="15" customHeight="1"/>
    <row r="56876" ht="15" customHeight="1"/>
    <row r="56877" ht="15" customHeight="1"/>
    <row r="56878" ht="15" customHeight="1"/>
    <row r="56879" ht="15" customHeight="1"/>
    <row r="56880" ht="15" customHeight="1"/>
    <row r="56881" ht="15" customHeight="1"/>
    <row r="56882" ht="15" customHeight="1"/>
    <row r="56883" ht="15" customHeight="1"/>
    <row r="56884" ht="15" customHeight="1"/>
    <row r="56885" ht="15" customHeight="1"/>
    <row r="56886" ht="15" customHeight="1"/>
    <row r="56887" ht="15" customHeight="1"/>
    <row r="56888" ht="15" customHeight="1"/>
    <row r="56889" ht="15" customHeight="1"/>
    <row r="56890" ht="15" customHeight="1"/>
    <row r="56891" ht="15" customHeight="1"/>
    <row r="56892" ht="15" customHeight="1"/>
    <row r="56893" ht="15" customHeight="1"/>
    <row r="56894" ht="15" customHeight="1"/>
    <row r="56895" ht="15" customHeight="1"/>
    <row r="56896" ht="15" customHeight="1"/>
    <row r="56897" ht="15" customHeight="1"/>
    <row r="56898" ht="15" customHeight="1"/>
    <row r="56899" ht="15" customHeight="1"/>
    <row r="56900" ht="15" customHeight="1"/>
    <row r="56901" ht="15" customHeight="1"/>
    <row r="56902" ht="15" customHeight="1"/>
    <row r="56903" ht="15" customHeight="1"/>
    <row r="56904" ht="15" customHeight="1"/>
    <row r="56905" ht="15" customHeight="1"/>
    <row r="56906" ht="15" customHeight="1"/>
    <row r="56907" ht="15" customHeight="1"/>
    <row r="56908" ht="15" customHeight="1"/>
    <row r="56909" ht="15" customHeight="1"/>
    <row r="56910" ht="15" customHeight="1"/>
    <row r="56911" ht="15" customHeight="1"/>
    <row r="56912" ht="15" customHeight="1"/>
    <row r="56913" ht="15" customHeight="1"/>
    <row r="56914" ht="15" customHeight="1"/>
    <row r="56915" ht="15" customHeight="1"/>
    <row r="56916" ht="15" customHeight="1"/>
    <row r="56917" ht="15" customHeight="1"/>
    <row r="56918" ht="15" customHeight="1"/>
    <row r="56919" ht="15" customHeight="1"/>
    <row r="56920" ht="15" customHeight="1"/>
    <row r="56921" ht="15" customHeight="1"/>
    <row r="56922" ht="15" customHeight="1"/>
    <row r="56923" ht="15" customHeight="1"/>
    <row r="56924" ht="15" customHeight="1"/>
    <row r="56925" ht="15" customHeight="1"/>
    <row r="56926" ht="15" customHeight="1"/>
    <row r="56927" ht="15" customHeight="1"/>
    <row r="56928" ht="15" customHeight="1"/>
    <row r="56929" ht="15" customHeight="1"/>
    <row r="56930" ht="15" customHeight="1"/>
    <row r="56931" ht="15" customHeight="1"/>
    <row r="56932" ht="15" customHeight="1"/>
    <row r="56933" ht="15" customHeight="1"/>
    <row r="56934" ht="15" customHeight="1"/>
    <row r="56935" ht="15" customHeight="1"/>
    <row r="56936" ht="15" customHeight="1"/>
    <row r="56937" ht="15" customHeight="1"/>
    <row r="56938" ht="15" customHeight="1"/>
    <row r="56939" ht="15" customHeight="1"/>
    <row r="56940" ht="15" customHeight="1"/>
    <row r="56941" ht="15" customHeight="1"/>
    <row r="56942" ht="15" customHeight="1"/>
    <row r="56943" ht="15" customHeight="1"/>
    <row r="56944" ht="15" customHeight="1"/>
    <row r="56945" ht="15" customHeight="1"/>
    <row r="56946" ht="15" customHeight="1"/>
    <row r="56947" ht="15" customHeight="1"/>
    <row r="56948" ht="15" customHeight="1"/>
    <row r="56949" ht="15" customHeight="1"/>
    <row r="56950" ht="15" customHeight="1"/>
    <row r="56951" ht="15" customHeight="1"/>
    <row r="56952" ht="15" customHeight="1"/>
    <row r="56953" ht="15" customHeight="1"/>
    <row r="56954" ht="15" customHeight="1"/>
    <row r="56955" ht="15" customHeight="1"/>
    <row r="56956" ht="15" customHeight="1"/>
    <row r="56957" ht="15" customHeight="1"/>
    <row r="56958" ht="15" customHeight="1"/>
    <row r="56959" ht="15" customHeight="1"/>
    <row r="56960" ht="15" customHeight="1"/>
    <row r="56961" ht="15" customHeight="1"/>
    <row r="56962" ht="15" customHeight="1"/>
    <row r="56963" ht="15" customHeight="1"/>
    <row r="56964" ht="15" customHeight="1"/>
    <row r="56965" ht="15" customHeight="1"/>
    <row r="56966" ht="15" customHeight="1"/>
    <row r="56967" ht="15" customHeight="1"/>
    <row r="56968" ht="15" customHeight="1"/>
    <row r="56969" ht="15" customHeight="1"/>
    <row r="56970" ht="15" customHeight="1"/>
    <row r="56971" ht="15" customHeight="1"/>
    <row r="56972" ht="15" customHeight="1"/>
    <row r="56973" ht="15" customHeight="1"/>
    <row r="56974" ht="15" customHeight="1"/>
    <row r="56975" ht="15" customHeight="1"/>
    <row r="56976" ht="15" customHeight="1"/>
    <row r="56977" ht="15" customHeight="1"/>
    <row r="56978" ht="15" customHeight="1"/>
    <row r="56979" ht="15" customHeight="1"/>
    <row r="56980" ht="15" customHeight="1"/>
    <row r="56981" ht="15" customHeight="1"/>
    <row r="56982" ht="15" customHeight="1"/>
    <row r="56983" ht="15" customHeight="1"/>
    <row r="56984" ht="15" customHeight="1"/>
    <row r="56985" ht="15" customHeight="1"/>
    <row r="56986" ht="15" customHeight="1"/>
    <row r="56987" ht="15" customHeight="1"/>
    <row r="56988" ht="15" customHeight="1"/>
    <row r="56989" ht="15" customHeight="1"/>
    <row r="56990" ht="15" customHeight="1"/>
    <row r="56991" ht="15" customHeight="1"/>
    <row r="56992" ht="15" customHeight="1"/>
    <row r="56993" ht="15" customHeight="1"/>
    <row r="56994" ht="15" customHeight="1"/>
    <row r="56995" ht="15" customHeight="1"/>
    <row r="56996" ht="15" customHeight="1"/>
    <row r="56997" ht="15" customHeight="1"/>
    <row r="56998" ht="15" customHeight="1"/>
    <row r="56999" ht="15" customHeight="1"/>
    <row r="57000" ht="15" customHeight="1"/>
    <row r="57001" ht="15" customHeight="1"/>
    <row r="57002" ht="15" customHeight="1"/>
    <row r="57003" ht="15" customHeight="1"/>
    <row r="57004" ht="15" customHeight="1"/>
    <row r="57005" ht="15" customHeight="1"/>
    <row r="57006" ht="15" customHeight="1"/>
    <row r="57007" ht="15" customHeight="1"/>
    <row r="57008" ht="15" customHeight="1"/>
    <row r="57009" ht="15" customHeight="1"/>
    <row r="57010" ht="15" customHeight="1"/>
    <row r="57011" ht="15" customHeight="1"/>
    <row r="57012" ht="15" customHeight="1"/>
    <row r="57013" ht="15" customHeight="1"/>
    <row r="57014" ht="15" customHeight="1"/>
    <row r="57015" ht="15" customHeight="1"/>
    <row r="57016" ht="15" customHeight="1"/>
    <row r="57017" ht="15" customHeight="1"/>
    <row r="57018" ht="15" customHeight="1"/>
    <row r="57019" ht="15" customHeight="1"/>
    <row r="57020" ht="15" customHeight="1"/>
    <row r="57021" ht="15" customHeight="1"/>
    <row r="57022" ht="15" customHeight="1"/>
    <row r="57023" ht="15" customHeight="1"/>
    <row r="57024" ht="15" customHeight="1"/>
    <row r="57025" ht="15" customHeight="1"/>
    <row r="57026" ht="15" customHeight="1"/>
    <row r="57027" ht="15" customHeight="1"/>
    <row r="57028" ht="15" customHeight="1"/>
    <row r="57029" ht="15" customHeight="1"/>
    <row r="57030" ht="15" customHeight="1"/>
    <row r="57031" ht="15" customHeight="1"/>
    <row r="57032" ht="15" customHeight="1"/>
    <row r="57033" ht="15" customHeight="1"/>
    <row r="57034" ht="15" customHeight="1"/>
    <row r="57035" ht="15" customHeight="1"/>
    <row r="57036" ht="15" customHeight="1"/>
    <row r="57037" ht="15" customHeight="1"/>
    <row r="57038" ht="15" customHeight="1"/>
    <row r="57039" ht="15" customHeight="1"/>
    <row r="57040" ht="15" customHeight="1"/>
    <row r="57041" ht="15" customHeight="1"/>
    <row r="57042" ht="15" customHeight="1"/>
    <row r="57043" ht="15" customHeight="1"/>
    <row r="57044" ht="15" customHeight="1"/>
    <row r="57045" ht="15" customHeight="1"/>
    <row r="57046" ht="15" customHeight="1"/>
    <row r="57047" ht="15" customHeight="1"/>
    <row r="57048" ht="15" customHeight="1"/>
    <row r="57049" ht="15" customHeight="1"/>
    <row r="57050" ht="15" customHeight="1"/>
    <row r="57051" ht="15" customHeight="1"/>
    <row r="57052" ht="15" customHeight="1"/>
    <row r="57053" ht="15" customHeight="1"/>
    <row r="57054" ht="15" customHeight="1"/>
    <row r="57055" ht="15" customHeight="1"/>
    <row r="57056" ht="15" customHeight="1"/>
    <row r="57057" ht="15" customHeight="1"/>
    <row r="57058" ht="15" customHeight="1"/>
    <row r="57059" ht="15" customHeight="1"/>
    <row r="57060" ht="15" customHeight="1"/>
    <row r="57061" ht="15" customHeight="1"/>
    <row r="57062" ht="15" customHeight="1"/>
    <row r="57063" ht="15" customHeight="1"/>
    <row r="57064" ht="15" customHeight="1"/>
    <row r="57065" ht="15" customHeight="1"/>
    <row r="57066" ht="15" customHeight="1"/>
    <row r="57067" ht="15" customHeight="1"/>
    <row r="57068" ht="15" customHeight="1"/>
    <row r="57069" ht="15" customHeight="1"/>
    <row r="57070" ht="15" customHeight="1"/>
    <row r="57071" ht="15" customHeight="1"/>
    <row r="57072" ht="15" customHeight="1"/>
    <row r="57073" ht="15" customHeight="1"/>
    <row r="57074" ht="15" customHeight="1"/>
    <row r="57075" ht="15" customHeight="1"/>
    <row r="57076" ht="15" customHeight="1"/>
    <row r="57077" ht="15" customHeight="1"/>
    <row r="57078" ht="15" customHeight="1"/>
    <row r="57079" ht="15" customHeight="1"/>
    <row r="57080" ht="15" customHeight="1"/>
    <row r="57081" ht="15" customHeight="1"/>
    <row r="57082" ht="15" customHeight="1"/>
    <row r="57083" ht="15" customHeight="1"/>
    <row r="57084" ht="15" customHeight="1"/>
    <row r="57085" ht="15" customHeight="1"/>
    <row r="57086" ht="15" customHeight="1"/>
    <row r="57087" ht="15" customHeight="1"/>
    <row r="57088" ht="15" customHeight="1"/>
    <row r="57089" ht="15" customHeight="1"/>
    <row r="57090" ht="15" customHeight="1"/>
    <row r="57091" ht="15" customHeight="1"/>
    <row r="57092" ht="15" customHeight="1"/>
    <row r="57093" ht="15" customHeight="1"/>
    <row r="57094" ht="15" customHeight="1"/>
    <row r="57095" ht="15" customHeight="1"/>
    <row r="57096" ht="15" customHeight="1"/>
    <row r="57097" ht="15" customHeight="1"/>
    <row r="57098" ht="15" customHeight="1"/>
    <row r="57099" ht="15" customHeight="1"/>
    <row r="57100" ht="15" customHeight="1"/>
    <row r="57101" ht="15" customHeight="1"/>
    <row r="57102" ht="15" customHeight="1"/>
    <row r="57103" ht="15" customHeight="1"/>
    <row r="57104" ht="15" customHeight="1"/>
    <row r="57105" ht="15" customHeight="1"/>
    <row r="57106" ht="15" customHeight="1"/>
    <row r="57107" ht="15" customHeight="1"/>
    <row r="57108" ht="15" customHeight="1"/>
    <row r="57109" ht="15" customHeight="1"/>
    <row r="57110" ht="15" customHeight="1"/>
    <row r="57111" ht="15" customHeight="1"/>
    <row r="57112" ht="15" customHeight="1"/>
    <row r="57113" ht="15" customHeight="1"/>
    <row r="57114" ht="15" customHeight="1"/>
    <row r="57115" ht="15" customHeight="1"/>
    <row r="57116" ht="15" customHeight="1"/>
    <row r="57117" ht="15" customHeight="1"/>
    <row r="57118" ht="15" customHeight="1"/>
    <row r="57119" ht="15" customHeight="1"/>
    <row r="57120" ht="15" customHeight="1"/>
    <row r="57121" ht="15" customHeight="1"/>
    <row r="57122" ht="15" customHeight="1"/>
    <row r="57123" ht="15" customHeight="1"/>
    <row r="57124" ht="15" customHeight="1"/>
    <row r="57125" ht="15" customHeight="1"/>
    <row r="57126" ht="15" customHeight="1"/>
    <row r="57127" ht="15" customHeight="1"/>
    <row r="57128" ht="15" customHeight="1"/>
    <row r="57129" ht="15" customHeight="1"/>
    <row r="57130" ht="15" customHeight="1"/>
    <row r="57131" ht="15" customHeight="1"/>
    <row r="57132" ht="15" customHeight="1"/>
    <row r="57133" ht="15" customHeight="1"/>
    <row r="57134" ht="15" customHeight="1"/>
    <row r="57135" ht="15" customHeight="1"/>
    <row r="57136" ht="15" customHeight="1"/>
    <row r="57137" ht="15" customHeight="1"/>
    <row r="57138" ht="15" customHeight="1"/>
    <row r="57139" ht="15" customHeight="1"/>
    <row r="57140" ht="15" customHeight="1"/>
    <row r="57141" ht="15" customHeight="1"/>
    <row r="57142" ht="15" customHeight="1"/>
    <row r="57143" ht="15" customHeight="1"/>
    <row r="57144" ht="15" customHeight="1"/>
    <row r="57145" ht="15" customHeight="1"/>
    <row r="57146" ht="15" customHeight="1"/>
    <row r="57147" ht="15" customHeight="1"/>
    <row r="57148" ht="15" customHeight="1"/>
    <row r="57149" ht="15" customHeight="1"/>
    <row r="57150" ht="15" customHeight="1"/>
    <row r="57151" ht="15" customHeight="1"/>
    <row r="57152" ht="15" customHeight="1"/>
    <row r="57153" ht="15" customHeight="1"/>
    <row r="57154" ht="15" customHeight="1"/>
    <row r="57155" ht="15" customHeight="1"/>
    <row r="57156" ht="15" customHeight="1"/>
    <row r="57157" ht="15" customHeight="1"/>
    <row r="57158" ht="15" customHeight="1"/>
    <row r="57159" ht="15" customHeight="1"/>
    <row r="57160" ht="15" customHeight="1"/>
    <row r="57161" ht="15" customHeight="1"/>
    <row r="57162" ht="15" customHeight="1"/>
    <row r="57163" ht="15" customHeight="1"/>
    <row r="57164" ht="15" customHeight="1"/>
    <row r="57165" ht="15" customHeight="1"/>
    <row r="57166" ht="15" customHeight="1"/>
    <row r="57167" ht="15" customHeight="1"/>
    <row r="57168" ht="15" customHeight="1"/>
    <row r="57169" ht="15" customHeight="1"/>
    <row r="57170" ht="15" customHeight="1"/>
    <row r="57171" ht="15" customHeight="1"/>
    <row r="57172" ht="15" customHeight="1"/>
    <row r="57173" ht="15" customHeight="1"/>
    <row r="57174" ht="15" customHeight="1"/>
    <row r="57175" ht="15" customHeight="1"/>
    <row r="57176" ht="15" customHeight="1"/>
    <row r="57177" ht="15" customHeight="1"/>
    <row r="57178" ht="15" customHeight="1"/>
    <row r="57179" ht="15" customHeight="1"/>
    <row r="57180" ht="15" customHeight="1"/>
    <row r="57181" ht="15" customHeight="1"/>
    <row r="57182" ht="15" customHeight="1"/>
    <row r="57183" ht="15" customHeight="1"/>
    <row r="57184" ht="15" customHeight="1"/>
    <row r="57185" ht="15" customHeight="1"/>
    <row r="57186" ht="15" customHeight="1"/>
    <row r="57187" ht="15" customHeight="1"/>
    <row r="57188" ht="15" customHeight="1"/>
    <row r="57189" ht="15" customHeight="1"/>
    <row r="57190" ht="15" customHeight="1"/>
    <row r="57191" ht="15" customHeight="1"/>
    <row r="57192" ht="15" customHeight="1"/>
    <row r="57193" ht="15" customHeight="1"/>
    <row r="57194" ht="15" customHeight="1"/>
    <row r="57195" ht="15" customHeight="1"/>
    <row r="57196" ht="15" customHeight="1"/>
    <row r="57197" ht="15" customHeight="1"/>
    <row r="57198" ht="15" customHeight="1"/>
    <row r="57199" ht="15" customHeight="1"/>
    <row r="57200" ht="15" customHeight="1"/>
    <row r="57201" ht="15" customHeight="1"/>
    <row r="57202" ht="15" customHeight="1"/>
    <row r="57203" ht="15" customHeight="1"/>
    <row r="57204" ht="15" customHeight="1"/>
    <row r="57205" ht="15" customHeight="1"/>
    <row r="57206" ht="15" customHeight="1"/>
    <row r="57207" ht="15" customHeight="1"/>
    <row r="57208" ht="15" customHeight="1"/>
    <row r="57209" ht="15" customHeight="1"/>
    <row r="57210" ht="15" customHeight="1"/>
    <row r="57211" ht="15" customHeight="1"/>
    <row r="57212" ht="15" customHeight="1"/>
    <row r="57213" ht="15" customHeight="1"/>
    <row r="57214" ht="15" customHeight="1"/>
    <row r="57215" ht="15" customHeight="1"/>
    <row r="57216" ht="15" customHeight="1"/>
    <row r="57217" ht="15" customHeight="1"/>
    <row r="57218" ht="15" customHeight="1"/>
    <row r="57219" ht="15" customHeight="1"/>
    <row r="57220" ht="15" customHeight="1"/>
    <row r="57221" ht="15" customHeight="1"/>
    <row r="57222" ht="15" customHeight="1"/>
    <row r="57223" ht="15" customHeight="1"/>
    <row r="57224" ht="15" customHeight="1"/>
    <row r="57225" ht="15" customHeight="1"/>
    <row r="57226" ht="15" customHeight="1"/>
    <row r="57227" ht="15" customHeight="1"/>
    <row r="57228" ht="15" customHeight="1"/>
    <row r="57229" ht="15" customHeight="1"/>
    <row r="57230" ht="15" customHeight="1"/>
    <row r="57231" ht="15" customHeight="1"/>
    <row r="57232" ht="15" customHeight="1"/>
    <row r="57233" ht="15" customHeight="1"/>
    <row r="57234" ht="15" customHeight="1"/>
    <row r="57235" ht="15" customHeight="1"/>
    <row r="57236" ht="15" customHeight="1"/>
    <row r="57237" ht="15" customHeight="1"/>
    <row r="57238" ht="15" customHeight="1"/>
    <row r="57239" ht="15" customHeight="1"/>
    <row r="57240" ht="15" customHeight="1"/>
    <row r="57241" ht="15" customHeight="1"/>
    <row r="57242" ht="15" customHeight="1"/>
    <row r="57243" ht="15" customHeight="1"/>
    <row r="57244" ht="15" customHeight="1"/>
    <row r="57245" ht="15" customHeight="1"/>
    <row r="57246" ht="15" customHeight="1"/>
    <row r="57247" ht="15" customHeight="1"/>
    <row r="57248" ht="15" customHeight="1"/>
    <row r="57249" ht="15" customHeight="1"/>
    <row r="57250" ht="15" customHeight="1"/>
    <row r="57251" ht="15" customHeight="1"/>
    <row r="57252" ht="15" customHeight="1"/>
    <row r="57253" ht="15" customHeight="1"/>
    <row r="57254" ht="15" customHeight="1"/>
    <row r="57255" ht="15" customHeight="1"/>
    <row r="57256" ht="15" customHeight="1"/>
    <row r="57257" ht="15" customHeight="1"/>
    <row r="57258" ht="15" customHeight="1"/>
    <row r="57259" ht="15" customHeight="1"/>
    <row r="57260" ht="15" customHeight="1"/>
    <row r="57261" ht="15" customHeight="1"/>
    <row r="57262" ht="15" customHeight="1"/>
    <row r="57263" ht="15" customHeight="1"/>
    <row r="57264" ht="15" customHeight="1"/>
    <row r="57265" ht="15" customHeight="1"/>
    <row r="57266" ht="15" customHeight="1"/>
    <row r="57267" ht="15" customHeight="1"/>
    <row r="57268" ht="15" customHeight="1"/>
    <row r="57269" ht="15" customHeight="1"/>
    <row r="57270" ht="15" customHeight="1"/>
    <row r="57271" ht="15" customHeight="1"/>
    <row r="57272" ht="15" customHeight="1"/>
    <row r="57273" ht="15" customHeight="1"/>
    <row r="57274" ht="15" customHeight="1"/>
    <row r="57275" ht="15" customHeight="1"/>
    <row r="57276" ht="15" customHeight="1"/>
    <row r="57277" ht="15" customHeight="1"/>
    <row r="57278" ht="15" customHeight="1"/>
    <row r="57279" ht="15" customHeight="1"/>
    <row r="57280" ht="15" customHeight="1"/>
    <row r="57281" ht="15" customHeight="1"/>
    <row r="57282" ht="15" customHeight="1"/>
    <row r="57283" ht="15" customHeight="1"/>
    <row r="57284" ht="15" customHeight="1"/>
    <row r="57285" ht="15" customHeight="1"/>
    <row r="57286" ht="15" customHeight="1"/>
    <row r="57287" ht="15" customHeight="1"/>
    <row r="57288" ht="15" customHeight="1"/>
    <row r="57289" ht="15" customHeight="1"/>
    <row r="57290" ht="15" customHeight="1"/>
    <row r="57291" ht="15" customHeight="1"/>
    <row r="57292" ht="15" customHeight="1"/>
    <row r="57293" ht="15" customHeight="1"/>
    <row r="57294" ht="15" customHeight="1"/>
    <row r="57295" ht="15" customHeight="1"/>
    <row r="57296" ht="15" customHeight="1"/>
    <row r="57297" ht="15" customHeight="1"/>
    <row r="57298" ht="15" customHeight="1"/>
    <row r="57299" ht="15" customHeight="1"/>
    <row r="57300" ht="15" customHeight="1"/>
    <row r="57301" ht="15" customHeight="1"/>
    <row r="57302" ht="15" customHeight="1"/>
    <row r="57303" ht="15" customHeight="1"/>
    <row r="57304" ht="15" customHeight="1"/>
    <row r="57305" ht="15" customHeight="1"/>
    <row r="57306" ht="15" customHeight="1"/>
    <row r="57307" ht="15" customHeight="1"/>
    <row r="57308" ht="15" customHeight="1"/>
    <row r="57309" ht="15" customHeight="1"/>
    <row r="57310" ht="15" customHeight="1"/>
    <row r="57311" ht="15" customHeight="1"/>
    <row r="57312" ht="15" customHeight="1"/>
    <row r="57313" ht="15" customHeight="1"/>
    <row r="57314" ht="15" customHeight="1"/>
    <row r="57315" ht="15" customHeight="1"/>
    <row r="57316" ht="15" customHeight="1"/>
    <row r="57317" ht="15" customHeight="1"/>
    <row r="57318" ht="15" customHeight="1"/>
    <row r="57319" ht="15" customHeight="1"/>
    <row r="57320" ht="15" customHeight="1"/>
    <row r="57321" ht="15" customHeight="1"/>
    <row r="57322" ht="15" customHeight="1"/>
    <row r="57323" ht="15" customHeight="1"/>
    <row r="57324" ht="15" customHeight="1"/>
    <row r="57325" ht="15" customHeight="1"/>
    <row r="57326" ht="15" customHeight="1"/>
    <row r="57327" ht="15" customHeight="1"/>
    <row r="57328" ht="15" customHeight="1"/>
    <row r="57329" ht="15" customHeight="1"/>
    <row r="57330" ht="15" customHeight="1"/>
    <row r="57331" ht="15" customHeight="1"/>
    <row r="57332" ht="15" customHeight="1"/>
    <row r="57333" ht="15" customHeight="1"/>
    <row r="57334" ht="15" customHeight="1"/>
    <row r="57335" ht="15" customHeight="1"/>
    <row r="57336" ht="15" customHeight="1"/>
    <row r="57337" ht="15" customHeight="1"/>
    <row r="57338" ht="15" customHeight="1"/>
    <row r="57339" ht="15" customHeight="1"/>
    <row r="57340" ht="15" customHeight="1"/>
    <row r="57341" ht="15" customHeight="1"/>
    <row r="57342" ht="15" customHeight="1"/>
    <row r="57343" ht="15" customHeight="1"/>
    <row r="57344" ht="15" customHeight="1"/>
    <row r="57345" ht="15" customHeight="1"/>
    <row r="57346" ht="15" customHeight="1"/>
    <row r="57347" ht="15" customHeight="1"/>
    <row r="57348" ht="15" customHeight="1"/>
    <row r="57349" ht="15" customHeight="1"/>
    <row r="57350" ht="15" customHeight="1"/>
    <row r="57351" ht="15" customHeight="1"/>
    <row r="57352" ht="15" customHeight="1"/>
    <row r="57353" ht="15" customHeight="1"/>
    <row r="57354" ht="15" customHeight="1"/>
    <row r="57355" ht="15" customHeight="1"/>
    <row r="57356" ht="15" customHeight="1"/>
    <row r="57357" ht="15" customHeight="1"/>
    <row r="57358" ht="15" customHeight="1"/>
    <row r="57359" ht="15" customHeight="1"/>
    <row r="57360" ht="15" customHeight="1"/>
    <row r="57361" ht="15" customHeight="1"/>
    <row r="57362" ht="15" customHeight="1"/>
    <row r="57363" ht="15" customHeight="1"/>
    <row r="57364" ht="15" customHeight="1"/>
    <row r="57365" ht="15" customHeight="1"/>
    <row r="57366" ht="15" customHeight="1"/>
    <row r="57367" ht="15" customHeight="1"/>
    <row r="57368" ht="15" customHeight="1"/>
    <row r="57369" ht="15" customHeight="1"/>
    <row r="57370" ht="15" customHeight="1"/>
    <row r="57371" ht="15" customHeight="1"/>
    <row r="57372" ht="15" customHeight="1"/>
    <row r="57373" ht="15" customHeight="1"/>
    <row r="57374" ht="15" customHeight="1"/>
    <row r="57375" ht="15" customHeight="1"/>
    <row r="57376" ht="15" customHeight="1"/>
    <row r="57377" ht="15" customHeight="1"/>
    <row r="57378" ht="15" customHeight="1"/>
    <row r="57379" ht="15" customHeight="1"/>
    <row r="57380" ht="15" customHeight="1"/>
    <row r="57381" ht="15" customHeight="1"/>
    <row r="57382" ht="15" customHeight="1"/>
    <row r="57383" ht="15" customHeight="1"/>
    <row r="57384" ht="15" customHeight="1"/>
    <row r="57385" ht="15" customHeight="1"/>
    <row r="57386" ht="15" customHeight="1"/>
    <row r="57387" ht="15" customHeight="1"/>
    <row r="57388" ht="15" customHeight="1"/>
    <row r="57389" ht="15" customHeight="1"/>
    <row r="57390" ht="15" customHeight="1"/>
    <row r="57391" ht="15" customHeight="1"/>
    <row r="57392" ht="15" customHeight="1"/>
    <row r="57393" ht="15" customHeight="1"/>
    <row r="57394" ht="15" customHeight="1"/>
    <row r="57395" ht="15" customHeight="1"/>
    <row r="57396" ht="15" customHeight="1"/>
    <row r="57397" ht="15" customHeight="1"/>
    <row r="57398" ht="15" customHeight="1"/>
    <row r="57399" ht="15" customHeight="1"/>
    <row r="57400" ht="15" customHeight="1"/>
    <row r="57401" ht="15" customHeight="1"/>
    <row r="57402" ht="15" customHeight="1"/>
    <row r="57403" ht="15" customHeight="1"/>
    <row r="57404" ht="15" customHeight="1"/>
    <row r="57405" ht="15" customHeight="1"/>
    <row r="57406" ht="15" customHeight="1"/>
    <row r="57407" ht="15" customHeight="1"/>
    <row r="57408" ht="15" customHeight="1"/>
    <row r="57409" ht="15" customHeight="1"/>
    <row r="57410" ht="15" customHeight="1"/>
    <row r="57411" ht="15" customHeight="1"/>
    <row r="57412" ht="15" customHeight="1"/>
    <row r="57413" ht="15" customHeight="1"/>
    <row r="57414" ht="15" customHeight="1"/>
    <row r="57415" ht="15" customHeight="1"/>
    <row r="57416" ht="15" customHeight="1"/>
    <row r="57417" ht="15" customHeight="1"/>
    <row r="57418" ht="15" customHeight="1"/>
    <row r="57419" ht="15" customHeight="1"/>
    <row r="57420" ht="15" customHeight="1"/>
    <row r="57421" ht="15" customHeight="1"/>
    <row r="57422" ht="15" customHeight="1"/>
    <row r="57423" ht="15" customHeight="1"/>
    <row r="57424" ht="15" customHeight="1"/>
    <row r="57425" ht="15" customHeight="1"/>
    <row r="57426" ht="15" customHeight="1"/>
    <row r="57427" ht="15" customHeight="1"/>
    <row r="57428" ht="15" customHeight="1"/>
    <row r="57429" ht="15" customHeight="1"/>
    <row r="57430" ht="15" customHeight="1"/>
    <row r="57431" ht="15" customHeight="1"/>
    <row r="57432" ht="15" customHeight="1"/>
    <row r="57433" ht="15" customHeight="1"/>
    <row r="57434" ht="15" customHeight="1"/>
    <row r="57435" ht="15" customHeight="1"/>
    <row r="57436" ht="15" customHeight="1"/>
    <row r="57437" ht="15" customHeight="1"/>
    <row r="57438" ht="15" customHeight="1"/>
    <row r="57439" ht="15" customHeight="1"/>
    <row r="57440" ht="15" customHeight="1"/>
    <row r="57441" ht="15" customHeight="1"/>
    <row r="57442" ht="15" customHeight="1"/>
    <row r="57443" ht="15" customHeight="1"/>
    <row r="57444" ht="15" customHeight="1"/>
    <row r="57445" ht="15" customHeight="1"/>
    <row r="57446" ht="15" customHeight="1"/>
    <row r="57447" ht="15" customHeight="1"/>
    <row r="57448" ht="15" customHeight="1"/>
    <row r="57449" ht="15" customHeight="1"/>
    <row r="57450" ht="15" customHeight="1"/>
    <row r="57451" ht="15" customHeight="1"/>
    <row r="57452" ht="15" customHeight="1"/>
    <row r="57453" ht="15" customHeight="1"/>
    <row r="57454" ht="15" customHeight="1"/>
    <row r="57455" ht="15" customHeight="1"/>
    <row r="57456" ht="15" customHeight="1"/>
    <row r="57457" ht="15" customHeight="1"/>
    <row r="57458" ht="15" customHeight="1"/>
    <row r="57459" ht="15" customHeight="1"/>
    <row r="57460" ht="15" customHeight="1"/>
    <row r="57461" ht="15" customHeight="1"/>
    <row r="57462" ht="15" customHeight="1"/>
    <row r="57463" ht="15" customHeight="1"/>
    <row r="57464" ht="15" customHeight="1"/>
    <row r="57465" ht="15" customHeight="1"/>
    <row r="57466" ht="15" customHeight="1"/>
    <row r="57467" ht="15" customHeight="1"/>
    <row r="57468" ht="15" customHeight="1"/>
    <row r="57469" ht="15" customHeight="1"/>
    <row r="57470" ht="15" customHeight="1"/>
    <row r="57471" ht="15" customHeight="1"/>
    <row r="57472" ht="15" customHeight="1"/>
    <row r="57473" ht="15" customHeight="1"/>
    <row r="57474" ht="15" customHeight="1"/>
    <row r="57475" ht="15" customHeight="1"/>
    <row r="57476" ht="15" customHeight="1"/>
    <row r="57477" ht="15" customHeight="1"/>
    <row r="57478" ht="15" customHeight="1"/>
    <row r="57479" ht="15" customHeight="1"/>
    <row r="57480" ht="15" customHeight="1"/>
    <row r="57481" ht="15" customHeight="1"/>
    <row r="57482" ht="15" customHeight="1"/>
    <row r="57483" ht="15" customHeight="1"/>
    <row r="57484" ht="15" customHeight="1"/>
    <row r="57485" ht="15" customHeight="1"/>
    <row r="57486" ht="15" customHeight="1"/>
    <row r="57487" ht="15" customHeight="1"/>
    <row r="57488" ht="15" customHeight="1"/>
    <row r="57489" ht="15" customHeight="1"/>
    <row r="57490" ht="15" customHeight="1"/>
    <row r="57491" ht="15" customHeight="1"/>
    <row r="57492" ht="15" customHeight="1"/>
    <row r="57493" ht="15" customHeight="1"/>
    <row r="57494" ht="15" customHeight="1"/>
    <row r="57495" ht="15" customHeight="1"/>
    <row r="57496" ht="15" customHeight="1"/>
    <row r="57497" ht="15" customHeight="1"/>
    <row r="57498" ht="15" customHeight="1"/>
    <row r="57499" ht="15" customHeight="1"/>
    <row r="57500" ht="15" customHeight="1"/>
    <row r="57501" ht="15" customHeight="1"/>
    <row r="57502" ht="15" customHeight="1"/>
    <row r="57503" ht="15" customHeight="1"/>
    <row r="57504" ht="15" customHeight="1"/>
    <row r="57505" ht="15" customHeight="1"/>
    <row r="57506" ht="15" customHeight="1"/>
    <row r="57507" ht="15" customHeight="1"/>
    <row r="57508" ht="15" customHeight="1"/>
    <row r="57509" ht="15" customHeight="1"/>
    <row r="57510" ht="15" customHeight="1"/>
    <row r="57511" ht="15" customHeight="1"/>
    <row r="57512" ht="15" customHeight="1"/>
    <row r="57513" ht="15" customHeight="1"/>
    <row r="57514" ht="15" customHeight="1"/>
    <row r="57515" ht="15" customHeight="1"/>
    <row r="57516" ht="15" customHeight="1"/>
    <row r="57517" ht="15" customHeight="1"/>
    <row r="57518" ht="15" customHeight="1"/>
    <row r="57519" ht="15" customHeight="1"/>
    <row r="57520" ht="15" customHeight="1"/>
    <row r="57521" ht="15" customHeight="1"/>
    <row r="57522" ht="15" customHeight="1"/>
    <row r="57523" ht="15" customHeight="1"/>
    <row r="57524" ht="15" customHeight="1"/>
    <row r="57525" ht="15" customHeight="1"/>
    <row r="57526" ht="15" customHeight="1"/>
    <row r="57527" ht="15" customHeight="1"/>
    <row r="57528" ht="15" customHeight="1"/>
    <row r="57529" ht="15" customHeight="1"/>
    <row r="57530" ht="15" customHeight="1"/>
    <row r="57531" ht="15" customHeight="1"/>
    <row r="57532" ht="15" customHeight="1"/>
    <row r="57533" ht="15" customHeight="1"/>
    <row r="57534" ht="15" customHeight="1"/>
    <row r="57535" ht="15" customHeight="1"/>
    <row r="57536" ht="15" customHeight="1"/>
    <row r="57537" ht="15" customHeight="1"/>
    <row r="57538" ht="15" customHeight="1"/>
    <row r="57539" ht="15" customHeight="1"/>
    <row r="57540" ht="15" customHeight="1"/>
    <row r="57541" ht="15" customHeight="1"/>
    <row r="57542" ht="15" customHeight="1"/>
    <row r="57543" ht="15" customHeight="1"/>
    <row r="57544" ht="15" customHeight="1"/>
    <row r="57545" ht="15" customHeight="1"/>
    <row r="57546" ht="15" customHeight="1"/>
    <row r="57547" ht="15" customHeight="1"/>
    <row r="57548" ht="15" customHeight="1"/>
    <row r="57549" ht="15" customHeight="1"/>
    <row r="57550" ht="15" customHeight="1"/>
    <row r="57551" ht="15" customHeight="1"/>
    <row r="57552" ht="15" customHeight="1"/>
    <row r="57553" ht="15" customHeight="1"/>
    <row r="57554" ht="15" customHeight="1"/>
    <row r="57555" ht="15" customHeight="1"/>
    <row r="57556" ht="15" customHeight="1"/>
    <row r="57557" ht="15" customHeight="1"/>
    <row r="57558" ht="15" customHeight="1"/>
    <row r="57559" ht="15" customHeight="1"/>
    <row r="57560" ht="15" customHeight="1"/>
    <row r="57561" ht="15" customHeight="1"/>
    <row r="57562" ht="15" customHeight="1"/>
    <row r="57563" ht="15" customHeight="1"/>
    <row r="57564" ht="15" customHeight="1"/>
    <row r="57565" ht="15" customHeight="1"/>
    <row r="57566" ht="15" customHeight="1"/>
    <row r="57567" ht="15" customHeight="1"/>
    <row r="57568" ht="15" customHeight="1"/>
    <row r="57569" ht="15" customHeight="1"/>
    <row r="57570" ht="15" customHeight="1"/>
    <row r="57571" ht="15" customHeight="1"/>
    <row r="57572" ht="15" customHeight="1"/>
    <row r="57573" ht="15" customHeight="1"/>
    <row r="57574" ht="15" customHeight="1"/>
    <row r="57575" ht="15" customHeight="1"/>
    <row r="57576" ht="15" customHeight="1"/>
    <row r="57577" ht="15" customHeight="1"/>
    <row r="57578" ht="15" customHeight="1"/>
    <row r="57579" ht="15" customHeight="1"/>
    <row r="57580" ht="15" customHeight="1"/>
    <row r="57581" ht="15" customHeight="1"/>
    <row r="57582" ht="15" customHeight="1"/>
    <row r="57583" ht="15" customHeight="1"/>
    <row r="57584" ht="15" customHeight="1"/>
    <row r="57585" ht="15" customHeight="1"/>
    <row r="57586" ht="15" customHeight="1"/>
    <row r="57587" ht="15" customHeight="1"/>
    <row r="57588" ht="15" customHeight="1"/>
    <row r="57589" ht="15" customHeight="1"/>
    <row r="57590" ht="15" customHeight="1"/>
    <row r="57591" ht="15" customHeight="1"/>
    <row r="57592" ht="15" customHeight="1"/>
    <row r="57593" ht="15" customHeight="1"/>
    <row r="57594" ht="15" customHeight="1"/>
    <row r="57595" ht="15" customHeight="1"/>
    <row r="57596" ht="15" customHeight="1"/>
    <row r="57597" ht="15" customHeight="1"/>
    <row r="57598" ht="15" customHeight="1"/>
    <row r="57599" ht="15" customHeight="1"/>
    <row r="57600" ht="15" customHeight="1"/>
    <row r="57601" ht="15" customHeight="1"/>
    <row r="57602" ht="15" customHeight="1"/>
    <row r="57603" ht="15" customHeight="1"/>
    <row r="57604" ht="15" customHeight="1"/>
    <row r="57605" ht="15" customHeight="1"/>
    <row r="57606" ht="15" customHeight="1"/>
    <row r="57607" ht="15" customHeight="1"/>
    <row r="57608" ht="15" customHeight="1"/>
    <row r="57609" ht="15" customHeight="1"/>
    <row r="57610" ht="15" customHeight="1"/>
    <row r="57611" ht="15" customHeight="1"/>
    <row r="57612" ht="15" customHeight="1"/>
    <row r="57613" ht="15" customHeight="1"/>
    <row r="57614" ht="15" customHeight="1"/>
    <row r="57615" ht="15" customHeight="1"/>
    <row r="57616" ht="15" customHeight="1"/>
    <row r="57617" ht="15" customHeight="1"/>
    <row r="57618" ht="15" customHeight="1"/>
    <row r="57619" ht="15" customHeight="1"/>
    <row r="57620" ht="15" customHeight="1"/>
    <row r="57621" ht="15" customHeight="1"/>
    <row r="57622" ht="15" customHeight="1"/>
    <row r="57623" ht="15" customHeight="1"/>
    <row r="57624" ht="15" customHeight="1"/>
    <row r="57625" ht="15" customHeight="1"/>
    <row r="57626" ht="15" customHeight="1"/>
    <row r="57627" ht="15" customHeight="1"/>
    <row r="57628" ht="15" customHeight="1"/>
    <row r="57629" ht="15" customHeight="1"/>
    <row r="57630" ht="15" customHeight="1"/>
    <row r="57631" ht="15" customHeight="1"/>
    <row r="57632" ht="15" customHeight="1"/>
    <row r="57633" ht="15" customHeight="1"/>
    <row r="57634" ht="15" customHeight="1"/>
    <row r="57635" ht="15" customHeight="1"/>
    <row r="57636" ht="15" customHeight="1"/>
    <row r="57637" ht="15" customHeight="1"/>
    <row r="57638" ht="15" customHeight="1"/>
    <row r="57639" ht="15" customHeight="1"/>
    <row r="57640" ht="15" customHeight="1"/>
    <row r="57641" ht="15" customHeight="1"/>
    <row r="57642" ht="15" customHeight="1"/>
    <row r="57643" ht="15" customHeight="1"/>
    <row r="57644" ht="15" customHeight="1"/>
    <row r="57645" ht="15" customHeight="1"/>
    <row r="57646" ht="15" customHeight="1"/>
    <row r="57647" ht="15" customHeight="1"/>
    <row r="57648" ht="15" customHeight="1"/>
    <row r="57649" ht="15" customHeight="1"/>
    <row r="57650" ht="15" customHeight="1"/>
    <row r="57651" ht="15" customHeight="1"/>
    <row r="57652" ht="15" customHeight="1"/>
    <row r="57653" ht="15" customHeight="1"/>
    <row r="57654" ht="15" customHeight="1"/>
    <row r="57655" ht="15" customHeight="1"/>
    <row r="57656" ht="15" customHeight="1"/>
    <row r="57657" ht="15" customHeight="1"/>
    <row r="57658" ht="15" customHeight="1"/>
    <row r="57659" ht="15" customHeight="1"/>
    <row r="57660" ht="15" customHeight="1"/>
    <row r="57661" ht="15" customHeight="1"/>
    <row r="57662" ht="15" customHeight="1"/>
    <row r="57663" ht="15" customHeight="1"/>
    <row r="57664" ht="15" customHeight="1"/>
    <row r="57665" ht="15" customHeight="1"/>
    <row r="57666" ht="15" customHeight="1"/>
    <row r="57667" ht="15" customHeight="1"/>
    <row r="57668" ht="15" customHeight="1"/>
    <row r="57669" ht="15" customHeight="1"/>
    <row r="57670" ht="15" customHeight="1"/>
    <row r="57671" ht="15" customHeight="1"/>
    <row r="57672" ht="15" customHeight="1"/>
    <row r="57673" ht="15" customHeight="1"/>
    <row r="57674" ht="15" customHeight="1"/>
    <row r="57675" ht="15" customHeight="1"/>
    <row r="57676" ht="15" customHeight="1"/>
    <row r="57677" ht="15" customHeight="1"/>
    <row r="57678" ht="15" customHeight="1"/>
    <row r="57679" ht="15" customHeight="1"/>
    <row r="57680" ht="15" customHeight="1"/>
    <row r="57681" ht="15" customHeight="1"/>
    <row r="57682" ht="15" customHeight="1"/>
    <row r="57683" ht="15" customHeight="1"/>
    <row r="57684" ht="15" customHeight="1"/>
    <row r="57685" ht="15" customHeight="1"/>
    <row r="57686" ht="15" customHeight="1"/>
    <row r="57687" ht="15" customHeight="1"/>
    <row r="57688" ht="15" customHeight="1"/>
    <row r="57689" ht="15" customHeight="1"/>
    <row r="57690" ht="15" customHeight="1"/>
    <row r="57691" ht="15" customHeight="1"/>
    <row r="57692" ht="15" customHeight="1"/>
    <row r="57693" ht="15" customHeight="1"/>
    <row r="57694" ht="15" customHeight="1"/>
    <row r="57695" ht="15" customHeight="1"/>
    <row r="57696" ht="15" customHeight="1"/>
    <row r="57697" ht="15" customHeight="1"/>
    <row r="57698" ht="15" customHeight="1"/>
    <row r="57699" ht="15" customHeight="1"/>
    <row r="57700" ht="15" customHeight="1"/>
    <row r="57701" ht="15" customHeight="1"/>
    <row r="57702" ht="15" customHeight="1"/>
    <row r="57703" ht="15" customHeight="1"/>
    <row r="57704" ht="15" customHeight="1"/>
    <row r="57705" ht="15" customHeight="1"/>
    <row r="57706" ht="15" customHeight="1"/>
    <row r="57707" ht="15" customHeight="1"/>
    <row r="57708" ht="15" customHeight="1"/>
    <row r="57709" ht="15" customHeight="1"/>
    <row r="57710" ht="15" customHeight="1"/>
    <row r="57711" ht="15" customHeight="1"/>
    <row r="57712" ht="15" customHeight="1"/>
    <row r="57713" ht="15" customHeight="1"/>
    <row r="57714" ht="15" customHeight="1"/>
    <row r="57715" ht="15" customHeight="1"/>
    <row r="57716" ht="15" customHeight="1"/>
    <row r="57717" ht="15" customHeight="1"/>
    <row r="57718" ht="15" customHeight="1"/>
    <row r="57719" ht="15" customHeight="1"/>
    <row r="57720" ht="15" customHeight="1"/>
    <row r="57721" ht="15" customHeight="1"/>
    <row r="57722" ht="15" customHeight="1"/>
    <row r="57723" ht="15" customHeight="1"/>
    <row r="57724" ht="15" customHeight="1"/>
    <row r="57725" ht="15" customHeight="1"/>
    <row r="57726" ht="15" customHeight="1"/>
    <row r="57727" ht="15" customHeight="1"/>
    <row r="57728" ht="15" customHeight="1"/>
    <row r="57729" ht="15" customHeight="1"/>
    <row r="57730" ht="15" customHeight="1"/>
    <row r="57731" ht="15" customHeight="1"/>
    <row r="57732" ht="15" customHeight="1"/>
    <row r="57733" ht="15" customHeight="1"/>
    <row r="57734" ht="15" customHeight="1"/>
    <row r="57735" ht="15" customHeight="1"/>
    <row r="57736" ht="15" customHeight="1"/>
    <row r="57737" ht="15" customHeight="1"/>
    <row r="57738" ht="15" customHeight="1"/>
    <row r="57739" ht="15" customHeight="1"/>
    <row r="57740" ht="15" customHeight="1"/>
    <row r="57741" ht="15" customHeight="1"/>
    <row r="57742" ht="15" customHeight="1"/>
    <row r="57743" ht="15" customHeight="1"/>
    <row r="57744" ht="15" customHeight="1"/>
    <row r="57745" ht="15" customHeight="1"/>
    <row r="57746" ht="15" customHeight="1"/>
    <row r="57747" ht="15" customHeight="1"/>
    <row r="57748" ht="15" customHeight="1"/>
    <row r="57749" ht="15" customHeight="1"/>
    <row r="57750" ht="15" customHeight="1"/>
    <row r="57751" ht="15" customHeight="1"/>
    <row r="57752" ht="15" customHeight="1"/>
    <row r="57753" ht="15" customHeight="1"/>
    <row r="57754" ht="15" customHeight="1"/>
    <row r="57755" ht="15" customHeight="1"/>
    <row r="57756" ht="15" customHeight="1"/>
    <row r="57757" ht="15" customHeight="1"/>
    <row r="57758" ht="15" customHeight="1"/>
    <row r="57759" ht="15" customHeight="1"/>
    <row r="57760" ht="15" customHeight="1"/>
    <row r="57761" ht="15" customHeight="1"/>
    <row r="57762" ht="15" customHeight="1"/>
    <row r="57763" ht="15" customHeight="1"/>
    <row r="57764" ht="15" customHeight="1"/>
    <row r="57765" ht="15" customHeight="1"/>
    <row r="57766" ht="15" customHeight="1"/>
    <row r="57767" ht="15" customHeight="1"/>
    <row r="57768" ht="15" customHeight="1"/>
    <row r="57769" ht="15" customHeight="1"/>
    <row r="57770" ht="15" customHeight="1"/>
    <row r="57771" ht="15" customHeight="1"/>
    <row r="57772" ht="15" customHeight="1"/>
    <row r="57773" ht="15" customHeight="1"/>
    <row r="57774" ht="15" customHeight="1"/>
    <row r="57775" ht="15" customHeight="1"/>
    <row r="57776" ht="15" customHeight="1"/>
    <row r="57777" ht="15" customHeight="1"/>
    <row r="57778" ht="15" customHeight="1"/>
    <row r="57779" ht="15" customHeight="1"/>
    <row r="57780" ht="15" customHeight="1"/>
    <row r="57781" ht="15" customHeight="1"/>
    <row r="57782" ht="15" customHeight="1"/>
    <row r="57783" ht="15" customHeight="1"/>
    <row r="57784" ht="15" customHeight="1"/>
    <row r="57785" ht="15" customHeight="1"/>
    <row r="57786" ht="15" customHeight="1"/>
    <row r="57787" ht="15" customHeight="1"/>
    <row r="57788" ht="15" customHeight="1"/>
    <row r="57789" ht="15" customHeight="1"/>
    <row r="57790" ht="15" customHeight="1"/>
    <row r="57791" ht="15" customHeight="1"/>
    <row r="57792" ht="15" customHeight="1"/>
    <row r="57793" ht="15" customHeight="1"/>
    <row r="57794" ht="15" customHeight="1"/>
    <row r="57795" ht="15" customHeight="1"/>
    <row r="57796" ht="15" customHeight="1"/>
    <row r="57797" ht="15" customHeight="1"/>
    <row r="57798" ht="15" customHeight="1"/>
    <row r="57799" ht="15" customHeight="1"/>
    <row r="57800" ht="15" customHeight="1"/>
    <row r="57801" ht="15" customHeight="1"/>
    <row r="57802" ht="15" customHeight="1"/>
    <row r="57803" ht="15" customHeight="1"/>
    <row r="57804" ht="15" customHeight="1"/>
    <row r="57805" ht="15" customHeight="1"/>
    <row r="57806" ht="15" customHeight="1"/>
    <row r="57807" ht="15" customHeight="1"/>
    <row r="57808" ht="15" customHeight="1"/>
    <row r="57809" ht="15" customHeight="1"/>
    <row r="57810" ht="15" customHeight="1"/>
    <row r="57811" ht="15" customHeight="1"/>
    <row r="57812" ht="15" customHeight="1"/>
    <row r="57813" ht="15" customHeight="1"/>
    <row r="57814" ht="15" customHeight="1"/>
    <row r="57815" ht="15" customHeight="1"/>
    <row r="57816" ht="15" customHeight="1"/>
    <row r="57817" ht="15" customHeight="1"/>
    <row r="57818" ht="15" customHeight="1"/>
    <row r="57819" ht="15" customHeight="1"/>
    <row r="57820" ht="15" customHeight="1"/>
    <row r="57821" ht="15" customHeight="1"/>
    <row r="57822" ht="15" customHeight="1"/>
    <row r="57823" ht="15" customHeight="1"/>
    <row r="57824" ht="15" customHeight="1"/>
    <row r="57825" ht="15" customHeight="1"/>
    <row r="57826" ht="15" customHeight="1"/>
    <row r="57827" ht="15" customHeight="1"/>
    <row r="57828" ht="15" customHeight="1"/>
    <row r="57829" ht="15" customHeight="1"/>
    <row r="57830" ht="15" customHeight="1"/>
    <row r="57831" ht="15" customHeight="1"/>
    <row r="57832" ht="15" customHeight="1"/>
    <row r="57833" ht="15" customHeight="1"/>
    <row r="57834" ht="15" customHeight="1"/>
    <row r="57835" ht="15" customHeight="1"/>
    <row r="57836" ht="15" customHeight="1"/>
    <row r="57837" ht="15" customHeight="1"/>
    <row r="57838" ht="15" customHeight="1"/>
    <row r="57839" ht="15" customHeight="1"/>
    <row r="57840" ht="15" customHeight="1"/>
    <row r="57841" ht="15" customHeight="1"/>
    <row r="57842" ht="15" customHeight="1"/>
    <row r="57843" ht="15" customHeight="1"/>
    <row r="57844" ht="15" customHeight="1"/>
    <row r="57845" ht="15" customHeight="1"/>
    <row r="57846" ht="15" customHeight="1"/>
    <row r="57847" ht="15" customHeight="1"/>
    <row r="57848" ht="15" customHeight="1"/>
    <row r="57849" ht="15" customHeight="1"/>
    <row r="57850" ht="15" customHeight="1"/>
    <row r="57851" ht="15" customHeight="1"/>
    <row r="57852" ht="15" customHeight="1"/>
    <row r="57853" ht="15" customHeight="1"/>
    <row r="57854" ht="15" customHeight="1"/>
    <row r="57855" ht="15" customHeight="1"/>
    <row r="57856" ht="15" customHeight="1"/>
    <row r="57857" ht="15" customHeight="1"/>
    <row r="57858" ht="15" customHeight="1"/>
    <row r="57859" ht="15" customHeight="1"/>
    <row r="57860" ht="15" customHeight="1"/>
    <row r="57861" ht="15" customHeight="1"/>
    <row r="57862" ht="15" customHeight="1"/>
    <row r="57863" ht="15" customHeight="1"/>
    <row r="57864" ht="15" customHeight="1"/>
    <row r="57865" ht="15" customHeight="1"/>
    <row r="57866" ht="15" customHeight="1"/>
    <row r="57867" ht="15" customHeight="1"/>
    <row r="57868" ht="15" customHeight="1"/>
    <row r="57869" ht="15" customHeight="1"/>
    <row r="57870" ht="15" customHeight="1"/>
    <row r="57871" ht="15" customHeight="1"/>
    <row r="57872" ht="15" customHeight="1"/>
    <row r="57873" ht="15" customHeight="1"/>
    <row r="57874" ht="15" customHeight="1"/>
    <row r="57875" ht="15" customHeight="1"/>
    <row r="57876" ht="15" customHeight="1"/>
    <row r="57877" ht="15" customHeight="1"/>
    <row r="57878" ht="15" customHeight="1"/>
    <row r="57879" ht="15" customHeight="1"/>
    <row r="57880" ht="15" customHeight="1"/>
    <row r="57881" ht="15" customHeight="1"/>
    <row r="57882" ht="15" customHeight="1"/>
    <row r="57883" ht="15" customHeight="1"/>
    <row r="57884" ht="15" customHeight="1"/>
    <row r="57885" ht="15" customHeight="1"/>
    <row r="57886" ht="15" customHeight="1"/>
    <row r="57887" ht="15" customHeight="1"/>
    <row r="57888" ht="15" customHeight="1"/>
    <row r="57889" ht="15" customHeight="1"/>
    <row r="57890" ht="15" customHeight="1"/>
    <row r="57891" ht="15" customHeight="1"/>
    <row r="57892" ht="15" customHeight="1"/>
    <row r="57893" ht="15" customHeight="1"/>
    <row r="57894" ht="15" customHeight="1"/>
    <row r="57895" ht="15" customHeight="1"/>
    <row r="57896" ht="15" customHeight="1"/>
    <row r="57897" ht="15" customHeight="1"/>
    <row r="57898" ht="15" customHeight="1"/>
    <row r="57899" ht="15" customHeight="1"/>
    <row r="57900" ht="15" customHeight="1"/>
    <row r="57901" ht="15" customHeight="1"/>
    <row r="57902" ht="15" customHeight="1"/>
    <row r="57903" ht="15" customHeight="1"/>
    <row r="57904" ht="15" customHeight="1"/>
    <row r="57905" ht="15" customHeight="1"/>
    <row r="57906" ht="15" customHeight="1"/>
    <row r="57907" ht="15" customHeight="1"/>
    <row r="57908" ht="15" customHeight="1"/>
    <row r="57909" ht="15" customHeight="1"/>
    <row r="57910" ht="15" customHeight="1"/>
    <row r="57911" ht="15" customHeight="1"/>
    <row r="57912" ht="15" customHeight="1"/>
    <row r="57913" ht="15" customHeight="1"/>
    <row r="57914" ht="15" customHeight="1"/>
    <row r="57915" ht="15" customHeight="1"/>
    <row r="57916" ht="15" customHeight="1"/>
    <row r="57917" ht="15" customHeight="1"/>
    <row r="57918" ht="15" customHeight="1"/>
    <row r="57919" ht="15" customHeight="1"/>
    <row r="57920" ht="15" customHeight="1"/>
    <row r="57921" ht="15" customHeight="1"/>
    <row r="57922" ht="15" customHeight="1"/>
    <row r="57923" ht="15" customHeight="1"/>
    <row r="57924" ht="15" customHeight="1"/>
    <row r="57925" ht="15" customHeight="1"/>
    <row r="57926" ht="15" customHeight="1"/>
    <row r="57927" ht="15" customHeight="1"/>
    <row r="57928" ht="15" customHeight="1"/>
    <row r="57929" ht="15" customHeight="1"/>
    <row r="57930" ht="15" customHeight="1"/>
    <row r="57931" ht="15" customHeight="1"/>
    <row r="57932" ht="15" customHeight="1"/>
    <row r="57933" ht="15" customHeight="1"/>
    <row r="57934" ht="15" customHeight="1"/>
    <row r="57935" ht="15" customHeight="1"/>
    <row r="57936" ht="15" customHeight="1"/>
    <row r="57937" ht="15" customHeight="1"/>
    <row r="57938" ht="15" customHeight="1"/>
    <row r="57939" ht="15" customHeight="1"/>
    <row r="57940" ht="15" customHeight="1"/>
    <row r="57941" ht="15" customHeight="1"/>
    <row r="57942" ht="15" customHeight="1"/>
    <row r="57943" ht="15" customHeight="1"/>
    <row r="57944" ht="15" customHeight="1"/>
    <row r="57945" ht="15" customHeight="1"/>
    <row r="57946" ht="15" customHeight="1"/>
    <row r="57947" ht="15" customHeight="1"/>
    <row r="57948" ht="15" customHeight="1"/>
    <row r="57949" ht="15" customHeight="1"/>
    <row r="57950" ht="15" customHeight="1"/>
    <row r="57951" ht="15" customHeight="1"/>
    <row r="57952" ht="15" customHeight="1"/>
    <row r="57953" ht="15" customHeight="1"/>
    <row r="57954" ht="15" customHeight="1"/>
    <row r="57955" ht="15" customHeight="1"/>
    <row r="57956" ht="15" customHeight="1"/>
    <row r="57957" ht="15" customHeight="1"/>
    <row r="57958" ht="15" customHeight="1"/>
    <row r="57959" ht="15" customHeight="1"/>
    <row r="57960" ht="15" customHeight="1"/>
    <row r="57961" ht="15" customHeight="1"/>
    <row r="57962" ht="15" customHeight="1"/>
    <row r="57963" ht="15" customHeight="1"/>
    <row r="57964" ht="15" customHeight="1"/>
    <row r="57965" ht="15" customHeight="1"/>
    <row r="57966" ht="15" customHeight="1"/>
    <row r="57967" ht="15" customHeight="1"/>
    <row r="57968" ht="15" customHeight="1"/>
    <row r="57969" ht="15" customHeight="1"/>
    <row r="57970" ht="15" customHeight="1"/>
    <row r="57971" ht="15" customHeight="1"/>
    <row r="57972" ht="15" customHeight="1"/>
    <row r="57973" ht="15" customHeight="1"/>
    <row r="57974" ht="15" customHeight="1"/>
    <row r="57975" ht="15" customHeight="1"/>
    <row r="57976" ht="15" customHeight="1"/>
    <row r="57977" ht="15" customHeight="1"/>
    <row r="57978" ht="15" customHeight="1"/>
    <row r="57979" ht="15" customHeight="1"/>
    <row r="57980" ht="15" customHeight="1"/>
    <row r="57981" ht="15" customHeight="1"/>
    <row r="57982" ht="15" customHeight="1"/>
    <row r="57983" ht="15" customHeight="1"/>
    <row r="57984" ht="15" customHeight="1"/>
    <row r="57985" ht="15" customHeight="1"/>
    <row r="57986" ht="15" customHeight="1"/>
    <row r="57987" ht="15" customHeight="1"/>
    <row r="57988" ht="15" customHeight="1"/>
    <row r="57989" ht="15" customHeight="1"/>
    <row r="57990" ht="15" customHeight="1"/>
    <row r="57991" ht="15" customHeight="1"/>
    <row r="57992" ht="15" customHeight="1"/>
    <row r="57993" ht="15" customHeight="1"/>
    <row r="57994" ht="15" customHeight="1"/>
    <row r="57995" ht="15" customHeight="1"/>
    <row r="57996" ht="15" customHeight="1"/>
    <row r="57997" ht="15" customHeight="1"/>
    <row r="57998" ht="15" customHeight="1"/>
    <row r="57999" ht="15" customHeight="1"/>
    <row r="58000" ht="15" customHeight="1"/>
    <row r="58001" ht="15" customHeight="1"/>
    <row r="58002" ht="15" customHeight="1"/>
    <row r="58003" ht="15" customHeight="1"/>
    <row r="58004" ht="15" customHeight="1"/>
    <row r="58005" ht="15" customHeight="1"/>
    <row r="58006" ht="15" customHeight="1"/>
    <row r="58007" ht="15" customHeight="1"/>
    <row r="58008" ht="15" customHeight="1"/>
    <row r="58009" ht="15" customHeight="1"/>
    <row r="58010" ht="15" customHeight="1"/>
    <row r="58011" ht="15" customHeight="1"/>
    <row r="58012" ht="15" customHeight="1"/>
    <row r="58013" ht="15" customHeight="1"/>
    <row r="58014" ht="15" customHeight="1"/>
    <row r="58015" ht="15" customHeight="1"/>
    <row r="58016" ht="15" customHeight="1"/>
    <row r="58017" ht="15" customHeight="1"/>
    <row r="58018" ht="15" customHeight="1"/>
    <row r="58019" ht="15" customHeight="1"/>
    <row r="58020" ht="15" customHeight="1"/>
    <row r="58021" ht="15" customHeight="1"/>
    <row r="58022" ht="15" customHeight="1"/>
    <row r="58023" ht="15" customHeight="1"/>
    <row r="58024" ht="15" customHeight="1"/>
    <row r="58025" ht="15" customHeight="1"/>
    <row r="58026" ht="15" customHeight="1"/>
    <row r="58027" ht="15" customHeight="1"/>
    <row r="58028" ht="15" customHeight="1"/>
    <row r="58029" ht="15" customHeight="1"/>
    <row r="58030" ht="15" customHeight="1"/>
    <row r="58031" ht="15" customHeight="1"/>
    <row r="58032" ht="15" customHeight="1"/>
    <row r="58033" ht="15" customHeight="1"/>
    <row r="58034" ht="15" customHeight="1"/>
    <row r="58035" ht="15" customHeight="1"/>
    <row r="58036" ht="15" customHeight="1"/>
    <row r="58037" ht="15" customHeight="1"/>
    <row r="58038" ht="15" customHeight="1"/>
    <row r="58039" ht="15" customHeight="1"/>
    <row r="58040" ht="15" customHeight="1"/>
    <row r="58041" ht="15" customHeight="1"/>
    <row r="58042" ht="15" customHeight="1"/>
    <row r="58043" ht="15" customHeight="1"/>
    <row r="58044" ht="15" customHeight="1"/>
    <row r="58045" ht="15" customHeight="1"/>
    <row r="58046" ht="15" customHeight="1"/>
    <row r="58047" ht="15" customHeight="1"/>
    <row r="58048" ht="15" customHeight="1"/>
    <row r="58049" ht="15" customHeight="1"/>
    <row r="58050" ht="15" customHeight="1"/>
    <row r="58051" ht="15" customHeight="1"/>
    <row r="58052" ht="15" customHeight="1"/>
    <row r="58053" ht="15" customHeight="1"/>
    <row r="58054" ht="15" customHeight="1"/>
    <row r="58055" ht="15" customHeight="1"/>
    <row r="58056" ht="15" customHeight="1"/>
    <row r="58057" ht="15" customHeight="1"/>
    <row r="58058" ht="15" customHeight="1"/>
    <row r="58059" ht="15" customHeight="1"/>
    <row r="58060" ht="15" customHeight="1"/>
    <row r="58061" ht="15" customHeight="1"/>
    <row r="58062" ht="15" customHeight="1"/>
    <row r="58063" ht="15" customHeight="1"/>
    <row r="58064" ht="15" customHeight="1"/>
    <row r="58065" ht="15" customHeight="1"/>
    <row r="58066" ht="15" customHeight="1"/>
    <row r="58067" ht="15" customHeight="1"/>
    <row r="58068" ht="15" customHeight="1"/>
    <row r="58069" ht="15" customHeight="1"/>
    <row r="58070" ht="15" customHeight="1"/>
    <row r="58071" ht="15" customHeight="1"/>
    <row r="58072" ht="15" customHeight="1"/>
    <row r="58073" ht="15" customHeight="1"/>
    <row r="58074" ht="15" customHeight="1"/>
    <row r="58075" ht="15" customHeight="1"/>
    <row r="58076" ht="15" customHeight="1"/>
    <row r="58077" ht="15" customHeight="1"/>
    <row r="58078" ht="15" customHeight="1"/>
    <row r="58079" ht="15" customHeight="1"/>
    <row r="58080" ht="15" customHeight="1"/>
    <row r="58081" ht="15" customHeight="1"/>
    <row r="58082" ht="15" customHeight="1"/>
    <row r="58083" ht="15" customHeight="1"/>
    <row r="58084" ht="15" customHeight="1"/>
    <row r="58085" ht="15" customHeight="1"/>
    <row r="58086" ht="15" customHeight="1"/>
    <row r="58087" ht="15" customHeight="1"/>
    <row r="58088" ht="15" customHeight="1"/>
    <row r="58089" ht="15" customHeight="1"/>
    <row r="58090" ht="15" customHeight="1"/>
    <row r="58091" ht="15" customHeight="1"/>
    <row r="58092" ht="15" customHeight="1"/>
    <row r="58093" ht="15" customHeight="1"/>
    <row r="58094" ht="15" customHeight="1"/>
    <row r="58095" ht="15" customHeight="1"/>
    <row r="58096" ht="15" customHeight="1"/>
    <row r="58097" ht="15" customHeight="1"/>
    <row r="58098" ht="15" customHeight="1"/>
    <row r="58099" ht="15" customHeight="1"/>
    <row r="58100" ht="15" customHeight="1"/>
    <row r="58101" ht="15" customHeight="1"/>
    <row r="58102" ht="15" customHeight="1"/>
    <row r="58103" ht="15" customHeight="1"/>
    <row r="58104" ht="15" customHeight="1"/>
    <row r="58105" ht="15" customHeight="1"/>
    <row r="58106" ht="15" customHeight="1"/>
    <row r="58107" ht="15" customHeight="1"/>
    <row r="58108" ht="15" customHeight="1"/>
    <row r="58109" ht="15" customHeight="1"/>
    <row r="58110" ht="15" customHeight="1"/>
    <row r="58111" ht="15" customHeight="1"/>
    <row r="58112" ht="15" customHeight="1"/>
    <row r="58113" ht="15" customHeight="1"/>
    <row r="58114" ht="15" customHeight="1"/>
    <row r="58115" ht="15" customHeight="1"/>
    <row r="58116" ht="15" customHeight="1"/>
    <row r="58117" ht="15" customHeight="1"/>
    <row r="58118" ht="15" customHeight="1"/>
    <row r="58119" ht="15" customHeight="1"/>
    <row r="58120" ht="15" customHeight="1"/>
    <row r="58121" ht="15" customHeight="1"/>
    <row r="58122" ht="15" customHeight="1"/>
    <row r="58123" ht="15" customHeight="1"/>
    <row r="58124" ht="15" customHeight="1"/>
    <row r="58125" ht="15" customHeight="1"/>
    <row r="58126" ht="15" customHeight="1"/>
    <row r="58127" ht="15" customHeight="1"/>
    <row r="58128" ht="15" customHeight="1"/>
    <row r="58129" ht="15" customHeight="1"/>
    <row r="58130" ht="15" customHeight="1"/>
    <row r="58131" ht="15" customHeight="1"/>
    <row r="58132" ht="15" customHeight="1"/>
    <row r="58133" ht="15" customHeight="1"/>
    <row r="58134" ht="15" customHeight="1"/>
    <row r="58135" ht="15" customHeight="1"/>
    <row r="58136" ht="15" customHeight="1"/>
    <row r="58137" ht="15" customHeight="1"/>
    <row r="58138" ht="15" customHeight="1"/>
    <row r="58139" ht="15" customHeight="1"/>
    <row r="58140" ht="15" customHeight="1"/>
    <row r="58141" ht="15" customHeight="1"/>
    <row r="58142" ht="15" customHeight="1"/>
    <row r="58143" ht="15" customHeight="1"/>
    <row r="58144" ht="15" customHeight="1"/>
    <row r="58145" ht="15" customHeight="1"/>
    <row r="58146" ht="15" customHeight="1"/>
    <row r="58147" ht="15" customHeight="1"/>
    <row r="58148" ht="15" customHeight="1"/>
    <row r="58149" ht="15" customHeight="1"/>
    <row r="58150" ht="15" customHeight="1"/>
    <row r="58151" ht="15" customHeight="1"/>
    <row r="58152" ht="15" customHeight="1"/>
    <row r="58153" ht="15" customHeight="1"/>
    <row r="58154" ht="15" customHeight="1"/>
    <row r="58155" ht="15" customHeight="1"/>
    <row r="58156" ht="15" customHeight="1"/>
    <row r="58157" ht="15" customHeight="1"/>
    <row r="58158" ht="15" customHeight="1"/>
    <row r="58159" ht="15" customHeight="1"/>
    <row r="58160" ht="15" customHeight="1"/>
    <row r="58161" ht="15" customHeight="1"/>
    <row r="58162" ht="15" customHeight="1"/>
    <row r="58163" ht="15" customHeight="1"/>
    <row r="58164" ht="15" customHeight="1"/>
    <row r="58165" ht="15" customHeight="1"/>
    <row r="58166" ht="15" customHeight="1"/>
    <row r="58167" ht="15" customHeight="1"/>
    <row r="58168" ht="15" customHeight="1"/>
    <row r="58169" ht="15" customHeight="1"/>
    <row r="58170" ht="15" customHeight="1"/>
    <row r="58171" ht="15" customHeight="1"/>
    <row r="58172" ht="15" customHeight="1"/>
    <row r="58173" ht="15" customHeight="1"/>
    <row r="58174" ht="15" customHeight="1"/>
    <row r="58175" ht="15" customHeight="1"/>
    <row r="58176" ht="15" customHeight="1"/>
    <row r="58177" ht="15" customHeight="1"/>
    <row r="58178" ht="15" customHeight="1"/>
    <row r="58179" ht="15" customHeight="1"/>
    <row r="58180" ht="15" customHeight="1"/>
    <row r="58181" ht="15" customHeight="1"/>
    <row r="58182" ht="15" customHeight="1"/>
    <row r="58183" ht="15" customHeight="1"/>
    <row r="58184" ht="15" customHeight="1"/>
    <row r="58185" ht="15" customHeight="1"/>
    <row r="58186" ht="15" customHeight="1"/>
    <row r="58187" ht="15" customHeight="1"/>
    <row r="58188" ht="15" customHeight="1"/>
    <row r="58189" ht="15" customHeight="1"/>
    <row r="58190" ht="15" customHeight="1"/>
    <row r="58191" ht="15" customHeight="1"/>
    <row r="58192" ht="15" customHeight="1"/>
    <row r="58193" ht="15" customHeight="1"/>
    <row r="58194" ht="15" customHeight="1"/>
    <row r="58195" ht="15" customHeight="1"/>
    <row r="58196" ht="15" customHeight="1"/>
    <row r="58197" ht="15" customHeight="1"/>
    <row r="58198" ht="15" customHeight="1"/>
    <row r="58199" ht="15" customHeight="1"/>
    <row r="58200" ht="15" customHeight="1"/>
    <row r="58201" ht="15" customHeight="1"/>
    <row r="58202" ht="15" customHeight="1"/>
    <row r="58203" ht="15" customHeight="1"/>
    <row r="58204" ht="15" customHeight="1"/>
    <row r="58205" ht="15" customHeight="1"/>
    <row r="58206" ht="15" customHeight="1"/>
    <row r="58207" ht="15" customHeight="1"/>
    <row r="58208" ht="15" customHeight="1"/>
    <row r="58209" ht="15" customHeight="1"/>
    <row r="58210" ht="15" customHeight="1"/>
    <row r="58211" ht="15" customHeight="1"/>
    <row r="58212" ht="15" customHeight="1"/>
    <row r="58213" ht="15" customHeight="1"/>
    <row r="58214" ht="15" customHeight="1"/>
    <row r="58215" ht="15" customHeight="1"/>
    <row r="58216" ht="15" customHeight="1"/>
    <row r="58217" ht="15" customHeight="1"/>
    <row r="58218" ht="15" customHeight="1"/>
    <row r="58219" ht="15" customHeight="1"/>
    <row r="58220" ht="15" customHeight="1"/>
    <row r="58221" ht="15" customHeight="1"/>
    <row r="58222" ht="15" customHeight="1"/>
    <row r="58223" ht="15" customHeight="1"/>
    <row r="58224" ht="15" customHeight="1"/>
    <row r="58225" ht="15" customHeight="1"/>
    <row r="58226" ht="15" customHeight="1"/>
    <row r="58227" ht="15" customHeight="1"/>
    <row r="58228" ht="15" customHeight="1"/>
    <row r="58229" ht="15" customHeight="1"/>
    <row r="58230" ht="15" customHeight="1"/>
    <row r="58231" ht="15" customHeight="1"/>
    <row r="58232" ht="15" customHeight="1"/>
    <row r="58233" ht="15" customHeight="1"/>
    <row r="58234" ht="15" customHeight="1"/>
    <row r="58235" ht="15" customHeight="1"/>
    <row r="58236" ht="15" customHeight="1"/>
    <row r="58237" ht="15" customHeight="1"/>
    <row r="58238" ht="15" customHeight="1"/>
    <row r="58239" ht="15" customHeight="1"/>
    <row r="58240" ht="15" customHeight="1"/>
    <row r="58241" ht="15" customHeight="1"/>
    <row r="58242" ht="15" customHeight="1"/>
    <row r="58243" ht="15" customHeight="1"/>
    <row r="58244" ht="15" customHeight="1"/>
    <row r="58245" ht="15" customHeight="1"/>
    <row r="58246" ht="15" customHeight="1"/>
    <row r="58247" ht="15" customHeight="1"/>
    <row r="58248" ht="15" customHeight="1"/>
    <row r="58249" ht="15" customHeight="1"/>
    <row r="58250" ht="15" customHeight="1"/>
    <row r="58251" ht="15" customHeight="1"/>
    <row r="58252" ht="15" customHeight="1"/>
    <row r="58253" ht="15" customHeight="1"/>
    <row r="58254" ht="15" customHeight="1"/>
    <row r="58255" ht="15" customHeight="1"/>
    <row r="58256" ht="15" customHeight="1"/>
    <row r="58257" ht="15" customHeight="1"/>
    <row r="58258" ht="15" customHeight="1"/>
    <row r="58259" ht="15" customHeight="1"/>
    <row r="58260" ht="15" customHeight="1"/>
    <row r="58261" ht="15" customHeight="1"/>
    <row r="58262" ht="15" customHeight="1"/>
    <row r="58263" ht="15" customHeight="1"/>
    <row r="58264" ht="15" customHeight="1"/>
    <row r="58265" ht="15" customHeight="1"/>
    <row r="58266" ht="15" customHeight="1"/>
    <row r="58267" ht="15" customHeight="1"/>
    <row r="58268" ht="15" customHeight="1"/>
    <row r="58269" ht="15" customHeight="1"/>
    <row r="58270" ht="15" customHeight="1"/>
    <row r="58271" ht="15" customHeight="1"/>
    <row r="58272" ht="15" customHeight="1"/>
    <row r="58273" ht="15" customHeight="1"/>
    <row r="58274" ht="15" customHeight="1"/>
    <row r="58275" ht="15" customHeight="1"/>
    <row r="58276" ht="15" customHeight="1"/>
    <row r="58277" ht="15" customHeight="1"/>
    <row r="58278" ht="15" customHeight="1"/>
    <row r="58279" ht="15" customHeight="1"/>
    <row r="58280" ht="15" customHeight="1"/>
    <row r="58281" ht="15" customHeight="1"/>
    <row r="58282" ht="15" customHeight="1"/>
    <row r="58283" ht="15" customHeight="1"/>
    <row r="58284" ht="15" customHeight="1"/>
    <row r="58285" ht="15" customHeight="1"/>
    <row r="58286" ht="15" customHeight="1"/>
    <row r="58287" ht="15" customHeight="1"/>
    <row r="58288" ht="15" customHeight="1"/>
    <row r="58289" ht="15" customHeight="1"/>
    <row r="58290" ht="15" customHeight="1"/>
    <row r="58291" ht="15" customHeight="1"/>
    <row r="58292" ht="15" customHeight="1"/>
    <row r="58293" ht="15" customHeight="1"/>
    <row r="58294" ht="15" customHeight="1"/>
    <row r="58295" ht="15" customHeight="1"/>
    <row r="58296" ht="15" customHeight="1"/>
    <row r="58297" ht="15" customHeight="1"/>
    <row r="58298" ht="15" customHeight="1"/>
    <row r="58299" ht="15" customHeight="1"/>
    <row r="58300" ht="15" customHeight="1"/>
    <row r="58301" ht="15" customHeight="1"/>
    <row r="58302" ht="15" customHeight="1"/>
    <row r="58303" ht="15" customHeight="1"/>
    <row r="58304" ht="15" customHeight="1"/>
    <row r="58305" ht="15" customHeight="1"/>
    <row r="58306" ht="15" customHeight="1"/>
    <row r="58307" ht="15" customHeight="1"/>
    <row r="58308" ht="15" customHeight="1"/>
    <row r="58309" ht="15" customHeight="1"/>
    <row r="58310" ht="15" customHeight="1"/>
    <row r="58311" ht="15" customHeight="1"/>
    <row r="58312" ht="15" customHeight="1"/>
    <row r="58313" ht="15" customHeight="1"/>
    <row r="58314" ht="15" customHeight="1"/>
    <row r="58315" ht="15" customHeight="1"/>
    <row r="58316" ht="15" customHeight="1"/>
    <row r="58317" ht="15" customHeight="1"/>
    <row r="58318" ht="15" customHeight="1"/>
    <row r="58319" ht="15" customHeight="1"/>
    <row r="58320" ht="15" customHeight="1"/>
    <row r="58321" ht="15" customHeight="1"/>
    <row r="58322" ht="15" customHeight="1"/>
    <row r="58323" ht="15" customHeight="1"/>
    <row r="58324" ht="15" customHeight="1"/>
    <row r="58325" ht="15" customHeight="1"/>
    <row r="58326" ht="15" customHeight="1"/>
    <row r="58327" ht="15" customHeight="1"/>
    <row r="58328" ht="15" customHeight="1"/>
    <row r="58329" ht="15" customHeight="1"/>
    <row r="58330" ht="15" customHeight="1"/>
    <row r="58331" ht="15" customHeight="1"/>
    <row r="58332" ht="15" customHeight="1"/>
    <row r="58333" ht="15" customHeight="1"/>
    <row r="58334" ht="15" customHeight="1"/>
    <row r="58335" ht="15" customHeight="1"/>
    <row r="58336" ht="15" customHeight="1"/>
    <row r="58337" ht="15" customHeight="1"/>
    <row r="58338" ht="15" customHeight="1"/>
    <row r="58339" ht="15" customHeight="1"/>
    <row r="58340" ht="15" customHeight="1"/>
    <row r="58341" ht="15" customHeight="1"/>
    <row r="58342" ht="15" customHeight="1"/>
    <row r="58343" ht="15" customHeight="1"/>
    <row r="58344" ht="15" customHeight="1"/>
    <row r="58345" ht="15" customHeight="1"/>
    <row r="58346" ht="15" customHeight="1"/>
    <row r="58347" ht="15" customHeight="1"/>
    <row r="58348" ht="15" customHeight="1"/>
    <row r="58349" ht="15" customHeight="1"/>
    <row r="58350" ht="15" customHeight="1"/>
    <row r="58351" ht="15" customHeight="1"/>
    <row r="58352" ht="15" customHeight="1"/>
    <row r="58353" ht="15" customHeight="1"/>
    <row r="58354" ht="15" customHeight="1"/>
    <row r="58355" ht="15" customHeight="1"/>
    <row r="58356" ht="15" customHeight="1"/>
    <row r="58357" ht="15" customHeight="1"/>
    <row r="58358" ht="15" customHeight="1"/>
    <row r="58359" ht="15" customHeight="1"/>
    <row r="58360" ht="15" customHeight="1"/>
    <row r="58361" ht="15" customHeight="1"/>
    <row r="58362" ht="15" customHeight="1"/>
    <row r="58363" ht="15" customHeight="1"/>
    <row r="58364" ht="15" customHeight="1"/>
    <row r="58365" ht="15" customHeight="1"/>
    <row r="58366" ht="15" customHeight="1"/>
    <row r="58367" ht="15" customHeight="1"/>
    <row r="58368" ht="15" customHeight="1"/>
    <row r="58369" ht="15" customHeight="1"/>
    <row r="58370" ht="15" customHeight="1"/>
    <row r="58371" ht="15" customHeight="1"/>
    <row r="58372" ht="15" customHeight="1"/>
    <row r="58373" ht="15" customHeight="1"/>
    <row r="58374" ht="15" customHeight="1"/>
    <row r="58375" ht="15" customHeight="1"/>
    <row r="58376" ht="15" customHeight="1"/>
    <row r="58377" ht="15" customHeight="1"/>
    <row r="58378" ht="15" customHeight="1"/>
    <row r="58379" ht="15" customHeight="1"/>
    <row r="58380" ht="15" customHeight="1"/>
    <row r="58381" ht="15" customHeight="1"/>
    <row r="58382" ht="15" customHeight="1"/>
    <row r="58383" ht="15" customHeight="1"/>
    <row r="58384" ht="15" customHeight="1"/>
    <row r="58385" ht="15" customHeight="1"/>
    <row r="58386" ht="15" customHeight="1"/>
    <row r="58387" ht="15" customHeight="1"/>
    <row r="58388" ht="15" customHeight="1"/>
    <row r="58389" ht="15" customHeight="1"/>
    <row r="58390" ht="15" customHeight="1"/>
    <row r="58391" ht="15" customHeight="1"/>
    <row r="58392" ht="15" customHeight="1"/>
    <row r="58393" ht="15" customHeight="1"/>
    <row r="58394" ht="15" customHeight="1"/>
    <row r="58395" ht="15" customHeight="1"/>
    <row r="58396" ht="15" customHeight="1"/>
    <row r="58397" ht="15" customHeight="1"/>
    <row r="58398" ht="15" customHeight="1"/>
    <row r="58399" ht="15" customHeight="1"/>
    <row r="58400" ht="15" customHeight="1"/>
    <row r="58401" ht="15" customHeight="1"/>
    <row r="58402" ht="15" customHeight="1"/>
    <row r="58403" ht="15" customHeight="1"/>
    <row r="58404" ht="15" customHeight="1"/>
    <row r="58405" ht="15" customHeight="1"/>
    <row r="58406" ht="15" customHeight="1"/>
    <row r="58407" ht="15" customHeight="1"/>
    <row r="58408" ht="15" customHeight="1"/>
    <row r="58409" ht="15" customHeight="1"/>
    <row r="58410" ht="15" customHeight="1"/>
    <row r="58411" ht="15" customHeight="1"/>
    <row r="58412" ht="15" customHeight="1"/>
    <row r="58413" ht="15" customHeight="1"/>
    <row r="58414" ht="15" customHeight="1"/>
    <row r="58415" ht="15" customHeight="1"/>
    <row r="58416" ht="15" customHeight="1"/>
    <row r="58417" ht="15" customHeight="1"/>
    <row r="58418" ht="15" customHeight="1"/>
    <row r="58419" ht="15" customHeight="1"/>
    <row r="58420" ht="15" customHeight="1"/>
    <row r="58421" ht="15" customHeight="1"/>
    <row r="58422" ht="15" customHeight="1"/>
    <row r="58423" ht="15" customHeight="1"/>
    <row r="58424" ht="15" customHeight="1"/>
    <row r="58425" ht="15" customHeight="1"/>
    <row r="58426" ht="15" customHeight="1"/>
    <row r="58427" ht="15" customHeight="1"/>
    <row r="58428" ht="15" customHeight="1"/>
    <row r="58429" ht="15" customHeight="1"/>
    <row r="58430" ht="15" customHeight="1"/>
    <row r="58431" ht="15" customHeight="1"/>
    <row r="58432" ht="15" customHeight="1"/>
    <row r="58433" ht="15" customHeight="1"/>
    <row r="58434" ht="15" customHeight="1"/>
    <row r="58435" ht="15" customHeight="1"/>
    <row r="58436" ht="15" customHeight="1"/>
    <row r="58437" ht="15" customHeight="1"/>
    <row r="58438" ht="15" customHeight="1"/>
    <row r="58439" ht="15" customHeight="1"/>
    <row r="58440" ht="15" customHeight="1"/>
    <row r="58441" ht="15" customHeight="1"/>
    <row r="58442" ht="15" customHeight="1"/>
    <row r="58443" ht="15" customHeight="1"/>
    <row r="58444" ht="15" customHeight="1"/>
    <row r="58445" ht="15" customHeight="1"/>
    <row r="58446" ht="15" customHeight="1"/>
    <row r="58447" ht="15" customHeight="1"/>
    <row r="58448" ht="15" customHeight="1"/>
    <row r="58449" ht="15" customHeight="1"/>
    <row r="58450" ht="15" customHeight="1"/>
    <row r="58451" ht="15" customHeight="1"/>
    <row r="58452" ht="15" customHeight="1"/>
    <row r="58453" ht="15" customHeight="1"/>
    <row r="58454" ht="15" customHeight="1"/>
    <row r="58455" ht="15" customHeight="1"/>
    <row r="58456" ht="15" customHeight="1"/>
    <row r="58457" ht="15" customHeight="1"/>
    <row r="58458" ht="15" customHeight="1"/>
    <row r="58459" ht="15" customHeight="1"/>
    <row r="58460" ht="15" customHeight="1"/>
    <row r="58461" ht="15" customHeight="1"/>
    <row r="58462" ht="15" customHeight="1"/>
    <row r="58463" ht="15" customHeight="1"/>
    <row r="58464" ht="15" customHeight="1"/>
    <row r="58465" ht="15" customHeight="1"/>
    <row r="58466" ht="15" customHeight="1"/>
    <row r="58467" ht="15" customHeight="1"/>
    <row r="58468" ht="15" customHeight="1"/>
    <row r="58469" ht="15" customHeight="1"/>
    <row r="58470" ht="15" customHeight="1"/>
    <row r="58471" ht="15" customHeight="1"/>
    <row r="58472" ht="15" customHeight="1"/>
    <row r="58473" ht="15" customHeight="1"/>
    <row r="58474" ht="15" customHeight="1"/>
    <row r="58475" ht="15" customHeight="1"/>
    <row r="58476" ht="15" customHeight="1"/>
    <row r="58477" ht="15" customHeight="1"/>
    <row r="58478" ht="15" customHeight="1"/>
    <row r="58479" ht="15" customHeight="1"/>
    <row r="58480" ht="15" customHeight="1"/>
    <row r="58481" ht="15" customHeight="1"/>
    <row r="58482" ht="15" customHeight="1"/>
    <row r="58483" ht="15" customHeight="1"/>
    <row r="58484" ht="15" customHeight="1"/>
    <row r="58485" ht="15" customHeight="1"/>
    <row r="58486" ht="15" customHeight="1"/>
    <row r="58487" ht="15" customHeight="1"/>
    <row r="58488" ht="15" customHeight="1"/>
    <row r="58489" ht="15" customHeight="1"/>
    <row r="58490" ht="15" customHeight="1"/>
    <row r="58491" ht="15" customHeight="1"/>
    <row r="58492" ht="15" customHeight="1"/>
    <row r="58493" ht="15" customHeight="1"/>
    <row r="58494" ht="15" customHeight="1"/>
    <row r="58495" ht="15" customHeight="1"/>
    <row r="58496" ht="15" customHeight="1"/>
    <row r="58497" ht="15" customHeight="1"/>
    <row r="58498" ht="15" customHeight="1"/>
    <row r="58499" ht="15" customHeight="1"/>
    <row r="58500" ht="15" customHeight="1"/>
    <row r="58501" ht="15" customHeight="1"/>
    <row r="58502" ht="15" customHeight="1"/>
    <row r="58503" ht="15" customHeight="1"/>
    <row r="58504" ht="15" customHeight="1"/>
    <row r="58505" ht="15" customHeight="1"/>
    <row r="58506" ht="15" customHeight="1"/>
    <row r="58507" ht="15" customHeight="1"/>
    <row r="58508" ht="15" customHeight="1"/>
    <row r="58509" ht="15" customHeight="1"/>
    <row r="58510" ht="15" customHeight="1"/>
    <row r="58511" ht="15" customHeight="1"/>
    <row r="58512" ht="15" customHeight="1"/>
    <row r="58513" ht="15" customHeight="1"/>
    <row r="58514" ht="15" customHeight="1"/>
    <row r="58515" ht="15" customHeight="1"/>
    <row r="58516" ht="15" customHeight="1"/>
    <row r="58517" ht="15" customHeight="1"/>
    <row r="58518" ht="15" customHeight="1"/>
    <row r="58519" ht="15" customHeight="1"/>
    <row r="58520" ht="15" customHeight="1"/>
    <row r="58521" ht="15" customHeight="1"/>
    <row r="58522" ht="15" customHeight="1"/>
    <row r="58523" ht="15" customHeight="1"/>
    <row r="58524" ht="15" customHeight="1"/>
    <row r="58525" ht="15" customHeight="1"/>
    <row r="58526" ht="15" customHeight="1"/>
    <row r="58527" ht="15" customHeight="1"/>
    <row r="58528" ht="15" customHeight="1"/>
    <row r="58529" ht="15" customHeight="1"/>
    <row r="58530" ht="15" customHeight="1"/>
    <row r="58531" ht="15" customHeight="1"/>
    <row r="58532" ht="15" customHeight="1"/>
    <row r="58533" ht="15" customHeight="1"/>
    <row r="58534" ht="15" customHeight="1"/>
    <row r="58535" ht="15" customHeight="1"/>
    <row r="58536" ht="15" customHeight="1"/>
    <row r="58537" ht="15" customHeight="1"/>
    <row r="58538" ht="15" customHeight="1"/>
    <row r="58539" ht="15" customHeight="1"/>
    <row r="58540" ht="15" customHeight="1"/>
    <row r="58541" ht="15" customHeight="1"/>
    <row r="58542" ht="15" customHeight="1"/>
    <row r="58543" ht="15" customHeight="1"/>
    <row r="58544" ht="15" customHeight="1"/>
    <row r="58545" ht="15" customHeight="1"/>
    <row r="58546" ht="15" customHeight="1"/>
    <row r="58547" ht="15" customHeight="1"/>
    <row r="58548" ht="15" customHeight="1"/>
    <row r="58549" ht="15" customHeight="1"/>
    <row r="58550" ht="15" customHeight="1"/>
    <row r="58551" ht="15" customHeight="1"/>
    <row r="58552" ht="15" customHeight="1"/>
    <row r="58553" ht="15" customHeight="1"/>
    <row r="58554" ht="15" customHeight="1"/>
    <row r="58555" ht="15" customHeight="1"/>
    <row r="58556" ht="15" customHeight="1"/>
    <row r="58557" ht="15" customHeight="1"/>
    <row r="58558" ht="15" customHeight="1"/>
    <row r="58559" ht="15" customHeight="1"/>
    <row r="58560" ht="15" customHeight="1"/>
    <row r="58561" ht="15" customHeight="1"/>
    <row r="58562" ht="15" customHeight="1"/>
    <row r="58563" ht="15" customHeight="1"/>
    <row r="58564" ht="15" customHeight="1"/>
    <row r="58565" ht="15" customHeight="1"/>
    <row r="58566" ht="15" customHeight="1"/>
    <row r="58567" ht="15" customHeight="1"/>
    <row r="58568" ht="15" customHeight="1"/>
    <row r="58569" ht="15" customHeight="1"/>
    <row r="58570" ht="15" customHeight="1"/>
    <row r="58571" ht="15" customHeight="1"/>
    <row r="58572" ht="15" customHeight="1"/>
    <row r="58573" ht="15" customHeight="1"/>
    <row r="58574" ht="15" customHeight="1"/>
    <row r="58575" ht="15" customHeight="1"/>
    <row r="58576" ht="15" customHeight="1"/>
    <row r="58577" ht="15" customHeight="1"/>
    <row r="58578" ht="15" customHeight="1"/>
    <row r="58579" ht="15" customHeight="1"/>
    <row r="58580" ht="15" customHeight="1"/>
    <row r="58581" ht="15" customHeight="1"/>
    <row r="58582" ht="15" customHeight="1"/>
    <row r="58583" ht="15" customHeight="1"/>
    <row r="58584" ht="15" customHeight="1"/>
    <row r="58585" ht="15" customHeight="1"/>
    <row r="58586" ht="15" customHeight="1"/>
    <row r="58587" ht="15" customHeight="1"/>
    <row r="58588" ht="15" customHeight="1"/>
    <row r="58589" ht="15" customHeight="1"/>
    <row r="58590" ht="15" customHeight="1"/>
    <row r="58591" ht="15" customHeight="1"/>
    <row r="58592" ht="15" customHeight="1"/>
    <row r="58593" ht="15" customHeight="1"/>
    <row r="58594" ht="15" customHeight="1"/>
    <row r="58595" ht="15" customHeight="1"/>
    <row r="58596" ht="15" customHeight="1"/>
    <row r="58597" ht="15" customHeight="1"/>
    <row r="58598" ht="15" customHeight="1"/>
    <row r="58599" ht="15" customHeight="1"/>
    <row r="58600" ht="15" customHeight="1"/>
    <row r="58601" ht="15" customHeight="1"/>
    <row r="58602" ht="15" customHeight="1"/>
    <row r="58603" ht="15" customHeight="1"/>
    <row r="58604" ht="15" customHeight="1"/>
    <row r="58605" ht="15" customHeight="1"/>
    <row r="58606" ht="15" customHeight="1"/>
    <row r="58607" ht="15" customHeight="1"/>
    <row r="58608" ht="15" customHeight="1"/>
    <row r="58609" ht="15" customHeight="1"/>
    <row r="58610" ht="15" customHeight="1"/>
    <row r="58611" ht="15" customHeight="1"/>
    <row r="58612" ht="15" customHeight="1"/>
    <row r="58613" ht="15" customHeight="1"/>
    <row r="58614" ht="15" customHeight="1"/>
    <row r="58615" ht="15" customHeight="1"/>
    <row r="58616" ht="15" customHeight="1"/>
    <row r="58617" ht="15" customHeight="1"/>
    <row r="58618" ht="15" customHeight="1"/>
    <row r="58619" ht="15" customHeight="1"/>
    <row r="58620" ht="15" customHeight="1"/>
    <row r="58621" ht="15" customHeight="1"/>
    <row r="58622" ht="15" customHeight="1"/>
    <row r="58623" ht="15" customHeight="1"/>
    <row r="58624" ht="15" customHeight="1"/>
    <row r="58625" ht="15" customHeight="1"/>
    <row r="58626" ht="15" customHeight="1"/>
    <row r="58627" ht="15" customHeight="1"/>
    <row r="58628" ht="15" customHeight="1"/>
    <row r="58629" ht="15" customHeight="1"/>
    <row r="58630" ht="15" customHeight="1"/>
    <row r="58631" ht="15" customHeight="1"/>
    <row r="58632" ht="15" customHeight="1"/>
    <row r="58633" ht="15" customHeight="1"/>
    <row r="58634" ht="15" customHeight="1"/>
    <row r="58635" ht="15" customHeight="1"/>
    <row r="58636" ht="15" customHeight="1"/>
    <row r="58637" ht="15" customHeight="1"/>
    <row r="58638" ht="15" customHeight="1"/>
    <row r="58639" ht="15" customHeight="1"/>
    <row r="58640" ht="15" customHeight="1"/>
    <row r="58641" ht="15" customHeight="1"/>
    <row r="58642" ht="15" customHeight="1"/>
    <row r="58643" ht="15" customHeight="1"/>
    <row r="58644" ht="15" customHeight="1"/>
    <row r="58645" ht="15" customHeight="1"/>
    <row r="58646" ht="15" customHeight="1"/>
    <row r="58647" ht="15" customHeight="1"/>
    <row r="58648" ht="15" customHeight="1"/>
    <row r="58649" ht="15" customHeight="1"/>
    <row r="58650" ht="15" customHeight="1"/>
    <row r="58651" ht="15" customHeight="1"/>
    <row r="58652" ht="15" customHeight="1"/>
    <row r="58653" ht="15" customHeight="1"/>
    <row r="58654" ht="15" customHeight="1"/>
    <row r="58655" ht="15" customHeight="1"/>
    <row r="58656" ht="15" customHeight="1"/>
    <row r="58657" ht="15" customHeight="1"/>
    <row r="58658" ht="15" customHeight="1"/>
    <row r="58659" ht="15" customHeight="1"/>
    <row r="58660" ht="15" customHeight="1"/>
    <row r="58661" ht="15" customHeight="1"/>
    <row r="58662" ht="15" customHeight="1"/>
    <row r="58663" ht="15" customHeight="1"/>
    <row r="58664" ht="15" customHeight="1"/>
    <row r="58665" ht="15" customHeight="1"/>
    <row r="58666" ht="15" customHeight="1"/>
    <row r="58667" ht="15" customHeight="1"/>
    <row r="58668" ht="15" customHeight="1"/>
    <row r="58669" ht="15" customHeight="1"/>
    <row r="58670" ht="15" customHeight="1"/>
    <row r="58671" ht="15" customHeight="1"/>
    <row r="58672" ht="15" customHeight="1"/>
    <row r="58673" ht="15" customHeight="1"/>
    <row r="58674" ht="15" customHeight="1"/>
    <row r="58675" ht="15" customHeight="1"/>
    <row r="58676" ht="15" customHeight="1"/>
    <row r="58677" ht="15" customHeight="1"/>
    <row r="58678" ht="15" customHeight="1"/>
    <row r="58679" ht="15" customHeight="1"/>
    <row r="58680" ht="15" customHeight="1"/>
    <row r="58681" ht="15" customHeight="1"/>
    <row r="58682" ht="15" customHeight="1"/>
    <row r="58683" ht="15" customHeight="1"/>
    <row r="58684" ht="15" customHeight="1"/>
    <row r="58685" ht="15" customHeight="1"/>
    <row r="58686" ht="15" customHeight="1"/>
    <row r="58687" ht="15" customHeight="1"/>
    <row r="58688" ht="15" customHeight="1"/>
    <row r="58689" ht="15" customHeight="1"/>
    <row r="58690" ht="15" customHeight="1"/>
    <row r="58691" ht="15" customHeight="1"/>
    <row r="58692" ht="15" customHeight="1"/>
    <row r="58693" ht="15" customHeight="1"/>
    <row r="58694" ht="15" customHeight="1"/>
    <row r="58695" ht="15" customHeight="1"/>
    <row r="58696" ht="15" customHeight="1"/>
    <row r="58697" ht="15" customHeight="1"/>
    <row r="58698" ht="15" customHeight="1"/>
    <row r="58699" ht="15" customHeight="1"/>
    <row r="58700" ht="15" customHeight="1"/>
    <row r="58701" ht="15" customHeight="1"/>
    <row r="58702" ht="15" customHeight="1"/>
    <row r="58703" ht="15" customHeight="1"/>
    <row r="58704" ht="15" customHeight="1"/>
    <row r="58705" ht="15" customHeight="1"/>
    <row r="58706" ht="15" customHeight="1"/>
    <row r="58707" ht="15" customHeight="1"/>
    <row r="58708" ht="15" customHeight="1"/>
    <row r="58709" ht="15" customHeight="1"/>
    <row r="58710" ht="15" customHeight="1"/>
    <row r="58711" ht="15" customHeight="1"/>
    <row r="58712" ht="15" customHeight="1"/>
    <row r="58713" ht="15" customHeight="1"/>
    <row r="58714" ht="15" customHeight="1"/>
    <row r="58715" ht="15" customHeight="1"/>
    <row r="58716" ht="15" customHeight="1"/>
    <row r="58717" ht="15" customHeight="1"/>
    <row r="58718" ht="15" customHeight="1"/>
    <row r="58719" ht="15" customHeight="1"/>
    <row r="58720" ht="15" customHeight="1"/>
    <row r="58721" ht="15" customHeight="1"/>
    <row r="58722" ht="15" customHeight="1"/>
    <row r="58723" ht="15" customHeight="1"/>
    <row r="58724" ht="15" customHeight="1"/>
    <row r="58725" ht="15" customHeight="1"/>
    <row r="58726" ht="15" customHeight="1"/>
    <row r="58727" ht="15" customHeight="1"/>
    <row r="58728" ht="15" customHeight="1"/>
    <row r="58729" ht="15" customHeight="1"/>
    <row r="58730" ht="15" customHeight="1"/>
    <row r="58731" ht="15" customHeight="1"/>
    <row r="58732" ht="15" customHeight="1"/>
    <row r="58733" ht="15" customHeight="1"/>
    <row r="58734" ht="15" customHeight="1"/>
    <row r="58735" ht="15" customHeight="1"/>
    <row r="58736" ht="15" customHeight="1"/>
    <row r="58737" ht="15" customHeight="1"/>
    <row r="58738" ht="15" customHeight="1"/>
    <row r="58739" ht="15" customHeight="1"/>
    <row r="58740" ht="15" customHeight="1"/>
    <row r="58741" ht="15" customHeight="1"/>
    <row r="58742" ht="15" customHeight="1"/>
    <row r="58743" ht="15" customHeight="1"/>
    <row r="58744" ht="15" customHeight="1"/>
    <row r="58745" ht="15" customHeight="1"/>
    <row r="58746" ht="15" customHeight="1"/>
    <row r="58747" ht="15" customHeight="1"/>
    <row r="58748" ht="15" customHeight="1"/>
    <row r="58749" ht="15" customHeight="1"/>
    <row r="58750" ht="15" customHeight="1"/>
    <row r="58751" ht="15" customHeight="1"/>
    <row r="58752" ht="15" customHeight="1"/>
    <row r="58753" ht="15" customHeight="1"/>
    <row r="58754" ht="15" customHeight="1"/>
    <row r="58755" ht="15" customHeight="1"/>
    <row r="58756" ht="15" customHeight="1"/>
    <row r="58757" ht="15" customHeight="1"/>
    <row r="58758" ht="15" customHeight="1"/>
    <row r="58759" ht="15" customHeight="1"/>
    <row r="58760" ht="15" customHeight="1"/>
    <row r="58761" ht="15" customHeight="1"/>
    <row r="58762" ht="15" customHeight="1"/>
    <row r="58763" ht="15" customHeight="1"/>
    <row r="58764" ht="15" customHeight="1"/>
    <row r="58765" ht="15" customHeight="1"/>
    <row r="58766" ht="15" customHeight="1"/>
    <row r="58767" ht="15" customHeight="1"/>
    <row r="58768" ht="15" customHeight="1"/>
    <row r="58769" ht="15" customHeight="1"/>
    <row r="58770" ht="15" customHeight="1"/>
    <row r="58771" ht="15" customHeight="1"/>
    <row r="58772" ht="15" customHeight="1"/>
    <row r="58773" ht="15" customHeight="1"/>
    <row r="58774" ht="15" customHeight="1"/>
    <row r="58775" ht="15" customHeight="1"/>
    <row r="58776" ht="15" customHeight="1"/>
    <row r="58777" ht="15" customHeight="1"/>
    <row r="58778" ht="15" customHeight="1"/>
    <row r="58779" ht="15" customHeight="1"/>
    <row r="58780" ht="15" customHeight="1"/>
    <row r="58781" ht="15" customHeight="1"/>
    <row r="58782" ht="15" customHeight="1"/>
    <row r="58783" ht="15" customHeight="1"/>
    <row r="58784" ht="15" customHeight="1"/>
    <row r="58785" ht="15" customHeight="1"/>
    <row r="58786" ht="15" customHeight="1"/>
    <row r="58787" ht="15" customHeight="1"/>
    <row r="58788" ht="15" customHeight="1"/>
    <row r="58789" ht="15" customHeight="1"/>
    <row r="58790" ht="15" customHeight="1"/>
    <row r="58791" ht="15" customHeight="1"/>
    <row r="58792" ht="15" customHeight="1"/>
    <row r="58793" ht="15" customHeight="1"/>
    <row r="58794" ht="15" customHeight="1"/>
    <row r="58795" ht="15" customHeight="1"/>
    <row r="58796" ht="15" customHeight="1"/>
    <row r="58797" ht="15" customHeight="1"/>
    <row r="58798" ht="15" customHeight="1"/>
    <row r="58799" ht="15" customHeight="1"/>
    <row r="58800" ht="15" customHeight="1"/>
    <row r="58801" ht="15" customHeight="1"/>
    <row r="58802" ht="15" customHeight="1"/>
    <row r="58803" ht="15" customHeight="1"/>
    <row r="58804" ht="15" customHeight="1"/>
    <row r="58805" ht="15" customHeight="1"/>
    <row r="58806" ht="15" customHeight="1"/>
    <row r="58807" ht="15" customHeight="1"/>
    <row r="58808" ht="15" customHeight="1"/>
    <row r="58809" ht="15" customHeight="1"/>
    <row r="58810" ht="15" customHeight="1"/>
    <row r="58811" ht="15" customHeight="1"/>
    <row r="58812" ht="15" customHeight="1"/>
    <row r="58813" ht="15" customHeight="1"/>
    <row r="58814" ht="15" customHeight="1"/>
    <row r="58815" ht="15" customHeight="1"/>
    <row r="58816" ht="15" customHeight="1"/>
    <row r="58817" ht="15" customHeight="1"/>
    <row r="58818" ht="15" customHeight="1"/>
    <row r="58819" ht="15" customHeight="1"/>
    <row r="58820" ht="15" customHeight="1"/>
    <row r="58821" ht="15" customHeight="1"/>
    <row r="58822" ht="15" customHeight="1"/>
    <row r="58823" ht="15" customHeight="1"/>
    <row r="58824" ht="15" customHeight="1"/>
    <row r="58825" ht="15" customHeight="1"/>
    <row r="58826" ht="15" customHeight="1"/>
    <row r="58827" ht="15" customHeight="1"/>
    <row r="58828" ht="15" customHeight="1"/>
    <row r="58829" ht="15" customHeight="1"/>
    <row r="58830" ht="15" customHeight="1"/>
    <row r="58831" ht="15" customHeight="1"/>
    <row r="58832" ht="15" customHeight="1"/>
    <row r="58833" ht="15" customHeight="1"/>
    <row r="58834" ht="15" customHeight="1"/>
    <row r="58835" ht="15" customHeight="1"/>
    <row r="58836" ht="15" customHeight="1"/>
    <row r="58837" ht="15" customHeight="1"/>
    <row r="58838" ht="15" customHeight="1"/>
    <row r="58839" ht="15" customHeight="1"/>
    <row r="58840" ht="15" customHeight="1"/>
    <row r="58841" ht="15" customHeight="1"/>
    <row r="58842" ht="15" customHeight="1"/>
    <row r="58843" ht="15" customHeight="1"/>
    <row r="58844" ht="15" customHeight="1"/>
    <row r="58845" ht="15" customHeight="1"/>
    <row r="58846" ht="15" customHeight="1"/>
    <row r="58847" ht="15" customHeight="1"/>
    <row r="58848" ht="15" customHeight="1"/>
    <row r="58849" ht="15" customHeight="1"/>
    <row r="58850" ht="15" customHeight="1"/>
    <row r="58851" ht="15" customHeight="1"/>
    <row r="58852" ht="15" customHeight="1"/>
    <row r="58853" ht="15" customHeight="1"/>
    <row r="58854" ht="15" customHeight="1"/>
    <row r="58855" ht="15" customHeight="1"/>
    <row r="58856" ht="15" customHeight="1"/>
    <row r="58857" ht="15" customHeight="1"/>
    <row r="58858" ht="15" customHeight="1"/>
    <row r="58859" ht="15" customHeight="1"/>
    <row r="58860" ht="15" customHeight="1"/>
    <row r="58861" ht="15" customHeight="1"/>
    <row r="58862" ht="15" customHeight="1"/>
    <row r="58863" ht="15" customHeight="1"/>
    <row r="58864" ht="15" customHeight="1"/>
    <row r="58865" ht="15" customHeight="1"/>
    <row r="58866" ht="15" customHeight="1"/>
    <row r="58867" ht="15" customHeight="1"/>
    <row r="58868" ht="15" customHeight="1"/>
    <row r="58869" ht="15" customHeight="1"/>
    <row r="58870" ht="15" customHeight="1"/>
    <row r="58871" ht="15" customHeight="1"/>
    <row r="58872" ht="15" customHeight="1"/>
    <row r="58873" ht="15" customHeight="1"/>
    <row r="58874" ht="15" customHeight="1"/>
    <row r="58875" ht="15" customHeight="1"/>
    <row r="58876" ht="15" customHeight="1"/>
    <row r="58877" ht="15" customHeight="1"/>
    <row r="58878" ht="15" customHeight="1"/>
    <row r="58879" ht="15" customHeight="1"/>
    <row r="58880" ht="15" customHeight="1"/>
    <row r="58881" ht="15" customHeight="1"/>
    <row r="58882" ht="15" customHeight="1"/>
    <row r="58883" ht="15" customHeight="1"/>
    <row r="58884" ht="15" customHeight="1"/>
    <row r="58885" ht="15" customHeight="1"/>
    <row r="58886" ht="15" customHeight="1"/>
    <row r="58887" ht="15" customHeight="1"/>
    <row r="58888" ht="15" customHeight="1"/>
    <row r="58889" ht="15" customHeight="1"/>
    <row r="58890" ht="15" customHeight="1"/>
    <row r="58891" ht="15" customHeight="1"/>
    <row r="58892" ht="15" customHeight="1"/>
    <row r="58893" ht="15" customHeight="1"/>
    <row r="58894" ht="15" customHeight="1"/>
    <row r="58895" ht="15" customHeight="1"/>
    <row r="58896" ht="15" customHeight="1"/>
    <row r="58897" ht="15" customHeight="1"/>
    <row r="58898" ht="15" customHeight="1"/>
    <row r="58899" ht="15" customHeight="1"/>
    <row r="58900" ht="15" customHeight="1"/>
    <row r="58901" ht="15" customHeight="1"/>
    <row r="58902" ht="15" customHeight="1"/>
    <row r="58903" ht="15" customHeight="1"/>
    <row r="58904" ht="15" customHeight="1"/>
    <row r="58905" ht="15" customHeight="1"/>
    <row r="58906" ht="15" customHeight="1"/>
    <row r="58907" ht="15" customHeight="1"/>
    <row r="58908" ht="15" customHeight="1"/>
    <row r="58909" ht="15" customHeight="1"/>
    <row r="58910" ht="15" customHeight="1"/>
    <row r="58911" ht="15" customHeight="1"/>
    <row r="58912" ht="15" customHeight="1"/>
    <row r="58913" ht="15" customHeight="1"/>
    <row r="58914" ht="15" customHeight="1"/>
    <row r="58915" ht="15" customHeight="1"/>
    <row r="58916" ht="15" customHeight="1"/>
    <row r="58917" ht="15" customHeight="1"/>
    <row r="58918" ht="15" customHeight="1"/>
    <row r="58919" ht="15" customHeight="1"/>
    <row r="58920" ht="15" customHeight="1"/>
    <row r="58921" ht="15" customHeight="1"/>
    <row r="58922" ht="15" customHeight="1"/>
    <row r="58923" ht="15" customHeight="1"/>
    <row r="58924" ht="15" customHeight="1"/>
    <row r="58925" ht="15" customHeight="1"/>
    <row r="58926" ht="15" customHeight="1"/>
    <row r="58927" ht="15" customHeight="1"/>
    <row r="58928" ht="15" customHeight="1"/>
    <row r="58929" ht="15" customHeight="1"/>
    <row r="58930" ht="15" customHeight="1"/>
    <row r="58931" ht="15" customHeight="1"/>
    <row r="58932" ht="15" customHeight="1"/>
    <row r="58933" ht="15" customHeight="1"/>
    <row r="58934" ht="15" customHeight="1"/>
    <row r="58935" ht="15" customHeight="1"/>
    <row r="58936" ht="15" customHeight="1"/>
    <row r="58937" ht="15" customHeight="1"/>
    <row r="58938" ht="15" customHeight="1"/>
    <row r="58939" ht="15" customHeight="1"/>
    <row r="58940" ht="15" customHeight="1"/>
    <row r="58941" ht="15" customHeight="1"/>
    <row r="58942" ht="15" customHeight="1"/>
    <row r="58943" ht="15" customHeight="1"/>
    <row r="58944" ht="15" customHeight="1"/>
    <row r="58945" ht="15" customHeight="1"/>
    <row r="58946" ht="15" customHeight="1"/>
    <row r="58947" ht="15" customHeight="1"/>
    <row r="58948" ht="15" customHeight="1"/>
    <row r="58949" ht="15" customHeight="1"/>
    <row r="58950" ht="15" customHeight="1"/>
    <row r="58951" ht="15" customHeight="1"/>
    <row r="58952" ht="15" customHeight="1"/>
    <row r="58953" ht="15" customHeight="1"/>
    <row r="58954" ht="15" customHeight="1"/>
    <row r="58955" ht="15" customHeight="1"/>
    <row r="58956" ht="15" customHeight="1"/>
    <row r="58957" ht="15" customHeight="1"/>
    <row r="58958" ht="15" customHeight="1"/>
    <row r="58959" ht="15" customHeight="1"/>
    <row r="58960" ht="15" customHeight="1"/>
    <row r="58961" ht="15" customHeight="1"/>
    <row r="58962" ht="15" customHeight="1"/>
    <row r="58963" ht="15" customHeight="1"/>
    <row r="58964" ht="15" customHeight="1"/>
    <row r="58965" ht="15" customHeight="1"/>
    <row r="58966" ht="15" customHeight="1"/>
    <row r="58967" ht="15" customHeight="1"/>
    <row r="58968" ht="15" customHeight="1"/>
    <row r="58969" ht="15" customHeight="1"/>
    <row r="58970" ht="15" customHeight="1"/>
    <row r="58971" ht="15" customHeight="1"/>
    <row r="58972" ht="15" customHeight="1"/>
    <row r="58973" ht="15" customHeight="1"/>
    <row r="58974" ht="15" customHeight="1"/>
    <row r="58975" ht="15" customHeight="1"/>
    <row r="58976" ht="15" customHeight="1"/>
    <row r="58977" ht="15" customHeight="1"/>
    <row r="58978" ht="15" customHeight="1"/>
    <row r="58979" ht="15" customHeight="1"/>
    <row r="58980" ht="15" customHeight="1"/>
    <row r="58981" ht="15" customHeight="1"/>
    <row r="58982" ht="15" customHeight="1"/>
    <row r="58983" ht="15" customHeight="1"/>
    <row r="58984" ht="15" customHeight="1"/>
    <row r="58985" ht="15" customHeight="1"/>
    <row r="58986" ht="15" customHeight="1"/>
    <row r="58987" ht="15" customHeight="1"/>
    <row r="58988" ht="15" customHeight="1"/>
    <row r="58989" ht="15" customHeight="1"/>
    <row r="58990" ht="15" customHeight="1"/>
    <row r="58991" ht="15" customHeight="1"/>
    <row r="58992" ht="15" customHeight="1"/>
    <row r="58993" ht="15" customHeight="1"/>
    <row r="58994" ht="15" customHeight="1"/>
    <row r="58995" ht="15" customHeight="1"/>
    <row r="58996" ht="15" customHeight="1"/>
    <row r="58997" ht="15" customHeight="1"/>
    <row r="58998" ht="15" customHeight="1"/>
    <row r="58999" ht="15" customHeight="1"/>
    <row r="59000" ht="15" customHeight="1"/>
    <row r="59001" ht="15" customHeight="1"/>
    <row r="59002" ht="15" customHeight="1"/>
    <row r="59003" ht="15" customHeight="1"/>
    <row r="59004" ht="15" customHeight="1"/>
    <row r="59005" ht="15" customHeight="1"/>
    <row r="59006" ht="15" customHeight="1"/>
    <row r="59007" ht="15" customHeight="1"/>
    <row r="59008" ht="15" customHeight="1"/>
    <row r="59009" ht="15" customHeight="1"/>
    <row r="59010" ht="15" customHeight="1"/>
    <row r="59011" ht="15" customHeight="1"/>
    <row r="59012" ht="15" customHeight="1"/>
    <row r="59013" ht="15" customHeight="1"/>
    <row r="59014" ht="15" customHeight="1"/>
    <row r="59015" ht="15" customHeight="1"/>
    <row r="59016" ht="15" customHeight="1"/>
    <row r="59017" ht="15" customHeight="1"/>
    <row r="59018" ht="15" customHeight="1"/>
    <row r="59019" ht="15" customHeight="1"/>
    <row r="59020" ht="15" customHeight="1"/>
    <row r="59021" ht="15" customHeight="1"/>
    <row r="59022" ht="15" customHeight="1"/>
    <row r="59023" ht="15" customHeight="1"/>
    <row r="59024" ht="15" customHeight="1"/>
    <row r="59025" ht="15" customHeight="1"/>
    <row r="59026" ht="15" customHeight="1"/>
    <row r="59027" ht="15" customHeight="1"/>
    <row r="59028" ht="15" customHeight="1"/>
    <row r="59029" ht="15" customHeight="1"/>
    <row r="59030" ht="15" customHeight="1"/>
    <row r="59031" ht="15" customHeight="1"/>
    <row r="59032" ht="15" customHeight="1"/>
    <row r="59033" ht="15" customHeight="1"/>
    <row r="59034" ht="15" customHeight="1"/>
    <row r="59035" ht="15" customHeight="1"/>
    <row r="59036" ht="15" customHeight="1"/>
    <row r="59037" ht="15" customHeight="1"/>
    <row r="59038" ht="15" customHeight="1"/>
    <row r="59039" ht="15" customHeight="1"/>
    <row r="59040" ht="15" customHeight="1"/>
    <row r="59041" ht="15" customHeight="1"/>
    <row r="59042" ht="15" customHeight="1"/>
    <row r="59043" ht="15" customHeight="1"/>
    <row r="59044" ht="15" customHeight="1"/>
    <row r="59045" ht="15" customHeight="1"/>
    <row r="59046" ht="15" customHeight="1"/>
    <row r="59047" ht="15" customHeight="1"/>
    <row r="59048" ht="15" customHeight="1"/>
    <row r="59049" ht="15" customHeight="1"/>
    <row r="59050" ht="15" customHeight="1"/>
    <row r="59051" ht="15" customHeight="1"/>
    <row r="59052" ht="15" customHeight="1"/>
    <row r="59053" ht="15" customHeight="1"/>
    <row r="59054" ht="15" customHeight="1"/>
    <row r="59055" ht="15" customHeight="1"/>
    <row r="59056" ht="15" customHeight="1"/>
    <row r="59057" ht="15" customHeight="1"/>
    <row r="59058" ht="15" customHeight="1"/>
    <row r="59059" ht="15" customHeight="1"/>
    <row r="59060" ht="15" customHeight="1"/>
    <row r="59061" ht="15" customHeight="1"/>
    <row r="59062" ht="15" customHeight="1"/>
    <row r="59063" ht="15" customHeight="1"/>
    <row r="59064" ht="15" customHeight="1"/>
    <row r="59065" ht="15" customHeight="1"/>
    <row r="59066" ht="15" customHeight="1"/>
    <row r="59067" ht="15" customHeight="1"/>
    <row r="59068" ht="15" customHeight="1"/>
    <row r="59069" ht="15" customHeight="1"/>
    <row r="59070" ht="15" customHeight="1"/>
    <row r="59071" ht="15" customHeight="1"/>
    <row r="59072" ht="15" customHeight="1"/>
    <row r="59073" ht="15" customHeight="1"/>
    <row r="59074" ht="15" customHeight="1"/>
    <row r="59075" ht="15" customHeight="1"/>
    <row r="59076" ht="15" customHeight="1"/>
    <row r="59077" ht="15" customHeight="1"/>
    <row r="59078" ht="15" customHeight="1"/>
    <row r="59079" ht="15" customHeight="1"/>
    <row r="59080" ht="15" customHeight="1"/>
    <row r="59081" ht="15" customHeight="1"/>
    <row r="59082" ht="15" customHeight="1"/>
    <row r="59083" ht="15" customHeight="1"/>
    <row r="59084" ht="15" customHeight="1"/>
    <row r="59085" ht="15" customHeight="1"/>
    <row r="59086" ht="15" customHeight="1"/>
    <row r="59087" ht="15" customHeight="1"/>
    <row r="59088" ht="15" customHeight="1"/>
    <row r="59089" ht="15" customHeight="1"/>
    <row r="59090" ht="15" customHeight="1"/>
    <row r="59091" ht="15" customHeight="1"/>
    <row r="59092" ht="15" customHeight="1"/>
    <row r="59093" ht="15" customHeight="1"/>
    <row r="59094" ht="15" customHeight="1"/>
    <row r="59095" ht="15" customHeight="1"/>
    <row r="59096" ht="15" customHeight="1"/>
    <row r="59097" ht="15" customHeight="1"/>
    <row r="59098" ht="15" customHeight="1"/>
    <row r="59099" ht="15" customHeight="1"/>
    <row r="59100" ht="15" customHeight="1"/>
    <row r="59101" ht="15" customHeight="1"/>
    <row r="59102" ht="15" customHeight="1"/>
    <row r="59103" ht="15" customHeight="1"/>
    <row r="59104" ht="15" customHeight="1"/>
    <row r="59105" ht="15" customHeight="1"/>
    <row r="59106" ht="15" customHeight="1"/>
    <row r="59107" ht="15" customHeight="1"/>
    <row r="59108" ht="15" customHeight="1"/>
    <row r="59109" ht="15" customHeight="1"/>
    <row r="59110" ht="15" customHeight="1"/>
    <row r="59111" ht="15" customHeight="1"/>
    <row r="59112" ht="15" customHeight="1"/>
    <row r="59113" ht="15" customHeight="1"/>
    <row r="59114" ht="15" customHeight="1"/>
    <row r="59115" ht="15" customHeight="1"/>
    <row r="59116" ht="15" customHeight="1"/>
    <row r="59117" ht="15" customHeight="1"/>
    <row r="59118" ht="15" customHeight="1"/>
    <row r="59119" ht="15" customHeight="1"/>
    <row r="59120" ht="15" customHeight="1"/>
    <row r="59121" ht="15" customHeight="1"/>
    <row r="59122" ht="15" customHeight="1"/>
    <row r="59123" ht="15" customHeight="1"/>
    <row r="59124" ht="15" customHeight="1"/>
    <row r="59125" ht="15" customHeight="1"/>
    <row r="59126" ht="15" customHeight="1"/>
    <row r="59127" ht="15" customHeight="1"/>
    <row r="59128" ht="15" customHeight="1"/>
    <row r="59129" ht="15" customHeight="1"/>
    <row r="59130" ht="15" customHeight="1"/>
    <row r="59131" ht="15" customHeight="1"/>
    <row r="59132" ht="15" customHeight="1"/>
    <row r="59133" ht="15" customHeight="1"/>
    <row r="59134" ht="15" customHeight="1"/>
    <row r="59135" ht="15" customHeight="1"/>
    <row r="59136" ht="15" customHeight="1"/>
    <row r="59137" ht="15" customHeight="1"/>
    <row r="59138" ht="15" customHeight="1"/>
    <row r="59139" ht="15" customHeight="1"/>
    <row r="59140" ht="15" customHeight="1"/>
    <row r="59141" ht="15" customHeight="1"/>
    <row r="59142" ht="15" customHeight="1"/>
    <row r="59143" ht="15" customHeight="1"/>
    <row r="59144" ht="15" customHeight="1"/>
    <row r="59145" ht="15" customHeight="1"/>
    <row r="59146" ht="15" customHeight="1"/>
    <row r="59147" ht="15" customHeight="1"/>
    <row r="59148" ht="15" customHeight="1"/>
    <row r="59149" ht="15" customHeight="1"/>
    <row r="59150" ht="15" customHeight="1"/>
    <row r="59151" ht="15" customHeight="1"/>
    <row r="59152" ht="15" customHeight="1"/>
    <row r="59153" ht="15" customHeight="1"/>
    <row r="59154" ht="15" customHeight="1"/>
    <row r="59155" ht="15" customHeight="1"/>
    <row r="59156" ht="15" customHeight="1"/>
    <row r="59157" ht="15" customHeight="1"/>
    <row r="59158" ht="15" customHeight="1"/>
    <row r="59159" ht="15" customHeight="1"/>
    <row r="59160" ht="15" customHeight="1"/>
    <row r="59161" ht="15" customHeight="1"/>
    <row r="59162" ht="15" customHeight="1"/>
    <row r="59163" ht="15" customHeight="1"/>
    <row r="59164" ht="15" customHeight="1"/>
    <row r="59165" ht="15" customHeight="1"/>
    <row r="59166" ht="15" customHeight="1"/>
    <row r="59167" ht="15" customHeight="1"/>
    <row r="59168" ht="15" customHeight="1"/>
    <row r="59169" ht="15" customHeight="1"/>
    <row r="59170" ht="15" customHeight="1"/>
    <row r="59171" ht="15" customHeight="1"/>
    <row r="59172" ht="15" customHeight="1"/>
    <row r="59173" ht="15" customHeight="1"/>
    <row r="59174" ht="15" customHeight="1"/>
    <row r="59175" ht="15" customHeight="1"/>
    <row r="59176" ht="15" customHeight="1"/>
    <row r="59177" ht="15" customHeight="1"/>
    <row r="59178" ht="15" customHeight="1"/>
    <row r="59179" ht="15" customHeight="1"/>
    <row r="59180" ht="15" customHeight="1"/>
    <row r="59181" ht="15" customHeight="1"/>
    <row r="59182" ht="15" customHeight="1"/>
    <row r="59183" ht="15" customHeight="1"/>
    <row r="59184" ht="15" customHeight="1"/>
    <row r="59185" ht="15" customHeight="1"/>
    <row r="59186" ht="15" customHeight="1"/>
    <row r="59187" ht="15" customHeight="1"/>
    <row r="59188" ht="15" customHeight="1"/>
    <row r="59189" ht="15" customHeight="1"/>
    <row r="59190" ht="15" customHeight="1"/>
    <row r="59191" ht="15" customHeight="1"/>
    <row r="59192" ht="15" customHeight="1"/>
    <row r="59193" ht="15" customHeight="1"/>
    <row r="59194" ht="15" customHeight="1"/>
    <row r="59195" ht="15" customHeight="1"/>
    <row r="59196" ht="15" customHeight="1"/>
    <row r="59197" ht="15" customHeight="1"/>
    <row r="59198" ht="15" customHeight="1"/>
    <row r="59199" ht="15" customHeight="1"/>
    <row r="59200" ht="15" customHeight="1"/>
    <row r="59201" ht="15" customHeight="1"/>
    <row r="59202" ht="15" customHeight="1"/>
    <row r="59203" ht="15" customHeight="1"/>
    <row r="59204" ht="15" customHeight="1"/>
    <row r="59205" ht="15" customHeight="1"/>
    <row r="59206" ht="15" customHeight="1"/>
    <row r="59207" ht="15" customHeight="1"/>
    <row r="59208" ht="15" customHeight="1"/>
    <row r="59209" ht="15" customHeight="1"/>
    <row r="59210" ht="15" customHeight="1"/>
    <row r="59211" ht="15" customHeight="1"/>
    <row r="59212" ht="15" customHeight="1"/>
    <row r="59213" ht="15" customHeight="1"/>
    <row r="59214" ht="15" customHeight="1"/>
    <row r="59215" ht="15" customHeight="1"/>
    <row r="59216" ht="15" customHeight="1"/>
    <row r="59217" ht="15" customHeight="1"/>
    <row r="59218" ht="15" customHeight="1"/>
    <row r="59219" ht="15" customHeight="1"/>
    <row r="59220" ht="15" customHeight="1"/>
    <row r="59221" ht="15" customHeight="1"/>
    <row r="59222" ht="15" customHeight="1"/>
    <row r="59223" ht="15" customHeight="1"/>
    <row r="59224" ht="15" customHeight="1"/>
    <row r="59225" ht="15" customHeight="1"/>
    <row r="59226" ht="15" customHeight="1"/>
    <row r="59227" ht="15" customHeight="1"/>
    <row r="59228" ht="15" customHeight="1"/>
    <row r="59229" ht="15" customHeight="1"/>
    <row r="59230" ht="15" customHeight="1"/>
    <row r="59231" ht="15" customHeight="1"/>
    <row r="59232" ht="15" customHeight="1"/>
    <row r="59233" ht="15" customHeight="1"/>
    <row r="59234" ht="15" customHeight="1"/>
    <row r="59235" ht="15" customHeight="1"/>
    <row r="59236" ht="15" customHeight="1"/>
    <row r="59237" ht="15" customHeight="1"/>
    <row r="59238" ht="15" customHeight="1"/>
    <row r="59239" ht="15" customHeight="1"/>
    <row r="59240" ht="15" customHeight="1"/>
    <row r="59241" ht="15" customHeight="1"/>
    <row r="59242" ht="15" customHeight="1"/>
    <row r="59243" ht="15" customHeight="1"/>
    <row r="59244" ht="15" customHeight="1"/>
    <row r="59245" ht="15" customHeight="1"/>
    <row r="59246" ht="15" customHeight="1"/>
    <row r="59247" ht="15" customHeight="1"/>
    <row r="59248" ht="15" customHeight="1"/>
    <row r="59249" ht="15" customHeight="1"/>
    <row r="59250" ht="15" customHeight="1"/>
    <row r="59251" ht="15" customHeight="1"/>
    <row r="59252" ht="15" customHeight="1"/>
    <row r="59253" ht="15" customHeight="1"/>
    <row r="59254" ht="15" customHeight="1"/>
    <row r="59255" ht="15" customHeight="1"/>
    <row r="59256" ht="15" customHeight="1"/>
    <row r="59257" ht="15" customHeight="1"/>
    <row r="59258" ht="15" customHeight="1"/>
    <row r="59259" ht="15" customHeight="1"/>
    <row r="59260" ht="15" customHeight="1"/>
    <row r="59261" ht="15" customHeight="1"/>
    <row r="59262" ht="15" customHeight="1"/>
    <row r="59263" ht="15" customHeight="1"/>
    <row r="59264" ht="15" customHeight="1"/>
    <row r="59265" ht="15" customHeight="1"/>
    <row r="59266" ht="15" customHeight="1"/>
    <row r="59267" ht="15" customHeight="1"/>
    <row r="59268" ht="15" customHeight="1"/>
    <row r="59269" ht="15" customHeight="1"/>
    <row r="59270" ht="15" customHeight="1"/>
    <row r="59271" ht="15" customHeight="1"/>
    <row r="59272" ht="15" customHeight="1"/>
    <row r="59273" ht="15" customHeight="1"/>
    <row r="59274" ht="15" customHeight="1"/>
    <row r="59275" ht="15" customHeight="1"/>
    <row r="59276" ht="15" customHeight="1"/>
    <row r="59277" ht="15" customHeight="1"/>
    <row r="59278" ht="15" customHeight="1"/>
    <row r="59279" ht="15" customHeight="1"/>
    <row r="59280" ht="15" customHeight="1"/>
    <row r="59281" ht="15" customHeight="1"/>
    <row r="59282" ht="15" customHeight="1"/>
    <row r="59283" ht="15" customHeight="1"/>
    <row r="59284" ht="15" customHeight="1"/>
    <row r="59285" ht="15" customHeight="1"/>
    <row r="59286" ht="15" customHeight="1"/>
    <row r="59287" ht="15" customHeight="1"/>
    <row r="59288" ht="15" customHeight="1"/>
    <row r="59289" ht="15" customHeight="1"/>
    <row r="59290" ht="15" customHeight="1"/>
    <row r="59291" ht="15" customHeight="1"/>
    <row r="59292" ht="15" customHeight="1"/>
    <row r="59293" ht="15" customHeight="1"/>
    <row r="59294" ht="15" customHeight="1"/>
    <row r="59295" ht="15" customHeight="1"/>
    <row r="59296" ht="15" customHeight="1"/>
    <row r="59297" ht="15" customHeight="1"/>
    <row r="59298" ht="15" customHeight="1"/>
    <row r="59299" ht="15" customHeight="1"/>
    <row r="59300" ht="15" customHeight="1"/>
    <row r="59301" ht="15" customHeight="1"/>
    <row r="59302" ht="15" customHeight="1"/>
    <row r="59303" ht="15" customHeight="1"/>
    <row r="59304" ht="15" customHeight="1"/>
    <row r="59305" ht="15" customHeight="1"/>
    <row r="59306" ht="15" customHeight="1"/>
    <row r="59307" ht="15" customHeight="1"/>
    <row r="59308" ht="15" customHeight="1"/>
    <row r="59309" ht="15" customHeight="1"/>
    <row r="59310" ht="15" customHeight="1"/>
    <row r="59311" ht="15" customHeight="1"/>
    <row r="59312" ht="15" customHeight="1"/>
    <row r="59313" ht="15" customHeight="1"/>
    <row r="59314" ht="15" customHeight="1"/>
    <row r="59315" ht="15" customHeight="1"/>
    <row r="59316" ht="15" customHeight="1"/>
    <row r="59317" ht="15" customHeight="1"/>
    <row r="59318" ht="15" customHeight="1"/>
    <row r="59319" ht="15" customHeight="1"/>
    <row r="59320" ht="15" customHeight="1"/>
    <row r="59321" ht="15" customHeight="1"/>
    <row r="59322" ht="15" customHeight="1"/>
    <row r="59323" ht="15" customHeight="1"/>
    <row r="59324" ht="15" customHeight="1"/>
    <row r="59325" ht="15" customHeight="1"/>
    <row r="59326" ht="15" customHeight="1"/>
    <row r="59327" ht="15" customHeight="1"/>
    <row r="59328" ht="15" customHeight="1"/>
    <row r="59329" ht="15" customHeight="1"/>
    <row r="59330" ht="15" customHeight="1"/>
    <row r="59331" ht="15" customHeight="1"/>
    <row r="59332" ht="15" customHeight="1"/>
    <row r="59333" ht="15" customHeight="1"/>
    <row r="59334" ht="15" customHeight="1"/>
    <row r="59335" ht="15" customHeight="1"/>
    <row r="59336" ht="15" customHeight="1"/>
    <row r="59337" ht="15" customHeight="1"/>
    <row r="59338" ht="15" customHeight="1"/>
    <row r="59339" ht="15" customHeight="1"/>
    <row r="59340" ht="15" customHeight="1"/>
    <row r="59341" ht="15" customHeight="1"/>
    <row r="59342" ht="15" customHeight="1"/>
    <row r="59343" ht="15" customHeight="1"/>
    <row r="59344" ht="15" customHeight="1"/>
    <row r="59345" ht="15" customHeight="1"/>
    <row r="59346" ht="15" customHeight="1"/>
    <row r="59347" ht="15" customHeight="1"/>
    <row r="59348" ht="15" customHeight="1"/>
    <row r="59349" ht="15" customHeight="1"/>
    <row r="59350" ht="15" customHeight="1"/>
    <row r="59351" ht="15" customHeight="1"/>
    <row r="59352" ht="15" customHeight="1"/>
    <row r="59353" ht="15" customHeight="1"/>
    <row r="59354" ht="15" customHeight="1"/>
    <row r="59355" ht="15" customHeight="1"/>
    <row r="59356" ht="15" customHeight="1"/>
    <row r="59357" ht="15" customHeight="1"/>
    <row r="59358" ht="15" customHeight="1"/>
    <row r="59359" ht="15" customHeight="1"/>
    <row r="59360" ht="15" customHeight="1"/>
    <row r="59361" ht="15" customHeight="1"/>
    <row r="59362" ht="15" customHeight="1"/>
    <row r="59363" ht="15" customHeight="1"/>
    <row r="59364" ht="15" customHeight="1"/>
    <row r="59365" ht="15" customHeight="1"/>
    <row r="59366" ht="15" customHeight="1"/>
    <row r="59367" ht="15" customHeight="1"/>
    <row r="59368" ht="15" customHeight="1"/>
    <row r="59369" ht="15" customHeight="1"/>
    <row r="59370" ht="15" customHeight="1"/>
    <row r="59371" ht="15" customHeight="1"/>
    <row r="59372" ht="15" customHeight="1"/>
    <row r="59373" ht="15" customHeight="1"/>
    <row r="59374" ht="15" customHeight="1"/>
    <row r="59375" ht="15" customHeight="1"/>
    <row r="59376" ht="15" customHeight="1"/>
    <row r="59377" ht="15" customHeight="1"/>
    <row r="59378" ht="15" customHeight="1"/>
    <row r="59379" ht="15" customHeight="1"/>
    <row r="59380" ht="15" customHeight="1"/>
    <row r="59381" ht="15" customHeight="1"/>
    <row r="59382" ht="15" customHeight="1"/>
    <row r="59383" ht="15" customHeight="1"/>
    <row r="59384" ht="15" customHeight="1"/>
    <row r="59385" ht="15" customHeight="1"/>
    <row r="59386" ht="15" customHeight="1"/>
    <row r="59387" ht="15" customHeight="1"/>
    <row r="59388" ht="15" customHeight="1"/>
    <row r="59389" ht="15" customHeight="1"/>
    <row r="59390" ht="15" customHeight="1"/>
    <row r="59391" ht="15" customHeight="1"/>
    <row r="59392" ht="15" customHeight="1"/>
    <row r="59393" ht="15" customHeight="1"/>
    <row r="59394" ht="15" customHeight="1"/>
    <row r="59395" ht="15" customHeight="1"/>
    <row r="59396" ht="15" customHeight="1"/>
    <row r="59397" ht="15" customHeight="1"/>
    <row r="59398" ht="15" customHeight="1"/>
    <row r="59399" ht="15" customHeight="1"/>
    <row r="59400" ht="15" customHeight="1"/>
    <row r="59401" ht="15" customHeight="1"/>
    <row r="59402" ht="15" customHeight="1"/>
    <row r="59403" ht="15" customHeight="1"/>
    <row r="59404" ht="15" customHeight="1"/>
    <row r="59405" ht="15" customHeight="1"/>
    <row r="59406" ht="15" customHeight="1"/>
    <row r="59407" ht="15" customHeight="1"/>
    <row r="59408" ht="15" customHeight="1"/>
    <row r="59409" ht="15" customHeight="1"/>
    <row r="59410" ht="15" customHeight="1"/>
    <row r="59411" ht="15" customHeight="1"/>
    <row r="59412" ht="15" customHeight="1"/>
    <row r="59413" ht="15" customHeight="1"/>
    <row r="59414" ht="15" customHeight="1"/>
    <row r="59415" ht="15" customHeight="1"/>
    <row r="59416" ht="15" customHeight="1"/>
    <row r="59417" ht="15" customHeight="1"/>
    <row r="59418" ht="15" customHeight="1"/>
    <row r="59419" ht="15" customHeight="1"/>
    <row r="59420" ht="15" customHeight="1"/>
    <row r="59421" ht="15" customHeight="1"/>
    <row r="59422" ht="15" customHeight="1"/>
    <row r="59423" ht="15" customHeight="1"/>
    <row r="59424" ht="15" customHeight="1"/>
    <row r="59425" ht="15" customHeight="1"/>
    <row r="59426" ht="15" customHeight="1"/>
    <row r="59427" ht="15" customHeight="1"/>
    <row r="59428" ht="15" customHeight="1"/>
    <row r="59429" ht="15" customHeight="1"/>
    <row r="59430" ht="15" customHeight="1"/>
    <row r="59431" ht="15" customHeight="1"/>
    <row r="59432" ht="15" customHeight="1"/>
    <row r="59433" ht="15" customHeight="1"/>
    <row r="59434" ht="15" customHeight="1"/>
    <row r="59435" ht="15" customHeight="1"/>
    <row r="59436" ht="15" customHeight="1"/>
    <row r="59437" ht="15" customHeight="1"/>
    <row r="59438" ht="15" customHeight="1"/>
    <row r="59439" ht="15" customHeight="1"/>
    <row r="59440" ht="15" customHeight="1"/>
    <row r="59441" ht="15" customHeight="1"/>
    <row r="59442" ht="15" customHeight="1"/>
    <row r="59443" ht="15" customHeight="1"/>
    <row r="59444" ht="15" customHeight="1"/>
    <row r="59445" ht="15" customHeight="1"/>
    <row r="59446" ht="15" customHeight="1"/>
    <row r="59447" ht="15" customHeight="1"/>
    <row r="59448" ht="15" customHeight="1"/>
    <row r="59449" ht="15" customHeight="1"/>
    <row r="59450" ht="15" customHeight="1"/>
    <row r="59451" ht="15" customHeight="1"/>
    <row r="59452" ht="15" customHeight="1"/>
    <row r="59453" ht="15" customHeight="1"/>
    <row r="59454" ht="15" customHeight="1"/>
    <row r="59455" ht="15" customHeight="1"/>
    <row r="59456" ht="15" customHeight="1"/>
    <row r="59457" ht="15" customHeight="1"/>
    <row r="59458" ht="15" customHeight="1"/>
    <row r="59459" ht="15" customHeight="1"/>
    <row r="59460" ht="15" customHeight="1"/>
    <row r="59461" ht="15" customHeight="1"/>
    <row r="59462" ht="15" customHeight="1"/>
    <row r="59463" ht="15" customHeight="1"/>
    <row r="59464" ht="15" customHeight="1"/>
    <row r="59465" ht="15" customHeight="1"/>
    <row r="59466" ht="15" customHeight="1"/>
    <row r="59467" ht="15" customHeight="1"/>
    <row r="59468" ht="15" customHeight="1"/>
    <row r="59469" ht="15" customHeight="1"/>
    <row r="59470" ht="15" customHeight="1"/>
    <row r="59471" ht="15" customHeight="1"/>
    <row r="59472" ht="15" customHeight="1"/>
    <row r="59473" ht="15" customHeight="1"/>
    <row r="59474" ht="15" customHeight="1"/>
    <row r="59475" ht="15" customHeight="1"/>
    <row r="59476" ht="15" customHeight="1"/>
    <row r="59477" ht="15" customHeight="1"/>
    <row r="59478" ht="15" customHeight="1"/>
    <row r="59479" ht="15" customHeight="1"/>
    <row r="59480" ht="15" customHeight="1"/>
    <row r="59481" ht="15" customHeight="1"/>
    <row r="59482" ht="15" customHeight="1"/>
    <row r="59483" ht="15" customHeight="1"/>
    <row r="59484" ht="15" customHeight="1"/>
    <row r="59485" ht="15" customHeight="1"/>
    <row r="59486" ht="15" customHeight="1"/>
    <row r="59487" ht="15" customHeight="1"/>
    <row r="59488" ht="15" customHeight="1"/>
    <row r="59489" ht="15" customHeight="1"/>
    <row r="59490" ht="15" customHeight="1"/>
    <row r="59491" ht="15" customHeight="1"/>
    <row r="59492" ht="15" customHeight="1"/>
    <row r="59493" ht="15" customHeight="1"/>
    <row r="59494" ht="15" customHeight="1"/>
    <row r="59495" ht="15" customHeight="1"/>
    <row r="59496" ht="15" customHeight="1"/>
    <row r="59497" ht="15" customHeight="1"/>
    <row r="59498" ht="15" customHeight="1"/>
    <row r="59499" ht="15" customHeight="1"/>
    <row r="59500" ht="15" customHeight="1"/>
    <row r="59501" ht="15" customHeight="1"/>
    <row r="59502" ht="15" customHeight="1"/>
    <row r="59503" ht="15" customHeight="1"/>
    <row r="59504" ht="15" customHeight="1"/>
    <row r="59505" ht="15" customHeight="1"/>
    <row r="59506" ht="15" customHeight="1"/>
    <row r="59507" ht="15" customHeight="1"/>
    <row r="59508" ht="15" customHeight="1"/>
    <row r="59509" ht="15" customHeight="1"/>
    <row r="59510" ht="15" customHeight="1"/>
    <row r="59511" ht="15" customHeight="1"/>
    <row r="59512" ht="15" customHeight="1"/>
    <row r="59513" ht="15" customHeight="1"/>
    <row r="59514" ht="15" customHeight="1"/>
    <row r="59515" ht="15" customHeight="1"/>
    <row r="59516" ht="15" customHeight="1"/>
    <row r="59517" ht="15" customHeight="1"/>
    <row r="59518" ht="15" customHeight="1"/>
    <row r="59519" ht="15" customHeight="1"/>
    <row r="59520" ht="15" customHeight="1"/>
    <row r="59521" ht="15" customHeight="1"/>
    <row r="59522" ht="15" customHeight="1"/>
    <row r="59523" ht="15" customHeight="1"/>
    <row r="59524" ht="15" customHeight="1"/>
    <row r="59525" ht="15" customHeight="1"/>
    <row r="59526" ht="15" customHeight="1"/>
    <row r="59527" ht="15" customHeight="1"/>
    <row r="59528" ht="15" customHeight="1"/>
    <row r="59529" ht="15" customHeight="1"/>
    <row r="59530" ht="15" customHeight="1"/>
    <row r="59531" ht="15" customHeight="1"/>
    <row r="59532" ht="15" customHeight="1"/>
    <row r="59533" ht="15" customHeight="1"/>
    <row r="59534" ht="15" customHeight="1"/>
    <row r="59535" ht="15" customHeight="1"/>
    <row r="59536" ht="15" customHeight="1"/>
    <row r="59537" ht="15" customHeight="1"/>
    <row r="59538" ht="15" customHeight="1"/>
    <row r="59539" ht="15" customHeight="1"/>
    <row r="59540" ht="15" customHeight="1"/>
    <row r="59541" ht="15" customHeight="1"/>
    <row r="59542" ht="15" customHeight="1"/>
    <row r="59543" ht="15" customHeight="1"/>
    <row r="59544" ht="15" customHeight="1"/>
    <row r="59545" ht="15" customHeight="1"/>
    <row r="59546" ht="15" customHeight="1"/>
    <row r="59547" ht="15" customHeight="1"/>
    <row r="59548" ht="15" customHeight="1"/>
    <row r="59549" ht="15" customHeight="1"/>
    <row r="59550" ht="15" customHeight="1"/>
    <row r="59551" ht="15" customHeight="1"/>
    <row r="59552" ht="15" customHeight="1"/>
    <row r="59553" ht="15" customHeight="1"/>
    <row r="59554" ht="15" customHeight="1"/>
    <row r="59555" ht="15" customHeight="1"/>
    <row r="59556" ht="15" customHeight="1"/>
    <row r="59557" ht="15" customHeight="1"/>
    <row r="59558" ht="15" customHeight="1"/>
    <row r="59559" ht="15" customHeight="1"/>
    <row r="59560" ht="15" customHeight="1"/>
    <row r="59561" ht="15" customHeight="1"/>
    <row r="59562" ht="15" customHeight="1"/>
    <row r="59563" ht="15" customHeight="1"/>
    <row r="59564" ht="15" customHeight="1"/>
    <row r="59565" ht="15" customHeight="1"/>
    <row r="59566" ht="15" customHeight="1"/>
    <row r="59567" ht="15" customHeight="1"/>
    <row r="59568" ht="15" customHeight="1"/>
    <row r="59569" ht="15" customHeight="1"/>
    <row r="59570" ht="15" customHeight="1"/>
    <row r="59571" ht="15" customHeight="1"/>
    <row r="59572" ht="15" customHeight="1"/>
    <row r="59573" ht="15" customHeight="1"/>
    <row r="59574" ht="15" customHeight="1"/>
    <row r="59575" ht="15" customHeight="1"/>
    <row r="59576" ht="15" customHeight="1"/>
    <row r="59577" ht="15" customHeight="1"/>
    <row r="59578" ht="15" customHeight="1"/>
    <row r="59579" ht="15" customHeight="1"/>
    <row r="59580" ht="15" customHeight="1"/>
    <row r="59581" ht="15" customHeight="1"/>
    <row r="59582" ht="15" customHeight="1"/>
    <row r="59583" ht="15" customHeight="1"/>
    <row r="59584" ht="15" customHeight="1"/>
    <row r="59585" ht="15" customHeight="1"/>
    <row r="59586" ht="15" customHeight="1"/>
    <row r="59587" ht="15" customHeight="1"/>
    <row r="59588" ht="15" customHeight="1"/>
    <row r="59589" ht="15" customHeight="1"/>
    <row r="59590" ht="15" customHeight="1"/>
    <row r="59591" ht="15" customHeight="1"/>
    <row r="59592" ht="15" customHeight="1"/>
    <row r="59593" ht="15" customHeight="1"/>
    <row r="59594" ht="15" customHeight="1"/>
    <row r="59595" ht="15" customHeight="1"/>
    <row r="59596" ht="15" customHeight="1"/>
    <row r="59597" ht="15" customHeight="1"/>
    <row r="59598" ht="15" customHeight="1"/>
    <row r="59599" ht="15" customHeight="1"/>
    <row r="59600" ht="15" customHeight="1"/>
    <row r="59601" ht="15" customHeight="1"/>
    <row r="59602" ht="15" customHeight="1"/>
    <row r="59603" ht="15" customHeight="1"/>
    <row r="59604" ht="15" customHeight="1"/>
    <row r="59605" ht="15" customHeight="1"/>
    <row r="59606" ht="15" customHeight="1"/>
    <row r="59607" ht="15" customHeight="1"/>
    <row r="59608" ht="15" customHeight="1"/>
    <row r="59609" ht="15" customHeight="1"/>
    <row r="59610" ht="15" customHeight="1"/>
    <row r="59611" ht="15" customHeight="1"/>
    <row r="59612" ht="15" customHeight="1"/>
    <row r="59613" ht="15" customHeight="1"/>
    <row r="59614" ht="15" customHeight="1"/>
    <row r="59615" ht="15" customHeight="1"/>
    <row r="59616" ht="15" customHeight="1"/>
    <row r="59617" ht="15" customHeight="1"/>
    <row r="59618" ht="15" customHeight="1"/>
    <row r="59619" ht="15" customHeight="1"/>
    <row r="59620" ht="15" customHeight="1"/>
    <row r="59621" ht="15" customHeight="1"/>
    <row r="59622" ht="15" customHeight="1"/>
    <row r="59623" ht="15" customHeight="1"/>
    <row r="59624" ht="15" customHeight="1"/>
    <row r="59625" ht="15" customHeight="1"/>
    <row r="59626" ht="15" customHeight="1"/>
    <row r="59627" ht="15" customHeight="1"/>
    <row r="59628" ht="15" customHeight="1"/>
    <row r="59629" ht="15" customHeight="1"/>
    <row r="59630" ht="15" customHeight="1"/>
    <row r="59631" ht="15" customHeight="1"/>
    <row r="59632" ht="15" customHeight="1"/>
    <row r="59633" ht="15" customHeight="1"/>
    <row r="59634" ht="15" customHeight="1"/>
    <row r="59635" ht="15" customHeight="1"/>
    <row r="59636" ht="15" customHeight="1"/>
    <row r="59637" ht="15" customHeight="1"/>
    <row r="59638" ht="15" customHeight="1"/>
    <row r="59639" ht="15" customHeight="1"/>
    <row r="59640" ht="15" customHeight="1"/>
    <row r="59641" ht="15" customHeight="1"/>
    <row r="59642" ht="15" customHeight="1"/>
    <row r="59643" ht="15" customHeight="1"/>
    <row r="59644" ht="15" customHeight="1"/>
    <row r="59645" ht="15" customHeight="1"/>
    <row r="59646" ht="15" customHeight="1"/>
    <row r="59647" ht="15" customHeight="1"/>
    <row r="59648" ht="15" customHeight="1"/>
    <row r="59649" ht="15" customHeight="1"/>
    <row r="59650" ht="15" customHeight="1"/>
    <row r="59651" ht="15" customHeight="1"/>
    <row r="59652" ht="15" customHeight="1"/>
    <row r="59653" ht="15" customHeight="1"/>
    <row r="59654" ht="15" customHeight="1"/>
    <row r="59655" ht="15" customHeight="1"/>
    <row r="59656" ht="15" customHeight="1"/>
    <row r="59657" ht="15" customHeight="1"/>
    <row r="59658" ht="15" customHeight="1"/>
    <row r="59659" ht="15" customHeight="1"/>
    <row r="59660" ht="15" customHeight="1"/>
    <row r="59661" ht="15" customHeight="1"/>
    <row r="59662" ht="15" customHeight="1"/>
    <row r="59663" ht="15" customHeight="1"/>
    <row r="59664" ht="15" customHeight="1"/>
    <row r="59665" ht="15" customHeight="1"/>
    <row r="59666" ht="15" customHeight="1"/>
    <row r="59667" ht="15" customHeight="1"/>
    <row r="59668" ht="15" customHeight="1"/>
    <row r="59669" ht="15" customHeight="1"/>
    <row r="59670" ht="15" customHeight="1"/>
    <row r="59671" ht="15" customHeight="1"/>
    <row r="59672" ht="15" customHeight="1"/>
    <row r="59673" ht="15" customHeight="1"/>
    <row r="59674" ht="15" customHeight="1"/>
    <row r="59675" ht="15" customHeight="1"/>
    <row r="59676" ht="15" customHeight="1"/>
    <row r="59677" ht="15" customHeight="1"/>
    <row r="59678" ht="15" customHeight="1"/>
    <row r="59679" ht="15" customHeight="1"/>
    <row r="59680" ht="15" customHeight="1"/>
    <row r="59681" ht="15" customHeight="1"/>
    <row r="59682" ht="15" customHeight="1"/>
    <row r="59683" ht="15" customHeight="1"/>
    <row r="59684" ht="15" customHeight="1"/>
    <row r="59685" ht="15" customHeight="1"/>
    <row r="59686" ht="15" customHeight="1"/>
    <row r="59687" ht="15" customHeight="1"/>
    <row r="59688" ht="15" customHeight="1"/>
    <row r="59689" ht="15" customHeight="1"/>
    <row r="59690" ht="15" customHeight="1"/>
    <row r="59691" ht="15" customHeight="1"/>
    <row r="59692" ht="15" customHeight="1"/>
    <row r="59693" ht="15" customHeight="1"/>
    <row r="59694" ht="15" customHeight="1"/>
    <row r="59695" ht="15" customHeight="1"/>
    <row r="59696" ht="15" customHeight="1"/>
    <row r="59697" ht="15" customHeight="1"/>
    <row r="59698" ht="15" customHeight="1"/>
    <row r="59699" ht="15" customHeight="1"/>
    <row r="59700" ht="15" customHeight="1"/>
    <row r="59701" ht="15" customHeight="1"/>
    <row r="59702" ht="15" customHeight="1"/>
    <row r="59703" ht="15" customHeight="1"/>
    <row r="59704" ht="15" customHeight="1"/>
    <row r="59705" ht="15" customHeight="1"/>
    <row r="59706" ht="15" customHeight="1"/>
    <row r="59707" ht="15" customHeight="1"/>
    <row r="59708" ht="15" customHeight="1"/>
    <row r="59709" ht="15" customHeight="1"/>
    <row r="59710" ht="15" customHeight="1"/>
    <row r="59711" ht="15" customHeight="1"/>
    <row r="59712" ht="15" customHeight="1"/>
    <row r="59713" ht="15" customHeight="1"/>
    <row r="59714" ht="15" customHeight="1"/>
    <row r="59715" ht="15" customHeight="1"/>
    <row r="59716" ht="15" customHeight="1"/>
    <row r="59717" ht="15" customHeight="1"/>
    <row r="59718" ht="15" customHeight="1"/>
    <row r="59719" ht="15" customHeight="1"/>
    <row r="59720" ht="15" customHeight="1"/>
    <row r="59721" ht="15" customHeight="1"/>
    <row r="59722" ht="15" customHeight="1"/>
    <row r="59723" ht="15" customHeight="1"/>
    <row r="59724" ht="15" customHeight="1"/>
    <row r="59725" ht="15" customHeight="1"/>
    <row r="59726" ht="15" customHeight="1"/>
    <row r="59727" ht="15" customHeight="1"/>
    <row r="59728" ht="15" customHeight="1"/>
    <row r="59729" ht="15" customHeight="1"/>
    <row r="59730" ht="15" customHeight="1"/>
    <row r="59731" ht="15" customHeight="1"/>
    <row r="59732" ht="15" customHeight="1"/>
    <row r="59733" ht="15" customHeight="1"/>
    <row r="59734" ht="15" customHeight="1"/>
    <row r="59735" ht="15" customHeight="1"/>
    <row r="59736" ht="15" customHeight="1"/>
    <row r="59737" ht="15" customHeight="1"/>
    <row r="59738" ht="15" customHeight="1"/>
    <row r="59739" ht="15" customHeight="1"/>
    <row r="59740" ht="15" customHeight="1"/>
    <row r="59741" ht="15" customHeight="1"/>
    <row r="59742" ht="15" customHeight="1"/>
    <row r="59743" ht="15" customHeight="1"/>
    <row r="59744" ht="15" customHeight="1"/>
    <row r="59745" ht="15" customHeight="1"/>
    <row r="59746" ht="15" customHeight="1"/>
    <row r="59747" ht="15" customHeight="1"/>
    <row r="59748" ht="15" customHeight="1"/>
    <row r="59749" ht="15" customHeight="1"/>
    <row r="59750" ht="15" customHeight="1"/>
    <row r="59751" ht="15" customHeight="1"/>
    <row r="59752" ht="15" customHeight="1"/>
    <row r="59753" ht="15" customHeight="1"/>
    <row r="59754" ht="15" customHeight="1"/>
    <row r="59755" ht="15" customHeight="1"/>
    <row r="59756" ht="15" customHeight="1"/>
    <row r="59757" ht="15" customHeight="1"/>
    <row r="59758" ht="15" customHeight="1"/>
    <row r="59759" ht="15" customHeight="1"/>
    <row r="59760" ht="15" customHeight="1"/>
    <row r="59761" ht="15" customHeight="1"/>
    <row r="59762" ht="15" customHeight="1"/>
    <row r="59763" ht="15" customHeight="1"/>
    <row r="59764" ht="15" customHeight="1"/>
    <row r="59765" ht="15" customHeight="1"/>
    <row r="59766" ht="15" customHeight="1"/>
    <row r="59767" ht="15" customHeight="1"/>
    <row r="59768" ht="15" customHeight="1"/>
    <row r="59769" ht="15" customHeight="1"/>
    <row r="59770" ht="15" customHeight="1"/>
    <row r="59771" ht="15" customHeight="1"/>
    <row r="59772" ht="15" customHeight="1"/>
    <row r="59773" ht="15" customHeight="1"/>
    <row r="59774" ht="15" customHeight="1"/>
    <row r="59775" ht="15" customHeight="1"/>
    <row r="59776" ht="15" customHeight="1"/>
    <row r="59777" ht="15" customHeight="1"/>
    <row r="59778" ht="15" customHeight="1"/>
    <row r="59779" ht="15" customHeight="1"/>
    <row r="59780" ht="15" customHeight="1"/>
    <row r="59781" ht="15" customHeight="1"/>
    <row r="59782" ht="15" customHeight="1"/>
    <row r="59783" ht="15" customHeight="1"/>
    <row r="59784" ht="15" customHeight="1"/>
    <row r="59785" ht="15" customHeight="1"/>
    <row r="59786" ht="15" customHeight="1"/>
    <row r="59787" ht="15" customHeight="1"/>
    <row r="59788" ht="15" customHeight="1"/>
    <row r="59789" ht="15" customHeight="1"/>
    <row r="59790" ht="15" customHeight="1"/>
    <row r="59791" ht="15" customHeight="1"/>
    <row r="59792" ht="15" customHeight="1"/>
    <row r="59793" ht="15" customHeight="1"/>
    <row r="59794" ht="15" customHeight="1"/>
    <row r="59795" ht="15" customHeight="1"/>
    <row r="59796" ht="15" customHeight="1"/>
    <row r="59797" ht="15" customHeight="1"/>
    <row r="59798" ht="15" customHeight="1"/>
    <row r="59799" ht="15" customHeight="1"/>
    <row r="59800" ht="15" customHeight="1"/>
    <row r="59801" ht="15" customHeight="1"/>
    <row r="59802" ht="15" customHeight="1"/>
    <row r="59803" ht="15" customHeight="1"/>
    <row r="59804" ht="15" customHeight="1"/>
    <row r="59805" ht="15" customHeight="1"/>
    <row r="59806" ht="15" customHeight="1"/>
    <row r="59807" ht="15" customHeight="1"/>
    <row r="59808" ht="15" customHeight="1"/>
    <row r="59809" ht="15" customHeight="1"/>
    <row r="59810" ht="15" customHeight="1"/>
    <row r="59811" ht="15" customHeight="1"/>
    <row r="59812" ht="15" customHeight="1"/>
    <row r="59813" ht="15" customHeight="1"/>
    <row r="59814" ht="15" customHeight="1"/>
    <row r="59815" ht="15" customHeight="1"/>
    <row r="59816" ht="15" customHeight="1"/>
    <row r="59817" ht="15" customHeight="1"/>
    <row r="59818" ht="15" customHeight="1"/>
    <row r="59819" ht="15" customHeight="1"/>
    <row r="59820" ht="15" customHeight="1"/>
    <row r="59821" ht="15" customHeight="1"/>
    <row r="59822" ht="15" customHeight="1"/>
    <row r="59823" ht="15" customHeight="1"/>
    <row r="59824" ht="15" customHeight="1"/>
    <row r="59825" ht="15" customHeight="1"/>
    <row r="59826" ht="15" customHeight="1"/>
    <row r="59827" ht="15" customHeight="1"/>
    <row r="59828" ht="15" customHeight="1"/>
    <row r="59829" ht="15" customHeight="1"/>
    <row r="59830" ht="15" customHeight="1"/>
    <row r="59831" ht="15" customHeight="1"/>
    <row r="59832" ht="15" customHeight="1"/>
    <row r="59833" ht="15" customHeight="1"/>
    <row r="59834" ht="15" customHeight="1"/>
    <row r="59835" ht="15" customHeight="1"/>
    <row r="59836" ht="15" customHeight="1"/>
    <row r="59837" ht="15" customHeight="1"/>
    <row r="59838" ht="15" customHeight="1"/>
    <row r="59839" ht="15" customHeight="1"/>
    <row r="59840" ht="15" customHeight="1"/>
    <row r="59841" ht="15" customHeight="1"/>
    <row r="59842" ht="15" customHeight="1"/>
    <row r="59843" ht="15" customHeight="1"/>
    <row r="59844" ht="15" customHeight="1"/>
    <row r="59845" ht="15" customHeight="1"/>
    <row r="59846" ht="15" customHeight="1"/>
    <row r="59847" ht="15" customHeight="1"/>
    <row r="59848" ht="15" customHeight="1"/>
    <row r="59849" ht="15" customHeight="1"/>
    <row r="59850" ht="15" customHeight="1"/>
    <row r="59851" ht="15" customHeight="1"/>
    <row r="59852" ht="15" customHeight="1"/>
    <row r="59853" ht="15" customHeight="1"/>
    <row r="59854" ht="15" customHeight="1"/>
    <row r="59855" ht="15" customHeight="1"/>
    <row r="59856" ht="15" customHeight="1"/>
    <row r="59857" ht="15" customHeight="1"/>
    <row r="59858" ht="15" customHeight="1"/>
    <row r="59859" ht="15" customHeight="1"/>
    <row r="59860" ht="15" customHeight="1"/>
    <row r="59861" ht="15" customHeight="1"/>
    <row r="59862" ht="15" customHeight="1"/>
    <row r="59863" ht="15" customHeight="1"/>
    <row r="59864" ht="15" customHeight="1"/>
    <row r="59865" ht="15" customHeight="1"/>
    <row r="59866" ht="15" customHeight="1"/>
    <row r="59867" ht="15" customHeight="1"/>
    <row r="59868" ht="15" customHeight="1"/>
    <row r="59869" ht="15" customHeight="1"/>
    <row r="59870" ht="15" customHeight="1"/>
    <row r="59871" ht="15" customHeight="1"/>
    <row r="59872" ht="15" customHeight="1"/>
    <row r="59873" ht="15" customHeight="1"/>
    <row r="59874" ht="15" customHeight="1"/>
    <row r="59875" ht="15" customHeight="1"/>
    <row r="59876" ht="15" customHeight="1"/>
    <row r="59877" ht="15" customHeight="1"/>
    <row r="59878" ht="15" customHeight="1"/>
    <row r="59879" ht="15" customHeight="1"/>
    <row r="59880" ht="15" customHeight="1"/>
    <row r="59881" ht="15" customHeight="1"/>
    <row r="59882" ht="15" customHeight="1"/>
    <row r="59883" ht="15" customHeight="1"/>
    <row r="59884" ht="15" customHeight="1"/>
    <row r="59885" ht="15" customHeight="1"/>
    <row r="59886" ht="15" customHeight="1"/>
    <row r="59887" ht="15" customHeight="1"/>
    <row r="59888" ht="15" customHeight="1"/>
    <row r="59889" ht="15" customHeight="1"/>
    <row r="59890" ht="15" customHeight="1"/>
    <row r="59891" ht="15" customHeight="1"/>
    <row r="59892" ht="15" customHeight="1"/>
    <row r="59893" ht="15" customHeight="1"/>
    <row r="59894" ht="15" customHeight="1"/>
    <row r="59895" ht="15" customHeight="1"/>
    <row r="59896" ht="15" customHeight="1"/>
    <row r="59897" ht="15" customHeight="1"/>
    <row r="59898" ht="15" customHeight="1"/>
    <row r="59899" ht="15" customHeight="1"/>
    <row r="59900" ht="15" customHeight="1"/>
    <row r="59901" ht="15" customHeight="1"/>
    <row r="59902" ht="15" customHeight="1"/>
    <row r="59903" ht="15" customHeight="1"/>
    <row r="59904" ht="15" customHeight="1"/>
    <row r="59905" ht="15" customHeight="1"/>
    <row r="59906" ht="15" customHeight="1"/>
    <row r="59907" ht="15" customHeight="1"/>
    <row r="59908" ht="15" customHeight="1"/>
    <row r="59909" ht="15" customHeight="1"/>
    <row r="59910" ht="15" customHeight="1"/>
    <row r="59911" ht="15" customHeight="1"/>
    <row r="59912" ht="15" customHeight="1"/>
    <row r="59913" ht="15" customHeight="1"/>
    <row r="59914" ht="15" customHeight="1"/>
    <row r="59915" ht="15" customHeight="1"/>
    <row r="59916" ht="15" customHeight="1"/>
    <row r="59917" ht="15" customHeight="1"/>
    <row r="59918" ht="15" customHeight="1"/>
    <row r="59919" ht="15" customHeight="1"/>
    <row r="59920" ht="15" customHeight="1"/>
    <row r="59921" ht="15" customHeight="1"/>
    <row r="59922" ht="15" customHeight="1"/>
    <row r="59923" ht="15" customHeight="1"/>
    <row r="59924" ht="15" customHeight="1"/>
    <row r="59925" ht="15" customHeight="1"/>
    <row r="59926" ht="15" customHeight="1"/>
    <row r="59927" ht="15" customHeight="1"/>
    <row r="59928" ht="15" customHeight="1"/>
    <row r="59929" ht="15" customHeight="1"/>
    <row r="59930" ht="15" customHeight="1"/>
    <row r="59931" ht="15" customHeight="1"/>
    <row r="59932" ht="15" customHeight="1"/>
    <row r="59933" ht="15" customHeight="1"/>
    <row r="59934" ht="15" customHeight="1"/>
    <row r="59935" ht="15" customHeight="1"/>
    <row r="59936" ht="15" customHeight="1"/>
    <row r="59937" ht="15" customHeight="1"/>
    <row r="59938" ht="15" customHeight="1"/>
    <row r="59939" ht="15" customHeight="1"/>
    <row r="59940" ht="15" customHeight="1"/>
    <row r="59941" ht="15" customHeight="1"/>
    <row r="59942" ht="15" customHeight="1"/>
    <row r="59943" ht="15" customHeight="1"/>
    <row r="59944" ht="15" customHeight="1"/>
    <row r="59945" ht="15" customHeight="1"/>
    <row r="59946" ht="15" customHeight="1"/>
    <row r="59947" ht="15" customHeight="1"/>
    <row r="59948" ht="15" customHeight="1"/>
    <row r="59949" ht="15" customHeight="1"/>
    <row r="59950" ht="15" customHeight="1"/>
    <row r="59951" ht="15" customHeight="1"/>
    <row r="59952" ht="15" customHeight="1"/>
    <row r="59953" ht="15" customHeight="1"/>
    <row r="59954" ht="15" customHeight="1"/>
    <row r="59955" ht="15" customHeight="1"/>
    <row r="59956" ht="15" customHeight="1"/>
    <row r="59957" ht="15" customHeight="1"/>
    <row r="59958" ht="15" customHeight="1"/>
    <row r="59959" ht="15" customHeight="1"/>
    <row r="59960" ht="15" customHeight="1"/>
    <row r="59961" ht="15" customHeight="1"/>
    <row r="59962" ht="15" customHeight="1"/>
    <row r="59963" ht="15" customHeight="1"/>
    <row r="59964" ht="15" customHeight="1"/>
    <row r="59965" ht="15" customHeight="1"/>
    <row r="59966" ht="15" customHeight="1"/>
    <row r="59967" ht="15" customHeight="1"/>
    <row r="59968" ht="15" customHeight="1"/>
    <row r="59969" ht="15" customHeight="1"/>
    <row r="59970" ht="15" customHeight="1"/>
    <row r="59971" ht="15" customHeight="1"/>
    <row r="59972" ht="15" customHeight="1"/>
    <row r="59973" ht="15" customHeight="1"/>
    <row r="59974" ht="15" customHeight="1"/>
    <row r="59975" ht="15" customHeight="1"/>
    <row r="59976" ht="15" customHeight="1"/>
    <row r="59977" ht="15" customHeight="1"/>
    <row r="59978" ht="15" customHeight="1"/>
    <row r="59979" ht="15" customHeight="1"/>
    <row r="59980" ht="15" customHeight="1"/>
    <row r="59981" ht="15" customHeight="1"/>
    <row r="59982" ht="15" customHeight="1"/>
    <row r="59983" ht="15" customHeight="1"/>
    <row r="59984" ht="15" customHeight="1"/>
    <row r="59985" ht="15" customHeight="1"/>
    <row r="59986" ht="15" customHeight="1"/>
    <row r="59987" ht="15" customHeight="1"/>
    <row r="59988" ht="15" customHeight="1"/>
    <row r="59989" ht="15" customHeight="1"/>
    <row r="59990" ht="15" customHeight="1"/>
    <row r="59991" ht="15" customHeight="1"/>
    <row r="59992" ht="15" customHeight="1"/>
    <row r="59993" ht="15" customHeight="1"/>
    <row r="59994" ht="15" customHeight="1"/>
    <row r="59995" ht="15" customHeight="1"/>
    <row r="59996" ht="15" customHeight="1"/>
    <row r="59997" ht="15" customHeight="1"/>
    <row r="59998" ht="15" customHeight="1"/>
    <row r="59999" ht="15" customHeight="1"/>
    <row r="60000" ht="15" customHeight="1"/>
    <row r="60001" ht="15" customHeight="1"/>
    <row r="60002" ht="15" customHeight="1"/>
    <row r="60003" ht="15" customHeight="1"/>
    <row r="60004" ht="15" customHeight="1"/>
    <row r="60005" ht="15" customHeight="1"/>
    <row r="60006" ht="15" customHeight="1"/>
    <row r="60007" ht="15" customHeight="1"/>
    <row r="60008" ht="15" customHeight="1"/>
    <row r="60009" ht="15" customHeight="1"/>
    <row r="60010" ht="15" customHeight="1"/>
    <row r="60011" ht="15" customHeight="1"/>
    <row r="60012" ht="15" customHeight="1"/>
    <row r="60013" ht="15" customHeight="1"/>
    <row r="60014" ht="15" customHeight="1"/>
    <row r="60015" ht="15" customHeight="1"/>
    <row r="60016" ht="15" customHeight="1"/>
    <row r="60017" ht="15" customHeight="1"/>
    <row r="60018" ht="15" customHeight="1"/>
    <row r="60019" ht="15" customHeight="1"/>
    <row r="60020" ht="15" customHeight="1"/>
    <row r="60021" ht="15" customHeight="1"/>
    <row r="60022" ht="15" customHeight="1"/>
    <row r="60023" ht="15" customHeight="1"/>
    <row r="60024" ht="15" customHeight="1"/>
    <row r="60025" ht="15" customHeight="1"/>
    <row r="60026" ht="15" customHeight="1"/>
    <row r="60027" ht="15" customHeight="1"/>
    <row r="60028" ht="15" customHeight="1"/>
    <row r="60029" ht="15" customHeight="1"/>
    <row r="60030" ht="15" customHeight="1"/>
    <row r="60031" ht="15" customHeight="1"/>
    <row r="60032" ht="15" customHeight="1"/>
    <row r="60033" ht="15" customHeight="1"/>
    <row r="60034" ht="15" customHeight="1"/>
    <row r="60035" ht="15" customHeight="1"/>
    <row r="60036" ht="15" customHeight="1"/>
    <row r="60037" ht="15" customHeight="1"/>
    <row r="60038" ht="15" customHeight="1"/>
    <row r="60039" ht="15" customHeight="1"/>
    <row r="60040" ht="15" customHeight="1"/>
    <row r="60041" ht="15" customHeight="1"/>
    <row r="60042" ht="15" customHeight="1"/>
    <row r="60043" ht="15" customHeight="1"/>
    <row r="60044" ht="15" customHeight="1"/>
    <row r="60045" ht="15" customHeight="1"/>
    <row r="60046" ht="15" customHeight="1"/>
    <row r="60047" ht="15" customHeight="1"/>
    <row r="60048" ht="15" customHeight="1"/>
    <row r="60049" ht="15" customHeight="1"/>
    <row r="60050" ht="15" customHeight="1"/>
    <row r="60051" ht="15" customHeight="1"/>
    <row r="60052" ht="15" customHeight="1"/>
    <row r="60053" ht="15" customHeight="1"/>
    <row r="60054" ht="15" customHeight="1"/>
    <row r="60055" ht="15" customHeight="1"/>
    <row r="60056" ht="15" customHeight="1"/>
    <row r="60057" ht="15" customHeight="1"/>
    <row r="60058" ht="15" customHeight="1"/>
    <row r="60059" ht="15" customHeight="1"/>
    <row r="60060" ht="15" customHeight="1"/>
    <row r="60061" ht="15" customHeight="1"/>
    <row r="60062" ht="15" customHeight="1"/>
    <row r="60063" ht="15" customHeight="1"/>
    <row r="60064" ht="15" customHeight="1"/>
    <row r="60065" ht="15" customHeight="1"/>
    <row r="60066" ht="15" customHeight="1"/>
    <row r="60067" ht="15" customHeight="1"/>
    <row r="60068" ht="15" customHeight="1"/>
    <row r="60069" ht="15" customHeight="1"/>
    <row r="60070" ht="15" customHeight="1"/>
    <row r="60071" ht="15" customHeight="1"/>
    <row r="60072" ht="15" customHeight="1"/>
    <row r="60073" ht="15" customHeight="1"/>
    <row r="60074" ht="15" customHeight="1"/>
    <row r="60075" ht="15" customHeight="1"/>
    <row r="60076" ht="15" customHeight="1"/>
    <row r="60077" ht="15" customHeight="1"/>
    <row r="60078" ht="15" customHeight="1"/>
    <row r="60079" ht="15" customHeight="1"/>
    <row r="60080" ht="15" customHeight="1"/>
    <row r="60081" ht="15" customHeight="1"/>
    <row r="60082" ht="15" customHeight="1"/>
    <row r="60083" ht="15" customHeight="1"/>
    <row r="60084" ht="15" customHeight="1"/>
    <row r="60085" ht="15" customHeight="1"/>
    <row r="60086" ht="15" customHeight="1"/>
    <row r="60087" ht="15" customHeight="1"/>
    <row r="60088" ht="15" customHeight="1"/>
    <row r="60089" ht="15" customHeight="1"/>
    <row r="60090" ht="15" customHeight="1"/>
    <row r="60091" ht="15" customHeight="1"/>
    <row r="60092" ht="15" customHeight="1"/>
    <row r="60093" ht="15" customHeight="1"/>
    <row r="60094" ht="15" customHeight="1"/>
    <row r="60095" ht="15" customHeight="1"/>
    <row r="60096" ht="15" customHeight="1"/>
    <row r="60097" ht="15" customHeight="1"/>
    <row r="60098" ht="15" customHeight="1"/>
    <row r="60099" ht="15" customHeight="1"/>
    <row r="60100" ht="15" customHeight="1"/>
    <row r="60101" ht="15" customHeight="1"/>
    <row r="60102" ht="15" customHeight="1"/>
    <row r="60103" ht="15" customHeight="1"/>
    <row r="60104" ht="15" customHeight="1"/>
    <row r="60105" ht="15" customHeight="1"/>
    <row r="60106" ht="15" customHeight="1"/>
    <row r="60107" ht="15" customHeight="1"/>
    <row r="60108" ht="15" customHeight="1"/>
    <row r="60109" ht="15" customHeight="1"/>
    <row r="60110" ht="15" customHeight="1"/>
    <row r="60111" ht="15" customHeight="1"/>
    <row r="60112" ht="15" customHeight="1"/>
    <row r="60113" ht="15" customHeight="1"/>
    <row r="60114" ht="15" customHeight="1"/>
    <row r="60115" ht="15" customHeight="1"/>
    <row r="60116" ht="15" customHeight="1"/>
    <row r="60117" ht="15" customHeight="1"/>
    <row r="60118" ht="15" customHeight="1"/>
    <row r="60119" ht="15" customHeight="1"/>
    <row r="60120" ht="15" customHeight="1"/>
    <row r="60121" ht="15" customHeight="1"/>
    <row r="60122" ht="15" customHeight="1"/>
    <row r="60123" ht="15" customHeight="1"/>
    <row r="60124" ht="15" customHeight="1"/>
    <row r="60125" ht="15" customHeight="1"/>
    <row r="60126" ht="15" customHeight="1"/>
    <row r="60127" ht="15" customHeight="1"/>
    <row r="60128" ht="15" customHeight="1"/>
    <row r="60129" ht="15" customHeight="1"/>
    <row r="60130" ht="15" customHeight="1"/>
    <row r="60131" ht="15" customHeight="1"/>
    <row r="60132" ht="15" customHeight="1"/>
    <row r="60133" ht="15" customHeight="1"/>
    <row r="60134" ht="15" customHeight="1"/>
    <row r="60135" ht="15" customHeight="1"/>
    <row r="60136" ht="15" customHeight="1"/>
    <row r="60137" ht="15" customHeight="1"/>
    <row r="60138" ht="15" customHeight="1"/>
    <row r="60139" ht="15" customHeight="1"/>
    <row r="60140" ht="15" customHeight="1"/>
    <row r="60141" ht="15" customHeight="1"/>
    <row r="60142" ht="15" customHeight="1"/>
    <row r="60143" ht="15" customHeight="1"/>
    <row r="60144" ht="15" customHeight="1"/>
    <row r="60145" ht="15" customHeight="1"/>
    <row r="60146" ht="15" customHeight="1"/>
    <row r="60147" ht="15" customHeight="1"/>
    <row r="60148" ht="15" customHeight="1"/>
    <row r="60149" ht="15" customHeight="1"/>
    <row r="60150" ht="15" customHeight="1"/>
    <row r="60151" ht="15" customHeight="1"/>
    <row r="60152" ht="15" customHeight="1"/>
    <row r="60153" ht="15" customHeight="1"/>
    <row r="60154" ht="15" customHeight="1"/>
    <row r="60155" ht="15" customHeight="1"/>
    <row r="60156" ht="15" customHeight="1"/>
    <row r="60157" ht="15" customHeight="1"/>
    <row r="60158" ht="15" customHeight="1"/>
    <row r="60159" ht="15" customHeight="1"/>
    <row r="60160" ht="15" customHeight="1"/>
    <row r="60161" ht="15" customHeight="1"/>
    <row r="60162" ht="15" customHeight="1"/>
    <row r="60163" ht="15" customHeight="1"/>
    <row r="60164" ht="15" customHeight="1"/>
    <row r="60165" ht="15" customHeight="1"/>
    <row r="60166" ht="15" customHeight="1"/>
    <row r="60167" ht="15" customHeight="1"/>
    <row r="60168" ht="15" customHeight="1"/>
    <row r="60169" ht="15" customHeight="1"/>
    <row r="60170" ht="15" customHeight="1"/>
    <row r="60171" ht="15" customHeight="1"/>
    <row r="60172" ht="15" customHeight="1"/>
    <row r="60173" ht="15" customHeight="1"/>
    <row r="60174" ht="15" customHeight="1"/>
    <row r="60175" ht="15" customHeight="1"/>
    <row r="60176" ht="15" customHeight="1"/>
    <row r="60177" ht="15" customHeight="1"/>
    <row r="60178" ht="15" customHeight="1"/>
    <row r="60179" ht="15" customHeight="1"/>
    <row r="60180" ht="15" customHeight="1"/>
    <row r="60181" ht="15" customHeight="1"/>
    <row r="60182" ht="15" customHeight="1"/>
    <row r="60183" ht="15" customHeight="1"/>
    <row r="60184" ht="15" customHeight="1"/>
    <row r="60185" ht="15" customHeight="1"/>
    <row r="60186" ht="15" customHeight="1"/>
    <row r="60187" ht="15" customHeight="1"/>
    <row r="60188" ht="15" customHeight="1"/>
    <row r="60189" ht="15" customHeight="1"/>
    <row r="60190" ht="15" customHeight="1"/>
    <row r="60191" ht="15" customHeight="1"/>
    <row r="60192" ht="15" customHeight="1"/>
    <row r="60193" ht="15" customHeight="1"/>
    <row r="60194" ht="15" customHeight="1"/>
    <row r="60195" ht="15" customHeight="1"/>
    <row r="60196" ht="15" customHeight="1"/>
    <row r="60197" ht="15" customHeight="1"/>
    <row r="60198" ht="15" customHeight="1"/>
    <row r="60199" ht="15" customHeight="1"/>
    <row r="60200" ht="15" customHeight="1"/>
    <row r="60201" ht="15" customHeight="1"/>
    <row r="60202" ht="15" customHeight="1"/>
    <row r="60203" ht="15" customHeight="1"/>
    <row r="60204" ht="15" customHeight="1"/>
    <row r="60205" ht="15" customHeight="1"/>
    <row r="60206" ht="15" customHeight="1"/>
    <row r="60207" ht="15" customHeight="1"/>
    <row r="60208" ht="15" customHeight="1"/>
    <row r="60209" ht="15" customHeight="1"/>
    <row r="60210" ht="15" customHeight="1"/>
    <row r="60211" ht="15" customHeight="1"/>
    <row r="60212" ht="15" customHeight="1"/>
    <row r="60213" ht="15" customHeight="1"/>
    <row r="60214" ht="15" customHeight="1"/>
    <row r="60215" ht="15" customHeight="1"/>
    <row r="60216" ht="15" customHeight="1"/>
    <row r="60217" ht="15" customHeight="1"/>
    <row r="60218" ht="15" customHeight="1"/>
    <row r="60219" ht="15" customHeight="1"/>
    <row r="60220" ht="15" customHeight="1"/>
    <row r="60221" ht="15" customHeight="1"/>
    <row r="60222" ht="15" customHeight="1"/>
    <row r="60223" ht="15" customHeight="1"/>
    <row r="60224" ht="15" customHeight="1"/>
    <row r="60225" ht="15" customHeight="1"/>
    <row r="60226" ht="15" customHeight="1"/>
    <row r="60227" ht="15" customHeight="1"/>
    <row r="60228" ht="15" customHeight="1"/>
    <row r="60229" ht="15" customHeight="1"/>
    <row r="60230" ht="15" customHeight="1"/>
    <row r="60231" ht="15" customHeight="1"/>
    <row r="60232" ht="15" customHeight="1"/>
    <row r="60233" ht="15" customHeight="1"/>
    <row r="60234" ht="15" customHeight="1"/>
    <row r="60235" ht="15" customHeight="1"/>
    <row r="60236" ht="15" customHeight="1"/>
    <row r="60237" ht="15" customHeight="1"/>
    <row r="60238" ht="15" customHeight="1"/>
    <row r="60239" ht="15" customHeight="1"/>
    <row r="60240" ht="15" customHeight="1"/>
    <row r="60241" ht="15" customHeight="1"/>
    <row r="60242" ht="15" customHeight="1"/>
    <row r="60243" ht="15" customHeight="1"/>
    <row r="60244" ht="15" customHeight="1"/>
    <row r="60245" ht="15" customHeight="1"/>
    <row r="60246" ht="15" customHeight="1"/>
    <row r="60247" ht="15" customHeight="1"/>
    <row r="60248" ht="15" customHeight="1"/>
    <row r="60249" ht="15" customHeight="1"/>
    <row r="60250" ht="15" customHeight="1"/>
    <row r="60251" ht="15" customHeight="1"/>
    <row r="60252" ht="15" customHeight="1"/>
    <row r="60253" ht="15" customHeight="1"/>
    <row r="60254" ht="15" customHeight="1"/>
    <row r="60255" ht="15" customHeight="1"/>
    <row r="60256" ht="15" customHeight="1"/>
    <row r="60257" ht="15" customHeight="1"/>
    <row r="60258" ht="15" customHeight="1"/>
    <row r="60259" ht="15" customHeight="1"/>
    <row r="60260" ht="15" customHeight="1"/>
    <row r="60261" ht="15" customHeight="1"/>
    <row r="60262" ht="15" customHeight="1"/>
    <row r="60263" ht="15" customHeight="1"/>
    <row r="60264" ht="15" customHeight="1"/>
    <row r="60265" ht="15" customHeight="1"/>
    <row r="60266" ht="15" customHeight="1"/>
    <row r="60267" ht="15" customHeight="1"/>
    <row r="60268" ht="15" customHeight="1"/>
    <row r="60269" ht="15" customHeight="1"/>
    <row r="60270" ht="15" customHeight="1"/>
    <row r="60271" ht="15" customHeight="1"/>
    <row r="60272" ht="15" customHeight="1"/>
    <row r="60273" ht="15" customHeight="1"/>
    <row r="60274" ht="15" customHeight="1"/>
    <row r="60275" ht="15" customHeight="1"/>
    <row r="60276" ht="15" customHeight="1"/>
    <row r="60277" ht="15" customHeight="1"/>
    <row r="60278" ht="15" customHeight="1"/>
    <row r="60279" ht="15" customHeight="1"/>
    <row r="60280" ht="15" customHeight="1"/>
    <row r="60281" ht="15" customHeight="1"/>
    <row r="60282" ht="15" customHeight="1"/>
    <row r="60283" ht="15" customHeight="1"/>
    <row r="60284" ht="15" customHeight="1"/>
    <row r="60285" ht="15" customHeight="1"/>
    <row r="60286" ht="15" customHeight="1"/>
    <row r="60287" ht="15" customHeight="1"/>
    <row r="60288" ht="15" customHeight="1"/>
    <row r="60289" ht="15" customHeight="1"/>
    <row r="60290" ht="15" customHeight="1"/>
    <row r="60291" ht="15" customHeight="1"/>
    <row r="60292" ht="15" customHeight="1"/>
    <row r="60293" ht="15" customHeight="1"/>
    <row r="60294" ht="15" customHeight="1"/>
    <row r="60295" ht="15" customHeight="1"/>
    <row r="60296" ht="15" customHeight="1"/>
    <row r="60297" ht="15" customHeight="1"/>
    <row r="60298" ht="15" customHeight="1"/>
    <row r="60299" ht="15" customHeight="1"/>
    <row r="60300" ht="15" customHeight="1"/>
    <row r="60301" ht="15" customHeight="1"/>
    <row r="60302" ht="15" customHeight="1"/>
    <row r="60303" ht="15" customHeight="1"/>
    <row r="60304" ht="15" customHeight="1"/>
    <row r="60305" ht="15" customHeight="1"/>
    <row r="60306" ht="15" customHeight="1"/>
    <row r="60307" ht="15" customHeight="1"/>
    <row r="60308" ht="15" customHeight="1"/>
    <row r="60309" ht="15" customHeight="1"/>
    <row r="60310" ht="15" customHeight="1"/>
    <row r="60311" ht="15" customHeight="1"/>
    <row r="60312" ht="15" customHeight="1"/>
    <row r="60313" ht="15" customHeight="1"/>
    <row r="60314" ht="15" customHeight="1"/>
    <row r="60315" ht="15" customHeight="1"/>
    <row r="60316" ht="15" customHeight="1"/>
    <row r="60317" ht="15" customHeight="1"/>
    <row r="60318" ht="15" customHeight="1"/>
    <row r="60319" ht="15" customHeight="1"/>
    <row r="60320" ht="15" customHeight="1"/>
    <row r="60321" ht="15" customHeight="1"/>
    <row r="60322" ht="15" customHeight="1"/>
    <row r="60323" ht="15" customHeight="1"/>
    <row r="60324" ht="15" customHeight="1"/>
    <row r="60325" ht="15" customHeight="1"/>
    <row r="60326" ht="15" customHeight="1"/>
    <row r="60327" ht="15" customHeight="1"/>
    <row r="60328" ht="15" customHeight="1"/>
    <row r="60329" ht="15" customHeight="1"/>
    <row r="60330" ht="15" customHeight="1"/>
    <row r="60331" ht="15" customHeight="1"/>
    <row r="60332" ht="15" customHeight="1"/>
    <row r="60333" ht="15" customHeight="1"/>
    <row r="60334" ht="15" customHeight="1"/>
    <row r="60335" ht="15" customHeight="1"/>
    <row r="60336" ht="15" customHeight="1"/>
    <row r="60337" ht="15" customHeight="1"/>
    <row r="60338" ht="15" customHeight="1"/>
    <row r="60339" ht="15" customHeight="1"/>
    <row r="60340" ht="15" customHeight="1"/>
    <row r="60341" ht="15" customHeight="1"/>
    <row r="60342" ht="15" customHeight="1"/>
    <row r="60343" ht="15" customHeight="1"/>
    <row r="60344" ht="15" customHeight="1"/>
    <row r="60345" ht="15" customHeight="1"/>
    <row r="60346" ht="15" customHeight="1"/>
    <row r="60347" ht="15" customHeight="1"/>
    <row r="60348" ht="15" customHeight="1"/>
    <row r="60349" ht="15" customHeight="1"/>
    <row r="60350" ht="15" customHeight="1"/>
    <row r="60351" ht="15" customHeight="1"/>
    <row r="60352" ht="15" customHeight="1"/>
    <row r="60353" ht="15" customHeight="1"/>
    <row r="60354" ht="15" customHeight="1"/>
    <row r="60355" ht="15" customHeight="1"/>
    <row r="60356" ht="15" customHeight="1"/>
    <row r="60357" ht="15" customHeight="1"/>
    <row r="60358" ht="15" customHeight="1"/>
    <row r="60359" ht="15" customHeight="1"/>
    <row r="60360" ht="15" customHeight="1"/>
    <row r="60361" ht="15" customHeight="1"/>
    <row r="60362" ht="15" customHeight="1"/>
    <row r="60363" ht="15" customHeight="1"/>
    <row r="60364" ht="15" customHeight="1"/>
    <row r="60365" ht="15" customHeight="1"/>
    <row r="60366" ht="15" customHeight="1"/>
    <row r="60367" ht="15" customHeight="1"/>
    <row r="60368" ht="15" customHeight="1"/>
    <row r="60369" ht="15" customHeight="1"/>
    <row r="60370" ht="15" customHeight="1"/>
    <row r="60371" ht="15" customHeight="1"/>
    <row r="60372" ht="15" customHeight="1"/>
    <row r="60373" ht="15" customHeight="1"/>
    <row r="60374" ht="15" customHeight="1"/>
    <row r="60375" ht="15" customHeight="1"/>
    <row r="60376" ht="15" customHeight="1"/>
    <row r="60377" ht="15" customHeight="1"/>
    <row r="60378" ht="15" customHeight="1"/>
    <row r="60379" ht="15" customHeight="1"/>
    <row r="60380" ht="15" customHeight="1"/>
    <row r="60381" ht="15" customHeight="1"/>
    <row r="60382" ht="15" customHeight="1"/>
    <row r="60383" ht="15" customHeight="1"/>
    <row r="60384" ht="15" customHeight="1"/>
    <row r="60385" ht="15" customHeight="1"/>
    <row r="60386" ht="15" customHeight="1"/>
    <row r="60387" ht="15" customHeight="1"/>
    <row r="60388" ht="15" customHeight="1"/>
    <row r="60389" ht="15" customHeight="1"/>
    <row r="60390" ht="15" customHeight="1"/>
    <row r="60391" ht="15" customHeight="1"/>
    <row r="60392" ht="15" customHeight="1"/>
    <row r="60393" ht="15" customHeight="1"/>
    <row r="60394" ht="15" customHeight="1"/>
    <row r="60395" ht="15" customHeight="1"/>
    <row r="60396" ht="15" customHeight="1"/>
    <row r="60397" ht="15" customHeight="1"/>
    <row r="60398" ht="15" customHeight="1"/>
    <row r="60399" ht="15" customHeight="1"/>
    <row r="60400" ht="15" customHeight="1"/>
    <row r="60401" ht="15" customHeight="1"/>
    <row r="60402" ht="15" customHeight="1"/>
    <row r="60403" ht="15" customHeight="1"/>
    <row r="60404" ht="15" customHeight="1"/>
    <row r="60405" ht="15" customHeight="1"/>
    <row r="60406" ht="15" customHeight="1"/>
    <row r="60407" ht="15" customHeight="1"/>
    <row r="60408" ht="15" customHeight="1"/>
    <row r="60409" ht="15" customHeight="1"/>
    <row r="60410" ht="15" customHeight="1"/>
    <row r="60411" ht="15" customHeight="1"/>
    <row r="60412" ht="15" customHeight="1"/>
    <row r="60413" ht="15" customHeight="1"/>
    <row r="60414" ht="15" customHeight="1"/>
    <row r="60415" ht="15" customHeight="1"/>
    <row r="60416" ht="15" customHeight="1"/>
    <row r="60417" ht="15" customHeight="1"/>
    <row r="60418" ht="15" customHeight="1"/>
    <row r="60419" ht="15" customHeight="1"/>
    <row r="60420" ht="15" customHeight="1"/>
    <row r="60421" ht="15" customHeight="1"/>
    <row r="60422" ht="15" customHeight="1"/>
    <row r="60423" ht="15" customHeight="1"/>
    <row r="60424" ht="15" customHeight="1"/>
    <row r="60425" ht="15" customHeight="1"/>
    <row r="60426" ht="15" customHeight="1"/>
    <row r="60427" ht="15" customHeight="1"/>
    <row r="60428" ht="15" customHeight="1"/>
    <row r="60429" ht="15" customHeight="1"/>
    <row r="60430" ht="15" customHeight="1"/>
    <row r="60431" ht="15" customHeight="1"/>
    <row r="60432" ht="15" customHeight="1"/>
    <row r="60433" ht="15" customHeight="1"/>
    <row r="60434" ht="15" customHeight="1"/>
    <row r="60435" ht="15" customHeight="1"/>
    <row r="60436" ht="15" customHeight="1"/>
    <row r="60437" ht="15" customHeight="1"/>
    <row r="60438" ht="15" customHeight="1"/>
    <row r="60439" ht="15" customHeight="1"/>
    <row r="60440" ht="15" customHeight="1"/>
    <row r="60441" ht="15" customHeight="1"/>
    <row r="60442" ht="15" customHeight="1"/>
    <row r="60443" ht="15" customHeight="1"/>
    <row r="60444" ht="15" customHeight="1"/>
    <row r="60445" ht="15" customHeight="1"/>
    <row r="60446" ht="15" customHeight="1"/>
    <row r="60447" ht="15" customHeight="1"/>
    <row r="60448" ht="15" customHeight="1"/>
    <row r="60449" ht="15" customHeight="1"/>
    <row r="60450" ht="15" customHeight="1"/>
    <row r="60451" ht="15" customHeight="1"/>
    <row r="60452" ht="15" customHeight="1"/>
    <row r="60453" ht="15" customHeight="1"/>
    <row r="60454" ht="15" customHeight="1"/>
    <row r="60455" ht="15" customHeight="1"/>
    <row r="60456" ht="15" customHeight="1"/>
    <row r="60457" ht="15" customHeight="1"/>
    <row r="60458" ht="15" customHeight="1"/>
    <row r="60459" ht="15" customHeight="1"/>
    <row r="60460" ht="15" customHeight="1"/>
    <row r="60461" ht="15" customHeight="1"/>
    <row r="60462" ht="15" customHeight="1"/>
    <row r="60463" ht="15" customHeight="1"/>
    <row r="60464" ht="15" customHeight="1"/>
    <row r="60465" ht="15" customHeight="1"/>
    <row r="60466" ht="15" customHeight="1"/>
    <row r="60467" ht="15" customHeight="1"/>
    <row r="60468" ht="15" customHeight="1"/>
    <row r="60469" ht="15" customHeight="1"/>
    <row r="60470" ht="15" customHeight="1"/>
    <row r="60471" ht="15" customHeight="1"/>
    <row r="60472" ht="15" customHeight="1"/>
    <row r="60473" ht="15" customHeight="1"/>
    <row r="60474" ht="15" customHeight="1"/>
    <row r="60475" ht="15" customHeight="1"/>
    <row r="60476" ht="15" customHeight="1"/>
    <row r="60477" ht="15" customHeight="1"/>
    <row r="60478" ht="15" customHeight="1"/>
    <row r="60479" ht="15" customHeight="1"/>
    <row r="60480" ht="15" customHeight="1"/>
    <row r="60481" ht="15" customHeight="1"/>
    <row r="60482" ht="15" customHeight="1"/>
    <row r="60483" ht="15" customHeight="1"/>
    <row r="60484" ht="15" customHeight="1"/>
    <row r="60485" ht="15" customHeight="1"/>
    <row r="60486" ht="15" customHeight="1"/>
    <row r="60487" ht="15" customHeight="1"/>
    <row r="60488" ht="15" customHeight="1"/>
    <row r="60489" ht="15" customHeight="1"/>
    <row r="60490" ht="15" customHeight="1"/>
    <row r="60491" ht="15" customHeight="1"/>
    <row r="60492" ht="15" customHeight="1"/>
    <row r="60493" ht="15" customHeight="1"/>
    <row r="60494" ht="15" customHeight="1"/>
    <row r="60495" ht="15" customHeight="1"/>
    <row r="60496" ht="15" customHeight="1"/>
    <row r="60497" ht="15" customHeight="1"/>
    <row r="60498" ht="15" customHeight="1"/>
    <row r="60499" ht="15" customHeight="1"/>
    <row r="60500" ht="15" customHeight="1"/>
    <row r="60501" ht="15" customHeight="1"/>
    <row r="60502" ht="15" customHeight="1"/>
    <row r="60503" ht="15" customHeight="1"/>
    <row r="60504" ht="15" customHeight="1"/>
    <row r="60505" ht="15" customHeight="1"/>
    <row r="60506" ht="15" customHeight="1"/>
    <row r="60507" ht="15" customHeight="1"/>
    <row r="60508" ht="15" customHeight="1"/>
    <row r="60509" ht="15" customHeight="1"/>
    <row r="60510" ht="15" customHeight="1"/>
    <row r="60511" ht="15" customHeight="1"/>
    <row r="60512" ht="15" customHeight="1"/>
    <row r="60513" ht="15" customHeight="1"/>
    <row r="60514" ht="15" customHeight="1"/>
    <row r="60515" ht="15" customHeight="1"/>
    <row r="60516" ht="15" customHeight="1"/>
    <row r="60517" ht="15" customHeight="1"/>
    <row r="60518" ht="15" customHeight="1"/>
    <row r="60519" ht="15" customHeight="1"/>
    <row r="60520" ht="15" customHeight="1"/>
    <row r="60521" ht="15" customHeight="1"/>
    <row r="60522" ht="15" customHeight="1"/>
    <row r="60523" ht="15" customHeight="1"/>
    <row r="60524" ht="15" customHeight="1"/>
    <row r="60525" ht="15" customHeight="1"/>
    <row r="60526" ht="15" customHeight="1"/>
    <row r="60527" ht="15" customHeight="1"/>
    <row r="60528" ht="15" customHeight="1"/>
    <row r="60529" ht="15" customHeight="1"/>
    <row r="60530" ht="15" customHeight="1"/>
    <row r="60531" ht="15" customHeight="1"/>
    <row r="60532" ht="15" customHeight="1"/>
    <row r="60533" ht="15" customHeight="1"/>
    <row r="60534" ht="15" customHeight="1"/>
    <row r="60535" ht="15" customHeight="1"/>
    <row r="60536" ht="15" customHeight="1"/>
    <row r="60537" ht="15" customHeight="1"/>
    <row r="60538" ht="15" customHeight="1"/>
    <row r="60539" ht="15" customHeight="1"/>
    <row r="60540" ht="15" customHeight="1"/>
    <row r="60541" ht="15" customHeight="1"/>
    <row r="60542" ht="15" customHeight="1"/>
    <row r="60543" ht="15" customHeight="1"/>
    <row r="60544" ht="15" customHeight="1"/>
    <row r="60545" ht="15" customHeight="1"/>
    <row r="60546" ht="15" customHeight="1"/>
    <row r="60547" ht="15" customHeight="1"/>
    <row r="60548" ht="15" customHeight="1"/>
    <row r="60549" ht="15" customHeight="1"/>
    <row r="60550" ht="15" customHeight="1"/>
    <row r="60551" ht="15" customHeight="1"/>
    <row r="60552" ht="15" customHeight="1"/>
    <row r="60553" ht="15" customHeight="1"/>
    <row r="60554" ht="15" customHeight="1"/>
    <row r="60555" ht="15" customHeight="1"/>
    <row r="60556" ht="15" customHeight="1"/>
    <row r="60557" ht="15" customHeight="1"/>
    <row r="60558" ht="15" customHeight="1"/>
    <row r="60559" ht="15" customHeight="1"/>
    <row r="60560" ht="15" customHeight="1"/>
    <row r="60561" ht="15" customHeight="1"/>
    <row r="60562" ht="15" customHeight="1"/>
    <row r="60563" ht="15" customHeight="1"/>
    <row r="60564" ht="15" customHeight="1"/>
    <row r="60565" ht="15" customHeight="1"/>
    <row r="60566" ht="15" customHeight="1"/>
    <row r="60567" ht="15" customHeight="1"/>
    <row r="60568" ht="15" customHeight="1"/>
    <row r="60569" ht="15" customHeight="1"/>
    <row r="60570" ht="15" customHeight="1"/>
    <row r="60571" ht="15" customHeight="1"/>
    <row r="60572" ht="15" customHeight="1"/>
    <row r="60573" ht="15" customHeight="1"/>
    <row r="60574" ht="15" customHeight="1"/>
    <row r="60575" ht="15" customHeight="1"/>
    <row r="60576" ht="15" customHeight="1"/>
    <row r="60577" ht="15" customHeight="1"/>
    <row r="60578" ht="15" customHeight="1"/>
    <row r="60579" ht="15" customHeight="1"/>
    <row r="60580" ht="15" customHeight="1"/>
    <row r="60581" ht="15" customHeight="1"/>
    <row r="60582" ht="15" customHeight="1"/>
    <row r="60583" ht="15" customHeight="1"/>
    <row r="60584" ht="15" customHeight="1"/>
    <row r="60585" ht="15" customHeight="1"/>
    <row r="60586" ht="15" customHeight="1"/>
    <row r="60587" ht="15" customHeight="1"/>
    <row r="60588" ht="15" customHeight="1"/>
    <row r="60589" ht="15" customHeight="1"/>
    <row r="60590" ht="15" customHeight="1"/>
    <row r="60591" ht="15" customHeight="1"/>
    <row r="60592" ht="15" customHeight="1"/>
    <row r="60593" ht="15" customHeight="1"/>
    <row r="60594" ht="15" customHeight="1"/>
    <row r="60595" ht="15" customHeight="1"/>
    <row r="60596" ht="15" customHeight="1"/>
    <row r="60597" ht="15" customHeight="1"/>
    <row r="60598" ht="15" customHeight="1"/>
    <row r="60599" ht="15" customHeight="1"/>
    <row r="60600" ht="15" customHeight="1"/>
    <row r="60601" ht="15" customHeight="1"/>
    <row r="60602" ht="15" customHeight="1"/>
    <row r="60603" ht="15" customHeight="1"/>
    <row r="60604" ht="15" customHeight="1"/>
    <row r="60605" ht="15" customHeight="1"/>
    <row r="60606" ht="15" customHeight="1"/>
    <row r="60607" ht="15" customHeight="1"/>
    <row r="60608" ht="15" customHeight="1"/>
    <row r="60609" ht="15" customHeight="1"/>
    <row r="60610" ht="15" customHeight="1"/>
    <row r="60611" ht="15" customHeight="1"/>
    <row r="60612" ht="15" customHeight="1"/>
    <row r="60613" ht="15" customHeight="1"/>
    <row r="60614" ht="15" customHeight="1"/>
    <row r="60615" ht="15" customHeight="1"/>
    <row r="60616" ht="15" customHeight="1"/>
    <row r="60617" ht="15" customHeight="1"/>
    <row r="60618" ht="15" customHeight="1"/>
    <row r="60619" ht="15" customHeight="1"/>
    <row r="60620" ht="15" customHeight="1"/>
    <row r="60621" ht="15" customHeight="1"/>
    <row r="60622" ht="15" customHeight="1"/>
    <row r="60623" ht="15" customHeight="1"/>
    <row r="60624" ht="15" customHeight="1"/>
    <row r="60625" ht="15" customHeight="1"/>
    <row r="60626" ht="15" customHeight="1"/>
    <row r="60627" ht="15" customHeight="1"/>
    <row r="60628" ht="15" customHeight="1"/>
    <row r="60629" ht="15" customHeight="1"/>
    <row r="60630" ht="15" customHeight="1"/>
    <row r="60631" ht="15" customHeight="1"/>
    <row r="60632" ht="15" customHeight="1"/>
    <row r="60633" ht="15" customHeight="1"/>
    <row r="60634" ht="15" customHeight="1"/>
    <row r="60635" ht="15" customHeight="1"/>
    <row r="60636" ht="15" customHeight="1"/>
    <row r="60637" ht="15" customHeight="1"/>
    <row r="60638" ht="15" customHeight="1"/>
    <row r="60639" ht="15" customHeight="1"/>
    <row r="60640" ht="15" customHeight="1"/>
    <row r="60641" ht="15" customHeight="1"/>
    <row r="60642" ht="15" customHeight="1"/>
    <row r="60643" ht="15" customHeight="1"/>
    <row r="60644" ht="15" customHeight="1"/>
    <row r="60645" ht="15" customHeight="1"/>
    <row r="60646" ht="15" customHeight="1"/>
    <row r="60647" ht="15" customHeight="1"/>
    <row r="60648" ht="15" customHeight="1"/>
    <row r="60649" ht="15" customHeight="1"/>
    <row r="60650" ht="15" customHeight="1"/>
    <row r="60651" ht="15" customHeight="1"/>
    <row r="60652" ht="15" customHeight="1"/>
    <row r="60653" ht="15" customHeight="1"/>
    <row r="60654" ht="15" customHeight="1"/>
    <row r="60655" ht="15" customHeight="1"/>
    <row r="60656" ht="15" customHeight="1"/>
    <row r="60657" ht="15" customHeight="1"/>
    <row r="60658" ht="15" customHeight="1"/>
    <row r="60659" ht="15" customHeight="1"/>
    <row r="60660" ht="15" customHeight="1"/>
    <row r="60661" ht="15" customHeight="1"/>
    <row r="60662" ht="15" customHeight="1"/>
    <row r="60663" ht="15" customHeight="1"/>
    <row r="60664" ht="15" customHeight="1"/>
    <row r="60665" ht="15" customHeight="1"/>
    <row r="60666" ht="15" customHeight="1"/>
    <row r="60667" ht="15" customHeight="1"/>
    <row r="60668" ht="15" customHeight="1"/>
    <row r="60669" ht="15" customHeight="1"/>
    <row r="60670" ht="15" customHeight="1"/>
    <row r="60671" ht="15" customHeight="1"/>
    <row r="60672" ht="15" customHeight="1"/>
    <row r="60673" ht="15" customHeight="1"/>
    <row r="60674" ht="15" customHeight="1"/>
    <row r="60675" ht="15" customHeight="1"/>
    <row r="60676" ht="15" customHeight="1"/>
    <row r="60677" ht="15" customHeight="1"/>
    <row r="60678" ht="15" customHeight="1"/>
    <row r="60679" ht="15" customHeight="1"/>
    <row r="60680" ht="15" customHeight="1"/>
    <row r="60681" ht="15" customHeight="1"/>
    <row r="60682" ht="15" customHeight="1"/>
    <row r="60683" ht="15" customHeight="1"/>
    <row r="60684" ht="15" customHeight="1"/>
    <row r="60685" ht="15" customHeight="1"/>
    <row r="60686" ht="15" customHeight="1"/>
    <row r="60687" ht="15" customHeight="1"/>
    <row r="60688" ht="15" customHeight="1"/>
    <row r="60689" ht="15" customHeight="1"/>
    <row r="60690" ht="15" customHeight="1"/>
    <row r="60691" ht="15" customHeight="1"/>
    <row r="60692" ht="15" customHeight="1"/>
    <row r="60693" ht="15" customHeight="1"/>
    <row r="60694" ht="15" customHeight="1"/>
    <row r="60695" ht="15" customHeight="1"/>
    <row r="60696" ht="15" customHeight="1"/>
    <row r="60697" ht="15" customHeight="1"/>
    <row r="60698" ht="15" customHeight="1"/>
    <row r="60699" ht="15" customHeight="1"/>
    <row r="60700" ht="15" customHeight="1"/>
    <row r="60701" ht="15" customHeight="1"/>
    <row r="60702" ht="15" customHeight="1"/>
    <row r="60703" ht="15" customHeight="1"/>
    <row r="60704" ht="15" customHeight="1"/>
    <row r="60705" ht="15" customHeight="1"/>
    <row r="60706" ht="15" customHeight="1"/>
    <row r="60707" ht="15" customHeight="1"/>
    <row r="60708" ht="15" customHeight="1"/>
    <row r="60709" ht="15" customHeight="1"/>
    <row r="60710" ht="15" customHeight="1"/>
    <row r="60711" ht="15" customHeight="1"/>
    <row r="60712" ht="15" customHeight="1"/>
    <row r="60713" ht="15" customHeight="1"/>
    <row r="60714" ht="15" customHeight="1"/>
    <row r="60715" ht="15" customHeight="1"/>
    <row r="60716" ht="15" customHeight="1"/>
    <row r="60717" ht="15" customHeight="1"/>
    <row r="60718" ht="15" customHeight="1"/>
    <row r="60719" ht="15" customHeight="1"/>
    <row r="60720" ht="15" customHeight="1"/>
    <row r="60721" ht="15" customHeight="1"/>
    <row r="60722" ht="15" customHeight="1"/>
    <row r="60723" ht="15" customHeight="1"/>
    <row r="60724" ht="15" customHeight="1"/>
    <row r="60725" ht="15" customHeight="1"/>
    <row r="60726" ht="15" customHeight="1"/>
    <row r="60727" ht="15" customHeight="1"/>
    <row r="60728" ht="15" customHeight="1"/>
    <row r="60729" ht="15" customHeight="1"/>
    <row r="60730" ht="15" customHeight="1"/>
    <row r="60731" ht="15" customHeight="1"/>
    <row r="60732" ht="15" customHeight="1"/>
    <row r="60733" ht="15" customHeight="1"/>
    <row r="60734" ht="15" customHeight="1"/>
    <row r="60735" ht="15" customHeight="1"/>
    <row r="60736" ht="15" customHeight="1"/>
    <row r="60737" ht="15" customHeight="1"/>
    <row r="60738" ht="15" customHeight="1"/>
    <row r="60739" ht="15" customHeight="1"/>
    <row r="60740" ht="15" customHeight="1"/>
    <row r="60741" ht="15" customHeight="1"/>
    <row r="60742" ht="15" customHeight="1"/>
    <row r="60743" ht="15" customHeight="1"/>
    <row r="60744" ht="15" customHeight="1"/>
    <row r="60745" ht="15" customHeight="1"/>
    <row r="60746" ht="15" customHeight="1"/>
    <row r="60747" ht="15" customHeight="1"/>
    <row r="60748" ht="15" customHeight="1"/>
    <row r="60749" ht="15" customHeight="1"/>
    <row r="60750" ht="15" customHeight="1"/>
    <row r="60751" ht="15" customHeight="1"/>
    <row r="60752" ht="15" customHeight="1"/>
    <row r="60753" ht="15" customHeight="1"/>
    <row r="60754" ht="15" customHeight="1"/>
    <row r="60755" ht="15" customHeight="1"/>
    <row r="60756" ht="15" customHeight="1"/>
    <row r="60757" ht="15" customHeight="1"/>
    <row r="60758" ht="15" customHeight="1"/>
    <row r="60759" ht="15" customHeight="1"/>
    <row r="60760" ht="15" customHeight="1"/>
    <row r="60761" ht="15" customHeight="1"/>
    <row r="60762" ht="15" customHeight="1"/>
    <row r="60763" ht="15" customHeight="1"/>
    <row r="60764" ht="15" customHeight="1"/>
    <row r="60765" ht="15" customHeight="1"/>
    <row r="60766" ht="15" customHeight="1"/>
    <row r="60767" ht="15" customHeight="1"/>
    <row r="60768" ht="15" customHeight="1"/>
    <row r="60769" ht="15" customHeight="1"/>
    <row r="60770" ht="15" customHeight="1"/>
    <row r="60771" ht="15" customHeight="1"/>
    <row r="60772" ht="15" customHeight="1"/>
    <row r="60773" ht="15" customHeight="1"/>
    <row r="60774" ht="15" customHeight="1"/>
    <row r="60775" ht="15" customHeight="1"/>
    <row r="60776" ht="15" customHeight="1"/>
    <row r="60777" ht="15" customHeight="1"/>
    <row r="60778" ht="15" customHeight="1"/>
    <row r="60779" ht="15" customHeight="1"/>
    <row r="60780" ht="15" customHeight="1"/>
    <row r="60781" ht="15" customHeight="1"/>
    <row r="60782" ht="15" customHeight="1"/>
    <row r="60783" ht="15" customHeight="1"/>
    <row r="60784" ht="15" customHeight="1"/>
    <row r="60785" ht="15" customHeight="1"/>
    <row r="60786" ht="15" customHeight="1"/>
    <row r="60787" ht="15" customHeight="1"/>
    <row r="60788" ht="15" customHeight="1"/>
    <row r="60789" ht="15" customHeight="1"/>
    <row r="60790" ht="15" customHeight="1"/>
    <row r="60791" ht="15" customHeight="1"/>
    <row r="60792" ht="15" customHeight="1"/>
    <row r="60793" ht="15" customHeight="1"/>
    <row r="60794" ht="15" customHeight="1"/>
    <row r="60795" ht="15" customHeight="1"/>
    <row r="60796" ht="15" customHeight="1"/>
    <row r="60797" ht="15" customHeight="1"/>
    <row r="60798" ht="15" customHeight="1"/>
    <row r="60799" ht="15" customHeight="1"/>
    <row r="60800" ht="15" customHeight="1"/>
    <row r="60801" ht="15" customHeight="1"/>
    <row r="60802" ht="15" customHeight="1"/>
    <row r="60803" ht="15" customHeight="1"/>
    <row r="60804" ht="15" customHeight="1"/>
    <row r="60805" ht="15" customHeight="1"/>
    <row r="60806" ht="15" customHeight="1"/>
    <row r="60807" ht="15" customHeight="1"/>
    <row r="60808" ht="15" customHeight="1"/>
    <row r="60809" ht="15" customHeight="1"/>
    <row r="60810" ht="15" customHeight="1"/>
    <row r="60811" ht="15" customHeight="1"/>
    <row r="60812" ht="15" customHeight="1"/>
    <row r="60813" ht="15" customHeight="1"/>
    <row r="60814" ht="15" customHeight="1"/>
    <row r="60815" ht="15" customHeight="1"/>
    <row r="60816" ht="15" customHeight="1"/>
    <row r="60817" ht="15" customHeight="1"/>
    <row r="60818" ht="15" customHeight="1"/>
    <row r="60819" ht="15" customHeight="1"/>
    <row r="60820" ht="15" customHeight="1"/>
    <row r="60821" ht="15" customHeight="1"/>
    <row r="60822" ht="15" customHeight="1"/>
    <row r="60823" ht="15" customHeight="1"/>
    <row r="60824" ht="15" customHeight="1"/>
    <row r="60825" ht="15" customHeight="1"/>
    <row r="60826" ht="15" customHeight="1"/>
    <row r="60827" ht="15" customHeight="1"/>
    <row r="60828" ht="15" customHeight="1"/>
    <row r="60829" ht="15" customHeight="1"/>
    <row r="60830" ht="15" customHeight="1"/>
    <row r="60831" ht="15" customHeight="1"/>
    <row r="60832" ht="15" customHeight="1"/>
    <row r="60833" ht="15" customHeight="1"/>
    <row r="60834" ht="15" customHeight="1"/>
    <row r="60835" ht="15" customHeight="1"/>
    <row r="60836" ht="15" customHeight="1"/>
    <row r="60837" ht="15" customHeight="1"/>
    <row r="60838" ht="15" customHeight="1"/>
    <row r="60839" ht="15" customHeight="1"/>
    <row r="60840" ht="15" customHeight="1"/>
    <row r="60841" ht="15" customHeight="1"/>
    <row r="60842" ht="15" customHeight="1"/>
    <row r="60843" ht="15" customHeight="1"/>
    <row r="60844" ht="15" customHeight="1"/>
    <row r="60845" ht="15" customHeight="1"/>
    <row r="60846" ht="15" customHeight="1"/>
    <row r="60847" ht="15" customHeight="1"/>
    <row r="60848" ht="15" customHeight="1"/>
    <row r="60849" ht="15" customHeight="1"/>
    <row r="60850" ht="15" customHeight="1"/>
    <row r="60851" ht="15" customHeight="1"/>
    <row r="60852" ht="15" customHeight="1"/>
    <row r="60853" ht="15" customHeight="1"/>
    <row r="60854" ht="15" customHeight="1"/>
    <row r="60855" ht="15" customHeight="1"/>
    <row r="60856" ht="15" customHeight="1"/>
    <row r="60857" ht="15" customHeight="1"/>
    <row r="60858" ht="15" customHeight="1"/>
    <row r="60859" ht="15" customHeight="1"/>
    <row r="60860" ht="15" customHeight="1"/>
    <row r="60861" ht="15" customHeight="1"/>
    <row r="60862" ht="15" customHeight="1"/>
    <row r="60863" ht="15" customHeight="1"/>
    <row r="60864" ht="15" customHeight="1"/>
    <row r="60865" ht="15" customHeight="1"/>
    <row r="60866" ht="15" customHeight="1"/>
    <row r="60867" ht="15" customHeight="1"/>
    <row r="60868" ht="15" customHeight="1"/>
    <row r="60869" ht="15" customHeight="1"/>
    <row r="60870" ht="15" customHeight="1"/>
    <row r="60871" ht="15" customHeight="1"/>
    <row r="60872" ht="15" customHeight="1"/>
    <row r="60873" ht="15" customHeight="1"/>
    <row r="60874" ht="15" customHeight="1"/>
    <row r="60875" ht="15" customHeight="1"/>
    <row r="60876" ht="15" customHeight="1"/>
    <row r="60877" ht="15" customHeight="1"/>
    <row r="60878" ht="15" customHeight="1"/>
    <row r="60879" ht="15" customHeight="1"/>
    <row r="60880" ht="15" customHeight="1"/>
    <row r="60881" ht="15" customHeight="1"/>
    <row r="60882" ht="15" customHeight="1"/>
    <row r="60883" ht="15" customHeight="1"/>
    <row r="60884" ht="15" customHeight="1"/>
    <row r="60885" ht="15" customHeight="1"/>
    <row r="60886" ht="15" customHeight="1"/>
    <row r="60887" ht="15" customHeight="1"/>
    <row r="60888" ht="15" customHeight="1"/>
    <row r="60889" ht="15" customHeight="1"/>
    <row r="60890" ht="15" customHeight="1"/>
    <row r="60891" ht="15" customHeight="1"/>
    <row r="60892" ht="15" customHeight="1"/>
    <row r="60893" ht="15" customHeight="1"/>
    <row r="60894" ht="15" customHeight="1"/>
    <row r="60895" ht="15" customHeight="1"/>
    <row r="60896" ht="15" customHeight="1"/>
    <row r="60897" ht="15" customHeight="1"/>
    <row r="60898" ht="15" customHeight="1"/>
    <row r="60899" ht="15" customHeight="1"/>
    <row r="60900" ht="15" customHeight="1"/>
    <row r="60901" ht="15" customHeight="1"/>
    <row r="60902" ht="15" customHeight="1"/>
    <row r="60903" ht="15" customHeight="1"/>
    <row r="60904" ht="15" customHeight="1"/>
    <row r="60905" ht="15" customHeight="1"/>
    <row r="60906" ht="15" customHeight="1"/>
    <row r="60907" ht="15" customHeight="1"/>
    <row r="60908" ht="15" customHeight="1"/>
    <row r="60909" ht="15" customHeight="1"/>
    <row r="60910" ht="15" customHeight="1"/>
    <row r="60911" ht="15" customHeight="1"/>
    <row r="60912" ht="15" customHeight="1"/>
    <row r="60913" ht="15" customHeight="1"/>
    <row r="60914" ht="15" customHeight="1"/>
    <row r="60915" ht="15" customHeight="1"/>
    <row r="60916" ht="15" customHeight="1"/>
    <row r="60917" ht="15" customHeight="1"/>
    <row r="60918" ht="15" customHeight="1"/>
    <row r="60919" ht="15" customHeight="1"/>
    <row r="60920" ht="15" customHeight="1"/>
    <row r="60921" ht="15" customHeight="1"/>
    <row r="60922" ht="15" customHeight="1"/>
    <row r="60923" ht="15" customHeight="1"/>
    <row r="60924" ht="15" customHeight="1"/>
    <row r="60925" ht="15" customHeight="1"/>
    <row r="60926" ht="15" customHeight="1"/>
    <row r="60927" ht="15" customHeight="1"/>
    <row r="60928" ht="15" customHeight="1"/>
    <row r="60929" ht="15" customHeight="1"/>
    <row r="60930" ht="15" customHeight="1"/>
    <row r="60931" ht="15" customHeight="1"/>
    <row r="60932" ht="15" customHeight="1"/>
    <row r="60933" ht="15" customHeight="1"/>
    <row r="60934" ht="15" customHeight="1"/>
    <row r="60935" ht="15" customHeight="1"/>
    <row r="60936" ht="15" customHeight="1"/>
    <row r="60937" ht="15" customHeight="1"/>
    <row r="60938" ht="15" customHeight="1"/>
    <row r="60939" ht="15" customHeight="1"/>
    <row r="60940" ht="15" customHeight="1"/>
    <row r="60941" ht="15" customHeight="1"/>
    <row r="60942" ht="15" customHeight="1"/>
    <row r="60943" ht="15" customHeight="1"/>
    <row r="60944" ht="15" customHeight="1"/>
    <row r="60945" ht="15" customHeight="1"/>
    <row r="60946" ht="15" customHeight="1"/>
    <row r="60947" ht="15" customHeight="1"/>
    <row r="60948" ht="15" customHeight="1"/>
    <row r="60949" ht="15" customHeight="1"/>
    <row r="60950" ht="15" customHeight="1"/>
    <row r="60951" ht="15" customHeight="1"/>
    <row r="60952" ht="15" customHeight="1"/>
    <row r="60953" ht="15" customHeight="1"/>
    <row r="60954" ht="15" customHeight="1"/>
    <row r="60955" ht="15" customHeight="1"/>
    <row r="60956" ht="15" customHeight="1"/>
    <row r="60957" ht="15" customHeight="1"/>
    <row r="60958" ht="15" customHeight="1"/>
    <row r="60959" ht="15" customHeight="1"/>
    <row r="60960" ht="15" customHeight="1"/>
    <row r="60961" ht="15" customHeight="1"/>
    <row r="60962" ht="15" customHeight="1"/>
    <row r="60963" ht="15" customHeight="1"/>
    <row r="60964" ht="15" customHeight="1"/>
    <row r="60965" ht="15" customHeight="1"/>
    <row r="60966" ht="15" customHeight="1"/>
    <row r="60967" ht="15" customHeight="1"/>
    <row r="60968" ht="15" customHeight="1"/>
    <row r="60969" ht="15" customHeight="1"/>
    <row r="60970" ht="15" customHeight="1"/>
    <row r="60971" ht="15" customHeight="1"/>
    <row r="60972" ht="15" customHeight="1"/>
    <row r="60973" ht="15" customHeight="1"/>
    <row r="60974" ht="15" customHeight="1"/>
    <row r="60975" ht="15" customHeight="1"/>
    <row r="60976" ht="15" customHeight="1"/>
    <row r="60977" ht="15" customHeight="1"/>
    <row r="60978" ht="15" customHeight="1"/>
    <row r="60979" ht="15" customHeight="1"/>
    <row r="60980" ht="15" customHeight="1"/>
    <row r="60981" ht="15" customHeight="1"/>
    <row r="60982" ht="15" customHeight="1"/>
    <row r="60983" ht="15" customHeight="1"/>
    <row r="60984" ht="15" customHeight="1"/>
    <row r="60985" ht="15" customHeight="1"/>
    <row r="60986" ht="15" customHeight="1"/>
    <row r="60987" ht="15" customHeight="1"/>
    <row r="60988" ht="15" customHeight="1"/>
    <row r="60989" ht="15" customHeight="1"/>
    <row r="60990" ht="15" customHeight="1"/>
    <row r="60991" ht="15" customHeight="1"/>
    <row r="60992" ht="15" customHeight="1"/>
    <row r="60993" ht="15" customHeight="1"/>
    <row r="60994" ht="15" customHeight="1"/>
    <row r="60995" ht="15" customHeight="1"/>
    <row r="60996" ht="15" customHeight="1"/>
    <row r="60997" ht="15" customHeight="1"/>
    <row r="60998" ht="15" customHeight="1"/>
    <row r="60999" ht="15" customHeight="1"/>
    <row r="61000" ht="15" customHeight="1"/>
    <row r="61001" ht="15" customHeight="1"/>
    <row r="61002" ht="15" customHeight="1"/>
    <row r="61003" ht="15" customHeight="1"/>
    <row r="61004" ht="15" customHeight="1"/>
    <row r="61005" ht="15" customHeight="1"/>
    <row r="61006" ht="15" customHeight="1"/>
    <row r="61007" ht="15" customHeight="1"/>
    <row r="61008" ht="15" customHeight="1"/>
    <row r="61009" ht="15" customHeight="1"/>
    <row r="61010" ht="15" customHeight="1"/>
    <row r="61011" ht="15" customHeight="1"/>
    <row r="61012" ht="15" customHeight="1"/>
    <row r="61013" ht="15" customHeight="1"/>
    <row r="61014" ht="15" customHeight="1"/>
    <row r="61015" ht="15" customHeight="1"/>
    <row r="61016" ht="15" customHeight="1"/>
    <row r="61017" ht="15" customHeight="1"/>
    <row r="61018" ht="15" customHeight="1"/>
    <row r="61019" ht="15" customHeight="1"/>
    <row r="61020" ht="15" customHeight="1"/>
    <row r="61021" ht="15" customHeight="1"/>
    <row r="61022" ht="15" customHeight="1"/>
    <row r="61023" ht="15" customHeight="1"/>
    <row r="61024" ht="15" customHeight="1"/>
    <row r="61025" ht="15" customHeight="1"/>
    <row r="61026" ht="15" customHeight="1"/>
    <row r="61027" ht="15" customHeight="1"/>
    <row r="61028" ht="15" customHeight="1"/>
    <row r="61029" ht="15" customHeight="1"/>
    <row r="61030" ht="15" customHeight="1"/>
    <row r="61031" ht="15" customHeight="1"/>
    <row r="61032" ht="15" customHeight="1"/>
    <row r="61033" ht="15" customHeight="1"/>
    <row r="61034" ht="15" customHeight="1"/>
    <row r="61035" ht="15" customHeight="1"/>
    <row r="61036" ht="15" customHeight="1"/>
    <row r="61037" ht="15" customHeight="1"/>
    <row r="61038" ht="15" customHeight="1"/>
    <row r="61039" ht="15" customHeight="1"/>
    <row r="61040" ht="15" customHeight="1"/>
    <row r="61041" ht="15" customHeight="1"/>
    <row r="61042" ht="15" customHeight="1"/>
    <row r="61043" ht="15" customHeight="1"/>
    <row r="61044" ht="15" customHeight="1"/>
    <row r="61045" ht="15" customHeight="1"/>
    <row r="61046" ht="15" customHeight="1"/>
    <row r="61047" ht="15" customHeight="1"/>
    <row r="61048" ht="15" customHeight="1"/>
    <row r="61049" ht="15" customHeight="1"/>
    <row r="61050" ht="15" customHeight="1"/>
    <row r="61051" ht="15" customHeight="1"/>
    <row r="61052" ht="15" customHeight="1"/>
    <row r="61053" ht="15" customHeight="1"/>
    <row r="61054" ht="15" customHeight="1"/>
    <row r="61055" ht="15" customHeight="1"/>
    <row r="61056" ht="15" customHeight="1"/>
    <row r="61057" ht="15" customHeight="1"/>
    <row r="61058" ht="15" customHeight="1"/>
    <row r="61059" ht="15" customHeight="1"/>
    <row r="61060" ht="15" customHeight="1"/>
    <row r="61061" ht="15" customHeight="1"/>
    <row r="61062" ht="15" customHeight="1"/>
    <row r="61063" ht="15" customHeight="1"/>
    <row r="61064" ht="15" customHeight="1"/>
    <row r="61065" ht="15" customHeight="1"/>
    <row r="61066" ht="15" customHeight="1"/>
    <row r="61067" ht="15" customHeight="1"/>
    <row r="61068" ht="15" customHeight="1"/>
    <row r="61069" ht="15" customHeight="1"/>
    <row r="61070" ht="15" customHeight="1"/>
    <row r="61071" ht="15" customHeight="1"/>
    <row r="61072" ht="15" customHeight="1"/>
    <row r="61073" ht="15" customHeight="1"/>
    <row r="61074" ht="15" customHeight="1"/>
    <row r="61075" ht="15" customHeight="1"/>
    <row r="61076" ht="15" customHeight="1"/>
    <row r="61077" ht="15" customHeight="1"/>
    <row r="61078" ht="15" customHeight="1"/>
    <row r="61079" ht="15" customHeight="1"/>
    <row r="61080" ht="15" customHeight="1"/>
    <row r="61081" ht="15" customHeight="1"/>
    <row r="61082" ht="15" customHeight="1"/>
    <row r="61083" ht="15" customHeight="1"/>
    <row r="61084" ht="15" customHeight="1"/>
    <row r="61085" ht="15" customHeight="1"/>
    <row r="61086" ht="15" customHeight="1"/>
    <row r="61087" ht="15" customHeight="1"/>
    <row r="61088" ht="15" customHeight="1"/>
    <row r="61089" ht="15" customHeight="1"/>
    <row r="61090" ht="15" customHeight="1"/>
    <row r="61091" ht="15" customHeight="1"/>
    <row r="61092" ht="15" customHeight="1"/>
    <row r="61093" ht="15" customHeight="1"/>
    <row r="61094" ht="15" customHeight="1"/>
    <row r="61095" ht="15" customHeight="1"/>
    <row r="61096" ht="15" customHeight="1"/>
    <row r="61097" ht="15" customHeight="1"/>
    <row r="61098" ht="15" customHeight="1"/>
    <row r="61099" ht="15" customHeight="1"/>
    <row r="61100" ht="15" customHeight="1"/>
    <row r="61101" ht="15" customHeight="1"/>
    <row r="61102" ht="15" customHeight="1"/>
    <row r="61103" ht="15" customHeight="1"/>
    <row r="61104" ht="15" customHeight="1"/>
    <row r="61105" ht="15" customHeight="1"/>
    <row r="61106" ht="15" customHeight="1"/>
    <row r="61107" ht="15" customHeight="1"/>
    <row r="61108" ht="15" customHeight="1"/>
    <row r="61109" ht="15" customHeight="1"/>
    <row r="61110" ht="15" customHeight="1"/>
    <row r="61111" ht="15" customHeight="1"/>
    <row r="61112" ht="15" customHeight="1"/>
    <row r="61113" ht="15" customHeight="1"/>
    <row r="61114" ht="15" customHeight="1"/>
    <row r="61115" ht="15" customHeight="1"/>
    <row r="61116" ht="15" customHeight="1"/>
    <row r="61117" ht="15" customHeight="1"/>
    <row r="61118" ht="15" customHeight="1"/>
    <row r="61119" ht="15" customHeight="1"/>
    <row r="61120" ht="15" customHeight="1"/>
    <row r="61121" ht="15" customHeight="1"/>
    <row r="61122" ht="15" customHeight="1"/>
    <row r="61123" ht="15" customHeight="1"/>
    <row r="61124" ht="15" customHeight="1"/>
    <row r="61125" ht="15" customHeight="1"/>
    <row r="61126" ht="15" customHeight="1"/>
    <row r="61127" ht="15" customHeight="1"/>
    <row r="61128" ht="15" customHeight="1"/>
    <row r="61129" ht="15" customHeight="1"/>
    <row r="61130" ht="15" customHeight="1"/>
    <row r="61131" ht="15" customHeight="1"/>
    <row r="61132" ht="15" customHeight="1"/>
    <row r="61133" ht="15" customHeight="1"/>
    <row r="61134" ht="15" customHeight="1"/>
    <row r="61135" ht="15" customHeight="1"/>
    <row r="61136" ht="15" customHeight="1"/>
    <row r="61137" ht="15" customHeight="1"/>
    <row r="61138" ht="15" customHeight="1"/>
    <row r="61139" ht="15" customHeight="1"/>
    <row r="61140" ht="15" customHeight="1"/>
    <row r="61141" ht="15" customHeight="1"/>
    <row r="61142" ht="15" customHeight="1"/>
    <row r="61143" ht="15" customHeight="1"/>
    <row r="61144" ht="15" customHeight="1"/>
    <row r="61145" ht="15" customHeight="1"/>
    <row r="61146" ht="15" customHeight="1"/>
    <row r="61147" ht="15" customHeight="1"/>
    <row r="61148" ht="15" customHeight="1"/>
    <row r="61149" ht="15" customHeight="1"/>
    <row r="61150" ht="15" customHeight="1"/>
    <row r="61151" ht="15" customHeight="1"/>
    <row r="61152" ht="15" customHeight="1"/>
    <row r="61153" ht="15" customHeight="1"/>
    <row r="61154" ht="15" customHeight="1"/>
    <row r="61155" ht="15" customHeight="1"/>
    <row r="61156" ht="15" customHeight="1"/>
    <row r="61157" ht="15" customHeight="1"/>
    <row r="61158" ht="15" customHeight="1"/>
    <row r="61159" ht="15" customHeight="1"/>
    <row r="61160" ht="15" customHeight="1"/>
    <row r="61161" ht="15" customHeight="1"/>
    <row r="61162" ht="15" customHeight="1"/>
    <row r="61163" ht="15" customHeight="1"/>
    <row r="61164" ht="15" customHeight="1"/>
    <row r="61165" ht="15" customHeight="1"/>
    <row r="61166" ht="15" customHeight="1"/>
    <row r="61167" ht="15" customHeight="1"/>
    <row r="61168" ht="15" customHeight="1"/>
    <row r="61169" ht="15" customHeight="1"/>
    <row r="61170" ht="15" customHeight="1"/>
    <row r="61171" ht="15" customHeight="1"/>
    <row r="61172" ht="15" customHeight="1"/>
    <row r="61173" ht="15" customHeight="1"/>
    <row r="61174" ht="15" customHeight="1"/>
    <row r="61175" ht="15" customHeight="1"/>
    <row r="61176" ht="15" customHeight="1"/>
    <row r="61177" ht="15" customHeight="1"/>
    <row r="61178" ht="15" customHeight="1"/>
    <row r="61179" ht="15" customHeight="1"/>
    <row r="61180" ht="15" customHeight="1"/>
    <row r="61181" ht="15" customHeight="1"/>
    <row r="61182" ht="15" customHeight="1"/>
    <row r="61183" ht="15" customHeight="1"/>
    <row r="61184" ht="15" customHeight="1"/>
    <row r="61185" ht="15" customHeight="1"/>
    <row r="61186" ht="15" customHeight="1"/>
    <row r="61187" ht="15" customHeight="1"/>
    <row r="61188" ht="15" customHeight="1"/>
    <row r="61189" ht="15" customHeight="1"/>
    <row r="61190" ht="15" customHeight="1"/>
    <row r="61191" ht="15" customHeight="1"/>
    <row r="61192" ht="15" customHeight="1"/>
    <row r="61193" ht="15" customHeight="1"/>
    <row r="61194" ht="15" customHeight="1"/>
    <row r="61195" ht="15" customHeight="1"/>
    <row r="61196" ht="15" customHeight="1"/>
    <row r="61197" ht="15" customHeight="1"/>
    <row r="61198" ht="15" customHeight="1"/>
    <row r="61199" ht="15" customHeight="1"/>
    <row r="61200" ht="15" customHeight="1"/>
    <row r="61201" ht="15" customHeight="1"/>
    <row r="61202" ht="15" customHeight="1"/>
    <row r="61203" ht="15" customHeight="1"/>
    <row r="61204" ht="15" customHeight="1"/>
    <row r="61205" ht="15" customHeight="1"/>
    <row r="61206" ht="15" customHeight="1"/>
    <row r="61207" ht="15" customHeight="1"/>
    <row r="61208" ht="15" customHeight="1"/>
    <row r="61209" ht="15" customHeight="1"/>
    <row r="61210" ht="15" customHeight="1"/>
    <row r="61211" ht="15" customHeight="1"/>
    <row r="61212" ht="15" customHeight="1"/>
    <row r="61213" ht="15" customHeight="1"/>
    <row r="61214" ht="15" customHeight="1"/>
    <row r="61215" ht="15" customHeight="1"/>
    <row r="61216" ht="15" customHeight="1"/>
    <row r="61217" ht="15" customHeight="1"/>
    <row r="61218" ht="15" customHeight="1"/>
    <row r="61219" ht="15" customHeight="1"/>
    <row r="61220" ht="15" customHeight="1"/>
    <row r="61221" ht="15" customHeight="1"/>
    <row r="61222" ht="15" customHeight="1"/>
    <row r="61223" ht="15" customHeight="1"/>
    <row r="61224" ht="15" customHeight="1"/>
    <row r="61225" ht="15" customHeight="1"/>
    <row r="61226" ht="15" customHeight="1"/>
    <row r="61227" ht="15" customHeight="1"/>
    <row r="61228" ht="15" customHeight="1"/>
    <row r="61229" ht="15" customHeight="1"/>
    <row r="61230" ht="15" customHeight="1"/>
    <row r="61231" ht="15" customHeight="1"/>
    <row r="61232" ht="15" customHeight="1"/>
    <row r="61233" ht="15" customHeight="1"/>
    <row r="61234" ht="15" customHeight="1"/>
    <row r="61235" ht="15" customHeight="1"/>
    <row r="61236" ht="15" customHeight="1"/>
    <row r="61237" ht="15" customHeight="1"/>
    <row r="61238" ht="15" customHeight="1"/>
    <row r="61239" ht="15" customHeight="1"/>
    <row r="61240" ht="15" customHeight="1"/>
    <row r="61241" ht="15" customHeight="1"/>
    <row r="61242" ht="15" customHeight="1"/>
    <row r="61243" ht="15" customHeight="1"/>
    <row r="61244" ht="15" customHeight="1"/>
    <row r="61245" ht="15" customHeight="1"/>
    <row r="61246" ht="15" customHeight="1"/>
    <row r="61247" ht="15" customHeight="1"/>
    <row r="61248" ht="15" customHeight="1"/>
    <row r="61249" ht="15" customHeight="1"/>
    <row r="61250" ht="15" customHeight="1"/>
    <row r="61251" ht="15" customHeight="1"/>
    <row r="61252" ht="15" customHeight="1"/>
    <row r="61253" ht="15" customHeight="1"/>
    <row r="61254" ht="15" customHeight="1"/>
    <row r="61255" ht="15" customHeight="1"/>
    <row r="61256" ht="15" customHeight="1"/>
    <row r="61257" ht="15" customHeight="1"/>
    <row r="61258" ht="15" customHeight="1"/>
    <row r="61259" ht="15" customHeight="1"/>
    <row r="61260" ht="15" customHeight="1"/>
    <row r="61261" ht="15" customHeight="1"/>
    <row r="61262" ht="15" customHeight="1"/>
    <row r="61263" ht="15" customHeight="1"/>
    <row r="61264" ht="15" customHeight="1"/>
    <row r="61265" ht="15" customHeight="1"/>
    <row r="61266" ht="15" customHeight="1"/>
    <row r="61267" ht="15" customHeight="1"/>
    <row r="61268" ht="15" customHeight="1"/>
    <row r="61269" ht="15" customHeight="1"/>
    <row r="61270" ht="15" customHeight="1"/>
    <row r="61271" ht="15" customHeight="1"/>
    <row r="61272" ht="15" customHeight="1"/>
    <row r="61273" ht="15" customHeight="1"/>
    <row r="61274" ht="15" customHeight="1"/>
    <row r="61275" ht="15" customHeight="1"/>
    <row r="61276" ht="15" customHeight="1"/>
    <row r="61277" ht="15" customHeight="1"/>
    <row r="61278" ht="15" customHeight="1"/>
    <row r="61279" ht="15" customHeight="1"/>
    <row r="61280" ht="15" customHeight="1"/>
    <row r="61281" ht="15" customHeight="1"/>
    <row r="61282" ht="15" customHeight="1"/>
    <row r="61283" ht="15" customHeight="1"/>
    <row r="61284" ht="15" customHeight="1"/>
    <row r="61285" ht="15" customHeight="1"/>
    <row r="61286" ht="15" customHeight="1"/>
    <row r="61287" ht="15" customHeight="1"/>
    <row r="61288" ht="15" customHeight="1"/>
    <row r="61289" ht="15" customHeight="1"/>
    <row r="61290" ht="15" customHeight="1"/>
    <row r="61291" ht="15" customHeight="1"/>
    <row r="61292" ht="15" customHeight="1"/>
    <row r="61293" ht="15" customHeight="1"/>
    <row r="61294" ht="15" customHeight="1"/>
    <row r="61295" ht="15" customHeight="1"/>
    <row r="61296" ht="15" customHeight="1"/>
    <row r="61297" ht="15" customHeight="1"/>
    <row r="61298" ht="15" customHeight="1"/>
    <row r="61299" ht="15" customHeight="1"/>
    <row r="61300" ht="15" customHeight="1"/>
    <row r="61301" ht="15" customHeight="1"/>
    <row r="61302" ht="15" customHeight="1"/>
    <row r="61303" ht="15" customHeight="1"/>
    <row r="61304" ht="15" customHeight="1"/>
    <row r="61305" ht="15" customHeight="1"/>
    <row r="61306" ht="15" customHeight="1"/>
    <row r="61307" ht="15" customHeight="1"/>
    <row r="61308" ht="15" customHeight="1"/>
    <row r="61309" ht="15" customHeight="1"/>
    <row r="61310" ht="15" customHeight="1"/>
    <row r="61311" ht="15" customHeight="1"/>
    <row r="61312" ht="15" customHeight="1"/>
    <row r="61313" ht="15" customHeight="1"/>
    <row r="61314" ht="15" customHeight="1"/>
    <row r="61315" ht="15" customHeight="1"/>
    <row r="61316" ht="15" customHeight="1"/>
    <row r="61317" ht="15" customHeight="1"/>
    <row r="61318" ht="15" customHeight="1"/>
    <row r="61319" ht="15" customHeight="1"/>
    <row r="61320" ht="15" customHeight="1"/>
    <row r="61321" ht="15" customHeight="1"/>
    <row r="61322" ht="15" customHeight="1"/>
    <row r="61323" ht="15" customHeight="1"/>
    <row r="61324" ht="15" customHeight="1"/>
    <row r="61325" ht="15" customHeight="1"/>
    <row r="61326" ht="15" customHeight="1"/>
    <row r="61327" ht="15" customHeight="1"/>
    <row r="61328" ht="15" customHeight="1"/>
    <row r="61329" ht="15" customHeight="1"/>
    <row r="61330" ht="15" customHeight="1"/>
    <row r="61331" ht="15" customHeight="1"/>
    <row r="61332" ht="15" customHeight="1"/>
    <row r="61333" ht="15" customHeight="1"/>
    <row r="61334" ht="15" customHeight="1"/>
    <row r="61335" ht="15" customHeight="1"/>
    <row r="61336" ht="15" customHeight="1"/>
    <row r="61337" ht="15" customHeight="1"/>
    <row r="61338" ht="15" customHeight="1"/>
    <row r="61339" ht="15" customHeight="1"/>
    <row r="61340" ht="15" customHeight="1"/>
    <row r="61341" ht="15" customHeight="1"/>
    <row r="61342" ht="15" customHeight="1"/>
    <row r="61343" ht="15" customHeight="1"/>
    <row r="61344" ht="15" customHeight="1"/>
    <row r="61345" ht="15" customHeight="1"/>
    <row r="61346" ht="15" customHeight="1"/>
    <row r="61347" ht="15" customHeight="1"/>
    <row r="61348" ht="15" customHeight="1"/>
    <row r="61349" ht="15" customHeight="1"/>
    <row r="61350" ht="15" customHeight="1"/>
    <row r="61351" ht="15" customHeight="1"/>
    <row r="61352" ht="15" customHeight="1"/>
    <row r="61353" ht="15" customHeight="1"/>
    <row r="61354" ht="15" customHeight="1"/>
    <row r="61355" ht="15" customHeight="1"/>
    <row r="61356" ht="15" customHeight="1"/>
    <row r="61357" ht="15" customHeight="1"/>
    <row r="61358" ht="15" customHeight="1"/>
    <row r="61359" ht="15" customHeight="1"/>
    <row r="61360" ht="15" customHeight="1"/>
    <row r="61361" ht="15" customHeight="1"/>
    <row r="61362" ht="15" customHeight="1"/>
    <row r="61363" ht="15" customHeight="1"/>
    <row r="61364" ht="15" customHeight="1"/>
    <row r="61365" ht="15" customHeight="1"/>
    <row r="61366" ht="15" customHeight="1"/>
    <row r="61367" ht="15" customHeight="1"/>
    <row r="61368" ht="15" customHeight="1"/>
    <row r="61369" ht="15" customHeight="1"/>
    <row r="61370" ht="15" customHeight="1"/>
    <row r="61371" ht="15" customHeight="1"/>
    <row r="61372" ht="15" customHeight="1"/>
    <row r="61373" ht="15" customHeight="1"/>
    <row r="61374" ht="15" customHeight="1"/>
    <row r="61375" ht="15" customHeight="1"/>
    <row r="61376" ht="15" customHeight="1"/>
    <row r="61377" ht="15" customHeight="1"/>
    <row r="61378" ht="15" customHeight="1"/>
    <row r="61379" ht="15" customHeight="1"/>
    <row r="61380" ht="15" customHeight="1"/>
    <row r="61381" ht="15" customHeight="1"/>
    <row r="61382" ht="15" customHeight="1"/>
    <row r="61383" ht="15" customHeight="1"/>
    <row r="61384" ht="15" customHeight="1"/>
    <row r="61385" ht="15" customHeight="1"/>
    <row r="61386" ht="15" customHeight="1"/>
    <row r="61387" ht="15" customHeight="1"/>
    <row r="61388" ht="15" customHeight="1"/>
    <row r="61389" ht="15" customHeight="1"/>
    <row r="61390" ht="15" customHeight="1"/>
    <row r="61391" ht="15" customHeight="1"/>
    <row r="61392" ht="15" customHeight="1"/>
    <row r="61393" ht="15" customHeight="1"/>
    <row r="61394" ht="15" customHeight="1"/>
    <row r="61395" ht="15" customHeight="1"/>
    <row r="61396" ht="15" customHeight="1"/>
    <row r="61397" ht="15" customHeight="1"/>
    <row r="61398" ht="15" customHeight="1"/>
    <row r="61399" ht="15" customHeight="1"/>
    <row r="61400" ht="15" customHeight="1"/>
    <row r="61401" ht="15" customHeight="1"/>
    <row r="61402" ht="15" customHeight="1"/>
    <row r="61403" ht="15" customHeight="1"/>
    <row r="61404" ht="15" customHeight="1"/>
    <row r="61405" ht="15" customHeight="1"/>
    <row r="61406" ht="15" customHeight="1"/>
    <row r="61407" ht="15" customHeight="1"/>
    <row r="61408" ht="15" customHeight="1"/>
    <row r="61409" ht="15" customHeight="1"/>
    <row r="61410" ht="15" customHeight="1"/>
    <row r="61411" ht="15" customHeight="1"/>
    <row r="61412" ht="15" customHeight="1"/>
    <row r="61413" ht="15" customHeight="1"/>
    <row r="61414" ht="15" customHeight="1"/>
    <row r="61415" ht="15" customHeight="1"/>
    <row r="61416" ht="15" customHeight="1"/>
    <row r="61417" ht="15" customHeight="1"/>
    <row r="61418" ht="15" customHeight="1"/>
    <row r="61419" ht="15" customHeight="1"/>
    <row r="61420" ht="15" customHeight="1"/>
    <row r="61421" ht="15" customHeight="1"/>
    <row r="61422" ht="15" customHeight="1"/>
    <row r="61423" ht="15" customHeight="1"/>
    <row r="61424" ht="15" customHeight="1"/>
    <row r="61425" ht="15" customHeight="1"/>
    <row r="61426" ht="15" customHeight="1"/>
    <row r="61427" ht="15" customHeight="1"/>
    <row r="61428" ht="15" customHeight="1"/>
    <row r="61429" ht="15" customHeight="1"/>
    <row r="61430" ht="15" customHeight="1"/>
    <row r="61431" ht="15" customHeight="1"/>
    <row r="61432" ht="15" customHeight="1"/>
    <row r="61433" ht="15" customHeight="1"/>
    <row r="61434" ht="15" customHeight="1"/>
    <row r="61435" ht="15" customHeight="1"/>
    <row r="61436" ht="15" customHeight="1"/>
    <row r="61437" ht="15" customHeight="1"/>
    <row r="61438" ht="15" customHeight="1"/>
    <row r="61439" ht="15" customHeight="1"/>
    <row r="61440" ht="15" customHeight="1"/>
    <row r="61441" ht="15" customHeight="1"/>
    <row r="61442" ht="15" customHeight="1"/>
    <row r="61443" ht="15" customHeight="1"/>
    <row r="61444" ht="15" customHeight="1"/>
    <row r="61445" ht="15" customHeight="1"/>
    <row r="61446" ht="15" customHeight="1"/>
    <row r="61447" ht="15" customHeight="1"/>
    <row r="61448" ht="15" customHeight="1"/>
    <row r="61449" ht="15" customHeight="1"/>
    <row r="61450" ht="15" customHeight="1"/>
    <row r="61451" ht="15" customHeight="1"/>
    <row r="61452" ht="15" customHeight="1"/>
    <row r="61453" ht="15" customHeight="1"/>
    <row r="61454" ht="15" customHeight="1"/>
    <row r="61455" ht="15" customHeight="1"/>
    <row r="61456" ht="15" customHeight="1"/>
    <row r="61457" ht="15" customHeight="1"/>
    <row r="61458" ht="15" customHeight="1"/>
    <row r="61459" ht="15" customHeight="1"/>
    <row r="61460" ht="15" customHeight="1"/>
    <row r="61461" ht="15" customHeight="1"/>
    <row r="61462" ht="15" customHeight="1"/>
    <row r="61463" ht="15" customHeight="1"/>
    <row r="61464" ht="15" customHeight="1"/>
    <row r="61465" ht="15" customHeight="1"/>
    <row r="61466" ht="15" customHeight="1"/>
    <row r="61467" ht="15" customHeight="1"/>
    <row r="61468" ht="15" customHeight="1"/>
    <row r="61469" ht="15" customHeight="1"/>
    <row r="61470" ht="15" customHeight="1"/>
    <row r="61471" ht="15" customHeight="1"/>
    <row r="61472" ht="15" customHeight="1"/>
    <row r="61473" ht="15" customHeight="1"/>
    <row r="61474" ht="15" customHeight="1"/>
    <row r="61475" ht="15" customHeight="1"/>
    <row r="61476" ht="15" customHeight="1"/>
    <row r="61477" ht="15" customHeight="1"/>
    <row r="61478" ht="15" customHeight="1"/>
    <row r="61479" ht="15" customHeight="1"/>
    <row r="61480" ht="15" customHeight="1"/>
    <row r="61481" ht="15" customHeight="1"/>
    <row r="61482" ht="15" customHeight="1"/>
    <row r="61483" ht="15" customHeight="1"/>
    <row r="61484" ht="15" customHeight="1"/>
    <row r="61485" ht="15" customHeight="1"/>
    <row r="61486" ht="15" customHeight="1"/>
    <row r="61487" ht="15" customHeight="1"/>
    <row r="61488" ht="15" customHeight="1"/>
    <row r="61489" ht="15" customHeight="1"/>
    <row r="61490" ht="15" customHeight="1"/>
    <row r="61491" ht="15" customHeight="1"/>
    <row r="61492" ht="15" customHeight="1"/>
    <row r="61493" ht="15" customHeight="1"/>
    <row r="61494" ht="15" customHeight="1"/>
    <row r="61495" ht="15" customHeight="1"/>
    <row r="61496" ht="15" customHeight="1"/>
    <row r="61497" ht="15" customHeight="1"/>
    <row r="61498" ht="15" customHeight="1"/>
    <row r="61499" ht="15" customHeight="1"/>
    <row r="61500" ht="15" customHeight="1"/>
    <row r="61501" ht="15" customHeight="1"/>
    <row r="61502" ht="15" customHeight="1"/>
    <row r="61503" ht="15" customHeight="1"/>
    <row r="61504" ht="15" customHeight="1"/>
    <row r="61505" ht="15" customHeight="1"/>
    <row r="61506" ht="15" customHeight="1"/>
    <row r="61507" ht="15" customHeight="1"/>
    <row r="61508" ht="15" customHeight="1"/>
    <row r="61509" ht="15" customHeight="1"/>
    <row r="61510" ht="15" customHeight="1"/>
    <row r="61511" ht="15" customHeight="1"/>
    <row r="61512" ht="15" customHeight="1"/>
    <row r="61513" ht="15" customHeight="1"/>
    <row r="61514" ht="15" customHeight="1"/>
    <row r="61515" ht="15" customHeight="1"/>
    <row r="61516" ht="15" customHeight="1"/>
    <row r="61517" ht="15" customHeight="1"/>
    <row r="61518" ht="15" customHeight="1"/>
    <row r="61519" ht="15" customHeight="1"/>
    <row r="61520" ht="15" customHeight="1"/>
    <row r="61521" ht="15" customHeight="1"/>
    <row r="61522" ht="15" customHeight="1"/>
    <row r="61523" ht="15" customHeight="1"/>
    <row r="61524" ht="15" customHeight="1"/>
    <row r="61525" ht="15" customHeight="1"/>
    <row r="61526" ht="15" customHeight="1"/>
    <row r="61527" ht="15" customHeight="1"/>
    <row r="61528" ht="15" customHeight="1"/>
    <row r="61529" ht="15" customHeight="1"/>
    <row r="61530" ht="15" customHeight="1"/>
    <row r="61531" ht="15" customHeight="1"/>
    <row r="61532" ht="15" customHeight="1"/>
    <row r="61533" ht="15" customHeight="1"/>
    <row r="61534" ht="15" customHeight="1"/>
    <row r="61535" ht="15" customHeight="1"/>
    <row r="61536" ht="15" customHeight="1"/>
    <row r="61537" ht="15" customHeight="1"/>
    <row r="61538" ht="15" customHeight="1"/>
    <row r="61539" ht="15" customHeight="1"/>
    <row r="61540" ht="15" customHeight="1"/>
    <row r="61541" ht="15" customHeight="1"/>
    <row r="61542" ht="15" customHeight="1"/>
    <row r="61543" ht="15" customHeight="1"/>
    <row r="61544" ht="15" customHeight="1"/>
    <row r="61545" ht="15" customHeight="1"/>
    <row r="61546" ht="15" customHeight="1"/>
    <row r="61547" ht="15" customHeight="1"/>
    <row r="61548" ht="15" customHeight="1"/>
    <row r="61549" ht="15" customHeight="1"/>
    <row r="61550" ht="15" customHeight="1"/>
    <row r="61551" ht="15" customHeight="1"/>
    <row r="61552" ht="15" customHeight="1"/>
    <row r="61553" ht="15" customHeight="1"/>
    <row r="61554" ht="15" customHeight="1"/>
    <row r="61555" ht="15" customHeight="1"/>
    <row r="61556" ht="15" customHeight="1"/>
    <row r="61557" ht="15" customHeight="1"/>
    <row r="61558" ht="15" customHeight="1"/>
    <row r="61559" ht="15" customHeight="1"/>
    <row r="61560" ht="15" customHeight="1"/>
    <row r="61561" ht="15" customHeight="1"/>
    <row r="61562" ht="15" customHeight="1"/>
    <row r="61563" ht="15" customHeight="1"/>
    <row r="61564" ht="15" customHeight="1"/>
    <row r="61565" ht="15" customHeight="1"/>
    <row r="61566" ht="15" customHeight="1"/>
    <row r="61567" ht="15" customHeight="1"/>
    <row r="61568" ht="15" customHeight="1"/>
    <row r="61569" ht="15" customHeight="1"/>
    <row r="61570" ht="15" customHeight="1"/>
    <row r="61571" ht="15" customHeight="1"/>
    <row r="61572" ht="15" customHeight="1"/>
    <row r="61573" ht="15" customHeight="1"/>
    <row r="61574" ht="15" customHeight="1"/>
    <row r="61575" ht="15" customHeight="1"/>
    <row r="61576" ht="15" customHeight="1"/>
    <row r="61577" ht="15" customHeight="1"/>
    <row r="61578" ht="15" customHeight="1"/>
    <row r="61579" ht="15" customHeight="1"/>
    <row r="61580" ht="15" customHeight="1"/>
    <row r="61581" ht="15" customHeight="1"/>
    <row r="61582" ht="15" customHeight="1"/>
    <row r="61583" ht="15" customHeight="1"/>
    <row r="61584" ht="15" customHeight="1"/>
    <row r="61585" ht="15" customHeight="1"/>
    <row r="61586" ht="15" customHeight="1"/>
    <row r="61587" ht="15" customHeight="1"/>
    <row r="61588" ht="15" customHeight="1"/>
    <row r="61589" ht="15" customHeight="1"/>
    <row r="61590" ht="15" customHeight="1"/>
    <row r="61591" ht="15" customHeight="1"/>
    <row r="61592" ht="15" customHeight="1"/>
    <row r="61593" ht="15" customHeight="1"/>
    <row r="61594" ht="15" customHeight="1"/>
    <row r="61595" ht="15" customHeight="1"/>
    <row r="61596" ht="15" customHeight="1"/>
    <row r="61597" ht="15" customHeight="1"/>
    <row r="61598" ht="15" customHeight="1"/>
    <row r="61599" ht="15" customHeight="1"/>
    <row r="61600" ht="15" customHeight="1"/>
    <row r="61601" ht="15" customHeight="1"/>
    <row r="61602" ht="15" customHeight="1"/>
    <row r="61603" ht="15" customHeight="1"/>
    <row r="61604" ht="15" customHeight="1"/>
    <row r="61605" ht="15" customHeight="1"/>
    <row r="61606" ht="15" customHeight="1"/>
    <row r="61607" ht="15" customHeight="1"/>
    <row r="61608" ht="15" customHeight="1"/>
    <row r="61609" ht="15" customHeight="1"/>
    <row r="61610" ht="15" customHeight="1"/>
    <row r="61611" ht="15" customHeight="1"/>
    <row r="61612" ht="15" customHeight="1"/>
    <row r="61613" ht="15" customHeight="1"/>
    <row r="61614" ht="15" customHeight="1"/>
    <row r="61615" ht="15" customHeight="1"/>
    <row r="61616" ht="15" customHeight="1"/>
    <row r="61617" ht="15" customHeight="1"/>
    <row r="61618" ht="15" customHeight="1"/>
    <row r="61619" ht="15" customHeight="1"/>
    <row r="61620" ht="15" customHeight="1"/>
    <row r="61621" ht="15" customHeight="1"/>
    <row r="61622" ht="15" customHeight="1"/>
    <row r="61623" ht="15" customHeight="1"/>
    <row r="61624" ht="15" customHeight="1"/>
    <row r="61625" ht="15" customHeight="1"/>
    <row r="61626" ht="15" customHeight="1"/>
    <row r="61627" ht="15" customHeight="1"/>
    <row r="61628" ht="15" customHeight="1"/>
    <row r="61629" ht="15" customHeight="1"/>
    <row r="61630" ht="15" customHeight="1"/>
    <row r="61631" ht="15" customHeight="1"/>
    <row r="61632" ht="15" customHeight="1"/>
    <row r="61633" ht="15" customHeight="1"/>
    <row r="61634" ht="15" customHeight="1"/>
    <row r="61635" ht="15" customHeight="1"/>
    <row r="61636" ht="15" customHeight="1"/>
    <row r="61637" ht="15" customHeight="1"/>
    <row r="61638" ht="15" customHeight="1"/>
    <row r="61639" ht="15" customHeight="1"/>
    <row r="61640" ht="15" customHeight="1"/>
    <row r="61641" ht="15" customHeight="1"/>
    <row r="61642" ht="15" customHeight="1"/>
    <row r="61643" ht="15" customHeight="1"/>
    <row r="61644" ht="15" customHeight="1"/>
    <row r="61645" ht="15" customHeight="1"/>
    <row r="61646" ht="15" customHeight="1"/>
    <row r="61647" ht="15" customHeight="1"/>
    <row r="61648" ht="15" customHeight="1"/>
    <row r="61649" ht="15" customHeight="1"/>
    <row r="61650" ht="15" customHeight="1"/>
    <row r="61651" ht="15" customHeight="1"/>
    <row r="61652" ht="15" customHeight="1"/>
    <row r="61653" ht="15" customHeight="1"/>
    <row r="61654" ht="15" customHeight="1"/>
    <row r="61655" ht="15" customHeight="1"/>
    <row r="61656" ht="15" customHeight="1"/>
    <row r="61657" ht="15" customHeight="1"/>
    <row r="61658" ht="15" customHeight="1"/>
    <row r="61659" ht="15" customHeight="1"/>
    <row r="61660" ht="15" customHeight="1"/>
    <row r="61661" ht="15" customHeight="1"/>
    <row r="61662" ht="15" customHeight="1"/>
    <row r="61663" ht="15" customHeight="1"/>
    <row r="61664" ht="15" customHeight="1"/>
    <row r="61665" ht="15" customHeight="1"/>
    <row r="61666" ht="15" customHeight="1"/>
    <row r="61667" ht="15" customHeight="1"/>
    <row r="61668" ht="15" customHeight="1"/>
    <row r="61669" ht="15" customHeight="1"/>
    <row r="61670" ht="15" customHeight="1"/>
    <row r="61671" ht="15" customHeight="1"/>
    <row r="61672" ht="15" customHeight="1"/>
    <row r="61673" ht="15" customHeight="1"/>
    <row r="61674" ht="15" customHeight="1"/>
    <row r="61675" ht="15" customHeight="1"/>
    <row r="61676" ht="15" customHeight="1"/>
    <row r="61677" ht="15" customHeight="1"/>
    <row r="61678" ht="15" customHeight="1"/>
    <row r="61679" ht="15" customHeight="1"/>
    <row r="61680" ht="15" customHeight="1"/>
    <row r="61681" ht="15" customHeight="1"/>
    <row r="61682" ht="15" customHeight="1"/>
    <row r="61683" ht="15" customHeight="1"/>
    <row r="61684" ht="15" customHeight="1"/>
    <row r="61685" ht="15" customHeight="1"/>
    <row r="61686" ht="15" customHeight="1"/>
    <row r="61687" ht="15" customHeight="1"/>
    <row r="61688" ht="15" customHeight="1"/>
    <row r="61689" ht="15" customHeight="1"/>
    <row r="61690" ht="15" customHeight="1"/>
    <row r="61691" ht="15" customHeight="1"/>
    <row r="61692" ht="15" customHeight="1"/>
    <row r="61693" ht="15" customHeight="1"/>
    <row r="61694" ht="15" customHeight="1"/>
    <row r="61695" ht="15" customHeight="1"/>
    <row r="61696" ht="15" customHeight="1"/>
    <row r="61697" ht="15" customHeight="1"/>
    <row r="61698" ht="15" customHeight="1"/>
    <row r="61699" ht="15" customHeight="1"/>
    <row r="61700" ht="15" customHeight="1"/>
    <row r="61701" ht="15" customHeight="1"/>
    <row r="61702" ht="15" customHeight="1"/>
    <row r="61703" ht="15" customHeight="1"/>
    <row r="61704" ht="15" customHeight="1"/>
    <row r="61705" ht="15" customHeight="1"/>
    <row r="61706" ht="15" customHeight="1"/>
    <row r="61707" ht="15" customHeight="1"/>
    <row r="61708" ht="15" customHeight="1"/>
    <row r="61709" ht="15" customHeight="1"/>
    <row r="61710" ht="15" customHeight="1"/>
    <row r="61711" ht="15" customHeight="1"/>
    <row r="61712" ht="15" customHeight="1"/>
    <row r="61713" ht="15" customHeight="1"/>
    <row r="61714" ht="15" customHeight="1"/>
    <row r="61715" ht="15" customHeight="1"/>
    <row r="61716" ht="15" customHeight="1"/>
    <row r="61717" ht="15" customHeight="1"/>
    <row r="61718" ht="15" customHeight="1"/>
    <row r="61719" ht="15" customHeight="1"/>
    <row r="61720" ht="15" customHeight="1"/>
    <row r="61721" ht="15" customHeight="1"/>
    <row r="61722" ht="15" customHeight="1"/>
    <row r="61723" ht="15" customHeight="1"/>
    <row r="61724" ht="15" customHeight="1"/>
    <row r="61725" ht="15" customHeight="1"/>
    <row r="61726" ht="15" customHeight="1"/>
    <row r="61727" ht="15" customHeight="1"/>
    <row r="61728" ht="15" customHeight="1"/>
    <row r="61729" ht="15" customHeight="1"/>
    <row r="61730" ht="15" customHeight="1"/>
    <row r="61731" ht="15" customHeight="1"/>
    <row r="61732" ht="15" customHeight="1"/>
    <row r="61733" ht="15" customHeight="1"/>
    <row r="61734" ht="15" customHeight="1"/>
    <row r="61735" ht="15" customHeight="1"/>
    <row r="61736" ht="15" customHeight="1"/>
    <row r="61737" ht="15" customHeight="1"/>
    <row r="61738" ht="15" customHeight="1"/>
    <row r="61739" ht="15" customHeight="1"/>
    <row r="61740" ht="15" customHeight="1"/>
    <row r="61741" ht="15" customHeight="1"/>
    <row r="61742" ht="15" customHeight="1"/>
    <row r="61743" ht="15" customHeight="1"/>
    <row r="61744" ht="15" customHeight="1"/>
    <row r="61745" ht="15" customHeight="1"/>
    <row r="61746" ht="15" customHeight="1"/>
    <row r="61747" ht="15" customHeight="1"/>
    <row r="61748" ht="15" customHeight="1"/>
    <row r="61749" ht="15" customHeight="1"/>
    <row r="61750" ht="15" customHeight="1"/>
    <row r="61751" ht="15" customHeight="1"/>
    <row r="61752" ht="15" customHeight="1"/>
    <row r="61753" ht="15" customHeight="1"/>
    <row r="61754" ht="15" customHeight="1"/>
    <row r="61755" ht="15" customHeight="1"/>
    <row r="61756" ht="15" customHeight="1"/>
    <row r="61757" ht="15" customHeight="1"/>
    <row r="61758" ht="15" customHeight="1"/>
    <row r="61759" ht="15" customHeight="1"/>
    <row r="61760" ht="15" customHeight="1"/>
    <row r="61761" ht="15" customHeight="1"/>
    <row r="61762" ht="15" customHeight="1"/>
    <row r="61763" ht="15" customHeight="1"/>
    <row r="61764" ht="15" customHeight="1"/>
    <row r="61765" ht="15" customHeight="1"/>
    <row r="61766" ht="15" customHeight="1"/>
    <row r="61767" ht="15" customHeight="1"/>
    <row r="61768" ht="15" customHeight="1"/>
    <row r="61769" ht="15" customHeight="1"/>
    <row r="61770" ht="15" customHeight="1"/>
    <row r="61771" ht="15" customHeight="1"/>
    <row r="61772" ht="15" customHeight="1"/>
    <row r="61773" ht="15" customHeight="1"/>
    <row r="61774" ht="15" customHeight="1"/>
    <row r="61775" ht="15" customHeight="1"/>
    <row r="61776" ht="15" customHeight="1"/>
    <row r="61777" ht="15" customHeight="1"/>
    <row r="61778" ht="15" customHeight="1"/>
    <row r="61779" ht="15" customHeight="1"/>
    <row r="61780" ht="15" customHeight="1"/>
    <row r="61781" ht="15" customHeight="1"/>
    <row r="61782" ht="15" customHeight="1"/>
    <row r="61783" ht="15" customHeight="1"/>
    <row r="61784" ht="15" customHeight="1"/>
    <row r="61785" ht="15" customHeight="1"/>
    <row r="61786" ht="15" customHeight="1"/>
    <row r="61787" ht="15" customHeight="1"/>
    <row r="61788" ht="15" customHeight="1"/>
    <row r="61789" ht="15" customHeight="1"/>
    <row r="61790" ht="15" customHeight="1"/>
    <row r="61791" ht="15" customHeight="1"/>
    <row r="61792" ht="15" customHeight="1"/>
    <row r="61793" ht="15" customHeight="1"/>
    <row r="61794" ht="15" customHeight="1"/>
    <row r="61795" ht="15" customHeight="1"/>
    <row r="61796" ht="15" customHeight="1"/>
    <row r="61797" ht="15" customHeight="1"/>
    <row r="61798" ht="15" customHeight="1"/>
    <row r="61799" ht="15" customHeight="1"/>
    <row r="61800" ht="15" customHeight="1"/>
    <row r="61801" ht="15" customHeight="1"/>
    <row r="61802" ht="15" customHeight="1"/>
    <row r="61803" ht="15" customHeight="1"/>
    <row r="61804" ht="15" customHeight="1"/>
    <row r="61805" ht="15" customHeight="1"/>
    <row r="61806" ht="15" customHeight="1"/>
    <row r="61807" ht="15" customHeight="1"/>
    <row r="61808" ht="15" customHeight="1"/>
    <row r="61809" ht="15" customHeight="1"/>
    <row r="61810" ht="15" customHeight="1"/>
    <row r="61811" ht="15" customHeight="1"/>
    <row r="61812" ht="15" customHeight="1"/>
    <row r="61813" ht="15" customHeight="1"/>
    <row r="61814" ht="15" customHeight="1"/>
    <row r="61815" ht="15" customHeight="1"/>
    <row r="61816" ht="15" customHeight="1"/>
    <row r="61817" ht="15" customHeight="1"/>
    <row r="61818" ht="15" customHeight="1"/>
    <row r="61819" ht="15" customHeight="1"/>
    <row r="61820" ht="15" customHeight="1"/>
    <row r="61821" ht="15" customHeight="1"/>
    <row r="61822" ht="15" customHeight="1"/>
    <row r="61823" ht="15" customHeight="1"/>
    <row r="61824" ht="15" customHeight="1"/>
    <row r="61825" ht="15" customHeight="1"/>
    <row r="61826" ht="15" customHeight="1"/>
    <row r="61827" ht="15" customHeight="1"/>
    <row r="61828" ht="15" customHeight="1"/>
    <row r="61829" ht="15" customHeight="1"/>
    <row r="61830" ht="15" customHeight="1"/>
    <row r="61831" ht="15" customHeight="1"/>
    <row r="61832" ht="15" customHeight="1"/>
    <row r="61833" ht="15" customHeight="1"/>
    <row r="61834" ht="15" customHeight="1"/>
    <row r="61835" ht="15" customHeight="1"/>
    <row r="61836" ht="15" customHeight="1"/>
    <row r="61837" ht="15" customHeight="1"/>
    <row r="61838" ht="15" customHeight="1"/>
    <row r="61839" ht="15" customHeight="1"/>
    <row r="61840" ht="15" customHeight="1"/>
    <row r="61841" ht="15" customHeight="1"/>
    <row r="61842" ht="15" customHeight="1"/>
    <row r="61843" ht="15" customHeight="1"/>
    <row r="61844" ht="15" customHeight="1"/>
    <row r="61845" ht="15" customHeight="1"/>
    <row r="61846" ht="15" customHeight="1"/>
    <row r="61847" ht="15" customHeight="1"/>
    <row r="61848" ht="15" customHeight="1"/>
    <row r="61849" ht="15" customHeight="1"/>
    <row r="61850" ht="15" customHeight="1"/>
    <row r="61851" ht="15" customHeight="1"/>
    <row r="61852" ht="15" customHeight="1"/>
    <row r="61853" ht="15" customHeight="1"/>
    <row r="61854" ht="15" customHeight="1"/>
    <row r="61855" ht="15" customHeight="1"/>
    <row r="61856" ht="15" customHeight="1"/>
    <row r="61857" ht="15" customHeight="1"/>
    <row r="61858" ht="15" customHeight="1"/>
    <row r="61859" ht="15" customHeight="1"/>
    <row r="61860" ht="15" customHeight="1"/>
    <row r="61861" ht="15" customHeight="1"/>
    <row r="61862" ht="15" customHeight="1"/>
    <row r="61863" ht="15" customHeight="1"/>
    <row r="61864" ht="15" customHeight="1"/>
    <row r="61865" ht="15" customHeight="1"/>
    <row r="61866" ht="15" customHeight="1"/>
    <row r="61867" ht="15" customHeight="1"/>
    <row r="61868" ht="15" customHeight="1"/>
    <row r="61869" ht="15" customHeight="1"/>
    <row r="61870" ht="15" customHeight="1"/>
    <row r="61871" ht="15" customHeight="1"/>
    <row r="61872" ht="15" customHeight="1"/>
    <row r="61873" ht="15" customHeight="1"/>
    <row r="61874" ht="15" customHeight="1"/>
    <row r="61875" ht="15" customHeight="1"/>
    <row r="61876" ht="15" customHeight="1"/>
    <row r="61877" ht="15" customHeight="1"/>
    <row r="61878" ht="15" customHeight="1"/>
    <row r="61879" ht="15" customHeight="1"/>
    <row r="61880" ht="15" customHeight="1"/>
    <row r="61881" ht="15" customHeight="1"/>
    <row r="61882" ht="15" customHeight="1"/>
    <row r="61883" ht="15" customHeight="1"/>
    <row r="61884" ht="15" customHeight="1"/>
    <row r="61885" ht="15" customHeight="1"/>
    <row r="61886" ht="15" customHeight="1"/>
    <row r="61887" ht="15" customHeight="1"/>
    <row r="61888" ht="15" customHeight="1"/>
    <row r="61889" ht="15" customHeight="1"/>
    <row r="61890" ht="15" customHeight="1"/>
    <row r="61891" ht="15" customHeight="1"/>
    <row r="61892" ht="15" customHeight="1"/>
    <row r="61893" ht="15" customHeight="1"/>
    <row r="61894" ht="15" customHeight="1"/>
    <row r="61895" ht="15" customHeight="1"/>
    <row r="61896" ht="15" customHeight="1"/>
    <row r="61897" ht="15" customHeight="1"/>
    <row r="61898" ht="15" customHeight="1"/>
    <row r="61899" ht="15" customHeight="1"/>
    <row r="61900" ht="15" customHeight="1"/>
    <row r="61901" ht="15" customHeight="1"/>
    <row r="61902" ht="15" customHeight="1"/>
    <row r="61903" ht="15" customHeight="1"/>
    <row r="61904" ht="15" customHeight="1"/>
    <row r="61905" ht="15" customHeight="1"/>
    <row r="61906" ht="15" customHeight="1"/>
    <row r="61907" ht="15" customHeight="1"/>
    <row r="61908" ht="15" customHeight="1"/>
    <row r="61909" ht="15" customHeight="1"/>
    <row r="61910" ht="15" customHeight="1"/>
    <row r="61911" ht="15" customHeight="1"/>
    <row r="61912" ht="15" customHeight="1"/>
    <row r="61913" ht="15" customHeight="1"/>
    <row r="61914" ht="15" customHeight="1"/>
    <row r="61915" ht="15" customHeight="1"/>
    <row r="61916" ht="15" customHeight="1"/>
    <row r="61917" ht="15" customHeight="1"/>
    <row r="61918" ht="15" customHeight="1"/>
    <row r="61919" ht="15" customHeight="1"/>
    <row r="61920" ht="15" customHeight="1"/>
    <row r="61921" ht="15" customHeight="1"/>
    <row r="61922" ht="15" customHeight="1"/>
    <row r="61923" ht="15" customHeight="1"/>
    <row r="61924" ht="15" customHeight="1"/>
    <row r="61925" ht="15" customHeight="1"/>
    <row r="61926" ht="15" customHeight="1"/>
    <row r="61927" ht="15" customHeight="1"/>
    <row r="61928" ht="15" customHeight="1"/>
    <row r="61929" ht="15" customHeight="1"/>
    <row r="61930" ht="15" customHeight="1"/>
    <row r="61931" ht="15" customHeight="1"/>
    <row r="61932" ht="15" customHeight="1"/>
    <row r="61933" ht="15" customHeight="1"/>
    <row r="61934" ht="15" customHeight="1"/>
    <row r="61935" ht="15" customHeight="1"/>
    <row r="61936" ht="15" customHeight="1"/>
    <row r="61937" ht="15" customHeight="1"/>
    <row r="61938" ht="15" customHeight="1"/>
    <row r="61939" ht="15" customHeight="1"/>
    <row r="61940" ht="15" customHeight="1"/>
    <row r="61941" ht="15" customHeight="1"/>
    <row r="61942" ht="15" customHeight="1"/>
    <row r="61943" ht="15" customHeight="1"/>
    <row r="61944" ht="15" customHeight="1"/>
    <row r="61945" ht="15" customHeight="1"/>
    <row r="61946" ht="15" customHeight="1"/>
    <row r="61947" ht="15" customHeight="1"/>
    <row r="61948" ht="15" customHeight="1"/>
    <row r="61949" ht="15" customHeight="1"/>
    <row r="61950" ht="15" customHeight="1"/>
    <row r="61951" ht="15" customHeight="1"/>
    <row r="61952" ht="15" customHeight="1"/>
    <row r="61953" ht="15" customHeight="1"/>
    <row r="61954" ht="15" customHeight="1"/>
    <row r="61955" ht="15" customHeight="1"/>
    <row r="61956" ht="15" customHeight="1"/>
    <row r="61957" ht="15" customHeight="1"/>
    <row r="61958" ht="15" customHeight="1"/>
    <row r="61959" ht="15" customHeight="1"/>
    <row r="61960" ht="15" customHeight="1"/>
    <row r="61961" ht="15" customHeight="1"/>
    <row r="61962" ht="15" customHeight="1"/>
    <row r="61963" ht="15" customHeight="1"/>
    <row r="61964" ht="15" customHeight="1"/>
    <row r="61965" ht="15" customHeight="1"/>
    <row r="61966" ht="15" customHeight="1"/>
    <row r="61967" ht="15" customHeight="1"/>
    <row r="61968" ht="15" customHeight="1"/>
    <row r="61969" ht="15" customHeight="1"/>
    <row r="61970" ht="15" customHeight="1"/>
    <row r="61971" ht="15" customHeight="1"/>
    <row r="61972" ht="15" customHeight="1"/>
    <row r="61973" ht="15" customHeight="1"/>
    <row r="61974" ht="15" customHeight="1"/>
    <row r="61975" ht="15" customHeight="1"/>
    <row r="61976" ht="15" customHeight="1"/>
    <row r="61977" ht="15" customHeight="1"/>
    <row r="61978" ht="15" customHeight="1"/>
    <row r="61979" ht="15" customHeight="1"/>
    <row r="61980" ht="15" customHeight="1"/>
    <row r="61981" ht="15" customHeight="1"/>
    <row r="61982" ht="15" customHeight="1"/>
    <row r="61983" ht="15" customHeight="1"/>
    <row r="61984" ht="15" customHeight="1"/>
    <row r="61985" ht="15" customHeight="1"/>
    <row r="61986" ht="15" customHeight="1"/>
    <row r="61987" ht="15" customHeight="1"/>
    <row r="61988" ht="15" customHeight="1"/>
    <row r="61989" ht="15" customHeight="1"/>
    <row r="61990" ht="15" customHeight="1"/>
    <row r="61991" ht="15" customHeight="1"/>
    <row r="61992" ht="15" customHeight="1"/>
    <row r="61993" ht="15" customHeight="1"/>
    <row r="61994" ht="15" customHeight="1"/>
    <row r="61995" ht="15" customHeight="1"/>
    <row r="61996" ht="15" customHeight="1"/>
    <row r="61997" ht="15" customHeight="1"/>
    <row r="61998" ht="15" customHeight="1"/>
    <row r="61999" ht="15" customHeight="1"/>
    <row r="62000" ht="15" customHeight="1"/>
    <row r="62001" ht="15" customHeight="1"/>
    <row r="62002" ht="15" customHeight="1"/>
    <row r="62003" ht="15" customHeight="1"/>
    <row r="62004" ht="15" customHeight="1"/>
    <row r="62005" ht="15" customHeight="1"/>
    <row r="62006" ht="15" customHeight="1"/>
    <row r="62007" ht="15" customHeight="1"/>
    <row r="62008" ht="15" customHeight="1"/>
    <row r="62009" ht="15" customHeight="1"/>
    <row r="62010" ht="15" customHeight="1"/>
    <row r="62011" ht="15" customHeight="1"/>
    <row r="62012" ht="15" customHeight="1"/>
    <row r="62013" ht="15" customHeight="1"/>
    <row r="62014" ht="15" customHeight="1"/>
    <row r="62015" ht="15" customHeight="1"/>
    <row r="62016" ht="15" customHeight="1"/>
    <row r="62017" ht="15" customHeight="1"/>
    <row r="62018" ht="15" customHeight="1"/>
    <row r="62019" ht="15" customHeight="1"/>
    <row r="62020" ht="15" customHeight="1"/>
    <row r="62021" ht="15" customHeight="1"/>
    <row r="62022" ht="15" customHeight="1"/>
    <row r="62023" ht="15" customHeight="1"/>
    <row r="62024" ht="15" customHeight="1"/>
    <row r="62025" ht="15" customHeight="1"/>
    <row r="62026" ht="15" customHeight="1"/>
    <row r="62027" ht="15" customHeight="1"/>
    <row r="62028" ht="15" customHeight="1"/>
    <row r="62029" ht="15" customHeight="1"/>
    <row r="62030" ht="15" customHeight="1"/>
    <row r="62031" ht="15" customHeight="1"/>
    <row r="62032" ht="15" customHeight="1"/>
    <row r="62033" ht="15" customHeight="1"/>
    <row r="62034" ht="15" customHeight="1"/>
    <row r="62035" ht="15" customHeight="1"/>
    <row r="62036" ht="15" customHeight="1"/>
    <row r="62037" ht="15" customHeight="1"/>
    <row r="62038" ht="15" customHeight="1"/>
    <row r="62039" ht="15" customHeight="1"/>
    <row r="62040" ht="15" customHeight="1"/>
    <row r="62041" ht="15" customHeight="1"/>
    <row r="62042" ht="15" customHeight="1"/>
    <row r="62043" ht="15" customHeight="1"/>
    <row r="62044" ht="15" customHeight="1"/>
    <row r="62045" ht="15" customHeight="1"/>
    <row r="62046" ht="15" customHeight="1"/>
    <row r="62047" ht="15" customHeight="1"/>
    <row r="62048" ht="15" customHeight="1"/>
    <row r="62049" ht="15" customHeight="1"/>
    <row r="62050" ht="15" customHeight="1"/>
    <row r="62051" ht="15" customHeight="1"/>
    <row r="62052" ht="15" customHeight="1"/>
    <row r="62053" ht="15" customHeight="1"/>
    <row r="62054" ht="15" customHeight="1"/>
    <row r="62055" ht="15" customHeight="1"/>
    <row r="62056" ht="15" customHeight="1"/>
    <row r="62057" ht="15" customHeight="1"/>
    <row r="62058" ht="15" customHeight="1"/>
    <row r="62059" ht="15" customHeight="1"/>
    <row r="62060" ht="15" customHeight="1"/>
    <row r="62061" ht="15" customHeight="1"/>
    <row r="62062" ht="15" customHeight="1"/>
    <row r="62063" ht="15" customHeight="1"/>
    <row r="62064" ht="15" customHeight="1"/>
    <row r="62065" ht="15" customHeight="1"/>
    <row r="62066" ht="15" customHeight="1"/>
    <row r="62067" ht="15" customHeight="1"/>
    <row r="62068" ht="15" customHeight="1"/>
    <row r="62069" ht="15" customHeight="1"/>
    <row r="62070" ht="15" customHeight="1"/>
    <row r="62071" ht="15" customHeight="1"/>
    <row r="62072" ht="15" customHeight="1"/>
    <row r="62073" ht="15" customHeight="1"/>
    <row r="62074" ht="15" customHeight="1"/>
    <row r="62075" ht="15" customHeight="1"/>
    <row r="62076" ht="15" customHeight="1"/>
    <row r="62077" ht="15" customHeight="1"/>
    <row r="62078" ht="15" customHeight="1"/>
    <row r="62079" ht="15" customHeight="1"/>
    <row r="62080" ht="15" customHeight="1"/>
    <row r="62081" ht="15" customHeight="1"/>
    <row r="62082" ht="15" customHeight="1"/>
    <row r="62083" ht="15" customHeight="1"/>
    <row r="62084" ht="15" customHeight="1"/>
    <row r="62085" ht="15" customHeight="1"/>
    <row r="62086" ht="15" customHeight="1"/>
    <row r="62087" ht="15" customHeight="1"/>
    <row r="62088" ht="15" customHeight="1"/>
    <row r="62089" ht="15" customHeight="1"/>
    <row r="62090" ht="15" customHeight="1"/>
    <row r="62091" ht="15" customHeight="1"/>
    <row r="62092" ht="15" customHeight="1"/>
    <row r="62093" ht="15" customHeight="1"/>
    <row r="62094" ht="15" customHeight="1"/>
    <row r="62095" ht="15" customHeight="1"/>
    <row r="62096" ht="15" customHeight="1"/>
    <row r="62097" ht="15" customHeight="1"/>
    <row r="62098" ht="15" customHeight="1"/>
    <row r="62099" ht="15" customHeight="1"/>
    <row r="62100" ht="15" customHeight="1"/>
    <row r="62101" ht="15" customHeight="1"/>
    <row r="62102" ht="15" customHeight="1"/>
    <row r="62103" ht="15" customHeight="1"/>
    <row r="62104" ht="15" customHeight="1"/>
    <row r="62105" ht="15" customHeight="1"/>
    <row r="62106" ht="15" customHeight="1"/>
    <row r="62107" ht="15" customHeight="1"/>
    <row r="62108" ht="15" customHeight="1"/>
    <row r="62109" ht="15" customHeight="1"/>
    <row r="62110" ht="15" customHeight="1"/>
    <row r="62111" ht="15" customHeight="1"/>
    <row r="62112" ht="15" customHeight="1"/>
    <row r="62113" ht="15" customHeight="1"/>
    <row r="62114" ht="15" customHeight="1"/>
    <row r="62115" ht="15" customHeight="1"/>
    <row r="62116" ht="15" customHeight="1"/>
    <row r="62117" ht="15" customHeight="1"/>
    <row r="62118" ht="15" customHeight="1"/>
    <row r="62119" ht="15" customHeight="1"/>
    <row r="62120" ht="15" customHeight="1"/>
    <row r="62121" ht="15" customHeight="1"/>
    <row r="62122" ht="15" customHeight="1"/>
    <row r="62123" ht="15" customHeight="1"/>
    <row r="62124" ht="15" customHeight="1"/>
    <row r="62125" ht="15" customHeight="1"/>
    <row r="62126" ht="15" customHeight="1"/>
    <row r="62127" ht="15" customHeight="1"/>
    <row r="62128" ht="15" customHeight="1"/>
    <row r="62129" ht="15" customHeight="1"/>
    <row r="62130" ht="15" customHeight="1"/>
    <row r="62131" ht="15" customHeight="1"/>
    <row r="62132" ht="15" customHeight="1"/>
    <row r="62133" ht="15" customHeight="1"/>
    <row r="62134" ht="15" customHeight="1"/>
    <row r="62135" ht="15" customHeight="1"/>
    <row r="62136" ht="15" customHeight="1"/>
    <row r="62137" ht="15" customHeight="1"/>
    <row r="62138" ht="15" customHeight="1"/>
    <row r="62139" ht="15" customHeight="1"/>
    <row r="62140" ht="15" customHeight="1"/>
    <row r="62141" ht="15" customHeight="1"/>
    <row r="62142" ht="15" customHeight="1"/>
    <row r="62143" ht="15" customHeight="1"/>
    <row r="62144" ht="15" customHeight="1"/>
    <row r="62145" ht="15" customHeight="1"/>
    <row r="62146" ht="15" customHeight="1"/>
    <row r="62147" ht="15" customHeight="1"/>
    <row r="62148" ht="15" customHeight="1"/>
    <row r="62149" ht="15" customHeight="1"/>
    <row r="62150" ht="15" customHeight="1"/>
    <row r="62151" ht="15" customHeight="1"/>
    <row r="62152" ht="15" customHeight="1"/>
    <row r="62153" ht="15" customHeight="1"/>
    <row r="62154" ht="15" customHeight="1"/>
    <row r="62155" ht="15" customHeight="1"/>
    <row r="62156" ht="15" customHeight="1"/>
    <row r="62157" ht="15" customHeight="1"/>
    <row r="62158" ht="15" customHeight="1"/>
    <row r="62159" ht="15" customHeight="1"/>
    <row r="62160" ht="15" customHeight="1"/>
    <row r="62161" ht="15" customHeight="1"/>
    <row r="62162" ht="15" customHeight="1"/>
    <row r="62163" ht="15" customHeight="1"/>
    <row r="62164" ht="15" customHeight="1"/>
    <row r="62165" ht="15" customHeight="1"/>
    <row r="62166" ht="15" customHeight="1"/>
    <row r="62167" ht="15" customHeight="1"/>
    <row r="62168" ht="15" customHeight="1"/>
    <row r="62169" ht="15" customHeight="1"/>
    <row r="62170" ht="15" customHeight="1"/>
    <row r="62171" ht="15" customHeight="1"/>
    <row r="62172" ht="15" customHeight="1"/>
    <row r="62173" ht="15" customHeight="1"/>
    <row r="62174" ht="15" customHeight="1"/>
    <row r="62175" ht="15" customHeight="1"/>
    <row r="62176" ht="15" customHeight="1"/>
    <row r="62177" ht="15" customHeight="1"/>
    <row r="62178" ht="15" customHeight="1"/>
    <row r="62179" ht="15" customHeight="1"/>
    <row r="62180" ht="15" customHeight="1"/>
    <row r="62181" ht="15" customHeight="1"/>
    <row r="62182" ht="15" customHeight="1"/>
    <row r="62183" ht="15" customHeight="1"/>
    <row r="62184" ht="15" customHeight="1"/>
    <row r="62185" ht="15" customHeight="1"/>
    <row r="62186" ht="15" customHeight="1"/>
    <row r="62187" ht="15" customHeight="1"/>
    <row r="62188" ht="15" customHeight="1"/>
    <row r="62189" ht="15" customHeight="1"/>
    <row r="62190" ht="15" customHeight="1"/>
    <row r="62191" ht="15" customHeight="1"/>
    <row r="62192" ht="15" customHeight="1"/>
    <row r="62193" ht="15" customHeight="1"/>
    <row r="62194" ht="15" customHeight="1"/>
    <row r="62195" ht="15" customHeight="1"/>
    <row r="62196" ht="15" customHeight="1"/>
    <row r="62197" ht="15" customHeight="1"/>
    <row r="62198" ht="15" customHeight="1"/>
    <row r="62199" ht="15" customHeight="1"/>
    <row r="62200" ht="15" customHeight="1"/>
    <row r="62201" ht="15" customHeight="1"/>
    <row r="62202" ht="15" customHeight="1"/>
    <row r="62203" ht="15" customHeight="1"/>
    <row r="62204" ht="15" customHeight="1"/>
    <row r="62205" ht="15" customHeight="1"/>
    <row r="62206" ht="15" customHeight="1"/>
    <row r="62207" ht="15" customHeight="1"/>
    <row r="62208" ht="15" customHeight="1"/>
    <row r="62209" ht="15" customHeight="1"/>
    <row r="62210" ht="15" customHeight="1"/>
    <row r="62211" ht="15" customHeight="1"/>
    <row r="62212" ht="15" customHeight="1"/>
    <row r="62213" ht="15" customHeight="1"/>
    <row r="62214" ht="15" customHeight="1"/>
    <row r="62215" ht="15" customHeight="1"/>
    <row r="62216" ht="15" customHeight="1"/>
    <row r="62217" ht="15" customHeight="1"/>
    <row r="62218" ht="15" customHeight="1"/>
    <row r="62219" ht="15" customHeight="1"/>
    <row r="62220" ht="15" customHeight="1"/>
    <row r="62221" ht="15" customHeight="1"/>
    <row r="62222" ht="15" customHeight="1"/>
    <row r="62223" ht="15" customHeight="1"/>
    <row r="62224" ht="15" customHeight="1"/>
    <row r="62225" ht="15" customHeight="1"/>
    <row r="62226" ht="15" customHeight="1"/>
    <row r="62227" ht="15" customHeight="1"/>
    <row r="62228" ht="15" customHeight="1"/>
    <row r="62229" ht="15" customHeight="1"/>
    <row r="62230" ht="15" customHeight="1"/>
    <row r="62231" ht="15" customHeight="1"/>
    <row r="62232" ht="15" customHeight="1"/>
    <row r="62233" ht="15" customHeight="1"/>
    <row r="62234" ht="15" customHeight="1"/>
    <row r="62235" ht="15" customHeight="1"/>
    <row r="62236" ht="15" customHeight="1"/>
    <row r="62237" ht="15" customHeight="1"/>
    <row r="62238" ht="15" customHeight="1"/>
    <row r="62239" ht="15" customHeight="1"/>
    <row r="62240" ht="15" customHeight="1"/>
    <row r="62241" ht="15" customHeight="1"/>
    <row r="62242" ht="15" customHeight="1"/>
    <row r="62243" ht="15" customHeight="1"/>
    <row r="62244" ht="15" customHeight="1"/>
    <row r="62245" ht="15" customHeight="1"/>
    <row r="62246" ht="15" customHeight="1"/>
    <row r="62247" ht="15" customHeight="1"/>
    <row r="62248" ht="15" customHeight="1"/>
    <row r="62249" ht="15" customHeight="1"/>
    <row r="62250" ht="15" customHeight="1"/>
    <row r="62251" ht="15" customHeight="1"/>
    <row r="62252" ht="15" customHeight="1"/>
    <row r="62253" ht="15" customHeight="1"/>
    <row r="62254" ht="15" customHeight="1"/>
    <row r="62255" ht="15" customHeight="1"/>
    <row r="62256" ht="15" customHeight="1"/>
    <row r="62257" ht="15" customHeight="1"/>
    <row r="62258" ht="15" customHeight="1"/>
    <row r="62259" ht="15" customHeight="1"/>
    <row r="62260" ht="15" customHeight="1"/>
    <row r="62261" ht="15" customHeight="1"/>
    <row r="62262" ht="15" customHeight="1"/>
    <row r="62263" ht="15" customHeight="1"/>
    <row r="62264" ht="15" customHeight="1"/>
    <row r="62265" ht="15" customHeight="1"/>
    <row r="62266" ht="15" customHeight="1"/>
    <row r="62267" ht="15" customHeight="1"/>
    <row r="62268" ht="15" customHeight="1"/>
    <row r="62269" ht="15" customHeight="1"/>
    <row r="62270" ht="15" customHeight="1"/>
    <row r="62271" ht="15" customHeight="1"/>
    <row r="62272" ht="15" customHeight="1"/>
    <row r="62273" ht="15" customHeight="1"/>
    <row r="62274" ht="15" customHeight="1"/>
    <row r="62275" ht="15" customHeight="1"/>
    <row r="62276" ht="15" customHeight="1"/>
    <row r="62277" ht="15" customHeight="1"/>
    <row r="62278" ht="15" customHeight="1"/>
    <row r="62279" ht="15" customHeight="1"/>
    <row r="62280" ht="15" customHeight="1"/>
    <row r="62281" ht="15" customHeight="1"/>
    <row r="62282" ht="15" customHeight="1"/>
    <row r="62283" ht="15" customHeight="1"/>
    <row r="62284" ht="15" customHeight="1"/>
    <row r="62285" ht="15" customHeight="1"/>
    <row r="62286" ht="15" customHeight="1"/>
    <row r="62287" ht="15" customHeight="1"/>
    <row r="62288" ht="15" customHeight="1"/>
    <row r="62289" ht="15" customHeight="1"/>
    <row r="62290" ht="15" customHeight="1"/>
    <row r="62291" ht="15" customHeight="1"/>
    <row r="62292" ht="15" customHeight="1"/>
    <row r="62293" ht="15" customHeight="1"/>
    <row r="62294" ht="15" customHeight="1"/>
    <row r="62295" ht="15" customHeight="1"/>
    <row r="62296" ht="15" customHeight="1"/>
    <row r="62297" ht="15" customHeight="1"/>
    <row r="62298" ht="15" customHeight="1"/>
    <row r="62299" ht="15" customHeight="1"/>
    <row r="62300" ht="15" customHeight="1"/>
    <row r="62301" ht="15" customHeight="1"/>
    <row r="62302" ht="15" customHeight="1"/>
    <row r="62303" ht="15" customHeight="1"/>
    <row r="62304" ht="15" customHeight="1"/>
    <row r="62305" ht="15" customHeight="1"/>
    <row r="62306" ht="15" customHeight="1"/>
    <row r="62307" ht="15" customHeight="1"/>
    <row r="62308" ht="15" customHeight="1"/>
    <row r="62309" ht="15" customHeight="1"/>
    <row r="62310" ht="15" customHeight="1"/>
    <row r="62311" ht="15" customHeight="1"/>
    <row r="62312" ht="15" customHeight="1"/>
    <row r="62313" ht="15" customHeight="1"/>
    <row r="62314" ht="15" customHeight="1"/>
    <row r="62315" ht="15" customHeight="1"/>
    <row r="62316" ht="15" customHeight="1"/>
    <row r="62317" ht="15" customHeight="1"/>
    <row r="62318" ht="15" customHeight="1"/>
    <row r="62319" ht="15" customHeight="1"/>
    <row r="62320" ht="15" customHeight="1"/>
    <row r="62321" ht="15" customHeight="1"/>
    <row r="62322" ht="15" customHeight="1"/>
    <row r="62323" ht="15" customHeight="1"/>
    <row r="62324" ht="15" customHeight="1"/>
    <row r="62325" ht="15" customHeight="1"/>
    <row r="62326" ht="15" customHeight="1"/>
    <row r="62327" ht="15" customHeight="1"/>
    <row r="62328" ht="15" customHeight="1"/>
    <row r="62329" ht="15" customHeight="1"/>
    <row r="62330" ht="15" customHeight="1"/>
    <row r="62331" ht="15" customHeight="1"/>
    <row r="62332" ht="15" customHeight="1"/>
    <row r="62333" ht="15" customHeight="1"/>
    <row r="62334" ht="15" customHeight="1"/>
    <row r="62335" ht="15" customHeight="1"/>
    <row r="62336" ht="15" customHeight="1"/>
    <row r="62337" ht="15" customHeight="1"/>
    <row r="62338" ht="15" customHeight="1"/>
    <row r="62339" ht="15" customHeight="1"/>
    <row r="62340" ht="15" customHeight="1"/>
    <row r="62341" ht="15" customHeight="1"/>
    <row r="62342" ht="15" customHeight="1"/>
    <row r="62343" ht="15" customHeight="1"/>
    <row r="62344" ht="15" customHeight="1"/>
    <row r="62345" ht="15" customHeight="1"/>
    <row r="62346" ht="15" customHeight="1"/>
    <row r="62347" ht="15" customHeight="1"/>
    <row r="62348" ht="15" customHeight="1"/>
    <row r="62349" ht="15" customHeight="1"/>
    <row r="62350" ht="15" customHeight="1"/>
    <row r="62351" ht="15" customHeight="1"/>
    <row r="62352" ht="15" customHeight="1"/>
    <row r="62353" ht="15" customHeight="1"/>
    <row r="62354" ht="15" customHeight="1"/>
    <row r="62355" ht="15" customHeight="1"/>
    <row r="62356" ht="15" customHeight="1"/>
    <row r="62357" ht="15" customHeight="1"/>
    <row r="62358" ht="15" customHeight="1"/>
    <row r="62359" ht="15" customHeight="1"/>
    <row r="62360" ht="15" customHeight="1"/>
    <row r="62361" ht="15" customHeight="1"/>
    <row r="62362" ht="15" customHeight="1"/>
    <row r="62363" ht="15" customHeight="1"/>
    <row r="62364" ht="15" customHeight="1"/>
    <row r="62365" ht="15" customHeight="1"/>
    <row r="62366" ht="15" customHeight="1"/>
    <row r="62367" ht="15" customHeight="1"/>
    <row r="62368" ht="15" customHeight="1"/>
    <row r="62369" ht="15" customHeight="1"/>
    <row r="62370" ht="15" customHeight="1"/>
    <row r="62371" ht="15" customHeight="1"/>
    <row r="62372" ht="15" customHeight="1"/>
    <row r="62373" ht="15" customHeight="1"/>
    <row r="62374" ht="15" customHeight="1"/>
    <row r="62375" ht="15" customHeight="1"/>
    <row r="62376" ht="15" customHeight="1"/>
    <row r="62377" ht="15" customHeight="1"/>
    <row r="62378" ht="15" customHeight="1"/>
    <row r="62379" ht="15" customHeight="1"/>
    <row r="62380" ht="15" customHeight="1"/>
    <row r="62381" ht="15" customHeight="1"/>
    <row r="62382" ht="15" customHeight="1"/>
    <row r="62383" ht="15" customHeight="1"/>
    <row r="62384" ht="15" customHeight="1"/>
    <row r="62385" ht="15" customHeight="1"/>
    <row r="62386" ht="15" customHeight="1"/>
    <row r="62387" ht="15" customHeight="1"/>
    <row r="62388" ht="15" customHeight="1"/>
    <row r="62389" ht="15" customHeight="1"/>
    <row r="62390" ht="15" customHeight="1"/>
    <row r="62391" ht="15" customHeight="1"/>
    <row r="62392" ht="15" customHeight="1"/>
    <row r="62393" ht="15" customHeight="1"/>
    <row r="62394" ht="15" customHeight="1"/>
    <row r="62395" ht="15" customHeight="1"/>
    <row r="62396" ht="15" customHeight="1"/>
    <row r="62397" ht="15" customHeight="1"/>
    <row r="62398" ht="15" customHeight="1"/>
    <row r="62399" ht="15" customHeight="1"/>
    <row r="62400" ht="15" customHeight="1"/>
    <row r="62401" ht="15" customHeight="1"/>
    <row r="62402" ht="15" customHeight="1"/>
    <row r="62403" ht="15" customHeight="1"/>
    <row r="62404" ht="15" customHeight="1"/>
    <row r="62405" ht="15" customHeight="1"/>
    <row r="62406" ht="15" customHeight="1"/>
    <row r="62407" ht="15" customHeight="1"/>
    <row r="62408" ht="15" customHeight="1"/>
    <row r="62409" ht="15" customHeight="1"/>
    <row r="62410" ht="15" customHeight="1"/>
    <row r="62411" ht="15" customHeight="1"/>
    <row r="62412" ht="15" customHeight="1"/>
    <row r="62413" ht="15" customHeight="1"/>
    <row r="62414" ht="15" customHeight="1"/>
    <row r="62415" ht="15" customHeight="1"/>
    <row r="62416" ht="15" customHeight="1"/>
    <row r="62417" ht="15" customHeight="1"/>
    <row r="62418" ht="15" customHeight="1"/>
    <row r="62419" ht="15" customHeight="1"/>
    <row r="62420" ht="15" customHeight="1"/>
    <row r="62421" ht="15" customHeight="1"/>
    <row r="62422" ht="15" customHeight="1"/>
    <row r="62423" ht="15" customHeight="1"/>
    <row r="62424" ht="15" customHeight="1"/>
    <row r="62425" ht="15" customHeight="1"/>
    <row r="62426" ht="15" customHeight="1"/>
    <row r="62427" ht="15" customHeight="1"/>
    <row r="62428" ht="15" customHeight="1"/>
    <row r="62429" ht="15" customHeight="1"/>
    <row r="62430" ht="15" customHeight="1"/>
    <row r="62431" ht="15" customHeight="1"/>
    <row r="62432" ht="15" customHeight="1"/>
    <row r="62433" ht="15" customHeight="1"/>
    <row r="62434" ht="15" customHeight="1"/>
    <row r="62435" ht="15" customHeight="1"/>
    <row r="62436" ht="15" customHeight="1"/>
    <row r="62437" ht="15" customHeight="1"/>
    <row r="62438" ht="15" customHeight="1"/>
    <row r="62439" ht="15" customHeight="1"/>
    <row r="62440" ht="15" customHeight="1"/>
    <row r="62441" ht="15" customHeight="1"/>
    <row r="62442" ht="15" customHeight="1"/>
    <row r="62443" ht="15" customHeight="1"/>
    <row r="62444" ht="15" customHeight="1"/>
    <row r="62445" ht="15" customHeight="1"/>
    <row r="62446" ht="15" customHeight="1"/>
    <row r="62447" ht="15" customHeight="1"/>
    <row r="62448" ht="15" customHeight="1"/>
    <row r="62449" ht="15" customHeight="1"/>
    <row r="62450" ht="15" customHeight="1"/>
    <row r="62451" ht="15" customHeight="1"/>
    <row r="62452" ht="15" customHeight="1"/>
    <row r="62453" ht="15" customHeight="1"/>
    <row r="62454" ht="15" customHeight="1"/>
    <row r="62455" ht="15" customHeight="1"/>
    <row r="62456" ht="15" customHeight="1"/>
    <row r="62457" ht="15" customHeight="1"/>
    <row r="62458" ht="15" customHeight="1"/>
    <row r="62459" ht="15" customHeight="1"/>
    <row r="62460" ht="15" customHeight="1"/>
    <row r="62461" ht="15" customHeight="1"/>
    <row r="62462" ht="15" customHeight="1"/>
    <row r="62463" ht="15" customHeight="1"/>
    <row r="62464" ht="15" customHeight="1"/>
    <row r="62465" ht="15" customHeight="1"/>
    <row r="62466" ht="15" customHeight="1"/>
    <row r="62467" ht="15" customHeight="1"/>
    <row r="62468" ht="15" customHeight="1"/>
    <row r="62469" ht="15" customHeight="1"/>
    <row r="62470" ht="15" customHeight="1"/>
    <row r="62471" ht="15" customHeight="1"/>
    <row r="62472" ht="15" customHeight="1"/>
    <row r="62473" ht="15" customHeight="1"/>
    <row r="62474" ht="15" customHeight="1"/>
    <row r="62475" ht="15" customHeight="1"/>
    <row r="62476" ht="15" customHeight="1"/>
    <row r="62477" ht="15" customHeight="1"/>
    <row r="62478" ht="15" customHeight="1"/>
    <row r="62479" ht="15" customHeight="1"/>
    <row r="62480" ht="15" customHeight="1"/>
    <row r="62481" ht="15" customHeight="1"/>
    <row r="62482" ht="15" customHeight="1"/>
    <row r="62483" ht="15" customHeight="1"/>
    <row r="62484" ht="15" customHeight="1"/>
    <row r="62485" ht="15" customHeight="1"/>
    <row r="62486" ht="15" customHeight="1"/>
    <row r="62487" ht="15" customHeight="1"/>
    <row r="62488" ht="15" customHeight="1"/>
    <row r="62489" ht="15" customHeight="1"/>
    <row r="62490" ht="15" customHeight="1"/>
    <row r="62491" ht="15" customHeight="1"/>
    <row r="62492" ht="15" customHeight="1"/>
    <row r="62493" ht="15" customHeight="1"/>
    <row r="62494" ht="15" customHeight="1"/>
    <row r="62495" ht="15" customHeight="1"/>
    <row r="62496" ht="15" customHeight="1"/>
    <row r="62497" ht="15" customHeight="1"/>
    <row r="62498" ht="15" customHeight="1"/>
    <row r="62499" ht="15" customHeight="1"/>
    <row r="62500" ht="15" customHeight="1"/>
    <row r="62501" ht="15" customHeight="1"/>
    <row r="62502" ht="15" customHeight="1"/>
    <row r="62503" ht="15" customHeight="1"/>
    <row r="62504" ht="15" customHeight="1"/>
    <row r="62505" ht="15" customHeight="1"/>
    <row r="62506" ht="15" customHeight="1"/>
    <row r="62507" ht="15" customHeight="1"/>
    <row r="62508" ht="15" customHeight="1"/>
    <row r="62509" ht="15" customHeight="1"/>
    <row r="62510" ht="15" customHeight="1"/>
    <row r="62511" ht="15" customHeight="1"/>
    <row r="62512" ht="15" customHeight="1"/>
    <row r="62513" ht="15" customHeight="1"/>
    <row r="62514" ht="15" customHeight="1"/>
    <row r="62515" ht="15" customHeight="1"/>
    <row r="62516" ht="15" customHeight="1"/>
    <row r="62517" ht="15" customHeight="1"/>
    <row r="62518" ht="15" customHeight="1"/>
    <row r="62519" ht="15" customHeight="1"/>
    <row r="62520" ht="15" customHeight="1"/>
    <row r="62521" ht="15" customHeight="1"/>
    <row r="62522" ht="15" customHeight="1"/>
    <row r="62523" ht="15" customHeight="1"/>
    <row r="62524" ht="15" customHeight="1"/>
    <row r="62525" ht="15" customHeight="1"/>
    <row r="62526" ht="15" customHeight="1"/>
    <row r="62527" ht="15" customHeight="1"/>
    <row r="62528" ht="15" customHeight="1"/>
    <row r="62529" ht="15" customHeight="1"/>
    <row r="62530" ht="15" customHeight="1"/>
    <row r="62531" ht="15" customHeight="1"/>
    <row r="62532" ht="15" customHeight="1"/>
    <row r="62533" ht="15" customHeight="1"/>
    <row r="62534" ht="15" customHeight="1"/>
    <row r="62535" ht="15" customHeight="1"/>
    <row r="62536" ht="15" customHeight="1"/>
    <row r="62537" ht="15" customHeight="1"/>
    <row r="62538" ht="15" customHeight="1"/>
    <row r="62539" ht="15" customHeight="1"/>
    <row r="62540" ht="15" customHeight="1"/>
    <row r="62541" ht="15" customHeight="1"/>
    <row r="62542" ht="15" customHeight="1"/>
    <row r="62543" ht="15" customHeight="1"/>
    <row r="62544" ht="15" customHeight="1"/>
    <row r="62545" ht="15" customHeight="1"/>
    <row r="62546" ht="15" customHeight="1"/>
    <row r="62547" ht="15" customHeight="1"/>
    <row r="62548" ht="15" customHeight="1"/>
    <row r="62549" ht="15" customHeight="1"/>
    <row r="62550" ht="15" customHeight="1"/>
    <row r="62551" ht="15" customHeight="1"/>
    <row r="62552" ht="15" customHeight="1"/>
    <row r="62553" ht="15" customHeight="1"/>
    <row r="62554" ht="15" customHeight="1"/>
    <row r="62555" ht="15" customHeight="1"/>
    <row r="62556" ht="15" customHeight="1"/>
    <row r="62557" ht="15" customHeight="1"/>
    <row r="62558" ht="15" customHeight="1"/>
    <row r="62559" ht="15" customHeight="1"/>
    <row r="62560" ht="15" customHeight="1"/>
    <row r="62561" ht="15" customHeight="1"/>
    <row r="62562" ht="15" customHeight="1"/>
    <row r="62563" ht="15" customHeight="1"/>
    <row r="62564" ht="15" customHeight="1"/>
    <row r="62565" ht="15" customHeight="1"/>
    <row r="62566" ht="15" customHeight="1"/>
    <row r="62567" ht="15" customHeight="1"/>
    <row r="62568" ht="15" customHeight="1"/>
    <row r="62569" ht="15" customHeight="1"/>
    <row r="62570" ht="15" customHeight="1"/>
    <row r="62571" ht="15" customHeight="1"/>
    <row r="62572" ht="15" customHeight="1"/>
    <row r="62573" ht="15" customHeight="1"/>
    <row r="62574" ht="15" customHeight="1"/>
    <row r="62575" ht="15" customHeight="1"/>
    <row r="62576" ht="15" customHeight="1"/>
    <row r="62577" ht="15" customHeight="1"/>
    <row r="62578" ht="15" customHeight="1"/>
    <row r="62579" ht="15" customHeight="1"/>
    <row r="62580" ht="15" customHeight="1"/>
    <row r="62581" ht="15" customHeight="1"/>
    <row r="62582" ht="15" customHeight="1"/>
    <row r="62583" ht="15" customHeight="1"/>
    <row r="62584" ht="15" customHeight="1"/>
    <row r="62585" ht="15" customHeight="1"/>
    <row r="62586" ht="15" customHeight="1"/>
    <row r="62587" ht="15" customHeight="1"/>
    <row r="62588" ht="15" customHeight="1"/>
    <row r="62589" ht="15" customHeight="1"/>
    <row r="62590" ht="15" customHeight="1"/>
    <row r="62591" ht="15" customHeight="1"/>
    <row r="62592" ht="15" customHeight="1"/>
    <row r="62593" ht="15" customHeight="1"/>
    <row r="62594" ht="15" customHeight="1"/>
    <row r="62595" ht="15" customHeight="1"/>
    <row r="62596" ht="15" customHeight="1"/>
    <row r="62597" ht="15" customHeight="1"/>
    <row r="62598" ht="15" customHeight="1"/>
    <row r="62599" ht="15" customHeight="1"/>
    <row r="62600" ht="15" customHeight="1"/>
    <row r="62601" ht="15" customHeight="1"/>
    <row r="62602" ht="15" customHeight="1"/>
    <row r="62603" ht="15" customHeight="1"/>
    <row r="62604" ht="15" customHeight="1"/>
    <row r="62605" ht="15" customHeight="1"/>
    <row r="62606" ht="15" customHeight="1"/>
    <row r="62607" ht="15" customHeight="1"/>
    <row r="62608" ht="15" customHeight="1"/>
    <row r="62609" ht="15" customHeight="1"/>
    <row r="62610" ht="15" customHeight="1"/>
    <row r="62611" ht="15" customHeight="1"/>
    <row r="62612" ht="15" customHeight="1"/>
    <row r="62613" ht="15" customHeight="1"/>
    <row r="62614" ht="15" customHeight="1"/>
    <row r="62615" ht="15" customHeight="1"/>
    <row r="62616" ht="15" customHeight="1"/>
    <row r="62617" ht="15" customHeight="1"/>
    <row r="62618" ht="15" customHeight="1"/>
    <row r="62619" ht="15" customHeight="1"/>
    <row r="62620" ht="15" customHeight="1"/>
    <row r="62621" ht="15" customHeight="1"/>
    <row r="62622" ht="15" customHeight="1"/>
    <row r="62623" ht="15" customHeight="1"/>
    <row r="62624" ht="15" customHeight="1"/>
    <row r="62625" ht="15" customHeight="1"/>
    <row r="62626" ht="15" customHeight="1"/>
    <row r="62627" ht="15" customHeight="1"/>
    <row r="62628" ht="15" customHeight="1"/>
    <row r="62629" ht="15" customHeight="1"/>
    <row r="62630" ht="15" customHeight="1"/>
    <row r="62631" ht="15" customHeight="1"/>
    <row r="62632" ht="15" customHeight="1"/>
    <row r="62633" ht="15" customHeight="1"/>
    <row r="62634" ht="15" customHeight="1"/>
    <row r="62635" ht="15" customHeight="1"/>
    <row r="62636" ht="15" customHeight="1"/>
    <row r="62637" ht="15" customHeight="1"/>
    <row r="62638" ht="15" customHeight="1"/>
    <row r="62639" ht="15" customHeight="1"/>
    <row r="62640" ht="15" customHeight="1"/>
    <row r="62641" ht="15" customHeight="1"/>
    <row r="62642" ht="15" customHeight="1"/>
    <row r="62643" ht="15" customHeight="1"/>
    <row r="62644" ht="15" customHeight="1"/>
    <row r="62645" ht="15" customHeight="1"/>
    <row r="62646" ht="15" customHeight="1"/>
    <row r="62647" ht="15" customHeight="1"/>
    <row r="62648" ht="15" customHeight="1"/>
    <row r="62649" ht="15" customHeight="1"/>
    <row r="62650" ht="15" customHeight="1"/>
    <row r="62651" ht="15" customHeight="1"/>
    <row r="62652" ht="15" customHeight="1"/>
    <row r="62653" ht="15" customHeight="1"/>
    <row r="62654" ht="15" customHeight="1"/>
    <row r="62655" ht="15" customHeight="1"/>
    <row r="62656" ht="15" customHeight="1"/>
    <row r="62657" ht="15" customHeight="1"/>
    <row r="62658" ht="15" customHeight="1"/>
    <row r="62659" ht="15" customHeight="1"/>
    <row r="62660" ht="15" customHeight="1"/>
    <row r="62661" ht="15" customHeight="1"/>
    <row r="62662" ht="15" customHeight="1"/>
    <row r="62663" ht="15" customHeight="1"/>
    <row r="62664" ht="15" customHeight="1"/>
    <row r="62665" ht="15" customHeight="1"/>
    <row r="62666" ht="15" customHeight="1"/>
    <row r="62667" ht="15" customHeight="1"/>
    <row r="62668" ht="15" customHeight="1"/>
    <row r="62669" ht="15" customHeight="1"/>
    <row r="62670" ht="15" customHeight="1"/>
    <row r="62671" ht="15" customHeight="1"/>
    <row r="62672" ht="15" customHeight="1"/>
    <row r="62673" ht="15" customHeight="1"/>
    <row r="62674" ht="15" customHeight="1"/>
    <row r="62675" ht="15" customHeight="1"/>
    <row r="62676" ht="15" customHeight="1"/>
    <row r="62677" ht="15" customHeight="1"/>
    <row r="62678" ht="15" customHeight="1"/>
    <row r="62679" ht="15" customHeight="1"/>
    <row r="62680" ht="15" customHeight="1"/>
    <row r="62681" ht="15" customHeight="1"/>
    <row r="62682" ht="15" customHeight="1"/>
    <row r="62683" ht="15" customHeight="1"/>
    <row r="62684" ht="15" customHeight="1"/>
    <row r="62685" ht="15" customHeight="1"/>
    <row r="62686" ht="15" customHeight="1"/>
    <row r="62687" ht="15" customHeight="1"/>
    <row r="62688" ht="15" customHeight="1"/>
    <row r="62689" ht="15" customHeight="1"/>
    <row r="62690" ht="15" customHeight="1"/>
    <row r="62691" ht="15" customHeight="1"/>
    <row r="62692" ht="15" customHeight="1"/>
    <row r="62693" ht="15" customHeight="1"/>
    <row r="62694" ht="15" customHeight="1"/>
    <row r="62695" ht="15" customHeight="1"/>
    <row r="62696" ht="15" customHeight="1"/>
    <row r="62697" ht="15" customHeight="1"/>
    <row r="62698" ht="15" customHeight="1"/>
    <row r="62699" ht="15" customHeight="1"/>
    <row r="62700" ht="15" customHeight="1"/>
    <row r="62701" ht="15" customHeight="1"/>
    <row r="62702" ht="15" customHeight="1"/>
    <row r="62703" ht="15" customHeight="1"/>
    <row r="62704" ht="15" customHeight="1"/>
    <row r="62705" ht="15" customHeight="1"/>
    <row r="62706" ht="15" customHeight="1"/>
    <row r="62707" ht="15" customHeight="1"/>
    <row r="62708" ht="15" customHeight="1"/>
    <row r="62709" ht="15" customHeight="1"/>
    <row r="62710" ht="15" customHeight="1"/>
    <row r="62711" ht="15" customHeight="1"/>
    <row r="62712" ht="15" customHeight="1"/>
    <row r="62713" ht="15" customHeight="1"/>
    <row r="62714" ht="15" customHeight="1"/>
    <row r="62715" ht="15" customHeight="1"/>
    <row r="62716" ht="15" customHeight="1"/>
    <row r="62717" ht="15" customHeight="1"/>
    <row r="62718" ht="15" customHeight="1"/>
    <row r="62719" ht="15" customHeight="1"/>
    <row r="62720" ht="15" customHeight="1"/>
    <row r="62721" ht="15" customHeight="1"/>
    <row r="62722" ht="15" customHeight="1"/>
    <row r="62723" ht="15" customHeight="1"/>
    <row r="62724" ht="15" customHeight="1"/>
    <row r="62725" ht="15" customHeight="1"/>
    <row r="62726" ht="15" customHeight="1"/>
    <row r="62727" ht="15" customHeight="1"/>
    <row r="62728" ht="15" customHeight="1"/>
    <row r="62729" ht="15" customHeight="1"/>
    <row r="62730" ht="15" customHeight="1"/>
    <row r="62731" ht="15" customHeight="1"/>
    <row r="62732" ht="15" customHeight="1"/>
    <row r="62733" ht="15" customHeight="1"/>
    <row r="62734" ht="15" customHeight="1"/>
    <row r="62735" ht="15" customHeight="1"/>
    <row r="62736" ht="15" customHeight="1"/>
    <row r="62737" ht="15" customHeight="1"/>
    <row r="62738" ht="15" customHeight="1"/>
    <row r="62739" ht="15" customHeight="1"/>
    <row r="62740" ht="15" customHeight="1"/>
    <row r="62741" ht="15" customHeight="1"/>
    <row r="62742" ht="15" customHeight="1"/>
    <row r="62743" ht="15" customHeight="1"/>
    <row r="62744" ht="15" customHeight="1"/>
    <row r="62745" ht="15" customHeight="1"/>
    <row r="62746" ht="15" customHeight="1"/>
    <row r="62747" ht="15" customHeight="1"/>
    <row r="62748" ht="15" customHeight="1"/>
    <row r="62749" ht="15" customHeight="1"/>
    <row r="62750" ht="15" customHeight="1"/>
    <row r="62751" ht="15" customHeight="1"/>
    <row r="62752" ht="15" customHeight="1"/>
    <row r="62753" ht="15" customHeight="1"/>
    <row r="62754" ht="15" customHeight="1"/>
    <row r="62755" ht="15" customHeight="1"/>
    <row r="62756" ht="15" customHeight="1"/>
    <row r="62757" ht="15" customHeight="1"/>
    <row r="62758" ht="15" customHeight="1"/>
    <row r="62759" ht="15" customHeight="1"/>
    <row r="62760" ht="15" customHeight="1"/>
    <row r="62761" ht="15" customHeight="1"/>
    <row r="62762" ht="15" customHeight="1"/>
    <row r="62763" ht="15" customHeight="1"/>
    <row r="62764" ht="15" customHeight="1"/>
    <row r="62765" ht="15" customHeight="1"/>
    <row r="62766" ht="15" customHeight="1"/>
    <row r="62767" ht="15" customHeight="1"/>
    <row r="62768" ht="15" customHeight="1"/>
    <row r="62769" ht="15" customHeight="1"/>
    <row r="62770" ht="15" customHeight="1"/>
    <row r="62771" ht="15" customHeight="1"/>
    <row r="62772" ht="15" customHeight="1"/>
    <row r="62773" ht="15" customHeight="1"/>
    <row r="62774" ht="15" customHeight="1"/>
    <row r="62775" ht="15" customHeight="1"/>
    <row r="62776" ht="15" customHeight="1"/>
    <row r="62777" ht="15" customHeight="1"/>
    <row r="62778" ht="15" customHeight="1"/>
    <row r="62779" ht="15" customHeight="1"/>
    <row r="62780" ht="15" customHeight="1"/>
    <row r="62781" ht="15" customHeight="1"/>
    <row r="62782" ht="15" customHeight="1"/>
    <row r="62783" ht="15" customHeight="1"/>
    <row r="62784" ht="15" customHeight="1"/>
    <row r="62785" ht="15" customHeight="1"/>
    <row r="62786" ht="15" customHeight="1"/>
    <row r="62787" ht="15" customHeight="1"/>
    <row r="62788" ht="15" customHeight="1"/>
    <row r="62789" ht="15" customHeight="1"/>
    <row r="62790" ht="15" customHeight="1"/>
    <row r="62791" ht="15" customHeight="1"/>
    <row r="62792" ht="15" customHeight="1"/>
    <row r="62793" ht="15" customHeight="1"/>
    <row r="62794" ht="15" customHeight="1"/>
    <row r="62795" ht="15" customHeight="1"/>
    <row r="62796" ht="15" customHeight="1"/>
    <row r="62797" ht="15" customHeight="1"/>
    <row r="62798" ht="15" customHeight="1"/>
    <row r="62799" ht="15" customHeight="1"/>
    <row r="62800" ht="15" customHeight="1"/>
    <row r="62801" ht="15" customHeight="1"/>
    <row r="62802" ht="15" customHeight="1"/>
    <row r="62803" ht="15" customHeight="1"/>
    <row r="62804" ht="15" customHeight="1"/>
    <row r="62805" ht="15" customHeight="1"/>
    <row r="62806" ht="15" customHeight="1"/>
    <row r="62807" ht="15" customHeight="1"/>
    <row r="62808" ht="15" customHeight="1"/>
    <row r="62809" ht="15" customHeight="1"/>
    <row r="62810" ht="15" customHeight="1"/>
    <row r="62811" ht="15" customHeight="1"/>
    <row r="62812" ht="15" customHeight="1"/>
    <row r="62813" ht="15" customHeight="1"/>
    <row r="62814" ht="15" customHeight="1"/>
    <row r="62815" ht="15" customHeight="1"/>
    <row r="62816" ht="15" customHeight="1"/>
    <row r="62817" ht="15" customHeight="1"/>
    <row r="62818" ht="15" customHeight="1"/>
    <row r="62819" ht="15" customHeight="1"/>
    <row r="62820" ht="15" customHeight="1"/>
    <row r="62821" ht="15" customHeight="1"/>
    <row r="62822" ht="15" customHeight="1"/>
    <row r="62823" ht="15" customHeight="1"/>
    <row r="62824" ht="15" customHeight="1"/>
    <row r="62825" ht="15" customHeight="1"/>
    <row r="62826" ht="15" customHeight="1"/>
    <row r="62827" ht="15" customHeight="1"/>
    <row r="62828" ht="15" customHeight="1"/>
    <row r="62829" ht="15" customHeight="1"/>
    <row r="62830" ht="15" customHeight="1"/>
    <row r="62831" ht="15" customHeight="1"/>
    <row r="62832" ht="15" customHeight="1"/>
    <row r="62833" ht="15" customHeight="1"/>
    <row r="62834" ht="15" customHeight="1"/>
    <row r="62835" ht="15" customHeight="1"/>
    <row r="62836" ht="15" customHeight="1"/>
    <row r="62837" ht="15" customHeight="1"/>
    <row r="62838" ht="15" customHeight="1"/>
    <row r="62839" ht="15" customHeight="1"/>
    <row r="62840" ht="15" customHeight="1"/>
    <row r="62841" ht="15" customHeight="1"/>
    <row r="62842" ht="15" customHeight="1"/>
    <row r="62843" ht="15" customHeight="1"/>
    <row r="62844" ht="15" customHeight="1"/>
    <row r="62845" ht="15" customHeight="1"/>
    <row r="62846" ht="15" customHeight="1"/>
    <row r="62847" ht="15" customHeight="1"/>
    <row r="62848" ht="15" customHeight="1"/>
    <row r="62849" ht="15" customHeight="1"/>
    <row r="62850" ht="15" customHeight="1"/>
    <row r="62851" ht="15" customHeight="1"/>
    <row r="62852" ht="15" customHeight="1"/>
    <row r="62853" ht="15" customHeight="1"/>
    <row r="62854" ht="15" customHeight="1"/>
    <row r="62855" ht="15" customHeight="1"/>
    <row r="62856" ht="15" customHeight="1"/>
    <row r="62857" ht="15" customHeight="1"/>
    <row r="62858" ht="15" customHeight="1"/>
    <row r="62859" ht="15" customHeight="1"/>
    <row r="62860" ht="15" customHeight="1"/>
    <row r="62861" ht="15" customHeight="1"/>
    <row r="62862" ht="15" customHeight="1"/>
    <row r="62863" ht="15" customHeight="1"/>
    <row r="62864" ht="15" customHeight="1"/>
    <row r="62865" ht="15" customHeight="1"/>
    <row r="62866" ht="15" customHeight="1"/>
    <row r="62867" ht="15" customHeight="1"/>
    <row r="62868" ht="15" customHeight="1"/>
    <row r="62869" ht="15" customHeight="1"/>
    <row r="62870" ht="15" customHeight="1"/>
    <row r="62871" ht="15" customHeight="1"/>
    <row r="62872" ht="15" customHeight="1"/>
    <row r="62873" ht="15" customHeight="1"/>
    <row r="62874" ht="15" customHeight="1"/>
    <row r="62875" ht="15" customHeight="1"/>
    <row r="62876" ht="15" customHeight="1"/>
    <row r="62877" ht="15" customHeight="1"/>
    <row r="62878" ht="15" customHeight="1"/>
    <row r="62879" ht="15" customHeight="1"/>
    <row r="62880" ht="15" customHeight="1"/>
    <row r="62881" ht="15" customHeight="1"/>
    <row r="62882" ht="15" customHeight="1"/>
    <row r="62883" ht="15" customHeight="1"/>
    <row r="62884" ht="15" customHeight="1"/>
    <row r="62885" ht="15" customHeight="1"/>
    <row r="62886" ht="15" customHeight="1"/>
    <row r="62887" ht="15" customHeight="1"/>
    <row r="62888" ht="15" customHeight="1"/>
    <row r="62889" ht="15" customHeight="1"/>
    <row r="62890" ht="15" customHeight="1"/>
    <row r="62891" ht="15" customHeight="1"/>
    <row r="62892" ht="15" customHeight="1"/>
    <row r="62893" ht="15" customHeight="1"/>
    <row r="62894" ht="15" customHeight="1"/>
    <row r="62895" ht="15" customHeight="1"/>
    <row r="62896" ht="15" customHeight="1"/>
    <row r="62897" ht="15" customHeight="1"/>
    <row r="62898" ht="15" customHeight="1"/>
    <row r="62899" ht="15" customHeight="1"/>
    <row r="62900" ht="15" customHeight="1"/>
    <row r="62901" ht="15" customHeight="1"/>
    <row r="62902" ht="15" customHeight="1"/>
    <row r="62903" ht="15" customHeight="1"/>
    <row r="62904" ht="15" customHeight="1"/>
    <row r="62905" ht="15" customHeight="1"/>
    <row r="62906" ht="15" customHeight="1"/>
    <row r="62907" ht="15" customHeight="1"/>
    <row r="62908" ht="15" customHeight="1"/>
    <row r="62909" ht="15" customHeight="1"/>
    <row r="62910" ht="15" customHeight="1"/>
    <row r="62911" ht="15" customHeight="1"/>
    <row r="62912" ht="15" customHeight="1"/>
    <row r="62913" ht="15" customHeight="1"/>
    <row r="62914" ht="15" customHeight="1"/>
    <row r="62915" ht="15" customHeight="1"/>
    <row r="62916" ht="15" customHeight="1"/>
    <row r="62917" ht="15" customHeight="1"/>
    <row r="62918" ht="15" customHeight="1"/>
    <row r="62919" ht="15" customHeight="1"/>
    <row r="62920" ht="15" customHeight="1"/>
    <row r="62921" ht="15" customHeight="1"/>
    <row r="62922" ht="15" customHeight="1"/>
    <row r="62923" ht="15" customHeight="1"/>
    <row r="62924" ht="15" customHeight="1"/>
    <row r="62925" ht="15" customHeight="1"/>
    <row r="62926" ht="15" customHeight="1"/>
    <row r="62927" ht="15" customHeight="1"/>
    <row r="62928" ht="15" customHeight="1"/>
    <row r="62929" ht="15" customHeight="1"/>
    <row r="62930" ht="15" customHeight="1"/>
    <row r="62931" ht="15" customHeight="1"/>
    <row r="62932" ht="15" customHeight="1"/>
    <row r="62933" ht="15" customHeight="1"/>
    <row r="62934" ht="15" customHeight="1"/>
    <row r="62935" ht="15" customHeight="1"/>
    <row r="62936" ht="15" customHeight="1"/>
    <row r="62937" ht="15" customHeight="1"/>
    <row r="62938" ht="15" customHeight="1"/>
    <row r="62939" ht="15" customHeight="1"/>
    <row r="62940" ht="15" customHeight="1"/>
    <row r="62941" ht="15" customHeight="1"/>
    <row r="62942" ht="15" customHeight="1"/>
    <row r="62943" ht="15" customHeight="1"/>
    <row r="62944" ht="15" customHeight="1"/>
    <row r="62945" ht="15" customHeight="1"/>
    <row r="62946" ht="15" customHeight="1"/>
    <row r="62947" ht="15" customHeight="1"/>
    <row r="62948" ht="15" customHeight="1"/>
    <row r="62949" ht="15" customHeight="1"/>
    <row r="62950" ht="15" customHeight="1"/>
    <row r="62951" ht="15" customHeight="1"/>
    <row r="62952" ht="15" customHeight="1"/>
    <row r="62953" ht="15" customHeight="1"/>
    <row r="62954" ht="15" customHeight="1"/>
    <row r="62955" ht="15" customHeight="1"/>
    <row r="62956" ht="15" customHeight="1"/>
    <row r="62957" ht="15" customHeight="1"/>
    <row r="62958" ht="15" customHeight="1"/>
    <row r="62959" ht="15" customHeight="1"/>
    <row r="62960" ht="15" customHeight="1"/>
    <row r="62961" ht="15" customHeight="1"/>
    <row r="62962" ht="15" customHeight="1"/>
    <row r="62963" ht="15" customHeight="1"/>
    <row r="62964" ht="15" customHeight="1"/>
    <row r="62965" ht="15" customHeight="1"/>
    <row r="62966" ht="15" customHeight="1"/>
    <row r="62967" ht="15" customHeight="1"/>
    <row r="62968" ht="15" customHeight="1"/>
    <row r="62969" ht="15" customHeight="1"/>
    <row r="62970" ht="15" customHeight="1"/>
    <row r="62971" ht="15" customHeight="1"/>
    <row r="62972" ht="15" customHeight="1"/>
    <row r="62973" ht="15" customHeight="1"/>
    <row r="62974" ht="15" customHeight="1"/>
    <row r="62975" ht="15" customHeight="1"/>
    <row r="62976" ht="15" customHeight="1"/>
    <row r="62977" ht="15" customHeight="1"/>
    <row r="62978" ht="15" customHeight="1"/>
    <row r="62979" ht="15" customHeight="1"/>
    <row r="62980" ht="15" customHeight="1"/>
    <row r="62981" ht="15" customHeight="1"/>
    <row r="62982" ht="15" customHeight="1"/>
    <row r="62983" ht="15" customHeight="1"/>
    <row r="62984" ht="15" customHeight="1"/>
    <row r="62985" ht="15" customHeight="1"/>
    <row r="62986" ht="15" customHeight="1"/>
    <row r="62987" ht="15" customHeight="1"/>
    <row r="62988" ht="15" customHeight="1"/>
    <row r="62989" ht="15" customHeight="1"/>
    <row r="62990" ht="15" customHeight="1"/>
    <row r="62991" ht="15" customHeight="1"/>
    <row r="62992" ht="15" customHeight="1"/>
    <row r="62993" ht="15" customHeight="1"/>
    <row r="62994" ht="15" customHeight="1"/>
    <row r="62995" ht="15" customHeight="1"/>
    <row r="62996" ht="15" customHeight="1"/>
    <row r="62997" ht="15" customHeight="1"/>
    <row r="62998" ht="15" customHeight="1"/>
    <row r="62999" ht="15" customHeight="1"/>
    <row r="63000" ht="15" customHeight="1"/>
    <row r="63001" ht="15" customHeight="1"/>
    <row r="63002" ht="15" customHeight="1"/>
    <row r="63003" ht="15" customHeight="1"/>
    <row r="63004" ht="15" customHeight="1"/>
    <row r="63005" ht="15" customHeight="1"/>
    <row r="63006" ht="15" customHeight="1"/>
    <row r="63007" ht="15" customHeight="1"/>
    <row r="63008" ht="15" customHeight="1"/>
    <row r="63009" ht="15" customHeight="1"/>
    <row r="63010" ht="15" customHeight="1"/>
    <row r="63011" ht="15" customHeight="1"/>
    <row r="63012" ht="15" customHeight="1"/>
    <row r="63013" ht="15" customHeight="1"/>
    <row r="63014" ht="15" customHeight="1"/>
    <row r="63015" ht="15" customHeight="1"/>
    <row r="63016" ht="15" customHeight="1"/>
    <row r="63017" ht="15" customHeight="1"/>
    <row r="63018" ht="15" customHeight="1"/>
    <row r="63019" ht="15" customHeight="1"/>
    <row r="63020" ht="15" customHeight="1"/>
    <row r="63021" ht="15" customHeight="1"/>
    <row r="63022" ht="15" customHeight="1"/>
    <row r="63023" ht="15" customHeight="1"/>
    <row r="63024" ht="15" customHeight="1"/>
    <row r="63025" ht="15" customHeight="1"/>
    <row r="63026" ht="15" customHeight="1"/>
    <row r="63027" ht="15" customHeight="1"/>
    <row r="63028" ht="15" customHeight="1"/>
    <row r="63029" ht="15" customHeight="1"/>
    <row r="63030" ht="15" customHeight="1"/>
    <row r="63031" ht="15" customHeight="1"/>
    <row r="63032" ht="15" customHeight="1"/>
    <row r="63033" ht="15" customHeight="1"/>
    <row r="63034" ht="15" customHeight="1"/>
    <row r="63035" ht="15" customHeight="1"/>
    <row r="63036" ht="15" customHeight="1"/>
    <row r="63037" ht="15" customHeight="1"/>
    <row r="63038" ht="15" customHeight="1"/>
    <row r="63039" ht="15" customHeight="1"/>
    <row r="63040" ht="15" customHeight="1"/>
    <row r="63041" ht="15" customHeight="1"/>
    <row r="63042" ht="15" customHeight="1"/>
    <row r="63043" ht="15" customHeight="1"/>
    <row r="63044" ht="15" customHeight="1"/>
    <row r="63045" ht="15" customHeight="1"/>
    <row r="63046" ht="15" customHeight="1"/>
    <row r="63047" ht="15" customHeight="1"/>
    <row r="63048" ht="15" customHeight="1"/>
    <row r="63049" ht="15" customHeight="1"/>
    <row r="63050" ht="15" customHeight="1"/>
    <row r="63051" ht="15" customHeight="1"/>
    <row r="63052" ht="15" customHeight="1"/>
    <row r="63053" ht="15" customHeight="1"/>
    <row r="63054" ht="15" customHeight="1"/>
    <row r="63055" ht="15" customHeight="1"/>
    <row r="63056" ht="15" customHeight="1"/>
    <row r="63057" ht="15" customHeight="1"/>
    <row r="63058" ht="15" customHeight="1"/>
    <row r="63059" ht="15" customHeight="1"/>
    <row r="63060" ht="15" customHeight="1"/>
    <row r="63061" ht="15" customHeight="1"/>
    <row r="63062" ht="15" customHeight="1"/>
    <row r="63063" ht="15" customHeight="1"/>
    <row r="63064" ht="15" customHeight="1"/>
    <row r="63065" ht="15" customHeight="1"/>
    <row r="63066" ht="15" customHeight="1"/>
    <row r="63067" ht="15" customHeight="1"/>
    <row r="63068" ht="15" customHeight="1"/>
    <row r="63069" ht="15" customHeight="1"/>
    <row r="63070" ht="15" customHeight="1"/>
    <row r="63071" ht="15" customHeight="1"/>
    <row r="63072" ht="15" customHeight="1"/>
    <row r="63073" ht="15" customHeight="1"/>
    <row r="63074" ht="15" customHeight="1"/>
    <row r="63075" ht="15" customHeight="1"/>
    <row r="63076" ht="15" customHeight="1"/>
    <row r="63077" ht="15" customHeight="1"/>
    <row r="63078" ht="15" customHeight="1"/>
    <row r="63079" ht="15" customHeight="1"/>
    <row r="63080" ht="15" customHeight="1"/>
    <row r="63081" ht="15" customHeight="1"/>
    <row r="63082" ht="15" customHeight="1"/>
    <row r="63083" ht="15" customHeight="1"/>
    <row r="63084" ht="15" customHeight="1"/>
    <row r="63085" ht="15" customHeight="1"/>
    <row r="63086" ht="15" customHeight="1"/>
    <row r="63087" ht="15" customHeight="1"/>
    <row r="63088" ht="15" customHeight="1"/>
    <row r="63089" ht="15" customHeight="1"/>
    <row r="63090" ht="15" customHeight="1"/>
    <row r="63091" ht="15" customHeight="1"/>
    <row r="63092" ht="15" customHeight="1"/>
    <row r="63093" ht="15" customHeight="1"/>
    <row r="63094" ht="15" customHeight="1"/>
    <row r="63095" ht="15" customHeight="1"/>
    <row r="63096" ht="15" customHeight="1"/>
    <row r="63097" ht="15" customHeight="1"/>
    <row r="63098" ht="15" customHeight="1"/>
    <row r="63099" ht="15" customHeight="1"/>
    <row r="63100" ht="15" customHeight="1"/>
    <row r="63101" ht="15" customHeight="1"/>
    <row r="63102" ht="15" customHeight="1"/>
    <row r="63103" ht="15" customHeight="1"/>
    <row r="63104" ht="15" customHeight="1"/>
    <row r="63105" ht="15" customHeight="1"/>
    <row r="63106" ht="15" customHeight="1"/>
    <row r="63107" ht="15" customHeight="1"/>
    <row r="63108" ht="15" customHeight="1"/>
    <row r="63109" ht="15" customHeight="1"/>
    <row r="63110" ht="15" customHeight="1"/>
    <row r="63111" ht="15" customHeight="1"/>
    <row r="63112" ht="15" customHeight="1"/>
    <row r="63113" ht="15" customHeight="1"/>
    <row r="63114" ht="15" customHeight="1"/>
    <row r="63115" ht="15" customHeight="1"/>
    <row r="63116" ht="15" customHeight="1"/>
    <row r="63117" ht="15" customHeight="1"/>
    <row r="63118" ht="15" customHeight="1"/>
    <row r="63119" ht="15" customHeight="1"/>
    <row r="63120" ht="15" customHeight="1"/>
    <row r="63121" ht="15" customHeight="1"/>
    <row r="63122" ht="15" customHeight="1"/>
    <row r="63123" ht="15" customHeight="1"/>
    <row r="63124" ht="15" customHeight="1"/>
    <row r="63125" ht="15" customHeight="1"/>
    <row r="63126" ht="15" customHeight="1"/>
    <row r="63127" ht="15" customHeight="1"/>
    <row r="63128" ht="15" customHeight="1"/>
    <row r="63129" ht="15" customHeight="1"/>
    <row r="63130" ht="15" customHeight="1"/>
    <row r="63131" ht="15" customHeight="1"/>
    <row r="63132" ht="15" customHeight="1"/>
    <row r="63133" ht="15" customHeight="1"/>
    <row r="63134" ht="15" customHeight="1"/>
    <row r="63135" ht="15" customHeight="1"/>
    <row r="63136" ht="15" customHeight="1"/>
    <row r="63137" ht="15" customHeight="1"/>
    <row r="63138" ht="15" customHeight="1"/>
    <row r="63139" ht="15" customHeight="1"/>
    <row r="63140" ht="15" customHeight="1"/>
    <row r="63141" ht="15" customHeight="1"/>
    <row r="63142" ht="15" customHeight="1"/>
    <row r="63143" ht="15" customHeight="1"/>
    <row r="63144" ht="15" customHeight="1"/>
    <row r="63145" ht="15" customHeight="1"/>
    <row r="63146" ht="15" customHeight="1"/>
    <row r="63147" ht="15" customHeight="1"/>
    <row r="63148" ht="15" customHeight="1"/>
    <row r="63149" ht="15" customHeight="1"/>
    <row r="63150" ht="15" customHeight="1"/>
    <row r="63151" ht="15" customHeight="1"/>
    <row r="63152" ht="15" customHeight="1"/>
    <row r="63153" ht="15" customHeight="1"/>
    <row r="63154" ht="15" customHeight="1"/>
    <row r="63155" ht="15" customHeight="1"/>
    <row r="63156" ht="15" customHeight="1"/>
    <row r="63157" ht="15" customHeight="1"/>
    <row r="63158" ht="15" customHeight="1"/>
    <row r="63159" ht="15" customHeight="1"/>
    <row r="63160" ht="15" customHeight="1"/>
    <row r="63161" ht="15" customHeight="1"/>
    <row r="63162" ht="15" customHeight="1"/>
    <row r="63163" ht="15" customHeight="1"/>
    <row r="63164" ht="15" customHeight="1"/>
    <row r="63165" ht="15" customHeight="1"/>
    <row r="63166" ht="15" customHeight="1"/>
    <row r="63167" ht="15" customHeight="1"/>
    <row r="63168" ht="15" customHeight="1"/>
    <row r="63169" ht="15" customHeight="1"/>
    <row r="63170" ht="15" customHeight="1"/>
    <row r="63171" ht="15" customHeight="1"/>
    <row r="63172" ht="15" customHeight="1"/>
    <row r="63173" ht="15" customHeight="1"/>
    <row r="63174" ht="15" customHeight="1"/>
    <row r="63175" ht="15" customHeight="1"/>
    <row r="63176" ht="15" customHeight="1"/>
    <row r="63177" ht="15" customHeight="1"/>
    <row r="63178" ht="15" customHeight="1"/>
    <row r="63179" ht="15" customHeight="1"/>
    <row r="63180" ht="15" customHeight="1"/>
    <row r="63181" ht="15" customHeight="1"/>
    <row r="63182" ht="15" customHeight="1"/>
    <row r="63183" ht="15" customHeight="1"/>
    <row r="63184" ht="15" customHeight="1"/>
    <row r="63185" ht="15" customHeight="1"/>
    <row r="63186" ht="15" customHeight="1"/>
    <row r="63187" ht="15" customHeight="1"/>
    <row r="63188" ht="15" customHeight="1"/>
    <row r="63189" ht="15" customHeight="1"/>
    <row r="63190" ht="15" customHeight="1"/>
    <row r="63191" ht="15" customHeight="1"/>
    <row r="63192" ht="15" customHeight="1"/>
    <row r="63193" ht="15" customHeight="1"/>
    <row r="63194" ht="15" customHeight="1"/>
    <row r="63195" ht="15" customHeight="1"/>
    <row r="63196" ht="15" customHeight="1"/>
    <row r="63197" ht="15" customHeight="1"/>
    <row r="63198" ht="15" customHeight="1"/>
    <row r="63199" ht="15" customHeight="1"/>
    <row r="63200" ht="15" customHeight="1"/>
    <row r="63201" ht="15" customHeight="1"/>
    <row r="63202" ht="15" customHeight="1"/>
    <row r="63203" ht="15" customHeight="1"/>
    <row r="63204" ht="15" customHeight="1"/>
    <row r="63205" ht="15" customHeight="1"/>
    <row r="63206" ht="15" customHeight="1"/>
    <row r="63207" ht="15" customHeight="1"/>
    <row r="63208" ht="15" customHeight="1"/>
    <row r="63209" ht="15" customHeight="1"/>
    <row r="63210" ht="15" customHeight="1"/>
    <row r="63211" ht="15" customHeight="1"/>
    <row r="63212" ht="15" customHeight="1"/>
    <row r="63213" ht="15" customHeight="1"/>
    <row r="63214" ht="15" customHeight="1"/>
    <row r="63215" ht="15" customHeight="1"/>
    <row r="63216" ht="15" customHeight="1"/>
    <row r="63217" ht="15" customHeight="1"/>
    <row r="63218" ht="15" customHeight="1"/>
    <row r="63219" ht="15" customHeight="1"/>
    <row r="63220" ht="15" customHeight="1"/>
    <row r="63221" ht="15" customHeight="1"/>
    <row r="63222" ht="15" customHeight="1"/>
    <row r="63223" ht="15" customHeight="1"/>
    <row r="63224" ht="15" customHeight="1"/>
    <row r="63225" ht="15" customHeight="1"/>
    <row r="63226" ht="15" customHeight="1"/>
    <row r="63227" ht="15" customHeight="1"/>
    <row r="63228" ht="15" customHeight="1"/>
    <row r="63229" ht="15" customHeight="1"/>
    <row r="63230" ht="15" customHeight="1"/>
    <row r="63231" ht="15" customHeight="1"/>
    <row r="63232" ht="15" customHeight="1"/>
    <row r="63233" ht="15" customHeight="1"/>
    <row r="63234" ht="15" customHeight="1"/>
    <row r="63235" ht="15" customHeight="1"/>
    <row r="63236" ht="15" customHeight="1"/>
    <row r="63237" ht="15" customHeight="1"/>
    <row r="63238" ht="15" customHeight="1"/>
    <row r="63239" ht="15" customHeight="1"/>
    <row r="63240" ht="15" customHeight="1"/>
    <row r="63241" ht="15" customHeight="1"/>
    <row r="63242" ht="15" customHeight="1"/>
    <row r="63243" ht="15" customHeight="1"/>
    <row r="63244" ht="15" customHeight="1"/>
    <row r="63245" ht="15" customHeight="1"/>
    <row r="63246" ht="15" customHeight="1"/>
    <row r="63247" ht="15" customHeight="1"/>
    <row r="63248" ht="15" customHeight="1"/>
    <row r="63249" ht="15" customHeight="1"/>
    <row r="63250" ht="15" customHeight="1"/>
    <row r="63251" ht="15" customHeight="1"/>
    <row r="63252" ht="15" customHeight="1"/>
    <row r="63253" ht="15" customHeight="1"/>
    <row r="63254" ht="15" customHeight="1"/>
    <row r="63255" ht="15" customHeight="1"/>
    <row r="63256" ht="15" customHeight="1"/>
    <row r="63257" ht="15" customHeight="1"/>
    <row r="63258" ht="15" customHeight="1"/>
    <row r="63259" ht="15" customHeight="1"/>
    <row r="63260" ht="15" customHeight="1"/>
    <row r="63261" ht="15" customHeight="1"/>
    <row r="63262" ht="15" customHeight="1"/>
    <row r="63263" ht="15" customHeight="1"/>
    <row r="63264" ht="15" customHeight="1"/>
    <row r="63265" ht="15" customHeight="1"/>
    <row r="63266" ht="15" customHeight="1"/>
    <row r="63267" ht="15" customHeight="1"/>
    <row r="63268" ht="15" customHeight="1"/>
    <row r="63269" ht="15" customHeight="1"/>
    <row r="63270" ht="15" customHeight="1"/>
    <row r="63271" ht="15" customHeight="1"/>
    <row r="63272" ht="15" customHeight="1"/>
    <row r="63273" ht="15" customHeight="1"/>
    <row r="63274" ht="15" customHeight="1"/>
    <row r="63275" ht="15" customHeight="1"/>
    <row r="63276" ht="15" customHeight="1"/>
    <row r="63277" ht="15" customHeight="1"/>
    <row r="63278" ht="15" customHeight="1"/>
    <row r="63279" ht="15" customHeight="1"/>
    <row r="63280" ht="15" customHeight="1"/>
    <row r="63281" ht="15" customHeight="1"/>
    <row r="63282" ht="15" customHeight="1"/>
    <row r="63283" ht="15" customHeight="1"/>
    <row r="63284" ht="15" customHeight="1"/>
    <row r="63285" ht="15" customHeight="1"/>
    <row r="63286" ht="15" customHeight="1"/>
    <row r="63287" ht="15" customHeight="1"/>
    <row r="63288" ht="15" customHeight="1"/>
    <row r="63289" ht="15" customHeight="1"/>
    <row r="63290" ht="15" customHeight="1"/>
    <row r="63291" ht="15" customHeight="1"/>
    <row r="63292" ht="15" customHeight="1"/>
    <row r="63293" ht="15" customHeight="1"/>
    <row r="63294" ht="15" customHeight="1"/>
    <row r="63295" ht="15" customHeight="1"/>
    <row r="63296" ht="15" customHeight="1"/>
    <row r="63297" ht="15" customHeight="1"/>
    <row r="63298" ht="15" customHeight="1"/>
    <row r="63299" ht="15" customHeight="1"/>
    <row r="63300" ht="15" customHeight="1"/>
    <row r="63301" ht="15" customHeight="1"/>
    <row r="63302" ht="15" customHeight="1"/>
    <row r="63303" ht="15" customHeight="1"/>
    <row r="63304" ht="15" customHeight="1"/>
    <row r="63305" ht="15" customHeight="1"/>
    <row r="63306" ht="15" customHeight="1"/>
    <row r="63307" ht="15" customHeight="1"/>
    <row r="63308" ht="15" customHeight="1"/>
    <row r="63309" ht="15" customHeight="1"/>
    <row r="63310" ht="15" customHeight="1"/>
    <row r="63311" ht="15" customHeight="1"/>
    <row r="63312" ht="15" customHeight="1"/>
    <row r="63313" ht="15" customHeight="1"/>
    <row r="63314" ht="15" customHeight="1"/>
    <row r="63315" ht="15" customHeight="1"/>
    <row r="63316" ht="15" customHeight="1"/>
    <row r="63317" ht="15" customHeight="1"/>
    <row r="63318" ht="15" customHeight="1"/>
    <row r="63319" ht="15" customHeight="1"/>
    <row r="63320" ht="15" customHeight="1"/>
    <row r="63321" ht="15" customHeight="1"/>
    <row r="63322" ht="15" customHeight="1"/>
    <row r="63323" ht="15" customHeight="1"/>
    <row r="63324" ht="15" customHeight="1"/>
    <row r="63325" ht="15" customHeight="1"/>
    <row r="63326" ht="15" customHeight="1"/>
    <row r="63327" ht="15" customHeight="1"/>
    <row r="63328" ht="15" customHeight="1"/>
    <row r="63329" ht="15" customHeight="1"/>
    <row r="63330" ht="15" customHeight="1"/>
    <row r="63331" ht="15" customHeight="1"/>
    <row r="63332" ht="15" customHeight="1"/>
    <row r="63333" ht="15" customHeight="1"/>
    <row r="63334" ht="15" customHeight="1"/>
    <row r="63335" ht="15" customHeight="1"/>
    <row r="63336" ht="15" customHeight="1"/>
    <row r="63337" ht="15" customHeight="1"/>
    <row r="63338" ht="15" customHeight="1"/>
    <row r="63339" ht="15" customHeight="1"/>
    <row r="63340" ht="15" customHeight="1"/>
    <row r="63341" ht="15" customHeight="1"/>
    <row r="63342" ht="15" customHeight="1"/>
    <row r="63343" ht="15" customHeight="1"/>
    <row r="63344" ht="15" customHeight="1"/>
    <row r="63345" ht="15" customHeight="1"/>
    <row r="63346" ht="15" customHeight="1"/>
    <row r="63347" ht="15" customHeight="1"/>
    <row r="63348" ht="15" customHeight="1"/>
    <row r="63349" ht="15" customHeight="1"/>
    <row r="63350" ht="15" customHeight="1"/>
    <row r="63351" ht="15" customHeight="1"/>
    <row r="63352" ht="15" customHeight="1"/>
    <row r="63353" ht="15" customHeight="1"/>
    <row r="63354" ht="15" customHeight="1"/>
    <row r="63355" ht="15" customHeight="1"/>
    <row r="63356" ht="15" customHeight="1"/>
    <row r="63357" ht="15" customHeight="1"/>
    <row r="63358" ht="15" customHeight="1"/>
    <row r="63359" ht="15" customHeight="1"/>
    <row r="63360" ht="15" customHeight="1"/>
    <row r="63361" ht="15" customHeight="1"/>
    <row r="63362" ht="15" customHeight="1"/>
    <row r="63363" ht="15" customHeight="1"/>
    <row r="63364" ht="15" customHeight="1"/>
    <row r="63365" ht="15" customHeight="1"/>
    <row r="63366" ht="15" customHeight="1"/>
    <row r="63367" ht="15" customHeight="1"/>
    <row r="63368" ht="15" customHeight="1"/>
    <row r="63369" ht="15" customHeight="1"/>
    <row r="63370" ht="15" customHeight="1"/>
    <row r="63371" ht="15" customHeight="1"/>
    <row r="63372" ht="15" customHeight="1"/>
    <row r="63373" ht="15" customHeight="1"/>
    <row r="63374" ht="15" customHeight="1"/>
    <row r="63375" ht="15" customHeight="1"/>
    <row r="63376" ht="15" customHeight="1"/>
    <row r="63377" ht="15" customHeight="1"/>
    <row r="63378" ht="15" customHeight="1"/>
    <row r="63379" ht="15" customHeight="1"/>
    <row r="63380" ht="15" customHeight="1"/>
    <row r="63381" ht="15" customHeight="1"/>
    <row r="63382" ht="15" customHeight="1"/>
    <row r="63383" ht="15" customHeight="1"/>
    <row r="63384" ht="15" customHeight="1"/>
    <row r="63385" ht="15" customHeight="1"/>
    <row r="63386" ht="15" customHeight="1"/>
    <row r="63387" ht="15" customHeight="1"/>
    <row r="63388" ht="15" customHeight="1"/>
    <row r="63389" ht="15" customHeight="1"/>
    <row r="63390" ht="15" customHeight="1"/>
    <row r="63391" ht="15" customHeight="1"/>
    <row r="63392" ht="15" customHeight="1"/>
    <row r="63393" ht="15" customHeight="1"/>
    <row r="63394" ht="15" customHeight="1"/>
    <row r="63395" ht="15" customHeight="1"/>
    <row r="63396" ht="15" customHeight="1"/>
    <row r="63397" ht="15" customHeight="1"/>
    <row r="63398" ht="15" customHeight="1"/>
    <row r="63399" ht="15" customHeight="1"/>
    <row r="63400" ht="15" customHeight="1"/>
    <row r="63401" ht="15" customHeight="1"/>
    <row r="63402" ht="15" customHeight="1"/>
    <row r="63403" ht="15" customHeight="1"/>
    <row r="63404" ht="15" customHeight="1"/>
    <row r="63405" ht="15" customHeight="1"/>
    <row r="63406" ht="15" customHeight="1"/>
    <row r="63407" ht="15" customHeight="1"/>
    <row r="63408" ht="15" customHeight="1"/>
    <row r="63409" ht="15" customHeight="1"/>
    <row r="63410" ht="15" customHeight="1"/>
    <row r="63411" ht="15" customHeight="1"/>
    <row r="63412" ht="15" customHeight="1"/>
    <row r="63413" ht="15" customHeight="1"/>
    <row r="63414" ht="15" customHeight="1"/>
    <row r="63415" ht="15" customHeight="1"/>
    <row r="63416" ht="15" customHeight="1"/>
    <row r="63417" ht="15" customHeight="1"/>
    <row r="63418" ht="15" customHeight="1"/>
    <row r="63419" ht="15" customHeight="1"/>
    <row r="63420" ht="15" customHeight="1"/>
    <row r="63421" ht="15" customHeight="1"/>
    <row r="63422" ht="15" customHeight="1"/>
    <row r="63423" ht="15" customHeight="1"/>
    <row r="63424" ht="15" customHeight="1"/>
    <row r="63425" ht="15" customHeight="1"/>
    <row r="63426" ht="15" customHeight="1"/>
    <row r="63427" ht="15" customHeight="1"/>
    <row r="63428" ht="15" customHeight="1"/>
    <row r="63429" ht="15" customHeight="1"/>
    <row r="63430" ht="15" customHeight="1"/>
    <row r="63431" ht="15" customHeight="1"/>
    <row r="63432" ht="15" customHeight="1"/>
    <row r="63433" ht="15" customHeight="1"/>
    <row r="63434" ht="15" customHeight="1"/>
    <row r="63435" ht="15" customHeight="1"/>
    <row r="63436" ht="15" customHeight="1"/>
    <row r="63437" ht="15" customHeight="1"/>
    <row r="63438" ht="15" customHeight="1"/>
    <row r="63439" ht="15" customHeight="1"/>
    <row r="63440" ht="15" customHeight="1"/>
    <row r="63441" ht="15" customHeight="1"/>
    <row r="63442" ht="15" customHeight="1"/>
    <row r="63443" ht="15" customHeight="1"/>
    <row r="63444" ht="15" customHeight="1"/>
    <row r="63445" ht="15" customHeight="1"/>
    <row r="63446" ht="15" customHeight="1"/>
    <row r="63447" ht="15" customHeight="1"/>
    <row r="63448" ht="15" customHeight="1"/>
    <row r="63449" ht="15" customHeight="1"/>
    <row r="63450" ht="15" customHeight="1"/>
    <row r="63451" ht="15" customHeight="1"/>
    <row r="63452" ht="15" customHeight="1"/>
    <row r="63453" ht="15" customHeight="1"/>
    <row r="63454" ht="15" customHeight="1"/>
    <row r="63455" ht="15" customHeight="1"/>
    <row r="63456" ht="15" customHeight="1"/>
    <row r="63457" ht="15" customHeight="1"/>
    <row r="63458" ht="15" customHeight="1"/>
    <row r="63459" ht="15" customHeight="1"/>
    <row r="63460" ht="15" customHeight="1"/>
    <row r="63461" ht="15" customHeight="1"/>
    <row r="63462" ht="15" customHeight="1"/>
    <row r="63463" ht="15" customHeight="1"/>
    <row r="63464" ht="15" customHeight="1"/>
    <row r="63465" ht="15" customHeight="1"/>
    <row r="63466" ht="15" customHeight="1"/>
    <row r="63467" ht="15" customHeight="1"/>
    <row r="63468" ht="15" customHeight="1"/>
    <row r="63469" ht="15" customHeight="1"/>
    <row r="63470" ht="15" customHeight="1"/>
    <row r="63471" ht="15" customHeight="1"/>
    <row r="63472" ht="15" customHeight="1"/>
    <row r="63473" ht="15" customHeight="1"/>
    <row r="63474" ht="15" customHeight="1"/>
    <row r="63475" ht="15" customHeight="1"/>
    <row r="63476" ht="15" customHeight="1"/>
    <row r="63477" ht="15" customHeight="1"/>
    <row r="63478" ht="15" customHeight="1"/>
    <row r="63479" ht="15" customHeight="1"/>
    <row r="63480" ht="15" customHeight="1"/>
    <row r="63481" ht="15" customHeight="1"/>
    <row r="63482" ht="15" customHeight="1"/>
    <row r="63483" ht="15" customHeight="1"/>
    <row r="63484" ht="15" customHeight="1"/>
    <row r="63485" ht="15" customHeight="1"/>
    <row r="63486" ht="15" customHeight="1"/>
    <row r="63487" ht="15" customHeight="1"/>
    <row r="63488" ht="15" customHeight="1"/>
    <row r="63489" ht="15" customHeight="1"/>
    <row r="63490" ht="15" customHeight="1"/>
    <row r="63491" ht="15" customHeight="1"/>
    <row r="63492" ht="15" customHeight="1"/>
    <row r="63493" ht="15" customHeight="1"/>
    <row r="63494" ht="15" customHeight="1"/>
    <row r="63495" ht="15" customHeight="1"/>
    <row r="63496" ht="15" customHeight="1"/>
    <row r="63497" ht="15" customHeight="1"/>
    <row r="63498" ht="15" customHeight="1"/>
    <row r="63499" ht="15" customHeight="1"/>
    <row r="63500" ht="15" customHeight="1"/>
    <row r="63501" ht="15" customHeight="1"/>
    <row r="63502" ht="15" customHeight="1"/>
    <row r="63503" ht="15" customHeight="1"/>
    <row r="63504" ht="15" customHeight="1"/>
    <row r="63505" ht="15" customHeight="1"/>
    <row r="63506" ht="15" customHeight="1"/>
    <row r="63507" ht="15" customHeight="1"/>
    <row r="63508" ht="15" customHeight="1"/>
    <row r="63509" ht="15" customHeight="1"/>
    <row r="63510" ht="15" customHeight="1"/>
    <row r="63511" ht="15" customHeight="1"/>
    <row r="63512" ht="15" customHeight="1"/>
    <row r="63513" ht="15" customHeight="1"/>
    <row r="63514" ht="15" customHeight="1"/>
    <row r="63515" ht="15" customHeight="1"/>
    <row r="63516" ht="15" customHeight="1"/>
    <row r="63517" ht="15" customHeight="1"/>
    <row r="63518" ht="15" customHeight="1"/>
    <row r="63519" ht="15" customHeight="1"/>
    <row r="63520" ht="15" customHeight="1"/>
    <row r="63521" ht="15" customHeight="1"/>
    <row r="63522" ht="15" customHeight="1"/>
    <row r="63523" ht="15" customHeight="1"/>
    <row r="63524" ht="15" customHeight="1"/>
    <row r="63525" ht="15" customHeight="1"/>
    <row r="63526" ht="15" customHeight="1"/>
    <row r="63527" ht="15" customHeight="1"/>
    <row r="63528" ht="15" customHeight="1"/>
    <row r="63529" ht="15" customHeight="1"/>
    <row r="63530" ht="15" customHeight="1"/>
    <row r="63531" ht="15" customHeight="1"/>
    <row r="63532" ht="15" customHeight="1"/>
    <row r="63533" ht="15" customHeight="1"/>
    <row r="63534" ht="15" customHeight="1"/>
    <row r="63535" ht="15" customHeight="1"/>
    <row r="63536" ht="15" customHeight="1"/>
    <row r="63537" ht="15" customHeight="1"/>
    <row r="63538" ht="15" customHeight="1"/>
    <row r="63539" ht="15" customHeight="1"/>
    <row r="63540" ht="15" customHeight="1"/>
    <row r="63541" ht="15" customHeight="1"/>
    <row r="63542" ht="15" customHeight="1"/>
    <row r="63543" ht="15" customHeight="1"/>
    <row r="63544" ht="15" customHeight="1"/>
    <row r="63545" ht="15" customHeight="1"/>
    <row r="63546" ht="15" customHeight="1"/>
    <row r="63547" ht="15" customHeight="1"/>
    <row r="63548" ht="15" customHeight="1"/>
    <row r="63549" ht="15" customHeight="1"/>
    <row r="63550" ht="15" customHeight="1"/>
    <row r="63551" ht="15" customHeight="1"/>
    <row r="63552" ht="15" customHeight="1"/>
    <row r="63553" ht="15" customHeight="1"/>
    <row r="63554" ht="15" customHeight="1"/>
    <row r="63555" ht="15" customHeight="1"/>
    <row r="63556" ht="15" customHeight="1"/>
    <row r="63557" ht="15" customHeight="1"/>
    <row r="63558" ht="15" customHeight="1"/>
    <row r="63559" ht="15" customHeight="1"/>
    <row r="63560" ht="15" customHeight="1"/>
    <row r="63561" ht="15" customHeight="1"/>
    <row r="63562" ht="15" customHeight="1"/>
    <row r="63563" ht="15" customHeight="1"/>
    <row r="63564" ht="15" customHeight="1"/>
    <row r="63565" ht="15" customHeight="1"/>
    <row r="63566" ht="15" customHeight="1"/>
    <row r="63567" ht="15" customHeight="1"/>
    <row r="63568" ht="15" customHeight="1"/>
    <row r="63569" ht="15" customHeight="1"/>
    <row r="63570" ht="15" customHeight="1"/>
    <row r="63571" ht="15" customHeight="1"/>
    <row r="63572" ht="15" customHeight="1"/>
    <row r="63573" ht="15" customHeight="1"/>
    <row r="63574" ht="15" customHeight="1"/>
    <row r="63575" ht="15" customHeight="1"/>
    <row r="63576" ht="15" customHeight="1"/>
    <row r="63577" ht="15" customHeight="1"/>
    <row r="63578" ht="15" customHeight="1"/>
    <row r="63579" ht="15" customHeight="1"/>
    <row r="63580" ht="15" customHeight="1"/>
    <row r="63581" ht="15" customHeight="1"/>
    <row r="63582" ht="15" customHeight="1"/>
    <row r="63583" ht="15" customHeight="1"/>
    <row r="63584" ht="15" customHeight="1"/>
    <row r="63585" ht="15" customHeight="1"/>
    <row r="63586" ht="15" customHeight="1"/>
    <row r="63587" ht="15" customHeight="1"/>
    <row r="63588" ht="15" customHeight="1"/>
    <row r="63589" ht="15" customHeight="1"/>
    <row r="63590" ht="15" customHeight="1"/>
    <row r="63591" ht="15" customHeight="1"/>
    <row r="63592" ht="15" customHeight="1"/>
    <row r="63593" ht="15" customHeight="1"/>
    <row r="63594" ht="15" customHeight="1"/>
    <row r="63595" ht="15" customHeight="1"/>
    <row r="63596" ht="15" customHeight="1"/>
    <row r="63597" ht="15" customHeight="1"/>
    <row r="63598" ht="15" customHeight="1"/>
    <row r="63599" ht="15" customHeight="1"/>
    <row r="63600" ht="15" customHeight="1"/>
    <row r="63601" ht="15" customHeight="1"/>
    <row r="63602" ht="15" customHeight="1"/>
    <row r="63603" ht="15" customHeight="1"/>
    <row r="63604" ht="15" customHeight="1"/>
    <row r="63605" ht="15" customHeight="1"/>
    <row r="63606" ht="15" customHeight="1"/>
    <row r="63607" ht="15" customHeight="1"/>
    <row r="63608" ht="15" customHeight="1"/>
    <row r="63609" ht="15" customHeight="1"/>
    <row r="63610" ht="15" customHeight="1"/>
    <row r="63611" ht="15" customHeight="1"/>
    <row r="63612" ht="15" customHeight="1"/>
    <row r="63613" ht="15" customHeight="1"/>
    <row r="63614" ht="15" customHeight="1"/>
    <row r="63615" ht="15" customHeight="1"/>
    <row r="63616" ht="15" customHeight="1"/>
    <row r="63617" ht="15" customHeight="1"/>
    <row r="63618" ht="15" customHeight="1"/>
    <row r="63619" ht="15" customHeight="1"/>
    <row r="63620" ht="15" customHeight="1"/>
    <row r="63621" ht="15" customHeight="1"/>
    <row r="63622" ht="15" customHeight="1"/>
    <row r="63623" ht="15" customHeight="1"/>
    <row r="63624" ht="15" customHeight="1"/>
    <row r="63625" ht="15" customHeight="1"/>
    <row r="63626" ht="15" customHeight="1"/>
    <row r="63627" ht="15" customHeight="1"/>
    <row r="63628" ht="15" customHeight="1"/>
    <row r="63629" ht="15" customHeight="1"/>
    <row r="63630" ht="15" customHeight="1"/>
    <row r="63631" ht="15" customHeight="1"/>
    <row r="63632" ht="15" customHeight="1"/>
    <row r="63633" ht="15" customHeight="1"/>
    <row r="63634" ht="15" customHeight="1"/>
    <row r="63635" ht="15" customHeight="1"/>
    <row r="63636" ht="15" customHeight="1"/>
    <row r="63637" ht="15" customHeight="1"/>
    <row r="63638" ht="15" customHeight="1"/>
    <row r="63639" ht="15" customHeight="1"/>
    <row r="63640" ht="15" customHeight="1"/>
    <row r="63641" ht="15" customHeight="1"/>
    <row r="63642" ht="15" customHeight="1"/>
    <row r="63643" ht="15" customHeight="1"/>
    <row r="63644" ht="15" customHeight="1"/>
    <row r="63645" ht="15" customHeight="1"/>
    <row r="63646" ht="15" customHeight="1"/>
    <row r="63647" ht="15" customHeight="1"/>
    <row r="63648" ht="15" customHeight="1"/>
    <row r="63649" ht="15" customHeight="1"/>
    <row r="63650" ht="15" customHeight="1"/>
    <row r="63651" ht="15" customHeight="1"/>
    <row r="63652" ht="15" customHeight="1"/>
    <row r="63653" ht="15" customHeight="1"/>
    <row r="63654" ht="15" customHeight="1"/>
    <row r="63655" ht="15" customHeight="1"/>
    <row r="63656" ht="15" customHeight="1"/>
    <row r="63657" ht="15" customHeight="1"/>
    <row r="63658" ht="15" customHeight="1"/>
    <row r="63659" ht="15" customHeight="1"/>
    <row r="63660" ht="15" customHeight="1"/>
    <row r="63661" ht="15" customHeight="1"/>
    <row r="63662" ht="15" customHeight="1"/>
    <row r="63663" ht="15" customHeight="1"/>
    <row r="63664" ht="15" customHeight="1"/>
    <row r="63665" ht="15" customHeight="1"/>
    <row r="63666" ht="15" customHeight="1"/>
    <row r="63667" ht="15" customHeight="1"/>
    <row r="63668" ht="15" customHeight="1"/>
    <row r="63669" ht="15" customHeight="1"/>
    <row r="63670" ht="15" customHeight="1"/>
    <row r="63671" ht="15" customHeight="1"/>
    <row r="63672" ht="15" customHeight="1"/>
    <row r="63673" ht="15" customHeight="1"/>
    <row r="63674" ht="15" customHeight="1"/>
    <row r="63675" ht="15" customHeight="1"/>
    <row r="63676" ht="15" customHeight="1"/>
    <row r="63677" ht="15" customHeight="1"/>
    <row r="63678" ht="15" customHeight="1"/>
    <row r="63679" ht="15" customHeight="1"/>
    <row r="63680" ht="15" customHeight="1"/>
    <row r="63681" ht="15" customHeight="1"/>
    <row r="63682" ht="15" customHeight="1"/>
    <row r="63683" ht="15" customHeight="1"/>
    <row r="63684" ht="15" customHeight="1"/>
    <row r="63685" ht="15" customHeight="1"/>
    <row r="63686" ht="15" customHeight="1"/>
    <row r="63687" ht="15" customHeight="1"/>
    <row r="63688" ht="15" customHeight="1"/>
    <row r="63689" ht="15" customHeight="1"/>
    <row r="63690" ht="15" customHeight="1"/>
    <row r="63691" ht="15" customHeight="1"/>
    <row r="63692" ht="15" customHeight="1"/>
    <row r="63693" ht="15" customHeight="1"/>
    <row r="63694" ht="15" customHeight="1"/>
    <row r="63695" ht="15" customHeight="1"/>
    <row r="63696" ht="15" customHeight="1"/>
    <row r="63697" ht="15" customHeight="1"/>
    <row r="63698" ht="15" customHeight="1"/>
    <row r="63699" ht="15" customHeight="1"/>
    <row r="63700" ht="15" customHeight="1"/>
    <row r="63701" ht="15" customHeight="1"/>
    <row r="63702" ht="15" customHeight="1"/>
    <row r="63703" ht="15" customHeight="1"/>
    <row r="63704" ht="15" customHeight="1"/>
    <row r="63705" ht="15" customHeight="1"/>
    <row r="63706" ht="15" customHeight="1"/>
    <row r="63707" ht="15" customHeight="1"/>
    <row r="63708" ht="15" customHeight="1"/>
    <row r="63709" ht="15" customHeight="1"/>
    <row r="63710" ht="15" customHeight="1"/>
    <row r="63711" ht="15" customHeight="1"/>
    <row r="63712" ht="15" customHeight="1"/>
    <row r="63713" ht="15" customHeight="1"/>
    <row r="63714" ht="15" customHeight="1"/>
    <row r="63715" ht="15" customHeight="1"/>
    <row r="63716" ht="15" customHeight="1"/>
    <row r="63717" ht="15" customHeight="1"/>
    <row r="63718" ht="15" customHeight="1"/>
    <row r="63719" ht="15" customHeight="1"/>
    <row r="63720" ht="15" customHeight="1"/>
    <row r="63721" ht="15" customHeight="1"/>
    <row r="63722" ht="15" customHeight="1"/>
    <row r="63723" ht="15" customHeight="1"/>
    <row r="63724" ht="15" customHeight="1"/>
    <row r="63725" ht="15" customHeight="1"/>
    <row r="63726" ht="15" customHeight="1"/>
    <row r="63727" ht="15" customHeight="1"/>
    <row r="63728" ht="15" customHeight="1"/>
    <row r="63729" ht="15" customHeight="1"/>
    <row r="63730" ht="15" customHeight="1"/>
    <row r="63731" ht="15" customHeight="1"/>
    <row r="63732" ht="15" customHeight="1"/>
    <row r="63733" ht="15" customHeight="1"/>
    <row r="63734" ht="15" customHeight="1"/>
    <row r="63735" ht="15" customHeight="1"/>
    <row r="63736" ht="15" customHeight="1"/>
    <row r="63737" ht="15" customHeight="1"/>
    <row r="63738" ht="15" customHeight="1"/>
    <row r="63739" ht="15" customHeight="1"/>
    <row r="63740" ht="15" customHeight="1"/>
    <row r="63741" ht="15" customHeight="1"/>
    <row r="63742" ht="15" customHeight="1"/>
    <row r="63743" ht="15" customHeight="1"/>
    <row r="63744" ht="15" customHeight="1"/>
    <row r="63745" ht="15" customHeight="1"/>
    <row r="63746" ht="15" customHeight="1"/>
    <row r="63747" ht="15" customHeight="1"/>
    <row r="63748" ht="15" customHeight="1"/>
    <row r="63749" ht="15" customHeight="1"/>
    <row r="63750" ht="15" customHeight="1"/>
    <row r="63751" ht="15" customHeight="1"/>
    <row r="63752" ht="15" customHeight="1"/>
    <row r="63753" ht="15" customHeight="1"/>
    <row r="63754" ht="15" customHeight="1"/>
    <row r="63755" ht="15" customHeight="1"/>
    <row r="63756" ht="15" customHeight="1"/>
    <row r="63757" ht="15" customHeight="1"/>
    <row r="63758" ht="15" customHeight="1"/>
    <row r="63759" ht="15" customHeight="1"/>
    <row r="63760" ht="15" customHeight="1"/>
    <row r="63761" ht="15" customHeight="1"/>
    <row r="63762" ht="15" customHeight="1"/>
    <row r="63763" ht="15" customHeight="1"/>
    <row r="63764" ht="15" customHeight="1"/>
    <row r="63765" ht="15" customHeight="1"/>
    <row r="63766" ht="15" customHeight="1"/>
    <row r="63767" ht="15" customHeight="1"/>
    <row r="63768" ht="15" customHeight="1"/>
    <row r="63769" ht="15" customHeight="1"/>
    <row r="63770" ht="15" customHeight="1"/>
    <row r="63771" ht="15" customHeight="1"/>
    <row r="63772" ht="15" customHeight="1"/>
    <row r="63773" ht="15" customHeight="1"/>
    <row r="63774" ht="15" customHeight="1"/>
    <row r="63775" ht="15" customHeight="1"/>
    <row r="63776" ht="15" customHeight="1"/>
    <row r="63777" ht="15" customHeight="1"/>
    <row r="63778" ht="15" customHeight="1"/>
    <row r="63779" ht="15" customHeight="1"/>
    <row r="63780" ht="15" customHeight="1"/>
    <row r="63781" ht="15" customHeight="1"/>
    <row r="63782" ht="15" customHeight="1"/>
    <row r="63783" ht="15" customHeight="1"/>
    <row r="63784" ht="15" customHeight="1"/>
    <row r="63785" ht="15" customHeight="1"/>
    <row r="63786" ht="15" customHeight="1"/>
    <row r="63787" ht="15" customHeight="1"/>
    <row r="63788" ht="15" customHeight="1"/>
    <row r="63789" ht="15" customHeight="1"/>
    <row r="63790" ht="15" customHeight="1"/>
    <row r="63791" ht="15" customHeight="1"/>
    <row r="63792" ht="15" customHeight="1"/>
    <row r="63793" ht="15" customHeight="1"/>
    <row r="63794" ht="15" customHeight="1"/>
    <row r="63795" ht="15" customHeight="1"/>
    <row r="63796" ht="15" customHeight="1"/>
    <row r="63797" ht="15" customHeight="1"/>
    <row r="63798" ht="15" customHeight="1"/>
    <row r="63799" ht="15" customHeight="1"/>
    <row r="63800" ht="15" customHeight="1"/>
    <row r="63801" ht="15" customHeight="1"/>
    <row r="63802" ht="15" customHeight="1"/>
    <row r="63803" ht="15" customHeight="1"/>
    <row r="63804" ht="15" customHeight="1"/>
    <row r="63805" ht="15" customHeight="1"/>
    <row r="63806" ht="15" customHeight="1"/>
    <row r="63807" ht="15" customHeight="1"/>
    <row r="63808" ht="15" customHeight="1"/>
    <row r="63809" ht="15" customHeight="1"/>
    <row r="63810" ht="15" customHeight="1"/>
    <row r="63811" ht="15" customHeight="1"/>
    <row r="63812" ht="15" customHeight="1"/>
    <row r="63813" ht="15" customHeight="1"/>
    <row r="63814" ht="15" customHeight="1"/>
    <row r="63815" ht="15" customHeight="1"/>
    <row r="63816" ht="15" customHeight="1"/>
    <row r="63817" ht="15" customHeight="1"/>
    <row r="63818" ht="15" customHeight="1"/>
    <row r="63819" ht="15" customHeight="1"/>
    <row r="63820" ht="15" customHeight="1"/>
    <row r="63821" ht="15" customHeight="1"/>
    <row r="63822" ht="15" customHeight="1"/>
    <row r="63823" ht="15" customHeight="1"/>
    <row r="63824" ht="15" customHeight="1"/>
    <row r="63825" ht="15" customHeight="1"/>
    <row r="63826" ht="15" customHeight="1"/>
    <row r="63827" ht="15" customHeight="1"/>
    <row r="63828" ht="15" customHeight="1"/>
    <row r="63829" ht="15" customHeight="1"/>
    <row r="63830" ht="15" customHeight="1"/>
    <row r="63831" ht="15" customHeight="1"/>
    <row r="63832" ht="15" customHeight="1"/>
    <row r="63833" ht="15" customHeight="1"/>
    <row r="63834" ht="15" customHeight="1"/>
    <row r="63835" ht="15" customHeight="1"/>
    <row r="63836" ht="15" customHeight="1"/>
    <row r="63837" ht="15" customHeight="1"/>
    <row r="63838" ht="15" customHeight="1"/>
    <row r="63839" ht="15" customHeight="1"/>
    <row r="63840" ht="15" customHeight="1"/>
    <row r="63841" ht="15" customHeight="1"/>
    <row r="63842" ht="15" customHeight="1"/>
    <row r="63843" ht="15" customHeight="1"/>
    <row r="63844" ht="15" customHeight="1"/>
    <row r="63845" ht="15" customHeight="1"/>
    <row r="63846" ht="15" customHeight="1"/>
    <row r="63847" ht="15" customHeight="1"/>
    <row r="63848" ht="15" customHeight="1"/>
    <row r="63849" ht="15" customHeight="1"/>
    <row r="63850" ht="15" customHeight="1"/>
    <row r="63851" ht="15" customHeight="1"/>
    <row r="63852" ht="15" customHeight="1"/>
    <row r="63853" ht="15" customHeight="1"/>
    <row r="63854" ht="15" customHeight="1"/>
    <row r="63855" ht="15" customHeight="1"/>
    <row r="63856" ht="15" customHeight="1"/>
    <row r="63857" ht="15" customHeight="1"/>
    <row r="63858" ht="15" customHeight="1"/>
    <row r="63859" ht="15" customHeight="1"/>
    <row r="63860" ht="15" customHeight="1"/>
    <row r="63861" ht="15" customHeight="1"/>
    <row r="63862" ht="15" customHeight="1"/>
    <row r="63863" ht="15" customHeight="1"/>
    <row r="63864" ht="15" customHeight="1"/>
    <row r="63865" ht="15" customHeight="1"/>
    <row r="63866" ht="15" customHeight="1"/>
    <row r="63867" ht="15" customHeight="1"/>
    <row r="63868" ht="15" customHeight="1"/>
    <row r="63869" ht="15" customHeight="1"/>
    <row r="63870" ht="15" customHeight="1"/>
    <row r="63871" ht="15" customHeight="1"/>
    <row r="63872" ht="15" customHeight="1"/>
    <row r="63873" ht="15" customHeight="1"/>
    <row r="63874" ht="15" customHeight="1"/>
    <row r="63875" ht="15" customHeight="1"/>
    <row r="63876" ht="15" customHeight="1"/>
    <row r="63877" ht="15" customHeight="1"/>
    <row r="63878" ht="15" customHeight="1"/>
    <row r="63879" ht="15" customHeight="1"/>
    <row r="63880" ht="15" customHeight="1"/>
    <row r="63881" ht="15" customHeight="1"/>
    <row r="63882" ht="15" customHeight="1"/>
    <row r="63883" ht="15" customHeight="1"/>
    <row r="63884" ht="15" customHeight="1"/>
    <row r="63885" ht="15" customHeight="1"/>
    <row r="63886" ht="15" customHeight="1"/>
    <row r="63887" ht="15" customHeight="1"/>
    <row r="63888" ht="15" customHeight="1"/>
    <row r="63889" ht="15" customHeight="1"/>
    <row r="63890" ht="15" customHeight="1"/>
    <row r="63891" ht="15" customHeight="1"/>
    <row r="63892" ht="15" customHeight="1"/>
    <row r="63893" ht="15" customHeight="1"/>
    <row r="63894" ht="15" customHeight="1"/>
    <row r="63895" ht="15" customHeight="1"/>
    <row r="63896" ht="15" customHeight="1"/>
    <row r="63897" ht="15" customHeight="1"/>
    <row r="63898" ht="15" customHeight="1"/>
    <row r="63899" ht="15" customHeight="1"/>
    <row r="63900" ht="15" customHeight="1"/>
    <row r="63901" ht="15" customHeight="1"/>
    <row r="63902" ht="15" customHeight="1"/>
    <row r="63903" ht="15" customHeight="1"/>
    <row r="63904" ht="15" customHeight="1"/>
    <row r="63905" ht="15" customHeight="1"/>
    <row r="63906" ht="15" customHeight="1"/>
    <row r="63907" ht="15" customHeight="1"/>
    <row r="63908" ht="15" customHeight="1"/>
    <row r="63909" ht="15" customHeight="1"/>
    <row r="63910" ht="15" customHeight="1"/>
    <row r="63911" ht="15" customHeight="1"/>
    <row r="63912" ht="15" customHeight="1"/>
    <row r="63913" ht="15" customHeight="1"/>
    <row r="63914" ht="15" customHeight="1"/>
    <row r="63915" ht="15" customHeight="1"/>
    <row r="63916" ht="15" customHeight="1"/>
    <row r="63917" ht="15" customHeight="1"/>
    <row r="63918" ht="15" customHeight="1"/>
    <row r="63919" ht="15" customHeight="1"/>
    <row r="63920" ht="15" customHeight="1"/>
    <row r="63921" ht="15" customHeight="1"/>
    <row r="63922" ht="15" customHeight="1"/>
    <row r="63923" ht="15" customHeight="1"/>
    <row r="63924" ht="15" customHeight="1"/>
    <row r="63925" ht="15" customHeight="1"/>
    <row r="63926" ht="15" customHeight="1"/>
    <row r="63927" ht="15" customHeight="1"/>
    <row r="63928" ht="15" customHeight="1"/>
    <row r="63929" ht="15" customHeight="1"/>
    <row r="63930" ht="15" customHeight="1"/>
    <row r="63931" ht="15" customHeight="1"/>
    <row r="63932" ht="15" customHeight="1"/>
    <row r="63933" ht="15" customHeight="1"/>
    <row r="63934" ht="15" customHeight="1"/>
    <row r="63935" ht="15" customHeight="1"/>
    <row r="63936" ht="15" customHeight="1"/>
    <row r="63937" ht="15" customHeight="1"/>
    <row r="63938" ht="15" customHeight="1"/>
    <row r="63939" ht="15" customHeight="1"/>
    <row r="63940" ht="15" customHeight="1"/>
    <row r="63941" ht="15" customHeight="1"/>
    <row r="63942" ht="15" customHeight="1"/>
    <row r="63943" ht="15" customHeight="1"/>
    <row r="63944" ht="15" customHeight="1"/>
    <row r="63945" ht="15" customHeight="1"/>
    <row r="63946" ht="15" customHeight="1"/>
    <row r="63947" ht="15" customHeight="1"/>
    <row r="63948" ht="15" customHeight="1"/>
    <row r="63949" ht="15" customHeight="1"/>
    <row r="63950" ht="15" customHeight="1"/>
    <row r="63951" ht="15" customHeight="1"/>
    <row r="63952" ht="15" customHeight="1"/>
    <row r="63953" ht="15" customHeight="1"/>
    <row r="63954" ht="15" customHeight="1"/>
    <row r="63955" ht="15" customHeight="1"/>
    <row r="63956" ht="15" customHeight="1"/>
    <row r="63957" ht="15" customHeight="1"/>
    <row r="63958" ht="15" customHeight="1"/>
    <row r="63959" ht="15" customHeight="1"/>
    <row r="63960" ht="15" customHeight="1"/>
    <row r="63961" ht="15" customHeight="1"/>
    <row r="63962" ht="15" customHeight="1"/>
    <row r="63963" ht="15" customHeight="1"/>
    <row r="63964" ht="15" customHeight="1"/>
    <row r="63965" ht="15" customHeight="1"/>
    <row r="63966" ht="15" customHeight="1"/>
    <row r="63967" ht="15" customHeight="1"/>
    <row r="63968" ht="15" customHeight="1"/>
    <row r="63969" ht="15" customHeight="1"/>
    <row r="63970" ht="15" customHeight="1"/>
    <row r="63971" ht="15" customHeight="1"/>
    <row r="63972" ht="15" customHeight="1"/>
    <row r="63973" ht="15" customHeight="1"/>
    <row r="63974" ht="15" customHeight="1"/>
    <row r="63975" ht="15" customHeight="1"/>
    <row r="63976" ht="15" customHeight="1"/>
    <row r="63977" ht="15" customHeight="1"/>
    <row r="63978" ht="15" customHeight="1"/>
    <row r="63979" ht="15" customHeight="1"/>
    <row r="63980" ht="15" customHeight="1"/>
    <row r="63981" ht="15" customHeight="1"/>
    <row r="63982" ht="15" customHeight="1"/>
    <row r="63983" ht="15" customHeight="1"/>
    <row r="63984" ht="15" customHeight="1"/>
    <row r="63985" ht="15" customHeight="1"/>
    <row r="63986" ht="15" customHeight="1"/>
    <row r="63987" ht="15" customHeight="1"/>
    <row r="63988" ht="15" customHeight="1"/>
    <row r="63989" ht="15" customHeight="1"/>
    <row r="63990" ht="15" customHeight="1"/>
    <row r="63991" ht="15" customHeight="1"/>
    <row r="63992" ht="15" customHeight="1"/>
    <row r="63993" ht="15" customHeight="1"/>
    <row r="63994" ht="15" customHeight="1"/>
    <row r="63995" ht="15" customHeight="1"/>
    <row r="63996" ht="15" customHeight="1"/>
    <row r="63997" ht="15" customHeight="1"/>
    <row r="63998" ht="15" customHeight="1"/>
    <row r="63999" ht="15" customHeight="1"/>
    <row r="64000" ht="15" customHeight="1"/>
    <row r="64001" ht="15" customHeight="1"/>
    <row r="64002" ht="15" customHeight="1"/>
    <row r="64003" ht="15" customHeight="1"/>
    <row r="64004" ht="15" customHeight="1"/>
    <row r="64005" ht="15" customHeight="1"/>
    <row r="64006" ht="15" customHeight="1"/>
    <row r="64007" ht="15" customHeight="1"/>
    <row r="64008" ht="15" customHeight="1"/>
    <row r="64009" ht="15" customHeight="1"/>
    <row r="64010" ht="15" customHeight="1"/>
    <row r="64011" ht="15" customHeight="1"/>
    <row r="64012" ht="15" customHeight="1"/>
    <row r="64013" ht="15" customHeight="1"/>
    <row r="64014" ht="15" customHeight="1"/>
    <row r="64015" ht="15" customHeight="1"/>
    <row r="64016" ht="15" customHeight="1"/>
    <row r="64017" ht="15" customHeight="1"/>
    <row r="64018" ht="15" customHeight="1"/>
    <row r="64019" ht="15" customHeight="1"/>
    <row r="64020" ht="15" customHeight="1"/>
    <row r="64021" ht="15" customHeight="1"/>
    <row r="64022" ht="15" customHeight="1"/>
    <row r="64023" ht="15" customHeight="1"/>
    <row r="64024" ht="15" customHeight="1"/>
    <row r="64025" ht="15" customHeight="1"/>
    <row r="64026" ht="15" customHeight="1"/>
    <row r="64027" ht="15" customHeight="1"/>
    <row r="64028" ht="15" customHeight="1"/>
    <row r="64029" ht="15" customHeight="1"/>
    <row r="64030" ht="15" customHeight="1"/>
    <row r="64031" ht="15" customHeight="1"/>
    <row r="64032" ht="15" customHeight="1"/>
    <row r="64033" ht="15" customHeight="1"/>
    <row r="64034" ht="15" customHeight="1"/>
    <row r="64035" ht="15" customHeight="1"/>
    <row r="64036" ht="15" customHeight="1"/>
    <row r="64037" ht="15" customHeight="1"/>
    <row r="64038" ht="15" customHeight="1"/>
    <row r="64039" ht="15" customHeight="1"/>
    <row r="64040" ht="15" customHeight="1"/>
    <row r="64041" ht="15" customHeight="1"/>
    <row r="64042" ht="15" customHeight="1"/>
    <row r="64043" ht="15" customHeight="1"/>
    <row r="64044" ht="15" customHeight="1"/>
    <row r="64045" ht="15" customHeight="1"/>
    <row r="64046" ht="15" customHeight="1"/>
    <row r="64047" ht="15" customHeight="1"/>
    <row r="64048" ht="15" customHeight="1"/>
    <row r="64049" ht="15" customHeight="1"/>
    <row r="64050" ht="15" customHeight="1"/>
    <row r="64051" ht="15" customHeight="1"/>
    <row r="64052" ht="15" customHeight="1"/>
    <row r="64053" ht="15" customHeight="1"/>
    <row r="64054" ht="15" customHeight="1"/>
    <row r="64055" ht="15" customHeight="1"/>
    <row r="64056" ht="15" customHeight="1"/>
    <row r="64057" ht="15" customHeight="1"/>
    <row r="64058" ht="15" customHeight="1"/>
    <row r="64059" ht="15" customHeight="1"/>
    <row r="64060" ht="15" customHeight="1"/>
    <row r="64061" ht="15" customHeight="1"/>
    <row r="64062" ht="15" customHeight="1"/>
    <row r="64063" ht="15" customHeight="1"/>
    <row r="64064" ht="15" customHeight="1"/>
    <row r="64065" ht="15" customHeight="1"/>
    <row r="64066" ht="15" customHeight="1"/>
    <row r="64067" ht="15" customHeight="1"/>
    <row r="64068" ht="15" customHeight="1"/>
    <row r="64069" ht="15" customHeight="1"/>
    <row r="64070" ht="15" customHeight="1"/>
    <row r="64071" ht="15" customHeight="1"/>
    <row r="64072" ht="15" customHeight="1"/>
    <row r="64073" ht="15" customHeight="1"/>
    <row r="64074" ht="15" customHeight="1"/>
    <row r="64075" ht="15" customHeight="1"/>
    <row r="64076" ht="15" customHeight="1"/>
    <row r="64077" ht="15" customHeight="1"/>
    <row r="64078" ht="15" customHeight="1"/>
    <row r="64079" ht="15" customHeight="1"/>
    <row r="64080" ht="15" customHeight="1"/>
    <row r="64081" ht="15" customHeight="1"/>
    <row r="64082" ht="15" customHeight="1"/>
    <row r="64083" ht="15" customHeight="1"/>
    <row r="64084" ht="15" customHeight="1"/>
    <row r="64085" ht="15" customHeight="1"/>
    <row r="64086" ht="15" customHeight="1"/>
    <row r="64087" ht="15" customHeight="1"/>
    <row r="64088" ht="15" customHeight="1"/>
    <row r="64089" ht="15" customHeight="1"/>
    <row r="64090" ht="15" customHeight="1"/>
    <row r="64091" ht="15" customHeight="1"/>
    <row r="64092" ht="15" customHeight="1"/>
    <row r="64093" ht="15" customHeight="1"/>
    <row r="64094" ht="15" customHeight="1"/>
    <row r="64095" ht="15" customHeight="1"/>
    <row r="64096" ht="15" customHeight="1"/>
    <row r="64097" ht="15" customHeight="1"/>
    <row r="64098" ht="15" customHeight="1"/>
    <row r="64099" ht="15" customHeight="1"/>
    <row r="64100" ht="15" customHeight="1"/>
    <row r="64101" ht="15" customHeight="1"/>
    <row r="64102" ht="15" customHeight="1"/>
    <row r="64103" ht="15" customHeight="1"/>
    <row r="64104" ht="15" customHeight="1"/>
    <row r="64105" ht="15" customHeight="1"/>
    <row r="64106" ht="15" customHeight="1"/>
    <row r="64107" ht="15" customHeight="1"/>
    <row r="64108" ht="15" customHeight="1"/>
    <row r="64109" ht="15" customHeight="1"/>
    <row r="64110" ht="15" customHeight="1"/>
    <row r="64111" ht="15" customHeight="1"/>
    <row r="64112" ht="15" customHeight="1"/>
    <row r="64113" ht="15" customHeight="1"/>
    <row r="64114" ht="15" customHeight="1"/>
    <row r="64115" ht="15" customHeight="1"/>
    <row r="64116" ht="15" customHeight="1"/>
    <row r="64117" ht="15" customHeight="1"/>
    <row r="64118" ht="15" customHeight="1"/>
    <row r="64119" ht="15" customHeight="1"/>
    <row r="64120" ht="15" customHeight="1"/>
    <row r="64121" ht="15" customHeight="1"/>
    <row r="64122" ht="15" customHeight="1"/>
    <row r="64123" ht="15" customHeight="1"/>
    <row r="64124" ht="15" customHeight="1"/>
    <row r="64125" ht="15" customHeight="1"/>
    <row r="64126" ht="15" customHeight="1"/>
    <row r="64127" ht="15" customHeight="1"/>
    <row r="64128" ht="15" customHeight="1"/>
    <row r="64129" ht="15" customHeight="1"/>
    <row r="64130" ht="15" customHeight="1"/>
    <row r="64131" ht="15" customHeight="1"/>
    <row r="64132" ht="15" customHeight="1"/>
    <row r="64133" ht="15" customHeight="1"/>
    <row r="64134" ht="15" customHeight="1"/>
    <row r="64135" ht="15" customHeight="1"/>
    <row r="64136" ht="15" customHeight="1"/>
    <row r="64137" ht="15" customHeight="1"/>
    <row r="64138" ht="15" customHeight="1"/>
    <row r="64139" ht="15" customHeight="1"/>
    <row r="64140" ht="15" customHeight="1"/>
    <row r="64141" ht="15" customHeight="1"/>
    <row r="64142" ht="15" customHeight="1"/>
    <row r="64143" ht="15" customHeight="1"/>
    <row r="64144" ht="15" customHeight="1"/>
    <row r="64145" ht="15" customHeight="1"/>
    <row r="64146" ht="15" customHeight="1"/>
    <row r="64147" ht="15" customHeight="1"/>
    <row r="64148" ht="15" customHeight="1"/>
    <row r="64149" ht="15" customHeight="1"/>
    <row r="64150" ht="15" customHeight="1"/>
    <row r="64151" ht="15" customHeight="1"/>
    <row r="64152" ht="15" customHeight="1"/>
    <row r="64153" ht="15" customHeight="1"/>
    <row r="64154" ht="15" customHeight="1"/>
    <row r="64155" ht="15" customHeight="1"/>
    <row r="64156" ht="15" customHeight="1"/>
    <row r="64157" ht="15" customHeight="1"/>
    <row r="64158" ht="15" customHeight="1"/>
    <row r="64159" ht="15" customHeight="1"/>
    <row r="64160" ht="15" customHeight="1"/>
    <row r="64161" ht="15" customHeight="1"/>
    <row r="64162" ht="15" customHeight="1"/>
    <row r="64163" ht="15" customHeight="1"/>
    <row r="64164" ht="15" customHeight="1"/>
    <row r="64165" ht="15" customHeight="1"/>
    <row r="64166" ht="15" customHeight="1"/>
    <row r="64167" ht="15" customHeight="1"/>
    <row r="64168" ht="15" customHeight="1"/>
    <row r="64169" ht="15" customHeight="1"/>
    <row r="64170" ht="15" customHeight="1"/>
    <row r="64171" ht="15" customHeight="1"/>
    <row r="64172" ht="15" customHeight="1"/>
    <row r="64173" ht="15" customHeight="1"/>
    <row r="64174" ht="15" customHeight="1"/>
    <row r="64175" ht="15" customHeight="1"/>
    <row r="64176" ht="15" customHeight="1"/>
    <row r="64177" ht="15" customHeight="1"/>
    <row r="64178" ht="15" customHeight="1"/>
    <row r="64179" ht="15" customHeight="1"/>
    <row r="64180" ht="15" customHeight="1"/>
    <row r="64181" ht="15" customHeight="1"/>
    <row r="64182" ht="15" customHeight="1"/>
    <row r="64183" ht="15" customHeight="1"/>
    <row r="64184" ht="15" customHeight="1"/>
    <row r="64185" ht="15" customHeight="1"/>
    <row r="64186" ht="15" customHeight="1"/>
    <row r="64187" ht="15" customHeight="1"/>
    <row r="64188" ht="15" customHeight="1"/>
    <row r="64189" ht="15" customHeight="1"/>
    <row r="64190" ht="15" customHeight="1"/>
    <row r="64191" ht="15" customHeight="1"/>
    <row r="64192" ht="15" customHeight="1"/>
    <row r="64193" ht="15" customHeight="1"/>
    <row r="64194" ht="15" customHeight="1"/>
    <row r="64195" ht="15" customHeight="1"/>
    <row r="64196" ht="15" customHeight="1"/>
    <row r="64197" ht="15" customHeight="1"/>
    <row r="64198" ht="15" customHeight="1"/>
    <row r="64199" ht="15" customHeight="1"/>
    <row r="64200" ht="15" customHeight="1"/>
    <row r="64201" ht="15" customHeight="1"/>
    <row r="64202" ht="15" customHeight="1"/>
    <row r="64203" ht="15" customHeight="1"/>
    <row r="64204" ht="15" customHeight="1"/>
    <row r="64205" ht="15" customHeight="1"/>
    <row r="64206" ht="15" customHeight="1"/>
    <row r="64207" ht="15" customHeight="1"/>
    <row r="64208" ht="15" customHeight="1"/>
    <row r="64209" ht="15" customHeight="1"/>
    <row r="64210" ht="15" customHeight="1"/>
    <row r="64211" ht="15" customHeight="1"/>
    <row r="64212" ht="15" customHeight="1"/>
    <row r="64213" ht="15" customHeight="1"/>
    <row r="64214" ht="15" customHeight="1"/>
    <row r="64215" ht="15" customHeight="1"/>
    <row r="64216" ht="15" customHeight="1"/>
    <row r="64217" ht="15" customHeight="1"/>
    <row r="64218" ht="15" customHeight="1"/>
    <row r="64219" ht="15" customHeight="1"/>
    <row r="64220" ht="15" customHeight="1"/>
    <row r="64221" ht="15" customHeight="1"/>
    <row r="64222" ht="15" customHeight="1"/>
    <row r="64223" ht="15" customHeight="1"/>
    <row r="64224" ht="15" customHeight="1"/>
    <row r="64225" ht="15" customHeight="1"/>
    <row r="64226" ht="15" customHeight="1"/>
    <row r="64227" ht="15" customHeight="1"/>
    <row r="64228" ht="15" customHeight="1"/>
    <row r="64229" ht="15" customHeight="1"/>
    <row r="64230" ht="15" customHeight="1"/>
    <row r="64231" ht="15" customHeight="1"/>
    <row r="64232" ht="15" customHeight="1"/>
    <row r="64233" ht="15" customHeight="1"/>
    <row r="64234" ht="15" customHeight="1"/>
    <row r="64235" ht="15" customHeight="1"/>
    <row r="64236" ht="15" customHeight="1"/>
    <row r="64237" ht="15" customHeight="1"/>
    <row r="64238" ht="15" customHeight="1"/>
    <row r="64239" ht="15" customHeight="1"/>
    <row r="64240" ht="15" customHeight="1"/>
    <row r="64241" ht="15" customHeight="1"/>
    <row r="64242" ht="15" customHeight="1"/>
    <row r="64243" ht="15" customHeight="1"/>
    <row r="64244" ht="15" customHeight="1"/>
    <row r="64245" ht="15" customHeight="1"/>
    <row r="64246" ht="15" customHeight="1"/>
    <row r="64247" ht="15" customHeight="1"/>
    <row r="64248" ht="15" customHeight="1"/>
    <row r="64249" ht="15" customHeight="1"/>
    <row r="64250" ht="15" customHeight="1"/>
    <row r="64251" ht="15" customHeight="1"/>
    <row r="64252" ht="15" customHeight="1"/>
    <row r="64253" ht="15" customHeight="1"/>
    <row r="64254" ht="15" customHeight="1"/>
    <row r="64255" ht="15" customHeight="1"/>
    <row r="64256" ht="15" customHeight="1"/>
    <row r="64257" ht="15" customHeight="1"/>
    <row r="64258" ht="15" customHeight="1"/>
    <row r="64259" ht="15" customHeight="1"/>
    <row r="64260" ht="15" customHeight="1"/>
    <row r="64261" ht="15" customHeight="1"/>
    <row r="64262" ht="15" customHeight="1"/>
    <row r="64263" ht="15" customHeight="1"/>
    <row r="64264" ht="15" customHeight="1"/>
    <row r="64265" ht="15" customHeight="1"/>
    <row r="64266" ht="15" customHeight="1"/>
    <row r="64267" ht="15" customHeight="1"/>
    <row r="64268" ht="15" customHeight="1"/>
    <row r="64269" ht="15" customHeight="1"/>
    <row r="64270" ht="15" customHeight="1"/>
    <row r="64271" ht="15" customHeight="1"/>
    <row r="64272" ht="15" customHeight="1"/>
    <row r="64273" ht="15" customHeight="1"/>
    <row r="64274" ht="15" customHeight="1"/>
    <row r="64275" ht="15" customHeight="1"/>
    <row r="64276" ht="15" customHeight="1"/>
    <row r="64277" ht="15" customHeight="1"/>
    <row r="64278" ht="15" customHeight="1"/>
    <row r="64279" ht="15" customHeight="1"/>
    <row r="64280" ht="15" customHeight="1"/>
    <row r="64281" ht="15" customHeight="1"/>
    <row r="64282" ht="15" customHeight="1"/>
    <row r="64283" ht="15" customHeight="1"/>
    <row r="64284" ht="15" customHeight="1"/>
    <row r="64285" ht="15" customHeight="1"/>
    <row r="64286" ht="15" customHeight="1"/>
    <row r="64287" ht="15" customHeight="1"/>
    <row r="64288" ht="15" customHeight="1"/>
    <row r="64289" ht="15" customHeight="1"/>
    <row r="64290" ht="15" customHeight="1"/>
    <row r="64291" ht="15" customHeight="1"/>
    <row r="64292" ht="15" customHeight="1"/>
    <row r="64293" ht="15" customHeight="1"/>
    <row r="64294" ht="15" customHeight="1"/>
    <row r="64295" ht="15" customHeight="1"/>
    <row r="64296" ht="15" customHeight="1"/>
    <row r="64297" ht="15" customHeight="1"/>
    <row r="64298" ht="15" customHeight="1"/>
    <row r="64299" ht="15" customHeight="1"/>
    <row r="64300" ht="15" customHeight="1"/>
    <row r="64301" ht="15" customHeight="1"/>
    <row r="64302" ht="15" customHeight="1"/>
    <row r="64303" ht="15" customHeight="1"/>
    <row r="64304" ht="15" customHeight="1"/>
    <row r="64305" ht="15" customHeight="1"/>
    <row r="64306" ht="15" customHeight="1"/>
    <row r="64307" ht="15" customHeight="1"/>
    <row r="64308" ht="15" customHeight="1"/>
    <row r="64309" ht="15" customHeight="1"/>
    <row r="64310" ht="15" customHeight="1"/>
    <row r="64311" ht="15" customHeight="1"/>
    <row r="64312" ht="15" customHeight="1"/>
    <row r="64313" ht="15" customHeight="1"/>
    <row r="64314" ht="15" customHeight="1"/>
    <row r="64315" ht="15" customHeight="1"/>
    <row r="64316" ht="15" customHeight="1"/>
    <row r="64317" ht="15" customHeight="1"/>
    <row r="64318" ht="15" customHeight="1"/>
    <row r="64319" ht="15" customHeight="1"/>
    <row r="64320" ht="15" customHeight="1"/>
    <row r="64321" ht="15" customHeight="1"/>
    <row r="64322" ht="15" customHeight="1"/>
    <row r="64323" ht="15" customHeight="1"/>
    <row r="64324" ht="15" customHeight="1"/>
    <row r="64325" ht="15" customHeight="1"/>
    <row r="64326" ht="15" customHeight="1"/>
    <row r="64327" ht="15" customHeight="1"/>
    <row r="64328" ht="15" customHeight="1"/>
    <row r="64329" ht="15" customHeight="1"/>
    <row r="64330" ht="15" customHeight="1"/>
    <row r="64331" ht="15" customHeight="1"/>
    <row r="64332" ht="15" customHeight="1"/>
    <row r="64333" ht="15" customHeight="1"/>
    <row r="64334" ht="15" customHeight="1"/>
    <row r="64335" ht="15" customHeight="1"/>
    <row r="64336" ht="15" customHeight="1"/>
    <row r="64337" ht="15" customHeight="1"/>
    <row r="64338" ht="15" customHeight="1"/>
    <row r="64339" ht="15" customHeight="1"/>
    <row r="64340" ht="15" customHeight="1"/>
    <row r="64341" ht="15" customHeight="1"/>
    <row r="64342" ht="15" customHeight="1"/>
    <row r="64343" ht="15" customHeight="1"/>
    <row r="64344" ht="15" customHeight="1"/>
    <row r="64345" ht="15" customHeight="1"/>
    <row r="64346" ht="15" customHeight="1"/>
    <row r="64347" ht="15" customHeight="1"/>
    <row r="64348" ht="15" customHeight="1"/>
    <row r="64349" ht="15" customHeight="1"/>
    <row r="64350" ht="15" customHeight="1"/>
    <row r="64351" ht="15" customHeight="1"/>
    <row r="64352" ht="15" customHeight="1"/>
    <row r="64353" ht="15" customHeight="1"/>
    <row r="64354" ht="15" customHeight="1"/>
    <row r="64355" ht="15" customHeight="1"/>
    <row r="64356" ht="15" customHeight="1"/>
    <row r="64357" ht="15" customHeight="1"/>
    <row r="64358" ht="15" customHeight="1"/>
    <row r="64359" ht="15" customHeight="1"/>
    <row r="64360" ht="15" customHeight="1"/>
    <row r="64361" ht="15" customHeight="1"/>
    <row r="64362" ht="15" customHeight="1"/>
    <row r="64363" ht="15" customHeight="1"/>
    <row r="64364" ht="15" customHeight="1"/>
    <row r="64365" ht="15" customHeight="1"/>
    <row r="64366" ht="15" customHeight="1"/>
    <row r="64367" ht="15" customHeight="1"/>
    <row r="64368" ht="15" customHeight="1"/>
    <row r="64369" ht="15" customHeight="1"/>
    <row r="64370" ht="15" customHeight="1"/>
    <row r="64371" ht="15" customHeight="1"/>
    <row r="64372" ht="15" customHeight="1"/>
    <row r="64373" ht="15" customHeight="1"/>
    <row r="64374" ht="15" customHeight="1"/>
    <row r="64375" ht="15" customHeight="1"/>
    <row r="64376" ht="15" customHeight="1"/>
    <row r="64377" ht="15" customHeight="1"/>
    <row r="64378" ht="15" customHeight="1"/>
    <row r="64379" ht="15" customHeight="1"/>
    <row r="64380" ht="15" customHeight="1"/>
    <row r="64381" ht="15" customHeight="1"/>
    <row r="64382" ht="15" customHeight="1"/>
    <row r="64383" ht="15" customHeight="1"/>
    <row r="64384" ht="15" customHeight="1"/>
    <row r="64385" ht="15" customHeight="1"/>
    <row r="64386" ht="15" customHeight="1"/>
    <row r="64387" ht="15" customHeight="1"/>
    <row r="64388" ht="15" customHeight="1"/>
    <row r="64389" ht="15" customHeight="1"/>
    <row r="64390" ht="15" customHeight="1"/>
    <row r="64391" ht="15" customHeight="1"/>
    <row r="64392" ht="15" customHeight="1"/>
    <row r="64393" ht="15" customHeight="1"/>
    <row r="64394" ht="15" customHeight="1"/>
    <row r="64395" ht="15" customHeight="1"/>
    <row r="64396" ht="15" customHeight="1"/>
    <row r="64397" ht="15" customHeight="1"/>
    <row r="64398" ht="15" customHeight="1"/>
    <row r="64399" ht="15" customHeight="1"/>
    <row r="64400" ht="15" customHeight="1"/>
    <row r="64401" ht="15" customHeight="1"/>
    <row r="64402" ht="15" customHeight="1"/>
    <row r="64403" ht="15" customHeight="1"/>
    <row r="64404" ht="15" customHeight="1"/>
    <row r="64405" ht="15" customHeight="1"/>
    <row r="64406" ht="15" customHeight="1"/>
    <row r="64407" ht="15" customHeight="1"/>
    <row r="64408" ht="15" customHeight="1"/>
    <row r="64409" ht="15" customHeight="1"/>
    <row r="64410" ht="15" customHeight="1"/>
    <row r="64411" ht="15" customHeight="1"/>
    <row r="64412" ht="15" customHeight="1"/>
    <row r="64413" ht="15" customHeight="1"/>
    <row r="64414" ht="15" customHeight="1"/>
    <row r="64415" ht="15" customHeight="1"/>
    <row r="64416" ht="15" customHeight="1"/>
    <row r="64417" ht="15" customHeight="1"/>
    <row r="64418" ht="15" customHeight="1"/>
    <row r="64419" ht="15" customHeight="1"/>
    <row r="64420" ht="15" customHeight="1"/>
    <row r="64421" ht="15" customHeight="1"/>
    <row r="64422" ht="15" customHeight="1"/>
    <row r="64423" ht="15" customHeight="1"/>
    <row r="64424" ht="15" customHeight="1"/>
    <row r="64425" ht="15" customHeight="1"/>
    <row r="64426" ht="15" customHeight="1"/>
    <row r="64427" ht="15" customHeight="1"/>
    <row r="64428" ht="15" customHeight="1"/>
    <row r="64429" ht="15" customHeight="1"/>
    <row r="64430" ht="15" customHeight="1"/>
    <row r="64431" ht="15" customHeight="1"/>
    <row r="64432" ht="15" customHeight="1"/>
    <row r="64433" ht="15" customHeight="1"/>
    <row r="64434" ht="15" customHeight="1"/>
    <row r="64435" ht="15" customHeight="1"/>
    <row r="64436" ht="15" customHeight="1"/>
    <row r="64437" ht="15" customHeight="1"/>
    <row r="64438" ht="15" customHeight="1"/>
    <row r="64439" ht="15" customHeight="1"/>
    <row r="64440" ht="15" customHeight="1"/>
    <row r="64441" ht="15" customHeight="1"/>
    <row r="64442" ht="15" customHeight="1"/>
    <row r="64443" ht="15" customHeight="1"/>
    <row r="64444" ht="15" customHeight="1"/>
    <row r="64445" ht="15" customHeight="1"/>
    <row r="64446" ht="15" customHeight="1"/>
    <row r="64447" ht="15" customHeight="1"/>
    <row r="64448" ht="15" customHeight="1"/>
    <row r="64449" ht="15" customHeight="1"/>
    <row r="64450" ht="15" customHeight="1"/>
    <row r="64451" ht="15" customHeight="1"/>
    <row r="64452" ht="15" customHeight="1"/>
    <row r="64453" ht="15" customHeight="1"/>
    <row r="64454" ht="15" customHeight="1"/>
    <row r="64455" ht="15" customHeight="1"/>
    <row r="64456" ht="15" customHeight="1"/>
    <row r="64457" ht="15" customHeight="1"/>
    <row r="64458" ht="15" customHeight="1"/>
    <row r="64459" ht="15" customHeight="1"/>
    <row r="64460" ht="15" customHeight="1"/>
    <row r="64461" ht="15" customHeight="1"/>
    <row r="64462" ht="15" customHeight="1"/>
    <row r="64463" ht="15" customHeight="1"/>
    <row r="64464" ht="15" customHeight="1"/>
    <row r="64465" ht="15" customHeight="1"/>
    <row r="64466" ht="15" customHeight="1"/>
    <row r="64467" ht="15" customHeight="1"/>
    <row r="64468" ht="15" customHeight="1"/>
    <row r="64469" ht="15" customHeight="1"/>
    <row r="64470" ht="15" customHeight="1"/>
    <row r="64471" ht="15" customHeight="1"/>
    <row r="64472" ht="15" customHeight="1"/>
    <row r="64473" ht="15" customHeight="1"/>
    <row r="64474" ht="15" customHeight="1"/>
    <row r="64475" ht="15" customHeight="1"/>
    <row r="64476" ht="15" customHeight="1"/>
    <row r="64477" ht="15" customHeight="1"/>
    <row r="64478" ht="15" customHeight="1"/>
    <row r="64479" ht="15" customHeight="1"/>
    <row r="64480" ht="15" customHeight="1"/>
    <row r="64481" ht="15" customHeight="1"/>
    <row r="64482" ht="15" customHeight="1"/>
    <row r="64483" ht="15" customHeight="1"/>
    <row r="64484" ht="15" customHeight="1"/>
    <row r="64485" ht="15" customHeight="1"/>
    <row r="64486" ht="15" customHeight="1"/>
    <row r="64487" ht="15" customHeight="1"/>
    <row r="64488" ht="15" customHeight="1"/>
    <row r="64489" ht="15" customHeight="1"/>
    <row r="64490" ht="15" customHeight="1"/>
    <row r="64491" ht="15" customHeight="1"/>
    <row r="64492" ht="15" customHeight="1"/>
    <row r="64493" ht="15" customHeight="1"/>
    <row r="64494" ht="15" customHeight="1"/>
    <row r="64495" ht="15" customHeight="1"/>
    <row r="64496" ht="15" customHeight="1"/>
    <row r="64497" ht="15" customHeight="1"/>
    <row r="64498" ht="15" customHeight="1"/>
    <row r="64499" ht="15" customHeight="1"/>
    <row r="64500" ht="15" customHeight="1"/>
    <row r="64501" ht="15" customHeight="1"/>
    <row r="64502" ht="15" customHeight="1"/>
    <row r="64503" ht="15" customHeight="1"/>
    <row r="64504" ht="15" customHeight="1"/>
    <row r="64505" ht="15" customHeight="1"/>
    <row r="64506" ht="15" customHeight="1"/>
    <row r="64507" ht="15" customHeight="1"/>
    <row r="64508" ht="15" customHeight="1"/>
    <row r="64509" ht="15" customHeight="1"/>
    <row r="64510" ht="15" customHeight="1"/>
    <row r="64511" ht="15" customHeight="1"/>
    <row r="64512" ht="15" customHeight="1"/>
    <row r="64513" ht="15" customHeight="1"/>
    <row r="64514" ht="15" customHeight="1"/>
    <row r="64515" ht="15" customHeight="1"/>
    <row r="64516" ht="15" customHeight="1"/>
    <row r="64517" ht="15" customHeight="1"/>
    <row r="64518" ht="15" customHeight="1"/>
    <row r="64519" ht="15" customHeight="1"/>
    <row r="64520" ht="15" customHeight="1"/>
    <row r="64521" ht="15" customHeight="1"/>
    <row r="64522" ht="15" customHeight="1"/>
    <row r="64523" ht="15" customHeight="1"/>
    <row r="64524" ht="15" customHeight="1"/>
    <row r="64525" ht="15" customHeight="1"/>
    <row r="64526" ht="15" customHeight="1"/>
    <row r="64527" ht="15" customHeight="1"/>
    <row r="64528" ht="15" customHeight="1"/>
    <row r="64529" ht="15" customHeight="1"/>
    <row r="64530" ht="15" customHeight="1"/>
    <row r="64531" ht="15" customHeight="1"/>
    <row r="64532" ht="15" customHeight="1"/>
    <row r="64533" ht="15" customHeight="1"/>
    <row r="64534" ht="15" customHeight="1"/>
    <row r="64535" ht="15" customHeight="1"/>
    <row r="64536" ht="15" customHeight="1"/>
    <row r="64537" ht="15" customHeight="1"/>
    <row r="64538" ht="15" customHeight="1"/>
    <row r="64539" ht="15" customHeight="1"/>
    <row r="64540" ht="15" customHeight="1"/>
    <row r="64541" ht="15" customHeight="1"/>
    <row r="64542" ht="15" customHeight="1"/>
    <row r="64543" ht="15" customHeight="1"/>
    <row r="64544" ht="15" customHeight="1"/>
    <row r="64545" ht="15" customHeight="1"/>
    <row r="64546" ht="15" customHeight="1"/>
    <row r="64547" ht="15" customHeight="1"/>
    <row r="64548" ht="15" customHeight="1"/>
    <row r="64549" ht="15" customHeight="1"/>
    <row r="64550" ht="15" customHeight="1"/>
    <row r="64551" ht="15" customHeight="1"/>
    <row r="64552" ht="15" customHeight="1"/>
    <row r="64553" ht="15" customHeight="1"/>
    <row r="64554" ht="15" customHeight="1"/>
    <row r="64555" ht="15" customHeight="1"/>
    <row r="64556" ht="15" customHeight="1"/>
    <row r="64557" ht="15" customHeight="1"/>
    <row r="64558" ht="15" customHeight="1"/>
    <row r="64559" ht="15" customHeight="1"/>
    <row r="64560" ht="15" customHeight="1"/>
    <row r="64561" ht="15" customHeight="1"/>
    <row r="64562" ht="15" customHeight="1"/>
    <row r="64563" ht="15" customHeight="1"/>
    <row r="64564" ht="15" customHeight="1"/>
    <row r="64565" ht="15" customHeight="1"/>
    <row r="64566" ht="15" customHeight="1"/>
    <row r="64567" ht="15" customHeight="1"/>
    <row r="64568" ht="15" customHeight="1"/>
    <row r="64569" ht="15" customHeight="1"/>
    <row r="64570" ht="15" customHeight="1"/>
    <row r="64571" ht="15" customHeight="1"/>
    <row r="64572" ht="15" customHeight="1"/>
    <row r="64573" ht="15" customHeight="1"/>
    <row r="64574" ht="15" customHeight="1"/>
    <row r="64575" ht="15" customHeight="1"/>
    <row r="64576" ht="15" customHeight="1"/>
    <row r="64577" ht="15" customHeight="1"/>
    <row r="64578" ht="15" customHeight="1"/>
    <row r="64579" ht="15" customHeight="1"/>
    <row r="64580" ht="15" customHeight="1"/>
    <row r="64581" ht="15" customHeight="1"/>
    <row r="64582" ht="15" customHeight="1"/>
    <row r="64583" ht="15" customHeight="1"/>
    <row r="64584" ht="15" customHeight="1"/>
    <row r="64585" ht="15" customHeight="1"/>
    <row r="64586" ht="15" customHeight="1"/>
    <row r="64587" ht="15" customHeight="1"/>
    <row r="64588" ht="15" customHeight="1"/>
    <row r="64589" ht="15" customHeight="1"/>
    <row r="64590" ht="15" customHeight="1"/>
    <row r="64591" ht="15" customHeight="1"/>
    <row r="64592" ht="15" customHeight="1"/>
    <row r="64593" ht="15" customHeight="1"/>
    <row r="64594" ht="15" customHeight="1"/>
    <row r="64595" ht="15" customHeight="1"/>
    <row r="64596" ht="15" customHeight="1"/>
    <row r="64597" ht="15" customHeight="1"/>
    <row r="64598" ht="15" customHeight="1"/>
    <row r="64599" ht="15" customHeight="1"/>
    <row r="64600" ht="15" customHeight="1"/>
    <row r="64601" ht="15" customHeight="1"/>
    <row r="64602" ht="15" customHeight="1"/>
    <row r="64603" ht="15" customHeight="1"/>
    <row r="64604" ht="15" customHeight="1"/>
    <row r="64605" ht="15" customHeight="1"/>
    <row r="64606" ht="15" customHeight="1"/>
    <row r="64607" ht="15" customHeight="1"/>
    <row r="64608" ht="15" customHeight="1"/>
    <row r="64609" ht="15" customHeight="1"/>
    <row r="64610" ht="15" customHeight="1"/>
    <row r="64611" ht="15" customHeight="1"/>
    <row r="64612" ht="15" customHeight="1"/>
    <row r="64613" ht="15" customHeight="1"/>
    <row r="64614" ht="15" customHeight="1"/>
    <row r="64615" ht="15" customHeight="1"/>
    <row r="64616" ht="15" customHeight="1"/>
    <row r="64617" ht="15" customHeight="1"/>
    <row r="64618" ht="15" customHeight="1"/>
    <row r="64619" ht="15" customHeight="1"/>
    <row r="64620" ht="15" customHeight="1"/>
    <row r="64621" ht="15" customHeight="1"/>
    <row r="64622" ht="15" customHeight="1"/>
    <row r="64623" ht="15" customHeight="1"/>
    <row r="64624" ht="15" customHeight="1"/>
    <row r="64625" ht="15" customHeight="1"/>
    <row r="64626" ht="15" customHeight="1"/>
    <row r="64627" ht="15" customHeight="1"/>
    <row r="64628" ht="15" customHeight="1"/>
    <row r="64629" ht="15" customHeight="1"/>
    <row r="64630" ht="15" customHeight="1"/>
    <row r="64631" ht="15" customHeight="1"/>
    <row r="64632" ht="15" customHeight="1"/>
    <row r="64633" ht="15" customHeight="1"/>
    <row r="64634" ht="15" customHeight="1"/>
    <row r="64635" ht="15" customHeight="1"/>
    <row r="64636" ht="15" customHeight="1"/>
    <row r="64637" ht="15" customHeight="1"/>
    <row r="64638" ht="15" customHeight="1"/>
    <row r="64639" ht="15" customHeight="1"/>
    <row r="64640" ht="15" customHeight="1"/>
    <row r="64641" ht="15" customHeight="1"/>
    <row r="64642" ht="15" customHeight="1"/>
    <row r="64643" ht="15" customHeight="1"/>
    <row r="64644" ht="15" customHeight="1"/>
    <row r="64645" ht="15" customHeight="1"/>
    <row r="64646" ht="15" customHeight="1"/>
    <row r="64647" ht="15" customHeight="1"/>
    <row r="64648" ht="15" customHeight="1"/>
    <row r="64649" ht="15" customHeight="1"/>
    <row r="64650" ht="15" customHeight="1"/>
    <row r="64651" ht="15" customHeight="1"/>
    <row r="64652" ht="15" customHeight="1"/>
    <row r="64653" ht="15" customHeight="1"/>
    <row r="64654" ht="15" customHeight="1"/>
    <row r="64655" ht="15" customHeight="1"/>
    <row r="64656" ht="15" customHeight="1"/>
    <row r="64657" ht="15" customHeight="1"/>
    <row r="64658" ht="15" customHeight="1"/>
    <row r="64659" ht="15" customHeight="1"/>
    <row r="64660" ht="15" customHeight="1"/>
    <row r="64661" ht="15" customHeight="1"/>
    <row r="64662" ht="15" customHeight="1"/>
    <row r="64663" ht="15" customHeight="1"/>
    <row r="64664" ht="15" customHeight="1"/>
    <row r="64665" ht="15" customHeight="1"/>
    <row r="64666" ht="15" customHeight="1"/>
    <row r="64667" ht="15" customHeight="1"/>
    <row r="64668" ht="15" customHeight="1"/>
    <row r="64669" ht="15" customHeight="1"/>
    <row r="64670" ht="15" customHeight="1"/>
    <row r="64671" ht="15" customHeight="1"/>
    <row r="64672" ht="15" customHeight="1"/>
    <row r="64673" ht="15" customHeight="1"/>
    <row r="64674" ht="15" customHeight="1"/>
    <row r="64675" ht="15" customHeight="1"/>
    <row r="64676" ht="15" customHeight="1"/>
    <row r="64677" ht="15" customHeight="1"/>
    <row r="64678" ht="15" customHeight="1"/>
    <row r="64679" ht="15" customHeight="1"/>
    <row r="64680" ht="15" customHeight="1"/>
    <row r="64681" ht="15" customHeight="1"/>
    <row r="64682" ht="15" customHeight="1"/>
    <row r="64683" ht="15" customHeight="1"/>
    <row r="64684" ht="15" customHeight="1"/>
    <row r="64685" ht="15" customHeight="1"/>
    <row r="64686" ht="15" customHeight="1"/>
    <row r="64687" ht="15" customHeight="1"/>
    <row r="64688" ht="15" customHeight="1"/>
    <row r="64689" ht="15" customHeight="1"/>
    <row r="64690" ht="15" customHeight="1"/>
    <row r="64691" ht="15" customHeight="1"/>
    <row r="64692" ht="15" customHeight="1"/>
    <row r="64693" ht="15" customHeight="1"/>
    <row r="64694" ht="15" customHeight="1"/>
    <row r="64695" ht="15" customHeight="1"/>
    <row r="64696" ht="15" customHeight="1"/>
    <row r="64697" ht="15" customHeight="1"/>
    <row r="64698" ht="15" customHeight="1"/>
    <row r="64699" ht="15" customHeight="1"/>
    <row r="64700" ht="15" customHeight="1"/>
    <row r="64701" ht="15" customHeight="1"/>
    <row r="64702" ht="15" customHeight="1"/>
    <row r="64703" ht="15" customHeight="1"/>
    <row r="64704" ht="15" customHeight="1"/>
    <row r="64705" ht="15" customHeight="1"/>
    <row r="64706" ht="15" customHeight="1"/>
    <row r="64707" ht="15" customHeight="1"/>
    <row r="64708" ht="15" customHeight="1"/>
    <row r="64709" ht="15" customHeight="1"/>
    <row r="64710" ht="15" customHeight="1"/>
    <row r="64711" ht="15" customHeight="1"/>
    <row r="64712" ht="15" customHeight="1"/>
    <row r="64713" ht="15" customHeight="1"/>
    <row r="64714" ht="15" customHeight="1"/>
    <row r="64715" ht="15" customHeight="1"/>
    <row r="64716" ht="15" customHeight="1"/>
    <row r="64717" ht="15" customHeight="1"/>
    <row r="64718" ht="15" customHeight="1"/>
    <row r="64719" ht="15" customHeight="1"/>
    <row r="64720" ht="15" customHeight="1"/>
    <row r="64721" ht="15" customHeight="1"/>
    <row r="64722" ht="15" customHeight="1"/>
    <row r="64723" ht="15" customHeight="1"/>
    <row r="64724" ht="15" customHeight="1"/>
    <row r="64725" ht="15" customHeight="1"/>
    <row r="64726" ht="15" customHeight="1"/>
    <row r="64727" ht="15" customHeight="1"/>
    <row r="64728" ht="15" customHeight="1"/>
    <row r="64729" ht="15" customHeight="1"/>
    <row r="64730" ht="15" customHeight="1"/>
    <row r="64731" ht="15" customHeight="1"/>
    <row r="64732" ht="15" customHeight="1"/>
    <row r="64733" ht="15" customHeight="1"/>
    <row r="64734" ht="15" customHeight="1"/>
    <row r="64735" ht="15" customHeight="1"/>
    <row r="64736" ht="15" customHeight="1"/>
    <row r="64737" ht="15" customHeight="1"/>
    <row r="64738" ht="15" customHeight="1"/>
    <row r="64739" ht="15" customHeight="1"/>
    <row r="64740" ht="15" customHeight="1"/>
    <row r="64741" ht="15" customHeight="1"/>
    <row r="64742" ht="15" customHeight="1"/>
    <row r="64743" ht="15" customHeight="1"/>
    <row r="64744" ht="15" customHeight="1"/>
    <row r="64745" ht="15" customHeight="1"/>
    <row r="64746" ht="15" customHeight="1"/>
    <row r="64747" ht="15" customHeight="1"/>
    <row r="64748" ht="15" customHeight="1"/>
    <row r="64749" ht="15" customHeight="1"/>
    <row r="64750" ht="15" customHeight="1"/>
    <row r="64751" ht="15" customHeight="1"/>
    <row r="64752" ht="15" customHeight="1"/>
    <row r="64753" ht="15" customHeight="1"/>
    <row r="64754" ht="15" customHeight="1"/>
    <row r="64755" ht="15" customHeight="1"/>
    <row r="64756" ht="15" customHeight="1"/>
    <row r="64757" ht="15" customHeight="1"/>
    <row r="64758" ht="15" customHeight="1"/>
    <row r="64759" ht="15" customHeight="1"/>
    <row r="64760" ht="15" customHeight="1"/>
    <row r="64761" ht="15" customHeight="1"/>
    <row r="64762" ht="15" customHeight="1"/>
    <row r="64763" ht="15" customHeight="1"/>
    <row r="64764" ht="15" customHeight="1"/>
    <row r="64765" ht="15" customHeight="1"/>
    <row r="64766" ht="15" customHeight="1"/>
    <row r="64767" ht="15" customHeight="1"/>
    <row r="64768" ht="15" customHeight="1"/>
    <row r="64769" ht="15" customHeight="1"/>
    <row r="64770" ht="15" customHeight="1"/>
    <row r="64771" ht="15" customHeight="1"/>
    <row r="64772" ht="15" customHeight="1"/>
    <row r="64773" ht="15" customHeight="1"/>
    <row r="64774" ht="15" customHeight="1"/>
    <row r="64775" ht="15" customHeight="1"/>
    <row r="64776" ht="15" customHeight="1"/>
    <row r="64777" ht="15" customHeight="1"/>
    <row r="64778" ht="15" customHeight="1"/>
    <row r="64779" ht="15" customHeight="1"/>
    <row r="64780" ht="15" customHeight="1"/>
    <row r="64781" ht="15" customHeight="1"/>
    <row r="64782" ht="15" customHeight="1"/>
    <row r="64783" ht="15" customHeight="1"/>
    <row r="64784" ht="15" customHeight="1"/>
    <row r="64785" ht="15" customHeight="1"/>
    <row r="64786" ht="15" customHeight="1"/>
    <row r="64787" ht="15" customHeight="1"/>
    <row r="64788" ht="15" customHeight="1"/>
    <row r="64789" ht="15" customHeight="1"/>
    <row r="64790" ht="15" customHeight="1"/>
    <row r="64791" ht="15" customHeight="1"/>
    <row r="64792" ht="15" customHeight="1"/>
    <row r="64793" ht="15" customHeight="1"/>
    <row r="64794" ht="15" customHeight="1"/>
    <row r="64795" ht="15" customHeight="1"/>
    <row r="64796" ht="15" customHeight="1"/>
    <row r="64797" ht="15" customHeight="1"/>
    <row r="64798" ht="15" customHeight="1"/>
    <row r="64799" ht="15" customHeight="1"/>
    <row r="64800" ht="15" customHeight="1"/>
    <row r="64801" ht="15" customHeight="1"/>
    <row r="64802" ht="15" customHeight="1"/>
    <row r="64803" ht="15" customHeight="1"/>
    <row r="64804" ht="15" customHeight="1"/>
    <row r="64805" ht="15" customHeight="1"/>
    <row r="64806" ht="15" customHeight="1"/>
    <row r="64807" ht="15" customHeight="1"/>
    <row r="64808" ht="15" customHeight="1"/>
    <row r="64809" ht="15" customHeight="1"/>
    <row r="64810" ht="15" customHeight="1"/>
    <row r="64811" ht="15" customHeight="1"/>
    <row r="64812" ht="15" customHeight="1"/>
    <row r="64813" ht="15" customHeight="1"/>
    <row r="64814" ht="15" customHeight="1"/>
    <row r="64815" ht="15" customHeight="1"/>
    <row r="64816" ht="15" customHeight="1"/>
    <row r="64817" ht="15" customHeight="1"/>
    <row r="64818" ht="15" customHeight="1"/>
    <row r="64819" ht="15" customHeight="1"/>
    <row r="64820" ht="15" customHeight="1"/>
    <row r="64821" ht="15" customHeight="1"/>
    <row r="64822" ht="15" customHeight="1"/>
    <row r="64823" ht="15" customHeight="1"/>
    <row r="64824" ht="15" customHeight="1"/>
    <row r="64825" ht="15" customHeight="1"/>
    <row r="64826" ht="15" customHeight="1"/>
    <row r="64827" ht="15" customHeight="1"/>
    <row r="64828" ht="15" customHeight="1"/>
    <row r="64829" ht="15" customHeight="1"/>
    <row r="64830" ht="15" customHeight="1"/>
    <row r="64831" ht="15" customHeight="1"/>
    <row r="64832" ht="15" customHeight="1"/>
    <row r="64833" ht="15" customHeight="1"/>
    <row r="64834" ht="15" customHeight="1"/>
    <row r="64835" ht="15" customHeight="1"/>
    <row r="64836" ht="15" customHeight="1"/>
    <row r="64837" ht="15" customHeight="1"/>
    <row r="64838" ht="15" customHeight="1"/>
    <row r="64839" ht="15" customHeight="1"/>
    <row r="64840" ht="15" customHeight="1"/>
    <row r="64841" ht="15" customHeight="1"/>
    <row r="64842" ht="15" customHeight="1"/>
    <row r="64843" ht="15" customHeight="1"/>
    <row r="64844" ht="15" customHeight="1"/>
    <row r="64845" ht="15" customHeight="1"/>
    <row r="64846" ht="15" customHeight="1"/>
    <row r="64847" ht="15" customHeight="1"/>
    <row r="64848" ht="15" customHeight="1"/>
    <row r="64849" ht="15" customHeight="1"/>
    <row r="64850" ht="15" customHeight="1"/>
    <row r="64851" ht="15" customHeight="1"/>
    <row r="64852" ht="15" customHeight="1"/>
    <row r="64853" ht="15" customHeight="1"/>
    <row r="64854" ht="15" customHeight="1"/>
    <row r="64855" ht="15" customHeight="1"/>
    <row r="64856" ht="15" customHeight="1"/>
    <row r="64857" ht="15" customHeight="1"/>
    <row r="64858" ht="15" customHeight="1"/>
    <row r="64859" ht="15" customHeight="1"/>
    <row r="64860" ht="15" customHeight="1"/>
    <row r="64861" ht="15" customHeight="1"/>
    <row r="64862" ht="15" customHeight="1"/>
    <row r="64863" ht="15" customHeight="1"/>
    <row r="64864" ht="15" customHeight="1"/>
    <row r="64865" ht="15" customHeight="1"/>
    <row r="64866" ht="15" customHeight="1"/>
    <row r="64867" ht="15" customHeight="1"/>
    <row r="64868" ht="15" customHeight="1"/>
    <row r="64869" ht="15" customHeight="1"/>
    <row r="64870" ht="15" customHeight="1"/>
    <row r="64871" ht="15" customHeight="1"/>
    <row r="64872" ht="15" customHeight="1"/>
    <row r="64873" ht="15" customHeight="1"/>
    <row r="64874" ht="15" customHeight="1"/>
    <row r="64875" ht="15" customHeight="1"/>
    <row r="64876" ht="15" customHeight="1"/>
    <row r="64877" ht="15" customHeight="1"/>
    <row r="64878" ht="15" customHeight="1"/>
    <row r="64879" ht="15" customHeight="1"/>
    <row r="64880" ht="15" customHeight="1"/>
    <row r="64881" ht="15" customHeight="1"/>
    <row r="64882" ht="15" customHeight="1"/>
    <row r="64883" ht="15" customHeight="1"/>
    <row r="64884" ht="15" customHeight="1"/>
    <row r="64885" ht="15" customHeight="1"/>
    <row r="64886" ht="15" customHeight="1"/>
    <row r="64887" ht="15" customHeight="1"/>
    <row r="64888" ht="15" customHeight="1"/>
    <row r="64889" ht="15" customHeight="1"/>
    <row r="64890" ht="15" customHeight="1"/>
    <row r="64891" ht="15" customHeight="1"/>
    <row r="64892" ht="15" customHeight="1"/>
    <row r="64893" ht="15" customHeight="1"/>
    <row r="64894" ht="15" customHeight="1"/>
    <row r="64895" ht="15" customHeight="1"/>
    <row r="64896" ht="15" customHeight="1"/>
    <row r="64897" ht="15" customHeight="1"/>
    <row r="64898" ht="15" customHeight="1"/>
    <row r="64899" ht="15" customHeight="1"/>
    <row r="64900" ht="15" customHeight="1"/>
    <row r="64901" ht="15" customHeight="1"/>
    <row r="64902" ht="15" customHeight="1"/>
    <row r="64903" ht="15" customHeight="1"/>
    <row r="64904" ht="15" customHeight="1"/>
    <row r="64905" ht="15" customHeight="1"/>
    <row r="64906" ht="15" customHeight="1"/>
    <row r="64907" ht="15" customHeight="1"/>
    <row r="64908" ht="15" customHeight="1"/>
    <row r="64909" ht="15" customHeight="1"/>
    <row r="64910" ht="15" customHeight="1"/>
    <row r="64911" ht="15" customHeight="1"/>
    <row r="64912" ht="15" customHeight="1"/>
    <row r="64913" ht="15" customHeight="1"/>
    <row r="64914" ht="15" customHeight="1"/>
    <row r="64915" ht="15" customHeight="1"/>
    <row r="64916" ht="15" customHeight="1"/>
    <row r="64917" ht="15" customHeight="1"/>
    <row r="64918" ht="15" customHeight="1"/>
    <row r="64919" ht="15" customHeight="1"/>
    <row r="64920" ht="15" customHeight="1"/>
    <row r="64921" ht="15" customHeight="1"/>
    <row r="64922" ht="15" customHeight="1"/>
    <row r="64923" ht="15" customHeight="1"/>
    <row r="64924" ht="15" customHeight="1"/>
    <row r="64925" ht="15" customHeight="1"/>
    <row r="64926" ht="15" customHeight="1"/>
    <row r="64927" ht="15" customHeight="1"/>
    <row r="64928" ht="15" customHeight="1"/>
    <row r="64929" ht="15" customHeight="1"/>
    <row r="64930" ht="15" customHeight="1"/>
    <row r="64931" ht="15" customHeight="1"/>
    <row r="64932" ht="15" customHeight="1"/>
    <row r="64933" ht="15" customHeight="1"/>
    <row r="64934" ht="15" customHeight="1"/>
    <row r="64935" ht="15" customHeight="1"/>
    <row r="64936" ht="15" customHeight="1"/>
    <row r="64937" ht="15" customHeight="1"/>
    <row r="64938" ht="15" customHeight="1"/>
    <row r="64939" ht="15" customHeight="1"/>
    <row r="64940" ht="15" customHeight="1"/>
    <row r="64941" ht="15" customHeight="1"/>
    <row r="64942" ht="15" customHeight="1"/>
    <row r="64943" ht="15" customHeight="1"/>
    <row r="64944" ht="15" customHeight="1"/>
    <row r="64945" ht="15" customHeight="1"/>
    <row r="64946" ht="15" customHeight="1"/>
    <row r="64947" ht="15" customHeight="1"/>
    <row r="64948" ht="15" customHeight="1"/>
    <row r="64949" ht="15" customHeight="1"/>
    <row r="64950" ht="15" customHeight="1"/>
    <row r="64951" ht="15" customHeight="1"/>
    <row r="64952" ht="15" customHeight="1"/>
    <row r="64953" ht="15" customHeight="1"/>
    <row r="64954" ht="15" customHeight="1"/>
    <row r="64955" ht="15" customHeight="1"/>
    <row r="64956" ht="15" customHeight="1"/>
    <row r="64957" ht="15" customHeight="1"/>
    <row r="64958" ht="15" customHeight="1"/>
    <row r="64959" ht="15" customHeight="1"/>
    <row r="64960" ht="15" customHeight="1"/>
    <row r="64961" ht="15" customHeight="1"/>
    <row r="64962" ht="15" customHeight="1"/>
    <row r="64963" ht="15" customHeight="1"/>
    <row r="64964" ht="15" customHeight="1"/>
    <row r="64965" ht="15" customHeight="1"/>
    <row r="64966" ht="15" customHeight="1"/>
    <row r="64967" ht="15" customHeight="1"/>
    <row r="64968" ht="15" customHeight="1"/>
    <row r="64969" ht="15" customHeight="1"/>
    <row r="64970" ht="15" customHeight="1"/>
    <row r="64971" ht="15" customHeight="1"/>
    <row r="64972" ht="15" customHeight="1"/>
    <row r="64973" ht="15" customHeight="1"/>
    <row r="64974" ht="15" customHeight="1"/>
    <row r="64975" ht="15" customHeight="1"/>
    <row r="64976" ht="15" customHeight="1"/>
    <row r="64977" ht="15" customHeight="1"/>
    <row r="64978" ht="15" customHeight="1"/>
    <row r="64979" ht="15" customHeight="1"/>
    <row r="64980" ht="15" customHeight="1"/>
    <row r="64981" ht="15" customHeight="1"/>
    <row r="64982" ht="15" customHeight="1"/>
    <row r="64983" ht="15" customHeight="1"/>
    <row r="64984" ht="15" customHeight="1"/>
    <row r="64985" ht="15" customHeight="1"/>
    <row r="64986" ht="15" customHeight="1"/>
    <row r="64987" ht="15" customHeight="1"/>
    <row r="64988" ht="15" customHeight="1"/>
    <row r="64989" ht="15" customHeight="1"/>
    <row r="64990" ht="15" customHeight="1"/>
    <row r="64991" ht="15" customHeight="1"/>
    <row r="64992" ht="15" customHeight="1"/>
    <row r="64993" ht="15" customHeight="1"/>
    <row r="64994" ht="15" customHeight="1"/>
    <row r="64995" ht="15" customHeight="1"/>
    <row r="64996" ht="15" customHeight="1"/>
    <row r="64997" ht="15" customHeight="1"/>
    <row r="64998" ht="15" customHeight="1"/>
    <row r="64999" ht="15" customHeight="1"/>
    <row r="65000" ht="15" customHeight="1"/>
    <row r="65001" ht="15" customHeight="1"/>
    <row r="65002" ht="15" customHeight="1"/>
    <row r="65003" ht="15" customHeight="1"/>
    <row r="65004" ht="15" customHeight="1"/>
    <row r="65005" ht="15" customHeight="1"/>
    <row r="65006" ht="15" customHeight="1"/>
    <row r="65007" ht="15" customHeight="1"/>
    <row r="65008" ht="15" customHeight="1"/>
    <row r="65009" ht="15" customHeight="1"/>
    <row r="65010" ht="15" customHeight="1"/>
    <row r="65011" ht="15" customHeight="1"/>
    <row r="65012" ht="15" customHeight="1"/>
    <row r="65013" ht="15" customHeight="1"/>
    <row r="65014" ht="15" customHeight="1"/>
    <row r="65015" ht="15" customHeight="1"/>
    <row r="65016" ht="15" customHeight="1"/>
    <row r="65017" ht="15" customHeight="1"/>
    <row r="65018" ht="15" customHeight="1"/>
    <row r="65019" ht="15" customHeight="1"/>
    <row r="65020" ht="15" customHeight="1"/>
    <row r="65021" ht="15" customHeight="1"/>
    <row r="65022" ht="15" customHeight="1"/>
    <row r="65023" ht="15" customHeight="1"/>
    <row r="65024" ht="15" customHeight="1"/>
    <row r="65025" ht="15" customHeight="1"/>
    <row r="65026" ht="15" customHeight="1"/>
    <row r="65027" ht="15" customHeight="1"/>
    <row r="65028" ht="15" customHeight="1"/>
    <row r="65029" ht="15" customHeight="1"/>
    <row r="65030" ht="15" customHeight="1"/>
    <row r="65031" ht="15" customHeight="1"/>
    <row r="65032" ht="15" customHeight="1"/>
    <row r="65033" ht="15" customHeight="1"/>
    <row r="65034" ht="15" customHeight="1"/>
    <row r="65035" ht="15" customHeight="1"/>
    <row r="65036" ht="15" customHeight="1"/>
    <row r="65037" ht="15" customHeight="1"/>
    <row r="65038" ht="15" customHeight="1"/>
    <row r="65039" ht="15" customHeight="1"/>
    <row r="65040" ht="15" customHeight="1"/>
    <row r="65041" ht="15" customHeight="1"/>
    <row r="65042" ht="15" customHeight="1"/>
    <row r="65043" ht="15" customHeight="1"/>
    <row r="65044" ht="15" customHeight="1"/>
    <row r="65045" ht="15" customHeight="1"/>
    <row r="65046" ht="15" customHeight="1"/>
    <row r="65047" ht="15" customHeight="1"/>
    <row r="65048" ht="15" customHeight="1"/>
    <row r="65049" ht="15" customHeight="1"/>
    <row r="65050" ht="15" customHeight="1"/>
    <row r="65051" ht="15" customHeight="1"/>
    <row r="65052" ht="15" customHeight="1"/>
    <row r="65053" ht="15" customHeight="1"/>
    <row r="65054" ht="15" customHeight="1"/>
    <row r="65055" ht="15" customHeight="1"/>
    <row r="65056" ht="15" customHeight="1"/>
    <row r="65057" ht="15" customHeight="1"/>
    <row r="65058" ht="15" customHeight="1"/>
    <row r="65059" ht="15" customHeight="1"/>
    <row r="65060" ht="15" customHeight="1"/>
    <row r="65061" ht="15" customHeight="1"/>
    <row r="65062" ht="15" customHeight="1"/>
    <row r="65063" ht="15" customHeight="1"/>
    <row r="65064" ht="15" customHeight="1"/>
    <row r="65065" ht="15" customHeight="1"/>
    <row r="65066" ht="15" customHeight="1"/>
    <row r="65067" ht="15" customHeight="1"/>
    <row r="65068" ht="15" customHeight="1"/>
    <row r="65069" ht="15" customHeight="1"/>
    <row r="65070" ht="15" customHeight="1"/>
    <row r="65071" ht="15" customHeight="1"/>
    <row r="65072" ht="15" customHeight="1"/>
    <row r="65073" ht="15" customHeight="1"/>
    <row r="65074" ht="15" customHeight="1"/>
    <row r="65075" ht="15" customHeight="1"/>
    <row r="65076" ht="15" customHeight="1"/>
    <row r="65077" ht="15" customHeight="1"/>
    <row r="65078" ht="15" customHeight="1"/>
    <row r="65079" ht="15" customHeight="1"/>
    <row r="65080" ht="15" customHeight="1"/>
    <row r="65081" ht="15" customHeight="1"/>
    <row r="65082" ht="15" customHeight="1"/>
    <row r="65083" ht="15" customHeight="1"/>
    <row r="65084" ht="15" customHeight="1"/>
    <row r="65085" ht="15" customHeight="1"/>
    <row r="65086" ht="15" customHeight="1"/>
    <row r="65087" ht="15" customHeight="1"/>
    <row r="65088" ht="15" customHeight="1"/>
    <row r="65089" ht="15" customHeight="1"/>
    <row r="65090" ht="15" customHeight="1"/>
    <row r="65091" ht="15" customHeight="1"/>
    <row r="65092" ht="15" customHeight="1"/>
    <row r="65093" ht="15" customHeight="1"/>
    <row r="65094" ht="15" customHeight="1"/>
    <row r="65095" ht="15" customHeight="1"/>
    <row r="65096" ht="15" customHeight="1"/>
    <row r="65097" ht="15" customHeight="1"/>
    <row r="65098" ht="15" customHeight="1"/>
    <row r="65099" ht="15" customHeight="1"/>
    <row r="65100" ht="15" customHeight="1"/>
    <row r="65101" ht="15" customHeight="1"/>
    <row r="65102" ht="15" customHeight="1"/>
    <row r="65103" ht="15" customHeight="1"/>
    <row r="65104" ht="15" customHeight="1"/>
    <row r="65105" ht="15" customHeight="1"/>
    <row r="65106" ht="15" customHeight="1"/>
    <row r="65107" ht="15" customHeight="1"/>
    <row r="65108" ht="15" customHeight="1"/>
    <row r="65109" ht="15" customHeight="1"/>
    <row r="65110" ht="15" customHeight="1"/>
    <row r="65111" ht="15" customHeight="1"/>
    <row r="65112" ht="15" customHeight="1"/>
    <row r="65113" ht="15" customHeight="1"/>
    <row r="65114" ht="15" customHeight="1"/>
    <row r="65115" ht="15" customHeight="1"/>
    <row r="65116" ht="15" customHeight="1"/>
    <row r="65117" ht="15" customHeight="1"/>
    <row r="65118" ht="15" customHeight="1"/>
    <row r="65119" ht="15" customHeight="1"/>
    <row r="65120" ht="15" customHeight="1"/>
    <row r="65121" ht="15" customHeight="1"/>
    <row r="65122" ht="15" customHeight="1"/>
    <row r="65123" ht="15" customHeight="1"/>
    <row r="65124" ht="15" customHeight="1"/>
    <row r="65125" ht="15" customHeight="1"/>
    <row r="65126" ht="15" customHeight="1"/>
    <row r="65127" ht="15" customHeight="1"/>
    <row r="65128" ht="15" customHeight="1"/>
    <row r="65129" ht="15" customHeight="1"/>
    <row r="65130" ht="15" customHeight="1"/>
    <row r="65131" ht="15" customHeight="1"/>
    <row r="65132" ht="15" customHeight="1"/>
    <row r="65133" ht="15" customHeight="1"/>
    <row r="65134" ht="15" customHeight="1"/>
    <row r="65135" ht="15" customHeight="1"/>
    <row r="65136" ht="15" customHeight="1"/>
    <row r="65137" ht="15" customHeight="1"/>
    <row r="65138" ht="15" customHeight="1"/>
    <row r="65139" ht="15" customHeight="1"/>
    <row r="65140" ht="15" customHeight="1"/>
    <row r="65141" ht="15" customHeight="1"/>
    <row r="65142" ht="15" customHeight="1"/>
    <row r="65143" ht="15" customHeight="1"/>
    <row r="65144" ht="15" customHeight="1"/>
    <row r="65145" ht="15" customHeight="1"/>
    <row r="65146" ht="15" customHeight="1"/>
    <row r="65147" ht="15" customHeight="1"/>
    <row r="65148" ht="15" customHeight="1"/>
    <row r="65149" ht="15" customHeight="1"/>
    <row r="65150" ht="15" customHeight="1"/>
    <row r="65151" ht="15" customHeight="1"/>
    <row r="65152" ht="15" customHeight="1"/>
    <row r="65153" ht="15" customHeight="1"/>
    <row r="65154" ht="15" customHeight="1"/>
    <row r="65155" ht="15" customHeight="1"/>
    <row r="65156" ht="15" customHeight="1"/>
    <row r="65157" ht="15" customHeight="1"/>
    <row r="65158" ht="15" customHeight="1"/>
    <row r="65159" ht="15" customHeight="1"/>
    <row r="65160" ht="15" customHeight="1"/>
    <row r="65161" ht="15" customHeight="1"/>
    <row r="65162" ht="15" customHeight="1"/>
    <row r="65163" ht="15" customHeight="1"/>
    <row r="65164" ht="15" customHeight="1"/>
    <row r="65165" ht="15" customHeight="1"/>
    <row r="65166" ht="15" customHeight="1"/>
    <row r="65167" ht="15" customHeight="1"/>
    <row r="65168" ht="15" customHeight="1"/>
    <row r="65169" ht="15" customHeight="1"/>
    <row r="65170" ht="15" customHeight="1"/>
    <row r="65171" ht="15" customHeight="1"/>
    <row r="65172" ht="15" customHeight="1"/>
    <row r="65173" ht="15" customHeight="1"/>
    <row r="65174" ht="15" customHeight="1"/>
    <row r="65175" ht="15" customHeight="1"/>
    <row r="65176" ht="15" customHeight="1"/>
    <row r="65177" ht="15" customHeight="1"/>
    <row r="65178" ht="15" customHeight="1"/>
    <row r="65179" ht="15" customHeight="1"/>
    <row r="65180" ht="15" customHeight="1"/>
    <row r="65181" ht="15" customHeight="1"/>
    <row r="65182" ht="15" customHeight="1"/>
    <row r="65183" ht="15" customHeight="1"/>
    <row r="65184" ht="15" customHeight="1"/>
    <row r="65185" ht="15" customHeight="1"/>
    <row r="65186" ht="15" customHeight="1"/>
    <row r="65187" ht="15" customHeight="1"/>
    <row r="65188" ht="15" customHeight="1"/>
    <row r="65189" ht="15" customHeight="1"/>
    <row r="65190" ht="15" customHeight="1"/>
    <row r="65191" ht="15" customHeight="1"/>
    <row r="65192" ht="15" customHeight="1"/>
    <row r="65193" ht="15" customHeight="1"/>
    <row r="65194" ht="15" customHeight="1"/>
    <row r="65195" ht="15" customHeight="1"/>
    <row r="65196" ht="15" customHeight="1"/>
    <row r="65197" ht="15" customHeight="1"/>
    <row r="65198" ht="15" customHeight="1"/>
    <row r="65199" ht="15" customHeight="1"/>
    <row r="65200" ht="15" customHeight="1"/>
    <row r="65201" ht="15" customHeight="1"/>
    <row r="65202" ht="15" customHeight="1"/>
    <row r="65203" ht="15" customHeight="1"/>
    <row r="65204" ht="15" customHeight="1"/>
    <row r="65205" ht="15" customHeight="1"/>
    <row r="65206" ht="15" customHeight="1"/>
    <row r="65207" ht="15" customHeight="1"/>
    <row r="65208" ht="15" customHeight="1"/>
    <row r="65209" ht="15" customHeight="1"/>
    <row r="65210" ht="15" customHeight="1"/>
    <row r="65211" ht="15" customHeight="1"/>
    <row r="65212" ht="15" customHeight="1"/>
    <row r="65213" ht="15" customHeight="1"/>
    <row r="65214" ht="15" customHeight="1"/>
    <row r="65215" ht="15" customHeight="1"/>
    <row r="65216" ht="15" customHeight="1"/>
    <row r="65217" ht="15" customHeight="1"/>
    <row r="65218" ht="15" customHeight="1"/>
    <row r="65219" ht="15" customHeight="1"/>
    <row r="65220" ht="15" customHeight="1"/>
    <row r="65221" ht="15" customHeight="1"/>
    <row r="65222" ht="15" customHeight="1"/>
    <row r="65223" ht="15" customHeight="1"/>
    <row r="65224" ht="15" customHeight="1"/>
    <row r="65225" ht="15" customHeight="1"/>
    <row r="65226" ht="15" customHeight="1"/>
    <row r="65227" ht="15" customHeight="1"/>
    <row r="65228" ht="15" customHeight="1"/>
    <row r="65229" ht="15" customHeight="1"/>
    <row r="65230" ht="15" customHeight="1"/>
    <row r="65231" ht="15" customHeight="1"/>
    <row r="65232" ht="15" customHeight="1"/>
    <row r="65233" ht="15" customHeight="1"/>
    <row r="65234" ht="15" customHeight="1"/>
    <row r="65235" ht="15" customHeight="1"/>
    <row r="65236" ht="15" customHeight="1"/>
    <row r="65237" ht="15" customHeight="1"/>
    <row r="65238" ht="15" customHeight="1"/>
    <row r="65239" ht="15" customHeight="1"/>
    <row r="65240" ht="15" customHeight="1"/>
    <row r="65241" ht="15" customHeight="1"/>
    <row r="65242" ht="15" customHeight="1"/>
    <row r="65243" ht="15" customHeight="1"/>
    <row r="65244" ht="15" customHeight="1"/>
    <row r="65245" ht="15" customHeight="1"/>
    <row r="65246" ht="15" customHeight="1"/>
    <row r="65247" ht="15" customHeight="1"/>
    <row r="65248" ht="15" customHeight="1"/>
    <row r="65249" ht="15" customHeight="1"/>
    <row r="65250" ht="15" customHeight="1"/>
    <row r="65251" ht="15" customHeight="1"/>
    <row r="65252" ht="15" customHeight="1"/>
    <row r="65253" ht="15" customHeight="1"/>
    <row r="65254" ht="15" customHeight="1"/>
    <row r="65255" ht="15" customHeight="1"/>
    <row r="65256" ht="15" customHeight="1"/>
    <row r="65257" ht="15" customHeight="1"/>
    <row r="65258" ht="15" customHeight="1"/>
    <row r="65259" ht="15" customHeight="1"/>
    <row r="65260" ht="15" customHeight="1"/>
    <row r="65261" ht="15" customHeight="1"/>
    <row r="65262" ht="15" customHeight="1"/>
    <row r="65263" ht="15" customHeight="1"/>
    <row r="65264" ht="15" customHeight="1"/>
    <row r="65265" ht="15" customHeight="1"/>
    <row r="65266" ht="15" customHeight="1"/>
    <row r="65267" ht="15" customHeight="1"/>
    <row r="65268" ht="15" customHeight="1"/>
    <row r="65269" ht="15" customHeight="1"/>
    <row r="65270" ht="15" customHeight="1"/>
    <row r="65271" ht="15" customHeight="1"/>
    <row r="65272" ht="15" customHeight="1"/>
    <row r="65273" ht="15" customHeight="1"/>
    <row r="65274" ht="15" customHeight="1"/>
    <row r="65275" ht="15" customHeight="1"/>
    <row r="65276" ht="15" customHeight="1"/>
    <row r="65277" ht="15" customHeight="1"/>
    <row r="65278" ht="15" customHeight="1"/>
    <row r="65279" ht="15" customHeight="1"/>
    <row r="65280" ht="15" customHeight="1"/>
    <row r="65281" ht="15" customHeight="1"/>
    <row r="65282" ht="15" customHeight="1"/>
    <row r="65283" ht="15" customHeight="1"/>
    <row r="65284" ht="15" customHeight="1"/>
    <row r="65285" ht="15" customHeight="1"/>
    <row r="65286" ht="15" customHeight="1"/>
    <row r="65287" ht="15" customHeight="1"/>
    <row r="65288" ht="15" customHeight="1"/>
    <row r="65289" ht="15" customHeight="1"/>
    <row r="65290" ht="15" customHeight="1"/>
    <row r="65291" ht="15" customHeight="1"/>
    <row r="65292" ht="15" customHeight="1"/>
    <row r="65293" ht="15" customHeight="1"/>
    <row r="65294" ht="15" customHeight="1"/>
    <row r="65295" ht="15" customHeight="1"/>
    <row r="65296" ht="15" customHeight="1"/>
    <row r="65297" ht="15" customHeight="1"/>
    <row r="65298" ht="15" customHeight="1"/>
    <row r="65299" ht="15" customHeight="1"/>
    <row r="65300" ht="15" customHeight="1"/>
    <row r="65301" ht="15" customHeight="1"/>
    <row r="65302" ht="15" customHeight="1"/>
    <row r="65303" ht="15" customHeight="1"/>
    <row r="65304" ht="15" customHeight="1"/>
    <row r="65305" ht="15" customHeight="1"/>
    <row r="65306" ht="15" customHeight="1"/>
    <row r="65307" ht="15" customHeight="1"/>
    <row r="65308" ht="15" customHeight="1"/>
    <row r="65309" ht="15" customHeight="1"/>
    <row r="65310" ht="15" customHeight="1"/>
    <row r="65311" ht="15" customHeight="1"/>
    <row r="65312" ht="15" customHeight="1"/>
    <row r="65313" ht="15" customHeight="1"/>
    <row r="65314" ht="15" customHeight="1"/>
    <row r="65315" ht="15" customHeight="1"/>
    <row r="65316" ht="15" customHeight="1"/>
    <row r="65317" ht="15" customHeight="1"/>
    <row r="65318" ht="15" customHeight="1"/>
    <row r="65319" ht="15" customHeight="1"/>
    <row r="65320" ht="15" customHeight="1"/>
    <row r="65321" ht="15" customHeight="1"/>
    <row r="65322" ht="15" customHeight="1"/>
    <row r="65323" ht="15" customHeight="1"/>
    <row r="65324" ht="15" customHeight="1"/>
    <row r="65325" ht="15" customHeight="1"/>
    <row r="65326" ht="15" customHeight="1"/>
    <row r="65327" ht="15" customHeight="1"/>
    <row r="65328" ht="15" customHeight="1"/>
    <row r="65329" ht="15" customHeight="1"/>
    <row r="65330" ht="15" customHeight="1"/>
    <row r="65331" ht="15" customHeight="1"/>
    <row r="65332" ht="15" customHeight="1"/>
    <row r="65333" ht="15" customHeight="1"/>
    <row r="65334" ht="15" customHeight="1"/>
    <row r="65335" ht="15" customHeight="1"/>
    <row r="65336" ht="15" customHeight="1"/>
    <row r="65337" ht="15" customHeight="1"/>
    <row r="65338" ht="15" customHeight="1"/>
    <row r="65339" ht="15" customHeight="1"/>
    <row r="65340" ht="15" customHeight="1"/>
    <row r="65341" ht="15" customHeight="1"/>
    <row r="65342" ht="15" customHeight="1"/>
    <row r="65343" ht="15" customHeight="1"/>
    <row r="65344" ht="15" customHeight="1"/>
    <row r="65345" ht="15" customHeight="1"/>
    <row r="65346" ht="15" customHeight="1"/>
    <row r="65347" ht="15" customHeight="1"/>
    <row r="65348" ht="15" customHeight="1"/>
    <row r="65349" ht="15" customHeight="1"/>
    <row r="65350" ht="15" customHeight="1"/>
    <row r="65351" ht="15" customHeight="1"/>
    <row r="65352" ht="15" customHeight="1"/>
    <row r="65353" ht="15" customHeight="1"/>
    <row r="65354" ht="15" customHeight="1"/>
    <row r="65355" ht="15" customHeight="1"/>
    <row r="65356" ht="15" customHeight="1"/>
    <row r="65357" ht="15" customHeight="1"/>
    <row r="65358" ht="15" customHeight="1"/>
    <row r="65359" ht="15" customHeight="1"/>
    <row r="65360" ht="15" customHeight="1"/>
    <row r="65361" ht="15" customHeight="1"/>
    <row r="65362" ht="15" customHeight="1"/>
    <row r="65363" ht="15" customHeight="1"/>
    <row r="65364" ht="15" customHeight="1"/>
    <row r="65365" ht="15" customHeight="1"/>
    <row r="65366" ht="15" customHeight="1"/>
    <row r="65367" ht="15" customHeight="1"/>
    <row r="65368" ht="15" customHeight="1"/>
    <row r="65369" ht="15" customHeight="1"/>
    <row r="65370" ht="15" customHeight="1"/>
    <row r="65371" ht="15" customHeight="1"/>
    <row r="65372" ht="15" customHeight="1"/>
    <row r="65373" ht="15" customHeight="1"/>
    <row r="65374" ht="15" customHeight="1"/>
    <row r="65375" ht="15" customHeight="1"/>
    <row r="65376" ht="15" customHeight="1"/>
    <row r="65377" ht="15" customHeight="1"/>
    <row r="65378" ht="15" customHeight="1"/>
    <row r="65379" ht="15" customHeight="1"/>
    <row r="65380" ht="15" customHeight="1"/>
    <row r="65381" ht="15" customHeight="1"/>
    <row r="65382" ht="15" customHeight="1"/>
    <row r="65383" ht="15" customHeight="1"/>
    <row r="65384" ht="15" customHeight="1"/>
    <row r="65385" ht="15" customHeight="1"/>
    <row r="65386" ht="15" customHeight="1"/>
    <row r="65387" ht="15" customHeight="1"/>
    <row r="65388" ht="15" customHeight="1"/>
    <row r="65389" ht="15" customHeight="1"/>
    <row r="65390" ht="15" customHeight="1"/>
    <row r="65391" ht="15" customHeight="1"/>
    <row r="65392" ht="15" customHeight="1"/>
    <row r="65393" ht="15" customHeight="1"/>
    <row r="65394" ht="15" customHeight="1"/>
    <row r="65395" ht="15" customHeight="1"/>
    <row r="65396" ht="15" customHeight="1"/>
    <row r="65397" ht="15" customHeight="1"/>
    <row r="65398" ht="15" customHeight="1"/>
    <row r="65399" ht="15" customHeight="1"/>
    <row r="65400" ht="15" customHeight="1"/>
    <row r="65401" ht="15" customHeight="1"/>
    <row r="65402" ht="15" customHeight="1"/>
    <row r="65403" ht="15" customHeight="1"/>
    <row r="65404" ht="15" customHeight="1"/>
    <row r="65405" ht="15" customHeight="1"/>
    <row r="65406" ht="15" customHeight="1"/>
    <row r="65407" ht="15" customHeight="1"/>
    <row r="65408" ht="15" customHeight="1"/>
    <row r="65409" ht="15" customHeight="1"/>
    <row r="65410" ht="15" customHeight="1"/>
    <row r="65411" ht="15" customHeight="1"/>
    <row r="65412" ht="15" customHeight="1"/>
    <row r="65413" ht="15" customHeight="1"/>
    <row r="65414" ht="15" customHeight="1"/>
    <row r="65415" ht="15" customHeight="1"/>
    <row r="65416" ht="15" customHeight="1"/>
    <row r="65417" ht="15" customHeight="1"/>
    <row r="65418" ht="15" customHeight="1"/>
    <row r="65419" ht="15" customHeight="1"/>
    <row r="65420" ht="15" customHeight="1"/>
    <row r="65421" ht="15" customHeight="1"/>
    <row r="65422" ht="15" customHeight="1"/>
    <row r="65423" ht="15" customHeight="1"/>
    <row r="65424" ht="15" customHeight="1"/>
    <row r="65425" ht="15" customHeight="1"/>
    <row r="65426" ht="15" customHeight="1"/>
    <row r="65427" ht="15" customHeight="1"/>
    <row r="65428" ht="15" customHeight="1"/>
    <row r="65429" ht="15" customHeight="1"/>
    <row r="65430" ht="15" customHeight="1"/>
    <row r="65431" ht="15" customHeight="1"/>
    <row r="65432" ht="15" customHeight="1"/>
    <row r="65433" ht="15" customHeight="1"/>
    <row r="65434" ht="15" customHeight="1"/>
    <row r="65435" ht="15" customHeight="1"/>
    <row r="65436" ht="15" customHeight="1"/>
    <row r="65437" ht="15" customHeight="1"/>
    <row r="65438" ht="15" customHeight="1"/>
    <row r="65439" ht="15" customHeight="1"/>
    <row r="65440" ht="15" customHeight="1"/>
    <row r="65441" ht="15" customHeight="1"/>
    <row r="65442" ht="15" customHeight="1"/>
    <row r="65443" ht="15" customHeight="1"/>
    <row r="65444" ht="15" customHeight="1"/>
    <row r="65445" ht="15" customHeight="1"/>
    <row r="65446" ht="15" customHeight="1"/>
    <row r="65447" ht="15" customHeight="1"/>
    <row r="65448" ht="15" customHeight="1"/>
    <row r="65449" ht="15" customHeight="1"/>
    <row r="65450" ht="15" customHeight="1"/>
    <row r="65451" ht="15" customHeight="1"/>
    <row r="65452" ht="15" customHeight="1"/>
    <row r="65453" ht="15" customHeight="1"/>
    <row r="65454" ht="15" customHeight="1"/>
    <row r="65455" ht="15" customHeight="1"/>
    <row r="65456" ht="15" customHeight="1"/>
    <row r="65457" ht="15" customHeight="1"/>
    <row r="65458" ht="15" customHeight="1"/>
    <row r="65459" ht="15" customHeight="1"/>
    <row r="65460" ht="15" customHeight="1"/>
    <row r="65461" ht="15" customHeight="1"/>
    <row r="65462" ht="15" customHeight="1"/>
    <row r="65463" ht="15" customHeight="1"/>
    <row r="65464" ht="15" customHeight="1"/>
    <row r="65465" ht="15" customHeight="1"/>
    <row r="65466" ht="15" customHeight="1"/>
    <row r="65467" ht="15" customHeight="1"/>
    <row r="65468" ht="15" customHeight="1"/>
    <row r="65469" ht="15" customHeight="1"/>
    <row r="65470" ht="15" customHeight="1"/>
    <row r="65471" ht="15" customHeight="1"/>
    <row r="65472" ht="15" customHeight="1"/>
    <row r="65473" ht="15" customHeight="1"/>
    <row r="65474" ht="15" customHeight="1"/>
    <row r="65475" ht="15" customHeight="1"/>
    <row r="65476" ht="15" customHeight="1"/>
    <row r="65477" ht="15" customHeight="1"/>
    <row r="65478" ht="15" customHeight="1"/>
    <row r="65479" ht="15" customHeight="1"/>
    <row r="65480" ht="15" customHeight="1"/>
    <row r="65481" ht="15" customHeight="1"/>
    <row r="65482" ht="15" customHeight="1"/>
    <row r="65483" ht="15" customHeight="1"/>
    <row r="65484" ht="15" customHeight="1"/>
    <row r="65485" ht="15" customHeight="1"/>
    <row r="65486" ht="15" customHeight="1"/>
    <row r="65487" ht="15" customHeight="1"/>
    <row r="65488" ht="15" customHeight="1"/>
    <row r="65489" ht="15" customHeight="1"/>
    <row r="65490" ht="15" customHeight="1"/>
    <row r="65491" ht="15" customHeight="1"/>
    <row r="65492" ht="15" customHeight="1"/>
    <row r="65493" ht="15" customHeight="1"/>
    <row r="65494" ht="15" customHeight="1"/>
    <row r="65495" ht="15" customHeight="1"/>
    <row r="65496" ht="15" customHeight="1"/>
    <row r="65497" ht="15" customHeight="1"/>
    <row r="65498" ht="15" customHeight="1"/>
    <row r="65499" ht="15" customHeight="1"/>
    <row r="65500" ht="15" customHeight="1"/>
    <row r="65501" ht="15" customHeight="1"/>
    <row r="65502" ht="15" customHeight="1"/>
    <row r="65503" ht="15" customHeight="1"/>
    <row r="65504" ht="15" customHeight="1"/>
    <row r="65505" ht="15" customHeight="1"/>
    <row r="65506" ht="15" customHeight="1"/>
    <row r="65507" ht="15" customHeight="1"/>
    <row r="65508" ht="15" customHeight="1"/>
    <row r="65509" ht="15" customHeight="1"/>
    <row r="65510" ht="15" customHeight="1"/>
    <row r="65511" ht="15" customHeight="1"/>
    <row r="65512" ht="15" customHeight="1"/>
    <row r="65513" ht="15" customHeight="1"/>
    <row r="65514" ht="15" customHeight="1"/>
    <row r="65515" ht="15" customHeight="1"/>
    <row r="65516" ht="15" customHeight="1"/>
    <row r="65517" ht="15" customHeight="1"/>
    <row r="65518" ht="15" customHeight="1"/>
    <row r="65519" ht="15" customHeight="1"/>
    <row r="65520" ht="15" customHeight="1"/>
    <row r="65521" ht="15" customHeight="1"/>
    <row r="65522" ht="15" customHeight="1"/>
    <row r="65523" ht="15" customHeight="1"/>
    <row r="65524" ht="15" customHeight="1"/>
    <row r="65525" ht="15" customHeight="1"/>
    <row r="65526" ht="15" customHeight="1"/>
    <row r="65527" ht="15" customHeight="1"/>
    <row r="65528" ht="15" customHeight="1"/>
    <row r="65529" ht="15" customHeight="1"/>
    <row r="65530" ht="15" customHeight="1"/>
    <row r="65531" ht="15" customHeight="1"/>
    <row r="65532" ht="15" customHeight="1"/>
    <row r="65533" ht="15" customHeight="1"/>
    <row r="65534" ht="15" customHeight="1"/>
    <row r="65535" ht="15" customHeight="1"/>
    <row r="65536" ht="15" customHeight="1"/>
    <row r="65537" ht="15" customHeight="1"/>
    <row r="65538" ht="15" customHeight="1"/>
    <row r="65539" ht="15" customHeight="1"/>
    <row r="65540" ht="15" customHeight="1"/>
  </sheetData>
  <pageMargins left="0.511811024" right="0.511811024" top="0.78740157499999996" bottom="0.78740157499999996" header="0.31496062000000002" footer="0.31496062000000002"/>
  <pageSetup paperSize="9" scale="84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EFA2D-C5E0-46F6-BF95-3E6446B867E7}">
  <sheetPr>
    <tabColor rgb="FF2351FE"/>
    <pageSetUpPr fitToPage="1"/>
  </sheetPr>
  <dimension ref="B1:AQ165"/>
  <sheetViews>
    <sheetView showGridLines="0" zoomScale="70" zoomScaleNormal="70" workbookViewId="0">
      <pane xSplit="3" ySplit="4" topLeftCell="D129" activePane="bottomRight" state="frozen"/>
      <selection pane="topRight" activeCell="C1" sqref="C1"/>
      <selection pane="bottomLeft" activeCell="A5" sqref="A5"/>
      <selection pane="bottomRight" activeCell="F153" sqref="F153"/>
    </sheetView>
  </sheetViews>
  <sheetFormatPr defaultColWidth="9.109375" defaultRowHeight="17.25" customHeight="1" outlineLevelRow="1"/>
  <cols>
    <col min="1" max="1" width="1" style="135" customWidth="1"/>
    <col min="2" max="2" width="40.5546875" style="135" bestFit="1" customWidth="1"/>
    <col min="3" max="3" width="39.44140625" style="135" bestFit="1" customWidth="1"/>
    <col min="4" max="4" width="9.44140625" style="136" customWidth="1"/>
    <col min="5" max="18" width="9.44140625" style="135" customWidth="1"/>
    <col min="19" max="19" width="9.109375" style="135" customWidth="1"/>
    <col min="20" max="16384" width="9.109375" style="135"/>
  </cols>
  <sheetData>
    <row r="1" spans="2:43" ht="8.4" customHeight="1">
      <c r="B1" s="135" t="s">
        <v>113</v>
      </c>
    </row>
    <row r="2" spans="2:43" s="137" customFormat="1" ht="15" customHeight="1">
      <c r="C2" s="137" t="s">
        <v>270</v>
      </c>
      <c r="D2" s="138"/>
    </row>
    <row r="3" spans="2:43" s="137" customFormat="1" ht="12.6" customHeight="1">
      <c r="B3" s="135"/>
      <c r="C3" s="135"/>
      <c r="D3" s="138"/>
    </row>
    <row r="4" spans="2:43" ht="15" customHeight="1">
      <c r="B4" s="139" t="s">
        <v>0</v>
      </c>
      <c r="C4" s="139" t="s">
        <v>1</v>
      </c>
      <c r="D4" s="140" t="s">
        <v>2</v>
      </c>
      <c r="E4" s="141" t="s">
        <v>3</v>
      </c>
      <c r="F4" s="141" t="s">
        <v>4</v>
      </c>
      <c r="G4" s="141" t="s">
        <v>5</v>
      </c>
      <c r="H4" s="141" t="s">
        <v>6</v>
      </c>
      <c r="I4" s="141" t="s">
        <v>7</v>
      </c>
      <c r="J4" s="141" t="s">
        <v>8</v>
      </c>
      <c r="K4" s="141" t="s">
        <v>9</v>
      </c>
      <c r="L4" s="141" t="s">
        <v>10</v>
      </c>
      <c r="M4" s="141" t="s">
        <v>11</v>
      </c>
      <c r="N4" s="141" t="s">
        <v>12</v>
      </c>
      <c r="O4" s="141" t="s">
        <v>13</v>
      </c>
      <c r="P4" s="141" t="s">
        <v>14</v>
      </c>
      <c r="Q4" s="141" t="s">
        <v>15</v>
      </c>
      <c r="R4" s="142" t="s">
        <v>246</v>
      </c>
      <c r="S4" s="180" t="s">
        <v>278</v>
      </c>
      <c r="T4" s="180" t="s">
        <v>279</v>
      </c>
      <c r="U4" s="180" t="s">
        <v>280</v>
      </c>
      <c r="V4" s="180" t="s">
        <v>281</v>
      </c>
      <c r="W4" s="180" t="s">
        <v>282</v>
      </c>
      <c r="X4" s="180" t="s">
        <v>283</v>
      </c>
      <c r="Y4" s="180" t="s">
        <v>284</v>
      </c>
      <c r="Z4" s="180" t="s">
        <v>285</v>
      </c>
      <c r="AA4" s="180" t="s">
        <v>286</v>
      </c>
      <c r="AB4" s="180" t="s">
        <v>287</v>
      </c>
      <c r="AC4" s="180" t="s">
        <v>288</v>
      </c>
      <c r="AD4" s="180" t="s">
        <v>289</v>
      </c>
      <c r="AE4" s="180" t="s">
        <v>290</v>
      </c>
      <c r="AF4" s="180" t="s">
        <v>291</v>
      </c>
      <c r="AG4" s="180" t="s">
        <v>292</v>
      </c>
      <c r="AH4" s="181" t="s">
        <v>246</v>
      </c>
      <c r="AI4" s="180" t="s">
        <v>293</v>
      </c>
      <c r="AJ4" s="180" t="s">
        <v>294</v>
      </c>
      <c r="AK4" s="180" t="s">
        <v>295</v>
      </c>
      <c r="AL4" s="180" t="s">
        <v>296</v>
      </c>
      <c r="AM4" s="180" t="s">
        <v>297</v>
      </c>
      <c r="AN4" s="180" t="s">
        <v>298</v>
      </c>
      <c r="AO4" s="180" t="s">
        <v>299</v>
      </c>
      <c r="AP4" s="180" t="s">
        <v>300</v>
      </c>
      <c r="AQ4" s="180" t="s">
        <v>301</v>
      </c>
    </row>
    <row r="5" spans="2:43" ht="3" customHeight="1">
      <c r="B5" s="143"/>
      <c r="C5" s="143"/>
      <c r="D5" s="144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6"/>
    </row>
    <row r="6" spans="2:43" ht="15" customHeight="1" outlineLevel="1">
      <c r="B6" s="147" t="s">
        <v>114</v>
      </c>
      <c r="C6" s="147" t="s">
        <v>115</v>
      </c>
      <c r="D6" s="140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2"/>
    </row>
    <row r="7" spans="2:43" ht="15" customHeight="1" outlineLevel="1">
      <c r="B7" s="148" t="s">
        <v>116</v>
      </c>
      <c r="C7" s="148" t="s">
        <v>117</v>
      </c>
      <c r="D7" s="149">
        <v>2109.4</v>
      </c>
      <c r="E7" s="149">
        <v>2192.9</v>
      </c>
      <c r="F7" s="149">
        <v>2291.7999999999997</v>
      </c>
      <c r="G7" s="149">
        <v>2383.3999999999996</v>
      </c>
      <c r="H7" s="149">
        <v>2691</v>
      </c>
      <c r="I7" s="149">
        <v>2690.5</v>
      </c>
      <c r="J7" s="149">
        <v>2683.8999999999996</v>
      </c>
      <c r="K7" s="149">
        <v>2915.0999999999995</v>
      </c>
      <c r="L7" s="149">
        <v>2676.6000000000004</v>
      </c>
      <c r="M7" s="149">
        <v>2843.9</v>
      </c>
      <c r="N7" s="149">
        <v>6607.9000000000005</v>
      </c>
      <c r="O7" s="149">
        <v>6831.7000000000007</v>
      </c>
      <c r="P7" s="149">
        <v>7051.5999999999995</v>
      </c>
      <c r="Q7" s="149">
        <v>6866.0000000000009</v>
      </c>
      <c r="R7" s="150">
        <v>6874.5</v>
      </c>
    </row>
    <row r="8" spans="2:43" ht="15" customHeight="1" outlineLevel="1">
      <c r="B8" s="151" t="s">
        <v>118</v>
      </c>
      <c r="C8" s="151" t="s">
        <v>177</v>
      </c>
      <c r="D8" s="152">
        <v>106.7</v>
      </c>
      <c r="E8" s="152">
        <v>81.7</v>
      </c>
      <c r="F8" s="152">
        <v>74.900000000000006</v>
      </c>
      <c r="G8" s="152">
        <v>28.8</v>
      </c>
      <c r="H8" s="152">
        <v>83.6</v>
      </c>
      <c r="I8" s="152">
        <v>73.5</v>
      </c>
      <c r="J8" s="152">
        <v>60.7</v>
      </c>
      <c r="K8" s="152">
        <v>73.3</v>
      </c>
      <c r="L8" s="152">
        <v>53</v>
      </c>
      <c r="M8" s="152">
        <v>53.9</v>
      </c>
      <c r="N8" s="152">
        <v>162.4</v>
      </c>
      <c r="O8" s="152">
        <v>181.2</v>
      </c>
      <c r="P8" s="152">
        <v>136</v>
      </c>
      <c r="Q8" s="152">
        <v>177.4</v>
      </c>
      <c r="R8" s="153">
        <v>174.9</v>
      </c>
    </row>
    <row r="9" spans="2:43" ht="15" customHeight="1" outlineLevel="1">
      <c r="B9" s="154" t="s">
        <v>119</v>
      </c>
      <c r="C9" s="154" t="s">
        <v>175</v>
      </c>
      <c r="D9" s="152">
        <v>603.6</v>
      </c>
      <c r="E9" s="152">
        <v>633.6</v>
      </c>
      <c r="F9" s="152">
        <v>471.2</v>
      </c>
      <c r="G9" s="152">
        <v>447.6</v>
      </c>
      <c r="H9" s="152">
        <v>699.5</v>
      </c>
      <c r="I9" s="152">
        <v>608.6</v>
      </c>
      <c r="J9" s="152">
        <v>582.9</v>
      </c>
      <c r="K9" s="152">
        <v>676.4</v>
      </c>
      <c r="L9" s="152">
        <v>539.79999999999995</v>
      </c>
      <c r="M9" s="152">
        <v>508.8</v>
      </c>
      <c r="N9" s="152">
        <v>604</v>
      </c>
      <c r="O9" s="152">
        <v>593.4</v>
      </c>
      <c r="P9" s="152">
        <v>967.4</v>
      </c>
      <c r="Q9" s="152">
        <v>645.79999999999995</v>
      </c>
      <c r="R9" s="153">
        <v>560.6</v>
      </c>
    </row>
    <row r="10" spans="2:43" ht="15" customHeight="1" outlineLevel="1">
      <c r="B10" s="154" t="s">
        <v>120</v>
      </c>
      <c r="C10" s="154" t="s">
        <v>170</v>
      </c>
      <c r="D10" s="152">
        <v>631.29999999999995</v>
      </c>
      <c r="E10" s="152">
        <v>613.70000000000005</v>
      </c>
      <c r="F10" s="152">
        <v>722</v>
      </c>
      <c r="G10" s="152">
        <v>867.6</v>
      </c>
      <c r="H10" s="152">
        <v>743</v>
      </c>
      <c r="I10" s="152">
        <v>781.5</v>
      </c>
      <c r="J10" s="152">
        <v>921.8</v>
      </c>
      <c r="K10" s="152">
        <v>1125.4000000000001</v>
      </c>
      <c r="L10" s="152">
        <v>902.6</v>
      </c>
      <c r="M10" s="152">
        <v>963.3</v>
      </c>
      <c r="N10" s="152">
        <v>2512.5</v>
      </c>
      <c r="O10" s="152">
        <v>2816.3</v>
      </c>
      <c r="P10" s="152">
        <v>2448.8000000000002</v>
      </c>
      <c r="Q10" s="152">
        <v>2596.9</v>
      </c>
      <c r="R10" s="153">
        <v>2577</v>
      </c>
    </row>
    <row r="11" spans="2:43" ht="15" customHeight="1" outlineLevel="1">
      <c r="B11" s="154" t="s">
        <v>121</v>
      </c>
      <c r="C11" s="154" t="s">
        <v>171</v>
      </c>
      <c r="D11" s="152">
        <v>556.70000000000005</v>
      </c>
      <c r="E11" s="152">
        <v>651.70000000000005</v>
      </c>
      <c r="F11" s="152">
        <v>755.1</v>
      </c>
      <c r="G11" s="152">
        <v>772.1</v>
      </c>
      <c r="H11" s="152">
        <v>842.5</v>
      </c>
      <c r="I11" s="152">
        <v>864.5</v>
      </c>
      <c r="J11" s="152">
        <v>866.8</v>
      </c>
      <c r="K11" s="152">
        <v>774.3</v>
      </c>
      <c r="L11" s="152">
        <v>920.2</v>
      </c>
      <c r="M11" s="152">
        <v>968.2</v>
      </c>
      <c r="N11" s="152">
        <v>2313.1</v>
      </c>
      <c r="O11" s="152">
        <v>2218.8000000000002</v>
      </c>
      <c r="P11" s="152">
        <v>2457</v>
      </c>
      <c r="Q11" s="152">
        <v>2474.5</v>
      </c>
      <c r="R11" s="153">
        <v>2480.6999999999998</v>
      </c>
    </row>
    <row r="12" spans="2:43" ht="15" customHeight="1" outlineLevel="1">
      <c r="B12" s="154" t="s">
        <v>122</v>
      </c>
      <c r="C12" s="154" t="s">
        <v>208</v>
      </c>
      <c r="D12" s="152">
        <v>0.5</v>
      </c>
      <c r="E12" s="152">
        <v>0</v>
      </c>
      <c r="F12" s="152">
        <v>0</v>
      </c>
      <c r="G12" s="152">
        <v>0</v>
      </c>
      <c r="H12" s="152">
        <v>0</v>
      </c>
      <c r="I12" s="152">
        <v>0</v>
      </c>
      <c r="J12" s="152">
        <v>0</v>
      </c>
      <c r="K12" s="152">
        <v>0</v>
      </c>
      <c r="L12" s="152">
        <v>1</v>
      </c>
      <c r="M12" s="152">
        <v>52.9</v>
      </c>
      <c r="N12" s="152">
        <v>29.7</v>
      </c>
      <c r="O12" s="152">
        <v>136</v>
      </c>
      <c r="P12" s="152">
        <v>53.4</v>
      </c>
      <c r="Q12" s="152">
        <v>27.6</v>
      </c>
      <c r="R12" s="153">
        <v>18.7</v>
      </c>
    </row>
    <row r="13" spans="2:43" ht="15" customHeight="1" outlineLevel="1">
      <c r="B13" s="154" t="s">
        <v>123</v>
      </c>
      <c r="C13" s="154" t="s">
        <v>209</v>
      </c>
      <c r="D13" s="152">
        <v>127.4</v>
      </c>
      <c r="E13" s="152">
        <v>148.20000000000002</v>
      </c>
      <c r="F13" s="152">
        <v>169</v>
      </c>
      <c r="G13" s="152">
        <v>187.5</v>
      </c>
      <c r="H13" s="152">
        <v>203.2</v>
      </c>
      <c r="I13" s="152">
        <v>231.7</v>
      </c>
      <c r="J13" s="152">
        <v>145</v>
      </c>
      <c r="K13" s="152">
        <v>111.7</v>
      </c>
      <c r="L13" s="152">
        <v>145.30000000000001</v>
      </c>
      <c r="M13" s="152">
        <v>131.4</v>
      </c>
      <c r="N13" s="152">
        <v>326.8</v>
      </c>
      <c r="O13" s="152">
        <v>323.39999999999998</v>
      </c>
      <c r="P13" s="152">
        <v>331.7</v>
      </c>
      <c r="Q13" s="152">
        <v>331.3</v>
      </c>
      <c r="R13" s="153">
        <v>381.6</v>
      </c>
    </row>
    <row r="14" spans="2:43" ht="15" customHeight="1" outlineLevel="1">
      <c r="B14" s="154" t="s">
        <v>259</v>
      </c>
      <c r="C14" s="154" t="s">
        <v>210</v>
      </c>
      <c r="D14" s="152">
        <v>2.6</v>
      </c>
      <c r="E14" s="152">
        <v>13.6</v>
      </c>
      <c r="F14" s="152">
        <v>14.4</v>
      </c>
      <c r="G14" s="152">
        <v>13.7</v>
      </c>
      <c r="H14" s="152">
        <v>19.3</v>
      </c>
      <c r="I14" s="152">
        <v>25.3</v>
      </c>
      <c r="J14" s="152">
        <v>5</v>
      </c>
      <c r="K14" s="152">
        <v>17.899999999999999</v>
      </c>
      <c r="L14" s="152">
        <v>19</v>
      </c>
      <c r="M14" s="152">
        <v>34.5</v>
      </c>
      <c r="N14" s="152">
        <v>224.8</v>
      </c>
      <c r="O14" s="152">
        <v>197.6</v>
      </c>
      <c r="P14" s="152">
        <v>225.4</v>
      </c>
      <c r="Q14" s="152">
        <v>239.8</v>
      </c>
      <c r="R14" s="153">
        <v>298.7</v>
      </c>
    </row>
    <row r="15" spans="2:43" ht="15" customHeight="1" outlineLevel="1">
      <c r="B15" s="154" t="s">
        <v>124</v>
      </c>
      <c r="C15" s="154" t="s">
        <v>211</v>
      </c>
      <c r="D15" s="152">
        <v>80.599999999999994</v>
      </c>
      <c r="E15" s="152">
        <v>50.4</v>
      </c>
      <c r="F15" s="152">
        <v>85.2</v>
      </c>
      <c r="G15" s="152">
        <v>66.100000000000009</v>
      </c>
      <c r="H15" s="152">
        <v>99.9</v>
      </c>
      <c r="I15" s="152">
        <v>105.4</v>
      </c>
      <c r="J15" s="152">
        <v>101.7</v>
      </c>
      <c r="K15" s="152">
        <v>136.1</v>
      </c>
      <c r="L15" s="152">
        <v>95.7</v>
      </c>
      <c r="M15" s="152">
        <v>130.9</v>
      </c>
      <c r="N15" s="152">
        <v>434.6</v>
      </c>
      <c r="O15" s="152">
        <v>365</v>
      </c>
      <c r="P15" s="152">
        <v>431.90000000000003</v>
      </c>
      <c r="Q15" s="152">
        <v>372.7</v>
      </c>
      <c r="R15" s="153">
        <v>382.3</v>
      </c>
    </row>
    <row r="16" spans="2:43" ht="15" customHeight="1" outlineLevel="1">
      <c r="B16" s="155" t="s">
        <v>125</v>
      </c>
      <c r="C16" s="155" t="s">
        <v>126</v>
      </c>
      <c r="D16" s="149">
        <v>1914.8</v>
      </c>
      <c r="E16" s="149">
        <v>2001.5</v>
      </c>
      <c r="F16" s="149">
        <v>2144.6</v>
      </c>
      <c r="G16" s="149">
        <v>2275.9</v>
      </c>
      <c r="H16" s="149">
        <v>2440.9</v>
      </c>
      <c r="I16" s="149">
        <v>2744.6000000000004</v>
      </c>
      <c r="J16" s="149">
        <v>2950.7000000000003</v>
      </c>
      <c r="K16" s="149">
        <v>3060.9</v>
      </c>
      <c r="L16" s="149">
        <v>3046.9</v>
      </c>
      <c r="M16" s="149">
        <v>3158.9</v>
      </c>
      <c r="N16" s="149">
        <v>8298.4000000000015</v>
      </c>
      <c r="O16" s="149">
        <v>8421.9</v>
      </c>
      <c r="P16" s="149">
        <v>8291.5</v>
      </c>
      <c r="Q16" s="149">
        <v>8650.7999999999993</v>
      </c>
      <c r="R16" s="150">
        <v>8641.7999999999993</v>
      </c>
    </row>
    <row r="17" spans="2:20" ht="15" customHeight="1" outlineLevel="1">
      <c r="B17" s="154" t="s">
        <v>119</v>
      </c>
      <c r="C17" s="154" t="s">
        <v>175</v>
      </c>
      <c r="D17" s="152">
        <v>0</v>
      </c>
      <c r="E17" s="152">
        <v>0</v>
      </c>
      <c r="F17" s="152">
        <v>0</v>
      </c>
      <c r="G17" s="152">
        <v>0</v>
      </c>
      <c r="H17" s="152">
        <v>0</v>
      </c>
      <c r="I17" s="152">
        <v>0</v>
      </c>
      <c r="J17" s="152">
        <v>0</v>
      </c>
      <c r="K17" s="152">
        <v>0</v>
      </c>
      <c r="L17" s="152">
        <v>0</v>
      </c>
      <c r="M17" s="152">
        <v>0</v>
      </c>
      <c r="N17" s="152">
        <v>8.4</v>
      </c>
      <c r="O17" s="152">
        <v>1</v>
      </c>
      <c r="P17" s="152">
        <v>7.3</v>
      </c>
      <c r="Q17" s="152">
        <v>1.1000000000000001</v>
      </c>
      <c r="R17" s="153">
        <v>7.8</v>
      </c>
    </row>
    <row r="18" spans="2:20" ht="15" customHeight="1" outlineLevel="1">
      <c r="B18" s="154" t="s">
        <v>122</v>
      </c>
      <c r="C18" s="154" t="s">
        <v>208</v>
      </c>
      <c r="D18" s="152">
        <v>0</v>
      </c>
      <c r="E18" s="152">
        <v>0</v>
      </c>
      <c r="F18" s="152">
        <v>0</v>
      </c>
      <c r="G18" s="152">
        <v>0</v>
      </c>
      <c r="H18" s="152">
        <v>0</v>
      </c>
      <c r="I18" s="152">
        <v>80.7</v>
      </c>
      <c r="J18" s="152">
        <v>77.5</v>
      </c>
      <c r="K18" s="152">
        <v>78.2</v>
      </c>
      <c r="L18" s="152">
        <v>48.8</v>
      </c>
      <c r="M18" s="152">
        <v>53.9</v>
      </c>
      <c r="N18" s="152">
        <v>59.2</v>
      </c>
      <c r="O18" s="152">
        <v>62.3</v>
      </c>
      <c r="P18" s="152">
        <v>68.900000000000006</v>
      </c>
      <c r="Q18" s="152">
        <v>65.900000000000006</v>
      </c>
      <c r="R18" s="153">
        <v>72.8</v>
      </c>
    </row>
    <row r="19" spans="2:20" ht="15" customHeight="1" outlineLevel="1">
      <c r="B19" s="154" t="s">
        <v>127</v>
      </c>
      <c r="C19" s="154" t="s">
        <v>170</v>
      </c>
      <c r="D19" s="152">
        <v>3.6</v>
      </c>
      <c r="E19" s="152">
        <v>3</v>
      </c>
      <c r="F19" s="152">
        <v>1.9</v>
      </c>
      <c r="G19" s="152">
        <v>0.3</v>
      </c>
      <c r="H19" s="152">
        <v>0.5</v>
      </c>
      <c r="I19" s="152">
        <v>2.6</v>
      </c>
      <c r="J19" s="152">
        <v>2.7</v>
      </c>
      <c r="K19" s="152">
        <v>3.2</v>
      </c>
      <c r="L19" s="152">
        <v>5.9</v>
      </c>
      <c r="M19" s="152">
        <v>2.9</v>
      </c>
      <c r="N19" s="152">
        <v>10.6</v>
      </c>
      <c r="O19" s="152">
        <v>11.5</v>
      </c>
      <c r="P19" s="152">
        <v>10.8</v>
      </c>
      <c r="Q19" s="152">
        <v>21.6</v>
      </c>
      <c r="R19" s="153">
        <v>11.3</v>
      </c>
    </row>
    <row r="20" spans="2:20" ht="15" customHeight="1" outlineLevel="1">
      <c r="B20" s="154" t="s">
        <v>128</v>
      </c>
      <c r="C20" s="154" t="s">
        <v>172</v>
      </c>
      <c r="D20" s="152">
        <v>55.5</v>
      </c>
      <c r="E20" s="152">
        <v>54.8</v>
      </c>
      <c r="F20" s="152">
        <v>64.900000000000006</v>
      </c>
      <c r="G20" s="152">
        <v>81.099999999999994</v>
      </c>
      <c r="H20" s="152">
        <v>93.2</v>
      </c>
      <c r="I20" s="152">
        <v>104.9</v>
      </c>
      <c r="J20" s="152">
        <v>118.4</v>
      </c>
      <c r="K20" s="152">
        <v>137.80000000000001</v>
      </c>
      <c r="L20" s="152">
        <v>140.5</v>
      </c>
      <c r="M20" s="152">
        <v>140</v>
      </c>
      <c r="N20" s="152">
        <v>203.3</v>
      </c>
      <c r="O20" s="152">
        <v>205.7</v>
      </c>
      <c r="P20" s="152">
        <v>209.1</v>
      </c>
      <c r="Q20" s="152">
        <v>215.9</v>
      </c>
      <c r="R20" s="153">
        <v>222.5</v>
      </c>
    </row>
    <row r="21" spans="2:20" ht="15" customHeight="1" outlineLevel="1">
      <c r="B21" s="154" t="s">
        <v>129</v>
      </c>
      <c r="C21" s="154" t="s">
        <v>212</v>
      </c>
      <c r="D21" s="152">
        <v>83.9</v>
      </c>
      <c r="E21" s="152">
        <v>98.3</v>
      </c>
      <c r="F21" s="152">
        <v>97.5</v>
      </c>
      <c r="G21" s="152">
        <v>119.3</v>
      </c>
      <c r="H21" s="152">
        <v>126.6</v>
      </c>
      <c r="I21" s="152">
        <v>153.30000000000001</v>
      </c>
      <c r="J21" s="152">
        <v>181.7</v>
      </c>
      <c r="K21" s="152">
        <v>193.1</v>
      </c>
      <c r="L21" s="152">
        <v>186</v>
      </c>
      <c r="M21" s="152">
        <v>219.4</v>
      </c>
      <c r="N21" s="152">
        <v>912.4</v>
      </c>
      <c r="O21" s="152">
        <v>1051.8</v>
      </c>
      <c r="P21" s="152">
        <v>1147.2</v>
      </c>
      <c r="Q21" s="152">
        <v>1455.4</v>
      </c>
      <c r="R21" s="153">
        <v>1577.1</v>
      </c>
    </row>
    <row r="22" spans="2:20" ht="15" customHeight="1" outlineLevel="1">
      <c r="B22" s="154" t="s">
        <v>123</v>
      </c>
      <c r="C22" s="154" t="s">
        <v>213</v>
      </c>
      <c r="D22" s="152">
        <v>158.1</v>
      </c>
      <c r="E22" s="152">
        <v>148.5</v>
      </c>
      <c r="F22" s="152">
        <v>128</v>
      </c>
      <c r="G22" s="152">
        <v>102.6</v>
      </c>
      <c r="H22" s="152">
        <v>66</v>
      </c>
      <c r="I22" s="152">
        <v>15.4</v>
      </c>
      <c r="J22" s="152">
        <v>152.30000000000001</v>
      </c>
      <c r="K22" s="152">
        <v>183.7</v>
      </c>
      <c r="L22" s="152">
        <v>243.5</v>
      </c>
      <c r="M22" s="152">
        <v>274.89999999999998</v>
      </c>
      <c r="N22" s="152">
        <v>758.6</v>
      </c>
      <c r="O22" s="152">
        <v>776.05314778999991</v>
      </c>
      <c r="P22" s="152">
        <v>842.19999999999993</v>
      </c>
      <c r="Q22" s="152">
        <v>877.49999999999989</v>
      </c>
      <c r="R22" s="153">
        <v>887.7</v>
      </c>
    </row>
    <row r="23" spans="2:20" ht="15" customHeight="1" outlineLevel="1">
      <c r="B23" s="154" t="s">
        <v>259</v>
      </c>
      <c r="C23" s="154" t="s">
        <v>210</v>
      </c>
      <c r="D23" s="152">
        <v>0</v>
      </c>
      <c r="E23" s="152">
        <v>0</v>
      </c>
      <c r="F23" s="152">
        <v>0</v>
      </c>
      <c r="G23" s="152">
        <v>0</v>
      </c>
      <c r="H23" s="152">
        <v>0</v>
      </c>
      <c r="I23" s="152">
        <v>0</v>
      </c>
      <c r="J23" s="152">
        <v>0</v>
      </c>
      <c r="K23" s="152">
        <v>0</v>
      </c>
      <c r="L23" s="152">
        <v>0</v>
      </c>
      <c r="M23" s="152">
        <v>0</v>
      </c>
      <c r="N23" s="152">
        <v>254.6</v>
      </c>
      <c r="O23" s="152">
        <v>249.8</v>
      </c>
      <c r="P23" s="152">
        <v>222.6</v>
      </c>
      <c r="Q23" s="152">
        <v>210.6</v>
      </c>
      <c r="R23" s="153">
        <v>125.4</v>
      </c>
    </row>
    <row r="24" spans="2:20" ht="15" customHeight="1" outlineLevel="1">
      <c r="B24" s="154" t="s">
        <v>124</v>
      </c>
      <c r="C24" s="154" t="s">
        <v>211</v>
      </c>
      <c r="D24" s="152">
        <v>14.4</v>
      </c>
      <c r="E24" s="152">
        <v>14.9</v>
      </c>
      <c r="F24" s="152">
        <v>14.8</v>
      </c>
      <c r="G24" s="152">
        <v>14.4</v>
      </c>
      <c r="H24" s="152">
        <v>11</v>
      </c>
      <c r="I24" s="152">
        <v>9.6999999999999993</v>
      </c>
      <c r="J24" s="152">
        <v>8.8000000000000007</v>
      </c>
      <c r="K24" s="152">
        <v>7.8999999999999995</v>
      </c>
      <c r="L24" s="152">
        <v>7</v>
      </c>
      <c r="M24" s="152">
        <v>12.2</v>
      </c>
      <c r="N24" s="152">
        <v>10.6</v>
      </c>
      <c r="O24" s="152">
        <v>9.3000000000000007</v>
      </c>
      <c r="P24" s="152">
        <v>8.9</v>
      </c>
      <c r="Q24" s="152">
        <v>8.3000000000000007</v>
      </c>
      <c r="R24" s="153">
        <v>8.6</v>
      </c>
    </row>
    <row r="25" spans="2:20" ht="15.75" customHeight="1" outlineLevel="1">
      <c r="B25" s="154" t="s">
        <v>130</v>
      </c>
      <c r="C25" s="154" t="s">
        <v>214</v>
      </c>
      <c r="D25" s="152">
        <v>0</v>
      </c>
      <c r="E25" s="152">
        <v>0</v>
      </c>
      <c r="F25" s="152">
        <v>0</v>
      </c>
      <c r="G25" s="152">
        <v>0</v>
      </c>
      <c r="H25" s="152">
        <v>0</v>
      </c>
      <c r="I25" s="152">
        <v>0</v>
      </c>
      <c r="J25" s="152">
        <v>0</v>
      </c>
      <c r="K25" s="152">
        <v>0</v>
      </c>
      <c r="L25" s="152">
        <v>0</v>
      </c>
      <c r="M25" s="152">
        <v>0</v>
      </c>
      <c r="N25" s="152">
        <v>0</v>
      </c>
      <c r="O25" s="152">
        <v>0</v>
      </c>
      <c r="P25" s="152">
        <v>31.8</v>
      </c>
      <c r="Q25" s="152">
        <v>34.6</v>
      </c>
      <c r="R25" s="153">
        <v>34.6</v>
      </c>
    </row>
    <row r="26" spans="2:20" ht="15" customHeight="1" outlineLevel="1">
      <c r="B26" s="151" t="s">
        <v>131</v>
      </c>
      <c r="C26" s="151" t="s">
        <v>215</v>
      </c>
      <c r="D26" s="152">
        <v>2.9</v>
      </c>
      <c r="E26" s="152">
        <v>2.9</v>
      </c>
      <c r="F26" s="152">
        <v>3.2</v>
      </c>
      <c r="G26" s="152">
        <v>3.2</v>
      </c>
      <c r="H26" s="152">
        <v>3.8</v>
      </c>
      <c r="I26" s="152">
        <v>4.2</v>
      </c>
      <c r="J26" s="152">
        <v>4.2</v>
      </c>
      <c r="K26" s="152">
        <v>4.2</v>
      </c>
      <c r="L26" s="152">
        <v>4.2</v>
      </c>
      <c r="M26" s="152">
        <v>4.2</v>
      </c>
      <c r="N26" s="152">
        <v>4.2</v>
      </c>
      <c r="O26" s="152">
        <v>4.0999999999999996</v>
      </c>
      <c r="P26" s="152">
        <v>4.0999999999999996</v>
      </c>
      <c r="Q26" s="152">
        <v>4.0999999999999996</v>
      </c>
      <c r="R26" s="153">
        <v>4.0999999999999996</v>
      </c>
    </row>
    <row r="27" spans="2:20" ht="15" customHeight="1" outlineLevel="1">
      <c r="B27" s="151" t="s">
        <v>132</v>
      </c>
      <c r="C27" s="151" t="s">
        <v>216</v>
      </c>
      <c r="D27" s="152">
        <v>446.3</v>
      </c>
      <c r="E27" s="152">
        <v>492.5</v>
      </c>
      <c r="F27" s="152">
        <v>586.29999999999995</v>
      </c>
      <c r="G27" s="152">
        <v>691.6</v>
      </c>
      <c r="H27" s="152">
        <v>769.8</v>
      </c>
      <c r="I27" s="152">
        <v>850.1</v>
      </c>
      <c r="J27" s="152">
        <v>835.2</v>
      </c>
      <c r="K27" s="152">
        <v>890.9</v>
      </c>
      <c r="L27" s="152">
        <v>845.8</v>
      </c>
      <c r="M27" s="152">
        <v>863.5</v>
      </c>
      <c r="N27" s="152">
        <v>2168.3000000000002</v>
      </c>
      <c r="O27" s="152">
        <v>2308.9</v>
      </c>
      <c r="P27" s="152">
        <v>2230.1</v>
      </c>
      <c r="Q27" s="152">
        <v>2169.8000000000002</v>
      </c>
      <c r="R27" s="153">
        <v>2139.1</v>
      </c>
    </row>
    <row r="28" spans="2:20" ht="15" customHeight="1" outlineLevel="1">
      <c r="B28" s="151" t="s">
        <v>133</v>
      </c>
      <c r="C28" s="151" t="s">
        <v>217</v>
      </c>
      <c r="D28" s="152">
        <v>1150.0999999999999</v>
      </c>
      <c r="E28" s="152">
        <v>1186.5999999999999</v>
      </c>
      <c r="F28" s="152">
        <v>1248</v>
      </c>
      <c r="G28" s="152">
        <v>1263.4000000000001</v>
      </c>
      <c r="H28" s="152">
        <v>1370</v>
      </c>
      <c r="I28" s="152">
        <v>1523.7</v>
      </c>
      <c r="J28" s="152">
        <v>1569.9</v>
      </c>
      <c r="K28" s="152">
        <v>1561.9</v>
      </c>
      <c r="L28" s="152">
        <v>1565.2</v>
      </c>
      <c r="M28" s="152">
        <v>1587.9</v>
      </c>
      <c r="N28" s="152">
        <v>3908.2</v>
      </c>
      <c r="O28" s="152">
        <v>3741.4</v>
      </c>
      <c r="P28" s="152">
        <v>3508.5</v>
      </c>
      <c r="Q28" s="152">
        <v>3586</v>
      </c>
      <c r="R28" s="153">
        <v>3550.8</v>
      </c>
    </row>
    <row r="29" spans="2:20" ht="15" customHeight="1" outlineLevel="1">
      <c r="B29" s="156" t="s">
        <v>134</v>
      </c>
      <c r="C29" s="156" t="s">
        <v>135</v>
      </c>
      <c r="D29" s="149">
        <v>4024.2</v>
      </c>
      <c r="E29" s="149">
        <v>4194.3999999999996</v>
      </c>
      <c r="F29" s="149">
        <v>4436.3999999999996</v>
      </c>
      <c r="G29" s="149">
        <v>4659.2999999999993</v>
      </c>
      <c r="H29" s="149">
        <v>5131.8999999999996</v>
      </c>
      <c r="I29" s="149">
        <v>5435.1</v>
      </c>
      <c r="J29" s="149">
        <v>5634.6</v>
      </c>
      <c r="K29" s="149">
        <v>5975.9</v>
      </c>
      <c r="L29" s="149">
        <v>5723.5</v>
      </c>
      <c r="M29" s="149">
        <v>6002.8</v>
      </c>
      <c r="N29" s="149">
        <v>14906.300000000003</v>
      </c>
      <c r="O29" s="149">
        <v>15253.5</v>
      </c>
      <c r="P29" s="149">
        <v>15343.099999999999</v>
      </c>
      <c r="Q29" s="149">
        <v>15516.8</v>
      </c>
      <c r="R29" s="150">
        <v>15516.3</v>
      </c>
    </row>
    <row r="30" spans="2:20" ht="6.9" customHeight="1" outlineLevel="1">
      <c r="D30" s="157"/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</row>
    <row r="31" spans="2:20" ht="15" customHeight="1" outlineLevel="1">
      <c r="B31" s="147" t="s">
        <v>136</v>
      </c>
      <c r="C31" s="147" t="s">
        <v>137</v>
      </c>
      <c r="D31" s="159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1"/>
    </row>
    <row r="32" spans="2:20" ht="15" customHeight="1" outlineLevel="1">
      <c r="B32" s="162" t="s">
        <v>138</v>
      </c>
      <c r="C32" s="162" t="s">
        <v>139</v>
      </c>
      <c r="D32" s="149">
        <v>1269.3</v>
      </c>
      <c r="E32" s="149">
        <v>1432.9999999999998</v>
      </c>
      <c r="F32" s="149">
        <v>1501.0000000000002</v>
      </c>
      <c r="G32" s="149">
        <v>1635.3999999999999</v>
      </c>
      <c r="H32" s="149">
        <v>1589.6000000000001</v>
      </c>
      <c r="I32" s="149">
        <v>1703.2000000000003</v>
      </c>
      <c r="J32" s="149">
        <v>2173.3000000000002</v>
      </c>
      <c r="K32" s="149">
        <v>2292.3000000000006</v>
      </c>
      <c r="L32" s="149">
        <v>1872.0999999999997</v>
      </c>
      <c r="M32" s="149">
        <v>1986.0999999999997</v>
      </c>
      <c r="N32" s="149">
        <v>3706.2000000000003</v>
      </c>
      <c r="O32" s="149">
        <v>4517.1000000000013</v>
      </c>
      <c r="P32" s="149">
        <v>4562.1000000000004</v>
      </c>
      <c r="Q32" s="149">
        <v>4272.5999999999995</v>
      </c>
      <c r="R32" s="150">
        <v>3625.6</v>
      </c>
      <c r="T32" s="158"/>
    </row>
    <row r="33" spans="2:20" ht="15" customHeight="1" outlineLevel="1">
      <c r="B33" s="163" t="s">
        <v>140</v>
      </c>
      <c r="C33" s="163" t="s">
        <v>176</v>
      </c>
      <c r="D33" s="152">
        <v>268.5</v>
      </c>
      <c r="E33" s="152">
        <v>345</v>
      </c>
      <c r="F33" s="152">
        <v>401.4</v>
      </c>
      <c r="G33" s="152">
        <v>392.3</v>
      </c>
      <c r="H33" s="152">
        <v>663</v>
      </c>
      <c r="I33" s="152">
        <v>642.5</v>
      </c>
      <c r="J33" s="152">
        <v>1087.4000000000001</v>
      </c>
      <c r="K33" s="152">
        <v>882.2</v>
      </c>
      <c r="L33" s="152">
        <v>747.5</v>
      </c>
      <c r="M33" s="152">
        <v>823</v>
      </c>
      <c r="N33" s="152">
        <v>903.2</v>
      </c>
      <c r="O33" s="152">
        <v>1476.5</v>
      </c>
      <c r="P33" s="152">
        <v>1904.1</v>
      </c>
      <c r="Q33" s="152">
        <v>1741.3</v>
      </c>
      <c r="R33" s="153">
        <v>1010.7</v>
      </c>
    </row>
    <row r="34" spans="2:20" ht="15" customHeight="1" outlineLevel="1">
      <c r="B34" s="164" t="s">
        <v>141</v>
      </c>
      <c r="C34" s="164" t="s">
        <v>173</v>
      </c>
      <c r="D34" s="152">
        <v>588.70000000000005</v>
      </c>
      <c r="E34" s="152">
        <v>566</v>
      </c>
      <c r="F34" s="152">
        <v>637.5</v>
      </c>
      <c r="G34" s="152">
        <v>671.7</v>
      </c>
      <c r="H34" s="152">
        <v>571.5</v>
      </c>
      <c r="I34" s="152">
        <v>483.4</v>
      </c>
      <c r="J34" s="152">
        <v>569.1</v>
      </c>
      <c r="K34" s="152">
        <v>834.5</v>
      </c>
      <c r="L34" s="152">
        <v>647.5</v>
      </c>
      <c r="M34" s="152">
        <v>745</v>
      </c>
      <c r="N34" s="152">
        <v>1771.7</v>
      </c>
      <c r="O34" s="152">
        <v>1817.8</v>
      </c>
      <c r="P34" s="152">
        <v>1641.9</v>
      </c>
      <c r="Q34" s="152">
        <v>1524.3</v>
      </c>
      <c r="R34" s="153">
        <v>1552.1</v>
      </c>
    </row>
    <row r="35" spans="2:20" ht="15" customHeight="1" outlineLevel="1">
      <c r="B35" s="164" t="s">
        <v>142</v>
      </c>
      <c r="C35" s="164" t="s">
        <v>208</v>
      </c>
      <c r="D35" s="152">
        <v>23.6</v>
      </c>
      <c r="E35" s="152">
        <v>13</v>
      </c>
      <c r="F35" s="152">
        <v>13.5</v>
      </c>
      <c r="G35" s="152">
        <v>1.8</v>
      </c>
      <c r="H35" s="152">
        <v>26.2</v>
      </c>
      <c r="I35" s="152">
        <v>72.2</v>
      </c>
      <c r="J35" s="152">
        <v>41.9</v>
      </c>
      <c r="K35" s="152">
        <v>59.5</v>
      </c>
      <c r="L35" s="152">
        <v>19.3</v>
      </c>
      <c r="M35" s="152">
        <v>0</v>
      </c>
      <c r="N35" s="152">
        <v>4.3</v>
      </c>
      <c r="O35" s="152">
        <v>0</v>
      </c>
      <c r="P35" s="152">
        <v>6.3</v>
      </c>
      <c r="Q35" s="152">
        <v>36.700000000000003</v>
      </c>
      <c r="R35" s="153">
        <v>9.1</v>
      </c>
    </row>
    <row r="36" spans="2:20" ht="15" customHeight="1" outlineLevel="1">
      <c r="B36" s="164" t="s">
        <v>143</v>
      </c>
      <c r="C36" s="164" t="s">
        <v>218</v>
      </c>
      <c r="D36" s="152">
        <v>58.2</v>
      </c>
      <c r="E36" s="152">
        <v>62.1</v>
      </c>
      <c r="F36" s="152">
        <v>72.3</v>
      </c>
      <c r="G36" s="152">
        <v>89.6</v>
      </c>
      <c r="H36" s="152">
        <v>93.8</v>
      </c>
      <c r="I36" s="152">
        <v>97.5</v>
      </c>
      <c r="J36" s="152">
        <v>101.6</v>
      </c>
      <c r="K36" s="152">
        <v>107.7</v>
      </c>
      <c r="L36" s="152">
        <v>94.5</v>
      </c>
      <c r="M36" s="152">
        <v>96.8</v>
      </c>
      <c r="N36" s="152">
        <v>201.6</v>
      </c>
      <c r="O36" s="152">
        <v>213.1</v>
      </c>
      <c r="P36" s="152">
        <v>210.1</v>
      </c>
      <c r="Q36" s="152">
        <v>208.7</v>
      </c>
      <c r="R36" s="153">
        <v>226.2</v>
      </c>
    </row>
    <row r="37" spans="2:20" ht="15" customHeight="1" outlineLevel="1">
      <c r="B37" s="164" t="s">
        <v>144</v>
      </c>
      <c r="C37" s="164" t="s">
        <v>219</v>
      </c>
      <c r="D37" s="152">
        <v>38.1</v>
      </c>
      <c r="E37" s="152">
        <v>22</v>
      </c>
      <c r="F37" s="152">
        <v>12.7</v>
      </c>
      <c r="G37" s="152">
        <v>14.3</v>
      </c>
      <c r="H37" s="152">
        <v>8.5</v>
      </c>
      <c r="I37" s="152">
        <v>12.7</v>
      </c>
      <c r="J37" s="152">
        <v>29.1</v>
      </c>
      <c r="K37" s="152">
        <v>2.7</v>
      </c>
      <c r="L37" s="152">
        <v>10.3</v>
      </c>
      <c r="M37" s="152">
        <v>3.1</v>
      </c>
      <c r="N37" s="152">
        <v>0</v>
      </c>
      <c r="O37" s="152">
        <v>0</v>
      </c>
      <c r="P37" s="152">
        <v>0</v>
      </c>
      <c r="Q37" s="152">
        <v>0</v>
      </c>
      <c r="R37" s="153">
        <v>0</v>
      </c>
    </row>
    <row r="38" spans="2:20" ht="15" customHeight="1" outlineLevel="1">
      <c r="B38" s="164" t="s">
        <v>145</v>
      </c>
      <c r="C38" s="164" t="s">
        <v>146</v>
      </c>
      <c r="D38" s="152">
        <v>49.3</v>
      </c>
      <c r="E38" s="152">
        <v>42.6</v>
      </c>
      <c r="F38" s="152">
        <v>31.2</v>
      </c>
      <c r="G38" s="152">
        <v>59.4</v>
      </c>
      <c r="H38" s="152">
        <v>38.200000000000003</v>
      </c>
      <c r="I38" s="152">
        <v>52.4</v>
      </c>
      <c r="J38" s="152">
        <v>59.2</v>
      </c>
      <c r="K38" s="152">
        <v>100.5</v>
      </c>
      <c r="L38" s="152">
        <v>84.1</v>
      </c>
      <c r="M38" s="152">
        <v>79.599999999999994</v>
      </c>
      <c r="N38" s="152">
        <v>205.9</v>
      </c>
      <c r="O38" s="152">
        <v>269.3</v>
      </c>
      <c r="P38" s="152">
        <v>207.3</v>
      </c>
      <c r="Q38" s="152">
        <v>231.2</v>
      </c>
      <c r="R38" s="153">
        <v>234.8</v>
      </c>
    </row>
    <row r="39" spans="2:20" ht="15" customHeight="1" outlineLevel="1">
      <c r="B39" s="164" t="s">
        <v>147</v>
      </c>
      <c r="C39" s="164" t="s">
        <v>220</v>
      </c>
      <c r="D39" s="152">
        <v>68.3</v>
      </c>
      <c r="E39" s="152">
        <v>93.8</v>
      </c>
      <c r="F39" s="152">
        <v>123.8</v>
      </c>
      <c r="G39" s="152">
        <v>145.4</v>
      </c>
      <c r="H39" s="152">
        <v>75.900000000000006</v>
      </c>
      <c r="I39" s="152">
        <v>89.5</v>
      </c>
      <c r="J39" s="152">
        <v>100.8</v>
      </c>
      <c r="K39" s="152">
        <v>103.9</v>
      </c>
      <c r="L39" s="152">
        <v>85.8</v>
      </c>
      <c r="M39" s="152">
        <v>107</v>
      </c>
      <c r="N39" s="152">
        <v>361.6</v>
      </c>
      <c r="O39" s="152">
        <v>351.5</v>
      </c>
      <c r="P39" s="152">
        <v>364.6</v>
      </c>
      <c r="Q39" s="152">
        <v>331</v>
      </c>
      <c r="R39" s="153">
        <v>329.5</v>
      </c>
    </row>
    <row r="40" spans="2:20" ht="15" customHeight="1" outlineLevel="1">
      <c r="B40" s="164" t="s">
        <v>148</v>
      </c>
      <c r="C40" s="164" t="s">
        <v>221</v>
      </c>
      <c r="D40" s="152">
        <v>0</v>
      </c>
      <c r="E40" s="152">
        <v>111.6</v>
      </c>
      <c r="F40" s="152">
        <v>50</v>
      </c>
      <c r="G40" s="152">
        <v>72.2</v>
      </c>
      <c r="H40" s="152">
        <v>0</v>
      </c>
      <c r="I40" s="152">
        <v>82.8</v>
      </c>
      <c r="J40" s="152">
        <v>0</v>
      </c>
      <c r="K40" s="152">
        <v>0</v>
      </c>
      <c r="L40" s="152">
        <v>0</v>
      </c>
      <c r="M40" s="152">
        <v>0</v>
      </c>
      <c r="N40" s="152">
        <v>0</v>
      </c>
      <c r="O40" s="152">
        <v>0</v>
      </c>
      <c r="P40" s="152">
        <v>0</v>
      </c>
      <c r="Q40" s="152">
        <v>0</v>
      </c>
      <c r="R40" s="153">
        <v>0</v>
      </c>
    </row>
    <row r="41" spans="2:20" ht="15" customHeight="1" outlineLevel="1">
      <c r="B41" s="164" t="s">
        <v>149</v>
      </c>
      <c r="C41" s="164" t="s">
        <v>222</v>
      </c>
      <c r="D41" s="152">
        <v>0</v>
      </c>
      <c r="E41" s="152">
        <v>0</v>
      </c>
      <c r="F41" s="152">
        <v>0</v>
      </c>
      <c r="G41" s="152">
        <v>0</v>
      </c>
      <c r="H41" s="152">
        <v>0</v>
      </c>
      <c r="I41" s="152">
        <v>0</v>
      </c>
      <c r="J41" s="152">
        <v>0</v>
      </c>
      <c r="K41" s="152">
        <v>1.9</v>
      </c>
      <c r="L41" s="152">
        <v>10.8</v>
      </c>
      <c r="M41" s="152">
        <v>9.3000000000000007</v>
      </c>
      <c r="N41" s="152">
        <v>18.399999999999999</v>
      </c>
      <c r="O41" s="152">
        <v>17.600000000000001</v>
      </c>
      <c r="P41" s="152">
        <v>16.899999999999999</v>
      </c>
      <c r="Q41" s="152">
        <v>19.8</v>
      </c>
      <c r="R41" s="153">
        <v>14.2</v>
      </c>
    </row>
    <row r="42" spans="2:20" ht="15" customHeight="1" outlineLevel="1">
      <c r="B42" s="164" t="s">
        <v>150</v>
      </c>
      <c r="C42" s="164" t="s">
        <v>223</v>
      </c>
      <c r="D42" s="152">
        <v>100</v>
      </c>
      <c r="E42" s="152">
        <v>103.1</v>
      </c>
      <c r="F42" s="152">
        <v>83.2</v>
      </c>
      <c r="G42" s="152">
        <v>75.599999999999994</v>
      </c>
      <c r="H42" s="152">
        <v>32.6</v>
      </c>
      <c r="I42" s="152">
        <v>78.400000000000006</v>
      </c>
      <c r="J42" s="152">
        <v>78.8</v>
      </c>
      <c r="K42" s="152">
        <v>79.3</v>
      </c>
      <c r="L42" s="152">
        <v>48.1</v>
      </c>
      <c r="M42" s="152">
        <v>9.6</v>
      </c>
      <c r="N42" s="152">
        <v>30.6</v>
      </c>
      <c r="O42" s="152">
        <v>31.5</v>
      </c>
      <c r="P42" s="152">
        <v>0</v>
      </c>
      <c r="Q42" s="152">
        <v>0</v>
      </c>
      <c r="R42" s="153">
        <v>75</v>
      </c>
      <c r="T42" s="165"/>
    </row>
    <row r="43" spans="2:20" ht="15" customHeight="1" outlineLevel="1">
      <c r="B43" s="164" t="s">
        <v>151</v>
      </c>
      <c r="C43" s="164" t="s">
        <v>224</v>
      </c>
      <c r="D43" s="152">
        <v>74.599999999999994</v>
      </c>
      <c r="E43" s="152">
        <v>73.8</v>
      </c>
      <c r="F43" s="152">
        <v>75.400000000000006</v>
      </c>
      <c r="G43" s="152">
        <v>113.1</v>
      </c>
      <c r="H43" s="152">
        <v>79.899999999999991</v>
      </c>
      <c r="I43" s="152">
        <v>91.8</v>
      </c>
      <c r="J43" s="152">
        <v>105.4</v>
      </c>
      <c r="K43" s="152">
        <v>118.8</v>
      </c>
      <c r="L43" s="152">
        <v>122.9</v>
      </c>
      <c r="M43" s="152">
        <v>111.4</v>
      </c>
      <c r="N43" s="152">
        <v>207.6</v>
      </c>
      <c r="O43" s="152">
        <v>338.5</v>
      </c>
      <c r="P43" s="152">
        <v>209.6</v>
      </c>
      <c r="Q43" s="152">
        <v>178.3</v>
      </c>
      <c r="R43" s="153">
        <v>172.7</v>
      </c>
    </row>
    <row r="44" spans="2:20" ht="15" customHeight="1" outlineLevel="1">
      <c r="B44" s="164" t="s">
        <v>152</v>
      </c>
      <c r="C44" s="164" t="s">
        <v>225</v>
      </c>
      <c r="D44" s="152">
        <v>0</v>
      </c>
      <c r="E44" s="152">
        <v>0</v>
      </c>
      <c r="F44" s="152">
        <v>0</v>
      </c>
      <c r="G44" s="152">
        <v>0</v>
      </c>
      <c r="H44" s="152">
        <v>0</v>
      </c>
      <c r="I44" s="152">
        <v>0</v>
      </c>
      <c r="J44" s="152">
        <v>0</v>
      </c>
      <c r="K44" s="152">
        <v>1.3</v>
      </c>
      <c r="L44" s="152">
        <v>1.3</v>
      </c>
      <c r="M44" s="152">
        <v>1.3</v>
      </c>
      <c r="N44" s="152">
        <v>1.3</v>
      </c>
      <c r="O44" s="152">
        <v>1.3</v>
      </c>
      <c r="P44" s="152">
        <v>1.3</v>
      </c>
      <c r="Q44" s="152">
        <v>1.3</v>
      </c>
      <c r="R44" s="153">
        <v>1.3</v>
      </c>
    </row>
    <row r="45" spans="2:20" ht="15" customHeight="1" outlineLevel="1">
      <c r="B45" s="156" t="s">
        <v>153</v>
      </c>
      <c r="C45" s="156" t="s">
        <v>154</v>
      </c>
      <c r="D45" s="149">
        <v>256.60000000000002</v>
      </c>
      <c r="E45" s="149">
        <v>268.89999999999998</v>
      </c>
      <c r="F45" s="149">
        <v>320.5</v>
      </c>
      <c r="G45" s="149">
        <v>369.3</v>
      </c>
      <c r="H45" s="149">
        <v>800.40000000000009</v>
      </c>
      <c r="I45" s="149">
        <v>926.2</v>
      </c>
      <c r="J45" s="149">
        <v>552</v>
      </c>
      <c r="K45" s="149">
        <v>754.5</v>
      </c>
      <c r="L45" s="149">
        <v>894</v>
      </c>
      <c r="M45" s="149">
        <v>929.30000000000007</v>
      </c>
      <c r="N45" s="149">
        <v>3316.2999999999997</v>
      </c>
      <c r="O45" s="149">
        <v>3014.8999999999996</v>
      </c>
      <c r="P45" s="149">
        <v>2976.6</v>
      </c>
      <c r="Q45" s="149">
        <v>2904.5999999999995</v>
      </c>
      <c r="R45" s="150">
        <v>3543.0000000000005</v>
      </c>
    </row>
    <row r="46" spans="2:20" ht="15" customHeight="1" outlineLevel="1">
      <c r="B46" s="163" t="s">
        <v>140</v>
      </c>
      <c r="C46" s="163" t="s">
        <v>176</v>
      </c>
      <c r="D46" s="152">
        <v>15.6</v>
      </c>
      <c r="E46" s="152">
        <v>10.3</v>
      </c>
      <c r="F46" s="152">
        <v>10.1</v>
      </c>
      <c r="G46" s="152">
        <v>9.6</v>
      </c>
      <c r="H46" s="152">
        <v>397.1</v>
      </c>
      <c r="I46" s="152">
        <v>385.5</v>
      </c>
      <c r="J46" s="152">
        <v>5.0999999999999996</v>
      </c>
      <c r="K46" s="152">
        <v>198.9</v>
      </c>
      <c r="L46" s="152">
        <v>351.3</v>
      </c>
      <c r="M46" s="152">
        <v>389.5</v>
      </c>
      <c r="N46" s="152">
        <v>1555.8</v>
      </c>
      <c r="O46" s="152">
        <v>1178.2</v>
      </c>
      <c r="P46" s="152">
        <v>1335.8</v>
      </c>
      <c r="Q46" s="152">
        <v>1292</v>
      </c>
      <c r="R46" s="153">
        <v>2051.9</v>
      </c>
    </row>
    <row r="47" spans="2:20" ht="15" customHeight="1" outlineLevel="1">
      <c r="B47" s="163" t="s">
        <v>143</v>
      </c>
      <c r="C47" s="163" t="s">
        <v>218</v>
      </c>
      <c r="D47" s="152">
        <v>168.8</v>
      </c>
      <c r="E47" s="152">
        <v>180.1</v>
      </c>
      <c r="F47" s="152">
        <v>236.8</v>
      </c>
      <c r="G47" s="152">
        <v>284.89999999999998</v>
      </c>
      <c r="H47" s="152">
        <v>339.9</v>
      </c>
      <c r="I47" s="152">
        <v>395</v>
      </c>
      <c r="J47" s="152">
        <v>401.9</v>
      </c>
      <c r="K47" s="152">
        <v>407.5</v>
      </c>
      <c r="L47" s="152">
        <v>370.5</v>
      </c>
      <c r="M47" s="152">
        <v>368.7</v>
      </c>
      <c r="N47" s="152">
        <v>626.20000000000005</v>
      </c>
      <c r="O47" s="152">
        <v>662.5</v>
      </c>
      <c r="P47" s="152">
        <v>623.29999999999995</v>
      </c>
      <c r="Q47" s="152">
        <v>599.70000000000005</v>
      </c>
      <c r="R47" s="153">
        <v>564.9</v>
      </c>
    </row>
    <row r="48" spans="2:20" ht="15" customHeight="1" outlineLevel="1">
      <c r="B48" s="164" t="s">
        <v>155</v>
      </c>
      <c r="C48" s="164" t="s">
        <v>226</v>
      </c>
      <c r="D48" s="152">
        <v>0</v>
      </c>
      <c r="E48" s="152" t="s">
        <v>174</v>
      </c>
      <c r="F48" s="152" t="s">
        <v>174</v>
      </c>
      <c r="G48" s="152" t="s">
        <v>174</v>
      </c>
      <c r="H48" s="152" t="s">
        <v>174</v>
      </c>
      <c r="I48" s="152" t="s">
        <v>174</v>
      </c>
      <c r="J48" s="152" t="s">
        <v>174</v>
      </c>
      <c r="K48" s="152" t="s">
        <v>174</v>
      </c>
      <c r="L48" s="152" t="s">
        <v>174</v>
      </c>
      <c r="M48" s="152" t="s">
        <v>174</v>
      </c>
      <c r="N48" s="152">
        <v>0</v>
      </c>
      <c r="O48" s="152">
        <v>0</v>
      </c>
      <c r="P48" s="152">
        <v>0</v>
      </c>
      <c r="Q48" s="152">
        <v>0</v>
      </c>
      <c r="R48" s="153">
        <v>0</v>
      </c>
    </row>
    <row r="49" spans="2:20" ht="15" customHeight="1" outlineLevel="1">
      <c r="B49" s="154" t="s">
        <v>156</v>
      </c>
      <c r="C49" s="154" t="s">
        <v>227</v>
      </c>
      <c r="D49" s="152">
        <v>14.2</v>
      </c>
      <c r="E49" s="152">
        <v>14.4</v>
      </c>
      <c r="F49" s="152">
        <v>16.600000000000001</v>
      </c>
      <c r="G49" s="152">
        <v>17.8</v>
      </c>
      <c r="H49" s="152">
        <v>17.100000000000001</v>
      </c>
      <c r="I49" s="152">
        <v>19.2</v>
      </c>
      <c r="J49" s="152">
        <v>17.2</v>
      </c>
      <c r="K49" s="152">
        <v>16.100000000000001</v>
      </c>
      <c r="L49" s="152">
        <v>15.6</v>
      </c>
      <c r="M49" s="152">
        <v>17.5</v>
      </c>
      <c r="N49" s="152">
        <v>649.29999999999995</v>
      </c>
      <c r="O49" s="152">
        <v>675.5</v>
      </c>
      <c r="P49" s="152">
        <v>578.29999999999995</v>
      </c>
      <c r="Q49" s="152">
        <v>586.79999999999995</v>
      </c>
      <c r="R49" s="153">
        <v>584.79999999999995</v>
      </c>
    </row>
    <row r="50" spans="2:20" ht="15" customHeight="1" outlineLevel="1">
      <c r="B50" s="164" t="s">
        <v>151</v>
      </c>
      <c r="C50" s="164" t="s">
        <v>224</v>
      </c>
      <c r="D50" s="152">
        <v>2.1</v>
      </c>
      <c r="E50" s="152">
        <v>2.1999999999999997</v>
      </c>
      <c r="F50" s="152">
        <v>2.5</v>
      </c>
      <c r="G50" s="152">
        <v>2.5</v>
      </c>
      <c r="H50" s="152">
        <v>2.7</v>
      </c>
      <c r="I50" s="152">
        <v>2.8</v>
      </c>
      <c r="J50" s="152">
        <v>0</v>
      </c>
      <c r="K50" s="152">
        <v>0</v>
      </c>
      <c r="L50" s="152">
        <v>0</v>
      </c>
      <c r="M50" s="152">
        <v>0</v>
      </c>
      <c r="N50" s="152">
        <v>20.7</v>
      </c>
      <c r="O50" s="152">
        <v>25.6</v>
      </c>
      <c r="P50" s="152">
        <v>16</v>
      </c>
      <c r="Q50" s="152">
        <v>10</v>
      </c>
      <c r="R50" s="153">
        <v>9</v>
      </c>
    </row>
    <row r="51" spans="2:20" ht="17.25" customHeight="1" outlineLevel="1">
      <c r="B51" s="164" t="s">
        <v>157</v>
      </c>
      <c r="C51" s="164" t="s">
        <v>228</v>
      </c>
      <c r="D51" s="152">
        <v>2.9</v>
      </c>
      <c r="E51" s="152">
        <v>2.7</v>
      </c>
      <c r="F51" s="152">
        <v>3.5</v>
      </c>
      <c r="G51" s="152">
        <v>3.4</v>
      </c>
      <c r="H51" s="152">
        <v>1.7</v>
      </c>
      <c r="I51" s="152">
        <v>0.8</v>
      </c>
      <c r="J51" s="152">
        <v>1.3</v>
      </c>
      <c r="K51" s="152">
        <v>0</v>
      </c>
      <c r="L51" s="152">
        <v>0</v>
      </c>
      <c r="M51" s="152">
        <v>0</v>
      </c>
      <c r="N51" s="152">
        <v>239.9</v>
      </c>
      <c r="O51" s="152">
        <v>245.6</v>
      </c>
      <c r="P51" s="152">
        <v>226.4</v>
      </c>
      <c r="Q51" s="152">
        <v>222.7</v>
      </c>
      <c r="R51" s="153">
        <v>215</v>
      </c>
    </row>
    <row r="52" spans="2:20" ht="17.25" customHeight="1" outlineLevel="1">
      <c r="B52" s="154" t="s">
        <v>150</v>
      </c>
      <c r="C52" s="154" t="s">
        <v>223</v>
      </c>
      <c r="D52" s="152">
        <v>52</v>
      </c>
      <c r="E52" s="152">
        <v>58</v>
      </c>
      <c r="F52" s="152">
        <v>51</v>
      </c>
      <c r="G52" s="152">
        <v>51.1</v>
      </c>
      <c r="H52" s="152">
        <v>41.9</v>
      </c>
      <c r="I52" s="152">
        <v>42.2</v>
      </c>
      <c r="J52" s="152">
        <v>42.3</v>
      </c>
      <c r="K52" s="152">
        <v>42.4</v>
      </c>
      <c r="L52" s="152">
        <v>121.7</v>
      </c>
      <c r="M52" s="152">
        <v>120.5</v>
      </c>
      <c r="N52" s="152">
        <v>191.1</v>
      </c>
      <c r="O52" s="152">
        <v>196.1</v>
      </c>
      <c r="P52" s="152">
        <v>168.5</v>
      </c>
      <c r="Q52" s="152">
        <v>171.7</v>
      </c>
      <c r="R52" s="153">
        <v>94.1</v>
      </c>
      <c r="T52" s="165"/>
    </row>
    <row r="53" spans="2:20" ht="17.25" customHeight="1" outlineLevel="1">
      <c r="B53" s="154" t="s">
        <v>149</v>
      </c>
      <c r="C53" s="154" t="s">
        <v>222</v>
      </c>
      <c r="D53" s="152">
        <v>1</v>
      </c>
      <c r="E53" s="152">
        <v>1.2</v>
      </c>
      <c r="F53" s="152" t="s">
        <v>174</v>
      </c>
      <c r="G53" s="152" t="s">
        <v>174</v>
      </c>
      <c r="H53" s="152" t="s">
        <v>174</v>
      </c>
      <c r="I53" s="152" t="s">
        <v>174</v>
      </c>
      <c r="J53" s="152">
        <v>6.7</v>
      </c>
      <c r="K53" s="152">
        <v>6.3</v>
      </c>
      <c r="L53" s="152">
        <v>29.8</v>
      </c>
      <c r="M53" s="152">
        <v>28.7</v>
      </c>
      <c r="N53" s="152">
        <v>29.2</v>
      </c>
      <c r="O53" s="152">
        <v>27.6</v>
      </c>
      <c r="P53" s="152">
        <v>24.8</v>
      </c>
      <c r="Q53" s="152">
        <v>18.600000000000001</v>
      </c>
      <c r="R53" s="153">
        <v>20.5</v>
      </c>
    </row>
    <row r="54" spans="2:20" ht="17.25" customHeight="1" outlineLevel="1">
      <c r="B54" s="154" t="s">
        <v>122</v>
      </c>
      <c r="C54" s="154" t="s">
        <v>208</v>
      </c>
      <c r="D54" s="152">
        <v>0</v>
      </c>
      <c r="E54" s="152">
        <v>0</v>
      </c>
      <c r="F54" s="152">
        <v>0</v>
      </c>
      <c r="G54" s="152">
        <v>0</v>
      </c>
      <c r="H54" s="152">
        <v>0</v>
      </c>
      <c r="I54" s="152">
        <v>80.7</v>
      </c>
      <c r="J54" s="152">
        <v>77.5</v>
      </c>
      <c r="K54" s="152">
        <v>78.2</v>
      </c>
      <c r="L54" s="152">
        <v>0</v>
      </c>
      <c r="M54" s="152">
        <v>0</v>
      </c>
      <c r="N54" s="152">
        <v>0</v>
      </c>
      <c r="O54" s="152">
        <v>0</v>
      </c>
      <c r="P54" s="152">
        <v>0</v>
      </c>
      <c r="Q54" s="152">
        <v>0</v>
      </c>
      <c r="R54" s="153">
        <v>0</v>
      </c>
    </row>
    <row r="55" spans="2:20" ht="17.25" customHeight="1" outlineLevel="1">
      <c r="B55" s="154" t="s">
        <v>152</v>
      </c>
      <c r="C55" s="154" t="s">
        <v>225</v>
      </c>
      <c r="D55" s="152">
        <v>0</v>
      </c>
      <c r="E55" s="152" t="s">
        <v>174</v>
      </c>
      <c r="F55" s="152" t="s">
        <v>174</v>
      </c>
      <c r="G55" s="152" t="s">
        <v>174</v>
      </c>
      <c r="H55" s="152" t="s">
        <v>174</v>
      </c>
      <c r="I55" s="152" t="s">
        <v>174</v>
      </c>
      <c r="J55" s="152" t="s">
        <v>174</v>
      </c>
      <c r="K55" s="152">
        <v>5.0999999999999996</v>
      </c>
      <c r="L55" s="152">
        <v>5.0999999999999996</v>
      </c>
      <c r="M55" s="152">
        <v>4.4000000000000004</v>
      </c>
      <c r="N55" s="152">
        <v>4.0999999999999996</v>
      </c>
      <c r="O55" s="152">
        <v>3.8</v>
      </c>
      <c r="P55" s="152">
        <v>3.5</v>
      </c>
      <c r="Q55" s="152">
        <v>3.1</v>
      </c>
      <c r="R55" s="153">
        <v>2.8</v>
      </c>
    </row>
    <row r="56" spans="2:20" ht="17.25" customHeight="1" outlineLevel="1">
      <c r="B56" s="156" t="s">
        <v>158</v>
      </c>
      <c r="C56" s="156" t="s">
        <v>159</v>
      </c>
      <c r="D56" s="149">
        <v>2498.3000000000002</v>
      </c>
      <c r="E56" s="149">
        <v>2492.5000000000005</v>
      </c>
      <c r="F56" s="149">
        <v>2614.9</v>
      </c>
      <c r="G56" s="149">
        <v>2654.6</v>
      </c>
      <c r="H56" s="149">
        <v>2741.8999999999996</v>
      </c>
      <c r="I56" s="149">
        <v>2805.7000000000003</v>
      </c>
      <c r="J56" s="149">
        <v>2909.2999999999997</v>
      </c>
      <c r="K56" s="149">
        <v>2929.1000000000004</v>
      </c>
      <c r="L56" s="149">
        <v>2957.5</v>
      </c>
      <c r="M56" s="149">
        <v>3087.4</v>
      </c>
      <c r="N56" s="149">
        <v>7883.8000000000011</v>
      </c>
      <c r="O56" s="149">
        <v>7721.5</v>
      </c>
      <c r="P56" s="149">
        <v>7804.4000000000005</v>
      </c>
      <c r="Q56" s="149">
        <v>8339.6</v>
      </c>
      <c r="R56" s="150">
        <v>8347.7000000000007</v>
      </c>
    </row>
    <row r="57" spans="2:20" ht="17.25" customHeight="1" outlineLevel="1">
      <c r="B57" s="163" t="s">
        <v>160</v>
      </c>
      <c r="C57" s="163" t="s">
        <v>229</v>
      </c>
      <c r="D57" s="152">
        <v>1645.5</v>
      </c>
      <c r="E57" s="152">
        <v>1645.5</v>
      </c>
      <c r="F57" s="152">
        <v>1671.7</v>
      </c>
      <c r="G57" s="152">
        <v>1671.7</v>
      </c>
      <c r="H57" s="152">
        <v>1671.7</v>
      </c>
      <c r="I57" s="152">
        <v>1738.2</v>
      </c>
      <c r="J57" s="152">
        <v>1738.2</v>
      </c>
      <c r="K57" s="152">
        <v>1738.2</v>
      </c>
      <c r="L57" s="152">
        <v>1738.2</v>
      </c>
      <c r="M57" s="152">
        <v>1738.2</v>
      </c>
      <c r="N57" s="152">
        <v>2317.1999999999998</v>
      </c>
      <c r="O57" s="152">
        <v>2317.1999999999998</v>
      </c>
      <c r="P57" s="152">
        <v>2317.1999999999998</v>
      </c>
      <c r="Q57" s="152">
        <v>2317.1999999999998</v>
      </c>
      <c r="R57" s="153">
        <v>2317.1999999999998</v>
      </c>
    </row>
    <row r="58" spans="2:20" ht="17.25" customHeight="1" outlineLevel="1">
      <c r="B58" s="163" t="s">
        <v>161</v>
      </c>
      <c r="C58" s="163" t="s">
        <v>230</v>
      </c>
      <c r="D58" s="152">
        <v>-3.1</v>
      </c>
      <c r="E58" s="152">
        <v>-3.1</v>
      </c>
      <c r="F58" s="152">
        <v>0</v>
      </c>
      <c r="G58" s="152">
        <v>0</v>
      </c>
      <c r="H58" s="152">
        <v>-6.2</v>
      </c>
      <c r="I58" s="152">
        <v>-9.3000000000000007</v>
      </c>
      <c r="J58" s="152">
        <v>-7.8</v>
      </c>
      <c r="K58" s="152">
        <v>-9.9</v>
      </c>
      <c r="L58" s="152">
        <v>-9.9</v>
      </c>
      <c r="M58" s="152">
        <v>-1.8</v>
      </c>
      <c r="N58" s="152">
        <v>-1.3</v>
      </c>
      <c r="O58" s="152">
        <v>-1.2</v>
      </c>
      <c r="P58" s="152">
        <v>-1.2</v>
      </c>
      <c r="Q58" s="152">
        <v>-11.2</v>
      </c>
      <c r="R58" s="153">
        <v>-168</v>
      </c>
    </row>
    <row r="59" spans="2:20" ht="17.25" customHeight="1" outlineLevel="1">
      <c r="B59" s="135" t="s">
        <v>162</v>
      </c>
      <c r="C59" s="135" t="s">
        <v>231</v>
      </c>
      <c r="D59" s="152">
        <v>166.7</v>
      </c>
      <c r="E59" s="152">
        <v>166.2</v>
      </c>
      <c r="F59" s="152">
        <v>161.6</v>
      </c>
      <c r="G59" s="152">
        <v>176.1</v>
      </c>
      <c r="H59" s="152">
        <v>180.5</v>
      </c>
      <c r="I59" s="152">
        <v>177.7</v>
      </c>
      <c r="J59" s="152">
        <v>172.3</v>
      </c>
      <c r="K59" s="152">
        <v>183.9</v>
      </c>
      <c r="L59" s="152">
        <v>149.19999999999999</v>
      </c>
      <c r="M59" s="152">
        <v>153.19999999999999</v>
      </c>
      <c r="N59" s="152">
        <v>4228.6000000000004</v>
      </c>
      <c r="O59" s="152">
        <v>4234.7</v>
      </c>
      <c r="P59" s="152">
        <v>4240</v>
      </c>
      <c r="Q59" s="152">
        <v>4245.8</v>
      </c>
      <c r="R59" s="153">
        <v>4252.2</v>
      </c>
    </row>
    <row r="60" spans="2:20" ht="17.25" customHeight="1" outlineLevel="1">
      <c r="B60" s="164" t="s">
        <v>163</v>
      </c>
      <c r="C60" s="164" t="s">
        <v>232</v>
      </c>
      <c r="D60" s="152">
        <v>232.4</v>
      </c>
      <c r="E60" s="152">
        <v>232.4</v>
      </c>
      <c r="F60" s="152">
        <v>232.4</v>
      </c>
      <c r="G60" s="152">
        <v>253.6</v>
      </c>
      <c r="H60" s="152">
        <v>253.6</v>
      </c>
      <c r="I60" s="152">
        <v>159.4</v>
      </c>
      <c r="J60" s="152">
        <v>159.4</v>
      </c>
      <c r="K60" s="152">
        <v>120.5</v>
      </c>
      <c r="L60" s="152">
        <v>120.5</v>
      </c>
      <c r="M60" s="152">
        <v>120.5</v>
      </c>
      <c r="N60" s="152">
        <v>120.5</v>
      </c>
      <c r="O60" s="152">
        <v>283.5</v>
      </c>
      <c r="P60" s="152">
        <v>283.5</v>
      </c>
      <c r="Q60" s="152">
        <v>283.5</v>
      </c>
      <c r="R60" s="153">
        <v>283.5</v>
      </c>
    </row>
    <row r="61" spans="2:20" ht="17.25" customHeight="1" outlineLevel="1">
      <c r="B61" s="164" t="s">
        <v>164</v>
      </c>
      <c r="C61" s="164" t="s">
        <v>233</v>
      </c>
      <c r="D61" s="152">
        <v>309.10000000000002</v>
      </c>
      <c r="E61" s="152">
        <v>309.10000000000002</v>
      </c>
      <c r="F61" s="152">
        <v>309.10000000000002</v>
      </c>
      <c r="G61" s="152">
        <v>560.79999999999995</v>
      </c>
      <c r="H61" s="152">
        <v>560.79999999999995</v>
      </c>
      <c r="I61" s="152">
        <v>560.79999999999995</v>
      </c>
      <c r="J61" s="152">
        <v>560.79999999999995</v>
      </c>
      <c r="K61" s="152">
        <v>879.1</v>
      </c>
      <c r="L61" s="152">
        <v>879.1</v>
      </c>
      <c r="M61" s="152">
        <v>879.1</v>
      </c>
      <c r="N61" s="152">
        <v>879.1</v>
      </c>
      <c r="O61" s="152">
        <v>879.1</v>
      </c>
      <c r="P61" s="152">
        <v>879.1</v>
      </c>
      <c r="Q61" s="152">
        <v>879.1</v>
      </c>
      <c r="R61" s="153">
        <v>879.1</v>
      </c>
    </row>
    <row r="62" spans="2:20" ht="17.25" customHeight="1" outlineLevel="1">
      <c r="B62" s="164" t="s">
        <v>165</v>
      </c>
      <c r="C62" s="164" t="s">
        <v>234</v>
      </c>
      <c r="D62" s="152">
        <v>-1.1000000000000001</v>
      </c>
      <c r="E62" s="152">
        <v>-6.4</v>
      </c>
      <c r="F62" s="152">
        <v>-8.6999999999999993</v>
      </c>
      <c r="G62" s="152">
        <v>-8.4</v>
      </c>
      <c r="H62" s="152">
        <v>-6.9</v>
      </c>
      <c r="I62" s="152">
        <v>-7.5</v>
      </c>
      <c r="J62" s="152">
        <v>-9.1</v>
      </c>
      <c r="K62" s="152">
        <v>2</v>
      </c>
      <c r="L62" s="152">
        <v>-10</v>
      </c>
      <c r="M62" s="152">
        <v>-21.9</v>
      </c>
      <c r="N62" s="152">
        <v>-23.2</v>
      </c>
      <c r="O62" s="152">
        <v>-6.3</v>
      </c>
      <c r="P62" s="152">
        <v>-26.8</v>
      </c>
      <c r="Q62" s="152">
        <v>-24.8</v>
      </c>
      <c r="R62" s="153">
        <v>-30.9</v>
      </c>
    </row>
    <row r="63" spans="2:20" ht="17.25" customHeight="1" outlineLevel="1">
      <c r="B63" s="163" t="s">
        <v>166</v>
      </c>
      <c r="C63" s="163" t="s">
        <v>235</v>
      </c>
      <c r="D63" s="152">
        <v>0</v>
      </c>
      <c r="E63" s="152" t="s">
        <v>174</v>
      </c>
      <c r="F63" s="152" t="s">
        <v>174</v>
      </c>
      <c r="G63" s="152" t="s">
        <v>174</v>
      </c>
      <c r="H63" s="152" t="s">
        <v>174</v>
      </c>
      <c r="I63" s="152" t="s">
        <v>174</v>
      </c>
      <c r="J63" s="152" t="s">
        <v>174</v>
      </c>
      <c r="K63" s="152">
        <v>-4.2</v>
      </c>
      <c r="L63" s="152" t="s">
        <v>174</v>
      </c>
      <c r="M63" s="152" t="s">
        <v>174</v>
      </c>
      <c r="N63" s="152">
        <v>-4.4000000000000004</v>
      </c>
      <c r="O63" s="152">
        <v>-4.4000000000000004</v>
      </c>
      <c r="P63" s="152">
        <v>-5.2</v>
      </c>
      <c r="Q63" s="152">
        <v>-5.5</v>
      </c>
      <c r="R63" s="153">
        <v>-5.8</v>
      </c>
    </row>
    <row r="64" spans="2:20" ht="17.25" customHeight="1" outlineLevel="1">
      <c r="B64" s="163" t="s">
        <v>167</v>
      </c>
      <c r="C64" s="163" t="s">
        <v>236</v>
      </c>
      <c r="D64" s="152">
        <v>98.1</v>
      </c>
      <c r="E64" s="152">
        <v>148.80000000000001</v>
      </c>
      <c r="F64" s="152">
        <v>248</v>
      </c>
      <c r="G64" s="152">
        <v>0</v>
      </c>
      <c r="H64" s="152">
        <v>63.1</v>
      </c>
      <c r="I64" s="152">
        <v>163.80000000000001</v>
      </c>
      <c r="J64" s="152">
        <v>277.60000000000002</v>
      </c>
      <c r="K64" s="152">
        <v>0</v>
      </c>
      <c r="L64" s="152">
        <v>73.099999999999994</v>
      </c>
      <c r="M64" s="152">
        <v>202.5</v>
      </c>
      <c r="N64" s="152">
        <v>349</v>
      </c>
      <c r="O64" s="152">
        <v>0</v>
      </c>
      <c r="P64" s="152">
        <v>117.8</v>
      </c>
      <c r="Q64" s="152">
        <v>655.5</v>
      </c>
      <c r="R64" s="153">
        <v>820.4</v>
      </c>
    </row>
    <row r="65" spans="2:43" ht="17.25" customHeight="1" outlineLevel="1">
      <c r="B65" s="163" t="s">
        <v>168</v>
      </c>
      <c r="C65" s="163" t="s">
        <v>237</v>
      </c>
      <c r="D65" s="152">
        <v>50</v>
      </c>
      <c r="E65" s="152" t="s">
        <v>174</v>
      </c>
      <c r="F65" s="152" t="s">
        <v>174</v>
      </c>
      <c r="G65" s="152" t="s">
        <v>174</v>
      </c>
      <c r="H65" s="152">
        <v>0</v>
      </c>
      <c r="I65" s="152" t="s">
        <v>174</v>
      </c>
      <c r="J65" s="152" t="s">
        <v>174</v>
      </c>
      <c r="K65" s="152" t="s">
        <v>174</v>
      </c>
      <c r="L65" s="152" t="s">
        <v>174</v>
      </c>
      <c r="M65" s="152" t="s">
        <v>174</v>
      </c>
      <c r="N65" s="152">
        <v>0</v>
      </c>
      <c r="O65" s="152">
        <v>0</v>
      </c>
      <c r="P65" s="152">
        <v>0</v>
      </c>
      <c r="Q65" s="152">
        <v>0</v>
      </c>
      <c r="R65" s="153">
        <v>0</v>
      </c>
    </row>
    <row r="66" spans="2:43" ht="17.25" customHeight="1" outlineLevel="1">
      <c r="B66" s="163" t="s">
        <v>169</v>
      </c>
      <c r="C66" s="163" t="s">
        <v>238</v>
      </c>
      <c r="D66" s="152">
        <v>0.7</v>
      </c>
      <c r="E66" s="152">
        <v>0</v>
      </c>
      <c r="F66" s="152">
        <v>0.8</v>
      </c>
      <c r="G66" s="152">
        <v>0.8</v>
      </c>
      <c r="H66" s="152">
        <v>25.3</v>
      </c>
      <c r="I66" s="152">
        <v>22.6</v>
      </c>
      <c r="J66" s="152">
        <v>17.899999999999999</v>
      </c>
      <c r="K66" s="152">
        <v>19.5</v>
      </c>
      <c r="L66" s="152">
        <v>17.3</v>
      </c>
      <c r="M66" s="152">
        <v>17.600000000000001</v>
      </c>
      <c r="N66" s="152">
        <v>18.3</v>
      </c>
      <c r="O66" s="152">
        <v>18.899999999999999</v>
      </c>
      <c r="P66" s="152">
        <v>0</v>
      </c>
      <c r="Q66" s="152">
        <v>0</v>
      </c>
      <c r="R66" s="153">
        <v>0</v>
      </c>
    </row>
    <row r="67" spans="2:43" ht="17.25" customHeight="1" outlineLevel="1">
      <c r="B67" s="156" t="s">
        <v>264</v>
      </c>
      <c r="C67" s="156" t="s">
        <v>264</v>
      </c>
      <c r="D67" s="149">
        <v>4024.2000000000003</v>
      </c>
      <c r="E67" s="149">
        <v>4194.3999999999996</v>
      </c>
      <c r="F67" s="149">
        <v>4436.4000000000005</v>
      </c>
      <c r="G67" s="149">
        <v>4659.2999999999993</v>
      </c>
      <c r="H67" s="149">
        <v>5131.8999999999996</v>
      </c>
      <c r="I67" s="149">
        <v>5435.1</v>
      </c>
      <c r="J67" s="149">
        <v>5634.6</v>
      </c>
      <c r="K67" s="149">
        <v>5975.9000000000015</v>
      </c>
      <c r="L67" s="149">
        <v>5723.4999999999991</v>
      </c>
      <c r="M67" s="149">
        <v>6002.7999999999993</v>
      </c>
      <c r="N67" s="149">
        <v>14906.300000000001</v>
      </c>
      <c r="O67" s="149">
        <v>15253.5</v>
      </c>
      <c r="P67" s="149">
        <v>15343.100000000002</v>
      </c>
      <c r="Q67" s="149">
        <v>15516.8</v>
      </c>
      <c r="R67" s="150">
        <v>15516.300000000001</v>
      </c>
    </row>
    <row r="69" spans="2:43" ht="17.25" customHeight="1">
      <c r="D69" s="166"/>
      <c r="E69" s="165"/>
      <c r="F69" s="165"/>
      <c r="G69" s="165"/>
      <c r="H69" s="165"/>
      <c r="I69" s="165"/>
      <c r="J69" s="165"/>
      <c r="K69" s="165"/>
      <c r="L69" s="165"/>
      <c r="M69" s="165"/>
      <c r="N69" s="165"/>
      <c r="O69" s="165"/>
      <c r="P69" s="165"/>
      <c r="Q69" s="165"/>
      <c r="R69" s="165"/>
    </row>
    <row r="70" spans="2:43" ht="17.25" customHeight="1">
      <c r="C70" s="167" t="s">
        <v>44</v>
      </c>
      <c r="D70" s="168">
        <f>'P&amp;L Adjusted Pro Forma'!D9</f>
        <v>1916.7</v>
      </c>
      <c r="E70" s="168">
        <f>'P&amp;L Adjusted Pro Forma'!E9</f>
        <v>2210.8000000000002</v>
      </c>
      <c r="F70" s="168">
        <f>'P&amp;L Adjusted Pro Forma'!F9</f>
        <v>2503.1</v>
      </c>
      <c r="G70" s="168">
        <f>'P&amp;L Adjusted Pro Forma'!G9</f>
        <v>2749.3</v>
      </c>
      <c r="H70" s="168">
        <f>'P&amp;L Adjusted Pro Forma'!H9</f>
        <v>2297.9</v>
      </c>
      <c r="I70" s="168">
        <f>'P&amp;L Adjusted Pro Forma'!I9</f>
        <v>2496.6999999999998</v>
      </c>
      <c r="J70" s="168">
        <f>'P&amp;L Adjusted Pro Forma'!J9</f>
        <v>2714.7</v>
      </c>
      <c r="K70" s="168">
        <f>'P&amp;L Adjusted Pro Forma'!K9</f>
        <v>3001.3</v>
      </c>
      <c r="L70" s="168">
        <f>'P&amp;L Adjusted Pro Forma'!L9</f>
        <v>2367.1</v>
      </c>
      <c r="M70" s="168">
        <f>'P&amp;L Adjusted Pro Forma'!M9</f>
        <v>2769.3</v>
      </c>
      <c r="N70" s="168">
        <f>'P&amp;L Adjusted Pro Forma'!N9</f>
        <v>3038.2</v>
      </c>
      <c r="O70" s="168">
        <f>'P&amp;L Adjusted Pro Forma'!O9</f>
        <v>3403.9</v>
      </c>
      <c r="P70" s="168">
        <f>'P&amp;L Adjusted Pro Forma'!P9</f>
        <v>2696.5</v>
      </c>
      <c r="Q70" s="168">
        <f>'P&amp;L Adjusted Pro Forma'!Q9</f>
        <v>2901.4</v>
      </c>
      <c r="R70" s="168">
        <f>'P&amp;L Adjusted Pro Forma'!R9</f>
        <v>2969.8</v>
      </c>
      <c r="S70" s="168">
        <f>'P&amp;L Adjusted Pro Forma'!S9</f>
        <v>3173.0595780932658</v>
      </c>
      <c r="T70" s="168">
        <f>'P&amp;L Adjusted Pro Forma'!T9</f>
        <v>1642.293135660693</v>
      </c>
      <c r="U70" s="168">
        <f>'P&amp;L Adjusted Pro Forma'!U9</f>
        <v>1727.017481665031</v>
      </c>
      <c r="V70" s="168">
        <f>'P&amp;L Adjusted Pro Forma'!V9</f>
        <v>1816.7405896756427</v>
      </c>
      <c r="W70" s="168">
        <f>'P&amp;L Adjusted Pro Forma'!W9</f>
        <v>1911.6529714625576</v>
      </c>
      <c r="X70" s="168">
        <f>'P&amp;L Adjusted Pro Forma'!X9</f>
        <v>2011.9186070564565</v>
      </c>
      <c r="Y70" s="168">
        <f>'P&amp;L Adjusted Pro Forma'!Y9</f>
        <v>2117.6633303706794</v>
      </c>
      <c r="Z70" s="168">
        <f>'P&amp;L Adjusted Pro Forma'!Z9</f>
        <v>2228.9600983603805</v>
      </c>
      <c r="AA70" s="168">
        <f>'P&amp;L Adjusted Pro Forma'!AA9</f>
        <v>2345.8103920426688</v>
      </c>
      <c r="AB70" s="168">
        <f>'P&amp;L Adjusted Pro Forma'!AB9</f>
        <v>2468.1208226014719</v>
      </c>
      <c r="AC70" s="168">
        <f>'P&amp;L Adjusted Pro Forma'!AC9</f>
        <v>2595.6738004349031</v>
      </c>
      <c r="AD70" s="168">
        <f>'P&amp;L Adjusted Pro Forma'!AD9</f>
        <v>2728.0908601582023</v>
      </c>
      <c r="AE70" s="168">
        <f>'P&amp;L Adjusted Pro Forma'!AE9</f>
        <v>2864.7869089356136</v>
      </c>
      <c r="AF70" s="168">
        <f>'P&amp;L Adjusted Pro Forma'!AF9</f>
        <v>3004.9132651799205</v>
      </c>
      <c r="AG70" s="168">
        <f>'P&amp;L Adjusted Pro Forma'!AG9</f>
        <v>3147.2868625561296</v>
      </c>
      <c r="AH70" s="168">
        <f>'P&amp;L Adjusted Pro Forma'!AH9</f>
        <v>3290.3023893866439</v>
      </c>
      <c r="AI70" s="168">
        <f>'P&amp;L Adjusted Pro Forma'!AI9</f>
        <v>3431.8233902244729</v>
      </c>
      <c r="AJ70" s="168">
        <f>'P&amp;L Adjusted Pro Forma'!AJ9</f>
        <v>3569.0474429067394</v>
      </c>
      <c r="AK70" s="168">
        <f>'P&amp;L Adjusted Pro Forma'!AK9</f>
        <v>3698.3394019739294</v>
      </c>
      <c r="AL70" s="168">
        <f>'P&amp;L Adjusted Pro Forma'!AL9</f>
        <v>3815.0253202282524</v>
      </c>
      <c r="AM70" s="168">
        <f>'P&amp;L Adjusted Pro Forma'!AM9</f>
        <v>3913.1379658094688</v>
      </c>
      <c r="AN70" s="168">
        <f>'P&amp;L Adjusted Pro Forma'!AN9</f>
        <v>3985.1027705234987</v>
      </c>
      <c r="AO70" s="168">
        <f>'P&amp;L Adjusted Pro Forma'!AO9</f>
        <v>4021.3504878870149</v>
      </c>
      <c r="AP70" s="168">
        <f>'P&amp;L Adjusted Pro Forma'!AP9</f>
        <v>4009.8396979093559</v>
      </c>
      <c r="AQ70" s="168">
        <f>'P&amp;L Adjusted Pro Forma'!AQ9</f>
        <v>3935.4684367239315</v>
      </c>
    </row>
    <row r="71" spans="2:43" ht="17.25" customHeight="1">
      <c r="C71" s="167" t="s">
        <v>272</v>
      </c>
      <c r="D71" s="168">
        <f>-'P&amp;L Adjusted Pro Forma'!D10</f>
        <v>889.6</v>
      </c>
      <c r="E71" s="168">
        <f>-'P&amp;L Adjusted Pro Forma'!E10</f>
        <v>951.9</v>
      </c>
      <c r="F71" s="168">
        <f>-'P&amp;L Adjusted Pro Forma'!F10</f>
        <v>1132.9000000000001</v>
      </c>
      <c r="G71" s="168">
        <f>-'P&amp;L Adjusted Pro Forma'!G10</f>
        <v>1282.8</v>
      </c>
      <c r="H71" s="168">
        <f>-'P&amp;L Adjusted Pro Forma'!H10</f>
        <v>1057.9000000000001</v>
      </c>
      <c r="I71" s="168">
        <f>-'P&amp;L Adjusted Pro Forma'!I10</f>
        <v>1105.5999999999999</v>
      </c>
      <c r="J71" s="168">
        <f>-'P&amp;L Adjusted Pro Forma'!J10</f>
        <v>1226.7</v>
      </c>
      <c r="K71" s="168">
        <f>-'P&amp;L Adjusted Pro Forma'!K10</f>
        <v>1318.1</v>
      </c>
      <c r="L71" s="168">
        <f>-'P&amp;L Adjusted Pro Forma'!L10</f>
        <v>1077.5999999999999</v>
      </c>
      <c r="M71" s="168">
        <f>-'P&amp;L Adjusted Pro Forma'!M10</f>
        <v>1214.5</v>
      </c>
      <c r="N71" s="168">
        <f>-'P&amp;L Adjusted Pro Forma'!N10</f>
        <v>1386.7</v>
      </c>
      <c r="O71" s="168">
        <f>-'P&amp;L Adjusted Pro Forma'!O10</f>
        <v>1515.8</v>
      </c>
      <c r="P71" s="168">
        <f>-'P&amp;L Adjusted Pro Forma'!P10</f>
        <v>1219.7</v>
      </c>
      <c r="Q71" s="168">
        <f>-'P&amp;L Adjusted Pro Forma'!Q10</f>
        <v>1280.9000000000001</v>
      </c>
      <c r="R71" s="168">
        <f>-'P&amp;L Adjusted Pro Forma'!R10</f>
        <v>1345.9</v>
      </c>
      <c r="S71" s="168">
        <f>-'P&amp;L Adjusted Pro Forma'!S10</f>
        <v>1428.1011227649535</v>
      </c>
      <c r="T71" s="168">
        <f>-'P&amp;L Adjusted Pro Forma'!T10</f>
        <v>739.14800942866964</v>
      </c>
      <c r="U71" s="168">
        <f>-'P&amp;L Adjusted Pro Forma'!U10</f>
        <v>777.27995453605683</v>
      </c>
      <c r="V71" s="168">
        <f>-'P&amp;L Adjusted Pro Forma'!V10</f>
        <v>817.66169592299696</v>
      </c>
      <c r="W71" s="168">
        <f>-'P&amp;L Adjusted Pro Forma'!W10</f>
        <v>860.37897735382319</v>
      </c>
      <c r="X71" s="168">
        <f>-'P&amp;L Adjusted Pro Forma'!X10</f>
        <v>905.50560143455778</v>
      </c>
      <c r="Y71" s="168">
        <f>-'P&amp;L Adjusted Pro Forma'!Y10</f>
        <v>953.09820232176116</v>
      </c>
      <c r="Z71" s="168">
        <f>-'P&amp;L Adjusted Pro Forma'!Z10</f>
        <v>1003.1896158027881</v>
      </c>
      <c r="AA71" s="168">
        <f>-'P&amp;L Adjusted Pro Forma'!AA10</f>
        <v>1055.780508440035</v>
      </c>
      <c r="AB71" s="168">
        <f>-'P&amp;L Adjusted Pro Forma'!AB10</f>
        <v>1110.8288486643473</v>
      </c>
      <c r="AC71" s="168">
        <f>-'P&amp;L Adjusted Pro Forma'!AC10</f>
        <v>1168.2367057728477</v>
      </c>
      <c r="AD71" s="168">
        <f>-'P&amp;L Adjusted Pro Forma'!AD10</f>
        <v>1227.8337435875972</v>
      </c>
      <c r="AE71" s="168">
        <f>-'P&amp;L Adjusted Pro Forma'!AE10</f>
        <v>1289.3566289706259</v>
      </c>
      <c r="AF71" s="168">
        <f>-'P&amp;L Adjusted Pro Forma'!AF10</f>
        <v>1352.4233952119673</v>
      </c>
      <c r="AG71" s="168">
        <f>-'P&amp;L Adjusted Pro Forma'!AG10</f>
        <v>1416.5015788265432</v>
      </c>
      <c r="AH71" s="168">
        <f>-'P&amp;L Adjusted Pro Forma'!AH10</f>
        <v>1480.868676075379</v>
      </c>
      <c r="AI71" s="168">
        <f>-'P&amp;L Adjusted Pro Forma'!AI10</f>
        <v>1544.5631309752052</v>
      </c>
      <c r="AJ71" s="168">
        <f>-'P&amp;L Adjusted Pro Forma'!AJ10</f>
        <v>1606.3236554415196</v>
      </c>
      <c r="AK71" s="168">
        <f>-'P&amp;L Adjusted Pro Forma'!AK10</f>
        <v>1664.5141770387499</v>
      </c>
      <c r="AL71" s="168">
        <f>-'P&amp;L Adjusted Pro Forma'!AL10</f>
        <v>1717.0310891132449</v>
      </c>
      <c r="AM71" s="168">
        <f>-'P&amp;L Adjusted Pro Forma'!AM10</f>
        <v>1761.1887154872734</v>
      </c>
      <c r="AN71" s="168">
        <f>-'P&amp;L Adjusted Pro Forma'!AN10</f>
        <v>1793.5779650056907</v>
      </c>
      <c r="AO71" s="168">
        <f>-'P&amp;L Adjusted Pro Forma'!AO10</f>
        <v>1809.8920002736986</v>
      </c>
      <c r="AP71" s="168">
        <f>-'P&amp;L Adjusted Pro Forma'!AP10</f>
        <v>1804.7113310532095</v>
      </c>
      <c r="AQ71" s="168">
        <f>-'P&amp;L Adjusted Pro Forma'!AQ10</f>
        <v>1771.2390060033997</v>
      </c>
    </row>
    <row r="72" spans="2:43" ht="17.25" customHeight="1">
      <c r="C72" s="167" t="s">
        <v>273</v>
      </c>
      <c r="D72" s="169">
        <v>365</v>
      </c>
      <c r="E72" s="170">
        <v>365</v>
      </c>
      <c r="F72" s="170">
        <v>365</v>
      </c>
      <c r="G72" s="170">
        <v>365</v>
      </c>
      <c r="H72" s="170">
        <v>365</v>
      </c>
      <c r="I72" s="170">
        <v>365</v>
      </c>
      <c r="J72" s="170">
        <v>365</v>
      </c>
      <c r="K72" s="170">
        <v>365</v>
      </c>
      <c r="L72" s="170">
        <v>366</v>
      </c>
      <c r="M72" s="170">
        <v>366</v>
      </c>
      <c r="N72" s="170">
        <v>366</v>
      </c>
      <c r="O72" s="170">
        <v>366</v>
      </c>
      <c r="P72" s="170">
        <v>365</v>
      </c>
      <c r="Q72" s="170">
        <v>365</v>
      </c>
      <c r="R72" s="170">
        <v>365</v>
      </c>
      <c r="S72" s="170">
        <v>365</v>
      </c>
      <c r="T72" s="170">
        <v>365</v>
      </c>
      <c r="U72" s="170">
        <v>365</v>
      </c>
      <c r="V72" s="170">
        <v>365</v>
      </c>
      <c r="W72" s="170">
        <v>365</v>
      </c>
      <c r="X72" s="170">
        <v>365</v>
      </c>
      <c r="Y72" s="170">
        <v>365</v>
      </c>
      <c r="Z72" s="170">
        <v>365</v>
      </c>
      <c r="AA72" s="170">
        <v>365</v>
      </c>
      <c r="AB72" s="170">
        <v>366</v>
      </c>
      <c r="AC72" s="170">
        <v>366</v>
      </c>
      <c r="AD72" s="170">
        <v>366</v>
      </c>
      <c r="AE72" s="170">
        <v>366</v>
      </c>
      <c r="AF72" s="170">
        <v>365</v>
      </c>
      <c r="AG72" s="170">
        <v>365</v>
      </c>
      <c r="AH72" s="170">
        <v>365</v>
      </c>
      <c r="AI72" s="170">
        <v>365</v>
      </c>
      <c r="AJ72" s="170">
        <v>365</v>
      </c>
      <c r="AK72" s="170">
        <v>365</v>
      </c>
      <c r="AL72" s="170">
        <v>365</v>
      </c>
      <c r="AM72" s="170">
        <v>365</v>
      </c>
      <c r="AN72" s="170">
        <v>365</v>
      </c>
      <c r="AO72" s="170">
        <v>365</v>
      </c>
      <c r="AP72" s="170">
        <v>365</v>
      </c>
      <c r="AQ72" s="170">
        <v>365</v>
      </c>
    </row>
    <row r="74" spans="2:43" ht="17.25" customHeight="1">
      <c r="C74" s="154" t="s">
        <v>175</v>
      </c>
      <c r="D74" s="153">
        <f>D9</f>
        <v>603.6</v>
      </c>
      <c r="E74" s="153">
        <f t="shared" ref="E74:R74" si="0">E9</f>
        <v>633.6</v>
      </c>
      <c r="F74" s="153">
        <f t="shared" si="0"/>
        <v>471.2</v>
      </c>
      <c r="G74" s="153">
        <f t="shared" si="0"/>
        <v>447.6</v>
      </c>
      <c r="H74" s="153">
        <f t="shared" si="0"/>
        <v>699.5</v>
      </c>
      <c r="I74" s="153">
        <f t="shared" si="0"/>
        <v>608.6</v>
      </c>
      <c r="J74" s="153">
        <f t="shared" si="0"/>
        <v>582.9</v>
      </c>
      <c r="K74" s="153">
        <f t="shared" si="0"/>
        <v>676.4</v>
      </c>
      <c r="L74" s="153">
        <f t="shared" si="0"/>
        <v>539.79999999999995</v>
      </c>
      <c r="M74" s="153">
        <f t="shared" si="0"/>
        <v>508.8</v>
      </c>
      <c r="N74" s="153">
        <f t="shared" si="0"/>
        <v>604</v>
      </c>
      <c r="O74" s="153">
        <f t="shared" si="0"/>
        <v>593.4</v>
      </c>
      <c r="P74" s="153">
        <f t="shared" si="0"/>
        <v>967.4</v>
      </c>
      <c r="Q74" s="153">
        <f t="shared" si="0"/>
        <v>645.79999999999995</v>
      </c>
      <c r="R74" s="153">
        <f t="shared" si="0"/>
        <v>560.6</v>
      </c>
      <c r="S74" s="226">
        <f>S75*S70/S72</f>
        <v>598.96868458451229</v>
      </c>
      <c r="T74" s="226">
        <f t="shared" ref="T74:AQ74" si="1">T75*T70/T72</f>
        <v>310.01061749996109</v>
      </c>
      <c r="U74" s="226">
        <f t="shared" si="1"/>
        <v>326.00377137228651</v>
      </c>
      <c r="V74" s="226">
        <f t="shared" si="1"/>
        <v>342.9405261540054</v>
      </c>
      <c r="W74" s="226">
        <f t="shared" si="1"/>
        <v>360.85684416523327</v>
      </c>
      <c r="X74" s="226">
        <f t="shared" si="1"/>
        <v>379.78367941135753</v>
      </c>
      <c r="Y74" s="226">
        <f t="shared" si="1"/>
        <v>399.74478517267255</v>
      </c>
      <c r="Z74" s="226">
        <f t="shared" si="1"/>
        <v>420.7539333089195</v>
      </c>
      <c r="AA74" s="226">
        <f t="shared" si="1"/>
        <v>442.8114033871372</v>
      </c>
      <c r="AB74" s="226">
        <f t="shared" si="1"/>
        <v>464.62661705236223</v>
      </c>
      <c r="AC74" s="226">
        <f t="shared" si="1"/>
        <v>488.63861356525399</v>
      </c>
      <c r="AD74" s="226">
        <f t="shared" si="1"/>
        <v>513.56627915433501</v>
      </c>
      <c r="AE74" s="226">
        <f t="shared" si="1"/>
        <v>539.29946941239109</v>
      </c>
      <c r="AF74" s="226">
        <f t="shared" si="1"/>
        <v>567.22822293079105</v>
      </c>
      <c r="AG74" s="226">
        <f t="shared" si="1"/>
        <v>594.10364844399157</v>
      </c>
      <c r="AH74" s="226">
        <f t="shared" si="1"/>
        <v>621.10024900335122</v>
      </c>
      <c r="AI74" s="226">
        <f t="shared" si="1"/>
        <v>647.81473249371652</v>
      </c>
      <c r="AJ74" s="226">
        <f t="shared" si="1"/>
        <v>673.71809431393297</v>
      </c>
      <c r="AK74" s="226">
        <f t="shared" si="1"/>
        <v>698.12413925065141</v>
      </c>
      <c r="AL74" s="226">
        <f t="shared" si="1"/>
        <v>720.15058068555402</v>
      </c>
      <c r="AM74" s="226">
        <f t="shared" si="1"/>
        <v>738.67100263748</v>
      </c>
      <c r="AN74" s="226">
        <f t="shared" si="1"/>
        <v>752.25557719559345</v>
      </c>
      <c r="AO74" s="226">
        <f t="shared" si="1"/>
        <v>759.09794717134491</v>
      </c>
      <c r="AP74" s="226">
        <f t="shared" si="1"/>
        <v>756.92509079668162</v>
      </c>
      <c r="AQ74" s="226">
        <f t="shared" si="1"/>
        <v>742.8862568615516</v>
      </c>
    </row>
    <row r="75" spans="2:43" ht="17.25" customHeight="1">
      <c r="C75" s="171" t="s">
        <v>274</v>
      </c>
      <c r="D75" s="172">
        <f>D74*D72/D70</f>
        <v>114.94443574894349</v>
      </c>
      <c r="E75" s="172">
        <f t="shared" ref="E75:R75" si="2">E74*E72/E70</f>
        <v>104.60647729328748</v>
      </c>
      <c r="F75" s="172">
        <f t="shared" si="2"/>
        <v>68.709999600495394</v>
      </c>
      <c r="G75" s="172">
        <f t="shared" si="2"/>
        <v>59.423853344487682</v>
      </c>
      <c r="H75" s="172">
        <f t="shared" si="2"/>
        <v>111.10905609469515</v>
      </c>
      <c r="I75" s="172">
        <f t="shared" si="2"/>
        <v>88.973044418632597</v>
      </c>
      <c r="J75" s="172">
        <f t="shared" si="2"/>
        <v>78.372748369985644</v>
      </c>
      <c r="K75" s="172">
        <f t="shared" si="2"/>
        <v>82.259687468763531</v>
      </c>
      <c r="L75" s="172">
        <f t="shared" si="2"/>
        <v>83.463647501161759</v>
      </c>
      <c r="M75" s="172">
        <f t="shared" si="2"/>
        <v>67.244718882027954</v>
      </c>
      <c r="N75" s="172">
        <f t="shared" si="2"/>
        <v>72.761503521822135</v>
      </c>
      <c r="O75" s="172">
        <f t="shared" si="2"/>
        <v>63.804577102735095</v>
      </c>
      <c r="P75" s="172">
        <f t="shared" si="2"/>
        <v>130.94789541998887</v>
      </c>
      <c r="Q75" s="172">
        <f t="shared" si="2"/>
        <v>81.242503618942564</v>
      </c>
      <c r="R75" s="172">
        <f t="shared" si="2"/>
        <v>68.899925920937434</v>
      </c>
      <c r="S75" s="182">
        <f>R75</f>
        <v>68.899925920937434</v>
      </c>
      <c r="T75" s="182">
        <f t="shared" ref="T75:AQ75" si="3">S75</f>
        <v>68.899925920937434</v>
      </c>
      <c r="U75" s="182">
        <f t="shared" si="3"/>
        <v>68.899925920937434</v>
      </c>
      <c r="V75" s="182">
        <f t="shared" si="3"/>
        <v>68.899925920937434</v>
      </c>
      <c r="W75" s="182">
        <f t="shared" si="3"/>
        <v>68.899925920937434</v>
      </c>
      <c r="X75" s="182">
        <f t="shared" si="3"/>
        <v>68.899925920937434</v>
      </c>
      <c r="Y75" s="182">
        <f t="shared" si="3"/>
        <v>68.899925920937434</v>
      </c>
      <c r="Z75" s="182">
        <f t="shared" si="3"/>
        <v>68.899925920937434</v>
      </c>
      <c r="AA75" s="182">
        <f t="shared" si="3"/>
        <v>68.899925920937434</v>
      </c>
      <c r="AB75" s="182">
        <f t="shared" si="3"/>
        <v>68.899925920937434</v>
      </c>
      <c r="AC75" s="182">
        <f t="shared" si="3"/>
        <v>68.899925920937434</v>
      </c>
      <c r="AD75" s="182">
        <f t="shared" si="3"/>
        <v>68.899925920937434</v>
      </c>
      <c r="AE75" s="182">
        <f t="shared" si="3"/>
        <v>68.899925920937434</v>
      </c>
      <c r="AF75" s="182">
        <f t="shared" si="3"/>
        <v>68.899925920937434</v>
      </c>
      <c r="AG75" s="182">
        <f t="shared" si="3"/>
        <v>68.899925920937434</v>
      </c>
      <c r="AH75" s="182">
        <f t="shared" si="3"/>
        <v>68.899925920937434</v>
      </c>
      <c r="AI75" s="182">
        <f t="shared" si="3"/>
        <v>68.899925920937434</v>
      </c>
      <c r="AJ75" s="182">
        <f t="shared" si="3"/>
        <v>68.899925920937434</v>
      </c>
      <c r="AK75" s="182">
        <f t="shared" si="3"/>
        <v>68.899925920937434</v>
      </c>
      <c r="AL75" s="182">
        <f t="shared" si="3"/>
        <v>68.899925920937434</v>
      </c>
      <c r="AM75" s="182">
        <f t="shared" si="3"/>
        <v>68.899925920937434</v>
      </c>
      <c r="AN75" s="182">
        <f t="shared" si="3"/>
        <v>68.899925920937434</v>
      </c>
      <c r="AO75" s="182">
        <f t="shared" si="3"/>
        <v>68.899925920937434</v>
      </c>
      <c r="AP75" s="182">
        <f t="shared" si="3"/>
        <v>68.899925920937434</v>
      </c>
      <c r="AQ75" s="182">
        <f t="shared" si="3"/>
        <v>68.899925920937434</v>
      </c>
    </row>
    <row r="76" spans="2:43" ht="17.25" customHeight="1">
      <c r="C76" s="154"/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83"/>
      <c r="AL76" s="183"/>
      <c r="AM76" s="183"/>
      <c r="AN76" s="183"/>
      <c r="AO76" s="183"/>
      <c r="AP76" s="183"/>
      <c r="AQ76" s="183"/>
    </row>
    <row r="77" spans="2:43" ht="17.25" customHeight="1">
      <c r="C77" s="154" t="s">
        <v>170</v>
      </c>
      <c r="D77" s="153">
        <f>D10</f>
        <v>631.29999999999995</v>
      </c>
      <c r="E77" s="153">
        <f t="shared" ref="E77:R77" si="4">E10</f>
        <v>613.70000000000005</v>
      </c>
      <c r="F77" s="153">
        <f t="shared" si="4"/>
        <v>722</v>
      </c>
      <c r="G77" s="153">
        <f t="shared" si="4"/>
        <v>867.6</v>
      </c>
      <c r="H77" s="153">
        <f t="shared" si="4"/>
        <v>743</v>
      </c>
      <c r="I77" s="153">
        <f t="shared" si="4"/>
        <v>781.5</v>
      </c>
      <c r="J77" s="153">
        <f t="shared" si="4"/>
        <v>921.8</v>
      </c>
      <c r="K77" s="153">
        <f t="shared" si="4"/>
        <v>1125.4000000000001</v>
      </c>
      <c r="L77" s="153">
        <f t="shared" si="4"/>
        <v>902.6</v>
      </c>
      <c r="M77" s="153">
        <f t="shared" si="4"/>
        <v>963.3</v>
      </c>
      <c r="N77" s="153">
        <f t="shared" si="4"/>
        <v>2512.5</v>
      </c>
      <c r="O77" s="153">
        <f t="shared" si="4"/>
        <v>2816.3</v>
      </c>
      <c r="P77" s="153">
        <f t="shared" si="4"/>
        <v>2448.8000000000002</v>
      </c>
      <c r="Q77" s="153">
        <f t="shared" si="4"/>
        <v>2596.9</v>
      </c>
      <c r="R77" s="153">
        <f t="shared" si="4"/>
        <v>2577</v>
      </c>
      <c r="S77" s="226">
        <f>S78*S70/S72</f>
        <v>2753.3754908567398</v>
      </c>
      <c r="T77" s="226">
        <f t="shared" ref="T77:AQ77" si="5">T78*T70/T72</f>
        <v>1425.0755642122722</v>
      </c>
      <c r="U77" s="226">
        <f t="shared" si="5"/>
        <v>1498.5938616239428</v>
      </c>
      <c r="V77" s="226">
        <f t="shared" si="5"/>
        <v>1576.4497607899964</v>
      </c>
      <c r="W77" s="226">
        <f t="shared" si="5"/>
        <v>1658.8085754794972</v>
      </c>
      <c r="X77" s="226">
        <f t="shared" si="5"/>
        <v>1745.8125969373318</v>
      </c>
      <c r="Y77" s="226">
        <f t="shared" si="5"/>
        <v>1837.5710156795881</v>
      </c>
      <c r="Z77" s="226">
        <f t="shared" si="5"/>
        <v>1934.1471390244126</v>
      </c>
      <c r="AA77" s="226">
        <f t="shared" si="5"/>
        <v>2035.5422521024843</v>
      </c>
      <c r="AB77" s="226">
        <f t="shared" si="5"/>
        <v>2135.8237462431994</v>
      </c>
      <c r="AC77" s="226">
        <f t="shared" si="5"/>
        <v>2246.2035446979303</v>
      </c>
      <c r="AD77" s="226">
        <f t="shared" si="5"/>
        <v>2360.7925461661102</v>
      </c>
      <c r="AE77" s="226">
        <f t="shared" si="5"/>
        <v>2479.0844321721938</v>
      </c>
      <c r="AF77" s="226">
        <f t="shared" si="5"/>
        <v>2607.4690162194947</v>
      </c>
      <c r="AG77" s="226">
        <f t="shared" si="5"/>
        <v>2731.0115983591982</v>
      </c>
      <c r="AH77" s="226">
        <f t="shared" si="5"/>
        <v>2855.1112052829758</v>
      </c>
      <c r="AI77" s="226">
        <f t="shared" si="5"/>
        <v>2977.9139593940558</v>
      </c>
      <c r="AJ77" s="226">
        <f t="shared" si="5"/>
        <v>3096.9881003335809</v>
      </c>
      <c r="AK77" s="226">
        <f t="shared" si="5"/>
        <v>3209.1792844254887</v>
      </c>
      <c r="AL77" s="226">
        <f t="shared" si="5"/>
        <v>3310.4317631585313</v>
      </c>
      <c r="AM77" s="226">
        <f t="shared" si="5"/>
        <v>3395.567559394909</v>
      </c>
      <c r="AN77" s="226">
        <f t="shared" si="5"/>
        <v>3458.0139536800648</v>
      </c>
      <c r="AO77" s="226">
        <f t="shared" si="5"/>
        <v>3489.4673739931436</v>
      </c>
      <c r="AP77" s="226">
        <f t="shared" si="5"/>
        <v>3479.4790563379388</v>
      </c>
      <c r="AQ77" s="226">
        <f t="shared" si="5"/>
        <v>3414.9444950628226</v>
      </c>
    </row>
    <row r="78" spans="2:43" ht="17.25" customHeight="1">
      <c r="C78" s="171" t="s">
        <v>274</v>
      </c>
      <c r="D78" s="172">
        <f>D77*D72/D70</f>
        <v>120.21938748891321</v>
      </c>
      <c r="E78" s="172">
        <f t="shared" ref="E78:R78" si="6">E77*E72/E70</f>
        <v>101.32101501718836</v>
      </c>
      <c r="F78" s="172">
        <f t="shared" si="6"/>
        <v>105.28145100075906</v>
      </c>
      <c r="G78" s="172">
        <f t="shared" si="6"/>
        <v>115.18350125486486</v>
      </c>
      <c r="H78" s="172">
        <f t="shared" si="6"/>
        <v>118.01862570172766</v>
      </c>
      <c r="I78" s="172">
        <f t="shared" si="6"/>
        <v>114.24980974886851</v>
      </c>
      <c r="J78" s="172">
        <f t="shared" si="6"/>
        <v>123.93892511143036</v>
      </c>
      <c r="K78" s="172">
        <f t="shared" si="6"/>
        <v>136.86435877786295</v>
      </c>
      <c r="L78" s="172">
        <f t="shared" si="6"/>
        <v>139.55962992691482</v>
      </c>
      <c r="M78" s="172">
        <f t="shared" si="6"/>
        <v>127.31296717582059</v>
      </c>
      <c r="N78" s="172">
        <f t="shared" si="6"/>
        <v>302.67098940161941</v>
      </c>
      <c r="O78" s="172">
        <f t="shared" si="6"/>
        <v>302.81906048943858</v>
      </c>
      <c r="P78" s="172">
        <f t="shared" si="6"/>
        <v>331.47116632671987</v>
      </c>
      <c r="Q78" s="172">
        <f t="shared" si="6"/>
        <v>326.69349279658093</v>
      </c>
      <c r="R78" s="172">
        <f t="shared" si="6"/>
        <v>316.72334837362786</v>
      </c>
      <c r="S78" s="182">
        <f>R78</f>
        <v>316.72334837362786</v>
      </c>
      <c r="T78" s="182">
        <f t="shared" ref="T78:AQ78" si="7">S78</f>
        <v>316.72334837362786</v>
      </c>
      <c r="U78" s="182">
        <f t="shared" si="7"/>
        <v>316.72334837362786</v>
      </c>
      <c r="V78" s="182">
        <f t="shared" si="7"/>
        <v>316.72334837362786</v>
      </c>
      <c r="W78" s="182">
        <f t="shared" si="7"/>
        <v>316.72334837362786</v>
      </c>
      <c r="X78" s="182">
        <f t="shared" si="7"/>
        <v>316.72334837362786</v>
      </c>
      <c r="Y78" s="182">
        <f t="shared" si="7"/>
        <v>316.72334837362786</v>
      </c>
      <c r="Z78" s="182">
        <f t="shared" si="7"/>
        <v>316.72334837362786</v>
      </c>
      <c r="AA78" s="182">
        <f t="shared" si="7"/>
        <v>316.72334837362786</v>
      </c>
      <c r="AB78" s="182">
        <f t="shared" si="7"/>
        <v>316.72334837362786</v>
      </c>
      <c r="AC78" s="182">
        <f t="shared" si="7"/>
        <v>316.72334837362786</v>
      </c>
      <c r="AD78" s="182">
        <f t="shared" si="7"/>
        <v>316.72334837362786</v>
      </c>
      <c r="AE78" s="182">
        <f t="shared" si="7"/>
        <v>316.72334837362786</v>
      </c>
      <c r="AF78" s="182">
        <f t="shared" si="7"/>
        <v>316.72334837362786</v>
      </c>
      <c r="AG78" s="182">
        <f t="shared" si="7"/>
        <v>316.72334837362786</v>
      </c>
      <c r="AH78" s="182">
        <f t="shared" si="7"/>
        <v>316.72334837362786</v>
      </c>
      <c r="AI78" s="182">
        <f t="shared" si="7"/>
        <v>316.72334837362786</v>
      </c>
      <c r="AJ78" s="182">
        <f t="shared" si="7"/>
        <v>316.72334837362786</v>
      </c>
      <c r="AK78" s="182">
        <f t="shared" si="7"/>
        <v>316.72334837362786</v>
      </c>
      <c r="AL78" s="182">
        <f t="shared" si="7"/>
        <v>316.72334837362786</v>
      </c>
      <c r="AM78" s="182">
        <f t="shared" si="7"/>
        <v>316.72334837362786</v>
      </c>
      <c r="AN78" s="182">
        <f t="shared" si="7"/>
        <v>316.72334837362786</v>
      </c>
      <c r="AO78" s="182">
        <f t="shared" si="7"/>
        <v>316.72334837362786</v>
      </c>
      <c r="AP78" s="182">
        <f t="shared" si="7"/>
        <v>316.72334837362786</v>
      </c>
      <c r="AQ78" s="182">
        <f t="shared" si="7"/>
        <v>316.72334837362786</v>
      </c>
    </row>
    <row r="79" spans="2:43" ht="17.25" customHeight="1">
      <c r="C79" s="154"/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83"/>
      <c r="T79" s="183"/>
      <c r="U79" s="183"/>
      <c r="V79" s="183"/>
      <c r="W79" s="183"/>
      <c r="X79" s="183"/>
      <c r="Y79" s="183"/>
      <c r="Z79" s="183"/>
      <c r="AA79" s="183"/>
      <c r="AB79" s="183"/>
      <c r="AC79" s="183"/>
      <c r="AD79" s="183"/>
      <c r="AE79" s="183"/>
      <c r="AF79" s="183"/>
      <c r="AG79" s="183"/>
      <c r="AH79" s="183"/>
      <c r="AI79" s="183"/>
      <c r="AJ79" s="183"/>
      <c r="AK79" s="183"/>
      <c r="AL79" s="183"/>
      <c r="AM79" s="183"/>
      <c r="AN79" s="183"/>
      <c r="AO79" s="183"/>
      <c r="AP79" s="183"/>
      <c r="AQ79" s="183"/>
    </row>
    <row r="80" spans="2:43" ht="17.25" customHeight="1">
      <c r="C80" s="154" t="s">
        <v>171</v>
      </c>
      <c r="D80" s="153">
        <f>D11</f>
        <v>556.70000000000005</v>
      </c>
      <c r="E80" s="153">
        <f t="shared" ref="E80:R80" si="8">E11</f>
        <v>651.70000000000005</v>
      </c>
      <c r="F80" s="153">
        <f t="shared" si="8"/>
        <v>755.1</v>
      </c>
      <c r="G80" s="153">
        <f t="shared" si="8"/>
        <v>772.1</v>
      </c>
      <c r="H80" s="153">
        <f t="shared" si="8"/>
        <v>842.5</v>
      </c>
      <c r="I80" s="153">
        <f t="shared" si="8"/>
        <v>864.5</v>
      </c>
      <c r="J80" s="153">
        <f t="shared" si="8"/>
        <v>866.8</v>
      </c>
      <c r="K80" s="153">
        <f t="shared" si="8"/>
        <v>774.3</v>
      </c>
      <c r="L80" s="153">
        <f t="shared" si="8"/>
        <v>920.2</v>
      </c>
      <c r="M80" s="153">
        <f t="shared" si="8"/>
        <v>968.2</v>
      </c>
      <c r="N80" s="153">
        <f t="shared" si="8"/>
        <v>2313.1</v>
      </c>
      <c r="O80" s="153">
        <f t="shared" si="8"/>
        <v>2218.8000000000002</v>
      </c>
      <c r="P80" s="153">
        <f t="shared" si="8"/>
        <v>2457</v>
      </c>
      <c r="Q80" s="153">
        <f t="shared" si="8"/>
        <v>2474.5</v>
      </c>
      <c r="R80" s="153">
        <f t="shared" si="8"/>
        <v>2480.6999999999998</v>
      </c>
      <c r="S80" s="226">
        <f>S81*S71/S72</f>
        <v>2632.209269071268</v>
      </c>
      <c r="T80" s="226">
        <f t="shared" ref="T80:AQ80" si="9">T81*T71/T72</f>
        <v>1362.3630782299579</v>
      </c>
      <c r="U80" s="226">
        <f t="shared" si="9"/>
        <v>1432.6460979401113</v>
      </c>
      <c r="V80" s="226">
        <f t="shared" si="9"/>
        <v>1507.0758370430033</v>
      </c>
      <c r="W80" s="226">
        <f t="shared" si="9"/>
        <v>1585.8103344391327</v>
      </c>
      <c r="X80" s="226">
        <f t="shared" si="9"/>
        <v>1668.9856196438866</v>
      </c>
      <c r="Y80" s="226">
        <f t="shared" si="9"/>
        <v>1756.7060780887084</v>
      </c>
      <c r="Z80" s="226">
        <f t="shared" si="9"/>
        <v>1849.0322311627729</v>
      </c>
      <c r="AA80" s="226">
        <f t="shared" si="9"/>
        <v>1945.9653074427479</v>
      </c>
      <c r="AB80" s="226">
        <f t="shared" si="9"/>
        <v>2041.8337711775548</v>
      </c>
      <c r="AC80" s="226">
        <f t="shared" si="9"/>
        <v>2147.3561489191961</v>
      </c>
      <c r="AD80" s="226">
        <f t="shared" si="9"/>
        <v>2256.9024976826595</v>
      </c>
      <c r="AE80" s="226">
        <f t="shared" si="9"/>
        <v>2369.988780260212</v>
      </c>
      <c r="AF80" s="226">
        <f t="shared" si="9"/>
        <v>2492.7236172838448</v>
      </c>
      <c r="AG80" s="226">
        <f t="shared" si="9"/>
        <v>2610.829531610822</v>
      </c>
      <c r="AH80" s="226">
        <f t="shared" si="9"/>
        <v>2729.4679580505176</v>
      </c>
      <c r="AI80" s="226">
        <f t="shared" si="9"/>
        <v>2846.8666015381464</v>
      </c>
      <c r="AJ80" s="226">
        <f t="shared" si="9"/>
        <v>2960.7007148033117</v>
      </c>
      <c r="AK80" s="226">
        <f t="shared" si="9"/>
        <v>3067.9547655695269</v>
      </c>
      <c r="AL80" s="226">
        <f t="shared" si="9"/>
        <v>3164.7514843325844</v>
      </c>
      <c r="AM80" s="226">
        <f t="shared" si="9"/>
        <v>3246.1407582355878</v>
      </c>
      <c r="AN80" s="226">
        <f t="shared" si="9"/>
        <v>3305.8391097329786</v>
      </c>
      <c r="AO80" s="226">
        <f t="shared" si="9"/>
        <v>3335.9083773526731</v>
      </c>
      <c r="AP80" s="226">
        <f t="shared" si="9"/>
        <v>3326.3596098846092</v>
      </c>
      <c r="AQ80" s="226">
        <f t="shared" si="9"/>
        <v>3264.6649841686844</v>
      </c>
    </row>
    <row r="81" spans="3:43" ht="17.25" customHeight="1">
      <c r="C81" s="171" t="s">
        <v>275</v>
      </c>
      <c r="D81" s="173">
        <f>D80*D72/D71</f>
        <v>228.41220773381298</v>
      </c>
      <c r="E81" s="173">
        <f t="shared" ref="E81:R81" si="10">E80*E72/E71</f>
        <v>249.89021956087828</v>
      </c>
      <c r="F81" s="173">
        <f t="shared" si="10"/>
        <v>243.27963633153851</v>
      </c>
      <c r="G81" s="173">
        <f t="shared" si="10"/>
        <v>219.68857187402557</v>
      </c>
      <c r="H81" s="173">
        <f t="shared" si="10"/>
        <v>290.68201153228091</v>
      </c>
      <c r="I81" s="173">
        <f t="shared" si="10"/>
        <v>285.40385311143274</v>
      </c>
      <c r="J81" s="173">
        <f t="shared" si="10"/>
        <v>257.91310018749488</v>
      </c>
      <c r="K81" s="173">
        <f t="shared" si="10"/>
        <v>214.41430847431911</v>
      </c>
      <c r="L81" s="173">
        <f t="shared" si="10"/>
        <v>312.54008908685972</v>
      </c>
      <c r="M81" s="173">
        <f t="shared" si="10"/>
        <v>291.7753808151503</v>
      </c>
      <c r="N81" s="173">
        <f t="shared" si="10"/>
        <v>610.51027619528372</v>
      </c>
      <c r="O81" s="173">
        <f t="shared" si="10"/>
        <v>535.74402955535038</v>
      </c>
      <c r="P81" s="173">
        <f t="shared" si="10"/>
        <v>735.266868902189</v>
      </c>
      <c r="Q81" s="173">
        <f t="shared" si="10"/>
        <v>705.12335076899046</v>
      </c>
      <c r="R81" s="173">
        <f t="shared" si="10"/>
        <v>672.75094732149478</v>
      </c>
      <c r="S81" s="182">
        <f>R81</f>
        <v>672.75094732149478</v>
      </c>
      <c r="T81" s="182">
        <f t="shared" ref="T81:AQ81" si="11">S81</f>
        <v>672.75094732149478</v>
      </c>
      <c r="U81" s="182">
        <f t="shared" si="11"/>
        <v>672.75094732149478</v>
      </c>
      <c r="V81" s="182">
        <f t="shared" si="11"/>
        <v>672.75094732149478</v>
      </c>
      <c r="W81" s="182">
        <f t="shared" si="11"/>
        <v>672.75094732149478</v>
      </c>
      <c r="X81" s="182">
        <f t="shared" si="11"/>
        <v>672.75094732149478</v>
      </c>
      <c r="Y81" s="182">
        <f t="shared" si="11"/>
        <v>672.75094732149478</v>
      </c>
      <c r="Z81" s="182">
        <f t="shared" si="11"/>
        <v>672.75094732149478</v>
      </c>
      <c r="AA81" s="182">
        <f t="shared" si="11"/>
        <v>672.75094732149478</v>
      </c>
      <c r="AB81" s="182">
        <f t="shared" si="11"/>
        <v>672.75094732149478</v>
      </c>
      <c r="AC81" s="182">
        <f t="shared" si="11"/>
        <v>672.75094732149478</v>
      </c>
      <c r="AD81" s="182">
        <f t="shared" si="11"/>
        <v>672.75094732149478</v>
      </c>
      <c r="AE81" s="182">
        <f t="shared" si="11"/>
        <v>672.75094732149478</v>
      </c>
      <c r="AF81" s="182">
        <f t="shared" si="11"/>
        <v>672.75094732149478</v>
      </c>
      <c r="AG81" s="182">
        <f t="shared" si="11"/>
        <v>672.75094732149478</v>
      </c>
      <c r="AH81" s="182">
        <f t="shared" si="11"/>
        <v>672.75094732149478</v>
      </c>
      <c r="AI81" s="182">
        <f t="shared" si="11"/>
        <v>672.75094732149478</v>
      </c>
      <c r="AJ81" s="182">
        <f t="shared" si="11"/>
        <v>672.75094732149478</v>
      </c>
      <c r="AK81" s="182">
        <f t="shared" si="11"/>
        <v>672.75094732149478</v>
      </c>
      <c r="AL81" s="182">
        <f t="shared" si="11"/>
        <v>672.75094732149478</v>
      </c>
      <c r="AM81" s="182">
        <f t="shared" si="11"/>
        <v>672.75094732149478</v>
      </c>
      <c r="AN81" s="182">
        <f t="shared" si="11"/>
        <v>672.75094732149478</v>
      </c>
      <c r="AO81" s="182">
        <f t="shared" si="11"/>
        <v>672.75094732149478</v>
      </c>
      <c r="AP81" s="182">
        <f t="shared" si="11"/>
        <v>672.75094732149478</v>
      </c>
      <c r="AQ81" s="182">
        <f t="shared" si="11"/>
        <v>672.75094732149478</v>
      </c>
    </row>
    <row r="82" spans="3:43" ht="17.25" customHeight="1">
      <c r="C82" s="154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83"/>
      <c r="T82" s="183"/>
      <c r="U82" s="183"/>
      <c r="V82" s="183"/>
      <c r="W82" s="183"/>
      <c r="X82" s="183"/>
      <c r="Y82" s="183"/>
      <c r="Z82" s="183"/>
      <c r="AA82" s="183"/>
      <c r="AB82" s="183"/>
      <c r="AC82" s="183"/>
      <c r="AD82" s="183"/>
      <c r="AE82" s="183"/>
      <c r="AF82" s="183"/>
      <c r="AG82" s="183"/>
      <c r="AH82" s="183"/>
      <c r="AI82" s="183"/>
      <c r="AJ82" s="183"/>
      <c r="AK82" s="183"/>
      <c r="AL82" s="183"/>
      <c r="AM82" s="183"/>
      <c r="AN82" s="183"/>
      <c r="AO82" s="183"/>
      <c r="AP82" s="183"/>
      <c r="AQ82" s="183"/>
    </row>
    <row r="83" spans="3:43" ht="17.25" customHeight="1">
      <c r="C83" s="154" t="s">
        <v>208</v>
      </c>
      <c r="D83" s="153">
        <f>D12</f>
        <v>0.5</v>
      </c>
      <c r="E83" s="153">
        <f t="shared" ref="E83:R83" si="12">E12</f>
        <v>0</v>
      </c>
      <c r="F83" s="153">
        <f t="shared" si="12"/>
        <v>0</v>
      </c>
      <c r="G83" s="153">
        <f t="shared" si="12"/>
        <v>0</v>
      </c>
      <c r="H83" s="153">
        <f t="shared" si="12"/>
        <v>0</v>
      </c>
      <c r="I83" s="153">
        <f t="shared" si="12"/>
        <v>0</v>
      </c>
      <c r="J83" s="153">
        <f t="shared" si="12"/>
        <v>0</v>
      </c>
      <c r="K83" s="153">
        <f t="shared" si="12"/>
        <v>0</v>
      </c>
      <c r="L83" s="153">
        <f t="shared" si="12"/>
        <v>1</v>
      </c>
      <c r="M83" s="153">
        <f t="shared" si="12"/>
        <v>52.9</v>
      </c>
      <c r="N83" s="153">
        <f t="shared" si="12"/>
        <v>29.7</v>
      </c>
      <c r="O83" s="153">
        <f t="shared" si="12"/>
        <v>136</v>
      </c>
      <c r="P83" s="153">
        <f t="shared" si="12"/>
        <v>53.4</v>
      </c>
      <c r="Q83" s="153">
        <f t="shared" si="12"/>
        <v>27.6</v>
      </c>
      <c r="R83" s="153">
        <f t="shared" si="12"/>
        <v>18.7</v>
      </c>
      <c r="S83" s="226">
        <f>S84*S70/S72</f>
        <v>19.979868715180842</v>
      </c>
      <c r="T83" s="226">
        <f t="shared" ref="T83:AQ83" si="13">T84*T70/T72</f>
        <v>10.341060555207406</v>
      </c>
      <c r="U83" s="226">
        <f t="shared" si="13"/>
        <v>10.874546066110875</v>
      </c>
      <c r="V83" s="226">
        <f t="shared" si="13"/>
        <v>11.439507383303427</v>
      </c>
      <c r="W83" s="226">
        <f t="shared" si="13"/>
        <v>12.037144106118198</v>
      </c>
      <c r="X83" s="226">
        <f t="shared" si="13"/>
        <v>12.668488770946102</v>
      </c>
      <c r="Y83" s="226">
        <f t="shared" si="13"/>
        <v>13.334333718745944</v>
      </c>
      <c r="Z83" s="226">
        <f t="shared" si="13"/>
        <v>14.03513833905957</v>
      </c>
      <c r="AA83" s="226">
        <f t="shared" si="13"/>
        <v>14.770911957437505</v>
      </c>
      <c r="AB83" s="226">
        <f t="shared" si="13"/>
        <v>15.49860460021258</v>
      </c>
      <c r="AC83" s="226">
        <f t="shared" si="13"/>
        <v>16.299575586282998</v>
      </c>
      <c r="AD83" s="226">
        <f t="shared" si="13"/>
        <v>17.131090653203827</v>
      </c>
      <c r="AE83" s="226">
        <f t="shared" si="13"/>
        <v>17.989475701055497</v>
      </c>
      <c r="AF83" s="226">
        <f t="shared" si="13"/>
        <v>18.92109841028504</v>
      </c>
      <c r="AG83" s="226">
        <f t="shared" si="13"/>
        <v>19.817585133611562</v>
      </c>
      <c r="AH83" s="226">
        <f t="shared" si="13"/>
        <v>20.718113907175649</v>
      </c>
      <c r="AI83" s="226">
        <f t="shared" si="13"/>
        <v>21.609232068556008</v>
      </c>
      <c r="AJ83" s="226">
        <f t="shared" si="13"/>
        <v>22.473293549180426</v>
      </c>
      <c r="AK83" s="226">
        <f t="shared" si="13"/>
        <v>23.287408854775567</v>
      </c>
      <c r="AL83" s="226">
        <f t="shared" si="13"/>
        <v>24.022147447056476</v>
      </c>
      <c r="AM83" s="226">
        <f t="shared" si="13"/>
        <v>24.639935335927355</v>
      </c>
      <c r="AN83" s="226">
        <f t="shared" si="13"/>
        <v>25.093077583941483</v>
      </c>
      <c r="AO83" s="226">
        <f t="shared" si="13"/>
        <v>25.321319322340617</v>
      </c>
      <c r="AP83" s="226">
        <f t="shared" si="13"/>
        <v>25.248839097213597</v>
      </c>
      <c r="AQ83" s="226">
        <f t="shared" si="13"/>
        <v>24.78054406584198</v>
      </c>
    </row>
    <row r="84" spans="3:43" ht="17.25" customHeight="1">
      <c r="C84" s="171" t="s">
        <v>274</v>
      </c>
      <c r="D84" s="172">
        <f>D83*D72/D70</f>
        <v>9.5215735378515159E-2</v>
      </c>
      <c r="E84" s="172">
        <f t="shared" ref="E84:R84" si="14">E83*E72/E70</f>
        <v>0</v>
      </c>
      <c r="F84" s="172">
        <f t="shared" si="14"/>
        <v>0</v>
      </c>
      <c r="G84" s="172">
        <f t="shared" si="14"/>
        <v>0</v>
      </c>
      <c r="H84" s="172">
        <f t="shared" si="14"/>
        <v>0</v>
      </c>
      <c r="I84" s="172">
        <f t="shared" si="14"/>
        <v>0</v>
      </c>
      <c r="J84" s="172">
        <f t="shared" si="14"/>
        <v>0</v>
      </c>
      <c r="K84" s="172">
        <f t="shared" si="14"/>
        <v>0</v>
      </c>
      <c r="L84" s="172">
        <f t="shared" si="14"/>
        <v>0.15461957669722445</v>
      </c>
      <c r="M84" s="172">
        <f t="shared" si="14"/>
        <v>6.9914418806196501</v>
      </c>
      <c r="N84" s="172">
        <f t="shared" si="14"/>
        <v>3.5778421433743661</v>
      </c>
      <c r="O84" s="172">
        <f t="shared" si="14"/>
        <v>14.623226299244983</v>
      </c>
      <c r="P84" s="172">
        <f t="shared" si="14"/>
        <v>7.2282588540700905</v>
      </c>
      <c r="Q84" s="172">
        <f t="shared" si="14"/>
        <v>3.4721169090783759</v>
      </c>
      <c r="R84" s="172">
        <f t="shared" si="14"/>
        <v>2.2983029160212807</v>
      </c>
      <c r="S84" s="182">
        <f>R84</f>
        <v>2.2983029160212807</v>
      </c>
      <c r="T84" s="182">
        <f t="shared" ref="T84:AQ84" si="15">S84</f>
        <v>2.2983029160212807</v>
      </c>
      <c r="U84" s="182">
        <f t="shared" si="15"/>
        <v>2.2983029160212807</v>
      </c>
      <c r="V84" s="182">
        <f t="shared" si="15"/>
        <v>2.2983029160212807</v>
      </c>
      <c r="W84" s="182">
        <f t="shared" si="15"/>
        <v>2.2983029160212807</v>
      </c>
      <c r="X84" s="182">
        <f t="shared" si="15"/>
        <v>2.2983029160212807</v>
      </c>
      <c r="Y84" s="182">
        <f t="shared" si="15"/>
        <v>2.2983029160212807</v>
      </c>
      <c r="Z84" s="182">
        <f t="shared" si="15"/>
        <v>2.2983029160212807</v>
      </c>
      <c r="AA84" s="182">
        <f t="shared" si="15"/>
        <v>2.2983029160212807</v>
      </c>
      <c r="AB84" s="182">
        <f t="shared" si="15"/>
        <v>2.2983029160212807</v>
      </c>
      <c r="AC84" s="182">
        <f t="shared" si="15"/>
        <v>2.2983029160212807</v>
      </c>
      <c r="AD84" s="182">
        <f t="shared" si="15"/>
        <v>2.2983029160212807</v>
      </c>
      <c r="AE84" s="182">
        <f t="shared" si="15"/>
        <v>2.2983029160212807</v>
      </c>
      <c r="AF84" s="182">
        <f t="shared" si="15"/>
        <v>2.2983029160212807</v>
      </c>
      <c r="AG84" s="182">
        <f t="shared" si="15"/>
        <v>2.2983029160212807</v>
      </c>
      <c r="AH84" s="182">
        <f t="shared" si="15"/>
        <v>2.2983029160212807</v>
      </c>
      <c r="AI84" s="182">
        <f t="shared" si="15"/>
        <v>2.2983029160212807</v>
      </c>
      <c r="AJ84" s="182">
        <f t="shared" si="15"/>
        <v>2.2983029160212807</v>
      </c>
      <c r="AK84" s="182">
        <f t="shared" si="15"/>
        <v>2.2983029160212807</v>
      </c>
      <c r="AL84" s="182">
        <f t="shared" si="15"/>
        <v>2.2983029160212807</v>
      </c>
      <c r="AM84" s="182">
        <f t="shared" si="15"/>
        <v>2.2983029160212807</v>
      </c>
      <c r="AN84" s="182">
        <f t="shared" si="15"/>
        <v>2.2983029160212807</v>
      </c>
      <c r="AO84" s="182">
        <f t="shared" si="15"/>
        <v>2.2983029160212807</v>
      </c>
      <c r="AP84" s="182">
        <f t="shared" si="15"/>
        <v>2.2983029160212807</v>
      </c>
      <c r="AQ84" s="182">
        <f t="shared" si="15"/>
        <v>2.2983029160212807</v>
      </c>
    </row>
    <row r="85" spans="3:43" ht="17.25" customHeight="1">
      <c r="C85" s="154"/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83"/>
      <c r="AF85" s="183"/>
      <c r="AG85" s="183"/>
      <c r="AH85" s="183"/>
      <c r="AI85" s="183"/>
      <c r="AJ85" s="183"/>
      <c r="AK85" s="183"/>
      <c r="AL85" s="183"/>
      <c r="AM85" s="183"/>
      <c r="AN85" s="183"/>
      <c r="AO85" s="183"/>
      <c r="AP85" s="183"/>
      <c r="AQ85" s="183"/>
    </row>
    <row r="86" spans="3:43" ht="17.25" customHeight="1">
      <c r="C86" s="154" t="s">
        <v>209</v>
      </c>
      <c r="D86" s="153">
        <f>D13</f>
        <v>127.4</v>
      </c>
      <c r="E86" s="153">
        <f t="shared" ref="E86:R86" si="16">E13</f>
        <v>148.20000000000002</v>
      </c>
      <c r="F86" s="153">
        <f t="shared" si="16"/>
        <v>169</v>
      </c>
      <c r="G86" s="153">
        <f t="shared" si="16"/>
        <v>187.5</v>
      </c>
      <c r="H86" s="153">
        <f t="shared" si="16"/>
        <v>203.2</v>
      </c>
      <c r="I86" s="153">
        <f t="shared" si="16"/>
        <v>231.7</v>
      </c>
      <c r="J86" s="153">
        <f t="shared" si="16"/>
        <v>145</v>
      </c>
      <c r="K86" s="153">
        <f t="shared" si="16"/>
        <v>111.7</v>
      </c>
      <c r="L86" s="153">
        <f t="shared" si="16"/>
        <v>145.30000000000001</v>
      </c>
      <c r="M86" s="153">
        <f t="shared" si="16"/>
        <v>131.4</v>
      </c>
      <c r="N86" s="153">
        <f t="shared" si="16"/>
        <v>326.8</v>
      </c>
      <c r="O86" s="153">
        <f t="shared" si="16"/>
        <v>323.39999999999998</v>
      </c>
      <c r="P86" s="153">
        <f t="shared" si="16"/>
        <v>331.7</v>
      </c>
      <c r="Q86" s="153">
        <f t="shared" si="16"/>
        <v>331.3</v>
      </c>
      <c r="R86" s="153">
        <f t="shared" si="16"/>
        <v>381.6</v>
      </c>
      <c r="S86" s="226">
        <f>S87*S71/S72</f>
        <v>404.90629946289192</v>
      </c>
      <c r="T86" s="226">
        <f t="shared" ref="T86:AQ86" si="17">T87*T71/T72</f>
        <v>209.56897273050024</v>
      </c>
      <c r="U86" s="226">
        <f t="shared" si="17"/>
        <v>220.38043736604445</v>
      </c>
      <c r="V86" s="226">
        <f t="shared" si="17"/>
        <v>231.82978168081999</v>
      </c>
      <c r="W86" s="226">
        <f t="shared" si="17"/>
        <v>243.9413164114859</v>
      </c>
      <c r="X86" s="226">
        <f t="shared" si="17"/>
        <v>256.73596664494181</v>
      </c>
      <c r="Y86" s="226">
        <f t="shared" si="17"/>
        <v>270.22978973622412</v>
      </c>
      <c r="Z86" s="226">
        <f t="shared" si="17"/>
        <v>284.43209554227201</v>
      </c>
      <c r="AA86" s="226">
        <f t="shared" si="17"/>
        <v>299.34307305202265</v>
      </c>
      <c r="AB86" s="226">
        <f t="shared" si="17"/>
        <v>314.09028382366068</v>
      </c>
      <c r="AC86" s="226">
        <f t="shared" si="17"/>
        <v>330.32253252209665</v>
      </c>
      <c r="AD86" s="226">
        <f t="shared" si="17"/>
        <v>347.17377881876195</v>
      </c>
      <c r="AE86" s="226">
        <f t="shared" si="17"/>
        <v>364.56956445652321</v>
      </c>
      <c r="AF86" s="226">
        <f t="shared" si="17"/>
        <v>383.44956357298958</v>
      </c>
      <c r="AG86" s="226">
        <f t="shared" si="17"/>
        <v>401.61750685801979</v>
      </c>
      <c r="AH86" s="226">
        <f t="shared" si="17"/>
        <v>419.86736517598973</v>
      </c>
      <c r="AI86" s="226">
        <f t="shared" si="17"/>
        <v>437.92651072155303</v>
      </c>
      <c r="AJ86" s="226">
        <f t="shared" si="17"/>
        <v>455.43733332081416</v>
      </c>
      <c r="AK86" s="226">
        <f t="shared" si="17"/>
        <v>471.93596103572844</v>
      </c>
      <c r="AL86" s="226">
        <f t="shared" si="17"/>
        <v>486.82596300290828</v>
      </c>
      <c r="AM86" s="226">
        <f t="shared" si="17"/>
        <v>499.34587549590867</v>
      </c>
      <c r="AN86" s="226">
        <f t="shared" si="17"/>
        <v>508.52912656673715</v>
      </c>
      <c r="AO86" s="226">
        <f t="shared" si="17"/>
        <v>513.15460829515075</v>
      </c>
      <c r="AP86" s="226">
        <f t="shared" si="17"/>
        <v>511.68574480266346</v>
      </c>
      <c r="AQ86" s="226">
        <f t="shared" si="17"/>
        <v>502.19541176231314</v>
      </c>
    </row>
    <row r="87" spans="3:43" ht="17.25" customHeight="1">
      <c r="C87" s="171" t="s">
        <v>275</v>
      </c>
      <c r="D87" s="173">
        <f>D86*D72/D71</f>
        <v>52.271807553956833</v>
      </c>
      <c r="E87" s="173">
        <f t="shared" ref="E87:R87" si="18">E86*E72/E71</f>
        <v>56.826347305389234</v>
      </c>
      <c r="F87" s="173">
        <f t="shared" si="18"/>
        <v>54.448759819931148</v>
      </c>
      <c r="G87" s="173">
        <f t="shared" si="18"/>
        <v>53.350093545369504</v>
      </c>
      <c r="H87" s="173">
        <f t="shared" si="18"/>
        <v>70.10870592683618</v>
      </c>
      <c r="I87" s="173">
        <f t="shared" si="18"/>
        <v>76.492854558610716</v>
      </c>
      <c r="J87" s="173">
        <f t="shared" si="18"/>
        <v>43.144208037825059</v>
      </c>
      <c r="K87" s="173">
        <f t="shared" si="18"/>
        <v>30.931264699188226</v>
      </c>
      <c r="L87" s="173">
        <f t="shared" si="18"/>
        <v>49.350222717149229</v>
      </c>
      <c r="M87" s="173">
        <f t="shared" si="18"/>
        <v>39.598517908604364</v>
      </c>
      <c r="N87" s="173">
        <f t="shared" si="18"/>
        <v>86.254272733828515</v>
      </c>
      <c r="O87" s="173">
        <f t="shared" si="18"/>
        <v>78.087082728592165</v>
      </c>
      <c r="P87" s="173">
        <f t="shared" si="18"/>
        <v>99.262523571370011</v>
      </c>
      <c r="Q87" s="173">
        <f t="shared" si="18"/>
        <v>94.405886486064475</v>
      </c>
      <c r="R87" s="173">
        <f t="shared" si="18"/>
        <v>103.48762909577233</v>
      </c>
      <c r="S87" s="182">
        <f>R87</f>
        <v>103.48762909577233</v>
      </c>
      <c r="T87" s="182">
        <f t="shared" ref="T87:AQ87" si="19">S87</f>
        <v>103.48762909577233</v>
      </c>
      <c r="U87" s="182">
        <f t="shared" si="19"/>
        <v>103.48762909577233</v>
      </c>
      <c r="V87" s="182">
        <f t="shared" si="19"/>
        <v>103.48762909577233</v>
      </c>
      <c r="W87" s="182">
        <f t="shared" si="19"/>
        <v>103.48762909577233</v>
      </c>
      <c r="X87" s="182">
        <f t="shared" si="19"/>
        <v>103.48762909577233</v>
      </c>
      <c r="Y87" s="182">
        <f t="shared" si="19"/>
        <v>103.48762909577233</v>
      </c>
      <c r="Z87" s="182">
        <f t="shared" si="19"/>
        <v>103.48762909577233</v>
      </c>
      <c r="AA87" s="182">
        <f t="shared" si="19"/>
        <v>103.48762909577233</v>
      </c>
      <c r="AB87" s="182">
        <f t="shared" si="19"/>
        <v>103.48762909577233</v>
      </c>
      <c r="AC87" s="182">
        <f t="shared" si="19"/>
        <v>103.48762909577233</v>
      </c>
      <c r="AD87" s="182">
        <f t="shared" si="19"/>
        <v>103.48762909577233</v>
      </c>
      <c r="AE87" s="182">
        <f t="shared" si="19"/>
        <v>103.48762909577233</v>
      </c>
      <c r="AF87" s="182">
        <f t="shared" si="19"/>
        <v>103.48762909577233</v>
      </c>
      <c r="AG87" s="182">
        <f t="shared" si="19"/>
        <v>103.48762909577233</v>
      </c>
      <c r="AH87" s="182">
        <f t="shared" si="19"/>
        <v>103.48762909577233</v>
      </c>
      <c r="AI87" s="182">
        <f t="shared" si="19"/>
        <v>103.48762909577233</v>
      </c>
      <c r="AJ87" s="182">
        <f t="shared" si="19"/>
        <v>103.48762909577233</v>
      </c>
      <c r="AK87" s="182">
        <f t="shared" si="19"/>
        <v>103.48762909577233</v>
      </c>
      <c r="AL87" s="182">
        <f t="shared" si="19"/>
        <v>103.48762909577233</v>
      </c>
      <c r="AM87" s="182">
        <f t="shared" si="19"/>
        <v>103.48762909577233</v>
      </c>
      <c r="AN87" s="182">
        <f t="shared" si="19"/>
        <v>103.48762909577233</v>
      </c>
      <c r="AO87" s="182">
        <f t="shared" si="19"/>
        <v>103.48762909577233</v>
      </c>
      <c r="AP87" s="182">
        <f t="shared" si="19"/>
        <v>103.48762909577233</v>
      </c>
      <c r="AQ87" s="182">
        <f t="shared" si="19"/>
        <v>103.48762909577233</v>
      </c>
    </row>
    <row r="88" spans="3:43" ht="17.25" customHeight="1">
      <c r="C88" s="154"/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83"/>
      <c r="T88" s="183"/>
      <c r="U88" s="183"/>
      <c r="V88" s="183"/>
      <c r="W88" s="183"/>
      <c r="X88" s="183"/>
      <c r="Y88" s="183"/>
      <c r="Z88" s="183"/>
      <c r="AA88" s="183"/>
      <c r="AB88" s="183"/>
      <c r="AC88" s="183"/>
      <c r="AD88" s="183"/>
      <c r="AE88" s="183"/>
      <c r="AF88" s="183"/>
      <c r="AG88" s="183"/>
      <c r="AH88" s="183"/>
      <c r="AI88" s="183"/>
      <c r="AJ88" s="183"/>
      <c r="AK88" s="183"/>
      <c r="AL88" s="183"/>
      <c r="AM88" s="183"/>
      <c r="AN88" s="183"/>
      <c r="AO88" s="183"/>
      <c r="AP88" s="183"/>
      <c r="AQ88" s="183"/>
    </row>
    <row r="89" spans="3:43" ht="17.25" customHeight="1">
      <c r="C89" s="154" t="s">
        <v>210</v>
      </c>
      <c r="D89" s="153">
        <f>D14</f>
        <v>2.6</v>
      </c>
      <c r="E89" s="153">
        <f t="shared" ref="E89:R89" si="20">E14</f>
        <v>13.6</v>
      </c>
      <c r="F89" s="153">
        <f t="shared" si="20"/>
        <v>14.4</v>
      </c>
      <c r="G89" s="153">
        <f t="shared" si="20"/>
        <v>13.7</v>
      </c>
      <c r="H89" s="153">
        <f t="shared" si="20"/>
        <v>19.3</v>
      </c>
      <c r="I89" s="153">
        <f t="shared" si="20"/>
        <v>25.3</v>
      </c>
      <c r="J89" s="153">
        <f t="shared" si="20"/>
        <v>5</v>
      </c>
      <c r="K89" s="153">
        <f t="shared" si="20"/>
        <v>17.899999999999999</v>
      </c>
      <c r="L89" s="153">
        <f t="shared" si="20"/>
        <v>19</v>
      </c>
      <c r="M89" s="153">
        <f t="shared" si="20"/>
        <v>34.5</v>
      </c>
      <c r="N89" s="153">
        <f t="shared" si="20"/>
        <v>224.8</v>
      </c>
      <c r="O89" s="153">
        <f t="shared" si="20"/>
        <v>197.6</v>
      </c>
      <c r="P89" s="153">
        <f t="shared" si="20"/>
        <v>225.4</v>
      </c>
      <c r="Q89" s="153">
        <f t="shared" si="20"/>
        <v>239.8</v>
      </c>
      <c r="R89" s="153">
        <f t="shared" si="20"/>
        <v>298.7</v>
      </c>
      <c r="S89" s="226">
        <f>S90*S71/S72</f>
        <v>316.94316470012006</v>
      </c>
      <c r="T89" s="226">
        <f t="shared" ref="T89:AQ89" si="21">T90*T71/T72</f>
        <v>164.04154128564053</v>
      </c>
      <c r="U89" s="226">
        <f t="shared" si="21"/>
        <v>172.50428889213177</v>
      </c>
      <c r="V89" s="226">
        <f t="shared" si="21"/>
        <v>181.46634116368168</v>
      </c>
      <c r="W89" s="226">
        <f t="shared" si="21"/>
        <v>190.9467274950494</v>
      </c>
      <c r="X89" s="226">
        <f t="shared" si="21"/>
        <v>200.96182714057684</v>
      </c>
      <c r="Y89" s="226">
        <f t="shared" si="21"/>
        <v>211.52420910432426</v>
      </c>
      <c r="Z89" s="226">
        <f t="shared" si="21"/>
        <v>222.64116074024278</v>
      </c>
      <c r="AA89" s="226">
        <f t="shared" si="21"/>
        <v>234.31282998071063</v>
      </c>
      <c r="AB89" s="226">
        <f t="shared" si="21"/>
        <v>245.85630969110963</v>
      </c>
      <c r="AC89" s="226">
        <f t="shared" si="21"/>
        <v>258.56221295689272</v>
      </c>
      <c r="AD89" s="226">
        <f t="shared" si="21"/>
        <v>271.75264081017872</v>
      </c>
      <c r="AE89" s="226">
        <f t="shared" si="21"/>
        <v>285.36931054288124</v>
      </c>
      <c r="AF89" s="226">
        <f t="shared" si="21"/>
        <v>300.14775848860586</v>
      </c>
      <c r="AG89" s="226">
        <f t="shared" si="21"/>
        <v>314.36883988074032</v>
      </c>
      <c r="AH89" s="226">
        <f t="shared" si="21"/>
        <v>328.65404082302967</v>
      </c>
      <c r="AI89" s="226">
        <f t="shared" si="21"/>
        <v>342.78996004331213</v>
      </c>
      <c r="AJ89" s="226">
        <f t="shared" si="21"/>
        <v>356.49667574142347</v>
      </c>
      <c r="AK89" s="226">
        <f t="shared" si="21"/>
        <v>369.41108899730631</v>
      </c>
      <c r="AL89" s="226">
        <f t="shared" si="21"/>
        <v>381.06633948891164</v>
      </c>
      <c r="AM89" s="226">
        <f t="shared" si="21"/>
        <v>390.86638629619472</v>
      </c>
      <c r="AN89" s="226">
        <f t="shared" si="21"/>
        <v>398.0546386412064</v>
      </c>
      <c r="AO89" s="226">
        <f t="shared" si="21"/>
        <v>401.67526597945891</v>
      </c>
      <c r="AP89" s="226">
        <f t="shared" si="21"/>
        <v>400.52550307273475</v>
      </c>
      <c r="AQ89" s="226">
        <f t="shared" si="21"/>
        <v>393.09688022380226</v>
      </c>
    </row>
    <row r="90" spans="3:43" ht="17.25" customHeight="1">
      <c r="C90" s="171" t="s">
        <v>275</v>
      </c>
      <c r="D90" s="173">
        <f>D89*D72/D71</f>
        <v>1.0667715827338129</v>
      </c>
      <c r="E90" s="173">
        <f t="shared" ref="E90:R90" si="22">E89*E72/E71</f>
        <v>5.2148334909129108</v>
      </c>
      <c r="F90" s="173">
        <f t="shared" si="22"/>
        <v>4.6394209550710563</v>
      </c>
      <c r="G90" s="173">
        <f t="shared" si="22"/>
        <v>3.8981135017149984</v>
      </c>
      <c r="H90" s="173">
        <f t="shared" si="22"/>
        <v>6.6589469704130817</v>
      </c>
      <c r="I90" s="173">
        <f t="shared" si="22"/>
        <v>8.3524782923299572</v>
      </c>
      <c r="J90" s="173">
        <f t="shared" si="22"/>
        <v>1.48773131164914</v>
      </c>
      <c r="K90" s="173">
        <f t="shared" si="22"/>
        <v>4.9567559365753731</v>
      </c>
      <c r="L90" s="173">
        <f t="shared" si="22"/>
        <v>6.4532293986636979</v>
      </c>
      <c r="M90" s="173">
        <f t="shared" si="22"/>
        <v>10.39687114038699</v>
      </c>
      <c r="N90" s="173">
        <f t="shared" si="22"/>
        <v>59.332804499891829</v>
      </c>
      <c r="O90" s="173">
        <f t="shared" si="22"/>
        <v>47.711835334476838</v>
      </c>
      <c r="P90" s="173">
        <f t="shared" si="22"/>
        <v>67.451832417807651</v>
      </c>
      <c r="Q90" s="173">
        <f t="shared" si="22"/>
        <v>68.332422515418841</v>
      </c>
      <c r="R90" s="173">
        <f t="shared" si="22"/>
        <v>81.005646779106911</v>
      </c>
      <c r="S90" s="182">
        <f>R90</f>
        <v>81.005646779106911</v>
      </c>
      <c r="T90" s="182">
        <f t="shared" ref="T90:AQ90" si="23">S90</f>
        <v>81.005646779106911</v>
      </c>
      <c r="U90" s="182">
        <f t="shared" si="23"/>
        <v>81.005646779106911</v>
      </c>
      <c r="V90" s="182">
        <f t="shared" si="23"/>
        <v>81.005646779106911</v>
      </c>
      <c r="W90" s="182">
        <f t="shared" si="23"/>
        <v>81.005646779106911</v>
      </c>
      <c r="X90" s="182">
        <f t="shared" si="23"/>
        <v>81.005646779106911</v>
      </c>
      <c r="Y90" s="182">
        <f t="shared" si="23"/>
        <v>81.005646779106911</v>
      </c>
      <c r="Z90" s="182">
        <f t="shared" si="23"/>
        <v>81.005646779106911</v>
      </c>
      <c r="AA90" s="182">
        <f t="shared" si="23"/>
        <v>81.005646779106911</v>
      </c>
      <c r="AB90" s="182">
        <f t="shared" si="23"/>
        <v>81.005646779106911</v>
      </c>
      <c r="AC90" s="182">
        <f t="shared" si="23"/>
        <v>81.005646779106911</v>
      </c>
      <c r="AD90" s="182">
        <f t="shared" si="23"/>
        <v>81.005646779106911</v>
      </c>
      <c r="AE90" s="182">
        <f t="shared" si="23"/>
        <v>81.005646779106911</v>
      </c>
      <c r="AF90" s="182">
        <f t="shared" si="23"/>
        <v>81.005646779106911</v>
      </c>
      <c r="AG90" s="182">
        <f t="shared" si="23"/>
        <v>81.005646779106911</v>
      </c>
      <c r="AH90" s="182">
        <f t="shared" si="23"/>
        <v>81.005646779106911</v>
      </c>
      <c r="AI90" s="182">
        <f t="shared" si="23"/>
        <v>81.005646779106911</v>
      </c>
      <c r="AJ90" s="182">
        <f t="shared" si="23"/>
        <v>81.005646779106911</v>
      </c>
      <c r="AK90" s="182">
        <f t="shared" si="23"/>
        <v>81.005646779106911</v>
      </c>
      <c r="AL90" s="182">
        <f t="shared" si="23"/>
        <v>81.005646779106911</v>
      </c>
      <c r="AM90" s="182">
        <f t="shared" si="23"/>
        <v>81.005646779106911</v>
      </c>
      <c r="AN90" s="182">
        <f t="shared" si="23"/>
        <v>81.005646779106911</v>
      </c>
      <c r="AO90" s="182">
        <f t="shared" si="23"/>
        <v>81.005646779106911</v>
      </c>
      <c r="AP90" s="182">
        <f t="shared" si="23"/>
        <v>81.005646779106911</v>
      </c>
      <c r="AQ90" s="182">
        <f t="shared" si="23"/>
        <v>81.005646779106911</v>
      </c>
    </row>
    <row r="91" spans="3:43" ht="17.25" customHeight="1">
      <c r="C91" s="154"/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83"/>
      <c r="T91" s="183"/>
      <c r="U91" s="183"/>
      <c r="V91" s="183"/>
      <c r="W91" s="183"/>
      <c r="X91" s="183"/>
      <c r="Y91" s="183"/>
      <c r="Z91" s="183"/>
      <c r="AA91" s="183"/>
      <c r="AB91" s="183"/>
      <c r="AC91" s="183"/>
      <c r="AD91" s="183"/>
      <c r="AE91" s="183"/>
      <c r="AF91" s="183"/>
      <c r="AG91" s="183"/>
      <c r="AH91" s="183"/>
      <c r="AI91" s="183"/>
      <c r="AJ91" s="183"/>
      <c r="AK91" s="183"/>
      <c r="AL91" s="183"/>
      <c r="AM91" s="183"/>
      <c r="AN91" s="183"/>
      <c r="AO91" s="183"/>
      <c r="AP91" s="183"/>
      <c r="AQ91" s="183"/>
    </row>
    <row r="92" spans="3:43" ht="17.25" customHeight="1">
      <c r="C92" s="154" t="s">
        <v>211</v>
      </c>
      <c r="D92" s="153">
        <f>D15</f>
        <v>80.599999999999994</v>
      </c>
      <c r="E92" s="153">
        <f t="shared" ref="E92:R92" si="24">E15</f>
        <v>50.4</v>
      </c>
      <c r="F92" s="153">
        <f t="shared" si="24"/>
        <v>85.2</v>
      </c>
      <c r="G92" s="153">
        <f t="shared" si="24"/>
        <v>66.100000000000009</v>
      </c>
      <c r="H92" s="153">
        <f t="shared" si="24"/>
        <v>99.9</v>
      </c>
      <c r="I92" s="153">
        <f t="shared" si="24"/>
        <v>105.4</v>
      </c>
      <c r="J92" s="153">
        <f t="shared" si="24"/>
        <v>101.7</v>
      </c>
      <c r="K92" s="153">
        <f t="shared" si="24"/>
        <v>136.1</v>
      </c>
      <c r="L92" s="153">
        <f t="shared" si="24"/>
        <v>95.7</v>
      </c>
      <c r="M92" s="153">
        <f t="shared" si="24"/>
        <v>130.9</v>
      </c>
      <c r="N92" s="153">
        <f t="shared" si="24"/>
        <v>434.6</v>
      </c>
      <c r="O92" s="153">
        <f t="shared" si="24"/>
        <v>365</v>
      </c>
      <c r="P92" s="153">
        <f t="shared" si="24"/>
        <v>431.90000000000003</v>
      </c>
      <c r="Q92" s="153">
        <f t="shared" si="24"/>
        <v>372.7</v>
      </c>
      <c r="R92" s="153">
        <f t="shared" si="24"/>
        <v>382.3</v>
      </c>
      <c r="S92" s="226">
        <f>S93*S70/S72</f>
        <v>408.46544437506077</v>
      </c>
      <c r="T92" s="226">
        <f t="shared" ref="T92:AQ92" si="25">T93*T70/T72</f>
        <v>211.41109359656639</v>
      </c>
      <c r="U92" s="226">
        <f t="shared" si="25"/>
        <v>222.31759150129346</v>
      </c>
      <c r="V92" s="226">
        <f t="shared" si="25"/>
        <v>233.86757607683953</v>
      </c>
      <c r="W92" s="226">
        <f t="shared" si="25"/>
        <v>246.08557175235225</v>
      </c>
      <c r="X92" s="226">
        <f t="shared" si="25"/>
        <v>258.99268754720293</v>
      </c>
      <c r="Y92" s="226">
        <f t="shared" si="25"/>
        <v>272.60512196131413</v>
      </c>
      <c r="Z92" s="226">
        <f t="shared" si="25"/>
        <v>286.93226668569378</v>
      </c>
      <c r="AA92" s="226">
        <f t="shared" si="25"/>
        <v>301.97431237050046</v>
      </c>
      <c r="AB92" s="226">
        <f t="shared" si="25"/>
        <v>316.8511518000679</v>
      </c>
      <c r="AC92" s="226">
        <f t="shared" si="25"/>
        <v>333.22608270780694</v>
      </c>
      <c r="AD92" s="226">
        <f t="shared" si="25"/>
        <v>350.22545223100656</v>
      </c>
      <c r="AE92" s="226">
        <f t="shared" si="25"/>
        <v>367.77414762104365</v>
      </c>
      <c r="AF92" s="226">
        <f t="shared" si="25"/>
        <v>386.82010279422298</v>
      </c>
      <c r="AG92" s="226">
        <f t="shared" si="25"/>
        <v>405.14774313260426</v>
      </c>
      <c r="AH92" s="226">
        <f t="shared" si="25"/>
        <v>423.55801854081545</v>
      </c>
      <c r="AI92" s="226">
        <f t="shared" si="25"/>
        <v>441.77590480261824</v>
      </c>
      <c r="AJ92" s="226">
        <f t="shared" si="25"/>
        <v>459.44064833431423</v>
      </c>
      <c r="AK92" s="226">
        <f t="shared" si="25"/>
        <v>476.08429974228335</v>
      </c>
      <c r="AL92" s="226">
        <f t="shared" si="25"/>
        <v>491.10518550853953</v>
      </c>
      <c r="AM92" s="226">
        <f t="shared" si="25"/>
        <v>503.73514860561642</v>
      </c>
      <c r="AN92" s="226">
        <f t="shared" si="25"/>
        <v>512.99912087384109</v>
      </c>
      <c r="AO92" s="226">
        <f t="shared" si="25"/>
        <v>517.66526079843948</v>
      </c>
      <c r="AP92" s="226">
        <f t="shared" si="25"/>
        <v>516.18348592859672</v>
      </c>
      <c r="AQ92" s="226">
        <f t="shared" si="25"/>
        <v>506.6097324262775</v>
      </c>
    </row>
    <row r="93" spans="3:43" ht="17.25" customHeight="1">
      <c r="C93" s="171" t="s">
        <v>274</v>
      </c>
      <c r="D93" s="172">
        <f>D92*D72/D70</f>
        <v>15.348776543016641</v>
      </c>
      <c r="E93" s="172">
        <f t="shared" ref="E93:R93" si="26">E92*E72/E70</f>
        <v>8.3209697846933235</v>
      </c>
      <c r="F93" s="172">
        <f t="shared" si="26"/>
        <v>12.423794494826415</v>
      </c>
      <c r="G93" s="172">
        <f t="shared" si="26"/>
        <v>8.7755064925617443</v>
      </c>
      <c r="H93" s="172">
        <f t="shared" si="26"/>
        <v>15.868183994081551</v>
      </c>
      <c r="I93" s="172">
        <f t="shared" si="26"/>
        <v>15.408739536187769</v>
      </c>
      <c r="J93" s="172">
        <f t="shared" si="26"/>
        <v>13.673886617305781</v>
      </c>
      <c r="K93" s="172">
        <f t="shared" si="26"/>
        <v>16.551660946923</v>
      </c>
      <c r="L93" s="172">
        <f t="shared" si="26"/>
        <v>14.797093489924382</v>
      </c>
      <c r="M93" s="172">
        <f t="shared" si="26"/>
        <v>17.300184162062614</v>
      </c>
      <c r="N93" s="172">
        <f t="shared" si="26"/>
        <v>52.354552037390562</v>
      </c>
      <c r="O93" s="172">
        <f t="shared" si="26"/>
        <v>39.246158817826611</v>
      </c>
      <c r="P93" s="172">
        <f t="shared" si="26"/>
        <v>58.46226590024105</v>
      </c>
      <c r="Q93" s="172">
        <f t="shared" si="26"/>
        <v>46.886158406286619</v>
      </c>
      <c r="R93" s="172">
        <f t="shared" si="26"/>
        <v>46.986160684221154</v>
      </c>
      <c r="S93" s="182">
        <f>R93</f>
        <v>46.986160684221154</v>
      </c>
      <c r="T93" s="182">
        <f t="shared" ref="T93:AQ93" si="27">S93</f>
        <v>46.986160684221154</v>
      </c>
      <c r="U93" s="182">
        <f t="shared" si="27"/>
        <v>46.986160684221154</v>
      </c>
      <c r="V93" s="182">
        <f t="shared" si="27"/>
        <v>46.986160684221154</v>
      </c>
      <c r="W93" s="182">
        <f t="shared" si="27"/>
        <v>46.986160684221154</v>
      </c>
      <c r="X93" s="182">
        <f t="shared" si="27"/>
        <v>46.986160684221154</v>
      </c>
      <c r="Y93" s="182">
        <f t="shared" si="27"/>
        <v>46.986160684221154</v>
      </c>
      <c r="Z93" s="182">
        <f t="shared" si="27"/>
        <v>46.986160684221154</v>
      </c>
      <c r="AA93" s="182">
        <f t="shared" si="27"/>
        <v>46.986160684221154</v>
      </c>
      <c r="AB93" s="182">
        <f t="shared" si="27"/>
        <v>46.986160684221154</v>
      </c>
      <c r="AC93" s="182">
        <f t="shared" si="27"/>
        <v>46.986160684221154</v>
      </c>
      <c r="AD93" s="182">
        <f t="shared" si="27"/>
        <v>46.986160684221154</v>
      </c>
      <c r="AE93" s="182">
        <f t="shared" si="27"/>
        <v>46.986160684221154</v>
      </c>
      <c r="AF93" s="182">
        <f t="shared" si="27"/>
        <v>46.986160684221154</v>
      </c>
      <c r="AG93" s="182">
        <f t="shared" si="27"/>
        <v>46.986160684221154</v>
      </c>
      <c r="AH93" s="182">
        <f t="shared" si="27"/>
        <v>46.986160684221154</v>
      </c>
      <c r="AI93" s="182">
        <f t="shared" si="27"/>
        <v>46.986160684221154</v>
      </c>
      <c r="AJ93" s="182">
        <f t="shared" si="27"/>
        <v>46.986160684221154</v>
      </c>
      <c r="AK93" s="182">
        <f t="shared" si="27"/>
        <v>46.986160684221154</v>
      </c>
      <c r="AL93" s="182">
        <f t="shared" si="27"/>
        <v>46.986160684221154</v>
      </c>
      <c r="AM93" s="182">
        <f t="shared" si="27"/>
        <v>46.986160684221154</v>
      </c>
      <c r="AN93" s="182">
        <f t="shared" si="27"/>
        <v>46.986160684221154</v>
      </c>
      <c r="AO93" s="182">
        <f t="shared" si="27"/>
        <v>46.986160684221154</v>
      </c>
      <c r="AP93" s="182">
        <f t="shared" si="27"/>
        <v>46.986160684221154</v>
      </c>
      <c r="AQ93" s="182">
        <f t="shared" si="27"/>
        <v>46.986160684221154</v>
      </c>
    </row>
    <row r="94" spans="3:43" ht="17.25" customHeight="1">
      <c r="E94" s="136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/>
      <c r="R94" s="136"/>
      <c r="S94" s="183"/>
      <c r="T94" s="183"/>
      <c r="U94" s="183"/>
      <c r="V94" s="183"/>
      <c r="W94" s="183"/>
      <c r="X94" s="183"/>
      <c r="Y94" s="183"/>
      <c r="Z94" s="183"/>
      <c r="AA94" s="183"/>
      <c r="AB94" s="183"/>
      <c r="AC94" s="183"/>
      <c r="AD94" s="183"/>
      <c r="AE94" s="183"/>
      <c r="AF94" s="183"/>
      <c r="AG94" s="183"/>
      <c r="AH94" s="183"/>
      <c r="AI94" s="183"/>
      <c r="AJ94" s="183"/>
      <c r="AK94" s="183"/>
      <c r="AL94" s="183"/>
      <c r="AM94" s="183"/>
      <c r="AN94" s="183"/>
      <c r="AO94" s="183"/>
      <c r="AP94" s="183"/>
      <c r="AQ94" s="183"/>
    </row>
    <row r="95" spans="3:43" ht="17.25" customHeight="1">
      <c r="C95" s="174" t="s">
        <v>276</v>
      </c>
      <c r="D95" s="175">
        <f>D92+D89+D86+D83+D80+D77+D74</f>
        <v>2002.6999999999998</v>
      </c>
      <c r="E95" s="175">
        <f t="shared" ref="E95:S95" si="28">E92+E89+E86+E83+E80+E77+E74</f>
        <v>2111.2000000000003</v>
      </c>
      <c r="F95" s="175">
        <f t="shared" si="28"/>
        <v>2216.9</v>
      </c>
      <c r="G95" s="175">
        <f t="shared" si="28"/>
        <v>2354.6</v>
      </c>
      <c r="H95" s="175">
        <f t="shared" si="28"/>
        <v>2607.4</v>
      </c>
      <c r="I95" s="175">
        <f t="shared" si="28"/>
        <v>2617</v>
      </c>
      <c r="J95" s="175">
        <f t="shared" si="28"/>
        <v>2623.2</v>
      </c>
      <c r="K95" s="175">
        <f t="shared" si="28"/>
        <v>2841.8</v>
      </c>
      <c r="L95" s="175">
        <f t="shared" si="28"/>
        <v>2623.6000000000004</v>
      </c>
      <c r="M95" s="175">
        <f t="shared" si="28"/>
        <v>2790</v>
      </c>
      <c r="N95" s="175">
        <f t="shared" si="28"/>
        <v>6445.5</v>
      </c>
      <c r="O95" s="175">
        <f t="shared" si="28"/>
        <v>6650.5</v>
      </c>
      <c r="P95" s="175">
        <f t="shared" si="28"/>
        <v>6915.6</v>
      </c>
      <c r="Q95" s="175">
        <f t="shared" si="28"/>
        <v>6688.6</v>
      </c>
      <c r="R95" s="175">
        <f t="shared" si="28"/>
        <v>6699.6</v>
      </c>
      <c r="S95" s="175">
        <f t="shared" si="28"/>
        <v>7134.8482217657738</v>
      </c>
      <c r="T95" s="175">
        <f t="shared" ref="T95:AQ95" si="29">T92+T89+T86+T83+T80+T77+T74</f>
        <v>3692.8119281101053</v>
      </c>
      <c r="U95" s="175">
        <f t="shared" si="29"/>
        <v>3883.3205947619208</v>
      </c>
      <c r="V95" s="175">
        <f t="shared" si="29"/>
        <v>4085.0693302916502</v>
      </c>
      <c r="W95" s="175">
        <f t="shared" si="29"/>
        <v>4298.4865138488685</v>
      </c>
      <c r="X95" s="175">
        <f t="shared" si="29"/>
        <v>4523.9408660962436</v>
      </c>
      <c r="Y95" s="175">
        <f t="shared" si="29"/>
        <v>4761.7153334615778</v>
      </c>
      <c r="Z95" s="175">
        <f t="shared" si="29"/>
        <v>5011.9739648033737</v>
      </c>
      <c r="AA95" s="175">
        <f t="shared" si="29"/>
        <v>5274.7200902930399</v>
      </c>
      <c r="AB95" s="175">
        <f t="shared" si="29"/>
        <v>5534.5804843881679</v>
      </c>
      <c r="AC95" s="175">
        <f t="shared" si="29"/>
        <v>5820.6087109554592</v>
      </c>
      <c r="AD95" s="175">
        <f t="shared" si="29"/>
        <v>6117.5442855162564</v>
      </c>
      <c r="AE95" s="175">
        <f t="shared" si="29"/>
        <v>6424.0751801663</v>
      </c>
      <c r="AF95" s="175">
        <f t="shared" si="29"/>
        <v>6756.7593797002337</v>
      </c>
      <c r="AG95" s="175">
        <f t="shared" si="29"/>
        <v>7076.8964534189881</v>
      </c>
      <c r="AH95" s="175">
        <f t="shared" si="29"/>
        <v>7398.4769507838555</v>
      </c>
      <c r="AI95" s="175">
        <f t="shared" si="29"/>
        <v>7716.6969010619578</v>
      </c>
      <c r="AJ95" s="175">
        <f t="shared" si="29"/>
        <v>8025.2548603965579</v>
      </c>
      <c r="AK95" s="175">
        <f t="shared" si="29"/>
        <v>8315.9769478757607</v>
      </c>
      <c r="AL95" s="175">
        <f t="shared" si="29"/>
        <v>8578.3534636240856</v>
      </c>
      <c r="AM95" s="175">
        <f t="shared" si="29"/>
        <v>8798.9666660016246</v>
      </c>
      <c r="AN95" s="175">
        <f t="shared" si="29"/>
        <v>8960.784604274364</v>
      </c>
      <c r="AO95" s="175">
        <f t="shared" si="29"/>
        <v>9042.290152912552</v>
      </c>
      <c r="AP95" s="175">
        <f t="shared" si="29"/>
        <v>9016.4073299204392</v>
      </c>
      <c r="AQ95" s="175">
        <f t="shared" si="29"/>
        <v>8849.1783045712928</v>
      </c>
    </row>
    <row r="96" spans="3:43" ht="17.25" customHeight="1"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83"/>
      <c r="T96" s="183"/>
      <c r="U96" s="183"/>
      <c r="V96" s="183"/>
      <c r="W96" s="183"/>
      <c r="X96" s="183"/>
      <c r="Y96" s="183"/>
      <c r="Z96" s="183"/>
      <c r="AA96" s="183"/>
      <c r="AB96" s="183"/>
      <c r="AC96" s="183"/>
      <c r="AD96" s="183"/>
      <c r="AE96" s="183"/>
      <c r="AF96" s="183"/>
      <c r="AG96" s="183"/>
      <c r="AH96" s="183"/>
      <c r="AI96" s="183"/>
      <c r="AJ96" s="183"/>
      <c r="AK96" s="183"/>
      <c r="AL96" s="183"/>
      <c r="AM96" s="183"/>
      <c r="AN96" s="183"/>
      <c r="AO96" s="183"/>
      <c r="AP96" s="183"/>
      <c r="AQ96" s="183"/>
    </row>
    <row r="97" spans="3:43" ht="17.25" customHeight="1">
      <c r="C97" s="163" t="s">
        <v>176</v>
      </c>
      <c r="D97" s="153">
        <f>D33</f>
        <v>268.5</v>
      </c>
      <c r="E97" s="153">
        <f t="shared" ref="E97:R97" si="30">E33</f>
        <v>345</v>
      </c>
      <c r="F97" s="153">
        <f t="shared" si="30"/>
        <v>401.4</v>
      </c>
      <c r="G97" s="153">
        <f t="shared" si="30"/>
        <v>392.3</v>
      </c>
      <c r="H97" s="153">
        <f t="shared" si="30"/>
        <v>663</v>
      </c>
      <c r="I97" s="153">
        <f t="shared" si="30"/>
        <v>642.5</v>
      </c>
      <c r="J97" s="153">
        <f t="shared" si="30"/>
        <v>1087.4000000000001</v>
      </c>
      <c r="K97" s="153">
        <f t="shared" si="30"/>
        <v>882.2</v>
      </c>
      <c r="L97" s="153">
        <f t="shared" si="30"/>
        <v>747.5</v>
      </c>
      <c r="M97" s="153">
        <f t="shared" si="30"/>
        <v>823</v>
      </c>
      <c r="N97" s="153">
        <f t="shared" si="30"/>
        <v>903.2</v>
      </c>
      <c r="O97" s="153">
        <f t="shared" si="30"/>
        <v>1476.5</v>
      </c>
      <c r="P97" s="153">
        <f t="shared" si="30"/>
        <v>1904.1</v>
      </c>
      <c r="Q97" s="153">
        <f t="shared" si="30"/>
        <v>1741.3</v>
      </c>
      <c r="R97" s="153">
        <f t="shared" si="30"/>
        <v>1010.7</v>
      </c>
      <c r="S97" s="226">
        <f>S98*S71/S72</f>
        <v>1072.4287129642162</v>
      </c>
      <c r="T97" s="226">
        <f t="shared" ref="T97:AQ97" si="31">T98*T71/T72</f>
        <v>555.06121786875428</v>
      </c>
      <c r="U97" s="226">
        <f t="shared" si="31"/>
        <v>583.69629991053773</v>
      </c>
      <c r="V97" s="226">
        <f t="shared" si="31"/>
        <v>614.02086044236046</v>
      </c>
      <c r="W97" s="226">
        <f t="shared" si="31"/>
        <v>646.09928851438383</v>
      </c>
      <c r="X97" s="226">
        <f t="shared" si="31"/>
        <v>679.98700599591916</v>
      </c>
      <c r="Y97" s="226">
        <f t="shared" si="31"/>
        <v>715.72654215514081</v>
      </c>
      <c r="Z97" s="226">
        <f t="shared" si="31"/>
        <v>753.34255493861201</v>
      </c>
      <c r="AA97" s="226">
        <f t="shared" si="31"/>
        <v>792.83554489957908</v>
      </c>
      <c r="AB97" s="226">
        <f t="shared" si="31"/>
        <v>831.89478474993155</v>
      </c>
      <c r="AC97" s="226">
        <f t="shared" si="31"/>
        <v>874.88727363753446</v>
      </c>
      <c r="AD97" s="226">
        <f t="shared" si="31"/>
        <v>919.51923022044764</v>
      </c>
      <c r="AE97" s="226">
        <f t="shared" si="31"/>
        <v>965.59344548272554</v>
      </c>
      <c r="AF97" s="226">
        <f t="shared" si="31"/>
        <v>1015.5987261614796</v>
      </c>
      <c r="AG97" s="226">
        <f t="shared" si="31"/>
        <v>1063.7180665131045</v>
      </c>
      <c r="AH97" s="226">
        <f t="shared" si="31"/>
        <v>1112.0543657845201</v>
      </c>
      <c r="AI97" s="226">
        <f t="shared" si="31"/>
        <v>1159.885546085623</v>
      </c>
      <c r="AJ97" s="226">
        <f t="shared" si="31"/>
        <v>1206.2644465077226</v>
      </c>
      <c r="AK97" s="226">
        <f t="shared" si="31"/>
        <v>1249.9624628375545</v>
      </c>
      <c r="AL97" s="226">
        <f t="shared" si="31"/>
        <v>1289.3998972930801</v>
      </c>
      <c r="AM97" s="226">
        <f t="shared" si="31"/>
        <v>1322.5599485422299</v>
      </c>
      <c r="AN97" s="226">
        <f t="shared" si="31"/>
        <v>1346.8825687133158</v>
      </c>
      <c r="AO97" s="226">
        <f t="shared" si="31"/>
        <v>1359.1335498005999</v>
      </c>
      <c r="AP97" s="226">
        <f t="shared" si="31"/>
        <v>1355.2431401259225</v>
      </c>
      <c r="AQ97" s="226">
        <f t="shared" si="31"/>
        <v>1330.1071872855607</v>
      </c>
    </row>
    <row r="98" spans="3:43" ht="17.25" customHeight="1">
      <c r="C98" s="171" t="s">
        <v>275</v>
      </c>
      <c r="D98" s="176">
        <f>D97*D72/D71</f>
        <v>110.16468075539568</v>
      </c>
      <c r="E98" s="176">
        <f t="shared" ref="E98:R98" si="32">E97*E72/E71</f>
        <v>132.28805546801135</v>
      </c>
      <c r="F98" s="176">
        <f t="shared" si="32"/>
        <v>129.32385912260568</v>
      </c>
      <c r="G98" s="176">
        <f t="shared" si="32"/>
        <v>111.6226223885251</v>
      </c>
      <c r="H98" s="176">
        <f t="shared" si="32"/>
        <v>228.75035447584835</v>
      </c>
      <c r="I98" s="176">
        <f t="shared" si="32"/>
        <v>212.11333212735167</v>
      </c>
      <c r="J98" s="176">
        <f t="shared" si="32"/>
        <v>323.55180565745502</v>
      </c>
      <c r="K98" s="176">
        <f t="shared" si="32"/>
        <v>244.2933009635081</v>
      </c>
      <c r="L98" s="176">
        <f t="shared" si="32"/>
        <v>253.88363028953231</v>
      </c>
      <c r="M98" s="176">
        <f t="shared" si="32"/>
        <v>248.0181144503911</v>
      </c>
      <c r="N98" s="176">
        <f t="shared" si="32"/>
        <v>238.38696185187857</v>
      </c>
      <c r="O98" s="176">
        <f t="shared" si="32"/>
        <v>356.51075339754584</v>
      </c>
      <c r="P98" s="176">
        <f t="shared" si="32"/>
        <v>569.80937935557927</v>
      </c>
      <c r="Q98" s="176">
        <f t="shared" si="32"/>
        <v>496.19369193535789</v>
      </c>
      <c r="R98" s="176">
        <f t="shared" si="32"/>
        <v>274.09577234564233</v>
      </c>
      <c r="S98" s="184">
        <f>R98</f>
        <v>274.09577234564233</v>
      </c>
      <c r="T98" s="184">
        <f t="shared" ref="T98:AQ98" si="33">S98</f>
        <v>274.09577234564233</v>
      </c>
      <c r="U98" s="184">
        <f t="shared" si="33"/>
        <v>274.09577234564233</v>
      </c>
      <c r="V98" s="184">
        <f t="shared" si="33"/>
        <v>274.09577234564233</v>
      </c>
      <c r="W98" s="184">
        <f t="shared" si="33"/>
        <v>274.09577234564233</v>
      </c>
      <c r="X98" s="184">
        <f t="shared" si="33"/>
        <v>274.09577234564233</v>
      </c>
      <c r="Y98" s="184">
        <f t="shared" si="33"/>
        <v>274.09577234564233</v>
      </c>
      <c r="Z98" s="184">
        <f t="shared" si="33"/>
        <v>274.09577234564233</v>
      </c>
      <c r="AA98" s="184">
        <f t="shared" si="33"/>
        <v>274.09577234564233</v>
      </c>
      <c r="AB98" s="184">
        <f t="shared" si="33"/>
        <v>274.09577234564233</v>
      </c>
      <c r="AC98" s="184">
        <f t="shared" si="33"/>
        <v>274.09577234564233</v>
      </c>
      <c r="AD98" s="184">
        <f t="shared" si="33"/>
        <v>274.09577234564233</v>
      </c>
      <c r="AE98" s="184">
        <f t="shared" si="33"/>
        <v>274.09577234564233</v>
      </c>
      <c r="AF98" s="184">
        <f t="shared" si="33"/>
        <v>274.09577234564233</v>
      </c>
      <c r="AG98" s="184">
        <f t="shared" si="33"/>
        <v>274.09577234564233</v>
      </c>
      <c r="AH98" s="184">
        <f t="shared" si="33"/>
        <v>274.09577234564233</v>
      </c>
      <c r="AI98" s="184">
        <f t="shared" si="33"/>
        <v>274.09577234564233</v>
      </c>
      <c r="AJ98" s="184">
        <f t="shared" si="33"/>
        <v>274.09577234564233</v>
      </c>
      <c r="AK98" s="184">
        <f t="shared" si="33"/>
        <v>274.09577234564233</v>
      </c>
      <c r="AL98" s="184">
        <f t="shared" si="33"/>
        <v>274.09577234564233</v>
      </c>
      <c r="AM98" s="184">
        <f t="shared" si="33"/>
        <v>274.09577234564233</v>
      </c>
      <c r="AN98" s="184">
        <f t="shared" si="33"/>
        <v>274.09577234564233</v>
      </c>
      <c r="AO98" s="184">
        <f t="shared" si="33"/>
        <v>274.09577234564233</v>
      </c>
      <c r="AP98" s="184">
        <f t="shared" si="33"/>
        <v>274.09577234564233</v>
      </c>
      <c r="AQ98" s="184">
        <f t="shared" si="33"/>
        <v>274.09577234564233</v>
      </c>
    </row>
    <row r="99" spans="3:43" ht="17.25" customHeight="1">
      <c r="C99" s="163"/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83"/>
      <c r="T99" s="183"/>
      <c r="U99" s="183"/>
      <c r="V99" s="183"/>
      <c r="W99" s="183"/>
      <c r="X99" s="183"/>
      <c r="Y99" s="183"/>
      <c r="Z99" s="183"/>
      <c r="AA99" s="183"/>
      <c r="AB99" s="183"/>
      <c r="AC99" s="183"/>
      <c r="AD99" s="183"/>
      <c r="AE99" s="183"/>
      <c r="AF99" s="183"/>
      <c r="AG99" s="183"/>
      <c r="AH99" s="183"/>
      <c r="AI99" s="183"/>
      <c r="AJ99" s="183"/>
      <c r="AK99" s="183"/>
      <c r="AL99" s="183"/>
      <c r="AM99" s="183"/>
      <c r="AN99" s="183"/>
      <c r="AO99" s="183"/>
      <c r="AP99" s="183"/>
      <c r="AQ99" s="183"/>
    </row>
    <row r="100" spans="3:43" ht="17.25" customHeight="1">
      <c r="C100" s="164" t="s">
        <v>173</v>
      </c>
      <c r="D100" s="153">
        <f>34</f>
        <v>34</v>
      </c>
      <c r="E100" s="153">
        <f>34</f>
        <v>34</v>
      </c>
      <c r="F100" s="153">
        <f>34</f>
        <v>34</v>
      </c>
      <c r="G100" s="153">
        <f>34</f>
        <v>34</v>
      </c>
      <c r="H100" s="153">
        <f>34</f>
        <v>34</v>
      </c>
      <c r="I100" s="153">
        <f>34</f>
        <v>34</v>
      </c>
      <c r="J100" s="153">
        <f>34</f>
        <v>34</v>
      </c>
      <c r="K100" s="153">
        <f>34</f>
        <v>34</v>
      </c>
      <c r="L100" s="153">
        <f>34</f>
        <v>34</v>
      </c>
      <c r="M100" s="153">
        <f>34</f>
        <v>34</v>
      </c>
      <c r="N100" s="153">
        <f>34</f>
        <v>34</v>
      </c>
      <c r="O100" s="153">
        <f>34</f>
        <v>34</v>
      </c>
      <c r="P100" s="153">
        <f>34</f>
        <v>34</v>
      </c>
      <c r="Q100" s="153">
        <f>34</f>
        <v>34</v>
      </c>
      <c r="R100" s="153">
        <f>34</f>
        <v>34</v>
      </c>
      <c r="S100" s="226">
        <f>S101*S71/S72</f>
        <v>36.076557080027058</v>
      </c>
      <c r="T100" s="226">
        <f t="shared" ref="T100:AQ100" si="34">T101*T71/T72</f>
        <v>18.672287926721726</v>
      </c>
      <c r="U100" s="226">
        <f t="shared" si="34"/>
        <v>19.635573559867698</v>
      </c>
      <c r="V100" s="226">
        <f t="shared" si="34"/>
        <v>20.655693336341404</v>
      </c>
      <c r="W100" s="226">
        <f t="shared" si="34"/>
        <v>21.734813307103046</v>
      </c>
      <c r="X100" s="226">
        <f t="shared" si="34"/>
        <v>22.874797866687693</v>
      </c>
      <c r="Y100" s="226">
        <f t="shared" si="34"/>
        <v>24.077077701864834</v>
      </c>
      <c r="Z100" s="226">
        <f t="shared" si="34"/>
        <v>25.342482307225499</v>
      </c>
      <c r="AA100" s="226">
        <f t="shared" si="34"/>
        <v>26.671028521406633</v>
      </c>
      <c r="AB100" s="226">
        <f t="shared" si="34"/>
        <v>27.98498335955048</v>
      </c>
      <c r="AC100" s="226">
        <f t="shared" si="34"/>
        <v>29.431252897671094</v>
      </c>
      <c r="AD100" s="226">
        <f t="shared" si="34"/>
        <v>30.932674213411712</v>
      </c>
      <c r="AE100" s="226">
        <f t="shared" si="34"/>
        <v>32.48261318532964</v>
      </c>
      <c r="AF100" s="226">
        <f t="shared" si="34"/>
        <v>34.16479340010914</v>
      </c>
      <c r="AG100" s="226">
        <f t="shared" si="34"/>
        <v>35.783530485253337</v>
      </c>
      <c r="AH100" s="226">
        <f t="shared" si="34"/>
        <v>37.409566079621733</v>
      </c>
      <c r="AI100" s="226">
        <f t="shared" si="34"/>
        <v>39.018609445840688</v>
      </c>
      <c r="AJ100" s="226">
        <f t="shared" si="34"/>
        <v>40.578798042210913</v>
      </c>
      <c r="AK100" s="226">
        <f t="shared" si="34"/>
        <v>42.04880155978713</v>
      </c>
      <c r="AL100" s="226">
        <f t="shared" si="34"/>
        <v>43.375478883906922</v>
      </c>
      <c r="AM100" s="226">
        <f t="shared" si="34"/>
        <v>44.490984713996063</v>
      </c>
      <c r="AN100" s="226">
        <f t="shared" si="34"/>
        <v>45.309198907937798</v>
      </c>
      <c r="AO100" s="226">
        <f t="shared" si="34"/>
        <v>45.721322542020772</v>
      </c>
      <c r="AP100" s="226">
        <f t="shared" si="34"/>
        <v>45.590448960405027</v>
      </c>
      <c r="AQ100" s="226">
        <f t="shared" si="34"/>
        <v>44.744874213623291</v>
      </c>
    </row>
    <row r="101" spans="3:43" ht="17.25" customHeight="1">
      <c r="C101" s="171" t="s">
        <v>275</v>
      </c>
      <c r="D101" s="176">
        <f>D100*D72/D71</f>
        <v>13.950089928057553</v>
      </c>
      <c r="E101" s="176">
        <f t="shared" ref="E101:R101" si="35">E100*E72/E71</f>
        <v>13.037083727282278</v>
      </c>
      <c r="F101" s="176">
        <f t="shared" si="35"/>
        <v>10.954188366139993</v>
      </c>
      <c r="G101" s="176">
        <f t="shared" si="35"/>
        <v>9.674150296227003</v>
      </c>
      <c r="H101" s="176">
        <f t="shared" si="35"/>
        <v>11.730787409017864</v>
      </c>
      <c r="I101" s="176">
        <f t="shared" si="35"/>
        <v>11.224674384949349</v>
      </c>
      <c r="J101" s="176">
        <f t="shared" si="35"/>
        <v>10.116572919214152</v>
      </c>
      <c r="K101" s="176">
        <f t="shared" si="35"/>
        <v>9.4150671420984757</v>
      </c>
      <c r="L101" s="176">
        <f t="shared" si="35"/>
        <v>11.547884187082406</v>
      </c>
      <c r="M101" s="176">
        <f t="shared" si="35"/>
        <v>10.246191848497324</v>
      </c>
      <c r="N101" s="176">
        <f t="shared" si="35"/>
        <v>8.9738227446455614</v>
      </c>
      <c r="O101" s="176">
        <f t="shared" si="35"/>
        <v>8.2095263227338702</v>
      </c>
      <c r="P101" s="176">
        <f t="shared" si="35"/>
        <v>10.174633106501599</v>
      </c>
      <c r="Q101" s="176">
        <f t="shared" si="35"/>
        <v>9.6885002732453742</v>
      </c>
      <c r="R101" s="176">
        <f t="shared" si="35"/>
        <v>9.2205958837952302</v>
      </c>
      <c r="S101" s="184">
        <f>R101</f>
        <v>9.2205958837952302</v>
      </c>
      <c r="T101" s="184">
        <f t="shared" ref="T101:AQ101" si="36">S101</f>
        <v>9.2205958837952302</v>
      </c>
      <c r="U101" s="184">
        <f t="shared" si="36"/>
        <v>9.2205958837952302</v>
      </c>
      <c r="V101" s="184">
        <f t="shared" si="36"/>
        <v>9.2205958837952302</v>
      </c>
      <c r="W101" s="184">
        <f t="shared" si="36"/>
        <v>9.2205958837952302</v>
      </c>
      <c r="X101" s="184">
        <f t="shared" si="36"/>
        <v>9.2205958837952302</v>
      </c>
      <c r="Y101" s="184">
        <f t="shared" si="36"/>
        <v>9.2205958837952302</v>
      </c>
      <c r="Z101" s="184">
        <f t="shared" si="36"/>
        <v>9.2205958837952302</v>
      </c>
      <c r="AA101" s="184">
        <f t="shared" si="36"/>
        <v>9.2205958837952302</v>
      </c>
      <c r="AB101" s="184">
        <f t="shared" si="36"/>
        <v>9.2205958837952302</v>
      </c>
      <c r="AC101" s="184">
        <f t="shared" si="36"/>
        <v>9.2205958837952302</v>
      </c>
      <c r="AD101" s="184">
        <f t="shared" si="36"/>
        <v>9.2205958837952302</v>
      </c>
      <c r="AE101" s="184">
        <f t="shared" si="36"/>
        <v>9.2205958837952302</v>
      </c>
      <c r="AF101" s="184">
        <f t="shared" si="36"/>
        <v>9.2205958837952302</v>
      </c>
      <c r="AG101" s="184">
        <f t="shared" si="36"/>
        <v>9.2205958837952302</v>
      </c>
      <c r="AH101" s="184">
        <f t="shared" si="36"/>
        <v>9.2205958837952302</v>
      </c>
      <c r="AI101" s="184">
        <f t="shared" si="36"/>
        <v>9.2205958837952302</v>
      </c>
      <c r="AJ101" s="184">
        <f t="shared" si="36"/>
        <v>9.2205958837952302</v>
      </c>
      <c r="AK101" s="184">
        <f t="shared" si="36"/>
        <v>9.2205958837952302</v>
      </c>
      <c r="AL101" s="184">
        <f t="shared" si="36"/>
        <v>9.2205958837952302</v>
      </c>
      <c r="AM101" s="184">
        <f t="shared" si="36"/>
        <v>9.2205958837952302</v>
      </c>
      <c r="AN101" s="184">
        <f t="shared" si="36"/>
        <v>9.2205958837952302</v>
      </c>
      <c r="AO101" s="184">
        <f t="shared" si="36"/>
        <v>9.2205958837952302</v>
      </c>
      <c r="AP101" s="184">
        <f t="shared" si="36"/>
        <v>9.2205958837952302</v>
      </c>
      <c r="AQ101" s="184">
        <f t="shared" si="36"/>
        <v>9.2205958837952302</v>
      </c>
    </row>
    <row r="102" spans="3:43" ht="17.25" customHeight="1">
      <c r="C102" s="164"/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83"/>
      <c r="T102" s="183"/>
      <c r="U102" s="183"/>
      <c r="V102" s="183"/>
      <c r="W102" s="183"/>
      <c r="X102" s="183"/>
      <c r="Y102" s="183"/>
      <c r="Z102" s="183"/>
      <c r="AA102" s="183"/>
      <c r="AB102" s="183"/>
      <c r="AC102" s="183"/>
      <c r="AD102" s="183"/>
      <c r="AE102" s="183"/>
      <c r="AF102" s="183"/>
      <c r="AG102" s="183"/>
      <c r="AH102" s="183"/>
      <c r="AI102" s="183"/>
      <c r="AJ102" s="183"/>
      <c r="AK102" s="183"/>
      <c r="AL102" s="183"/>
      <c r="AM102" s="183"/>
      <c r="AN102" s="183"/>
      <c r="AO102" s="183"/>
      <c r="AP102" s="183"/>
      <c r="AQ102" s="183"/>
    </row>
    <row r="103" spans="3:43" ht="17.25" customHeight="1">
      <c r="C103" s="164" t="s">
        <v>208</v>
      </c>
      <c r="D103" s="153">
        <f>35</f>
        <v>35</v>
      </c>
      <c r="E103" s="153">
        <f>35</f>
        <v>35</v>
      </c>
      <c r="F103" s="153">
        <f>35</f>
        <v>35</v>
      </c>
      <c r="G103" s="153">
        <f>35</f>
        <v>35</v>
      </c>
      <c r="H103" s="153">
        <f>35</f>
        <v>35</v>
      </c>
      <c r="I103" s="153">
        <f>35</f>
        <v>35</v>
      </c>
      <c r="J103" s="153">
        <f>35</f>
        <v>35</v>
      </c>
      <c r="K103" s="153">
        <f>35</f>
        <v>35</v>
      </c>
      <c r="L103" s="153">
        <f>35</f>
        <v>35</v>
      </c>
      <c r="M103" s="153">
        <f>35</f>
        <v>35</v>
      </c>
      <c r="N103" s="153">
        <f>35</f>
        <v>35</v>
      </c>
      <c r="O103" s="153">
        <f>35</f>
        <v>35</v>
      </c>
      <c r="P103" s="153">
        <f>35</f>
        <v>35</v>
      </c>
      <c r="Q103" s="153">
        <f>35</f>
        <v>35</v>
      </c>
      <c r="R103" s="153">
        <f>35</f>
        <v>35</v>
      </c>
      <c r="S103" s="226">
        <f>S104*S71/S72</f>
        <v>37.137632288263148</v>
      </c>
      <c r="T103" s="226">
        <f t="shared" ref="T103:AQ103" si="37">T104*T71/T72</f>
        <v>19.22147286574295</v>
      </c>
      <c r="U103" s="226">
        <f t="shared" si="37"/>
        <v>20.213090429275571</v>
      </c>
      <c r="V103" s="226">
        <f t="shared" si="37"/>
        <v>21.263213728586742</v>
      </c>
      <c r="W103" s="226">
        <f t="shared" si="37"/>
        <v>22.37407252201784</v>
      </c>
      <c r="X103" s="226">
        <f t="shared" si="37"/>
        <v>23.547586039237331</v>
      </c>
      <c r="Y103" s="226">
        <f t="shared" si="37"/>
        <v>24.785227046037331</v>
      </c>
      <c r="Z103" s="226">
        <f t="shared" si="37"/>
        <v>26.087849433908598</v>
      </c>
      <c r="AA103" s="226">
        <f t="shared" si="37"/>
        <v>27.455470536742126</v>
      </c>
      <c r="AB103" s="226">
        <f t="shared" si="37"/>
        <v>28.808071105419611</v>
      </c>
      <c r="AC103" s="226">
        <f t="shared" si="37"/>
        <v>30.29687798289671</v>
      </c>
      <c r="AD103" s="226">
        <f t="shared" si="37"/>
        <v>31.842458749100292</v>
      </c>
      <c r="AE103" s="226">
        <f t="shared" si="37"/>
        <v>33.437984161368746</v>
      </c>
      <c r="AF103" s="226">
        <f t="shared" si="37"/>
        <v>35.169640264818234</v>
      </c>
      <c r="AG103" s="226">
        <f t="shared" si="37"/>
        <v>36.835987264231377</v>
      </c>
      <c r="AH103" s="226">
        <f t="shared" si="37"/>
        <v>38.509847434904721</v>
      </c>
      <c r="AI103" s="226">
        <f t="shared" si="37"/>
        <v>40.166215606012472</v>
      </c>
      <c r="AJ103" s="226">
        <f t="shared" si="37"/>
        <v>41.772292102275941</v>
      </c>
      <c r="AK103" s="226">
        <f t="shared" si="37"/>
        <v>43.285531017427928</v>
      </c>
      <c r="AL103" s="226">
        <f t="shared" si="37"/>
        <v>44.651228262845358</v>
      </c>
      <c r="AM103" s="226">
        <f t="shared" si="37"/>
        <v>45.799543087937124</v>
      </c>
      <c r="AN103" s="226">
        <f t="shared" si="37"/>
        <v>46.641822405230087</v>
      </c>
      <c r="AO103" s="226">
        <f t="shared" si="37"/>
        <v>47.066067322668431</v>
      </c>
      <c r="AP103" s="226">
        <f t="shared" si="37"/>
        <v>46.931344518063995</v>
      </c>
      <c r="AQ103" s="226">
        <f t="shared" si="37"/>
        <v>46.060899925788682</v>
      </c>
    </row>
    <row r="104" spans="3:43" ht="17.25" customHeight="1">
      <c r="C104" s="171" t="s">
        <v>275</v>
      </c>
      <c r="D104" s="173">
        <f>D103*D72/D71</f>
        <v>14.360386690647482</v>
      </c>
      <c r="E104" s="173">
        <f t="shared" ref="E104:R104" si="38">E103*E72/E71</f>
        <v>13.420527366319991</v>
      </c>
      <c r="F104" s="173">
        <f t="shared" si="38"/>
        <v>11.276370376908817</v>
      </c>
      <c r="G104" s="173">
        <f t="shared" si="38"/>
        <v>9.958684128468974</v>
      </c>
      <c r="H104" s="173">
        <f t="shared" si="38"/>
        <v>12.075810568106625</v>
      </c>
      <c r="I104" s="173">
        <f t="shared" si="38"/>
        <v>11.554811866859625</v>
      </c>
      <c r="J104" s="173">
        <f t="shared" si="38"/>
        <v>10.414119181543979</v>
      </c>
      <c r="K104" s="173">
        <f t="shared" si="38"/>
        <v>9.6919808815719595</v>
      </c>
      <c r="L104" s="173">
        <f t="shared" si="38"/>
        <v>11.887527839643653</v>
      </c>
      <c r="M104" s="173">
        <f t="shared" si="38"/>
        <v>10.547550432276656</v>
      </c>
      <c r="N104" s="173">
        <f t="shared" si="38"/>
        <v>9.2377587077233709</v>
      </c>
      <c r="O104" s="173">
        <f t="shared" si="38"/>
        <v>8.4509829792848663</v>
      </c>
      <c r="P104" s="173">
        <f t="shared" si="38"/>
        <v>10.473887021398705</v>
      </c>
      <c r="Q104" s="173">
        <f t="shared" si="38"/>
        <v>9.9734561636349426</v>
      </c>
      <c r="R104" s="173">
        <f t="shared" si="38"/>
        <v>9.4917898803774428</v>
      </c>
      <c r="S104" s="182">
        <f>R104</f>
        <v>9.4917898803774428</v>
      </c>
      <c r="T104" s="182">
        <f t="shared" ref="T104:AQ104" si="39">S104</f>
        <v>9.4917898803774428</v>
      </c>
      <c r="U104" s="182">
        <f t="shared" si="39"/>
        <v>9.4917898803774428</v>
      </c>
      <c r="V104" s="182">
        <f t="shared" si="39"/>
        <v>9.4917898803774428</v>
      </c>
      <c r="W104" s="182">
        <f t="shared" si="39"/>
        <v>9.4917898803774428</v>
      </c>
      <c r="X104" s="182">
        <f t="shared" si="39"/>
        <v>9.4917898803774428</v>
      </c>
      <c r="Y104" s="182">
        <f t="shared" si="39"/>
        <v>9.4917898803774428</v>
      </c>
      <c r="Z104" s="182">
        <f t="shared" si="39"/>
        <v>9.4917898803774428</v>
      </c>
      <c r="AA104" s="182">
        <f t="shared" si="39"/>
        <v>9.4917898803774428</v>
      </c>
      <c r="AB104" s="182">
        <f t="shared" si="39"/>
        <v>9.4917898803774428</v>
      </c>
      <c r="AC104" s="182">
        <f t="shared" si="39"/>
        <v>9.4917898803774428</v>
      </c>
      <c r="AD104" s="182">
        <f t="shared" si="39"/>
        <v>9.4917898803774428</v>
      </c>
      <c r="AE104" s="182">
        <f t="shared" si="39"/>
        <v>9.4917898803774428</v>
      </c>
      <c r="AF104" s="182">
        <f t="shared" si="39"/>
        <v>9.4917898803774428</v>
      </c>
      <c r="AG104" s="182">
        <f t="shared" si="39"/>
        <v>9.4917898803774428</v>
      </c>
      <c r="AH104" s="182">
        <f t="shared" si="39"/>
        <v>9.4917898803774428</v>
      </c>
      <c r="AI104" s="182">
        <f t="shared" si="39"/>
        <v>9.4917898803774428</v>
      </c>
      <c r="AJ104" s="182">
        <f t="shared" si="39"/>
        <v>9.4917898803774428</v>
      </c>
      <c r="AK104" s="182">
        <f t="shared" si="39"/>
        <v>9.4917898803774428</v>
      </c>
      <c r="AL104" s="182">
        <f t="shared" si="39"/>
        <v>9.4917898803774428</v>
      </c>
      <c r="AM104" s="182">
        <f t="shared" si="39"/>
        <v>9.4917898803774428</v>
      </c>
      <c r="AN104" s="182">
        <f t="shared" si="39"/>
        <v>9.4917898803774428</v>
      </c>
      <c r="AO104" s="182">
        <f t="shared" si="39"/>
        <v>9.4917898803774428</v>
      </c>
      <c r="AP104" s="182">
        <f t="shared" si="39"/>
        <v>9.4917898803774428</v>
      </c>
      <c r="AQ104" s="182">
        <f t="shared" si="39"/>
        <v>9.4917898803774428</v>
      </c>
    </row>
    <row r="105" spans="3:43" ht="17.25" customHeight="1">
      <c r="C105" s="164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83"/>
      <c r="T105" s="183"/>
      <c r="U105" s="183"/>
      <c r="V105" s="183"/>
      <c r="W105" s="183"/>
      <c r="X105" s="183"/>
      <c r="Y105" s="183"/>
      <c r="Z105" s="183"/>
      <c r="AA105" s="183"/>
      <c r="AB105" s="183"/>
      <c r="AC105" s="183"/>
      <c r="AD105" s="183"/>
      <c r="AE105" s="183"/>
      <c r="AF105" s="183"/>
      <c r="AG105" s="183"/>
      <c r="AH105" s="183"/>
      <c r="AI105" s="183"/>
      <c r="AJ105" s="183"/>
      <c r="AK105" s="183"/>
      <c r="AL105" s="183"/>
      <c r="AM105" s="183"/>
      <c r="AN105" s="183"/>
      <c r="AO105" s="183"/>
      <c r="AP105" s="183"/>
      <c r="AQ105" s="183"/>
    </row>
    <row r="106" spans="3:43" ht="17.25" customHeight="1">
      <c r="C106" s="164" t="s">
        <v>218</v>
      </c>
      <c r="D106" s="153">
        <f>36</f>
        <v>36</v>
      </c>
      <c r="E106" s="153">
        <f>36</f>
        <v>36</v>
      </c>
      <c r="F106" s="153">
        <f>36</f>
        <v>36</v>
      </c>
      <c r="G106" s="153">
        <f>36</f>
        <v>36</v>
      </c>
      <c r="H106" s="153">
        <f>36</f>
        <v>36</v>
      </c>
      <c r="I106" s="153">
        <f>36</f>
        <v>36</v>
      </c>
      <c r="J106" s="153">
        <f>36</f>
        <v>36</v>
      </c>
      <c r="K106" s="153">
        <f>36</f>
        <v>36</v>
      </c>
      <c r="L106" s="153">
        <f>36</f>
        <v>36</v>
      </c>
      <c r="M106" s="153">
        <f>36</f>
        <v>36</v>
      </c>
      <c r="N106" s="153">
        <f>36</f>
        <v>36</v>
      </c>
      <c r="O106" s="153">
        <f>36</f>
        <v>36</v>
      </c>
      <c r="P106" s="153">
        <f>36</f>
        <v>36</v>
      </c>
      <c r="Q106" s="153">
        <f>36</f>
        <v>36</v>
      </c>
      <c r="R106" s="153">
        <f>36</f>
        <v>36</v>
      </c>
      <c r="S106" s="226">
        <f>S107*S71/S72</f>
        <v>38.198707496499239</v>
      </c>
      <c r="T106" s="226">
        <f t="shared" ref="T106:AQ106" si="40">T107*T71/T72</f>
        <v>19.770657804764177</v>
      </c>
      <c r="U106" s="226">
        <f t="shared" si="40"/>
        <v>20.790607298683444</v>
      </c>
      <c r="V106" s="226">
        <f t="shared" si="40"/>
        <v>21.870734120832076</v>
      </c>
      <c r="W106" s="226">
        <f t="shared" si="40"/>
        <v>23.013331736932638</v>
      </c>
      <c r="X106" s="226">
        <f t="shared" si="40"/>
        <v>24.220374211786968</v>
      </c>
      <c r="Y106" s="226">
        <f t="shared" si="40"/>
        <v>25.493376390209825</v>
      </c>
      <c r="Z106" s="226">
        <f t="shared" si="40"/>
        <v>26.833216560591705</v>
      </c>
      <c r="AA106" s="226">
        <f t="shared" si="40"/>
        <v>28.239912552077612</v>
      </c>
      <c r="AB106" s="226">
        <f t="shared" si="40"/>
        <v>29.631158851288742</v>
      </c>
      <c r="AC106" s="226">
        <f t="shared" si="40"/>
        <v>31.16250306812233</v>
      </c>
      <c r="AD106" s="226">
        <f t="shared" si="40"/>
        <v>32.752243284788868</v>
      </c>
      <c r="AE106" s="226">
        <f t="shared" si="40"/>
        <v>34.393355137407852</v>
      </c>
      <c r="AF106" s="226">
        <f t="shared" si="40"/>
        <v>36.174487129527321</v>
      </c>
      <c r="AG106" s="226">
        <f t="shared" si="40"/>
        <v>37.888444043209418</v>
      </c>
      <c r="AH106" s="226">
        <f t="shared" si="40"/>
        <v>39.610128790187716</v>
      </c>
      <c r="AI106" s="226">
        <f t="shared" si="40"/>
        <v>41.313821766184255</v>
      </c>
      <c r="AJ106" s="226">
        <f t="shared" si="40"/>
        <v>42.965786162340969</v>
      </c>
      <c r="AK106" s="226">
        <f t="shared" si="40"/>
        <v>44.522260475068727</v>
      </c>
      <c r="AL106" s="226">
        <f t="shared" si="40"/>
        <v>45.9269776417838</v>
      </c>
      <c r="AM106" s="226">
        <f t="shared" si="40"/>
        <v>47.108101461878178</v>
      </c>
      <c r="AN106" s="226">
        <f t="shared" si="40"/>
        <v>47.974445902522376</v>
      </c>
      <c r="AO106" s="226">
        <f t="shared" si="40"/>
        <v>48.410812103316111</v>
      </c>
      <c r="AP106" s="226">
        <f t="shared" si="40"/>
        <v>48.272240075722969</v>
      </c>
      <c r="AQ106" s="226">
        <f t="shared" si="40"/>
        <v>47.376925637954074</v>
      </c>
    </row>
    <row r="107" spans="3:43" ht="17.25" customHeight="1">
      <c r="C107" s="171" t="s">
        <v>275</v>
      </c>
      <c r="D107" s="173">
        <f>D106*D72/D71</f>
        <v>14.77068345323741</v>
      </c>
      <c r="E107" s="173">
        <f t="shared" ref="E107:R107" si="41">E106*E72/E71</f>
        <v>13.803971005357706</v>
      </c>
      <c r="F107" s="173">
        <f t="shared" si="41"/>
        <v>11.598552387677641</v>
      </c>
      <c r="G107" s="173">
        <f t="shared" si="41"/>
        <v>10.243217960710945</v>
      </c>
      <c r="H107" s="173">
        <f t="shared" si="41"/>
        <v>12.420833727195387</v>
      </c>
      <c r="I107" s="173">
        <f t="shared" si="41"/>
        <v>11.884949348769899</v>
      </c>
      <c r="J107" s="173">
        <f t="shared" si="41"/>
        <v>10.711665443873807</v>
      </c>
      <c r="K107" s="173">
        <f t="shared" si="41"/>
        <v>9.968894621045445</v>
      </c>
      <c r="L107" s="173">
        <f t="shared" si="41"/>
        <v>12.227171492204901</v>
      </c>
      <c r="M107" s="173">
        <f t="shared" si="41"/>
        <v>10.848909016055989</v>
      </c>
      <c r="N107" s="173">
        <f t="shared" si="41"/>
        <v>9.5016946708011822</v>
      </c>
      <c r="O107" s="173">
        <f t="shared" si="41"/>
        <v>8.6924396358358624</v>
      </c>
      <c r="P107" s="173">
        <f t="shared" si="41"/>
        <v>10.77314093629581</v>
      </c>
      <c r="Q107" s="173">
        <f t="shared" si="41"/>
        <v>10.258412054024513</v>
      </c>
      <c r="R107" s="173">
        <f t="shared" si="41"/>
        <v>9.7629838769596553</v>
      </c>
      <c r="S107" s="182">
        <f>R107</f>
        <v>9.7629838769596553</v>
      </c>
      <c r="T107" s="182">
        <f t="shared" ref="T107:AQ107" si="42">S107</f>
        <v>9.7629838769596553</v>
      </c>
      <c r="U107" s="182">
        <f t="shared" si="42"/>
        <v>9.7629838769596553</v>
      </c>
      <c r="V107" s="182">
        <f t="shared" si="42"/>
        <v>9.7629838769596553</v>
      </c>
      <c r="W107" s="182">
        <f t="shared" si="42"/>
        <v>9.7629838769596553</v>
      </c>
      <c r="X107" s="182">
        <f t="shared" si="42"/>
        <v>9.7629838769596553</v>
      </c>
      <c r="Y107" s="182">
        <f t="shared" si="42"/>
        <v>9.7629838769596553</v>
      </c>
      <c r="Z107" s="182">
        <f t="shared" si="42"/>
        <v>9.7629838769596553</v>
      </c>
      <c r="AA107" s="182">
        <f t="shared" si="42"/>
        <v>9.7629838769596553</v>
      </c>
      <c r="AB107" s="182">
        <f t="shared" si="42"/>
        <v>9.7629838769596553</v>
      </c>
      <c r="AC107" s="182">
        <f t="shared" si="42"/>
        <v>9.7629838769596553</v>
      </c>
      <c r="AD107" s="182">
        <f t="shared" si="42"/>
        <v>9.7629838769596553</v>
      </c>
      <c r="AE107" s="182">
        <f t="shared" si="42"/>
        <v>9.7629838769596553</v>
      </c>
      <c r="AF107" s="182">
        <f t="shared" si="42"/>
        <v>9.7629838769596553</v>
      </c>
      <c r="AG107" s="182">
        <f t="shared" si="42"/>
        <v>9.7629838769596553</v>
      </c>
      <c r="AH107" s="182">
        <f t="shared" si="42"/>
        <v>9.7629838769596553</v>
      </c>
      <c r="AI107" s="182">
        <f t="shared" si="42"/>
        <v>9.7629838769596553</v>
      </c>
      <c r="AJ107" s="182">
        <f t="shared" si="42"/>
        <v>9.7629838769596553</v>
      </c>
      <c r="AK107" s="182">
        <f t="shared" si="42"/>
        <v>9.7629838769596553</v>
      </c>
      <c r="AL107" s="182">
        <f t="shared" si="42"/>
        <v>9.7629838769596553</v>
      </c>
      <c r="AM107" s="182">
        <f t="shared" si="42"/>
        <v>9.7629838769596553</v>
      </c>
      <c r="AN107" s="182">
        <f t="shared" si="42"/>
        <v>9.7629838769596553</v>
      </c>
      <c r="AO107" s="182">
        <f t="shared" si="42"/>
        <v>9.7629838769596553</v>
      </c>
      <c r="AP107" s="182">
        <f t="shared" si="42"/>
        <v>9.7629838769596553</v>
      </c>
      <c r="AQ107" s="182">
        <f t="shared" si="42"/>
        <v>9.7629838769596553</v>
      </c>
    </row>
    <row r="108" spans="3:43" ht="17.25" customHeight="1">
      <c r="C108" s="164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83"/>
      <c r="T108" s="183"/>
      <c r="U108" s="183"/>
      <c r="V108" s="183"/>
      <c r="W108" s="183"/>
      <c r="X108" s="183"/>
      <c r="Y108" s="183"/>
      <c r="Z108" s="183"/>
      <c r="AA108" s="183"/>
      <c r="AB108" s="183"/>
      <c r="AC108" s="183"/>
      <c r="AD108" s="183"/>
      <c r="AE108" s="183"/>
      <c r="AF108" s="183"/>
      <c r="AG108" s="183"/>
      <c r="AH108" s="183"/>
      <c r="AI108" s="183"/>
      <c r="AJ108" s="183"/>
      <c r="AK108" s="183"/>
      <c r="AL108" s="183"/>
      <c r="AM108" s="183"/>
      <c r="AN108" s="183"/>
      <c r="AO108" s="183"/>
      <c r="AP108" s="183"/>
      <c r="AQ108" s="183"/>
    </row>
    <row r="109" spans="3:43" ht="17.25" customHeight="1">
      <c r="C109" s="164" t="s">
        <v>219</v>
      </c>
      <c r="D109" s="153">
        <f>37</f>
        <v>37</v>
      </c>
      <c r="E109" s="153">
        <f>37</f>
        <v>37</v>
      </c>
      <c r="F109" s="153">
        <f>37</f>
        <v>37</v>
      </c>
      <c r="G109" s="153">
        <f>37</f>
        <v>37</v>
      </c>
      <c r="H109" s="153">
        <f>37</f>
        <v>37</v>
      </c>
      <c r="I109" s="153">
        <f>37</f>
        <v>37</v>
      </c>
      <c r="J109" s="153">
        <f>37</f>
        <v>37</v>
      </c>
      <c r="K109" s="153">
        <f>37</f>
        <v>37</v>
      </c>
      <c r="L109" s="153">
        <f>37</f>
        <v>37</v>
      </c>
      <c r="M109" s="153">
        <f>37</f>
        <v>37</v>
      </c>
      <c r="N109" s="153">
        <f>37</f>
        <v>37</v>
      </c>
      <c r="O109" s="153">
        <f>37</f>
        <v>37</v>
      </c>
      <c r="P109" s="153">
        <f>37</f>
        <v>37</v>
      </c>
      <c r="Q109" s="153">
        <f>37</f>
        <v>37</v>
      </c>
      <c r="R109" s="153">
        <f>37</f>
        <v>37</v>
      </c>
      <c r="S109" s="226">
        <f>S110*S71/S72</f>
        <v>39.259782704735329</v>
      </c>
      <c r="T109" s="226">
        <f t="shared" ref="T109:AQ109" si="43">T110*T71/T72</f>
        <v>20.319842743785404</v>
      </c>
      <c r="U109" s="226">
        <f t="shared" si="43"/>
        <v>21.368124168091317</v>
      </c>
      <c r="V109" s="226">
        <f t="shared" si="43"/>
        <v>22.478254513077413</v>
      </c>
      <c r="W109" s="226">
        <f t="shared" si="43"/>
        <v>23.652590951847433</v>
      </c>
      <c r="X109" s="226">
        <f t="shared" si="43"/>
        <v>24.893162384336605</v>
      </c>
      <c r="Y109" s="226">
        <f t="shared" si="43"/>
        <v>26.201525734382319</v>
      </c>
      <c r="Z109" s="226">
        <f t="shared" si="43"/>
        <v>27.578583687274804</v>
      </c>
      <c r="AA109" s="226">
        <f t="shared" si="43"/>
        <v>29.024354567413102</v>
      </c>
      <c r="AB109" s="226">
        <f t="shared" si="43"/>
        <v>30.454246597157876</v>
      </c>
      <c r="AC109" s="226">
        <f t="shared" si="43"/>
        <v>32.02812815334795</v>
      </c>
      <c r="AD109" s="226">
        <f t="shared" si="43"/>
        <v>33.662027820477448</v>
      </c>
      <c r="AE109" s="226">
        <f t="shared" si="43"/>
        <v>35.348726113446958</v>
      </c>
      <c r="AF109" s="226">
        <f t="shared" si="43"/>
        <v>37.179333994236416</v>
      </c>
      <c r="AG109" s="226">
        <f t="shared" si="43"/>
        <v>38.940900822187459</v>
      </c>
      <c r="AH109" s="226">
        <f t="shared" si="43"/>
        <v>40.710410145470703</v>
      </c>
      <c r="AI109" s="226">
        <f t="shared" si="43"/>
        <v>42.461427926356045</v>
      </c>
      <c r="AJ109" s="226">
        <f t="shared" si="43"/>
        <v>44.159280222405997</v>
      </c>
      <c r="AK109" s="226">
        <f t="shared" si="43"/>
        <v>45.758989932709525</v>
      </c>
      <c r="AL109" s="226">
        <f t="shared" si="43"/>
        <v>47.202727020722236</v>
      </c>
      <c r="AM109" s="226">
        <f t="shared" si="43"/>
        <v>48.416659835819246</v>
      </c>
      <c r="AN109" s="226">
        <f t="shared" si="43"/>
        <v>49.307069399814665</v>
      </c>
      <c r="AO109" s="226">
        <f t="shared" si="43"/>
        <v>49.755556883963777</v>
      </c>
      <c r="AP109" s="226">
        <f t="shared" si="43"/>
        <v>49.613135633381937</v>
      </c>
      <c r="AQ109" s="226">
        <f t="shared" si="43"/>
        <v>48.692951350119465</v>
      </c>
    </row>
    <row r="110" spans="3:43" ht="17.25" customHeight="1">
      <c r="C110" s="171" t="s">
        <v>275</v>
      </c>
      <c r="D110" s="173">
        <f>D109*D72/D71</f>
        <v>15.180980215827338</v>
      </c>
      <c r="E110" s="173">
        <f t="shared" ref="E110:R110" si="44">E109*E72/E71</f>
        <v>14.187414644395419</v>
      </c>
      <c r="F110" s="173">
        <f t="shared" si="44"/>
        <v>11.920734398446465</v>
      </c>
      <c r="G110" s="173">
        <f t="shared" si="44"/>
        <v>10.527751792952916</v>
      </c>
      <c r="H110" s="173">
        <f t="shared" si="44"/>
        <v>12.765856886284146</v>
      </c>
      <c r="I110" s="173">
        <f t="shared" si="44"/>
        <v>12.215086830680175</v>
      </c>
      <c r="J110" s="173">
        <f t="shared" si="44"/>
        <v>11.009211706203635</v>
      </c>
      <c r="K110" s="173">
        <f t="shared" si="44"/>
        <v>10.245808360518929</v>
      </c>
      <c r="L110" s="173">
        <f t="shared" si="44"/>
        <v>12.566815144766148</v>
      </c>
      <c r="M110" s="173">
        <f t="shared" si="44"/>
        <v>11.150267599835324</v>
      </c>
      <c r="N110" s="173">
        <f t="shared" si="44"/>
        <v>9.7656306338789935</v>
      </c>
      <c r="O110" s="173">
        <f t="shared" si="44"/>
        <v>8.9338962923868586</v>
      </c>
      <c r="P110" s="173">
        <f t="shared" si="44"/>
        <v>11.072394851192916</v>
      </c>
      <c r="Q110" s="173">
        <f t="shared" si="44"/>
        <v>10.543367944414083</v>
      </c>
      <c r="R110" s="173">
        <f t="shared" si="44"/>
        <v>10.034177873541868</v>
      </c>
      <c r="S110" s="182">
        <f>R110</f>
        <v>10.034177873541868</v>
      </c>
      <c r="T110" s="182">
        <f t="shared" ref="T110:AQ110" si="45">S110</f>
        <v>10.034177873541868</v>
      </c>
      <c r="U110" s="182">
        <f t="shared" si="45"/>
        <v>10.034177873541868</v>
      </c>
      <c r="V110" s="182">
        <f t="shared" si="45"/>
        <v>10.034177873541868</v>
      </c>
      <c r="W110" s="182">
        <f t="shared" si="45"/>
        <v>10.034177873541868</v>
      </c>
      <c r="X110" s="182">
        <f t="shared" si="45"/>
        <v>10.034177873541868</v>
      </c>
      <c r="Y110" s="182">
        <f t="shared" si="45"/>
        <v>10.034177873541868</v>
      </c>
      <c r="Z110" s="182">
        <f t="shared" si="45"/>
        <v>10.034177873541868</v>
      </c>
      <c r="AA110" s="182">
        <f t="shared" si="45"/>
        <v>10.034177873541868</v>
      </c>
      <c r="AB110" s="182">
        <f t="shared" si="45"/>
        <v>10.034177873541868</v>
      </c>
      <c r="AC110" s="182">
        <f t="shared" si="45"/>
        <v>10.034177873541868</v>
      </c>
      <c r="AD110" s="182">
        <f t="shared" si="45"/>
        <v>10.034177873541868</v>
      </c>
      <c r="AE110" s="182">
        <f t="shared" si="45"/>
        <v>10.034177873541868</v>
      </c>
      <c r="AF110" s="182">
        <f t="shared" si="45"/>
        <v>10.034177873541868</v>
      </c>
      <c r="AG110" s="182">
        <f t="shared" si="45"/>
        <v>10.034177873541868</v>
      </c>
      <c r="AH110" s="182">
        <f t="shared" si="45"/>
        <v>10.034177873541868</v>
      </c>
      <c r="AI110" s="182">
        <f t="shared" si="45"/>
        <v>10.034177873541868</v>
      </c>
      <c r="AJ110" s="182">
        <f t="shared" si="45"/>
        <v>10.034177873541868</v>
      </c>
      <c r="AK110" s="182">
        <f t="shared" si="45"/>
        <v>10.034177873541868</v>
      </c>
      <c r="AL110" s="182">
        <f t="shared" si="45"/>
        <v>10.034177873541868</v>
      </c>
      <c r="AM110" s="182">
        <f t="shared" si="45"/>
        <v>10.034177873541868</v>
      </c>
      <c r="AN110" s="182">
        <f t="shared" si="45"/>
        <v>10.034177873541868</v>
      </c>
      <c r="AO110" s="182">
        <f t="shared" si="45"/>
        <v>10.034177873541868</v>
      </c>
      <c r="AP110" s="182">
        <f t="shared" si="45"/>
        <v>10.034177873541868</v>
      </c>
      <c r="AQ110" s="182">
        <f t="shared" si="45"/>
        <v>10.034177873541868</v>
      </c>
    </row>
    <row r="111" spans="3:43" ht="17.25" customHeight="1">
      <c r="C111" s="164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83"/>
      <c r="T111" s="183"/>
      <c r="U111" s="183"/>
      <c r="V111" s="183"/>
      <c r="W111" s="183"/>
      <c r="X111" s="183"/>
      <c r="Y111" s="183"/>
      <c r="Z111" s="183"/>
      <c r="AA111" s="183"/>
      <c r="AB111" s="183"/>
      <c r="AC111" s="183"/>
      <c r="AD111" s="183"/>
      <c r="AE111" s="183"/>
      <c r="AF111" s="183"/>
      <c r="AG111" s="183"/>
      <c r="AH111" s="183"/>
      <c r="AI111" s="183"/>
      <c r="AJ111" s="183"/>
      <c r="AK111" s="183"/>
      <c r="AL111" s="183"/>
      <c r="AM111" s="183"/>
      <c r="AN111" s="183"/>
      <c r="AO111" s="183"/>
      <c r="AP111" s="183"/>
      <c r="AQ111" s="183"/>
    </row>
    <row r="112" spans="3:43" ht="17.25" customHeight="1">
      <c r="C112" s="164" t="s">
        <v>146</v>
      </c>
      <c r="D112" s="153">
        <f>38</f>
        <v>38</v>
      </c>
      <c r="E112" s="153">
        <f>38</f>
        <v>38</v>
      </c>
      <c r="F112" s="153">
        <f>38</f>
        <v>38</v>
      </c>
      <c r="G112" s="153">
        <f>38</f>
        <v>38</v>
      </c>
      <c r="H112" s="153">
        <f>38</f>
        <v>38</v>
      </c>
      <c r="I112" s="153">
        <f>38</f>
        <v>38</v>
      </c>
      <c r="J112" s="153">
        <f>38</f>
        <v>38</v>
      </c>
      <c r="K112" s="153">
        <f>38</f>
        <v>38</v>
      </c>
      <c r="L112" s="153">
        <f>38</f>
        <v>38</v>
      </c>
      <c r="M112" s="153">
        <f>38</f>
        <v>38</v>
      </c>
      <c r="N112" s="153">
        <f>38</f>
        <v>38</v>
      </c>
      <c r="O112" s="153">
        <f>38</f>
        <v>38</v>
      </c>
      <c r="P112" s="153">
        <f>38</f>
        <v>38</v>
      </c>
      <c r="Q112" s="153">
        <f>38</f>
        <v>38</v>
      </c>
      <c r="R112" s="153">
        <f>38</f>
        <v>38</v>
      </c>
      <c r="S112" s="226">
        <f>S113*S71/S72</f>
        <v>40.32085791297142</v>
      </c>
      <c r="T112" s="226">
        <f t="shared" ref="T112:AQ112" si="46">T113*T71/T72</f>
        <v>20.869027682806632</v>
      </c>
      <c r="U112" s="226">
        <f t="shared" si="46"/>
        <v>21.94564103749919</v>
      </c>
      <c r="V112" s="226">
        <f t="shared" si="46"/>
        <v>23.085774905322744</v>
      </c>
      <c r="W112" s="226">
        <f t="shared" si="46"/>
        <v>24.291850166762224</v>
      </c>
      <c r="X112" s="226">
        <f t="shared" si="46"/>
        <v>25.565950556886246</v>
      </c>
      <c r="Y112" s="226">
        <f t="shared" si="46"/>
        <v>26.909675078554812</v>
      </c>
      <c r="Z112" s="226">
        <f t="shared" si="46"/>
        <v>28.323950813957907</v>
      </c>
      <c r="AA112" s="226">
        <f t="shared" si="46"/>
        <v>29.808796582748588</v>
      </c>
      <c r="AB112" s="226">
        <f t="shared" si="46"/>
        <v>31.277334343027004</v>
      </c>
      <c r="AC112" s="226">
        <f t="shared" si="46"/>
        <v>32.893753238573574</v>
      </c>
      <c r="AD112" s="226">
        <f t="shared" si="46"/>
        <v>34.571812356166028</v>
      </c>
      <c r="AE112" s="226">
        <f t="shared" si="46"/>
        <v>36.304097089486064</v>
      </c>
      <c r="AF112" s="226">
        <f t="shared" si="46"/>
        <v>38.18418085894551</v>
      </c>
      <c r="AG112" s="226">
        <f t="shared" si="46"/>
        <v>39.993357601165499</v>
      </c>
      <c r="AH112" s="226">
        <f t="shared" si="46"/>
        <v>41.810691500753691</v>
      </c>
      <c r="AI112" s="226">
        <f t="shared" si="46"/>
        <v>43.609034086527821</v>
      </c>
      <c r="AJ112" s="226">
        <f t="shared" si="46"/>
        <v>45.352774282471017</v>
      </c>
      <c r="AK112" s="226">
        <f t="shared" si="46"/>
        <v>46.995719390350324</v>
      </c>
      <c r="AL112" s="226">
        <f t="shared" si="46"/>
        <v>48.478476399660678</v>
      </c>
      <c r="AM112" s="226">
        <f t="shared" si="46"/>
        <v>49.7252182097603</v>
      </c>
      <c r="AN112" s="226">
        <f t="shared" si="46"/>
        <v>50.639692897106947</v>
      </c>
      <c r="AO112" s="226">
        <f t="shared" si="46"/>
        <v>51.10030166461145</v>
      </c>
      <c r="AP112" s="226">
        <f t="shared" si="46"/>
        <v>50.954031191040912</v>
      </c>
      <c r="AQ112" s="226">
        <f t="shared" si="46"/>
        <v>50.008977062284856</v>
      </c>
    </row>
    <row r="113" spans="3:43" ht="17.25" customHeight="1">
      <c r="C113" s="171" t="s">
        <v>275</v>
      </c>
      <c r="D113" s="173">
        <f>D112*D72/D71</f>
        <v>15.591276978417266</v>
      </c>
      <c r="E113" s="173">
        <f t="shared" ref="E113:R113" si="47">E112*E72/E71</f>
        <v>14.570858283433134</v>
      </c>
      <c r="F113" s="173">
        <f t="shared" si="47"/>
        <v>12.242916409215287</v>
      </c>
      <c r="G113" s="173">
        <f t="shared" si="47"/>
        <v>10.812285625194887</v>
      </c>
      <c r="H113" s="173">
        <f t="shared" si="47"/>
        <v>13.110880045372907</v>
      </c>
      <c r="I113" s="173">
        <f t="shared" si="47"/>
        <v>12.545224312590449</v>
      </c>
      <c r="J113" s="173">
        <f t="shared" si="47"/>
        <v>11.306757968533462</v>
      </c>
      <c r="K113" s="173">
        <f t="shared" si="47"/>
        <v>10.522722099992414</v>
      </c>
      <c r="L113" s="173">
        <f t="shared" si="47"/>
        <v>12.906458797327396</v>
      </c>
      <c r="M113" s="173">
        <f t="shared" si="47"/>
        <v>11.451626183614657</v>
      </c>
      <c r="N113" s="173">
        <f t="shared" si="47"/>
        <v>10.029566596956803</v>
      </c>
      <c r="O113" s="173">
        <f t="shared" si="47"/>
        <v>9.1753529489378547</v>
      </c>
      <c r="P113" s="173">
        <f t="shared" si="47"/>
        <v>11.371648766090022</v>
      </c>
      <c r="Q113" s="173">
        <f t="shared" si="47"/>
        <v>10.828323834803653</v>
      </c>
      <c r="R113" s="173">
        <f t="shared" si="47"/>
        <v>10.30537187012408</v>
      </c>
      <c r="S113" s="182">
        <f>R113</f>
        <v>10.30537187012408</v>
      </c>
      <c r="T113" s="182">
        <f t="shared" ref="T113:AQ113" si="48">S113</f>
        <v>10.30537187012408</v>
      </c>
      <c r="U113" s="182">
        <f t="shared" si="48"/>
        <v>10.30537187012408</v>
      </c>
      <c r="V113" s="182">
        <f t="shared" si="48"/>
        <v>10.30537187012408</v>
      </c>
      <c r="W113" s="182">
        <f t="shared" si="48"/>
        <v>10.30537187012408</v>
      </c>
      <c r="X113" s="182">
        <f t="shared" si="48"/>
        <v>10.30537187012408</v>
      </c>
      <c r="Y113" s="182">
        <f t="shared" si="48"/>
        <v>10.30537187012408</v>
      </c>
      <c r="Z113" s="182">
        <f t="shared" si="48"/>
        <v>10.30537187012408</v>
      </c>
      <c r="AA113" s="182">
        <f t="shared" si="48"/>
        <v>10.30537187012408</v>
      </c>
      <c r="AB113" s="182">
        <f t="shared" si="48"/>
        <v>10.30537187012408</v>
      </c>
      <c r="AC113" s="182">
        <f t="shared" si="48"/>
        <v>10.30537187012408</v>
      </c>
      <c r="AD113" s="182">
        <f t="shared" si="48"/>
        <v>10.30537187012408</v>
      </c>
      <c r="AE113" s="182">
        <f t="shared" si="48"/>
        <v>10.30537187012408</v>
      </c>
      <c r="AF113" s="182">
        <f t="shared" si="48"/>
        <v>10.30537187012408</v>
      </c>
      <c r="AG113" s="182">
        <f t="shared" si="48"/>
        <v>10.30537187012408</v>
      </c>
      <c r="AH113" s="182">
        <f t="shared" si="48"/>
        <v>10.30537187012408</v>
      </c>
      <c r="AI113" s="182">
        <f t="shared" si="48"/>
        <v>10.30537187012408</v>
      </c>
      <c r="AJ113" s="182">
        <f t="shared" si="48"/>
        <v>10.30537187012408</v>
      </c>
      <c r="AK113" s="182">
        <f t="shared" si="48"/>
        <v>10.30537187012408</v>
      </c>
      <c r="AL113" s="182">
        <f t="shared" si="48"/>
        <v>10.30537187012408</v>
      </c>
      <c r="AM113" s="182">
        <f t="shared" si="48"/>
        <v>10.30537187012408</v>
      </c>
      <c r="AN113" s="182">
        <f t="shared" si="48"/>
        <v>10.30537187012408</v>
      </c>
      <c r="AO113" s="182">
        <f t="shared" si="48"/>
        <v>10.30537187012408</v>
      </c>
      <c r="AP113" s="182">
        <f t="shared" si="48"/>
        <v>10.30537187012408</v>
      </c>
      <c r="AQ113" s="182">
        <f t="shared" si="48"/>
        <v>10.30537187012408</v>
      </c>
    </row>
    <row r="114" spans="3:43" ht="17.25" customHeight="1">
      <c r="C114" s="164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83"/>
      <c r="T114" s="183"/>
      <c r="U114" s="183"/>
      <c r="V114" s="183"/>
      <c r="W114" s="183"/>
      <c r="X114" s="183"/>
      <c r="Y114" s="183"/>
      <c r="Z114" s="183"/>
      <c r="AA114" s="183"/>
      <c r="AB114" s="183"/>
      <c r="AC114" s="183"/>
      <c r="AD114" s="183"/>
      <c r="AE114" s="183"/>
      <c r="AF114" s="183"/>
      <c r="AG114" s="183"/>
      <c r="AH114" s="183"/>
      <c r="AI114" s="183"/>
      <c r="AJ114" s="183"/>
      <c r="AK114" s="183"/>
      <c r="AL114" s="183"/>
      <c r="AM114" s="183"/>
      <c r="AN114" s="183"/>
      <c r="AO114" s="183"/>
      <c r="AP114" s="183"/>
      <c r="AQ114" s="183"/>
    </row>
    <row r="115" spans="3:43" ht="17.25" customHeight="1">
      <c r="C115" s="164" t="s">
        <v>220</v>
      </c>
      <c r="D115" s="153">
        <f>39</f>
        <v>39</v>
      </c>
      <c r="E115" s="153">
        <f>39</f>
        <v>39</v>
      </c>
      <c r="F115" s="153">
        <f>39</f>
        <v>39</v>
      </c>
      <c r="G115" s="153">
        <f>39</f>
        <v>39</v>
      </c>
      <c r="H115" s="153">
        <f>39</f>
        <v>39</v>
      </c>
      <c r="I115" s="153">
        <f>39</f>
        <v>39</v>
      </c>
      <c r="J115" s="153">
        <f>39</f>
        <v>39</v>
      </c>
      <c r="K115" s="153">
        <f>39</f>
        <v>39</v>
      </c>
      <c r="L115" s="153">
        <f>39</f>
        <v>39</v>
      </c>
      <c r="M115" s="153">
        <f>39</f>
        <v>39</v>
      </c>
      <c r="N115" s="153">
        <f>39</f>
        <v>39</v>
      </c>
      <c r="O115" s="153">
        <f>39</f>
        <v>39</v>
      </c>
      <c r="P115" s="153">
        <f>39</f>
        <v>39</v>
      </c>
      <c r="Q115" s="153">
        <f>39</f>
        <v>39</v>
      </c>
      <c r="R115" s="153">
        <f>39</f>
        <v>39</v>
      </c>
      <c r="S115" s="226">
        <f>S116*S71/S72</f>
        <v>41.38193312120751</v>
      </c>
      <c r="T115" s="226">
        <f t="shared" ref="T115:AQ115" si="49">T116*T71/T72</f>
        <v>21.418212621827859</v>
      </c>
      <c r="U115" s="226">
        <f t="shared" si="49"/>
        <v>22.523157906907063</v>
      </c>
      <c r="V115" s="226">
        <f t="shared" si="49"/>
        <v>23.693295297568081</v>
      </c>
      <c r="W115" s="226">
        <f t="shared" si="49"/>
        <v>24.931109381677022</v>
      </c>
      <c r="X115" s="226">
        <f t="shared" si="49"/>
        <v>26.238738729435884</v>
      </c>
      <c r="Y115" s="226">
        <f t="shared" si="49"/>
        <v>27.617824422727306</v>
      </c>
      <c r="Z115" s="226">
        <f t="shared" si="49"/>
        <v>29.069317940641014</v>
      </c>
      <c r="AA115" s="226">
        <f t="shared" si="49"/>
        <v>30.593238598084081</v>
      </c>
      <c r="AB115" s="226">
        <f t="shared" si="49"/>
        <v>32.100422088896138</v>
      </c>
      <c r="AC115" s="226">
        <f t="shared" si="49"/>
        <v>33.75937832379919</v>
      </c>
      <c r="AD115" s="226">
        <f t="shared" si="49"/>
        <v>35.481596891854608</v>
      </c>
      <c r="AE115" s="226">
        <f t="shared" si="49"/>
        <v>37.259468065525169</v>
      </c>
      <c r="AF115" s="226">
        <f t="shared" si="49"/>
        <v>39.189027723654597</v>
      </c>
      <c r="AG115" s="226">
        <f t="shared" si="49"/>
        <v>41.045814380143533</v>
      </c>
      <c r="AH115" s="226">
        <f t="shared" si="49"/>
        <v>42.910972856036686</v>
      </c>
      <c r="AI115" s="226">
        <f t="shared" si="49"/>
        <v>44.756640246699611</v>
      </c>
      <c r="AJ115" s="226">
        <f t="shared" si="49"/>
        <v>46.546268342536045</v>
      </c>
      <c r="AK115" s="226">
        <f t="shared" si="49"/>
        <v>48.232448847991115</v>
      </c>
      <c r="AL115" s="226">
        <f t="shared" si="49"/>
        <v>49.754225778599121</v>
      </c>
      <c r="AM115" s="226">
        <f t="shared" si="49"/>
        <v>51.033776583701361</v>
      </c>
      <c r="AN115" s="226">
        <f t="shared" si="49"/>
        <v>51.972316394399243</v>
      </c>
      <c r="AO115" s="226">
        <f t="shared" si="49"/>
        <v>52.445046445259116</v>
      </c>
      <c r="AP115" s="226">
        <f t="shared" si="49"/>
        <v>52.294926748699879</v>
      </c>
      <c r="AQ115" s="226">
        <f t="shared" si="49"/>
        <v>51.325002774450248</v>
      </c>
    </row>
    <row r="116" spans="3:43" ht="17.25" customHeight="1">
      <c r="C116" s="171" t="s">
        <v>275</v>
      </c>
      <c r="D116" s="173">
        <f>D115*D72/D71</f>
        <v>16.001573741007192</v>
      </c>
      <c r="E116" s="173">
        <f t="shared" ref="E116:R116" si="50">E115*E72/E71</f>
        <v>14.954301922470847</v>
      </c>
      <c r="F116" s="173">
        <f t="shared" si="50"/>
        <v>12.56509841998411</v>
      </c>
      <c r="G116" s="173">
        <f t="shared" si="50"/>
        <v>11.096819457436856</v>
      </c>
      <c r="H116" s="173">
        <f t="shared" si="50"/>
        <v>13.455903204461668</v>
      </c>
      <c r="I116" s="173">
        <f t="shared" si="50"/>
        <v>12.875361794500725</v>
      </c>
      <c r="J116" s="173">
        <f t="shared" si="50"/>
        <v>11.604304230863292</v>
      </c>
      <c r="K116" s="173">
        <f t="shared" si="50"/>
        <v>10.799635839465898</v>
      </c>
      <c r="L116" s="173">
        <f t="shared" si="50"/>
        <v>13.246102449888642</v>
      </c>
      <c r="M116" s="173">
        <f t="shared" si="50"/>
        <v>11.75298476739399</v>
      </c>
      <c r="N116" s="173">
        <f t="shared" si="50"/>
        <v>10.293502560034614</v>
      </c>
      <c r="O116" s="173">
        <f t="shared" si="50"/>
        <v>9.4168096054888508</v>
      </c>
      <c r="P116" s="173">
        <f t="shared" si="50"/>
        <v>11.670902680987128</v>
      </c>
      <c r="Q116" s="173">
        <f t="shared" si="50"/>
        <v>11.113279725193223</v>
      </c>
      <c r="R116" s="173">
        <f t="shared" si="50"/>
        <v>10.576565866706293</v>
      </c>
      <c r="S116" s="182">
        <f>R116</f>
        <v>10.576565866706293</v>
      </c>
      <c r="T116" s="182">
        <f t="shared" ref="T116:AQ116" si="51">S116</f>
        <v>10.576565866706293</v>
      </c>
      <c r="U116" s="182">
        <f t="shared" si="51"/>
        <v>10.576565866706293</v>
      </c>
      <c r="V116" s="182">
        <f t="shared" si="51"/>
        <v>10.576565866706293</v>
      </c>
      <c r="W116" s="182">
        <f t="shared" si="51"/>
        <v>10.576565866706293</v>
      </c>
      <c r="X116" s="182">
        <f t="shared" si="51"/>
        <v>10.576565866706293</v>
      </c>
      <c r="Y116" s="182">
        <f t="shared" si="51"/>
        <v>10.576565866706293</v>
      </c>
      <c r="Z116" s="182">
        <f t="shared" si="51"/>
        <v>10.576565866706293</v>
      </c>
      <c r="AA116" s="182">
        <f t="shared" si="51"/>
        <v>10.576565866706293</v>
      </c>
      <c r="AB116" s="182">
        <f t="shared" si="51"/>
        <v>10.576565866706293</v>
      </c>
      <c r="AC116" s="182">
        <f t="shared" si="51"/>
        <v>10.576565866706293</v>
      </c>
      <c r="AD116" s="182">
        <f t="shared" si="51"/>
        <v>10.576565866706293</v>
      </c>
      <c r="AE116" s="182">
        <f t="shared" si="51"/>
        <v>10.576565866706293</v>
      </c>
      <c r="AF116" s="182">
        <f t="shared" si="51"/>
        <v>10.576565866706293</v>
      </c>
      <c r="AG116" s="182">
        <f t="shared" si="51"/>
        <v>10.576565866706293</v>
      </c>
      <c r="AH116" s="182">
        <f t="shared" si="51"/>
        <v>10.576565866706293</v>
      </c>
      <c r="AI116" s="182">
        <f t="shared" si="51"/>
        <v>10.576565866706293</v>
      </c>
      <c r="AJ116" s="182">
        <f t="shared" si="51"/>
        <v>10.576565866706293</v>
      </c>
      <c r="AK116" s="182">
        <f t="shared" si="51"/>
        <v>10.576565866706293</v>
      </c>
      <c r="AL116" s="182">
        <f t="shared" si="51"/>
        <v>10.576565866706293</v>
      </c>
      <c r="AM116" s="182">
        <f t="shared" si="51"/>
        <v>10.576565866706293</v>
      </c>
      <c r="AN116" s="182">
        <f t="shared" si="51"/>
        <v>10.576565866706293</v>
      </c>
      <c r="AO116" s="182">
        <f t="shared" si="51"/>
        <v>10.576565866706293</v>
      </c>
      <c r="AP116" s="182">
        <f t="shared" si="51"/>
        <v>10.576565866706293</v>
      </c>
      <c r="AQ116" s="182">
        <f t="shared" si="51"/>
        <v>10.576565866706293</v>
      </c>
    </row>
    <row r="117" spans="3:43" ht="17.25" customHeight="1">
      <c r="C117" s="164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83"/>
      <c r="T117" s="183"/>
      <c r="U117" s="183"/>
      <c r="V117" s="183"/>
      <c r="W117" s="183"/>
      <c r="X117" s="183"/>
      <c r="Y117" s="183"/>
      <c r="Z117" s="183"/>
      <c r="AA117" s="183"/>
      <c r="AB117" s="183"/>
      <c r="AC117" s="183"/>
      <c r="AD117" s="183"/>
      <c r="AE117" s="183"/>
      <c r="AF117" s="183"/>
      <c r="AG117" s="183"/>
      <c r="AH117" s="183"/>
      <c r="AI117" s="183"/>
      <c r="AJ117" s="183"/>
      <c r="AK117" s="183"/>
      <c r="AL117" s="183"/>
      <c r="AM117" s="183"/>
      <c r="AN117" s="183"/>
      <c r="AO117" s="183"/>
      <c r="AP117" s="183"/>
      <c r="AQ117" s="183"/>
    </row>
    <row r="118" spans="3:43" ht="17.25" customHeight="1">
      <c r="C118" s="164" t="s">
        <v>221</v>
      </c>
      <c r="D118" s="153">
        <f>40</f>
        <v>40</v>
      </c>
      <c r="E118" s="153">
        <f>40</f>
        <v>40</v>
      </c>
      <c r="F118" s="153">
        <f>40</f>
        <v>40</v>
      </c>
      <c r="G118" s="153">
        <f>40</f>
        <v>40</v>
      </c>
      <c r="H118" s="153">
        <f>40</f>
        <v>40</v>
      </c>
      <c r="I118" s="153">
        <f>40</f>
        <v>40</v>
      </c>
      <c r="J118" s="153">
        <f>40</f>
        <v>40</v>
      </c>
      <c r="K118" s="153">
        <f>40</f>
        <v>40</v>
      </c>
      <c r="L118" s="153">
        <f>40</f>
        <v>40</v>
      </c>
      <c r="M118" s="153">
        <f>40</f>
        <v>40</v>
      </c>
      <c r="N118" s="153">
        <f>40</f>
        <v>40</v>
      </c>
      <c r="O118" s="153">
        <f>40</f>
        <v>40</v>
      </c>
      <c r="P118" s="153">
        <f>40</f>
        <v>40</v>
      </c>
      <c r="Q118" s="153">
        <f>40</f>
        <v>40</v>
      </c>
      <c r="R118" s="153">
        <f>40</f>
        <v>40</v>
      </c>
      <c r="S118" s="226">
        <f>S119*S71/S72</f>
        <v>42.443008329443593</v>
      </c>
      <c r="T118" s="226">
        <f t="shared" ref="T118:AQ118" si="52">T119*T71/T72</f>
        <v>21.967397560849086</v>
      </c>
      <c r="U118" s="226">
        <f t="shared" si="52"/>
        <v>23.100674776314939</v>
      </c>
      <c r="V118" s="226">
        <f t="shared" si="52"/>
        <v>24.300815689813415</v>
      </c>
      <c r="W118" s="226">
        <f t="shared" si="52"/>
        <v>25.570368596591816</v>
      </c>
      <c r="X118" s="226">
        <f t="shared" si="52"/>
        <v>26.911526901985518</v>
      </c>
      <c r="Y118" s="226">
        <f t="shared" si="52"/>
        <v>28.325973766899807</v>
      </c>
      <c r="Z118" s="226">
        <f t="shared" si="52"/>
        <v>29.814685067324113</v>
      </c>
      <c r="AA118" s="226">
        <f t="shared" si="52"/>
        <v>31.377680613419571</v>
      </c>
      <c r="AB118" s="226">
        <f t="shared" si="52"/>
        <v>32.923509834765269</v>
      </c>
      <c r="AC118" s="226">
        <f t="shared" si="52"/>
        <v>34.625003409024806</v>
      </c>
      <c r="AD118" s="226">
        <f t="shared" si="52"/>
        <v>36.391381427543187</v>
      </c>
      <c r="AE118" s="226">
        <f t="shared" si="52"/>
        <v>38.214839041564275</v>
      </c>
      <c r="AF118" s="226">
        <f t="shared" si="52"/>
        <v>40.193874588363691</v>
      </c>
      <c r="AG118" s="226">
        <f t="shared" si="52"/>
        <v>42.098271159121573</v>
      </c>
      <c r="AH118" s="226">
        <f t="shared" si="52"/>
        <v>44.011254211319681</v>
      </c>
      <c r="AI118" s="226">
        <f t="shared" si="52"/>
        <v>45.904246406871394</v>
      </c>
      <c r="AJ118" s="226">
        <f t="shared" si="52"/>
        <v>47.739762402601066</v>
      </c>
      <c r="AK118" s="226">
        <f t="shared" si="52"/>
        <v>49.469178305631914</v>
      </c>
      <c r="AL118" s="226">
        <f t="shared" si="52"/>
        <v>51.02997515753755</v>
      </c>
      <c r="AM118" s="226">
        <f t="shared" si="52"/>
        <v>52.342334957642422</v>
      </c>
      <c r="AN118" s="226">
        <f t="shared" si="52"/>
        <v>53.304939891691525</v>
      </c>
      <c r="AO118" s="226">
        <f t="shared" si="52"/>
        <v>53.789791225906782</v>
      </c>
      <c r="AP118" s="226">
        <f t="shared" si="52"/>
        <v>53.635822306358847</v>
      </c>
      <c r="AQ118" s="226">
        <f t="shared" si="52"/>
        <v>52.641028486615639</v>
      </c>
    </row>
    <row r="119" spans="3:43" ht="17.25" customHeight="1">
      <c r="C119" s="171" t="s">
        <v>275</v>
      </c>
      <c r="D119" s="173">
        <f>D118*D72/D71</f>
        <v>16.411870503597122</v>
      </c>
      <c r="E119" s="173">
        <f t="shared" ref="E119:R119" si="53">E118*E72/E71</f>
        <v>15.337745561508562</v>
      </c>
      <c r="F119" s="173">
        <f t="shared" si="53"/>
        <v>12.887280430752934</v>
      </c>
      <c r="G119" s="173">
        <f t="shared" si="53"/>
        <v>11.381353289678827</v>
      </c>
      <c r="H119" s="173">
        <f t="shared" si="53"/>
        <v>13.800926363550429</v>
      </c>
      <c r="I119" s="173">
        <f t="shared" si="53"/>
        <v>13.205499276411</v>
      </c>
      <c r="J119" s="173">
        <f t="shared" si="53"/>
        <v>11.90185049319312</v>
      </c>
      <c r="K119" s="173">
        <f t="shared" si="53"/>
        <v>11.076549578939384</v>
      </c>
      <c r="L119" s="173">
        <f t="shared" si="53"/>
        <v>13.585746102449891</v>
      </c>
      <c r="M119" s="173">
        <f t="shared" si="53"/>
        <v>12.054343351173323</v>
      </c>
      <c r="N119" s="173">
        <f t="shared" si="53"/>
        <v>10.557438523112426</v>
      </c>
      <c r="O119" s="173">
        <f t="shared" si="53"/>
        <v>9.6582662620398469</v>
      </c>
      <c r="P119" s="173">
        <f t="shared" si="53"/>
        <v>11.970156595884234</v>
      </c>
      <c r="Q119" s="173">
        <f t="shared" si="53"/>
        <v>11.398235615582793</v>
      </c>
      <c r="R119" s="173">
        <f t="shared" si="53"/>
        <v>10.847759863288505</v>
      </c>
      <c r="S119" s="182">
        <f>R119</f>
        <v>10.847759863288505</v>
      </c>
      <c r="T119" s="182">
        <f t="shared" ref="T119:AQ119" si="54">S119</f>
        <v>10.847759863288505</v>
      </c>
      <c r="U119" s="182">
        <f t="shared" si="54"/>
        <v>10.847759863288505</v>
      </c>
      <c r="V119" s="182">
        <f t="shared" si="54"/>
        <v>10.847759863288505</v>
      </c>
      <c r="W119" s="182">
        <f t="shared" si="54"/>
        <v>10.847759863288505</v>
      </c>
      <c r="X119" s="182">
        <f t="shared" si="54"/>
        <v>10.847759863288505</v>
      </c>
      <c r="Y119" s="182">
        <f t="shared" si="54"/>
        <v>10.847759863288505</v>
      </c>
      <c r="Z119" s="182">
        <f t="shared" si="54"/>
        <v>10.847759863288505</v>
      </c>
      <c r="AA119" s="182">
        <f t="shared" si="54"/>
        <v>10.847759863288505</v>
      </c>
      <c r="AB119" s="182">
        <f t="shared" si="54"/>
        <v>10.847759863288505</v>
      </c>
      <c r="AC119" s="182">
        <f t="shared" si="54"/>
        <v>10.847759863288505</v>
      </c>
      <c r="AD119" s="182">
        <f t="shared" si="54"/>
        <v>10.847759863288505</v>
      </c>
      <c r="AE119" s="182">
        <f t="shared" si="54"/>
        <v>10.847759863288505</v>
      </c>
      <c r="AF119" s="182">
        <f t="shared" si="54"/>
        <v>10.847759863288505</v>
      </c>
      <c r="AG119" s="182">
        <f t="shared" si="54"/>
        <v>10.847759863288505</v>
      </c>
      <c r="AH119" s="182">
        <f t="shared" si="54"/>
        <v>10.847759863288505</v>
      </c>
      <c r="AI119" s="182">
        <f t="shared" si="54"/>
        <v>10.847759863288505</v>
      </c>
      <c r="AJ119" s="182">
        <f t="shared" si="54"/>
        <v>10.847759863288505</v>
      </c>
      <c r="AK119" s="182">
        <f t="shared" si="54"/>
        <v>10.847759863288505</v>
      </c>
      <c r="AL119" s="182">
        <f t="shared" si="54"/>
        <v>10.847759863288505</v>
      </c>
      <c r="AM119" s="182">
        <f t="shared" si="54"/>
        <v>10.847759863288505</v>
      </c>
      <c r="AN119" s="182">
        <f t="shared" si="54"/>
        <v>10.847759863288505</v>
      </c>
      <c r="AO119" s="182">
        <f t="shared" si="54"/>
        <v>10.847759863288505</v>
      </c>
      <c r="AP119" s="182">
        <f t="shared" si="54"/>
        <v>10.847759863288505</v>
      </c>
      <c r="AQ119" s="182">
        <f t="shared" si="54"/>
        <v>10.847759863288505</v>
      </c>
    </row>
    <row r="120" spans="3:43" ht="17.25" customHeight="1">
      <c r="C120" s="164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83"/>
      <c r="T120" s="183"/>
      <c r="U120" s="183"/>
      <c r="V120" s="183"/>
      <c r="W120" s="183"/>
      <c r="X120" s="183"/>
      <c r="Y120" s="183"/>
      <c r="Z120" s="183"/>
      <c r="AA120" s="183"/>
      <c r="AB120" s="183"/>
      <c r="AC120" s="183"/>
      <c r="AD120" s="183"/>
      <c r="AE120" s="183"/>
      <c r="AF120" s="183"/>
      <c r="AG120" s="183"/>
      <c r="AH120" s="183"/>
      <c r="AI120" s="183"/>
      <c r="AJ120" s="183"/>
      <c r="AK120" s="183"/>
      <c r="AL120" s="183"/>
      <c r="AM120" s="183"/>
      <c r="AN120" s="183"/>
      <c r="AO120" s="183"/>
      <c r="AP120" s="183"/>
      <c r="AQ120" s="183"/>
    </row>
    <row r="121" spans="3:43" ht="17.25" customHeight="1">
      <c r="C121" s="164" t="s">
        <v>222</v>
      </c>
      <c r="D121" s="153">
        <f>41</f>
        <v>41</v>
      </c>
      <c r="E121" s="153">
        <f>41</f>
        <v>41</v>
      </c>
      <c r="F121" s="153">
        <f>41</f>
        <v>41</v>
      </c>
      <c r="G121" s="153">
        <f>41</f>
        <v>41</v>
      </c>
      <c r="H121" s="153">
        <f>41</f>
        <v>41</v>
      </c>
      <c r="I121" s="153">
        <f>41</f>
        <v>41</v>
      </c>
      <c r="J121" s="153">
        <f>41</f>
        <v>41</v>
      </c>
      <c r="K121" s="153">
        <f>41</f>
        <v>41</v>
      </c>
      <c r="L121" s="153">
        <f>41</f>
        <v>41</v>
      </c>
      <c r="M121" s="153">
        <f>41</f>
        <v>41</v>
      </c>
      <c r="N121" s="153">
        <f>41</f>
        <v>41</v>
      </c>
      <c r="O121" s="153">
        <f>41</f>
        <v>41</v>
      </c>
      <c r="P121" s="153">
        <f>41</f>
        <v>41</v>
      </c>
      <c r="Q121" s="153">
        <f>41</f>
        <v>41</v>
      </c>
      <c r="R121" s="153">
        <f>41</f>
        <v>41</v>
      </c>
      <c r="S121" s="226">
        <f>S122*S71/S72</f>
        <v>43.504083537679684</v>
      </c>
      <c r="T121" s="226">
        <f t="shared" ref="T121:AQ121" si="55">T122*T71/T72</f>
        <v>22.516582499870314</v>
      </c>
      <c r="U121" s="226">
        <f t="shared" si="55"/>
        <v>23.678191645722812</v>
      </c>
      <c r="V121" s="226">
        <f t="shared" si="55"/>
        <v>24.908336082058753</v>
      </c>
      <c r="W121" s="226">
        <f t="shared" si="55"/>
        <v>26.209627811506614</v>
      </c>
      <c r="X121" s="226">
        <f t="shared" si="55"/>
        <v>27.584315074535155</v>
      </c>
      <c r="Y121" s="226">
        <f t="shared" si="55"/>
        <v>29.034123111072301</v>
      </c>
      <c r="Z121" s="226">
        <f t="shared" si="55"/>
        <v>30.560052194007216</v>
      </c>
      <c r="AA121" s="226">
        <f t="shared" si="55"/>
        <v>32.162122628755057</v>
      </c>
      <c r="AB121" s="226">
        <f t="shared" si="55"/>
        <v>33.746597580634401</v>
      </c>
      <c r="AC121" s="226">
        <f t="shared" si="55"/>
        <v>35.49062849425043</v>
      </c>
      <c r="AD121" s="226">
        <f t="shared" si="55"/>
        <v>37.301165963231767</v>
      </c>
      <c r="AE121" s="226">
        <f t="shared" si="55"/>
        <v>39.170210017603388</v>
      </c>
      <c r="AF121" s="226">
        <f t="shared" si="55"/>
        <v>41.198721453072778</v>
      </c>
      <c r="AG121" s="226">
        <f t="shared" si="55"/>
        <v>43.150727938099614</v>
      </c>
      <c r="AH121" s="226">
        <f t="shared" si="55"/>
        <v>45.111535566602676</v>
      </c>
      <c r="AI121" s="226">
        <f t="shared" si="55"/>
        <v>47.051852567043177</v>
      </c>
      <c r="AJ121" s="226">
        <f t="shared" si="55"/>
        <v>48.933256462666101</v>
      </c>
      <c r="AK121" s="226">
        <f t="shared" si="55"/>
        <v>50.705907763272712</v>
      </c>
      <c r="AL121" s="226">
        <f t="shared" si="55"/>
        <v>52.305724536475992</v>
      </c>
      <c r="AM121" s="226">
        <f t="shared" si="55"/>
        <v>53.650893331583482</v>
      </c>
      <c r="AN121" s="226">
        <f t="shared" si="55"/>
        <v>54.637563388983814</v>
      </c>
      <c r="AO121" s="226">
        <f t="shared" si="55"/>
        <v>55.134536006554455</v>
      </c>
      <c r="AP121" s="226">
        <f t="shared" si="55"/>
        <v>54.976717864017822</v>
      </c>
      <c r="AQ121" s="226">
        <f t="shared" si="55"/>
        <v>53.95705419878103</v>
      </c>
    </row>
    <row r="122" spans="3:43" ht="17.25" customHeight="1">
      <c r="C122" s="171" t="s">
        <v>275</v>
      </c>
      <c r="D122" s="173">
        <f>D121*D72/D71</f>
        <v>16.822167266187051</v>
      </c>
      <c r="E122" s="173">
        <f t="shared" ref="E122:R122" si="56">E121*E72/E71</f>
        <v>15.721189200546275</v>
      </c>
      <c r="F122" s="173">
        <f t="shared" si="56"/>
        <v>13.209462441521758</v>
      </c>
      <c r="G122" s="173">
        <f t="shared" si="56"/>
        <v>11.665887121920798</v>
      </c>
      <c r="H122" s="173">
        <f t="shared" si="56"/>
        <v>14.14594952263919</v>
      </c>
      <c r="I122" s="173">
        <f t="shared" si="56"/>
        <v>13.535636758321274</v>
      </c>
      <c r="J122" s="173">
        <f t="shared" si="56"/>
        <v>12.199396755522947</v>
      </c>
      <c r="K122" s="173">
        <f t="shared" si="56"/>
        <v>11.353463318412867</v>
      </c>
      <c r="L122" s="173">
        <f t="shared" si="56"/>
        <v>13.925389755011137</v>
      </c>
      <c r="M122" s="173">
        <f t="shared" si="56"/>
        <v>12.355701934952656</v>
      </c>
      <c r="N122" s="173">
        <f t="shared" si="56"/>
        <v>10.821374486190235</v>
      </c>
      <c r="O122" s="173">
        <f t="shared" si="56"/>
        <v>9.8997229185908431</v>
      </c>
      <c r="P122" s="173">
        <f t="shared" si="56"/>
        <v>12.26941051078134</v>
      </c>
      <c r="Q122" s="173">
        <f t="shared" si="56"/>
        <v>11.683191505972362</v>
      </c>
      <c r="R122" s="173">
        <f t="shared" si="56"/>
        <v>11.118953859870718</v>
      </c>
      <c r="S122" s="182">
        <f>R122</f>
        <v>11.118953859870718</v>
      </c>
      <c r="T122" s="182">
        <f t="shared" ref="T122:AQ122" si="57">S122</f>
        <v>11.118953859870718</v>
      </c>
      <c r="U122" s="182">
        <f t="shared" si="57"/>
        <v>11.118953859870718</v>
      </c>
      <c r="V122" s="182">
        <f t="shared" si="57"/>
        <v>11.118953859870718</v>
      </c>
      <c r="W122" s="182">
        <f t="shared" si="57"/>
        <v>11.118953859870718</v>
      </c>
      <c r="X122" s="182">
        <f t="shared" si="57"/>
        <v>11.118953859870718</v>
      </c>
      <c r="Y122" s="182">
        <f t="shared" si="57"/>
        <v>11.118953859870718</v>
      </c>
      <c r="Z122" s="182">
        <f t="shared" si="57"/>
        <v>11.118953859870718</v>
      </c>
      <c r="AA122" s="182">
        <f t="shared" si="57"/>
        <v>11.118953859870718</v>
      </c>
      <c r="AB122" s="182">
        <f t="shared" si="57"/>
        <v>11.118953859870718</v>
      </c>
      <c r="AC122" s="182">
        <f t="shared" si="57"/>
        <v>11.118953859870718</v>
      </c>
      <c r="AD122" s="182">
        <f t="shared" si="57"/>
        <v>11.118953859870718</v>
      </c>
      <c r="AE122" s="182">
        <f t="shared" si="57"/>
        <v>11.118953859870718</v>
      </c>
      <c r="AF122" s="182">
        <f t="shared" si="57"/>
        <v>11.118953859870718</v>
      </c>
      <c r="AG122" s="182">
        <f t="shared" si="57"/>
        <v>11.118953859870718</v>
      </c>
      <c r="AH122" s="182">
        <f t="shared" si="57"/>
        <v>11.118953859870718</v>
      </c>
      <c r="AI122" s="182">
        <f t="shared" si="57"/>
        <v>11.118953859870718</v>
      </c>
      <c r="AJ122" s="182">
        <f t="shared" si="57"/>
        <v>11.118953859870718</v>
      </c>
      <c r="AK122" s="182">
        <f t="shared" si="57"/>
        <v>11.118953859870718</v>
      </c>
      <c r="AL122" s="182">
        <f t="shared" si="57"/>
        <v>11.118953859870718</v>
      </c>
      <c r="AM122" s="182">
        <f t="shared" si="57"/>
        <v>11.118953859870718</v>
      </c>
      <c r="AN122" s="182">
        <f t="shared" si="57"/>
        <v>11.118953859870718</v>
      </c>
      <c r="AO122" s="182">
        <f t="shared" si="57"/>
        <v>11.118953859870718</v>
      </c>
      <c r="AP122" s="182">
        <f t="shared" si="57"/>
        <v>11.118953859870718</v>
      </c>
      <c r="AQ122" s="182">
        <f t="shared" si="57"/>
        <v>11.118953859870718</v>
      </c>
    </row>
    <row r="123" spans="3:43" ht="17.25" customHeight="1">
      <c r="C123" s="164"/>
      <c r="E123" s="136"/>
      <c r="F123" s="136"/>
      <c r="G123" s="136"/>
      <c r="H123" s="136"/>
      <c r="I123" s="136"/>
      <c r="J123" s="136"/>
      <c r="K123" s="136"/>
      <c r="L123" s="136"/>
      <c r="M123" s="136"/>
      <c r="N123" s="136"/>
      <c r="O123" s="136"/>
      <c r="P123" s="136"/>
      <c r="Q123" s="136"/>
      <c r="R123" s="136"/>
      <c r="S123" s="183"/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183"/>
      <c r="AK123" s="183"/>
      <c r="AL123" s="183"/>
      <c r="AM123" s="183"/>
      <c r="AN123" s="183"/>
      <c r="AO123" s="183"/>
      <c r="AP123" s="183"/>
      <c r="AQ123" s="183"/>
    </row>
    <row r="124" spans="3:43" ht="17.25" customHeight="1">
      <c r="C124" s="164" t="s">
        <v>223</v>
      </c>
      <c r="D124" s="153">
        <f>42</f>
        <v>42</v>
      </c>
      <c r="E124" s="153">
        <f>42</f>
        <v>42</v>
      </c>
      <c r="F124" s="153">
        <f>42</f>
        <v>42</v>
      </c>
      <c r="G124" s="153">
        <f>42</f>
        <v>42</v>
      </c>
      <c r="H124" s="153">
        <f>42</f>
        <v>42</v>
      </c>
      <c r="I124" s="153">
        <f>42</f>
        <v>42</v>
      </c>
      <c r="J124" s="153">
        <f>42</f>
        <v>42</v>
      </c>
      <c r="K124" s="153">
        <f>42</f>
        <v>42</v>
      </c>
      <c r="L124" s="153">
        <f>42</f>
        <v>42</v>
      </c>
      <c r="M124" s="153">
        <f>42</f>
        <v>42</v>
      </c>
      <c r="N124" s="153">
        <f>42</f>
        <v>42</v>
      </c>
      <c r="O124" s="153">
        <f>42</f>
        <v>42</v>
      </c>
      <c r="P124" s="153">
        <f>42</f>
        <v>42</v>
      </c>
      <c r="Q124" s="153">
        <f>42</f>
        <v>42</v>
      </c>
      <c r="R124" s="153">
        <f>42</f>
        <v>42</v>
      </c>
      <c r="S124" s="226">
        <f>S125*S71/S72</f>
        <v>44.565158745915774</v>
      </c>
      <c r="T124" s="226">
        <f t="shared" ref="T124:AQ124" si="58">T125*T71/T72</f>
        <v>23.065767438891541</v>
      </c>
      <c r="U124" s="226">
        <f t="shared" si="58"/>
        <v>24.255708515130685</v>
      </c>
      <c r="V124" s="226">
        <f t="shared" si="58"/>
        <v>25.515856474304087</v>
      </c>
      <c r="W124" s="226">
        <f t="shared" si="58"/>
        <v>26.848887026421409</v>
      </c>
      <c r="X124" s="226">
        <f t="shared" si="58"/>
        <v>28.257103247084792</v>
      </c>
      <c r="Y124" s="226">
        <f t="shared" si="58"/>
        <v>29.742272455244795</v>
      </c>
      <c r="Z124" s="226">
        <f t="shared" si="58"/>
        <v>31.305419320690316</v>
      </c>
      <c r="AA124" s="226">
        <f t="shared" si="58"/>
        <v>32.946564644090543</v>
      </c>
      <c r="AB124" s="226">
        <f t="shared" si="58"/>
        <v>34.569685326503532</v>
      </c>
      <c r="AC124" s="226">
        <f t="shared" si="58"/>
        <v>36.356253579476046</v>
      </c>
      <c r="AD124" s="226">
        <f t="shared" si="58"/>
        <v>38.210950498920347</v>
      </c>
      <c r="AE124" s="226">
        <f t="shared" si="58"/>
        <v>40.125580993642494</v>
      </c>
      <c r="AF124" s="226">
        <f t="shared" si="58"/>
        <v>42.203568317781873</v>
      </c>
      <c r="AG124" s="226">
        <f t="shared" si="58"/>
        <v>44.203184717077654</v>
      </c>
      <c r="AH124" s="226">
        <f t="shared" si="58"/>
        <v>46.211816921885664</v>
      </c>
      <c r="AI124" s="226">
        <f t="shared" si="58"/>
        <v>48.19945872721496</v>
      </c>
      <c r="AJ124" s="226">
        <f t="shared" si="58"/>
        <v>50.126750522731122</v>
      </c>
      <c r="AK124" s="226">
        <f t="shared" si="58"/>
        <v>51.942637220913504</v>
      </c>
      <c r="AL124" s="226">
        <f t="shared" si="58"/>
        <v>53.581473915414435</v>
      </c>
      <c r="AM124" s="226">
        <f t="shared" si="58"/>
        <v>54.959451705524536</v>
      </c>
      <c r="AN124" s="226">
        <f t="shared" si="58"/>
        <v>55.970186886276096</v>
      </c>
      <c r="AO124" s="226">
        <f t="shared" si="58"/>
        <v>56.479280787202121</v>
      </c>
      <c r="AP124" s="226">
        <f t="shared" si="58"/>
        <v>56.317613421676789</v>
      </c>
      <c r="AQ124" s="226">
        <f t="shared" si="58"/>
        <v>55.273079910946421</v>
      </c>
    </row>
    <row r="125" spans="3:43" ht="17.25" customHeight="1">
      <c r="C125" s="171" t="s">
        <v>275</v>
      </c>
      <c r="D125" s="173">
        <f>D124*D72/D71</f>
        <v>17.232464028776977</v>
      </c>
      <c r="E125" s="173">
        <f t="shared" ref="E125:R125" si="59">E124*E72/E71</f>
        <v>16.104632839583989</v>
      </c>
      <c r="F125" s="173">
        <f t="shared" si="59"/>
        <v>13.53164445229058</v>
      </c>
      <c r="G125" s="173">
        <f t="shared" si="59"/>
        <v>11.95042095416277</v>
      </c>
      <c r="H125" s="173">
        <f t="shared" si="59"/>
        <v>14.49097268172795</v>
      </c>
      <c r="I125" s="173">
        <f t="shared" si="59"/>
        <v>13.86577424023155</v>
      </c>
      <c r="J125" s="173">
        <f t="shared" si="59"/>
        <v>12.496943017852775</v>
      </c>
      <c r="K125" s="173">
        <f t="shared" si="59"/>
        <v>11.630377057886353</v>
      </c>
      <c r="L125" s="173">
        <f t="shared" si="59"/>
        <v>14.265033407572384</v>
      </c>
      <c r="M125" s="173">
        <f t="shared" si="59"/>
        <v>12.657060518731988</v>
      </c>
      <c r="N125" s="173">
        <f t="shared" si="59"/>
        <v>11.085310449268047</v>
      </c>
      <c r="O125" s="173">
        <f t="shared" si="59"/>
        <v>10.141179575141839</v>
      </c>
      <c r="P125" s="173">
        <f t="shared" si="59"/>
        <v>12.568664425678445</v>
      </c>
      <c r="Q125" s="173">
        <f t="shared" si="59"/>
        <v>11.968147396361932</v>
      </c>
      <c r="R125" s="173">
        <f t="shared" si="59"/>
        <v>11.390147856452931</v>
      </c>
      <c r="S125" s="182">
        <f>R125</f>
        <v>11.390147856452931</v>
      </c>
      <c r="T125" s="182">
        <f t="shared" ref="T125:AQ125" si="60">S125</f>
        <v>11.390147856452931</v>
      </c>
      <c r="U125" s="182">
        <f t="shared" si="60"/>
        <v>11.390147856452931</v>
      </c>
      <c r="V125" s="182">
        <f t="shared" si="60"/>
        <v>11.390147856452931</v>
      </c>
      <c r="W125" s="182">
        <f t="shared" si="60"/>
        <v>11.390147856452931</v>
      </c>
      <c r="X125" s="182">
        <f t="shared" si="60"/>
        <v>11.390147856452931</v>
      </c>
      <c r="Y125" s="182">
        <f t="shared" si="60"/>
        <v>11.390147856452931</v>
      </c>
      <c r="Z125" s="182">
        <f t="shared" si="60"/>
        <v>11.390147856452931</v>
      </c>
      <c r="AA125" s="182">
        <f t="shared" si="60"/>
        <v>11.390147856452931</v>
      </c>
      <c r="AB125" s="182">
        <f t="shared" si="60"/>
        <v>11.390147856452931</v>
      </c>
      <c r="AC125" s="182">
        <f t="shared" si="60"/>
        <v>11.390147856452931</v>
      </c>
      <c r="AD125" s="182">
        <f t="shared" si="60"/>
        <v>11.390147856452931</v>
      </c>
      <c r="AE125" s="182">
        <f t="shared" si="60"/>
        <v>11.390147856452931</v>
      </c>
      <c r="AF125" s="182">
        <f t="shared" si="60"/>
        <v>11.390147856452931</v>
      </c>
      <c r="AG125" s="182">
        <f t="shared" si="60"/>
        <v>11.390147856452931</v>
      </c>
      <c r="AH125" s="182">
        <f t="shared" si="60"/>
        <v>11.390147856452931</v>
      </c>
      <c r="AI125" s="182">
        <f t="shared" si="60"/>
        <v>11.390147856452931</v>
      </c>
      <c r="AJ125" s="182">
        <f t="shared" si="60"/>
        <v>11.390147856452931</v>
      </c>
      <c r="AK125" s="182">
        <f t="shared" si="60"/>
        <v>11.390147856452931</v>
      </c>
      <c r="AL125" s="182">
        <f t="shared" si="60"/>
        <v>11.390147856452931</v>
      </c>
      <c r="AM125" s="182">
        <f t="shared" si="60"/>
        <v>11.390147856452931</v>
      </c>
      <c r="AN125" s="182">
        <f t="shared" si="60"/>
        <v>11.390147856452931</v>
      </c>
      <c r="AO125" s="182">
        <f t="shared" si="60"/>
        <v>11.390147856452931</v>
      </c>
      <c r="AP125" s="182">
        <f t="shared" si="60"/>
        <v>11.390147856452931</v>
      </c>
      <c r="AQ125" s="182">
        <f t="shared" si="60"/>
        <v>11.390147856452931</v>
      </c>
    </row>
    <row r="126" spans="3:43" ht="17.25" customHeight="1">
      <c r="C126" s="164"/>
      <c r="E126" s="136"/>
      <c r="F126" s="136"/>
      <c r="G126" s="136"/>
      <c r="H126" s="136"/>
      <c r="I126" s="136"/>
      <c r="J126" s="136"/>
      <c r="K126" s="136"/>
      <c r="L126" s="136"/>
      <c r="M126" s="136"/>
      <c r="N126" s="136"/>
      <c r="O126" s="136"/>
      <c r="P126" s="136"/>
      <c r="Q126" s="136"/>
      <c r="R126" s="136"/>
      <c r="S126" s="183"/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183"/>
      <c r="AK126" s="183"/>
      <c r="AL126" s="183"/>
      <c r="AM126" s="183"/>
      <c r="AN126" s="183"/>
      <c r="AO126" s="183"/>
      <c r="AP126" s="183"/>
      <c r="AQ126" s="183"/>
    </row>
    <row r="127" spans="3:43" ht="17.25" customHeight="1">
      <c r="C127" s="164" t="s">
        <v>224</v>
      </c>
      <c r="D127" s="153">
        <f>43</f>
        <v>43</v>
      </c>
      <c r="E127" s="153">
        <f>43</f>
        <v>43</v>
      </c>
      <c r="F127" s="153">
        <f>43</f>
        <v>43</v>
      </c>
      <c r="G127" s="153">
        <f>43</f>
        <v>43</v>
      </c>
      <c r="H127" s="153">
        <f>43</f>
        <v>43</v>
      </c>
      <c r="I127" s="153">
        <f>43</f>
        <v>43</v>
      </c>
      <c r="J127" s="153">
        <f>43</f>
        <v>43</v>
      </c>
      <c r="K127" s="153">
        <f>43</f>
        <v>43</v>
      </c>
      <c r="L127" s="153">
        <f>43</f>
        <v>43</v>
      </c>
      <c r="M127" s="153">
        <f>43</f>
        <v>43</v>
      </c>
      <c r="N127" s="153">
        <f>43</f>
        <v>43</v>
      </c>
      <c r="O127" s="153">
        <f>43</f>
        <v>43</v>
      </c>
      <c r="P127" s="153">
        <f>43</f>
        <v>43</v>
      </c>
      <c r="Q127" s="153">
        <f>43</f>
        <v>43</v>
      </c>
      <c r="R127" s="153">
        <f>43</f>
        <v>43</v>
      </c>
      <c r="S127" s="226">
        <f>S128*S71/S72</f>
        <v>45.626233954151864</v>
      </c>
      <c r="T127" s="226">
        <f t="shared" ref="T127:AQ127" si="61">T128*T71/T72</f>
        <v>23.614952377912768</v>
      </c>
      <c r="U127" s="226">
        <f t="shared" si="61"/>
        <v>24.833225384538554</v>
      </c>
      <c r="V127" s="226">
        <f t="shared" si="61"/>
        <v>26.123376866549421</v>
      </c>
      <c r="W127" s="226">
        <f t="shared" si="61"/>
        <v>27.488146241336207</v>
      </c>
      <c r="X127" s="226">
        <f t="shared" si="61"/>
        <v>28.92989141963443</v>
      </c>
      <c r="Y127" s="226">
        <f t="shared" si="61"/>
        <v>30.450421799417288</v>
      </c>
      <c r="Z127" s="226">
        <f t="shared" si="61"/>
        <v>32.050786447373419</v>
      </c>
      <c r="AA127" s="226">
        <f t="shared" si="61"/>
        <v>33.731006659426036</v>
      </c>
      <c r="AB127" s="226">
        <f t="shared" si="61"/>
        <v>35.392773072372663</v>
      </c>
      <c r="AC127" s="226">
        <f t="shared" si="61"/>
        <v>37.22187866470167</v>
      </c>
      <c r="AD127" s="226">
        <f t="shared" si="61"/>
        <v>39.120735034608927</v>
      </c>
      <c r="AE127" s="226">
        <f t="shared" si="61"/>
        <v>41.080951969681593</v>
      </c>
      <c r="AF127" s="226">
        <f t="shared" si="61"/>
        <v>43.208415182490967</v>
      </c>
      <c r="AG127" s="226">
        <f t="shared" si="61"/>
        <v>45.255641496055695</v>
      </c>
      <c r="AH127" s="226">
        <f t="shared" si="61"/>
        <v>47.312098277168651</v>
      </c>
      <c r="AI127" s="226">
        <f t="shared" si="61"/>
        <v>49.34706488738675</v>
      </c>
      <c r="AJ127" s="226">
        <f t="shared" si="61"/>
        <v>51.320244582796143</v>
      </c>
      <c r="AK127" s="226">
        <f t="shared" si="61"/>
        <v>53.179366678554317</v>
      </c>
      <c r="AL127" s="226">
        <f t="shared" si="61"/>
        <v>54.857223294352863</v>
      </c>
      <c r="AM127" s="226">
        <f t="shared" si="61"/>
        <v>56.268010079465604</v>
      </c>
      <c r="AN127" s="226">
        <f t="shared" si="61"/>
        <v>57.302810383568392</v>
      </c>
      <c r="AO127" s="226">
        <f t="shared" si="61"/>
        <v>57.824025567849795</v>
      </c>
      <c r="AP127" s="226">
        <f t="shared" si="61"/>
        <v>57.658508979335764</v>
      </c>
      <c r="AQ127" s="226">
        <f t="shared" si="61"/>
        <v>56.589105623111813</v>
      </c>
    </row>
    <row r="128" spans="3:43" ht="17.25" customHeight="1">
      <c r="C128" s="171" t="s">
        <v>275</v>
      </c>
      <c r="D128" s="173">
        <f>D127*D72/D71</f>
        <v>17.642760791366907</v>
      </c>
      <c r="E128" s="173">
        <f t="shared" ref="E128:R128" si="62">E127*E72/E71</f>
        <v>16.488076478621704</v>
      </c>
      <c r="F128" s="173">
        <f t="shared" si="62"/>
        <v>13.853826463059404</v>
      </c>
      <c r="G128" s="173">
        <f t="shared" si="62"/>
        <v>12.234954786404741</v>
      </c>
      <c r="H128" s="173">
        <f t="shared" si="62"/>
        <v>14.835995840816711</v>
      </c>
      <c r="I128" s="173">
        <f t="shared" si="62"/>
        <v>14.195911722141824</v>
      </c>
      <c r="J128" s="173">
        <f t="shared" si="62"/>
        <v>12.794489280182603</v>
      </c>
      <c r="K128" s="173">
        <f t="shared" si="62"/>
        <v>11.907290797359837</v>
      </c>
      <c r="L128" s="173">
        <f t="shared" si="62"/>
        <v>14.604677060133632</v>
      </c>
      <c r="M128" s="173">
        <f t="shared" si="62"/>
        <v>12.958419102511321</v>
      </c>
      <c r="N128" s="173">
        <f t="shared" si="62"/>
        <v>11.349246412345856</v>
      </c>
      <c r="O128" s="173">
        <f t="shared" si="62"/>
        <v>10.382636231692835</v>
      </c>
      <c r="P128" s="173">
        <f t="shared" si="62"/>
        <v>12.867918340575551</v>
      </c>
      <c r="Q128" s="173">
        <f t="shared" si="62"/>
        <v>12.253103286751502</v>
      </c>
      <c r="R128" s="173">
        <f t="shared" si="62"/>
        <v>11.661341853035143</v>
      </c>
      <c r="S128" s="182">
        <f>R128</f>
        <v>11.661341853035143</v>
      </c>
      <c r="T128" s="182">
        <f t="shared" ref="T128:AQ128" si="63">S128</f>
        <v>11.661341853035143</v>
      </c>
      <c r="U128" s="182">
        <f t="shared" si="63"/>
        <v>11.661341853035143</v>
      </c>
      <c r="V128" s="182">
        <f t="shared" si="63"/>
        <v>11.661341853035143</v>
      </c>
      <c r="W128" s="182">
        <f t="shared" si="63"/>
        <v>11.661341853035143</v>
      </c>
      <c r="X128" s="182">
        <f t="shared" si="63"/>
        <v>11.661341853035143</v>
      </c>
      <c r="Y128" s="182">
        <f t="shared" si="63"/>
        <v>11.661341853035143</v>
      </c>
      <c r="Z128" s="182">
        <f t="shared" si="63"/>
        <v>11.661341853035143</v>
      </c>
      <c r="AA128" s="182">
        <f t="shared" si="63"/>
        <v>11.661341853035143</v>
      </c>
      <c r="AB128" s="182">
        <f t="shared" si="63"/>
        <v>11.661341853035143</v>
      </c>
      <c r="AC128" s="182">
        <f t="shared" si="63"/>
        <v>11.661341853035143</v>
      </c>
      <c r="AD128" s="182">
        <f t="shared" si="63"/>
        <v>11.661341853035143</v>
      </c>
      <c r="AE128" s="182">
        <f t="shared" si="63"/>
        <v>11.661341853035143</v>
      </c>
      <c r="AF128" s="182">
        <f t="shared" si="63"/>
        <v>11.661341853035143</v>
      </c>
      <c r="AG128" s="182">
        <f t="shared" si="63"/>
        <v>11.661341853035143</v>
      </c>
      <c r="AH128" s="182">
        <f t="shared" si="63"/>
        <v>11.661341853035143</v>
      </c>
      <c r="AI128" s="182">
        <f t="shared" si="63"/>
        <v>11.661341853035143</v>
      </c>
      <c r="AJ128" s="182">
        <f t="shared" si="63"/>
        <v>11.661341853035143</v>
      </c>
      <c r="AK128" s="182">
        <f t="shared" si="63"/>
        <v>11.661341853035143</v>
      </c>
      <c r="AL128" s="182">
        <f t="shared" si="63"/>
        <v>11.661341853035143</v>
      </c>
      <c r="AM128" s="182">
        <f t="shared" si="63"/>
        <v>11.661341853035143</v>
      </c>
      <c r="AN128" s="182">
        <f t="shared" si="63"/>
        <v>11.661341853035143</v>
      </c>
      <c r="AO128" s="182">
        <f t="shared" si="63"/>
        <v>11.661341853035143</v>
      </c>
      <c r="AP128" s="182">
        <f t="shared" si="63"/>
        <v>11.661341853035143</v>
      </c>
      <c r="AQ128" s="182">
        <f t="shared" si="63"/>
        <v>11.661341853035143</v>
      </c>
    </row>
    <row r="129" spans="3:43" ht="17.25" customHeight="1">
      <c r="C129" s="164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83"/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183"/>
      <c r="AK129" s="183"/>
      <c r="AL129" s="183"/>
      <c r="AM129" s="183"/>
      <c r="AN129" s="183"/>
      <c r="AO129" s="183"/>
      <c r="AP129" s="183"/>
      <c r="AQ129" s="183"/>
    </row>
    <row r="130" spans="3:43" ht="17.25" customHeight="1">
      <c r="C130" s="164" t="s">
        <v>225</v>
      </c>
      <c r="D130" s="153">
        <f>44</f>
        <v>44</v>
      </c>
      <c r="E130" s="153">
        <f>44</f>
        <v>44</v>
      </c>
      <c r="F130" s="153">
        <f>44</f>
        <v>44</v>
      </c>
      <c r="G130" s="153">
        <f>44</f>
        <v>44</v>
      </c>
      <c r="H130" s="153">
        <f>44</f>
        <v>44</v>
      </c>
      <c r="I130" s="153">
        <f>44</f>
        <v>44</v>
      </c>
      <c r="J130" s="153">
        <f>44</f>
        <v>44</v>
      </c>
      <c r="K130" s="153">
        <f>44</f>
        <v>44</v>
      </c>
      <c r="L130" s="153">
        <f>44</f>
        <v>44</v>
      </c>
      <c r="M130" s="153">
        <f>44</f>
        <v>44</v>
      </c>
      <c r="N130" s="153">
        <f>44</f>
        <v>44</v>
      </c>
      <c r="O130" s="153">
        <f>44</f>
        <v>44</v>
      </c>
      <c r="P130" s="153">
        <f>44</f>
        <v>44</v>
      </c>
      <c r="Q130" s="153">
        <f>44</f>
        <v>44</v>
      </c>
      <c r="R130" s="153">
        <f>44</f>
        <v>44</v>
      </c>
      <c r="S130" s="226">
        <f>S131*S71/S72</f>
        <v>46.687309162387955</v>
      </c>
      <c r="T130" s="226">
        <f t="shared" ref="T130:AQ130" si="64">T131*T71/T72</f>
        <v>24.164137316933996</v>
      </c>
      <c r="U130" s="226">
        <f t="shared" si="64"/>
        <v>25.410742253946427</v>
      </c>
      <c r="V130" s="226">
        <f t="shared" si="64"/>
        <v>26.730897258794755</v>
      </c>
      <c r="W130" s="226">
        <f t="shared" si="64"/>
        <v>28.127405456250997</v>
      </c>
      <c r="X130" s="226">
        <f t="shared" si="64"/>
        <v>29.602679592184071</v>
      </c>
      <c r="Y130" s="226">
        <f t="shared" si="64"/>
        <v>31.158571143589782</v>
      </c>
      <c r="Z130" s="226">
        <f t="shared" si="64"/>
        <v>32.796153574056525</v>
      </c>
      <c r="AA130" s="226">
        <f t="shared" si="64"/>
        <v>34.515448674761529</v>
      </c>
      <c r="AB130" s="226">
        <f t="shared" si="64"/>
        <v>36.215860818241794</v>
      </c>
      <c r="AC130" s="226">
        <f t="shared" si="64"/>
        <v>38.087503749927293</v>
      </c>
      <c r="AD130" s="226">
        <f t="shared" si="64"/>
        <v>40.030519570297507</v>
      </c>
      <c r="AE130" s="226">
        <f t="shared" si="64"/>
        <v>42.036322945720705</v>
      </c>
      <c r="AF130" s="226">
        <f t="shared" si="64"/>
        <v>44.213262047200061</v>
      </c>
      <c r="AG130" s="226">
        <f t="shared" si="64"/>
        <v>46.308098275033728</v>
      </c>
      <c r="AH130" s="226">
        <f t="shared" si="64"/>
        <v>48.412379632451646</v>
      </c>
      <c r="AI130" s="226">
        <f t="shared" si="64"/>
        <v>50.494671047558533</v>
      </c>
      <c r="AJ130" s="226">
        <f t="shared" si="64"/>
        <v>52.513738642861178</v>
      </c>
      <c r="AK130" s="226">
        <f t="shared" si="64"/>
        <v>54.416096136195108</v>
      </c>
      <c r="AL130" s="226">
        <f t="shared" si="64"/>
        <v>56.132972673291306</v>
      </c>
      <c r="AM130" s="226">
        <f t="shared" si="64"/>
        <v>57.576568453406658</v>
      </c>
      <c r="AN130" s="226">
        <f t="shared" si="64"/>
        <v>58.635433880860674</v>
      </c>
      <c r="AO130" s="226">
        <f t="shared" si="64"/>
        <v>59.168770348497461</v>
      </c>
      <c r="AP130" s="226">
        <f t="shared" si="64"/>
        <v>58.999404536994732</v>
      </c>
      <c r="AQ130" s="226">
        <f t="shared" si="64"/>
        <v>57.905131335277197</v>
      </c>
    </row>
    <row r="131" spans="3:43" ht="17.25" customHeight="1">
      <c r="C131" s="171" t="s">
        <v>275</v>
      </c>
      <c r="D131" s="173">
        <f>D130*D72/D71</f>
        <v>18.053057553956833</v>
      </c>
      <c r="E131" s="173">
        <f t="shared" ref="E131:R131" si="65">E130*E72/E71</f>
        <v>16.871520117659419</v>
      </c>
      <c r="F131" s="173">
        <f t="shared" si="65"/>
        <v>14.176008473828228</v>
      </c>
      <c r="G131" s="173">
        <f t="shared" si="65"/>
        <v>12.519488618646712</v>
      </c>
      <c r="H131" s="173">
        <f t="shared" si="65"/>
        <v>15.181018999905472</v>
      </c>
      <c r="I131" s="173">
        <f t="shared" si="65"/>
        <v>14.5260492040521</v>
      </c>
      <c r="J131" s="173">
        <f t="shared" si="65"/>
        <v>13.092035542512431</v>
      </c>
      <c r="K131" s="173">
        <f t="shared" si="65"/>
        <v>12.184204536833322</v>
      </c>
      <c r="L131" s="173">
        <f t="shared" si="65"/>
        <v>14.944320712694878</v>
      </c>
      <c r="M131" s="173">
        <f t="shared" si="65"/>
        <v>13.259777686290654</v>
      </c>
      <c r="N131" s="173">
        <f t="shared" si="65"/>
        <v>11.613182375423667</v>
      </c>
      <c r="O131" s="173">
        <f t="shared" si="65"/>
        <v>10.624092888243831</v>
      </c>
      <c r="P131" s="173">
        <f t="shared" si="65"/>
        <v>13.167172255472657</v>
      </c>
      <c r="Q131" s="173">
        <f t="shared" si="65"/>
        <v>12.538059177141072</v>
      </c>
      <c r="R131" s="173">
        <f t="shared" si="65"/>
        <v>11.932535849617356</v>
      </c>
      <c r="S131" s="182">
        <f>R131</f>
        <v>11.932535849617356</v>
      </c>
      <c r="T131" s="182">
        <f t="shared" ref="T131:AQ131" si="66">S131</f>
        <v>11.932535849617356</v>
      </c>
      <c r="U131" s="182">
        <f t="shared" si="66"/>
        <v>11.932535849617356</v>
      </c>
      <c r="V131" s="182">
        <f t="shared" si="66"/>
        <v>11.932535849617356</v>
      </c>
      <c r="W131" s="182">
        <f t="shared" si="66"/>
        <v>11.932535849617356</v>
      </c>
      <c r="X131" s="182">
        <f t="shared" si="66"/>
        <v>11.932535849617356</v>
      </c>
      <c r="Y131" s="182">
        <f t="shared" si="66"/>
        <v>11.932535849617356</v>
      </c>
      <c r="Z131" s="182">
        <f t="shared" si="66"/>
        <v>11.932535849617356</v>
      </c>
      <c r="AA131" s="182">
        <f t="shared" si="66"/>
        <v>11.932535849617356</v>
      </c>
      <c r="AB131" s="182">
        <f t="shared" si="66"/>
        <v>11.932535849617356</v>
      </c>
      <c r="AC131" s="182">
        <f t="shared" si="66"/>
        <v>11.932535849617356</v>
      </c>
      <c r="AD131" s="182">
        <f t="shared" si="66"/>
        <v>11.932535849617356</v>
      </c>
      <c r="AE131" s="182">
        <f t="shared" si="66"/>
        <v>11.932535849617356</v>
      </c>
      <c r="AF131" s="182">
        <f t="shared" si="66"/>
        <v>11.932535849617356</v>
      </c>
      <c r="AG131" s="182">
        <f t="shared" si="66"/>
        <v>11.932535849617356</v>
      </c>
      <c r="AH131" s="182">
        <f t="shared" si="66"/>
        <v>11.932535849617356</v>
      </c>
      <c r="AI131" s="182">
        <f t="shared" si="66"/>
        <v>11.932535849617356</v>
      </c>
      <c r="AJ131" s="182">
        <f t="shared" si="66"/>
        <v>11.932535849617356</v>
      </c>
      <c r="AK131" s="182">
        <f t="shared" si="66"/>
        <v>11.932535849617356</v>
      </c>
      <c r="AL131" s="182">
        <f t="shared" si="66"/>
        <v>11.932535849617356</v>
      </c>
      <c r="AM131" s="182">
        <f t="shared" si="66"/>
        <v>11.932535849617356</v>
      </c>
      <c r="AN131" s="182">
        <f t="shared" si="66"/>
        <v>11.932535849617356</v>
      </c>
      <c r="AO131" s="182">
        <f t="shared" si="66"/>
        <v>11.932535849617356</v>
      </c>
      <c r="AP131" s="182">
        <f t="shared" si="66"/>
        <v>11.932535849617356</v>
      </c>
      <c r="AQ131" s="182">
        <f t="shared" si="66"/>
        <v>11.932535849617356</v>
      </c>
    </row>
    <row r="132" spans="3:43" ht="17.25" customHeight="1">
      <c r="E132" s="136"/>
      <c r="F132" s="136"/>
      <c r="G132" s="136"/>
      <c r="H132" s="136"/>
      <c r="I132" s="136"/>
      <c r="J132" s="136"/>
      <c r="K132" s="136"/>
      <c r="L132" s="136"/>
      <c r="M132" s="136"/>
      <c r="N132" s="136"/>
      <c r="O132" s="136"/>
      <c r="P132" s="136"/>
      <c r="Q132" s="136"/>
      <c r="R132" s="136"/>
      <c r="S132" s="183"/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183"/>
      <c r="AK132" s="183"/>
      <c r="AL132" s="183"/>
      <c r="AM132" s="183"/>
      <c r="AN132" s="183"/>
      <c r="AO132" s="183"/>
      <c r="AP132" s="183"/>
      <c r="AQ132" s="183"/>
    </row>
    <row r="133" spans="3:43" ht="17.25" customHeight="1">
      <c r="C133" s="174" t="s">
        <v>277</v>
      </c>
      <c r="D133" s="175">
        <f>D130+D127+D124+D121+D118+D115+D112+D109+D106+D103+D100+D97</f>
        <v>697.5</v>
      </c>
      <c r="E133" s="175">
        <f t="shared" ref="E133:R133" si="67">E130+E127+E124+E121+E118+E115+E112+E109+E106+E103+E100+E97</f>
        <v>774</v>
      </c>
      <c r="F133" s="175">
        <f t="shared" si="67"/>
        <v>830.4</v>
      </c>
      <c r="G133" s="175">
        <f t="shared" si="67"/>
        <v>821.3</v>
      </c>
      <c r="H133" s="175">
        <f t="shared" si="67"/>
        <v>1092</v>
      </c>
      <c r="I133" s="175">
        <f t="shared" si="67"/>
        <v>1071.5</v>
      </c>
      <c r="J133" s="175">
        <f t="shared" si="67"/>
        <v>1516.4</v>
      </c>
      <c r="K133" s="175">
        <f t="shared" si="67"/>
        <v>1311.2</v>
      </c>
      <c r="L133" s="175">
        <f t="shared" si="67"/>
        <v>1176.5</v>
      </c>
      <c r="M133" s="175">
        <f t="shared" si="67"/>
        <v>1252</v>
      </c>
      <c r="N133" s="175">
        <f t="shared" si="67"/>
        <v>1332.2</v>
      </c>
      <c r="O133" s="175">
        <f t="shared" si="67"/>
        <v>1905.5</v>
      </c>
      <c r="P133" s="175">
        <f t="shared" si="67"/>
        <v>2333.1</v>
      </c>
      <c r="Q133" s="175">
        <f t="shared" si="67"/>
        <v>2170.3000000000002</v>
      </c>
      <c r="R133" s="175">
        <f t="shared" si="67"/>
        <v>1439.7</v>
      </c>
      <c r="S133" s="175">
        <f t="shared" ref="S133:AQ133" si="68">S130+S127+S124+S121+S118+S115+S112+S109+S106+S103+S100+S97</f>
        <v>1527.6299772974987</v>
      </c>
      <c r="T133" s="175">
        <f t="shared" si="68"/>
        <v>790.66155670886076</v>
      </c>
      <c r="U133" s="175">
        <f t="shared" si="68"/>
        <v>831.45103688651557</v>
      </c>
      <c r="V133" s="175">
        <f t="shared" si="68"/>
        <v>874.64710871560942</v>
      </c>
      <c r="W133" s="175">
        <f t="shared" si="68"/>
        <v>920.34149171283104</v>
      </c>
      <c r="X133" s="175">
        <f t="shared" si="68"/>
        <v>968.61313201971382</v>
      </c>
      <c r="Y133" s="175">
        <f t="shared" si="68"/>
        <v>1019.5226108051411</v>
      </c>
      <c r="Z133" s="175">
        <f t="shared" si="68"/>
        <v>1073.1050522856631</v>
      </c>
      <c r="AA133" s="175">
        <f t="shared" si="68"/>
        <v>1129.3611694785041</v>
      </c>
      <c r="AB133" s="175">
        <f t="shared" si="68"/>
        <v>1184.999427727789</v>
      </c>
      <c r="AC133" s="175">
        <f t="shared" si="68"/>
        <v>1246.2404351993255</v>
      </c>
      <c r="AD133" s="175">
        <f t="shared" si="68"/>
        <v>1309.8167960308483</v>
      </c>
      <c r="AE133" s="175">
        <f t="shared" si="68"/>
        <v>1375.4475942035024</v>
      </c>
      <c r="AF133" s="175">
        <f t="shared" si="68"/>
        <v>1446.6780311216801</v>
      </c>
      <c r="AG133" s="175">
        <f t="shared" si="68"/>
        <v>1515.2220246946833</v>
      </c>
      <c r="AH133" s="175">
        <f t="shared" si="68"/>
        <v>1584.0750672009237</v>
      </c>
      <c r="AI133" s="175">
        <f t="shared" si="68"/>
        <v>1652.2085887993187</v>
      </c>
      <c r="AJ133" s="175">
        <f t="shared" si="68"/>
        <v>1718.273398275619</v>
      </c>
      <c r="AK133" s="175">
        <f t="shared" si="68"/>
        <v>1780.5194001654568</v>
      </c>
      <c r="AL133" s="175">
        <f t="shared" si="68"/>
        <v>1836.6963808576704</v>
      </c>
      <c r="AM133" s="175">
        <f t="shared" si="68"/>
        <v>1883.9314909629447</v>
      </c>
      <c r="AN133" s="175">
        <f t="shared" si="68"/>
        <v>1918.5780490517072</v>
      </c>
      <c r="AO133" s="175">
        <f t="shared" si="68"/>
        <v>1936.0290606984502</v>
      </c>
      <c r="AP133" s="175">
        <f t="shared" si="68"/>
        <v>1930.4873343616212</v>
      </c>
      <c r="AQ133" s="175">
        <f t="shared" si="68"/>
        <v>1894.6822178045134</v>
      </c>
    </row>
    <row r="135" spans="3:43" ht="17.25" customHeight="1">
      <c r="C135" s="174" t="s">
        <v>302</v>
      </c>
      <c r="D135" s="177">
        <f>D81+D78-D101</f>
        <v>334.68150529466868</v>
      </c>
      <c r="E135" s="177">
        <f t="shared" ref="E135:R135" si="69">E81+E78-E101</f>
        <v>338.17415085078437</v>
      </c>
      <c r="F135" s="177">
        <f t="shared" si="69"/>
        <v>337.60689896615759</v>
      </c>
      <c r="G135" s="177">
        <f t="shared" si="69"/>
        <v>325.19792283266338</v>
      </c>
      <c r="H135" s="177">
        <f t="shared" si="69"/>
        <v>396.96984982499072</v>
      </c>
      <c r="I135" s="177">
        <f t="shared" si="69"/>
        <v>388.4289884753519</v>
      </c>
      <c r="J135" s="177">
        <f t="shared" si="69"/>
        <v>371.73545237971109</v>
      </c>
      <c r="K135" s="177">
        <f t="shared" si="69"/>
        <v>341.86360011008361</v>
      </c>
      <c r="L135" s="177">
        <f t="shared" si="69"/>
        <v>440.55183482669219</v>
      </c>
      <c r="M135" s="177">
        <f t="shared" si="69"/>
        <v>408.84215614247353</v>
      </c>
      <c r="N135" s="177">
        <f t="shared" si="69"/>
        <v>904.2074428522576</v>
      </c>
      <c r="O135" s="177">
        <f t="shared" si="69"/>
        <v>830.35356372205513</v>
      </c>
      <c r="P135" s="177">
        <f t="shared" si="69"/>
        <v>1056.5634021224071</v>
      </c>
      <c r="Q135" s="177">
        <f t="shared" si="69"/>
        <v>1022.128343292326</v>
      </c>
      <c r="R135" s="177">
        <f t="shared" si="69"/>
        <v>980.25369981132746</v>
      </c>
      <c r="S135" s="177">
        <f t="shared" ref="S135:AQ135" si="70">S81+S78-S101</f>
        <v>980.25369981132746</v>
      </c>
      <c r="T135" s="177">
        <f t="shared" si="70"/>
        <v>980.25369981132746</v>
      </c>
      <c r="U135" s="177">
        <f t="shared" si="70"/>
        <v>980.25369981132746</v>
      </c>
      <c r="V135" s="177">
        <f t="shared" si="70"/>
        <v>980.25369981132746</v>
      </c>
      <c r="W135" s="177">
        <f t="shared" si="70"/>
        <v>980.25369981132746</v>
      </c>
      <c r="X135" s="177">
        <f t="shared" si="70"/>
        <v>980.25369981132746</v>
      </c>
      <c r="Y135" s="177">
        <f t="shared" si="70"/>
        <v>980.25369981132746</v>
      </c>
      <c r="Z135" s="177">
        <f t="shared" si="70"/>
        <v>980.25369981132746</v>
      </c>
      <c r="AA135" s="177">
        <f t="shared" si="70"/>
        <v>980.25369981132746</v>
      </c>
      <c r="AB135" s="177">
        <f t="shared" si="70"/>
        <v>980.25369981132746</v>
      </c>
      <c r="AC135" s="177">
        <f t="shared" si="70"/>
        <v>980.25369981132746</v>
      </c>
      <c r="AD135" s="177">
        <f t="shared" si="70"/>
        <v>980.25369981132746</v>
      </c>
      <c r="AE135" s="177">
        <f t="shared" si="70"/>
        <v>980.25369981132746</v>
      </c>
      <c r="AF135" s="177">
        <f t="shared" si="70"/>
        <v>980.25369981132746</v>
      </c>
      <c r="AG135" s="177">
        <f t="shared" si="70"/>
        <v>980.25369981132746</v>
      </c>
      <c r="AH135" s="177">
        <f t="shared" si="70"/>
        <v>980.25369981132746</v>
      </c>
      <c r="AI135" s="177">
        <f t="shared" si="70"/>
        <v>980.25369981132746</v>
      </c>
      <c r="AJ135" s="177">
        <f t="shared" si="70"/>
        <v>980.25369981132746</v>
      </c>
      <c r="AK135" s="177">
        <f t="shared" si="70"/>
        <v>980.25369981132746</v>
      </c>
      <c r="AL135" s="177">
        <f t="shared" si="70"/>
        <v>980.25369981132746</v>
      </c>
      <c r="AM135" s="177">
        <f t="shared" si="70"/>
        <v>980.25369981132746</v>
      </c>
      <c r="AN135" s="177">
        <f t="shared" si="70"/>
        <v>980.25369981132746</v>
      </c>
      <c r="AO135" s="177">
        <f t="shared" si="70"/>
        <v>980.25369981132746</v>
      </c>
      <c r="AP135" s="177">
        <f t="shared" si="70"/>
        <v>980.25369981132746</v>
      </c>
      <c r="AQ135" s="177">
        <f t="shared" si="70"/>
        <v>980.25369981132746</v>
      </c>
    </row>
    <row r="137" spans="3:43" ht="17.25" customHeight="1">
      <c r="C137" s="174" t="s">
        <v>303</v>
      </c>
      <c r="D137" s="175">
        <f>D95-D133</f>
        <v>1305.1999999999998</v>
      </c>
      <c r="E137" s="175">
        <f t="shared" ref="E137:R137" si="71">E95-E133</f>
        <v>1337.2000000000003</v>
      </c>
      <c r="F137" s="175">
        <f t="shared" si="71"/>
        <v>1386.5</v>
      </c>
      <c r="G137" s="175">
        <f t="shared" si="71"/>
        <v>1533.3</v>
      </c>
      <c r="H137" s="175">
        <f t="shared" si="71"/>
        <v>1515.4</v>
      </c>
      <c r="I137" s="175">
        <f t="shared" si="71"/>
        <v>1545.5</v>
      </c>
      <c r="J137" s="175">
        <f t="shared" si="71"/>
        <v>1106.7999999999997</v>
      </c>
      <c r="K137" s="175">
        <f t="shared" si="71"/>
        <v>1530.6000000000001</v>
      </c>
      <c r="L137" s="175">
        <f t="shared" si="71"/>
        <v>1447.1000000000004</v>
      </c>
      <c r="M137" s="175">
        <f t="shared" si="71"/>
        <v>1538</v>
      </c>
      <c r="N137" s="175">
        <f t="shared" si="71"/>
        <v>5113.3</v>
      </c>
      <c r="O137" s="175">
        <f t="shared" si="71"/>
        <v>4745</v>
      </c>
      <c r="P137" s="175">
        <f t="shared" si="71"/>
        <v>4582.5</v>
      </c>
      <c r="Q137" s="175">
        <f t="shared" si="71"/>
        <v>4518.3</v>
      </c>
      <c r="R137" s="175">
        <f t="shared" si="71"/>
        <v>5259.9000000000005</v>
      </c>
      <c r="S137" s="175">
        <f t="shared" ref="S137:AQ137" si="72">S95-S133</f>
        <v>5607.2182444682749</v>
      </c>
      <c r="T137" s="175">
        <f t="shared" si="72"/>
        <v>2902.1503714012447</v>
      </c>
      <c r="U137" s="175">
        <f t="shared" si="72"/>
        <v>3051.869557875405</v>
      </c>
      <c r="V137" s="175">
        <f t="shared" si="72"/>
        <v>3210.422221576041</v>
      </c>
      <c r="W137" s="175">
        <f t="shared" si="72"/>
        <v>3378.1450221360374</v>
      </c>
      <c r="X137" s="175">
        <f t="shared" si="72"/>
        <v>3555.3277340765299</v>
      </c>
      <c r="Y137" s="175">
        <f t="shared" si="72"/>
        <v>3742.1927226564367</v>
      </c>
      <c r="Z137" s="175">
        <f t="shared" si="72"/>
        <v>3938.8689125177107</v>
      </c>
      <c r="AA137" s="175">
        <f t="shared" si="72"/>
        <v>4145.3589208145358</v>
      </c>
      <c r="AB137" s="175">
        <f t="shared" si="72"/>
        <v>4349.5810566603786</v>
      </c>
      <c r="AC137" s="175">
        <f t="shared" si="72"/>
        <v>4574.3682757561337</v>
      </c>
      <c r="AD137" s="175">
        <f t="shared" si="72"/>
        <v>4807.7274894854081</v>
      </c>
      <c r="AE137" s="175">
        <f t="shared" si="72"/>
        <v>5048.6275859627976</v>
      </c>
      <c r="AF137" s="175">
        <f t="shared" si="72"/>
        <v>5310.0813485785538</v>
      </c>
      <c r="AG137" s="175">
        <f t="shared" si="72"/>
        <v>5561.6744287243046</v>
      </c>
      <c r="AH137" s="175">
        <f t="shared" si="72"/>
        <v>5814.401883582932</v>
      </c>
      <c r="AI137" s="175">
        <f t="shared" si="72"/>
        <v>6064.4883122626388</v>
      </c>
      <c r="AJ137" s="175">
        <f t="shared" si="72"/>
        <v>6306.9814621209389</v>
      </c>
      <c r="AK137" s="175">
        <f t="shared" si="72"/>
        <v>6535.4575477103044</v>
      </c>
      <c r="AL137" s="175">
        <f t="shared" si="72"/>
        <v>6741.6570827664154</v>
      </c>
      <c r="AM137" s="175">
        <f t="shared" si="72"/>
        <v>6915.0351750386799</v>
      </c>
      <c r="AN137" s="175">
        <f t="shared" si="72"/>
        <v>7042.2065552226568</v>
      </c>
      <c r="AO137" s="175">
        <f t="shared" si="72"/>
        <v>7106.2610922141021</v>
      </c>
      <c r="AP137" s="175">
        <f t="shared" si="72"/>
        <v>7085.9199955588183</v>
      </c>
      <c r="AQ137" s="175">
        <f t="shared" si="72"/>
        <v>6954.4960867667796</v>
      </c>
    </row>
    <row r="139" spans="3:43" ht="17.25" customHeight="1">
      <c r="C139" s="167" t="s">
        <v>304</v>
      </c>
      <c r="D139" s="179" t="str">
        <f>IFERROR(D137-C137, "N/A")</f>
        <v>N/A</v>
      </c>
      <c r="E139" s="179">
        <f t="shared" ref="E139:R139" si="73">IFERROR(D137-E137, "N/A")</f>
        <v>-32.000000000000455</v>
      </c>
      <c r="F139" s="179">
        <f t="shared" si="73"/>
        <v>-49.299999999999727</v>
      </c>
      <c r="G139" s="179">
        <f t="shared" si="73"/>
        <v>-146.79999999999995</v>
      </c>
      <c r="H139" s="179">
        <f t="shared" si="73"/>
        <v>17.899999999999864</v>
      </c>
      <c r="I139" s="179">
        <f t="shared" si="73"/>
        <v>-30.099999999999909</v>
      </c>
      <c r="J139" s="179">
        <f t="shared" si="73"/>
        <v>438.70000000000027</v>
      </c>
      <c r="K139" s="179">
        <f t="shared" si="73"/>
        <v>-423.80000000000041</v>
      </c>
      <c r="L139" s="179">
        <f t="shared" si="73"/>
        <v>83.499999999999773</v>
      </c>
      <c r="M139" s="179">
        <f t="shared" si="73"/>
        <v>-90.899999999999636</v>
      </c>
      <c r="N139" s="179">
        <f t="shared" si="73"/>
        <v>-3575.3</v>
      </c>
      <c r="O139" s="179">
        <f t="shared" si="73"/>
        <v>368.30000000000018</v>
      </c>
      <c r="P139" s="179">
        <f t="shared" si="73"/>
        <v>162.5</v>
      </c>
      <c r="Q139" s="179">
        <f t="shared" si="73"/>
        <v>64.199999999999818</v>
      </c>
      <c r="R139" s="179">
        <f t="shared" si="73"/>
        <v>-741.60000000000036</v>
      </c>
      <c r="S139" s="227">
        <f t="shared" ref="S139:AQ139" si="74">IFERROR(R137-S137, "N/A")</f>
        <v>-347.31824446827432</v>
      </c>
      <c r="T139" s="227">
        <f t="shared" si="74"/>
        <v>2705.0678730670302</v>
      </c>
      <c r="U139" s="227">
        <f t="shared" si="74"/>
        <v>-149.71918647416032</v>
      </c>
      <c r="V139" s="227">
        <f t="shared" si="74"/>
        <v>-158.552663700636</v>
      </c>
      <c r="W139" s="227">
        <f t="shared" si="74"/>
        <v>-167.72280055999636</v>
      </c>
      <c r="X139" s="227">
        <f t="shared" si="74"/>
        <v>-177.18271194049248</v>
      </c>
      <c r="Y139" s="227">
        <f t="shared" si="74"/>
        <v>-186.86498857990682</v>
      </c>
      <c r="Z139" s="227">
        <f t="shared" si="74"/>
        <v>-196.676189861274</v>
      </c>
      <c r="AA139" s="227">
        <f t="shared" si="74"/>
        <v>-206.49000829682518</v>
      </c>
      <c r="AB139" s="227">
        <f t="shared" si="74"/>
        <v>-204.22213584584279</v>
      </c>
      <c r="AC139" s="227">
        <f t="shared" si="74"/>
        <v>-224.78721909575506</v>
      </c>
      <c r="AD139" s="227">
        <f t="shared" si="74"/>
        <v>-233.35921372927442</v>
      </c>
      <c r="AE139" s="227">
        <f t="shared" si="74"/>
        <v>-240.90009647738952</v>
      </c>
      <c r="AF139" s="227">
        <f t="shared" si="74"/>
        <v>-261.4537626157562</v>
      </c>
      <c r="AG139" s="227">
        <f t="shared" si="74"/>
        <v>-251.59308014575072</v>
      </c>
      <c r="AH139" s="227">
        <f t="shared" si="74"/>
        <v>-252.72745485862742</v>
      </c>
      <c r="AI139" s="227">
        <f t="shared" si="74"/>
        <v>-250.08642867970684</v>
      </c>
      <c r="AJ139" s="227">
        <f t="shared" si="74"/>
        <v>-242.49314985830006</v>
      </c>
      <c r="AK139" s="227">
        <f t="shared" si="74"/>
        <v>-228.47608558936554</v>
      </c>
      <c r="AL139" s="227">
        <f t="shared" si="74"/>
        <v>-206.19953505611102</v>
      </c>
      <c r="AM139" s="227">
        <f t="shared" si="74"/>
        <v>-173.37809227226444</v>
      </c>
      <c r="AN139" s="227">
        <f t="shared" si="74"/>
        <v>-127.17138018397691</v>
      </c>
      <c r="AO139" s="227">
        <f t="shared" si="74"/>
        <v>-64.054536991445275</v>
      </c>
      <c r="AP139" s="227">
        <f t="shared" si="74"/>
        <v>20.341096655283764</v>
      </c>
      <c r="AQ139" s="227">
        <f t="shared" si="74"/>
        <v>131.42390879203867</v>
      </c>
    </row>
    <row r="141" spans="3:43" ht="17.25" customHeight="1">
      <c r="S141" s="228" t="s">
        <v>309</v>
      </c>
      <c r="T141" s="135" t="s">
        <v>305</v>
      </c>
    </row>
    <row r="143" spans="3:43" ht="17.25" customHeight="1">
      <c r="E143" s="180" t="s">
        <v>278</v>
      </c>
      <c r="F143" s="282">
        <v>2026</v>
      </c>
      <c r="G143" s="282">
        <v>2027</v>
      </c>
      <c r="H143" s="282">
        <v>2028</v>
      </c>
      <c r="I143" s="282">
        <v>2029</v>
      </c>
      <c r="J143" s="282">
        <v>2030</v>
      </c>
      <c r="K143" s="282">
        <v>2031</v>
      </c>
    </row>
    <row r="145" spans="3:11" ht="17.25" customHeight="1">
      <c r="C145" s="174" t="s">
        <v>303</v>
      </c>
      <c r="E145" s="165">
        <f>S137</f>
        <v>5607.2182444682749</v>
      </c>
      <c r="F145" s="165">
        <f>W137</f>
        <v>3378.1450221360374</v>
      </c>
      <c r="G145" s="165">
        <f>AA137</f>
        <v>4145.3589208145358</v>
      </c>
      <c r="H145" s="165">
        <f>AE137</f>
        <v>5048.6275859627976</v>
      </c>
      <c r="I145" s="165">
        <f>AI137</f>
        <v>6064.4883122626388</v>
      </c>
      <c r="J145" s="165">
        <f>AM137</f>
        <v>6915.0351750386799</v>
      </c>
      <c r="K145" s="165">
        <f>AQ137</f>
        <v>6954.4960867667796</v>
      </c>
    </row>
    <row r="147" spans="3:11" ht="17.25" customHeight="1">
      <c r="C147" s="284" t="s">
        <v>304</v>
      </c>
      <c r="D147" s="285"/>
      <c r="E147" s="286"/>
      <c r="F147" s="287">
        <f>E145-F145</f>
        <v>2229.0732223322375</v>
      </c>
      <c r="G147" s="287">
        <f t="shared" ref="G147:K147" si="75">F145-G145</f>
        <v>-767.21389867849848</v>
      </c>
      <c r="H147" s="287">
        <f t="shared" si="75"/>
        <v>-903.26866514826179</v>
      </c>
      <c r="I147" s="287">
        <f t="shared" si="75"/>
        <v>-1015.8607262998412</v>
      </c>
      <c r="J147" s="287">
        <f t="shared" si="75"/>
        <v>-850.54686277604105</v>
      </c>
      <c r="K147" s="288">
        <f t="shared" si="75"/>
        <v>-39.460911728099745</v>
      </c>
    </row>
    <row r="165" spans="3:3" ht="17.25" customHeight="1">
      <c r="C165" s="231"/>
    </row>
  </sheetData>
  <phoneticPr fontId="139" type="noConversion"/>
  <pageMargins left="0.511811024" right="0.511811024" top="0.78740157499999996" bottom="0.78740157499999996" header="0.31496062000000002" footer="0.31496062000000002"/>
  <pageSetup paperSize="9" scale="6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4C6F9-CC51-4167-8568-DB07051A0D21}">
  <sheetPr>
    <tabColor rgb="FF2351FE"/>
    <pageSetUpPr fitToPage="1"/>
  </sheetPr>
  <dimension ref="B1:AQ65543"/>
  <sheetViews>
    <sheetView showGridLines="0" zoomScale="70" zoomScaleNormal="70" workbookViewId="0">
      <pane xSplit="3" ySplit="4" topLeftCell="D6" activePane="bottomRight" state="frozen"/>
      <selection pane="topRight" activeCell="D1" sqref="D1"/>
      <selection pane="bottomLeft" activeCell="A5" sqref="A5"/>
      <selection pane="bottomRight" activeCell="S5" sqref="S5"/>
    </sheetView>
  </sheetViews>
  <sheetFormatPr defaultColWidth="10.88671875" defaultRowHeight="0" customHeight="1" zeroHeight="1"/>
  <cols>
    <col min="1" max="1" width="1.109375" style="194" customWidth="1"/>
    <col min="2" max="2" width="31.88671875" style="194" bestFit="1" customWidth="1"/>
    <col min="3" max="3" width="30.5546875" style="195" bestFit="1" customWidth="1"/>
    <col min="4" max="4" width="9.5546875" style="194" bestFit="1" customWidth="1"/>
    <col min="5" max="10" width="10.109375" style="194" bestFit="1" customWidth="1"/>
    <col min="11" max="43" width="9.33203125" style="194" bestFit="1" customWidth="1"/>
    <col min="44" max="16384" width="10.88671875" style="194"/>
  </cols>
  <sheetData>
    <row r="1" spans="2:43" ht="12" customHeight="1"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</row>
    <row r="2" spans="2:43" ht="14.4" customHeight="1">
      <c r="C2" s="194" t="s">
        <v>268</v>
      </c>
    </row>
    <row r="3" spans="2:43" ht="9" customHeight="1">
      <c r="D3" s="196"/>
      <c r="E3" s="196"/>
      <c r="F3" s="196"/>
      <c r="G3" s="197"/>
      <c r="H3" s="198"/>
      <c r="I3" s="197"/>
      <c r="J3" s="198"/>
      <c r="K3" s="198"/>
      <c r="L3" s="197"/>
      <c r="M3" s="197"/>
      <c r="N3" s="197"/>
      <c r="O3" s="197"/>
      <c r="P3" s="197"/>
      <c r="Q3" s="197"/>
      <c r="R3" s="197"/>
    </row>
    <row r="4" spans="2:43" ht="17.100000000000001" customHeight="1">
      <c r="B4" s="199" t="s">
        <v>0</v>
      </c>
      <c r="C4" s="199" t="s">
        <v>1</v>
      </c>
      <c r="D4" s="200" t="s">
        <v>2</v>
      </c>
      <c r="E4" s="200" t="s">
        <v>3</v>
      </c>
      <c r="F4" s="200" t="s">
        <v>4</v>
      </c>
      <c r="G4" s="200" t="s">
        <v>5</v>
      </c>
      <c r="H4" s="200" t="s">
        <v>6</v>
      </c>
      <c r="I4" s="200" t="s">
        <v>7</v>
      </c>
      <c r="J4" s="200" t="s">
        <v>8</v>
      </c>
      <c r="K4" s="200" t="s">
        <v>9</v>
      </c>
      <c r="L4" s="200" t="s">
        <v>10</v>
      </c>
      <c r="M4" s="200" t="s">
        <v>11</v>
      </c>
      <c r="N4" s="200" t="s">
        <v>12</v>
      </c>
      <c r="O4" s="200" t="s">
        <v>13</v>
      </c>
      <c r="P4" s="200" t="s">
        <v>14</v>
      </c>
      <c r="Q4" s="200" t="s">
        <v>15</v>
      </c>
      <c r="R4" s="200" t="s">
        <v>246</v>
      </c>
      <c r="S4" s="180" t="s">
        <v>278</v>
      </c>
      <c r="T4" s="180" t="s">
        <v>279</v>
      </c>
      <c r="U4" s="180" t="s">
        <v>280</v>
      </c>
      <c r="V4" s="180" t="s">
        <v>281</v>
      </c>
      <c r="W4" s="180" t="s">
        <v>282</v>
      </c>
      <c r="X4" s="180" t="s">
        <v>283</v>
      </c>
      <c r="Y4" s="180" t="s">
        <v>284</v>
      </c>
      <c r="Z4" s="180" t="s">
        <v>285</v>
      </c>
      <c r="AA4" s="180" t="s">
        <v>286</v>
      </c>
      <c r="AB4" s="180" t="s">
        <v>287</v>
      </c>
      <c r="AC4" s="180" t="s">
        <v>288</v>
      </c>
      <c r="AD4" s="180" t="s">
        <v>289</v>
      </c>
      <c r="AE4" s="180" t="s">
        <v>290</v>
      </c>
      <c r="AF4" s="180" t="s">
        <v>291</v>
      </c>
      <c r="AG4" s="180" t="s">
        <v>292</v>
      </c>
      <c r="AH4" s="181" t="s">
        <v>246</v>
      </c>
      <c r="AI4" s="180" t="s">
        <v>293</v>
      </c>
      <c r="AJ4" s="180" t="s">
        <v>294</v>
      </c>
      <c r="AK4" s="180" t="s">
        <v>295</v>
      </c>
      <c r="AL4" s="180" t="s">
        <v>296</v>
      </c>
      <c r="AM4" s="180" t="s">
        <v>297</v>
      </c>
      <c r="AN4" s="180" t="s">
        <v>298</v>
      </c>
      <c r="AO4" s="180" t="s">
        <v>299</v>
      </c>
      <c r="AP4" s="180" t="s">
        <v>300</v>
      </c>
      <c r="AQ4" s="180" t="s">
        <v>301</v>
      </c>
    </row>
    <row r="5" spans="2:43" ht="15.75" customHeight="1">
      <c r="B5" s="201" t="s">
        <v>39</v>
      </c>
      <c r="C5" s="201" t="s">
        <v>40</v>
      </c>
      <c r="D5" s="202">
        <v>2271.3000000000002</v>
      </c>
      <c r="E5" s="202">
        <v>2613.5</v>
      </c>
      <c r="F5" s="202">
        <v>2969.5</v>
      </c>
      <c r="G5" s="202">
        <v>3306.3</v>
      </c>
      <c r="H5" s="202">
        <v>2789.9</v>
      </c>
      <c r="I5" s="202">
        <v>3047.9</v>
      </c>
      <c r="J5" s="202">
        <v>3274.3</v>
      </c>
      <c r="K5" s="202">
        <v>3667.3</v>
      </c>
      <c r="L5" s="202">
        <v>2894.1</v>
      </c>
      <c r="M5" s="202">
        <v>3370.5</v>
      </c>
      <c r="N5" s="202">
        <v>3673.5</v>
      </c>
      <c r="O5" s="202">
        <v>4221.7</v>
      </c>
      <c r="P5" s="202">
        <v>3311.8</v>
      </c>
      <c r="Q5" s="202">
        <v>3620</v>
      </c>
      <c r="R5" s="202">
        <v>3716.2</v>
      </c>
      <c r="S5" s="203">
        <f>'Revenue per BU and channel'!V73</f>
        <v>3856.3271420349397</v>
      </c>
      <c r="T5" s="203">
        <f>'Revenue per BU and channel'!W73</f>
        <v>1995.934661280995</v>
      </c>
      <c r="U5" s="203">
        <f>'Revenue per BU and channel'!X73</f>
        <v>2098.9030383462696</v>
      </c>
      <c r="V5" s="203">
        <f>'Revenue per BU and channel'!Y73</f>
        <v>2207.9465807612441</v>
      </c>
      <c r="W5" s="203">
        <f>'Revenue per BU and channel'!Z73</f>
        <v>2323.2968239545989</v>
      </c>
      <c r="X5" s="203">
        <f>'Revenue per BU and channel'!AA73</f>
        <v>2445.1530584305001</v>
      </c>
      <c r="Y5" s="203">
        <f>'Revenue per BU and channel'!AB73</f>
        <v>2573.6682144203087</v>
      </c>
      <c r="Z5" s="203">
        <f>'Revenue per BU and channel'!AC73</f>
        <v>2708.930958991074</v>
      </c>
      <c r="AA5" s="203">
        <f>'Revenue per BU and channel'!AD73</f>
        <v>2850.9430920732211</v>
      </c>
      <c r="AB5" s="203">
        <f>'Revenue per BU and channel'!AE73</f>
        <v>2999.591115064748</v>
      </c>
      <c r="AC5" s="203">
        <f>'Revenue per BU and channel'!AF73</f>
        <v>3154.6105839276752</v>
      </c>
      <c r="AD5" s="203">
        <f>'Revenue per BU and channel'!AG73</f>
        <v>3315.541536817716</v>
      </c>
      <c r="AE5" s="203">
        <f>'Revenue per BU and channel'!AH73</f>
        <v>3481.672890527132</v>
      </c>
      <c r="AF5" s="203">
        <f>'Revenue per BU and channel'!AI73</f>
        <v>3651.9732134804426</v>
      </c>
      <c r="AG5" s="203">
        <f>'Revenue per BU and channel'!AJ73</f>
        <v>3825.00468495409</v>
      </c>
      <c r="AH5" s="203">
        <f>'Revenue per BU and channel'!AK73</f>
        <v>3998.8163151095978</v>
      </c>
      <c r="AI5" s="203">
        <f>'Revenue per BU and channel'!AL73</f>
        <v>4170.8115970345652</v>
      </c>
      <c r="AJ5" s="203">
        <f>'Revenue per BU and channel'!AM73</f>
        <v>4337.584651833823</v>
      </c>
      <c r="AK5" s="203">
        <f>'Revenue per BU and channel'!AN73</f>
        <v>4494.7175636896054</v>
      </c>
      <c r="AL5" s="203">
        <f>'Revenue per BU and channel'!AO73</f>
        <v>4636.5299257278293</v>
      </c>
      <c r="AM5" s="203">
        <f>'Revenue per BU and channel'!AP73</f>
        <v>4755.7695582717151</v>
      </c>
      <c r="AN5" s="203">
        <f>'Revenue per BU and channel'!AQ73</f>
        <v>4843.2308311724664</v>
      </c>
      <c r="AO5" s="203">
        <f>'Revenue per BU and channel'!AR73</f>
        <v>4887.2839139670023</v>
      </c>
      <c r="AP5" s="203">
        <f>'Revenue per BU and channel'!AS73</f>
        <v>4873.2944597116921</v>
      </c>
      <c r="AQ5" s="203">
        <f>'Revenue per BU and channel'!AT73</f>
        <v>4782.9085384775681</v>
      </c>
    </row>
    <row r="6" spans="2:43" s="206" customFormat="1" ht="15.75" customHeight="1">
      <c r="B6" s="204" t="s">
        <v>41</v>
      </c>
      <c r="C6" s="204" t="s">
        <v>42</v>
      </c>
      <c r="D6" s="205">
        <v>-354.6</v>
      </c>
      <c r="E6" s="205">
        <v>-402.7</v>
      </c>
      <c r="F6" s="205">
        <v>-466.4</v>
      </c>
      <c r="G6" s="205">
        <v>-557</v>
      </c>
      <c r="H6" s="205">
        <v>-492</v>
      </c>
      <c r="I6" s="205">
        <v>-551.20000000000005</v>
      </c>
      <c r="J6" s="205">
        <v>-559.6</v>
      </c>
      <c r="K6" s="205">
        <v>-666</v>
      </c>
      <c r="L6" s="205">
        <v>-527</v>
      </c>
      <c r="M6" s="205">
        <v>-601.20000000000005</v>
      </c>
      <c r="N6" s="205">
        <v>-635.29999999999995</v>
      </c>
      <c r="O6" s="205">
        <v>-817.8</v>
      </c>
      <c r="P6" s="205">
        <v>-615.29999999999995</v>
      </c>
      <c r="Q6" s="205">
        <v>-718.6</v>
      </c>
      <c r="R6" s="205">
        <v>-746.4</v>
      </c>
      <c r="S6" s="205">
        <f>S7*(-S5)</f>
        <v>-683.26756394167376</v>
      </c>
      <c r="T6" s="205">
        <f t="shared" ref="T6:AQ6" si="0">T7*(-T5)</f>
        <v>-353.64152562030199</v>
      </c>
      <c r="U6" s="205">
        <f t="shared" si="0"/>
        <v>-371.88555668123848</v>
      </c>
      <c r="V6" s="205">
        <f t="shared" si="0"/>
        <v>-391.2059910856014</v>
      </c>
      <c r="W6" s="205">
        <f t="shared" si="0"/>
        <v>-411.64385249204145</v>
      </c>
      <c r="X6" s="205">
        <f t="shared" si="0"/>
        <v>-433.23445137404366</v>
      </c>
      <c r="Y6" s="205">
        <f t="shared" si="0"/>
        <v>-456.00488404962942</v>
      </c>
      <c r="Z6" s="205">
        <f t="shared" si="0"/>
        <v>-479.97086063069366</v>
      </c>
      <c r="AA6" s="205">
        <f t="shared" si="0"/>
        <v>-505.13270003055237</v>
      </c>
      <c r="AB6" s="205">
        <f t="shared" si="0"/>
        <v>-531.47029246327611</v>
      </c>
      <c r="AC6" s="205">
        <f t="shared" si="0"/>
        <v>-558.93678349277207</v>
      </c>
      <c r="AD6" s="205">
        <f t="shared" si="0"/>
        <v>-587.45067665951365</v>
      </c>
      <c r="AE6" s="205">
        <f t="shared" si="0"/>
        <v>-616.88598159151854</v>
      </c>
      <c r="AF6" s="205">
        <f t="shared" si="0"/>
        <v>-647.05994830052202</v>
      </c>
      <c r="AG6" s="205">
        <f t="shared" si="0"/>
        <v>-677.71782239796062</v>
      </c>
      <c r="AH6" s="205">
        <f t="shared" si="0"/>
        <v>-708.51392572295413</v>
      </c>
      <c r="AI6" s="205">
        <f t="shared" si="0"/>
        <v>-738.98820681009249</v>
      </c>
      <c r="AJ6" s="205">
        <f t="shared" si="0"/>
        <v>-768.5372089270835</v>
      </c>
      <c r="AK6" s="205">
        <f t="shared" si="0"/>
        <v>-796.3781617156759</v>
      </c>
      <c r="AL6" s="205">
        <f t="shared" si="0"/>
        <v>-821.50460549957677</v>
      </c>
      <c r="AM6" s="205">
        <f t="shared" si="0"/>
        <v>-842.63159246224632</v>
      </c>
      <c r="AN6" s="205">
        <f t="shared" si="0"/>
        <v>-858.12806064896768</v>
      </c>
      <c r="AO6" s="205">
        <f t="shared" si="0"/>
        <v>-865.9334260799875</v>
      </c>
      <c r="AP6" s="205">
        <f t="shared" si="0"/>
        <v>-863.45476180233618</v>
      </c>
      <c r="AQ6" s="205">
        <f t="shared" si="0"/>
        <v>-847.44010175363633</v>
      </c>
    </row>
    <row r="7" spans="2:43" ht="15.75" customHeight="1">
      <c r="B7" s="207" t="s">
        <v>308</v>
      </c>
      <c r="C7" s="208"/>
      <c r="D7" s="209">
        <f>-D6/D5</f>
        <v>0.15612204464403645</v>
      </c>
      <c r="E7" s="209">
        <f t="shared" ref="E7:R7" si="1">-E6/E5</f>
        <v>0.15408456093361392</v>
      </c>
      <c r="F7" s="209">
        <f t="shared" si="1"/>
        <v>0.15706347870011786</v>
      </c>
      <c r="G7" s="209">
        <f t="shared" si="1"/>
        <v>0.16846626137979009</v>
      </c>
      <c r="H7" s="209">
        <f t="shared" si="1"/>
        <v>0.17635040682461736</v>
      </c>
      <c r="I7" s="209">
        <f t="shared" si="1"/>
        <v>0.1808458282752059</v>
      </c>
      <c r="J7" s="209">
        <f t="shared" si="1"/>
        <v>0.17090675869651528</v>
      </c>
      <c r="K7" s="209">
        <f t="shared" si="1"/>
        <v>0.18160499550077713</v>
      </c>
      <c r="L7" s="209">
        <f t="shared" si="1"/>
        <v>0.1820946062679244</v>
      </c>
      <c r="M7" s="209">
        <f t="shared" si="1"/>
        <v>0.17837116154873164</v>
      </c>
      <c r="N7" s="209">
        <f t="shared" si="1"/>
        <v>0.17294133659997277</v>
      </c>
      <c r="O7" s="209">
        <f t="shared" si="1"/>
        <v>0.19371343297723664</v>
      </c>
      <c r="P7" s="209">
        <f t="shared" si="1"/>
        <v>0.18579020472250737</v>
      </c>
      <c r="Q7" s="209">
        <f t="shared" si="1"/>
        <v>0.19850828729281769</v>
      </c>
      <c r="R7" s="209">
        <f t="shared" si="1"/>
        <v>0.20085033098326247</v>
      </c>
      <c r="S7" s="224">
        <f>AVERAGE(D7:R7)</f>
        <v>0.17718091302314182</v>
      </c>
      <c r="T7" s="210">
        <f>S7</f>
        <v>0.17718091302314182</v>
      </c>
      <c r="U7" s="210">
        <f t="shared" ref="U7:AQ7" si="2">T7</f>
        <v>0.17718091302314182</v>
      </c>
      <c r="V7" s="210">
        <f t="shared" si="2"/>
        <v>0.17718091302314182</v>
      </c>
      <c r="W7" s="210">
        <f t="shared" si="2"/>
        <v>0.17718091302314182</v>
      </c>
      <c r="X7" s="210">
        <f t="shared" si="2"/>
        <v>0.17718091302314182</v>
      </c>
      <c r="Y7" s="210">
        <f t="shared" si="2"/>
        <v>0.17718091302314182</v>
      </c>
      <c r="Z7" s="210">
        <f t="shared" si="2"/>
        <v>0.17718091302314182</v>
      </c>
      <c r="AA7" s="210">
        <f t="shared" si="2"/>
        <v>0.17718091302314182</v>
      </c>
      <c r="AB7" s="210">
        <f t="shared" si="2"/>
        <v>0.17718091302314182</v>
      </c>
      <c r="AC7" s="210">
        <f t="shared" si="2"/>
        <v>0.17718091302314182</v>
      </c>
      <c r="AD7" s="210">
        <f t="shared" si="2"/>
        <v>0.17718091302314182</v>
      </c>
      <c r="AE7" s="210">
        <f t="shared" si="2"/>
        <v>0.17718091302314182</v>
      </c>
      <c r="AF7" s="210">
        <f t="shared" si="2"/>
        <v>0.17718091302314182</v>
      </c>
      <c r="AG7" s="210">
        <f t="shared" si="2"/>
        <v>0.17718091302314182</v>
      </c>
      <c r="AH7" s="210">
        <f t="shared" si="2"/>
        <v>0.17718091302314182</v>
      </c>
      <c r="AI7" s="210">
        <f t="shared" si="2"/>
        <v>0.17718091302314182</v>
      </c>
      <c r="AJ7" s="210">
        <f t="shared" si="2"/>
        <v>0.17718091302314182</v>
      </c>
      <c r="AK7" s="210">
        <f t="shared" si="2"/>
        <v>0.17718091302314182</v>
      </c>
      <c r="AL7" s="210">
        <f t="shared" si="2"/>
        <v>0.17718091302314182</v>
      </c>
      <c r="AM7" s="210">
        <f t="shared" si="2"/>
        <v>0.17718091302314182</v>
      </c>
      <c r="AN7" s="210">
        <f t="shared" si="2"/>
        <v>0.17718091302314182</v>
      </c>
      <c r="AO7" s="210">
        <f t="shared" si="2"/>
        <v>0.17718091302314182</v>
      </c>
      <c r="AP7" s="210">
        <f t="shared" si="2"/>
        <v>0.17718091302314182</v>
      </c>
      <c r="AQ7" s="210">
        <f t="shared" si="2"/>
        <v>0.17718091302314182</v>
      </c>
    </row>
    <row r="8" spans="2:43" s="206" customFormat="1" ht="15.75" customHeight="1">
      <c r="B8" s="204"/>
      <c r="C8" s="204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</row>
    <row r="9" spans="2:43" ht="15.75" customHeight="1">
      <c r="B9" s="201" t="s">
        <v>43</v>
      </c>
      <c r="C9" s="201" t="s">
        <v>44</v>
      </c>
      <c r="D9" s="202">
        <v>1916.7</v>
      </c>
      <c r="E9" s="202">
        <v>2210.8000000000002</v>
      </c>
      <c r="F9" s="202">
        <v>2503.1</v>
      </c>
      <c r="G9" s="202">
        <v>2749.3</v>
      </c>
      <c r="H9" s="202">
        <v>2297.9</v>
      </c>
      <c r="I9" s="202">
        <v>2496.6999999999998</v>
      </c>
      <c r="J9" s="202">
        <v>2714.7</v>
      </c>
      <c r="K9" s="202">
        <v>3001.3</v>
      </c>
      <c r="L9" s="202">
        <v>2367.1</v>
      </c>
      <c r="M9" s="202">
        <v>2769.3</v>
      </c>
      <c r="N9" s="202">
        <v>3038.2</v>
      </c>
      <c r="O9" s="202">
        <v>3403.9</v>
      </c>
      <c r="P9" s="202">
        <v>2696.5</v>
      </c>
      <c r="Q9" s="202">
        <v>2901.4</v>
      </c>
      <c r="R9" s="202">
        <v>2969.8</v>
      </c>
      <c r="S9" s="202">
        <f>S5+S6</f>
        <v>3173.0595780932658</v>
      </c>
      <c r="T9" s="202">
        <f t="shared" ref="T9:AQ9" si="3">T5+T6</f>
        <v>1642.293135660693</v>
      </c>
      <c r="U9" s="202">
        <f t="shared" si="3"/>
        <v>1727.017481665031</v>
      </c>
      <c r="V9" s="202">
        <f t="shared" si="3"/>
        <v>1816.7405896756427</v>
      </c>
      <c r="W9" s="202">
        <f t="shared" si="3"/>
        <v>1911.6529714625576</v>
      </c>
      <c r="X9" s="202">
        <f t="shared" si="3"/>
        <v>2011.9186070564565</v>
      </c>
      <c r="Y9" s="202">
        <f t="shared" si="3"/>
        <v>2117.6633303706794</v>
      </c>
      <c r="Z9" s="202">
        <f t="shared" si="3"/>
        <v>2228.9600983603805</v>
      </c>
      <c r="AA9" s="202">
        <f t="shared" si="3"/>
        <v>2345.8103920426688</v>
      </c>
      <c r="AB9" s="202">
        <f t="shared" si="3"/>
        <v>2468.1208226014719</v>
      </c>
      <c r="AC9" s="202">
        <f t="shared" si="3"/>
        <v>2595.6738004349031</v>
      </c>
      <c r="AD9" s="202">
        <f t="shared" si="3"/>
        <v>2728.0908601582023</v>
      </c>
      <c r="AE9" s="202">
        <f t="shared" si="3"/>
        <v>2864.7869089356136</v>
      </c>
      <c r="AF9" s="202">
        <f t="shared" si="3"/>
        <v>3004.9132651799205</v>
      </c>
      <c r="AG9" s="202">
        <f t="shared" si="3"/>
        <v>3147.2868625561296</v>
      </c>
      <c r="AH9" s="202">
        <f t="shared" si="3"/>
        <v>3290.3023893866439</v>
      </c>
      <c r="AI9" s="202">
        <f t="shared" si="3"/>
        <v>3431.8233902244729</v>
      </c>
      <c r="AJ9" s="202">
        <f t="shared" si="3"/>
        <v>3569.0474429067394</v>
      </c>
      <c r="AK9" s="202">
        <f t="shared" si="3"/>
        <v>3698.3394019739294</v>
      </c>
      <c r="AL9" s="202">
        <f t="shared" si="3"/>
        <v>3815.0253202282524</v>
      </c>
      <c r="AM9" s="202">
        <f t="shared" si="3"/>
        <v>3913.1379658094688</v>
      </c>
      <c r="AN9" s="202">
        <f t="shared" si="3"/>
        <v>3985.1027705234987</v>
      </c>
      <c r="AO9" s="202">
        <f t="shared" si="3"/>
        <v>4021.3504878870149</v>
      </c>
      <c r="AP9" s="202">
        <f t="shared" si="3"/>
        <v>4009.8396979093559</v>
      </c>
      <c r="AQ9" s="202">
        <f t="shared" si="3"/>
        <v>3935.4684367239315</v>
      </c>
    </row>
    <row r="10" spans="2:43" s="206" customFormat="1" ht="15.6" customHeight="1">
      <c r="B10" s="204" t="s">
        <v>45</v>
      </c>
      <c r="C10" s="204" t="s">
        <v>46</v>
      </c>
      <c r="D10" s="205">
        <v>-889.6</v>
      </c>
      <c r="E10" s="205">
        <v>-951.9</v>
      </c>
      <c r="F10" s="205">
        <v>-1132.9000000000001</v>
      </c>
      <c r="G10" s="205">
        <v>-1282.8</v>
      </c>
      <c r="H10" s="205">
        <v>-1057.9000000000001</v>
      </c>
      <c r="I10" s="205">
        <v>-1105.5999999999999</v>
      </c>
      <c r="J10" s="205">
        <v>-1226.7</v>
      </c>
      <c r="K10" s="205">
        <v>-1318.1</v>
      </c>
      <c r="L10" s="205">
        <v>-1077.5999999999999</v>
      </c>
      <c r="M10" s="205">
        <v>-1214.5</v>
      </c>
      <c r="N10" s="205">
        <v>-1386.7</v>
      </c>
      <c r="O10" s="205">
        <v>-1515.8</v>
      </c>
      <c r="P10" s="205">
        <v>-1219.7</v>
      </c>
      <c r="Q10" s="205">
        <v>-1280.9000000000001</v>
      </c>
      <c r="R10" s="205">
        <v>-1345.9</v>
      </c>
      <c r="S10" s="205">
        <f>-S11*S5</f>
        <v>-1428.1011227649535</v>
      </c>
      <c r="T10" s="205">
        <f t="shared" ref="T10:AQ10" si="4">-T11*T5</f>
        <v>-739.14800942866964</v>
      </c>
      <c r="U10" s="205">
        <f t="shared" si="4"/>
        <v>-777.27995453605683</v>
      </c>
      <c r="V10" s="205">
        <f t="shared" si="4"/>
        <v>-817.66169592299696</v>
      </c>
      <c r="W10" s="205">
        <f t="shared" si="4"/>
        <v>-860.37897735382319</v>
      </c>
      <c r="X10" s="205">
        <f t="shared" si="4"/>
        <v>-905.50560143455778</v>
      </c>
      <c r="Y10" s="205">
        <f t="shared" si="4"/>
        <v>-953.09820232176116</v>
      </c>
      <c r="Z10" s="205">
        <f t="shared" si="4"/>
        <v>-1003.1896158027881</v>
      </c>
      <c r="AA10" s="205">
        <f t="shared" si="4"/>
        <v>-1055.780508440035</v>
      </c>
      <c r="AB10" s="205">
        <f t="shared" si="4"/>
        <v>-1110.8288486643473</v>
      </c>
      <c r="AC10" s="205">
        <f t="shared" si="4"/>
        <v>-1168.2367057728477</v>
      </c>
      <c r="AD10" s="205">
        <f t="shared" si="4"/>
        <v>-1227.8337435875972</v>
      </c>
      <c r="AE10" s="205">
        <f t="shared" si="4"/>
        <v>-1289.3566289706259</v>
      </c>
      <c r="AF10" s="205">
        <f t="shared" si="4"/>
        <v>-1352.4233952119673</v>
      </c>
      <c r="AG10" s="205">
        <f t="shared" si="4"/>
        <v>-1416.5015788265432</v>
      </c>
      <c r="AH10" s="205">
        <f t="shared" si="4"/>
        <v>-1480.868676075379</v>
      </c>
      <c r="AI10" s="205">
        <f t="shared" si="4"/>
        <v>-1544.5631309752052</v>
      </c>
      <c r="AJ10" s="205">
        <f t="shared" si="4"/>
        <v>-1606.3236554415196</v>
      </c>
      <c r="AK10" s="205">
        <f t="shared" si="4"/>
        <v>-1664.5141770387499</v>
      </c>
      <c r="AL10" s="205">
        <f t="shared" si="4"/>
        <v>-1717.0310891132449</v>
      </c>
      <c r="AM10" s="205">
        <f t="shared" si="4"/>
        <v>-1761.1887154872734</v>
      </c>
      <c r="AN10" s="205">
        <f t="shared" si="4"/>
        <v>-1793.5779650056907</v>
      </c>
      <c r="AO10" s="205">
        <f t="shared" si="4"/>
        <v>-1809.8920002736986</v>
      </c>
      <c r="AP10" s="205">
        <f t="shared" si="4"/>
        <v>-1804.7113310532095</v>
      </c>
      <c r="AQ10" s="205">
        <f t="shared" si="4"/>
        <v>-1771.2390060033997</v>
      </c>
    </row>
    <row r="11" spans="2:43" s="206" customFormat="1" ht="15.6" customHeight="1">
      <c r="B11" s="207" t="s">
        <v>308</v>
      </c>
      <c r="C11" s="204"/>
      <c r="D11" s="229">
        <f>-D10/D5</f>
        <v>0.39166996874036891</v>
      </c>
      <c r="E11" s="229">
        <f t="shared" ref="E11:R11" si="5">-E10/E5</f>
        <v>0.36422422039410751</v>
      </c>
      <c r="F11" s="229">
        <f t="shared" si="5"/>
        <v>0.38151203906381548</v>
      </c>
      <c r="G11" s="229">
        <f t="shared" si="5"/>
        <v>0.38798657109155243</v>
      </c>
      <c r="H11" s="229">
        <f t="shared" si="5"/>
        <v>0.37918921825155028</v>
      </c>
      <c r="I11" s="229">
        <f t="shared" si="5"/>
        <v>0.36274155976245936</v>
      </c>
      <c r="J11" s="229">
        <f t="shared" si="5"/>
        <v>0.37464496228201449</v>
      </c>
      <c r="K11" s="229">
        <f t="shared" si="5"/>
        <v>0.35941973659095244</v>
      </c>
      <c r="L11" s="229">
        <f t="shared" si="5"/>
        <v>0.37234373380325486</v>
      </c>
      <c r="M11" s="229">
        <f t="shared" si="5"/>
        <v>0.36033229491173419</v>
      </c>
      <c r="N11" s="229">
        <f t="shared" si="5"/>
        <v>0.37748740982714035</v>
      </c>
      <c r="O11" s="229">
        <f t="shared" si="5"/>
        <v>0.35904967193310749</v>
      </c>
      <c r="P11" s="229">
        <f t="shared" si="5"/>
        <v>0.36828914789540429</v>
      </c>
      <c r="Q11" s="229">
        <f t="shared" si="5"/>
        <v>0.35383977900552488</v>
      </c>
      <c r="R11" s="229">
        <f t="shared" si="5"/>
        <v>0.36217103492815245</v>
      </c>
      <c r="S11" s="224">
        <f>AVERAGE(D11:R11)</f>
        <v>0.37032675656540925</v>
      </c>
      <c r="T11" s="210">
        <f>S11</f>
        <v>0.37032675656540925</v>
      </c>
      <c r="U11" s="210">
        <f t="shared" ref="U11:AQ11" si="6">T11</f>
        <v>0.37032675656540925</v>
      </c>
      <c r="V11" s="210">
        <f t="shared" si="6"/>
        <v>0.37032675656540925</v>
      </c>
      <c r="W11" s="210">
        <f t="shared" si="6"/>
        <v>0.37032675656540925</v>
      </c>
      <c r="X11" s="210">
        <f t="shared" si="6"/>
        <v>0.37032675656540925</v>
      </c>
      <c r="Y11" s="210">
        <f t="shared" si="6"/>
        <v>0.37032675656540925</v>
      </c>
      <c r="Z11" s="210">
        <f t="shared" si="6"/>
        <v>0.37032675656540925</v>
      </c>
      <c r="AA11" s="210">
        <f t="shared" si="6"/>
        <v>0.37032675656540925</v>
      </c>
      <c r="AB11" s="210">
        <f t="shared" si="6"/>
        <v>0.37032675656540925</v>
      </c>
      <c r="AC11" s="210">
        <f t="shared" si="6"/>
        <v>0.37032675656540925</v>
      </c>
      <c r="AD11" s="210">
        <f t="shared" si="6"/>
        <v>0.37032675656540925</v>
      </c>
      <c r="AE11" s="210">
        <f t="shared" si="6"/>
        <v>0.37032675656540925</v>
      </c>
      <c r="AF11" s="210">
        <f t="shared" si="6"/>
        <v>0.37032675656540925</v>
      </c>
      <c r="AG11" s="210">
        <f t="shared" si="6"/>
        <v>0.37032675656540925</v>
      </c>
      <c r="AH11" s="210">
        <f t="shared" si="6"/>
        <v>0.37032675656540925</v>
      </c>
      <c r="AI11" s="210">
        <f t="shared" si="6"/>
        <v>0.37032675656540925</v>
      </c>
      <c r="AJ11" s="210">
        <f t="shared" si="6"/>
        <v>0.37032675656540925</v>
      </c>
      <c r="AK11" s="210">
        <f t="shared" si="6"/>
        <v>0.37032675656540925</v>
      </c>
      <c r="AL11" s="210">
        <f t="shared" si="6"/>
        <v>0.37032675656540925</v>
      </c>
      <c r="AM11" s="210">
        <f t="shared" si="6"/>
        <v>0.37032675656540925</v>
      </c>
      <c r="AN11" s="210">
        <f t="shared" si="6"/>
        <v>0.37032675656540925</v>
      </c>
      <c r="AO11" s="210">
        <f t="shared" si="6"/>
        <v>0.37032675656540925</v>
      </c>
      <c r="AP11" s="210">
        <f t="shared" si="6"/>
        <v>0.37032675656540925</v>
      </c>
      <c r="AQ11" s="210">
        <f t="shared" si="6"/>
        <v>0.37032675656540925</v>
      </c>
    </row>
    <row r="12" spans="2:43" s="206" customFormat="1" ht="15.6" customHeight="1">
      <c r="B12" s="204"/>
      <c r="C12" s="204"/>
      <c r="D12" s="205"/>
      <c r="E12" s="205"/>
      <c r="F12" s="205"/>
      <c r="G12" s="205"/>
      <c r="H12" s="205"/>
      <c r="I12" s="205"/>
      <c r="J12" s="205"/>
      <c r="K12" s="205"/>
      <c r="L12" s="205"/>
      <c r="M12" s="205"/>
      <c r="N12" s="205"/>
      <c r="O12" s="205"/>
      <c r="P12" s="205"/>
      <c r="Q12" s="205"/>
      <c r="R12" s="205"/>
    </row>
    <row r="13" spans="2:43" s="206" customFormat="1" ht="15.6" customHeight="1">
      <c r="B13" s="208" t="s">
        <v>47</v>
      </c>
      <c r="C13" s="208" t="s">
        <v>48</v>
      </c>
      <c r="D13" s="197">
        <v>-881.1</v>
      </c>
      <c r="E13" s="197">
        <v>-943.2</v>
      </c>
      <c r="F13" s="197">
        <v>-1123.9000000000001</v>
      </c>
      <c r="G13" s="197">
        <v>-1273.4000000000001</v>
      </c>
      <c r="H13" s="197">
        <v>-1048.9000000000001</v>
      </c>
      <c r="I13" s="197">
        <v>-1096.5</v>
      </c>
      <c r="J13" s="197">
        <v>-1217.7</v>
      </c>
      <c r="K13" s="197">
        <v>-1309.0999999999999</v>
      </c>
      <c r="L13" s="197">
        <v>-1068</v>
      </c>
      <c r="M13" s="197">
        <v>-1204.8</v>
      </c>
      <c r="N13" s="197">
        <v>-1376.5</v>
      </c>
      <c r="O13" s="197">
        <v>-1504.5</v>
      </c>
      <c r="P13" s="197">
        <v>-1209.2</v>
      </c>
      <c r="Q13" s="197">
        <v>-1271.2</v>
      </c>
      <c r="R13" s="197">
        <v>-1335.5</v>
      </c>
    </row>
    <row r="14" spans="2:43" s="206" customFormat="1" ht="15.6" customHeight="1">
      <c r="B14" s="211" t="s">
        <v>49</v>
      </c>
      <c r="C14" s="211" t="s">
        <v>50</v>
      </c>
      <c r="D14" s="197">
        <v>-882.3</v>
      </c>
      <c r="E14" s="197">
        <v>-944.4</v>
      </c>
      <c r="F14" s="197">
        <v>-1125.0999999999999</v>
      </c>
      <c r="G14" s="197">
        <v>-1274.5</v>
      </c>
      <c r="H14" s="197">
        <v>-1050</v>
      </c>
      <c r="I14" s="197">
        <v>-1097.5999999999999</v>
      </c>
      <c r="J14" s="197">
        <v>-1218.9000000000001</v>
      </c>
      <c r="K14" s="197">
        <v>-1310</v>
      </c>
      <c r="L14" s="197">
        <v>-1069.3</v>
      </c>
      <c r="M14" s="197">
        <v>-1206.0999999999999</v>
      </c>
      <c r="N14" s="197">
        <v>-1377.8</v>
      </c>
      <c r="O14" s="197">
        <v>-1505.8</v>
      </c>
      <c r="P14" s="197">
        <v>-1210.5</v>
      </c>
      <c r="Q14" s="197">
        <v>-1272.5</v>
      </c>
      <c r="R14" s="197">
        <v>-1336.8</v>
      </c>
    </row>
    <row r="15" spans="2:43" s="206" customFormat="1" ht="15.6" customHeight="1">
      <c r="B15" s="211" t="s">
        <v>51</v>
      </c>
      <c r="C15" s="212" t="s">
        <v>52</v>
      </c>
      <c r="D15" s="197">
        <v>1.2</v>
      </c>
      <c r="E15" s="197">
        <v>1.2</v>
      </c>
      <c r="F15" s="197">
        <v>1.2</v>
      </c>
      <c r="G15" s="197">
        <v>1.1000000000000001</v>
      </c>
      <c r="H15" s="197">
        <v>1.1000000000000001</v>
      </c>
      <c r="I15" s="197">
        <v>1.1000000000000001</v>
      </c>
      <c r="J15" s="197">
        <v>1.2</v>
      </c>
      <c r="K15" s="197">
        <v>0.9</v>
      </c>
      <c r="L15" s="197">
        <v>1.3</v>
      </c>
      <c r="M15" s="197">
        <v>1.3</v>
      </c>
      <c r="N15" s="197">
        <v>1.3</v>
      </c>
      <c r="O15" s="197">
        <v>1.3</v>
      </c>
      <c r="P15" s="197">
        <v>1.3</v>
      </c>
      <c r="Q15" s="197">
        <v>1.3</v>
      </c>
      <c r="R15" s="197">
        <v>1.3</v>
      </c>
    </row>
    <row r="16" spans="2:43" s="206" customFormat="1" ht="15.6" customHeight="1">
      <c r="B16" s="208" t="s">
        <v>88</v>
      </c>
      <c r="C16" s="208" t="s">
        <v>54</v>
      </c>
      <c r="D16" s="197">
        <v>-8.5</v>
      </c>
      <c r="E16" s="197">
        <v>-8.6999999999999993</v>
      </c>
      <c r="F16" s="197">
        <v>-9</v>
      </c>
      <c r="G16" s="197">
        <v>-9.4</v>
      </c>
      <c r="H16" s="197">
        <v>-9</v>
      </c>
      <c r="I16" s="197">
        <v>-9.1</v>
      </c>
      <c r="J16" s="197">
        <v>-9</v>
      </c>
      <c r="K16" s="197">
        <v>-9</v>
      </c>
      <c r="L16" s="197">
        <v>-9.6</v>
      </c>
      <c r="M16" s="197">
        <v>-9.6999999999999993</v>
      </c>
      <c r="N16" s="197">
        <v>-10.199999999999999</v>
      </c>
      <c r="O16" s="197">
        <v>-11.3</v>
      </c>
      <c r="P16" s="197">
        <v>-10.5</v>
      </c>
      <c r="Q16" s="197">
        <v>-9.6999999999999993</v>
      </c>
      <c r="R16" s="197">
        <v>-10.4</v>
      </c>
    </row>
    <row r="17" spans="2:43" ht="15.75" customHeight="1">
      <c r="B17" s="201" t="s">
        <v>55</v>
      </c>
      <c r="C17" s="201" t="s">
        <v>56</v>
      </c>
      <c r="D17" s="202">
        <v>1027.0999999999999</v>
      </c>
      <c r="E17" s="202">
        <v>1258.9000000000001</v>
      </c>
      <c r="F17" s="202">
        <v>1370.2</v>
      </c>
      <c r="G17" s="202">
        <v>1466.5</v>
      </c>
      <c r="H17" s="202">
        <v>1240</v>
      </c>
      <c r="I17" s="202">
        <v>1391.1</v>
      </c>
      <c r="J17" s="202">
        <v>1488</v>
      </c>
      <c r="K17" s="202">
        <v>1683.2</v>
      </c>
      <c r="L17" s="202">
        <v>1289.5</v>
      </c>
      <c r="M17" s="202">
        <v>1554.8</v>
      </c>
      <c r="N17" s="202">
        <v>1651.5</v>
      </c>
      <c r="O17" s="202">
        <v>1888.1</v>
      </c>
      <c r="P17" s="202">
        <v>1476.8</v>
      </c>
      <c r="Q17" s="202">
        <v>1620.5</v>
      </c>
      <c r="R17" s="202">
        <v>1623.9</v>
      </c>
      <c r="S17" s="202">
        <f>S9+S10</f>
        <v>1744.9584553283123</v>
      </c>
      <c r="T17" s="202">
        <f t="shared" ref="T17:AQ17" si="7">T9+T10</f>
        <v>903.14512623202336</v>
      </c>
      <c r="U17" s="202">
        <f t="shared" si="7"/>
        <v>949.73752712897419</v>
      </c>
      <c r="V17" s="202">
        <f t="shared" si="7"/>
        <v>999.07889375264574</v>
      </c>
      <c r="W17" s="202">
        <f t="shared" si="7"/>
        <v>1051.2739941087343</v>
      </c>
      <c r="X17" s="202">
        <f t="shared" si="7"/>
        <v>1106.4130056218987</v>
      </c>
      <c r="Y17" s="202">
        <f t="shared" si="7"/>
        <v>1164.5651280489183</v>
      </c>
      <c r="Z17" s="202">
        <f t="shared" si="7"/>
        <v>1225.7704825575925</v>
      </c>
      <c r="AA17" s="202">
        <f t="shared" si="7"/>
        <v>1290.0298836026338</v>
      </c>
      <c r="AB17" s="202">
        <f t="shared" si="7"/>
        <v>1357.2919739371246</v>
      </c>
      <c r="AC17" s="202">
        <f t="shared" si="7"/>
        <v>1427.4370946620554</v>
      </c>
      <c r="AD17" s="202">
        <f t="shared" si="7"/>
        <v>1500.2571165706051</v>
      </c>
      <c r="AE17" s="202">
        <f t="shared" si="7"/>
        <v>1575.4302799649877</v>
      </c>
      <c r="AF17" s="202">
        <f t="shared" si="7"/>
        <v>1652.4898699679532</v>
      </c>
      <c r="AG17" s="202">
        <f t="shared" si="7"/>
        <v>1730.7852837295864</v>
      </c>
      <c r="AH17" s="202">
        <f t="shared" si="7"/>
        <v>1809.4337133112649</v>
      </c>
      <c r="AI17" s="202">
        <f t="shared" si="7"/>
        <v>1887.2602592492676</v>
      </c>
      <c r="AJ17" s="202">
        <f t="shared" si="7"/>
        <v>1962.7237874652199</v>
      </c>
      <c r="AK17" s="202">
        <f t="shared" si="7"/>
        <v>2033.8252249351794</v>
      </c>
      <c r="AL17" s="202">
        <f t="shared" si="7"/>
        <v>2097.9942311150076</v>
      </c>
      <c r="AM17" s="202">
        <f t="shared" si="7"/>
        <v>2151.9492503221954</v>
      </c>
      <c r="AN17" s="202">
        <f t="shared" si="7"/>
        <v>2191.5248055178081</v>
      </c>
      <c r="AO17" s="202">
        <f t="shared" si="7"/>
        <v>2211.4584876133163</v>
      </c>
      <c r="AP17" s="202">
        <f t="shared" si="7"/>
        <v>2205.1283668561464</v>
      </c>
      <c r="AQ17" s="202">
        <f t="shared" si="7"/>
        <v>2164.229430720532</v>
      </c>
    </row>
    <row r="18" spans="2:43" ht="15.75" customHeight="1">
      <c r="B18" s="204" t="s">
        <v>57</v>
      </c>
      <c r="C18" s="204" t="s">
        <v>58</v>
      </c>
      <c r="D18" s="205">
        <v>-844.2</v>
      </c>
      <c r="E18" s="205">
        <v>-940.9</v>
      </c>
      <c r="F18" s="205">
        <v>-1045</v>
      </c>
      <c r="G18" s="205">
        <v>-1148.8</v>
      </c>
      <c r="H18" s="205">
        <v>-1009</v>
      </c>
      <c r="I18" s="205">
        <v>-1056.5</v>
      </c>
      <c r="J18" s="205">
        <v>-1154.7</v>
      </c>
      <c r="K18" s="205">
        <v>-1310.0999999999999</v>
      </c>
      <c r="L18" s="205">
        <v>-1068.5</v>
      </c>
      <c r="M18" s="205">
        <v>-1197.3</v>
      </c>
      <c r="N18" s="205">
        <v>-1320.5</v>
      </c>
      <c r="O18" s="205">
        <v>-1525.4</v>
      </c>
      <c r="P18" s="205">
        <v>-1200.8</v>
      </c>
      <c r="Q18" s="205">
        <v>-1237.8</v>
      </c>
      <c r="R18" s="205">
        <v>-1303.9000000000001</v>
      </c>
      <c r="S18" s="205">
        <f>S19*-S5</f>
        <v>-1375.3866294415793</v>
      </c>
      <c r="T18" s="205">
        <f t="shared" ref="T18:AQ18" si="8">T19*-T5</f>
        <v>-711.86435830137771</v>
      </c>
      <c r="U18" s="205">
        <f t="shared" si="8"/>
        <v>-748.58876571151916</v>
      </c>
      <c r="V18" s="205">
        <f t="shared" si="8"/>
        <v>-787.47992425191228</v>
      </c>
      <c r="W18" s="205">
        <f t="shared" si="8"/>
        <v>-828.62041268756309</v>
      </c>
      <c r="X18" s="205">
        <f t="shared" si="8"/>
        <v>-872.0813094007533</v>
      </c>
      <c r="Y18" s="205">
        <f t="shared" si="8"/>
        <v>-917.9171580512151</v>
      </c>
      <c r="Z18" s="205">
        <f t="shared" si="8"/>
        <v>-966.15958238195583</v>
      </c>
      <c r="AA18" s="205">
        <f t="shared" si="8"/>
        <v>-1016.8092243510224</v>
      </c>
      <c r="AB18" s="205">
        <f t="shared" si="8"/>
        <v>-1069.8256038710404</v>
      </c>
      <c r="AC18" s="205">
        <f t="shared" si="8"/>
        <v>-1125.1144050863584</v>
      </c>
      <c r="AD18" s="205">
        <f t="shared" si="8"/>
        <v>-1182.5115793186915</v>
      </c>
      <c r="AE18" s="205">
        <f t="shared" si="8"/>
        <v>-1241.7635136611671</v>
      </c>
      <c r="AF18" s="205">
        <f t="shared" si="8"/>
        <v>-1302.5023406726032</v>
      </c>
      <c r="AG18" s="205">
        <f t="shared" si="8"/>
        <v>-1364.2152513184242</v>
      </c>
      <c r="AH18" s="205">
        <f t="shared" si="8"/>
        <v>-1426.2064111325219</v>
      </c>
      <c r="AI18" s="205">
        <f t="shared" si="8"/>
        <v>-1487.5497573720231</v>
      </c>
      <c r="AJ18" s="205">
        <f t="shared" si="8"/>
        <v>-1547.0305589932743</v>
      </c>
      <c r="AK18" s="205">
        <f t="shared" si="8"/>
        <v>-1603.0731347529704</v>
      </c>
      <c r="AL18" s="205">
        <f t="shared" si="8"/>
        <v>-1653.6515269518172</v>
      </c>
      <c r="AM18" s="205">
        <f t="shared" si="8"/>
        <v>-1696.1791938898059</v>
      </c>
      <c r="AN18" s="205">
        <f t="shared" si="8"/>
        <v>-1727.3728817982849</v>
      </c>
      <c r="AO18" s="205">
        <f t="shared" si="8"/>
        <v>-1743.0847285451132</v>
      </c>
      <c r="AP18" s="205">
        <f t="shared" si="8"/>
        <v>-1738.095289727486</v>
      </c>
      <c r="AQ18" s="205">
        <f t="shared" si="8"/>
        <v>-1705.8585050937079</v>
      </c>
    </row>
    <row r="19" spans="2:43" ht="15.75" customHeight="1">
      <c r="B19" s="207" t="s">
        <v>308</v>
      </c>
      <c r="C19" s="204"/>
      <c r="D19" s="229">
        <f>-D18/D5</f>
        <v>0.37168141592920351</v>
      </c>
      <c r="E19" s="229">
        <f t="shared" ref="E19:R19" si="9">-E18/E5</f>
        <v>0.36001530514635544</v>
      </c>
      <c r="F19" s="229">
        <f t="shared" si="9"/>
        <v>0.35191109614413202</v>
      </c>
      <c r="G19" s="229">
        <f t="shared" si="9"/>
        <v>0.347457883434655</v>
      </c>
      <c r="H19" s="229">
        <f t="shared" si="9"/>
        <v>0.36166170830495714</v>
      </c>
      <c r="I19" s="229">
        <f t="shared" si="9"/>
        <v>0.34663210735260341</v>
      </c>
      <c r="J19" s="229">
        <f t="shared" si="9"/>
        <v>0.35265552942613687</v>
      </c>
      <c r="K19" s="229">
        <f t="shared" si="9"/>
        <v>0.35723829520355571</v>
      </c>
      <c r="L19" s="229">
        <f t="shared" si="9"/>
        <v>0.36919940568743309</v>
      </c>
      <c r="M19" s="229">
        <f t="shared" si="9"/>
        <v>0.3552291944815309</v>
      </c>
      <c r="N19" s="229">
        <f t="shared" si="9"/>
        <v>0.35946644889070367</v>
      </c>
      <c r="O19" s="229">
        <f t="shared" si="9"/>
        <v>0.36132363739725709</v>
      </c>
      <c r="P19" s="229">
        <f t="shared" si="9"/>
        <v>0.36258228153874023</v>
      </c>
      <c r="Q19" s="229">
        <f t="shared" si="9"/>
        <v>0.34193370165745857</v>
      </c>
      <c r="R19" s="229">
        <f t="shared" si="9"/>
        <v>0.3508691674290943</v>
      </c>
      <c r="S19" s="224">
        <f>AVERAGE(D19:R19)</f>
        <v>0.35665714520158776</v>
      </c>
      <c r="T19" s="210">
        <f>S19</f>
        <v>0.35665714520158776</v>
      </c>
      <c r="U19" s="210">
        <f t="shared" ref="U19:AQ19" si="10">T19</f>
        <v>0.35665714520158776</v>
      </c>
      <c r="V19" s="210">
        <f t="shared" si="10"/>
        <v>0.35665714520158776</v>
      </c>
      <c r="W19" s="210">
        <f t="shared" si="10"/>
        <v>0.35665714520158776</v>
      </c>
      <c r="X19" s="210">
        <f t="shared" si="10"/>
        <v>0.35665714520158776</v>
      </c>
      <c r="Y19" s="210">
        <f t="shared" si="10"/>
        <v>0.35665714520158776</v>
      </c>
      <c r="Z19" s="210">
        <f t="shared" si="10"/>
        <v>0.35665714520158776</v>
      </c>
      <c r="AA19" s="210">
        <f t="shared" si="10"/>
        <v>0.35665714520158776</v>
      </c>
      <c r="AB19" s="210">
        <f t="shared" si="10"/>
        <v>0.35665714520158776</v>
      </c>
      <c r="AC19" s="210">
        <f t="shared" si="10"/>
        <v>0.35665714520158776</v>
      </c>
      <c r="AD19" s="210">
        <f t="shared" si="10"/>
        <v>0.35665714520158776</v>
      </c>
      <c r="AE19" s="210">
        <f t="shared" si="10"/>
        <v>0.35665714520158776</v>
      </c>
      <c r="AF19" s="210">
        <f t="shared" si="10"/>
        <v>0.35665714520158776</v>
      </c>
      <c r="AG19" s="210">
        <f t="shared" si="10"/>
        <v>0.35665714520158776</v>
      </c>
      <c r="AH19" s="210">
        <f t="shared" si="10"/>
        <v>0.35665714520158776</v>
      </c>
      <c r="AI19" s="210">
        <f t="shared" si="10"/>
        <v>0.35665714520158776</v>
      </c>
      <c r="AJ19" s="210">
        <f t="shared" si="10"/>
        <v>0.35665714520158776</v>
      </c>
      <c r="AK19" s="210">
        <f t="shared" si="10"/>
        <v>0.35665714520158776</v>
      </c>
      <c r="AL19" s="210">
        <f t="shared" si="10"/>
        <v>0.35665714520158776</v>
      </c>
      <c r="AM19" s="210">
        <f t="shared" si="10"/>
        <v>0.35665714520158776</v>
      </c>
      <c r="AN19" s="210">
        <f t="shared" si="10"/>
        <v>0.35665714520158776</v>
      </c>
      <c r="AO19" s="210">
        <f t="shared" si="10"/>
        <v>0.35665714520158776</v>
      </c>
      <c r="AP19" s="210">
        <f t="shared" si="10"/>
        <v>0.35665714520158776</v>
      </c>
      <c r="AQ19" s="210">
        <f t="shared" si="10"/>
        <v>0.35665714520158776</v>
      </c>
    </row>
    <row r="20" spans="2:43" ht="15.75" customHeight="1">
      <c r="B20" s="204"/>
      <c r="C20" s="204"/>
      <c r="D20" s="205"/>
      <c r="E20" s="205"/>
      <c r="F20" s="205"/>
      <c r="G20" s="205"/>
      <c r="H20" s="205"/>
      <c r="I20" s="205"/>
      <c r="J20" s="205"/>
      <c r="K20" s="205"/>
      <c r="L20" s="205"/>
      <c r="M20" s="205"/>
      <c r="N20" s="205"/>
      <c r="O20" s="205"/>
      <c r="P20" s="205"/>
      <c r="Q20" s="205"/>
      <c r="R20" s="205"/>
    </row>
    <row r="21" spans="2:43" ht="15.75" customHeight="1">
      <c r="B21" s="208" t="s">
        <v>59</v>
      </c>
      <c r="C21" s="208" t="s">
        <v>60</v>
      </c>
      <c r="D21" s="197">
        <v>-773.7</v>
      </c>
      <c r="E21" s="197">
        <v>-865.3</v>
      </c>
      <c r="F21" s="197">
        <v>-959.6</v>
      </c>
      <c r="G21" s="197">
        <v>-1039.2</v>
      </c>
      <c r="H21" s="197">
        <v>-912</v>
      </c>
      <c r="I21" s="197">
        <v>-945.1</v>
      </c>
      <c r="J21" s="197">
        <v>-1039.2</v>
      </c>
      <c r="K21" s="197">
        <v>-1193.5</v>
      </c>
      <c r="L21" s="197">
        <v>-952.1</v>
      </c>
      <c r="M21" s="197">
        <v>-1073</v>
      </c>
      <c r="N21" s="197">
        <v>-1184.8</v>
      </c>
      <c r="O21" s="197">
        <v>-1380.2</v>
      </c>
      <c r="P21" s="197">
        <v>-1059.5999999999999</v>
      </c>
      <c r="Q21" s="197">
        <v>-1094.5999999999999</v>
      </c>
      <c r="R21" s="197">
        <v>-1157.5999999999999</v>
      </c>
    </row>
    <row r="22" spans="2:43" ht="15.75" customHeight="1">
      <c r="B22" s="211" t="s">
        <v>61</v>
      </c>
      <c r="C22" s="211" t="s">
        <v>62</v>
      </c>
      <c r="D22" s="197">
        <v>-344.4</v>
      </c>
      <c r="E22" s="197">
        <v>-377.4</v>
      </c>
      <c r="F22" s="197">
        <v>-408.9</v>
      </c>
      <c r="G22" s="197">
        <v>-436</v>
      </c>
      <c r="H22" s="197">
        <v>-390.6</v>
      </c>
      <c r="I22" s="197">
        <v>-374.2</v>
      </c>
      <c r="J22" s="197">
        <v>-439.2</v>
      </c>
      <c r="K22" s="197">
        <v>-470.3</v>
      </c>
      <c r="L22" s="197">
        <v>-435.7</v>
      </c>
      <c r="M22" s="197">
        <v>-448</v>
      </c>
      <c r="N22" s="197">
        <v>-473.1</v>
      </c>
      <c r="O22" s="197">
        <v>-536.5</v>
      </c>
      <c r="P22" s="197">
        <v>-474.9</v>
      </c>
      <c r="Q22" s="197">
        <v>-453.4</v>
      </c>
      <c r="R22" s="197">
        <v>-464.7</v>
      </c>
    </row>
    <row r="23" spans="2:43" ht="15.75" customHeight="1">
      <c r="B23" s="211" t="s">
        <v>63</v>
      </c>
      <c r="C23" s="211" t="s">
        <v>64</v>
      </c>
      <c r="D23" s="197">
        <v>-377.1</v>
      </c>
      <c r="E23" s="197">
        <v>-406.2</v>
      </c>
      <c r="F23" s="197">
        <v>-456.6</v>
      </c>
      <c r="G23" s="197">
        <v>-556.20000000000005</v>
      </c>
      <c r="H23" s="197">
        <v>-452.7</v>
      </c>
      <c r="I23" s="197">
        <v>-473</v>
      </c>
      <c r="J23" s="197">
        <v>-523.20000000000005</v>
      </c>
      <c r="K23" s="197">
        <v>-618.79999999999995</v>
      </c>
      <c r="L23" s="197">
        <v>-467.8</v>
      </c>
      <c r="M23" s="197">
        <v>-533.79999999999995</v>
      </c>
      <c r="N23" s="197">
        <v>-588.5</v>
      </c>
      <c r="O23" s="197">
        <v>-719.6</v>
      </c>
      <c r="P23" s="197">
        <v>-535</v>
      </c>
      <c r="Q23" s="197">
        <v>-569.4</v>
      </c>
      <c r="R23" s="197">
        <v>-590.1</v>
      </c>
    </row>
    <row r="24" spans="2:43" ht="15.75" customHeight="1">
      <c r="B24" s="211" t="s">
        <v>65</v>
      </c>
      <c r="C24" s="211" t="s">
        <v>66</v>
      </c>
      <c r="D24" s="197">
        <v>-93.9</v>
      </c>
      <c r="E24" s="197">
        <v>-126.6</v>
      </c>
      <c r="F24" s="197">
        <v>-142.30000000000001</v>
      </c>
      <c r="G24" s="197">
        <v>-129.19999999999999</v>
      </c>
      <c r="H24" s="197">
        <v>-124.3</v>
      </c>
      <c r="I24" s="197">
        <v>-157.4</v>
      </c>
      <c r="J24" s="197">
        <v>-137.80000000000001</v>
      </c>
      <c r="K24" s="197">
        <v>-176.8</v>
      </c>
      <c r="L24" s="197">
        <v>-114.2</v>
      </c>
      <c r="M24" s="197">
        <v>-154</v>
      </c>
      <c r="N24" s="197">
        <v>-189.4</v>
      </c>
      <c r="O24" s="197">
        <v>-199.4</v>
      </c>
      <c r="P24" s="197">
        <v>-117.1</v>
      </c>
      <c r="Q24" s="197">
        <v>-144.69999999999999</v>
      </c>
      <c r="R24" s="197">
        <v>-172.2</v>
      </c>
    </row>
    <row r="25" spans="2:43" ht="15.75" customHeight="1">
      <c r="B25" s="211" t="s">
        <v>51</v>
      </c>
      <c r="C25" s="212" t="s">
        <v>52</v>
      </c>
      <c r="D25" s="197">
        <v>41.7</v>
      </c>
      <c r="E25" s="197">
        <v>44.9</v>
      </c>
      <c r="F25" s="197">
        <v>48.2</v>
      </c>
      <c r="G25" s="197">
        <v>82.2</v>
      </c>
      <c r="H25" s="197">
        <v>55.6</v>
      </c>
      <c r="I25" s="197">
        <v>59.5</v>
      </c>
      <c r="J25" s="197">
        <v>61</v>
      </c>
      <c r="K25" s="197">
        <v>72.400000000000006</v>
      </c>
      <c r="L25" s="197">
        <v>65.599999999999994</v>
      </c>
      <c r="M25" s="197">
        <v>62.8</v>
      </c>
      <c r="N25" s="197">
        <v>66.2</v>
      </c>
      <c r="O25" s="197">
        <v>75.3</v>
      </c>
      <c r="P25" s="197">
        <v>67.400000000000006</v>
      </c>
      <c r="Q25" s="197">
        <v>72.900000000000006</v>
      </c>
      <c r="R25" s="197">
        <v>69.400000000000006</v>
      </c>
    </row>
    <row r="26" spans="2:43" ht="15.75" customHeight="1">
      <c r="B26" s="208" t="s">
        <v>53</v>
      </c>
      <c r="C26" s="208" t="s">
        <v>54</v>
      </c>
      <c r="D26" s="197">
        <v>-70.5</v>
      </c>
      <c r="E26" s="197">
        <v>-75.599999999999994</v>
      </c>
      <c r="F26" s="197">
        <v>-85.4</v>
      </c>
      <c r="G26" s="197">
        <v>-109.6</v>
      </c>
      <c r="H26" s="197">
        <v>-97</v>
      </c>
      <c r="I26" s="197">
        <v>-111.4</v>
      </c>
      <c r="J26" s="197">
        <v>-115.5</v>
      </c>
      <c r="K26" s="197">
        <v>-116.6</v>
      </c>
      <c r="L26" s="197">
        <v>-116.4</v>
      </c>
      <c r="M26" s="197">
        <v>-124.3</v>
      </c>
      <c r="N26" s="197">
        <v>-135.69999999999999</v>
      </c>
      <c r="O26" s="197">
        <v>-145.19999999999999</v>
      </c>
      <c r="P26" s="197">
        <v>-141.19999999999999</v>
      </c>
      <c r="Q26" s="197">
        <v>-143.19999999999999</v>
      </c>
      <c r="R26" s="197">
        <v>-146.30000000000001</v>
      </c>
    </row>
    <row r="27" spans="2:43" ht="15.75" customHeight="1">
      <c r="B27" s="208" t="s">
        <v>67</v>
      </c>
      <c r="C27" s="208" t="s">
        <v>68</v>
      </c>
      <c r="D27" s="197">
        <v>0</v>
      </c>
      <c r="E27" s="197">
        <v>0</v>
      </c>
      <c r="F27" s="197">
        <v>0</v>
      </c>
      <c r="G27" s="197">
        <v>0</v>
      </c>
      <c r="H27" s="197">
        <v>0</v>
      </c>
      <c r="I27" s="197">
        <v>0</v>
      </c>
      <c r="J27" s="197">
        <v>0</v>
      </c>
      <c r="K27" s="197">
        <v>0</v>
      </c>
      <c r="L27" s="197">
        <v>0</v>
      </c>
      <c r="M27" s="197">
        <v>0</v>
      </c>
      <c r="N27" s="197">
        <v>0</v>
      </c>
      <c r="O27" s="197">
        <v>0</v>
      </c>
      <c r="P27" s="197">
        <v>0</v>
      </c>
      <c r="Q27" s="197">
        <v>0</v>
      </c>
      <c r="R27" s="197">
        <v>0</v>
      </c>
    </row>
    <row r="28" spans="2:43" ht="15.75" customHeight="1">
      <c r="B28" s="201" t="s">
        <v>245</v>
      </c>
      <c r="C28" s="201" t="s">
        <v>245</v>
      </c>
      <c r="D28" s="202">
        <v>182.9</v>
      </c>
      <c r="E28" s="202">
        <v>318</v>
      </c>
      <c r="F28" s="202">
        <v>325.2</v>
      </c>
      <c r="G28" s="202">
        <v>317.7</v>
      </c>
      <c r="H28" s="202">
        <v>231</v>
      </c>
      <c r="I28" s="202">
        <v>334.6</v>
      </c>
      <c r="J28" s="202">
        <v>333.3</v>
      </c>
      <c r="K28" s="202">
        <v>373.1</v>
      </c>
      <c r="L28" s="202">
        <v>221</v>
      </c>
      <c r="M28" s="202">
        <v>357.5</v>
      </c>
      <c r="N28" s="202">
        <v>331</v>
      </c>
      <c r="O28" s="202">
        <v>362.7</v>
      </c>
      <c r="P28" s="202">
        <v>276</v>
      </c>
      <c r="Q28" s="202">
        <v>382.7</v>
      </c>
      <c r="R28" s="202">
        <v>320</v>
      </c>
      <c r="S28" s="202">
        <f>S17+S18</f>
        <v>369.571825886733</v>
      </c>
      <c r="T28" s="202">
        <f t="shared" ref="T28:AQ28" si="11">T17+T18</f>
        <v>191.28076793064565</v>
      </c>
      <c r="U28" s="202">
        <f t="shared" si="11"/>
        <v>201.14876141745503</v>
      </c>
      <c r="V28" s="202">
        <f t="shared" si="11"/>
        <v>211.59896950073346</v>
      </c>
      <c r="W28" s="202">
        <f t="shared" si="11"/>
        <v>222.65358142117122</v>
      </c>
      <c r="X28" s="202">
        <f t="shared" si="11"/>
        <v>234.33169622114542</v>
      </c>
      <c r="Y28" s="202">
        <f t="shared" si="11"/>
        <v>246.64796999770317</v>
      </c>
      <c r="Z28" s="202">
        <f t="shared" si="11"/>
        <v>259.61090017563663</v>
      </c>
      <c r="AA28" s="202">
        <f t="shared" si="11"/>
        <v>273.22065925161144</v>
      </c>
      <c r="AB28" s="202">
        <f t="shared" si="11"/>
        <v>287.46637006608421</v>
      </c>
      <c r="AC28" s="202">
        <f t="shared" si="11"/>
        <v>302.32268957569704</v>
      </c>
      <c r="AD28" s="202">
        <f t="shared" si="11"/>
        <v>317.74553725191367</v>
      </c>
      <c r="AE28" s="202">
        <f t="shared" si="11"/>
        <v>333.66676630382062</v>
      </c>
      <c r="AF28" s="202">
        <f t="shared" si="11"/>
        <v>349.98752929534999</v>
      </c>
      <c r="AG28" s="202">
        <f t="shared" si="11"/>
        <v>366.57003241116217</v>
      </c>
      <c r="AH28" s="202">
        <f t="shared" si="11"/>
        <v>383.227302178743</v>
      </c>
      <c r="AI28" s="202">
        <f t="shared" si="11"/>
        <v>399.7105018772445</v>
      </c>
      <c r="AJ28" s="202">
        <f t="shared" si="11"/>
        <v>415.69322847194553</v>
      </c>
      <c r="AK28" s="202">
        <f t="shared" si="11"/>
        <v>430.75209018220903</v>
      </c>
      <c r="AL28" s="202">
        <f t="shared" si="11"/>
        <v>444.34270416319032</v>
      </c>
      <c r="AM28" s="202">
        <f t="shared" si="11"/>
        <v>455.77005643238954</v>
      </c>
      <c r="AN28" s="202">
        <f t="shared" si="11"/>
        <v>464.15192371952321</v>
      </c>
      <c r="AO28" s="202">
        <f t="shared" si="11"/>
        <v>468.37375906820307</v>
      </c>
      <c r="AP28" s="202">
        <f t="shared" si="11"/>
        <v>467.03307712866035</v>
      </c>
      <c r="AQ28" s="202">
        <f t="shared" si="11"/>
        <v>458.37092562682415</v>
      </c>
    </row>
    <row r="29" spans="2:43" ht="15.75" customHeight="1">
      <c r="B29" s="213" t="s">
        <v>69</v>
      </c>
      <c r="C29" s="213" t="s">
        <v>70</v>
      </c>
      <c r="D29" s="205">
        <v>-63.2</v>
      </c>
      <c r="E29" s="205">
        <v>-70.3</v>
      </c>
      <c r="F29" s="205">
        <v>-91.2</v>
      </c>
      <c r="G29" s="205">
        <v>-128.1</v>
      </c>
      <c r="H29" s="205">
        <v>-116.3</v>
      </c>
      <c r="I29" s="205">
        <v>-146</v>
      </c>
      <c r="J29" s="205">
        <v>-124.4</v>
      </c>
      <c r="K29" s="205">
        <v>-144.69999999999999</v>
      </c>
      <c r="L29" s="205">
        <v>-143.80000000000001</v>
      </c>
      <c r="M29" s="205">
        <v>-151.80000000000001</v>
      </c>
      <c r="N29" s="205">
        <v>-159.4</v>
      </c>
      <c r="O29" s="205">
        <v>-156.80000000000001</v>
      </c>
      <c r="P29" s="205">
        <v>-157.69999999999999</v>
      </c>
      <c r="Q29" s="205">
        <v>-199.5</v>
      </c>
      <c r="R29" s="205">
        <v>-208.7</v>
      </c>
      <c r="S29" s="205">
        <f>S30*-S5</f>
        <v>-160.77397052682838</v>
      </c>
      <c r="T29" s="205">
        <f>T30*-T5</f>
        <v>-83.212426899273282</v>
      </c>
      <c r="U29" s="205">
        <f t="shared" ref="U29:AQ29" si="12">U30*-U5</f>
        <v>-87.505277119120578</v>
      </c>
      <c r="V29" s="205">
        <f t="shared" si="12"/>
        <v>-92.051406798646426</v>
      </c>
      <c r="W29" s="205">
        <f t="shared" si="12"/>
        <v>-96.860468871540149</v>
      </c>
      <c r="X29" s="205">
        <f t="shared" si="12"/>
        <v>-101.94077194971746</v>
      </c>
      <c r="Y29" s="205">
        <f t="shared" si="12"/>
        <v>-107.29869184093634</v>
      </c>
      <c r="Z29" s="205">
        <f t="shared" si="12"/>
        <v>-112.93792516011025</v>
      </c>
      <c r="AA29" s="205">
        <f t="shared" si="12"/>
        <v>-118.85854694806184</v>
      </c>
      <c r="AB29" s="205">
        <f t="shared" si="12"/>
        <v>-125.05582533941221</v>
      </c>
      <c r="AC29" s="205">
        <f t="shared" si="12"/>
        <v>-131.51873540904421</v>
      </c>
      <c r="AD29" s="205">
        <f t="shared" si="12"/>
        <v>-138.2281009073107</v>
      </c>
      <c r="AE29" s="205">
        <f t="shared" si="12"/>
        <v>-145.1542760945033</v>
      </c>
      <c r="AF29" s="205">
        <f t="shared" si="12"/>
        <v>-152.25425960076694</v>
      </c>
      <c r="AG29" s="205">
        <f t="shared" si="12"/>
        <v>-159.46810730359388</v>
      </c>
      <c r="AH29" s="205">
        <f t="shared" si="12"/>
        <v>-166.71448056877691</v>
      </c>
      <c r="AI29" s="205">
        <f t="shared" si="12"/>
        <v>-173.88512853729091</v>
      </c>
      <c r="AJ29" s="205">
        <f t="shared" si="12"/>
        <v>-180.83805685727162</v>
      </c>
      <c r="AK29" s="205">
        <f t="shared" si="12"/>
        <v>-187.38907838864651</v>
      </c>
      <c r="AL29" s="205">
        <f t="shared" si="12"/>
        <v>-193.30137153051987</v>
      </c>
      <c r="AM29" s="205">
        <f t="shared" si="12"/>
        <v>-198.2725859690658</v>
      </c>
      <c r="AN29" s="205">
        <f t="shared" si="12"/>
        <v>-201.91893017008297</v>
      </c>
      <c r="AO29" s="205">
        <f t="shared" si="12"/>
        <v>-203.75554536738369</v>
      </c>
      <c r="AP29" s="205">
        <f t="shared" si="12"/>
        <v>-203.17231162623827</v>
      </c>
      <c r="AQ29" s="205">
        <f t="shared" si="12"/>
        <v>-199.40403603619924</v>
      </c>
    </row>
    <row r="30" spans="2:43" ht="15.75" customHeight="1">
      <c r="B30" s="207" t="s">
        <v>308</v>
      </c>
      <c r="C30" s="213"/>
      <c r="D30" s="229">
        <f>-D29/D5</f>
        <v>2.7825474397921893E-2</v>
      </c>
      <c r="E30" s="229">
        <f t="shared" ref="E30:R30" si="13">-E29/E5</f>
        <v>2.6898794719724506E-2</v>
      </c>
      <c r="F30" s="229">
        <f t="shared" si="13"/>
        <v>3.0712241118033341E-2</v>
      </c>
      <c r="G30" s="229">
        <f t="shared" si="13"/>
        <v>3.8744215588422101E-2</v>
      </c>
      <c r="H30" s="229">
        <f t="shared" si="13"/>
        <v>4.168608193842073E-2</v>
      </c>
      <c r="I30" s="229">
        <f t="shared" si="13"/>
        <v>4.7901834049673547E-2</v>
      </c>
      <c r="J30" s="229">
        <f t="shared" si="13"/>
        <v>3.7992853434321842E-2</v>
      </c>
      <c r="K30" s="229">
        <f t="shared" si="13"/>
        <v>3.9456821094538214E-2</v>
      </c>
      <c r="L30" s="229">
        <f t="shared" si="13"/>
        <v>4.9687294841228712E-2</v>
      </c>
      <c r="M30" s="229">
        <f t="shared" si="13"/>
        <v>4.5037828215398312E-2</v>
      </c>
      <c r="N30" s="229">
        <f t="shared" si="13"/>
        <v>4.3391860623383696E-2</v>
      </c>
      <c r="O30" s="229">
        <f t="shared" si="13"/>
        <v>3.714143591444205E-2</v>
      </c>
      <c r="P30" s="229">
        <f t="shared" si="13"/>
        <v>4.7617609759043417E-2</v>
      </c>
      <c r="Q30" s="229">
        <f t="shared" si="13"/>
        <v>5.5110497237569063E-2</v>
      </c>
      <c r="R30" s="229">
        <f t="shared" si="13"/>
        <v>5.6159517786986704E-2</v>
      </c>
      <c r="S30" s="224">
        <f>AVERAGE(D30:R30)</f>
        <v>4.1690957381273881E-2</v>
      </c>
      <c r="T30" s="210">
        <f>S30</f>
        <v>4.1690957381273881E-2</v>
      </c>
      <c r="U30" s="210">
        <f t="shared" ref="U30:AQ30" si="14">T30</f>
        <v>4.1690957381273881E-2</v>
      </c>
      <c r="V30" s="210">
        <f t="shared" si="14"/>
        <v>4.1690957381273881E-2</v>
      </c>
      <c r="W30" s="210">
        <f t="shared" si="14"/>
        <v>4.1690957381273881E-2</v>
      </c>
      <c r="X30" s="210">
        <f t="shared" si="14"/>
        <v>4.1690957381273881E-2</v>
      </c>
      <c r="Y30" s="210">
        <f t="shared" si="14"/>
        <v>4.1690957381273881E-2</v>
      </c>
      <c r="Z30" s="210">
        <f t="shared" si="14"/>
        <v>4.1690957381273881E-2</v>
      </c>
      <c r="AA30" s="210">
        <f t="shared" si="14"/>
        <v>4.1690957381273881E-2</v>
      </c>
      <c r="AB30" s="210">
        <f t="shared" si="14"/>
        <v>4.1690957381273881E-2</v>
      </c>
      <c r="AC30" s="210">
        <f t="shared" si="14"/>
        <v>4.1690957381273881E-2</v>
      </c>
      <c r="AD30" s="210">
        <f t="shared" si="14"/>
        <v>4.1690957381273881E-2</v>
      </c>
      <c r="AE30" s="210">
        <f t="shared" si="14"/>
        <v>4.1690957381273881E-2</v>
      </c>
      <c r="AF30" s="210">
        <f t="shared" si="14"/>
        <v>4.1690957381273881E-2</v>
      </c>
      <c r="AG30" s="210">
        <f t="shared" si="14"/>
        <v>4.1690957381273881E-2</v>
      </c>
      <c r="AH30" s="210">
        <f t="shared" si="14"/>
        <v>4.1690957381273881E-2</v>
      </c>
      <c r="AI30" s="210">
        <f t="shared" si="14"/>
        <v>4.1690957381273881E-2</v>
      </c>
      <c r="AJ30" s="210">
        <f t="shared" si="14"/>
        <v>4.1690957381273881E-2</v>
      </c>
      <c r="AK30" s="210">
        <f t="shared" si="14"/>
        <v>4.1690957381273881E-2</v>
      </c>
      <c r="AL30" s="210">
        <f t="shared" si="14"/>
        <v>4.1690957381273881E-2</v>
      </c>
      <c r="AM30" s="210">
        <f t="shared" si="14"/>
        <v>4.1690957381273881E-2</v>
      </c>
      <c r="AN30" s="210">
        <f t="shared" si="14"/>
        <v>4.1690957381273881E-2</v>
      </c>
      <c r="AO30" s="210">
        <f t="shared" si="14"/>
        <v>4.1690957381273881E-2</v>
      </c>
      <c r="AP30" s="210">
        <f t="shared" si="14"/>
        <v>4.1690957381273881E-2</v>
      </c>
      <c r="AQ30" s="210">
        <f t="shared" si="14"/>
        <v>4.1690957381273881E-2</v>
      </c>
    </row>
    <row r="31" spans="2:43" ht="15.75" customHeight="1">
      <c r="B31" s="213"/>
      <c r="C31" s="213"/>
      <c r="D31" s="205"/>
      <c r="E31" s="205"/>
      <c r="F31" s="205"/>
      <c r="G31" s="205"/>
      <c r="H31" s="205"/>
      <c r="I31" s="205"/>
      <c r="J31" s="205"/>
      <c r="K31" s="205"/>
      <c r="L31" s="205"/>
      <c r="M31" s="205"/>
      <c r="N31" s="205"/>
      <c r="O31" s="205"/>
      <c r="P31" s="205"/>
      <c r="Q31" s="205"/>
      <c r="R31" s="205"/>
    </row>
    <row r="32" spans="2:43" ht="15.75" customHeight="1">
      <c r="B32" s="201" t="s">
        <v>244</v>
      </c>
      <c r="C32" s="201" t="s">
        <v>244</v>
      </c>
      <c r="D32" s="202">
        <v>119.7</v>
      </c>
      <c r="E32" s="202">
        <v>247.7</v>
      </c>
      <c r="F32" s="202">
        <v>234</v>
      </c>
      <c r="G32" s="202">
        <v>189.6</v>
      </c>
      <c r="H32" s="202">
        <v>114.7</v>
      </c>
      <c r="I32" s="202">
        <v>188.6</v>
      </c>
      <c r="J32" s="202">
        <v>208.9</v>
      </c>
      <c r="K32" s="202">
        <v>228.4</v>
      </c>
      <c r="L32" s="202">
        <v>77.2</v>
      </c>
      <c r="M32" s="202">
        <v>205.7</v>
      </c>
      <c r="N32" s="202">
        <v>171.6</v>
      </c>
      <c r="O32" s="202">
        <v>205.9</v>
      </c>
      <c r="P32" s="202">
        <v>118.3</v>
      </c>
      <c r="Q32" s="202">
        <v>183.2</v>
      </c>
      <c r="R32" s="202">
        <v>111.3</v>
      </c>
      <c r="S32" s="202">
        <f>S28+S29</f>
        <v>208.79785535990462</v>
      </c>
      <c r="T32" s="202">
        <f t="shared" ref="T32:AQ32" si="15">T28+T29</f>
        <v>108.06834103137237</v>
      </c>
      <c r="U32" s="202">
        <f t="shared" si="15"/>
        <v>113.64348429833446</v>
      </c>
      <c r="V32" s="202">
        <f t="shared" si="15"/>
        <v>119.54756270208703</v>
      </c>
      <c r="W32" s="202">
        <f t="shared" si="15"/>
        <v>125.79311254963108</v>
      </c>
      <c r="X32" s="202">
        <f t="shared" si="15"/>
        <v>132.39092427142796</v>
      </c>
      <c r="Y32" s="202">
        <f t="shared" si="15"/>
        <v>139.34927815676684</v>
      </c>
      <c r="Z32" s="202">
        <f t="shared" si="15"/>
        <v>146.67297501552639</v>
      </c>
      <c r="AA32" s="202">
        <f t="shared" si="15"/>
        <v>154.36211230354959</v>
      </c>
      <c r="AB32" s="202">
        <f t="shared" si="15"/>
        <v>162.41054472667201</v>
      </c>
      <c r="AC32" s="202">
        <f t="shared" si="15"/>
        <v>170.80395416665283</v>
      </c>
      <c r="AD32" s="202">
        <f t="shared" si="15"/>
        <v>179.51743634460297</v>
      </c>
      <c r="AE32" s="202">
        <f t="shared" si="15"/>
        <v>188.51249020931732</v>
      </c>
      <c r="AF32" s="202">
        <f t="shared" si="15"/>
        <v>197.73326969458304</v>
      </c>
      <c r="AG32" s="202">
        <f t="shared" si="15"/>
        <v>207.10192510756829</v>
      </c>
      <c r="AH32" s="202">
        <f t="shared" si="15"/>
        <v>216.5128216099661</v>
      </c>
      <c r="AI32" s="202">
        <f t="shared" si="15"/>
        <v>225.82537333995359</v>
      </c>
      <c r="AJ32" s="202">
        <f t="shared" si="15"/>
        <v>234.85517161467391</v>
      </c>
      <c r="AK32" s="202">
        <f t="shared" si="15"/>
        <v>243.36301179356252</v>
      </c>
      <c r="AL32" s="202">
        <f t="shared" si="15"/>
        <v>251.04133263267045</v>
      </c>
      <c r="AM32" s="202">
        <f t="shared" si="15"/>
        <v>257.49747046332374</v>
      </c>
      <c r="AN32" s="202">
        <f t="shared" si="15"/>
        <v>262.23299354944027</v>
      </c>
      <c r="AO32" s="202">
        <f t="shared" si="15"/>
        <v>264.61821370081941</v>
      </c>
      <c r="AP32" s="202">
        <f t="shared" si="15"/>
        <v>263.86076550242205</v>
      </c>
      <c r="AQ32" s="202">
        <f t="shared" si="15"/>
        <v>258.96688959062487</v>
      </c>
    </row>
    <row r="33" spans="2:43" ht="15.75" customHeight="1">
      <c r="B33" s="204" t="s">
        <v>71</v>
      </c>
      <c r="C33" s="204" t="s">
        <v>72</v>
      </c>
      <c r="D33" s="205">
        <v>8.1999999999999993</v>
      </c>
      <c r="E33" s="205">
        <v>22.2</v>
      </c>
      <c r="F33" s="205">
        <v>-3.7</v>
      </c>
      <c r="G33" s="205">
        <v>30.8</v>
      </c>
      <c r="H33" s="205">
        <v>39.200000000000003</v>
      </c>
      <c r="I33" s="205">
        <v>48.7</v>
      </c>
      <c r="J33" s="205">
        <v>20.7</v>
      </c>
      <c r="K33" s="205">
        <v>34.5</v>
      </c>
      <c r="L33" s="205">
        <v>24.6</v>
      </c>
      <c r="M33" s="205">
        <v>-49.6</v>
      </c>
      <c r="N33" s="205">
        <v>-7.7</v>
      </c>
      <c r="O33" s="205">
        <v>-37</v>
      </c>
      <c r="P33" s="205">
        <v>-0.6</v>
      </c>
      <c r="Q33" s="205">
        <v>100.5</v>
      </c>
      <c r="R33" s="205">
        <v>90</v>
      </c>
      <c r="S33" s="205">
        <f>-S34*S32</f>
        <v>-70.991270822367568</v>
      </c>
      <c r="T33" s="205">
        <f t="shared" ref="T33:AQ33" si="16">-T34*T32</f>
        <v>-36.743235950666609</v>
      </c>
      <c r="U33" s="205">
        <f t="shared" si="16"/>
        <v>-38.638784661433718</v>
      </c>
      <c r="V33" s="205">
        <f t="shared" si="16"/>
        <v>-40.646171318709598</v>
      </c>
      <c r="W33" s="205">
        <f t="shared" si="16"/>
        <v>-42.769658266874572</v>
      </c>
      <c r="X33" s="205">
        <f t="shared" si="16"/>
        <v>-45.012914252285512</v>
      </c>
      <c r="Y33" s="205">
        <f t="shared" si="16"/>
        <v>-47.378754573300732</v>
      </c>
      <c r="Z33" s="205">
        <f t="shared" si="16"/>
        <v>-49.868811505278977</v>
      </c>
      <c r="AA33" s="205">
        <f t="shared" si="16"/>
        <v>-52.483118183206862</v>
      </c>
      <c r="AB33" s="205">
        <f t="shared" si="16"/>
        <v>-55.219585207068491</v>
      </c>
      <c r="AC33" s="205">
        <f t="shared" si="16"/>
        <v>-58.073344416661968</v>
      </c>
      <c r="AD33" s="205">
        <f t="shared" si="16"/>
        <v>-61.035928357165012</v>
      </c>
      <c r="AE33" s="205">
        <f t="shared" si="16"/>
        <v>-64.094246671167895</v>
      </c>
      <c r="AF33" s="205">
        <f t="shared" si="16"/>
        <v>-67.229311696158234</v>
      </c>
      <c r="AG33" s="205">
        <f t="shared" si="16"/>
        <v>-70.414654536573224</v>
      </c>
      <c r="AH33" s="205">
        <f t="shared" si="16"/>
        <v>-73.614359347388472</v>
      </c>
      <c r="AI33" s="205">
        <f t="shared" si="16"/>
        <v>-76.780626935584223</v>
      </c>
      <c r="AJ33" s="205">
        <f t="shared" si="16"/>
        <v>-79.850758348989132</v>
      </c>
      <c r="AK33" s="205">
        <f t="shared" si="16"/>
        <v>-82.743424009811264</v>
      </c>
      <c r="AL33" s="205">
        <f t="shared" si="16"/>
        <v>-85.354053095107957</v>
      </c>
      <c r="AM33" s="205">
        <f t="shared" si="16"/>
        <v>-87.549139957530073</v>
      </c>
      <c r="AN33" s="205">
        <f t="shared" si="16"/>
        <v>-89.159217806809693</v>
      </c>
      <c r="AO33" s="205">
        <f t="shared" si="16"/>
        <v>-89.970192658278606</v>
      </c>
      <c r="AP33" s="205">
        <f t="shared" si="16"/>
        <v>-89.712660270823505</v>
      </c>
      <c r="AQ33" s="205">
        <f t="shared" si="16"/>
        <v>-88.048742460812463</v>
      </c>
    </row>
    <row r="34" spans="2:43" ht="15.75" customHeight="1">
      <c r="B34" s="207" t="s">
        <v>308</v>
      </c>
      <c r="C34" s="204"/>
      <c r="D34" s="229"/>
      <c r="E34" s="229"/>
      <c r="F34" s="229"/>
      <c r="G34" s="229"/>
      <c r="H34" s="229"/>
      <c r="I34" s="229"/>
      <c r="J34" s="229"/>
      <c r="K34" s="229"/>
      <c r="L34" s="229"/>
      <c r="M34" s="229"/>
      <c r="N34" s="229"/>
      <c r="O34" s="229"/>
      <c r="P34" s="229"/>
      <c r="Q34" s="229"/>
      <c r="R34" s="229"/>
      <c r="S34" s="230">
        <v>0.34</v>
      </c>
      <c r="T34" s="230">
        <f>S34</f>
        <v>0.34</v>
      </c>
      <c r="U34" s="230">
        <f t="shared" ref="U34:AQ34" si="17">T34</f>
        <v>0.34</v>
      </c>
      <c r="V34" s="230">
        <f t="shared" si="17"/>
        <v>0.34</v>
      </c>
      <c r="W34" s="230">
        <f t="shared" si="17"/>
        <v>0.34</v>
      </c>
      <c r="X34" s="230">
        <f t="shared" si="17"/>
        <v>0.34</v>
      </c>
      <c r="Y34" s="230">
        <f t="shared" si="17"/>
        <v>0.34</v>
      </c>
      <c r="Z34" s="230">
        <f t="shared" si="17"/>
        <v>0.34</v>
      </c>
      <c r="AA34" s="230">
        <f t="shared" si="17"/>
        <v>0.34</v>
      </c>
      <c r="AB34" s="230">
        <f t="shared" si="17"/>
        <v>0.34</v>
      </c>
      <c r="AC34" s="230">
        <f t="shared" si="17"/>
        <v>0.34</v>
      </c>
      <c r="AD34" s="230">
        <f t="shared" si="17"/>
        <v>0.34</v>
      </c>
      <c r="AE34" s="230">
        <f t="shared" si="17"/>
        <v>0.34</v>
      </c>
      <c r="AF34" s="230">
        <f t="shared" si="17"/>
        <v>0.34</v>
      </c>
      <c r="AG34" s="230">
        <f t="shared" si="17"/>
        <v>0.34</v>
      </c>
      <c r="AH34" s="230">
        <f t="shared" si="17"/>
        <v>0.34</v>
      </c>
      <c r="AI34" s="230">
        <f t="shared" si="17"/>
        <v>0.34</v>
      </c>
      <c r="AJ34" s="230">
        <f t="shared" si="17"/>
        <v>0.34</v>
      </c>
      <c r="AK34" s="230">
        <f t="shared" si="17"/>
        <v>0.34</v>
      </c>
      <c r="AL34" s="230">
        <f t="shared" si="17"/>
        <v>0.34</v>
      </c>
      <c r="AM34" s="230">
        <f t="shared" si="17"/>
        <v>0.34</v>
      </c>
      <c r="AN34" s="230">
        <f t="shared" si="17"/>
        <v>0.34</v>
      </c>
      <c r="AO34" s="230">
        <f t="shared" si="17"/>
        <v>0.34</v>
      </c>
      <c r="AP34" s="230">
        <f t="shared" si="17"/>
        <v>0.34</v>
      </c>
      <c r="AQ34" s="230">
        <f t="shared" si="17"/>
        <v>0.34</v>
      </c>
    </row>
    <row r="35" spans="2:43" ht="15.75" customHeight="1">
      <c r="B35" s="204"/>
      <c r="C35" s="204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</row>
    <row r="36" spans="2:43" ht="15.75" customHeight="1">
      <c r="B36" s="201" t="s">
        <v>73</v>
      </c>
      <c r="C36" s="201" t="s">
        <v>74</v>
      </c>
      <c r="D36" s="202">
        <v>127.9</v>
      </c>
      <c r="E36" s="202">
        <v>269.89999999999998</v>
      </c>
      <c r="F36" s="202">
        <v>230.3</v>
      </c>
      <c r="G36" s="202">
        <v>220.4</v>
      </c>
      <c r="H36" s="202">
        <v>153.9</v>
      </c>
      <c r="I36" s="202">
        <v>237.3</v>
      </c>
      <c r="J36" s="202">
        <v>229.6</v>
      </c>
      <c r="K36" s="202">
        <v>262.89999999999998</v>
      </c>
      <c r="L36" s="202">
        <v>101.8</v>
      </c>
      <c r="M36" s="202">
        <v>156.1</v>
      </c>
      <c r="N36" s="202">
        <v>163.9</v>
      </c>
      <c r="O36" s="202">
        <v>168.9</v>
      </c>
      <c r="P36" s="202">
        <v>117.7</v>
      </c>
      <c r="Q36" s="202">
        <v>283.7</v>
      </c>
      <c r="R36" s="202">
        <v>201.3</v>
      </c>
      <c r="S36" s="202">
        <f>S32+S33</f>
        <v>137.80658453753705</v>
      </c>
      <c r="T36" s="202">
        <f t="shared" ref="T36:AQ36" si="18">T32+T33</f>
        <v>71.325105080705754</v>
      </c>
      <c r="U36" s="202">
        <f t="shared" si="18"/>
        <v>75.004699636900739</v>
      </c>
      <c r="V36" s="202">
        <f t="shared" si="18"/>
        <v>78.901391383377444</v>
      </c>
      <c r="W36" s="202">
        <f t="shared" si="18"/>
        <v>83.023454282756504</v>
      </c>
      <c r="X36" s="202">
        <f t="shared" si="18"/>
        <v>87.378010019142451</v>
      </c>
      <c r="Y36" s="202">
        <f t="shared" si="18"/>
        <v>91.970523583466104</v>
      </c>
      <c r="Z36" s="202">
        <f t="shared" si="18"/>
        <v>96.804163510247406</v>
      </c>
      <c r="AA36" s="202">
        <f t="shared" si="18"/>
        <v>101.87899412034272</v>
      </c>
      <c r="AB36" s="202">
        <f t="shared" si="18"/>
        <v>107.19095951960352</v>
      </c>
      <c r="AC36" s="202">
        <f t="shared" si="18"/>
        <v>112.73060974999086</v>
      </c>
      <c r="AD36" s="202">
        <f t="shared" si="18"/>
        <v>118.48150798743796</v>
      </c>
      <c r="AE36" s="202">
        <f t="shared" si="18"/>
        <v>124.41824353814943</v>
      </c>
      <c r="AF36" s="202">
        <f t="shared" si="18"/>
        <v>130.50395799842482</v>
      </c>
      <c r="AG36" s="202">
        <f t="shared" si="18"/>
        <v>136.68727057099505</v>
      </c>
      <c r="AH36" s="202">
        <f t="shared" si="18"/>
        <v>142.89846226257762</v>
      </c>
      <c r="AI36" s="202">
        <f t="shared" si="18"/>
        <v>149.04474640436936</v>
      </c>
      <c r="AJ36" s="202">
        <f t="shared" si="18"/>
        <v>155.00441326568478</v>
      </c>
      <c r="AK36" s="202">
        <f t="shared" si="18"/>
        <v>160.61958778375126</v>
      </c>
      <c r="AL36" s="202">
        <f t="shared" si="18"/>
        <v>165.68727953756249</v>
      </c>
      <c r="AM36" s="202">
        <f t="shared" si="18"/>
        <v>169.94833050579365</v>
      </c>
      <c r="AN36" s="202">
        <f t="shared" si="18"/>
        <v>173.07377574263057</v>
      </c>
      <c r="AO36" s="202">
        <f t="shared" si="18"/>
        <v>174.64802104254079</v>
      </c>
      <c r="AP36" s="202">
        <f t="shared" si="18"/>
        <v>174.14810523159855</v>
      </c>
      <c r="AQ36" s="202">
        <f t="shared" si="18"/>
        <v>170.91814712981241</v>
      </c>
    </row>
    <row r="37" spans="2:43" ht="15.75" customHeight="1">
      <c r="B37" s="214"/>
      <c r="D37" s="215"/>
      <c r="E37" s="215"/>
      <c r="F37" s="215"/>
      <c r="G37" s="215"/>
      <c r="H37" s="215"/>
      <c r="I37" s="215"/>
      <c r="J37" s="215"/>
      <c r="K37" s="215"/>
      <c r="L37" s="215"/>
      <c r="M37" s="215"/>
      <c r="N37" s="215"/>
      <c r="O37" s="215"/>
      <c r="P37" s="215"/>
      <c r="Q37" s="215"/>
      <c r="R37" s="215"/>
    </row>
    <row r="38" spans="2:43" ht="15.75" customHeight="1">
      <c r="B38" s="216" t="s">
        <v>55</v>
      </c>
      <c r="C38" s="216" t="s">
        <v>56</v>
      </c>
      <c r="D38" s="217">
        <v>1027.0999999999999</v>
      </c>
      <c r="E38" s="217">
        <v>1258.9000000000001</v>
      </c>
      <c r="F38" s="217">
        <v>1370.1999999999998</v>
      </c>
      <c r="G38" s="217">
        <v>1466.5000000000002</v>
      </c>
      <c r="H38" s="217">
        <v>1240</v>
      </c>
      <c r="I38" s="217">
        <v>1391.1</v>
      </c>
      <c r="J38" s="217">
        <v>1487.9999999999998</v>
      </c>
      <c r="K38" s="217">
        <v>1683.2000000000003</v>
      </c>
      <c r="L38" s="217">
        <v>1289.4999999999998</v>
      </c>
      <c r="M38" s="217">
        <v>1554.8000000000002</v>
      </c>
      <c r="N38" s="217">
        <v>1651.4999999999998</v>
      </c>
      <c r="O38" s="217">
        <v>1888.0999999999995</v>
      </c>
      <c r="P38" s="217">
        <v>1476.8</v>
      </c>
      <c r="Q38" s="217">
        <v>1620.5111209155252</v>
      </c>
      <c r="R38" s="217">
        <v>1623.9</v>
      </c>
    </row>
    <row r="39" spans="2:43" ht="15.75" customHeight="1">
      <c r="B39" s="214" t="s">
        <v>75</v>
      </c>
      <c r="C39" s="214" t="s">
        <v>76</v>
      </c>
      <c r="D39" s="218">
        <v>0.53600000000000003</v>
      </c>
      <c r="E39" s="218">
        <v>0.56899999999999995</v>
      </c>
      <c r="F39" s="218">
        <v>0.54700000000000004</v>
      </c>
      <c r="G39" s="218">
        <v>0.53300000000000003</v>
      </c>
      <c r="H39" s="218">
        <v>0.54</v>
      </c>
      <c r="I39" s="218">
        <v>0.55700000000000005</v>
      </c>
      <c r="J39" s="218">
        <v>0.54800000000000004</v>
      </c>
      <c r="K39" s="218">
        <v>0.56100000000000005</v>
      </c>
      <c r="L39" s="218">
        <v>0.54500000000000004</v>
      </c>
      <c r="M39" s="218">
        <v>0.56100000000000005</v>
      </c>
      <c r="N39" s="218">
        <v>0.54400000000000004</v>
      </c>
      <c r="O39" s="218">
        <v>0.55500000000000005</v>
      </c>
      <c r="P39" s="218">
        <v>0.54800000000000004</v>
      </c>
      <c r="Q39" s="218">
        <v>0.55900000000000005</v>
      </c>
      <c r="R39" s="218">
        <v>0.54700000000000004</v>
      </c>
    </row>
    <row r="40" spans="2:43" ht="15.75" customHeight="1">
      <c r="B40" s="219" t="s">
        <v>77</v>
      </c>
      <c r="C40" s="219" t="s">
        <v>77</v>
      </c>
      <c r="D40" s="220">
        <v>261.89999999999998</v>
      </c>
      <c r="E40" s="220">
        <v>402.3</v>
      </c>
      <c r="F40" s="220">
        <v>419.5999999999998</v>
      </c>
      <c r="G40" s="220">
        <v>436.7000000000005</v>
      </c>
      <c r="H40" s="220">
        <v>337.00000000000011</v>
      </c>
      <c r="I40" s="220">
        <v>455.09999999999991</v>
      </c>
      <c r="J40" s="220">
        <v>457.79999999999995</v>
      </c>
      <c r="K40" s="220">
        <v>498.70000000000061</v>
      </c>
      <c r="L40" s="220">
        <v>346.99999999999977</v>
      </c>
      <c r="M40" s="220">
        <v>491.50000000000023</v>
      </c>
      <c r="N40" s="220">
        <v>476.89999999999975</v>
      </c>
      <c r="O40" s="220">
        <v>519.19999999999936</v>
      </c>
      <c r="P40" s="220">
        <v>427.7</v>
      </c>
      <c r="Q40" s="220">
        <v>535.61112091552536</v>
      </c>
      <c r="R40" s="220">
        <v>476.70000000000022</v>
      </c>
    </row>
    <row r="41" spans="2:43" ht="15.75" customHeight="1">
      <c r="B41" s="214" t="s">
        <v>78</v>
      </c>
      <c r="C41" s="214" t="s">
        <v>79</v>
      </c>
      <c r="D41" s="218">
        <v>0.13700000000000001</v>
      </c>
      <c r="E41" s="218">
        <v>0.182</v>
      </c>
      <c r="F41" s="218">
        <v>0.16800000000000001</v>
      </c>
      <c r="G41" s="218">
        <v>0.159</v>
      </c>
      <c r="H41" s="218">
        <v>0.14699999999999999</v>
      </c>
      <c r="I41" s="218">
        <v>0.182</v>
      </c>
      <c r="J41" s="218">
        <v>0.16900000000000001</v>
      </c>
      <c r="K41" s="218">
        <v>0.16600000000000001</v>
      </c>
      <c r="L41" s="218">
        <v>0.14699999999999999</v>
      </c>
      <c r="M41" s="218">
        <v>0.17699999999999999</v>
      </c>
      <c r="N41" s="218">
        <v>0.157</v>
      </c>
      <c r="O41" s="218">
        <v>0.153</v>
      </c>
      <c r="P41" s="218">
        <v>0.159</v>
      </c>
      <c r="Q41" s="218">
        <v>0.185</v>
      </c>
      <c r="R41" s="218">
        <v>0.161</v>
      </c>
      <c r="T41" s="221"/>
    </row>
    <row r="42" spans="2:43" ht="15.75" customHeight="1">
      <c r="B42" s="219" t="s">
        <v>80</v>
      </c>
      <c r="C42" s="219" t="s">
        <v>81</v>
      </c>
      <c r="D42" s="220">
        <v>219</v>
      </c>
      <c r="E42" s="220">
        <v>356.20000000000005</v>
      </c>
      <c r="F42" s="220">
        <v>370.19999999999982</v>
      </c>
      <c r="G42" s="220">
        <v>353.40000000000049</v>
      </c>
      <c r="H42" s="220">
        <v>280.30000000000007</v>
      </c>
      <c r="I42" s="220">
        <v>394.49999999999989</v>
      </c>
      <c r="J42" s="220">
        <v>395.59999999999997</v>
      </c>
      <c r="K42" s="220">
        <v>425.40000000000066</v>
      </c>
      <c r="L42" s="220">
        <v>280.0999999999998</v>
      </c>
      <c r="M42" s="220">
        <v>427.4000000000002</v>
      </c>
      <c r="N42" s="220">
        <v>409.39999999999975</v>
      </c>
      <c r="O42" s="220">
        <v>442.5999999999994</v>
      </c>
      <c r="P42" s="220">
        <v>359</v>
      </c>
      <c r="Q42" s="220">
        <v>461.41112091552543</v>
      </c>
      <c r="R42" s="220">
        <v>406.00000000000023</v>
      </c>
    </row>
    <row r="43" spans="2:43" ht="15.75" customHeight="1">
      <c r="B43" s="214" t="s">
        <v>82</v>
      </c>
      <c r="C43" s="214" t="s">
        <v>83</v>
      </c>
      <c r="D43" s="218">
        <v>0.114</v>
      </c>
      <c r="E43" s="218">
        <v>0.161</v>
      </c>
      <c r="F43" s="218">
        <v>0.14799999999999999</v>
      </c>
      <c r="G43" s="218">
        <v>0.129</v>
      </c>
      <c r="H43" s="218">
        <v>0.122</v>
      </c>
      <c r="I43" s="218">
        <v>0.158</v>
      </c>
      <c r="J43" s="218">
        <v>0.14599999999999999</v>
      </c>
      <c r="K43" s="218">
        <v>0.14199999999999999</v>
      </c>
      <c r="L43" s="218">
        <v>0.11799999999999999</v>
      </c>
      <c r="M43" s="218">
        <v>0.154</v>
      </c>
      <c r="N43" s="218">
        <v>0.13500000000000001</v>
      </c>
      <c r="O43" s="218">
        <v>0.13</v>
      </c>
      <c r="P43" s="218">
        <v>0.13300000000000001</v>
      </c>
      <c r="Q43" s="218">
        <v>0.159</v>
      </c>
      <c r="R43" s="218">
        <v>0.13700000000000001</v>
      </c>
    </row>
    <row r="44" spans="2:43" ht="15.75" customHeight="1">
      <c r="B44" s="219" t="s">
        <v>84</v>
      </c>
      <c r="C44" s="219" t="s">
        <v>85</v>
      </c>
      <c r="D44" s="220">
        <v>127.89999999999998</v>
      </c>
      <c r="E44" s="220">
        <v>269.89999999999998</v>
      </c>
      <c r="F44" s="220">
        <v>230.29999999999984</v>
      </c>
      <c r="G44" s="220">
        <v>220.40000000000052</v>
      </c>
      <c r="H44" s="220">
        <v>153.90000000000012</v>
      </c>
      <c r="I44" s="220">
        <v>237.2999999999999</v>
      </c>
      <c r="J44" s="220">
        <v>229.59999999999994</v>
      </c>
      <c r="K44" s="220">
        <v>262.9000000000006</v>
      </c>
      <c r="L44" s="220">
        <v>101.79999999999976</v>
      </c>
      <c r="M44" s="220">
        <v>156.10000000000022</v>
      </c>
      <c r="N44" s="220">
        <v>163.89999999999975</v>
      </c>
      <c r="O44" s="220">
        <v>168.89999999999935</v>
      </c>
      <c r="P44" s="220">
        <v>117.70000000000002</v>
      </c>
      <c r="Q44" s="220">
        <v>283.71112091552527</v>
      </c>
      <c r="R44" s="220">
        <v>201.30000000000024</v>
      </c>
    </row>
    <row r="45" spans="2:43" ht="15.75" customHeight="1">
      <c r="B45" s="222" t="s">
        <v>86</v>
      </c>
      <c r="C45" s="222" t="s">
        <v>87</v>
      </c>
      <c r="D45" s="223">
        <v>6.7000000000000004E-2</v>
      </c>
      <c r="E45" s="223">
        <v>0.122</v>
      </c>
      <c r="F45" s="223">
        <v>9.1999999999999998E-2</v>
      </c>
      <c r="G45" s="223">
        <v>0.08</v>
      </c>
      <c r="H45" s="223">
        <v>6.7000000000000004E-2</v>
      </c>
      <c r="I45" s="223">
        <v>9.5000000000000001E-2</v>
      </c>
      <c r="J45" s="223">
        <v>8.5000000000000006E-2</v>
      </c>
      <c r="K45" s="223">
        <v>8.7999999999999995E-2</v>
      </c>
      <c r="L45" s="223">
        <v>4.2999999999999997E-2</v>
      </c>
      <c r="M45" s="223">
        <v>5.6000000000000001E-2</v>
      </c>
      <c r="N45" s="223">
        <v>5.3999999999999999E-2</v>
      </c>
      <c r="O45" s="223">
        <v>0.05</v>
      </c>
      <c r="P45" s="223">
        <v>4.3999999999999997E-2</v>
      </c>
      <c r="Q45" s="223">
        <v>9.8000000000000004E-2</v>
      </c>
      <c r="R45" s="223">
        <v>6.8000000000000005E-2</v>
      </c>
      <c r="S45" s="223">
        <f>S36/S5</f>
        <v>3.5735190366867599E-2</v>
      </c>
      <c r="T45" s="223">
        <f t="shared" ref="T45:AQ45" si="19">T36/T5</f>
        <v>3.5735190366867599E-2</v>
      </c>
      <c r="U45" s="223">
        <f t="shared" si="19"/>
        <v>3.5735190366867592E-2</v>
      </c>
      <c r="V45" s="223">
        <f t="shared" si="19"/>
        <v>3.5735190366867592E-2</v>
      </c>
      <c r="W45" s="223">
        <f t="shared" si="19"/>
        <v>3.5735190366867613E-2</v>
      </c>
      <c r="X45" s="223">
        <f t="shared" si="19"/>
        <v>3.5735190366867599E-2</v>
      </c>
      <c r="Y45" s="223">
        <f t="shared" si="19"/>
        <v>3.5735190366867661E-2</v>
      </c>
      <c r="Z45" s="223">
        <f t="shared" si="19"/>
        <v>3.5735190366867661E-2</v>
      </c>
      <c r="AA45" s="223">
        <f t="shared" si="19"/>
        <v>3.5735190366867606E-2</v>
      </c>
      <c r="AB45" s="223">
        <f t="shared" si="19"/>
        <v>3.5735190366867634E-2</v>
      </c>
      <c r="AC45" s="223">
        <f t="shared" si="19"/>
        <v>3.5735190366867606E-2</v>
      </c>
      <c r="AD45" s="223">
        <f t="shared" si="19"/>
        <v>3.573519036686764E-2</v>
      </c>
      <c r="AE45" s="223">
        <f t="shared" si="19"/>
        <v>3.5735190366867654E-2</v>
      </c>
      <c r="AF45" s="223">
        <f t="shared" si="19"/>
        <v>3.5735190366867599E-2</v>
      </c>
      <c r="AG45" s="223">
        <f t="shared" si="19"/>
        <v>3.5735190366867654E-2</v>
      </c>
      <c r="AH45" s="223">
        <f t="shared" si="19"/>
        <v>3.5735190366867634E-2</v>
      </c>
      <c r="AI45" s="223">
        <f t="shared" si="19"/>
        <v>3.5735190366867627E-2</v>
      </c>
      <c r="AJ45" s="223">
        <f t="shared" si="19"/>
        <v>3.5735190366867599E-2</v>
      </c>
      <c r="AK45" s="223">
        <f t="shared" si="19"/>
        <v>3.5735190366867571E-2</v>
      </c>
      <c r="AL45" s="223">
        <f t="shared" si="19"/>
        <v>3.5735190366867606E-2</v>
      </c>
      <c r="AM45" s="223">
        <f t="shared" si="19"/>
        <v>3.5735190366867613E-2</v>
      </c>
      <c r="AN45" s="223">
        <f t="shared" si="19"/>
        <v>3.573519036686762E-2</v>
      </c>
      <c r="AO45" s="223">
        <f t="shared" si="19"/>
        <v>3.573519036686764E-2</v>
      </c>
      <c r="AP45" s="223">
        <f t="shared" si="19"/>
        <v>3.5735190366867613E-2</v>
      </c>
      <c r="AQ45" s="223">
        <f t="shared" si="19"/>
        <v>3.5735190366867606E-2</v>
      </c>
    </row>
    <row r="46" spans="2:43" ht="16.2"/>
    <row r="47" spans="2:43" ht="16.2"/>
    <row r="48" spans="2:43" ht="16.2"/>
    <row r="49" spans="3:10" ht="16.2">
      <c r="D49" s="282">
        <v>2025</v>
      </c>
      <c r="E49" s="282">
        <v>2026</v>
      </c>
      <c r="F49" s="282">
        <v>2027</v>
      </c>
      <c r="G49" s="282">
        <v>2028</v>
      </c>
      <c r="H49" s="282">
        <v>2029</v>
      </c>
      <c r="I49" s="282">
        <v>2030</v>
      </c>
      <c r="J49" s="282">
        <v>2031</v>
      </c>
    </row>
    <row r="50" spans="3:10" ht="16.2"/>
    <row r="51" spans="3:10" ht="16.2"/>
    <row r="52" spans="3:10" ht="16.2">
      <c r="C52" s="201" t="s">
        <v>245</v>
      </c>
      <c r="E52" s="315">
        <f>SUM(T28:W28)</f>
        <v>826.68208027000537</v>
      </c>
      <c r="F52" s="315">
        <f t="shared" ref="F52:J52" si="20">SUM(U28:X28)</f>
        <v>869.73300856050514</v>
      </c>
      <c r="G52" s="315">
        <f t="shared" si="20"/>
        <v>915.23221714075328</v>
      </c>
      <c r="H52" s="315">
        <f t="shared" si="20"/>
        <v>963.24414781565645</v>
      </c>
      <c r="I52" s="315">
        <f t="shared" si="20"/>
        <v>1013.8112256460967</v>
      </c>
      <c r="J52" s="315">
        <f t="shared" si="20"/>
        <v>1066.9458994910356</v>
      </c>
    </row>
    <row r="53" spans="3:10" ht="16.2"/>
    <row r="54" spans="3:10" ht="16.2">
      <c r="C54" s="194" t="s">
        <v>44</v>
      </c>
      <c r="D54" s="315">
        <f>SUM(P9:S9)</f>
        <v>11740.759578093266</v>
      </c>
      <c r="E54" s="315">
        <f t="shared" ref="E54:J54" si="21">SUM(Q9:T9)</f>
        <v>10686.552713753959</v>
      </c>
      <c r="F54" s="315">
        <f t="shared" si="21"/>
        <v>9512.1701954189903</v>
      </c>
      <c r="G54" s="315">
        <f t="shared" si="21"/>
        <v>8359.1107850946319</v>
      </c>
      <c r="H54" s="315">
        <f t="shared" si="21"/>
        <v>7097.7041784639241</v>
      </c>
      <c r="I54" s="315">
        <f t="shared" si="21"/>
        <v>7467.3296498596874</v>
      </c>
      <c r="J54" s="315">
        <f t="shared" si="21"/>
        <v>7857.9754985653362</v>
      </c>
    </row>
    <row r="55" spans="3:10" ht="16.2">
      <c r="C55" s="219" t="s">
        <v>77</v>
      </c>
      <c r="D55" s="315">
        <f>SUM(P28:S28)+CAPEX!D20</f>
        <v>1971.8329468022589</v>
      </c>
      <c r="E55" s="316">
        <f>E52+CAPEX!E20</f>
        <v>1531.1820802700063</v>
      </c>
      <c r="F55" s="316">
        <f>F52+CAPEX!F20</f>
        <v>1596.4330085605061</v>
      </c>
      <c r="G55" s="316">
        <f>G52+CAPEX!G20</f>
        <v>1664.1322171407544</v>
      </c>
      <c r="H55" s="316">
        <f>H52+CAPEX!H20</f>
        <v>1734.3441478156578</v>
      </c>
      <c r="I55" s="316">
        <f>I52+CAPEX!I20</f>
        <v>1807.1112256460979</v>
      </c>
      <c r="J55" s="316">
        <f>J52+CAPEX!J20</f>
        <v>1882.4458994910367</v>
      </c>
    </row>
    <row r="56" spans="3:10" ht="16.2">
      <c r="C56" s="195" t="s">
        <v>79</v>
      </c>
      <c r="D56" s="317">
        <f>D55/D54</f>
        <v>0.16794764714213578</v>
      </c>
      <c r="E56" s="317">
        <f t="shared" ref="E56:J56" si="22">E55/E54</f>
        <v>0.14328119846349727</v>
      </c>
      <c r="F56" s="317">
        <f t="shared" si="22"/>
        <v>0.16783057659432329</v>
      </c>
      <c r="G56" s="317">
        <f t="shared" si="22"/>
        <v>0.1990800528817151</v>
      </c>
      <c r="H56" s="317">
        <f t="shared" si="22"/>
        <v>0.24435283638307428</v>
      </c>
      <c r="I56" s="317">
        <f t="shared" si="22"/>
        <v>0.24200233689697279</v>
      </c>
      <c r="J56" s="317">
        <f t="shared" si="22"/>
        <v>0.23955863693323082</v>
      </c>
    </row>
    <row r="57" spans="3:10" ht="12" customHeight="1"/>
    <row r="58" spans="3:10" ht="12" customHeight="1"/>
    <row r="59" spans="3:10" ht="12" customHeight="1"/>
    <row r="60" spans="3:10" ht="12" customHeight="1"/>
    <row r="61" spans="3:10" ht="12" customHeight="1"/>
    <row r="62" spans="3:10" ht="12" customHeight="1"/>
    <row r="63" spans="3:10" ht="12" customHeight="1"/>
    <row r="64" spans="3:10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  <row r="1001" ht="12" customHeight="1"/>
    <row r="1002" ht="12" customHeight="1"/>
    <row r="1003" ht="12" customHeight="1"/>
    <row r="1004" ht="12" customHeight="1"/>
    <row r="1005" ht="12" customHeight="1"/>
    <row r="1006" ht="12" customHeight="1"/>
    <row r="1007" ht="12" customHeight="1"/>
    <row r="1008" ht="12" customHeight="1"/>
    <row r="1009" ht="12" customHeight="1"/>
    <row r="1010" ht="12" customHeight="1"/>
    <row r="1011" ht="12" customHeight="1"/>
    <row r="1012" ht="12" customHeight="1"/>
    <row r="1013" ht="12" customHeight="1"/>
    <row r="1014" ht="12" customHeight="1"/>
    <row r="1015" ht="12" customHeight="1"/>
    <row r="1016" ht="12" customHeight="1"/>
    <row r="1017" ht="12" customHeight="1"/>
    <row r="1018" ht="12" customHeight="1"/>
    <row r="1019" ht="12" customHeight="1"/>
    <row r="1020" ht="12" customHeight="1"/>
    <row r="1021" ht="12" customHeight="1"/>
    <row r="1022" ht="12" customHeight="1"/>
    <row r="1023" ht="12" customHeight="1"/>
    <row r="1024" ht="12" customHeight="1"/>
    <row r="1025" ht="12" customHeight="1"/>
    <row r="1026" ht="12" customHeight="1"/>
    <row r="1027" ht="12" customHeight="1"/>
    <row r="1028" ht="12" customHeight="1"/>
    <row r="1029" ht="12" customHeight="1"/>
    <row r="1030" ht="12" customHeight="1"/>
    <row r="1031" ht="12" customHeight="1"/>
    <row r="1032" ht="12" customHeight="1"/>
    <row r="1033" ht="12" customHeight="1"/>
    <row r="1034" ht="12" customHeight="1"/>
    <row r="1035" ht="12" customHeight="1"/>
    <row r="1036" ht="12" customHeight="1"/>
    <row r="1037" ht="12" customHeight="1"/>
    <row r="1038" ht="12" customHeight="1"/>
    <row r="1039" ht="12" customHeight="1"/>
    <row r="1040" ht="12" customHeight="1"/>
    <row r="1041" ht="12" customHeight="1"/>
    <row r="1042" ht="12" customHeight="1"/>
    <row r="1043" ht="12" customHeight="1"/>
    <row r="1044" ht="12" customHeight="1"/>
    <row r="1045" ht="12" customHeight="1"/>
    <row r="1046" ht="12" customHeight="1"/>
    <row r="1047" ht="12" customHeight="1"/>
    <row r="1048" ht="12" customHeight="1"/>
    <row r="1049" ht="12" customHeight="1"/>
    <row r="1050" ht="12" customHeight="1"/>
    <row r="1051" ht="12" customHeight="1"/>
    <row r="1052" ht="12" customHeight="1"/>
    <row r="1053" ht="12" customHeight="1"/>
    <row r="1054" ht="12" customHeight="1"/>
    <row r="1055" ht="12" customHeight="1"/>
    <row r="1056" ht="12" customHeight="1"/>
    <row r="1057" ht="12" customHeight="1"/>
    <row r="1058" ht="12" customHeight="1"/>
    <row r="1059" ht="12" customHeight="1"/>
    <row r="1060" ht="12" customHeight="1"/>
    <row r="1061" ht="12" customHeight="1"/>
    <row r="1062" ht="12" customHeight="1"/>
    <row r="1063" ht="12" customHeight="1"/>
    <row r="1064" ht="12" customHeight="1"/>
    <row r="1065" ht="12" customHeight="1"/>
    <row r="1066" ht="12" customHeight="1"/>
    <row r="1067" ht="12" customHeight="1"/>
    <row r="1068" ht="12" customHeight="1"/>
    <row r="1069" ht="12" customHeight="1"/>
    <row r="1070" ht="12" customHeight="1"/>
    <row r="1071" ht="12" customHeight="1"/>
    <row r="1072" ht="12" customHeight="1"/>
    <row r="1073" ht="12" customHeight="1"/>
    <row r="1074" ht="12" customHeight="1"/>
    <row r="1075" ht="12" customHeight="1"/>
    <row r="1076" ht="12" customHeight="1"/>
    <row r="1077" ht="12" customHeight="1"/>
    <row r="1078" ht="12" customHeight="1"/>
    <row r="1079" ht="12" customHeight="1"/>
    <row r="1080" ht="12" customHeight="1"/>
    <row r="1081" ht="12" customHeight="1"/>
    <row r="1082" ht="12" customHeight="1"/>
    <row r="1083" ht="12" customHeight="1"/>
    <row r="1084" ht="12" customHeight="1"/>
    <row r="1085" ht="12" customHeight="1"/>
    <row r="1086" ht="12" customHeight="1"/>
    <row r="1087" ht="12" customHeight="1"/>
    <row r="1088" ht="12" customHeight="1"/>
    <row r="1089" ht="12" customHeight="1"/>
    <row r="1090" ht="12" customHeight="1"/>
    <row r="1091" ht="12" customHeight="1"/>
    <row r="1092" ht="12" customHeight="1"/>
    <row r="1093" ht="12" customHeight="1"/>
    <row r="1094" ht="12" customHeight="1"/>
    <row r="1095" ht="12" customHeight="1"/>
    <row r="1096" ht="12" customHeight="1"/>
    <row r="1097" ht="12" customHeight="1"/>
    <row r="1098" ht="12" customHeight="1"/>
    <row r="1099" ht="12" customHeight="1"/>
    <row r="1100" ht="12" customHeight="1"/>
    <row r="1101" ht="12" customHeight="1"/>
    <row r="1102" ht="12" customHeight="1"/>
    <row r="1103" ht="12" customHeight="1"/>
    <row r="1104" ht="12" customHeight="1"/>
    <row r="1105" ht="12" customHeight="1"/>
    <row r="1106" ht="12" customHeight="1"/>
    <row r="1107" ht="12" customHeight="1"/>
    <row r="1108" ht="12" customHeight="1"/>
    <row r="1109" ht="12" customHeight="1"/>
    <row r="1110" ht="12" customHeight="1"/>
    <row r="1111" ht="12" customHeight="1"/>
    <row r="1112" ht="12" customHeight="1"/>
    <row r="1113" ht="12" customHeight="1"/>
    <row r="1114" ht="12" customHeight="1"/>
    <row r="1115" ht="12" customHeight="1"/>
    <row r="1116" ht="12" customHeight="1"/>
    <row r="1117" ht="12" customHeight="1"/>
    <row r="1118" ht="12" customHeight="1"/>
    <row r="1119" ht="12" customHeight="1"/>
    <row r="1120" ht="12" customHeight="1"/>
    <row r="1121" ht="12" customHeight="1"/>
    <row r="1122" ht="12" customHeight="1"/>
    <row r="1123" ht="12" customHeight="1"/>
    <row r="1124" ht="12" customHeight="1"/>
    <row r="1125" ht="12" customHeight="1"/>
    <row r="1126" ht="12" customHeight="1"/>
    <row r="1127" ht="12" customHeight="1"/>
    <row r="1128" ht="12" customHeight="1"/>
    <row r="1129" ht="12" customHeight="1"/>
    <row r="1130" ht="12" customHeight="1"/>
    <row r="1131" ht="12" customHeight="1"/>
    <row r="1132" ht="12" customHeight="1"/>
    <row r="1133" ht="12" customHeight="1"/>
    <row r="1134" ht="12" customHeight="1"/>
    <row r="1135" ht="12" customHeight="1"/>
    <row r="1136" ht="12" customHeight="1"/>
    <row r="1137" ht="12" customHeight="1"/>
    <row r="1138" ht="12" customHeight="1"/>
    <row r="1139" ht="12" customHeight="1"/>
    <row r="1140" ht="12" customHeight="1"/>
    <row r="1141" ht="12" customHeight="1"/>
    <row r="1142" ht="12" customHeight="1"/>
    <row r="1143" ht="12" customHeight="1"/>
    <row r="1144" ht="12" customHeight="1"/>
    <row r="1145" ht="12" customHeight="1"/>
    <row r="1146" ht="12" customHeight="1"/>
    <row r="1147" ht="12" customHeight="1"/>
    <row r="1148" ht="12" customHeight="1"/>
    <row r="1149" ht="12" customHeight="1"/>
    <row r="1150" ht="12" customHeight="1"/>
    <row r="1151" ht="12" customHeight="1"/>
    <row r="1152" ht="12" customHeight="1"/>
    <row r="1153" ht="12" customHeight="1"/>
    <row r="1154" ht="12" customHeight="1"/>
    <row r="1155" ht="12" customHeight="1"/>
    <row r="1156" ht="12" customHeight="1"/>
    <row r="1157" ht="12" customHeight="1"/>
    <row r="1158" ht="12" customHeight="1"/>
    <row r="1159" ht="12" customHeight="1"/>
    <row r="1160" ht="12" customHeight="1"/>
    <row r="1161" ht="12" customHeight="1"/>
    <row r="1162" ht="12" customHeight="1"/>
    <row r="1163" ht="12" customHeight="1"/>
    <row r="1164" ht="12" customHeight="1"/>
    <row r="1165" ht="12" customHeight="1"/>
    <row r="1166" ht="12" customHeight="1"/>
    <row r="1167" ht="12" customHeight="1"/>
    <row r="1168" ht="12" customHeight="1"/>
    <row r="1169" ht="12" customHeight="1"/>
    <row r="1170" ht="12" customHeight="1"/>
    <row r="1171" ht="12" customHeight="1"/>
    <row r="1172" ht="12" customHeight="1"/>
    <row r="1173" ht="12" customHeight="1"/>
    <row r="1174" ht="12" customHeight="1"/>
    <row r="1175" ht="12" customHeight="1"/>
    <row r="1176" ht="12" customHeight="1"/>
    <row r="1177" ht="12" customHeight="1"/>
    <row r="1178" ht="12" customHeight="1"/>
    <row r="1179" ht="12" customHeight="1"/>
    <row r="1180" ht="12" customHeight="1"/>
    <row r="1181" ht="12" customHeight="1"/>
    <row r="1182" ht="12" customHeight="1"/>
    <row r="1183" ht="12" customHeight="1"/>
    <row r="1184" ht="12" customHeight="1"/>
    <row r="1185" ht="12" customHeight="1"/>
    <row r="1186" ht="12" customHeight="1"/>
    <row r="1187" ht="12" customHeight="1"/>
    <row r="1188" ht="12" customHeight="1"/>
    <row r="1189" ht="12" customHeight="1"/>
    <row r="1190" ht="12" customHeight="1"/>
    <row r="1191" ht="12" customHeight="1"/>
    <row r="1192" ht="12" customHeight="1"/>
    <row r="1193" ht="12" customHeight="1"/>
    <row r="1194" ht="12" customHeight="1"/>
    <row r="1195" ht="12" customHeight="1"/>
    <row r="1196" ht="12" customHeight="1"/>
    <row r="1197" ht="12" customHeight="1"/>
    <row r="1198" ht="12" customHeight="1"/>
    <row r="1199" ht="12" customHeight="1"/>
    <row r="1200" ht="12" customHeight="1"/>
    <row r="1201" ht="12" customHeight="1"/>
    <row r="1202" ht="12" customHeight="1"/>
    <row r="1203" ht="12" customHeight="1"/>
    <row r="1204" ht="12" customHeight="1"/>
    <row r="1205" ht="12" customHeight="1"/>
    <row r="1206" ht="12" customHeight="1"/>
    <row r="1207" ht="12" customHeight="1"/>
    <row r="1208" ht="12" customHeight="1"/>
    <row r="1209" ht="12" customHeight="1"/>
    <row r="1210" ht="12" customHeight="1"/>
    <row r="1211" ht="12" customHeight="1"/>
    <row r="1212" ht="12" customHeight="1"/>
    <row r="1213" ht="12" customHeight="1"/>
    <row r="1214" ht="12" customHeight="1"/>
    <row r="1215" ht="12" customHeight="1"/>
    <row r="1216" ht="12" customHeight="1"/>
    <row r="1217" ht="12" customHeight="1"/>
    <row r="1218" ht="12" customHeight="1"/>
    <row r="1219" ht="12" customHeight="1"/>
    <row r="1220" ht="12" customHeight="1"/>
    <row r="1221" ht="12" customHeight="1"/>
    <row r="1222" ht="12" customHeight="1"/>
    <row r="1223" ht="12" customHeight="1"/>
    <row r="1224" ht="12" customHeight="1"/>
    <row r="1225" ht="12" customHeight="1"/>
    <row r="1226" ht="12" customHeight="1"/>
    <row r="1227" ht="12" customHeight="1"/>
    <row r="1228" ht="12" customHeight="1"/>
    <row r="1229" ht="12" customHeight="1"/>
    <row r="1230" ht="12" customHeight="1"/>
    <row r="1231" ht="12" customHeight="1"/>
    <row r="1232" ht="12" customHeight="1"/>
    <row r="1233" ht="12" customHeight="1"/>
    <row r="1234" ht="12" customHeight="1"/>
    <row r="1235" ht="12" customHeight="1"/>
    <row r="1236" ht="12" customHeight="1"/>
    <row r="1237" ht="12" customHeight="1"/>
    <row r="1238" ht="12" customHeight="1"/>
    <row r="1239" ht="12" customHeight="1"/>
    <row r="1240" ht="12" customHeight="1"/>
    <row r="1241" ht="12" customHeight="1"/>
    <row r="1242" ht="12" customHeight="1"/>
    <row r="1243" ht="12" customHeight="1"/>
    <row r="1244" ht="12" customHeight="1"/>
    <row r="1245" ht="12" customHeight="1"/>
    <row r="1246" ht="12" customHeight="1"/>
    <row r="1247" ht="12" customHeight="1"/>
    <row r="1248" ht="12" customHeight="1"/>
    <row r="1249" ht="12" customHeight="1"/>
    <row r="1250" ht="12" customHeight="1"/>
    <row r="1251" ht="12" customHeight="1"/>
    <row r="1252" ht="12" customHeight="1"/>
    <row r="1253" ht="12" customHeight="1"/>
    <row r="1254" ht="12" customHeight="1"/>
    <row r="1255" ht="12" customHeight="1"/>
    <row r="1256" ht="12" customHeight="1"/>
    <row r="1257" ht="12" customHeight="1"/>
    <row r="1258" ht="12" customHeight="1"/>
    <row r="1259" ht="12" customHeight="1"/>
    <row r="1260" ht="12" customHeight="1"/>
    <row r="1261" ht="12" customHeight="1"/>
    <row r="1262" ht="12" customHeight="1"/>
    <row r="1263" ht="12" customHeight="1"/>
    <row r="1264" ht="12" customHeight="1"/>
    <row r="1265" ht="12" customHeight="1"/>
    <row r="1266" ht="12" customHeight="1"/>
    <row r="1267" ht="12" customHeight="1"/>
    <row r="1268" ht="12" customHeight="1"/>
    <row r="1269" ht="12" customHeight="1"/>
    <row r="1270" ht="12" customHeight="1"/>
    <row r="1271" ht="12" customHeight="1"/>
    <row r="1272" ht="12" customHeight="1"/>
    <row r="1273" ht="12" customHeight="1"/>
    <row r="1274" ht="12" customHeight="1"/>
    <row r="1275" ht="12" customHeight="1"/>
    <row r="1276" ht="12" customHeight="1"/>
    <row r="1277" ht="12" customHeight="1"/>
    <row r="1278" ht="12" customHeight="1"/>
    <row r="1279" ht="12" customHeight="1"/>
    <row r="1280" ht="12" customHeight="1"/>
    <row r="1281" ht="12" customHeight="1"/>
    <row r="1282" ht="12" customHeight="1"/>
    <row r="1283" ht="12" customHeight="1"/>
    <row r="1284" ht="12" customHeight="1"/>
    <row r="1285" ht="12" customHeight="1"/>
    <row r="1286" ht="12" customHeight="1"/>
    <row r="1287" ht="12" customHeight="1"/>
    <row r="1288" ht="12" customHeight="1"/>
    <row r="1289" ht="12" customHeight="1"/>
    <row r="1290" ht="12" customHeight="1"/>
    <row r="1291" ht="12" customHeight="1"/>
    <row r="1292" ht="12" customHeight="1"/>
    <row r="1293" ht="12" customHeight="1"/>
    <row r="1294" ht="12" customHeight="1"/>
    <row r="1295" ht="12" customHeight="1"/>
    <row r="1296" ht="12" customHeight="1"/>
    <row r="1297" ht="12" customHeight="1"/>
    <row r="1298" ht="12" customHeight="1"/>
    <row r="1299" ht="12" customHeight="1"/>
    <row r="1300" ht="12" customHeight="1"/>
    <row r="1301" ht="12" customHeight="1"/>
    <row r="1302" ht="12" customHeight="1"/>
    <row r="1303" ht="12" customHeight="1"/>
    <row r="1304" ht="12" customHeight="1"/>
    <row r="1305" ht="12" customHeight="1"/>
    <row r="1306" ht="12" customHeight="1"/>
    <row r="1307" ht="12" customHeight="1"/>
    <row r="1308" ht="12" customHeight="1"/>
    <row r="1309" ht="12" customHeight="1"/>
    <row r="1310" ht="12" customHeight="1"/>
    <row r="1311" ht="12" customHeight="1"/>
    <row r="1312" ht="12" customHeight="1"/>
    <row r="1313" ht="12" customHeight="1"/>
    <row r="1314" ht="12" customHeight="1"/>
    <row r="1315" ht="12" customHeight="1"/>
    <row r="1316" ht="12" customHeight="1"/>
    <row r="1317" ht="12" customHeight="1"/>
    <row r="1318" ht="12" customHeight="1"/>
    <row r="1319" ht="12" customHeight="1"/>
    <row r="1320" ht="12" customHeight="1"/>
    <row r="1321" ht="12" customHeight="1"/>
    <row r="1322" ht="12" customHeight="1"/>
    <row r="1323" ht="12" customHeight="1"/>
    <row r="1324" ht="12" customHeight="1"/>
    <row r="1325" ht="12" customHeight="1"/>
    <row r="1326" ht="12" customHeight="1"/>
    <row r="1327" ht="12" customHeight="1"/>
    <row r="1328" ht="12" customHeight="1"/>
    <row r="1329" ht="12" customHeight="1"/>
    <row r="1330" ht="12" customHeight="1"/>
    <row r="1331" ht="12" customHeight="1"/>
    <row r="1332" ht="12" customHeight="1"/>
    <row r="1333" ht="12" customHeight="1"/>
    <row r="1334" ht="12" customHeight="1"/>
    <row r="1335" ht="12" customHeight="1"/>
    <row r="1336" ht="12" customHeight="1"/>
    <row r="1337" ht="12" customHeight="1"/>
    <row r="1338" ht="12" customHeight="1"/>
    <row r="1339" ht="12" customHeight="1"/>
    <row r="1340" ht="12" customHeight="1"/>
    <row r="1341" ht="12" customHeight="1"/>
    <row r="1342" ht="12" customHeight="1"/>
    <row r="1343" ht="12" customHeight="1"/>
    <row r="1344" ht="12" customHeight="1"/>
    <row r="1345" ht="12" customHeight="1"/>
    <row r="1346" ht="12" customHeight="1"/>
    <row r="1347" ht="12" customHeight="1"/>
    <row r="1348" ht="12" customHeight="1"/>
    <row r="1349" ht="12" customHeight="1"/>
    <row r="1350" ht="12" customHeight="1"/>
    <row r="1351" ht="12" customHeight="1"/>
    <row r="1352" ht="12" customHeight="1"/>
    <row r="1353" ht="12" customHeight="1"/>
    <row r="1354" ht="12" customHeight="1"/>
    <row r="1355" ht="12" customHeight="1"/>
    <row r="1356" ht="12" customHeight="1"/>
    <row r="1357" ht="12" customHeight="1"/>
    <row r="1358" ht="12" customHeight="1"/>
    <row r="1359" ht="12" customHeight="1"/>
    <row r="1360" ht="12" customHeight="1"/>
    <row r="1361" ht="12" customHeight="1"/>
    <row r="1362" ht="12" customHeight="1"/>
    <row r="1363" ht="12" customHeight="1"/>
    <row r="1364" ht="12" customHeight="1"/>
    <row r="1365" ht="12" customHeight="1"/>
    <row r="1366" ht="12" customHeight="1"/>
    <row r="1367" ht="12" customHeight="1"/>
    <row r="1368" ht="12" customHeight="1"/>
    <row r="1369" ht="12" customHeight="1"/>
    <row r="1370" ht="12" customHeight="1"/>
    <row r="1371" ht="12" customHeight="1"/>
    <row r="1372" ht="12" customHeight="1"/>
    <row r="1373" ht="12" customHeight="1"/>
    <row r="1374" ht="12" customHeight="1"/>
    <row r="1375" ht="12" customHeight="1"/>
    <row r="1376" ht="12" customHeight="1"/>
    <row r="1377" ht="12" customHeight="1"/>
    <row r="1378" ht="12" customHeight="1"/>
    <row r="1379" ht="12" customHeight="1"/>
    <row r="1380" ht="12" customHeight="1"/>
    <row r="1381" ht="12" customHeight="1"/>
    <row r="1382" ht="12" customHeight="1"/>
    <row r="1383" ht="12" customHeight="1"/>
    <row r="1384" ht="12" customHeight="1"/>
    <row r="1385" ht="12" customHeight="1"/>
    <row r="1386" ht="12" customHeight="1"/>
    <row r="1387" ht="12" customHeight="1"/>
    <row r="1388" ht="12" customHeight="1"/>
    <row r="1389" ht="12" customHeight="1"/>
    <row r="1390" ht="12" customHeight="1"/>
    <row r="1391" ht="12" customHeight="1"/>
    <row r="1392" ht="12" customHeight="1"/>
    <row r="1393" ht="12" customHeight="1"/>
    <row r="1394" ht="12" customHeight="1"/>
    <row r="1395" ht="12" customHeight="1"/>
    <row r="1396" ht="12" customHeight="1"/>
    <row r="1397" ht="12" customHeight="1"/>
    <row r="1398" ht="12" customHeight="1"/>
    <row r="1399" ht="12" customHeight="1"/>
    <row r="1400" ht="12" customHeight="1"/>
    <row r="1401" ht="12" customHeight="1"/>
    <row r="1402" ht="12" customHeight="1"/>
    <row r="1403" ht="12" customHeight="1"/>
    <row r="1404" ht="12" customHeight="1"/>
    <row r="1405" ht="12" customHeight="1"/>
    <row r="1406" ht="12" customHeight="1"/>
    <row r="1407" ht="12" customHeight="1"/>
    <row r="1408" ht="12" customHeight="1"/>
    <row r="1409" ht="12" customHeight="1"/>
    <row r="1410" ht="12" customHeight="1"/>
    <row r="1411" ht="12" customHeight="1"/>
    <row r="1412" ht="12" customHeight="1"/>
    <row r="1413" ht="12" customHeight="1"/>
    <row r="1414" ht="12" customHeight="1"/>
    <row r="1415" ht="12" customHeight="1"/>
    <row r="1416" ht="12" customHeight="1"/>
    <row r="1417" ht="12" customHeight="1"/>
    <row r="1418" ht="12" customHeight="1"/>
    <row r="1419" ht="12" customHeight="1"/>
    <row r="1420" ht="12" customHeight="1"/>
    <row r="1421" ht="12" customHeight="1"/>
    <row r="1422" ht="12" customHeight="1"/>
    <row r="1423" ht="12" customHeight="1"/>
    <row r="1424" ht="12" customHeight="1"/>
    <row r="1425" ht="12" customHeight="1"/>
    <row r="1426" ht="12" customHeight="1"/>
    <row r="1427" ht="12" customHeight="1"/>
    <row r="1428" ht="12" customHeight="1"/>
    <row r="1429" ht="12" customHeight="1"/>
    <row r="1430" ht="12" customHeight="1"/>
    <row r="1431" ht="12" customHeight="1"/>
    <row r="1432" ht="12" customHeight="1"/>
    <row r="1433" ht="12" customHeight="1"/>
    <row r="1434" ht="12" customHeight="1"/>
    <row r="1435" ht="12" customHeight="1"/>
    <row r="1436" ht="12" customHeight="1"/>
    <row r="1437" ht="12" customHeight="1"/>
    <row r="1438" ht="12" customHeight="1"/>
    <row r="1439" ht="12" customHeight="1"/>
    <row r="1440" ht="12" customHeight="1"/>
    <row r="1441" ht="12" customHeight="1"/>
    <row r="1442" ht="12" customHeight="1"/>
    <row r="1443" ht="12" customHeight="1"/>
    <row r="1444" ht="12" customHeight="1"/>
    <row r="1445" ht="12" customHeight="1"/>
    <row r="1446" ht="12" customHeight="1"/>
    <row r="1447" ht="12" customHeight="1"/>
    <row r="1448" ht="12" customHeight="1"/>
    <row r="1449" ht="12" customHeight="1"/>
    <row r="1450" ht="12" customHeight="1"/>
    <row r="1451" ht="12" customHeight="1"/>
    <row r="1452" ht="12" customHeight="1"/>
    <row r="1453" ht="12" customHeight="1"/>
    <row r="1454" ht="12" customHeight="1"/>
    <row r="1455" ht="12" customHeight="1"/>
    <row r="1456" ht="12" customHeight="1"/>
    <row r="1457" ht="12" customHeight="1"/>
    <row r="1458" ht="12" customHeight="1"/>
    <row r="1459" ht="12" customHeight="1"/>
    <row r="1460" ht="12" customHeight="1"/>
    <row r="1461" ht="12" customHeight="1"/>
    <row r="1462" ht="12" customHeight="1"/>
    <row r="1463" ht="12" customHeight="1"/>
    <row r="1464" ht="12" customHeight="1"/>
    <row r="1465" ht="12" customHeight="1"/>
    <row r="1466" ht="12" customHeight="1"/>
    <row r="1467" ht="12" customHeight="1"/>
    <row r="1468" ht="12" customHeight="1"/>
    <row r="1469" ht="12" customHeight="1"/>
    <row r="1470" ht="12" customHeight="1"/>
    <row r="1471" ht="12" customHeight="1"/>
    <row r="1472" ht="12" customHeight="1"/>
    <row r="1473" ht="12" customHeight="1"/>
    <row r="1474" ht="12" customHeight="1"/>
    <row r="1475" ht="12" customHeight="1"/>
    <row r="1476" ht="12" customHeight="1"/>
    <row r="1477" ht="12" customHeight="1"/>
    <row r="1478" ht="12" customHeight="1"/>
    <row r="1479" ht="12" customHeight="1"/>
    <row r="1480" ht="12" customHeight="1"/>
    <row r="1481" ht="12" customHeight="1"/>
    <row r="1482" ht="12" customHeight="1"/>
    <row r="1483" ht="12" customHeight="1"/>
    <row r="1484" ht="12" customHeight="1"/>
    <row r="1485" ht="12" customHeight="1"/>
    <row r="1486" ht="12" customHeight="1"/>
    <row r="1487" ht="12" customHeight="1"/>
    <row r="1488" ht="12" customHeight="1"/>
    <row r="1489" ht="12" customHeight="1"/>
    <row r="1490" ht="12" customHeight="1"/>
    <row r="1491" ht="12" customHeight="1"/>
    <row r="1492" ht="12" customHeight="1"/>
    <row r="1493" ht="12" customHeight="1"/>
    <row r="1494" ht="12" customHeight="1"/>
    <row r="1495" ht="12" customHeight="1"/>
    <row r="1496" ht="12" customHeight="1"/>
    <row r="1497" ht="12" customHeight="1"/>
    <row r="1498" ht="12" customHeight="1"/>
    <row r="1499" ht="12" customHeight="1"/>
    <row r="1500" ht="12" customHeight="1"/>
    <row r="1501" ht="12" customHeight="1"/>
    <row r="1502" ht="12" customHeight="1"/>
    <row r="1503" ht="12" customHeight="1"/>
    <row r="1504" ht="12" customHeight="1"/>
    <row r="1505" ht="12" customHeight="1"/>
    <row r="1506" ht="12" customHeight="1"/>
    <row r="1507" ht="12" customHeight="1"/>
    <row r="1508" ht="12" customHeight="1"/>
    <row r="1509" ht="12" customHeight="1"/>
    <row r="1510" ht="12" customHeight="1"/>
    <row r="1511" ht="12" customHeight="1"/>
    <row r="1512" ht="12" customHeight="1"/>
    <row r="1513" ht="12" customHeight="1"/>
    <row r="1514" ht="12" customHeight="1"/>
    <row r="1515" ht="12" customHeight="1"/>
    <row r="1516" ht="12" customHeight="1"/>
    <row r="1517" ht="12" customHeight="1"/>
    <row r="1518" ht="12" customHeight="1"/>
    <row r="1519" ht="12" customHeight="1"/>
    <row r="1520" ht="12" customHeight="1"/>
    <row r="1521" ht="12" customHeight="1"/>
    <row r="1522" ht="12" customHeight="1"/>
    <row r="1523" ht="12" customHeight="1"/>
    <row r="1524" ht="12" customHeight="1"/>
    <row r="1525" ht="12" customHeight="1"/>
    <row r="1526" ht="12" customHeight="1"/>
    <row r="1527" ht="12" customHeight="1"/>
    <row r="1528" ht="12" customHeight="1"/>
    <row r="1529" ht="12" customHeight="1"/>
    <row r="1530" ht="12" customHeight="1"/>
    <row r="1531" ht="12" customHeight="1"/>
    <row r="1532" ht="12" customHeight="1"/>
    <row r="1533" ht="12" customHeight="1"/>
    <row r="1534" ht="12" customHeight="1"/>
    <row r="1535" ht="12" customHeight="1"/>
    <row r="1536" ht="12" customHeight="1"/>
    <row r="1537" ht="12" customHeight="1"/>
    <row r="1538" ht="12" customHeight="1"/>
    <row r="1539" ht="12" customHeight="1"/>
    <row r="1540" ht="12" customHeight="1"/>
    <row r="1541" ht="12" customHeight="1"/>
    <row r="1542" ht="12" customHeight="1"/>
    <row r="1543" ht="12" customHeight="1"/>
    <row r="1544" ht="12" customHeight="1"/>
    <row r="1545" ht="12" customHeight="1"/>
    <row r="1546" ht="12" customHeight="1"/>
    <row r="1547" ht="12" customHeight="1"/>
    <row r="1548" ht="12" customHeight="1"/>
    <row r="1549" ht="12" customHeight="1"/>
    <row r="1550" ht="12" customHeight="1"/>
    <row r="1551" ht="12" customHeight="1"/>
    <row r="1552" ht="12" customHeight="1"/>
    <row r="1553" ht="12" customHeight="1"/>
    <row r="1554" ht="12" customHeight="1"/>
    <row r="1555" ht="12" customHeight="1"/>
    <row r="1556" ht="12" customHeight="1"/>
    <row r="1557" ht="12" customHeight="1"/>
    <row r="1558" ht="12" customHeight="1"/>
    <row r="1559" ht="12" customHeight="1"/>
    <row r="1560" ht="12" customHeight="1"/>
    <row r="1561" ht="12" customHeight="1"/>
    <row r="1562" ht="12" customHeight="1"/>
    <row r="1563" ht="12" customHeight="1"/>
    <row r="1564" ht="12" customHeight="1"/>
    <row r="1565" ht="12" customHeight="1"/>
    <row r="1566" ht="12" customHeight="1"/>
    <row r="1567" ht="12" customHeight="1"/>
    <row r="1568" ht="12" customHeight="1"/>
    <row r="1569" ht="12" customHeight="1"/>
    <row r="1570" ht="12" customHeight="1"/>
    <row r="1571" ht="12" customHeight="1"/>
    <row r="1572" ht="12" customHeight="1"/>
    <row r="1573" ht="12" customHeight="1"/>
    <row r="1574" ht="12" customHeight="1"/>
    <row r="1575" ht="12" customHeight="1"/>
    <row r="1576" ht="12" customHeight="1"/>
    <row r="1577" ht="12" customHeight="1"/>
    <row r="1578" ht="12" customHeight="1"/>
    <row r="1579" ht="12" customHeight="1"/>
    <row r="1580" ht="12" customHeight="1"/>
    <row r="1581" ht="12" customHeight="1"/>
    <row r="1582" ht="12" customHeight="1"/>
    <row r="1583" ht="12" customHeight="1"/>
    <row r="1584" ht="12" customHeight="1"/>
    <row r="1585" ht="12" customHeight="1"/>
    <row r="1586" ht="12" customHeight="1"/>
    <row r="1587" ht="12" customHeight="1"/>
    <row r="1588" ht="12" customHeight="1"/>
    <row r="1589" ht="12" customHeight="1"/>
    <row r="1590" ht="12" customHeight="1"/>
    <row r="1591" ht="12" customHeight="1"/>
    <row r="1592" ht="12" customHeight="1"/>
    <row r="1593" ht="12" customHeight="1"/>
    <row r="1594" ht="12" customHeight="1"/>
    <row r="1595" ht="12" customHeight="1"/>
    <row r="1596" ht="12" customHeight="1"/>
    <row r="1597" ht="12" customHeight="1"/>
    <row r="1598" ht="12" customHeight="1"/>
    <row r="1599" ht="12" customHeight="1"/>
    <row r="1600" ht="12" customHeight="1"/>
    <row r="1601" ht="12" customHeight="1"/>
    <row r="1602" ht="12" customHeight="1"/>
    <row r="1603" ht="12" customHeight="1"/>
    <row r="1604" ht="12" customHeight="1"/>
    <row r="1605" ht="12" customHeight="1"/>
    <row r="1606" ht="12" customHeight="1"/>
    <row r="1607" ht="12" customHeight="1"/>
    <row r="1608" ht="12" customHeight="1"/>
    <row r="1609" ht="12" customHeight="1"/>
    <row r="1610" ht="12" customHeight="1"/>
    <row r="1611" ht="12" customHeight="1"/>
    <row r="1612" ht="12" customHeight="1"/>
    <row r="1613" ht="12" customHeight="1"/>
    <row r="1614" ht="12" customHeight="1"/>
    <row r="1615" ht="12" customHeight="1"/>
    <row r="1616" ht="12" customHeight="1"/>
    <row r="1617" ht="12" customHeight="1"/>
    <row r="1618" ht="12" customHeight="1"/>
    <row r="1619" ht="12" customHeight="1"/>
    <row r="1620" ht="12" customHeight="1"/>
    <row r="1621" ht="12" customHeight="1"/>
    <row r="1622" ht="12" customHeight="1"/>
    <row r="1623" ht="12" customHeight="1"/>
    <row r="1624" ht="12" customHeight="1"/>
    <row r="1625" ht="12" customHeight="1"/>
    <row r="1626" ht="12" customHeight="1"/>
    <row r="1627" ht="12" customHeight="1"/>
    <row r="1628" ht="12" customHeight="1"/>
    <row r="1629" ht="12" customHeight="1"/>
    <row r="1630" ht="12" customHeight="1"/>
    <row r="1631" ht="12" customHeight="1"/>
    <row r="1632" ht="12" customHeight="1"/>
    <row r="1633" ht="12" customHeight="1"/>
    <row r="1634" ht="12" customHeight="1"/>
    <row r="1635" ht="12" customHeight="1"/>
    <row r="1636" ht="12" customHeight="1"/>
    <row r="1637" ht="12" customHeight="1"/>
    <row r="1638" ht="12" customHeight="1"/>
    <row r="1639" ht="12" customHeight="1"/>
    <row r="1640" ht="12" customHeight="1"/>
    <row r="1641" ht="12" customHeight="1"/>
    <row r="1642" ht="12" customHeight="1"/>
    <row r="1643" ht="12" customHeight="1"/>
    <row r="1644" ht="12" customHeight="1"/>
    <row r="1645" ht="12" customHeight="1"/>
    <row r="1646" ht="12" customHeight="1"/>
    <row r="1647" ht="12" customHeight="1"/>
    <row r="1648" ht="12" customHeight="1"/>
    <row r="1649" ht="12" customHeight="1"/>
    <row r="1650" ht="12" customHeight="1"/>
    <row r="1651" ht="12" customHeight="1"/>
    <row r="1652" ht="12" customHeight="1"/>
    <row r="1653" ht="12" customHeight="1"/>
    <row r="1654" ht="12" customHeight="1"/>
    <row r="1655" ht="12" customHeight="1"/>
    <row r="1656" ht="12" customHeight="1"/>
    <row r="1657" ht="12" customHeight="1"/>
    <row r="1658" ht="12" customHeight="1"/>
    <row r="1659" ht="12" customHeight="1"/>
    <row r="1660" ht="12" customHeight="1"/>
    <row r="1661" ht="12" customHeight="1"/>
    <row r="1662" ht="12" customHeight="1"/>
    <row r="1663" ht="12" customHeight="1"/>
    <row r="1664" ht="12" customHeight="1"/>
    <row r="1665" ht="12" customHeight="1"/>
    <row r="1666" ht="12" customHeight="1"/>
    <row r="1667" ht="12" customHeight="1"/>
    <row r="1668" ht="12" customHeight="1"/>
    <row r="1669" ht="12" customHeight="1"/>
    <row r="1670" ht="12" customHeight="1"/>
    <row r="1671" ht="12" customHeight="1"/>
    <row r="1672" ht="12" customHeight="1"/>
    <row r="1673" ht="12" customHeight="1"/>
    <row r="1674" ht="12" customHeight="1"/>
    <row r="1675" ht="12" customHeight="1"/>
    <row r="1676" ht="12" customHeight="1"/>
    <row r="1677" ht="12" customHeight="1"/>
    <row r="1678" ht="12" customHeight="1"/>
    <row r="1679" ht="12" customHeight="1"/>
    <row r="1680" ht="12" customHeight="1"/>
    <row r="1681" ht="12" customHeight="1"/>
    <row r="1682" ht="12" customHeight="1"/>
    <row r="1683" ht="12" customHeight="1"/>
    <row r="1684" ht="12" customHeight="1"/>
    <row r="1685" ht="12" customHeight="1"/>
    <row r="1686" ht="12" customHeight="1"/>
    <row r="1687" ht="12" customHeight="1"/>
    <row r="1688" ht="12" customHeight="1"/>
    <row r="1689" ht="12" customHeight="1"/>
    <row r="1690" ht="12" customHeight="1"/>
    <row r="1691" ht="12" customHeight="1"/>
    <row r="1692" ht="12" customHeight="1"/>
    <row r="1693" ht="12" customHeight="1"/>
    <row r="1694" ht="12" customHeight="1"/>
    <row r="1695" ht="12" customHeight="1"/>
    <row r="1696" ht="12" customHeight="1"/>
    <row r="1697" ht="12" customHeight="1"/>
    <row r="1698" ht="12" customHeight="1"/>
    <row r="1699" ht="12" customHeight="1"/>
    <row r="1700" ht="12" customHeight="1"/>
    <row r="1701" ht="12" customHeight="1"/>
    <row r="1702" ht="12" customHeight="1"/>
    <row r="1703" ht="12" customHeight="1"/>
    <row r="1704" ht="12" customHeight="1"/>
    <row r="1705" ht="12" customHeight="1"/>
    <row r="1706" ht="12" customHeight="1"/>
    <row r="1707" ht="12" customHeight="1"/>
    <row r="1708" ht="12" customHeight="1"/>
    <row r="1709" ht="12" customHeight="1"/>
    <row r="1710" ht="12" customHeight="1"/>
    <row r="1711" ht="12" customHeight="1"/>
    <row r="1712" ht="12" customHeight="1"/>
    <row r="1713" ht="12" customHeight="1"/>
    <row r="1714" ht="12" customHeight="1"/>
    <row r="1715" ht="12" customHeight="1"/>
    <row r="1716" ht="12" customHeight="1"/>
    <row r="1717" ht="12" customHeight="1"/>
    <row r="1718" ht="12" customHeight="1"/>
    <row r="1719" ht="12" customHeight="1"/>
    <row r="1720" ht="12" customHeight="1"/>
    <row r="1721" ht="12" customHeight="1"/>
    <row r="1722" ht="12" customHeight="1"/>
    <row r="1723" ht="12" customHeight="1"/>
    <row r="1724" ht="12" customHeight="1"/>
    <row r="1725" ht="12" customHeight="1"/>
    <row r="1726" ht="12" customHeight="1"/>
    <row r="1727" ht="12" customHeight="1"/>
    <row r="1728" ht="12" customHeight="1"/>
    <row r="1729" ht="12" customHeight="1"/>
    <row r="1730" ht="12" customHeight="1"/>
    <row r="1731" ht="12" customHeight="1"/>
    <row r="1732" ht="12" customHeight="1"/>
    <row r="1733" ht="12" customHeight="1"/>
    <row r="1734" ht="12" customHeight="1"/>
    <row r="1735" ht="12" customHeight="1"/>
    <row r="1736" ht="12" customHeight="1"/>
    <row r="1737" ht="12" customHeight="1"/>
    <row r="1738" ht="12" customHeight="1"/>
    <row r="1739" ht="12" customHeight="1"/>
    <row r="1740" ht="12" customHeight="1"/>
    <row r="1741" ht="12" customHeight="1"/>
    <row r="1742" ht="12" customHeight="1"/>
    <row r="1743" ht="12" customHeight="1"/>
    <row r="1744" ht="12" customHeight="1"/>
    <row r="1745" ht="12" customHeight="1"/>
    <row r="1746" ht="12" customHeight="1"/>
    <row r="1747" ht="12" customHeight="1"/>
    <row r="1748" ht="12" customHeight="1"/>
    <row r="1749" ht="12" customHeight="1"/>
    <row r="1750" ht="12" customHeight="1"/>
    <row r="1751" ht="12" customHeight="1"/>
    <row r="1752" ht="12" customHeight="1"/>
    <row r="1753" ht="12" customHeight="1"/>
    <row r="1754" ht="12" customHeight="1"/>
    <row r="1755" ht="12" customHeight="1"/>
    <row r="1756" ht="12" customHeight="1"/>
    <row r="1757" ht="12" customHeight="1"/>
    <row r="1758" ht="12" customHeight="1"/>
    <row r="1759" ht="12" customHeight="1"/>
    <row r="1760" ht="12" customHeight="1"/>
    <row r="1761" ht="12" customHeight="1"/>
    <row r="1762" ht="12" customHeight="1"/>
    <row r="1763" ht="12" customHeight="1"/>
    <row r="1764" ht="12" customHeight="1"/>
    <row r="1765" ht="12" customHeight="1"/>
    <row r="1766" ht="12" customHeight="1"/>
    <row r="1767" ht="12" customHeight="1"/>
    <row r="1768" ht="12" customHeight="1"/>
    <row r="1769" ht="12" customHeight="1"/>
    <row r="1770" ht="12" customHeight="1"/>
    <row r="1771" ht="12" customHeight="1"/>
    <row r="1772" ht="12" customHeight="1"/>
    <row r="1773" ht="12" customHeight="1"/>
    <row r="1774" ht="12" customHeight="1"/>
    <row r="1775" ht="12" customHeight="1"/>
    <row r="1776" ht="12" customHeight="1"/>
    <row r="1777" ht="12" customHeight="1"/>
    <row r="1778" ht="12" customHeight="1"/>
    <row r="1779" ht="12" customHeight="1"/>
    <row r="1780" ht="12" customHeight="1"/>
    <row r="1781" ht="12" customHeight="1"/>
    <row r="1782" ht="12" customHeight="1"/>
    <row r="1783" ht="12" customHeight="1"/>
    <row r="1784" ht="12" customHeight="1"/>
    <row r="1785" ht="12" customHeight="1"/>
    <row r="1786" ht="12" customHeight="1"/>
    <row r="1787" ht="12" customHeight="1"/>
    <row r="1788" ht="12" customHeight="1"/>
    <row r="1789" ht="12" customHeight="1"/>
    <row r="1790" ht="12" customHeight="1"/>
    <row r="1791" ht="12" customHeight="1"/>
    <row r="1792" ht="12" customHeight="1"/>
    <row r="1793" ht="12" customHeight="1"/>
    <row r="1794" ht="12" customHeight="1"/>
    <row r="1795" ht="12" customHeight="1"/>
    <row r="1796" ht="12" customHeight="1"/>
    <row r="1797" ht="12" customHeight="1"/>
    <row r="1798" ht="12" customHeight="1"/>
    <row r="1799" ht="12" customHeight="1"/>
    <row r="1800" ht="12" customHeight="1"/>
    <row r="1801" ht="12" customHeight="1"/>
    <row r="1802" ht="12" customHeight="1"/>
    <row r="1803" ht="12" customHeight="1"/>
    <row r="1804" ht="12" customHeight="1"/>
    <row r="1805" ht="12" customHeight="1"/>
    <row r="1806" ht="12" customHeight="1"/>
    <row r="1807" ht="12" customHeight="1"/>
    <row r="1808" ht="12" customHeight="1"/>
    <row r="1809" ht="12" customHeight="1"/>
    <row r="1810" ht="12" customHeight="1"/>
    <row r="1811" ht="12" customHeight="1"/>
    <row r="1812" ht="12" customHeight="1"/>
    <row r="1813" ht="12" customHeight="1"/>
    <row r="1814" ht="12" customHeight="1"/>
    <row r="1815" ht="12" customHeight="1"/>
    <row r="1816" ht="12" customHeight="1"/>
    <row r="1817" ht="12" customHeight="1"/>
    <row r="1818" ht="12" customHeight="1"/>
    <row r="1819" ht="12" customHeight="1"/>
    <row r="1820" ht="12" customHeight="1"/>
    <row r="1821" ht="12" customHeight="1"/>
    <row r="1822" ht="12" customHeight="1"/>
    <row r="1823" ht="12" customHeight="1"/>
    <row r="1824" ht="12" customHeight="1"/>
    <row r="1825" ht="12" customHeight="1"/>
    <row r="1826" ht="12" customHeight="1"/>
    <row r="1827" ht="12" customHeight="1"/>
    <row r="1828" ht="12" customHeight="1"/>
    <row r="1829" ht="12" customHeight="1"/>
    <row r="1830" ht="12" customHeight="1"/>
    <row r="1831" ht="12" customHeight="1"/>
    <row r="1832" ht="12" customHeight="1"/>
    <row r="1833" ht="12" customHeight="1"/>
    <row r="1834" ht="12" customHeight="1"/>
    <row r="1835" ht="12" customHeight="1"/>
    <row r="1836" ht="12" customHeight="1"/>
    <row r="1837" ht="12" customHeight="1"/>
    <row r="1838" ht="12" customHeight="1"/>
    <row r="1839" ht="12" customHeight="1"/>
    <row r="1840" ht="12" customHeight="1"/>
    <row r="1841" ht="12" customHeight="1"/>
    <row r="1842" ht="12" customHeight="1"/>
    <row r="1843" ht="12" customHeight="1"/>
    <row r="1844" ht="12" customHeight="1"/>
    <row r="1845" ht="12" customHeight="1"/>
    <row r="1846" ht="12" customHeight="1"/>
    <row r="1847" ht="12" customHeight="1"/>
    <row r="1848" ht="12" customHeight="1"/>
    <row r="1849" ht="12" customHeight="1"/>
    <row r="1850" ht="12" customHeight="1"/>
    <row r="1851" ht="12" customHeight="1"/>
    <row r="1852" ht="12" customHeight="1"/>
    <row r="1853" ht="12" customHeight="1"/>
    <row r="1854" ht="12" customHeight="1"/>
    <row r="1855" ht="12" customHeight="1"/>
    <row r="1856" ht="12" customHeight="1"/>
    <row r="1857" ht="12" customHeight="1"/>
    <row r="1858" ht="12" customHeight="1"/>
    <row r="1859" ht="12" customHeight="1"/>
    <row r="1860" ht="12" customHeight="1"/>
    <row r="1861" ht="12" customHeight="1"/>
    <row r="1862" ht="12" customHeight="1"/>
    <row r="1863" ht="12" customHeight="1"/>
    <row r="1864" ht="12" customHeight="1"/>
    <row r="1865" ht="12" customHeight="1"/>
    <row r="1866" ht="12" customHeight="1"/>
    <row r="1867" ht="12" customHeight="1"/>
    <row r="1868" ht="12" customHeight="1"/>
    <row r="1869" ht="12" customHeight="1"/>
    <row r="1870" ht="12" customHeight="1"/>
    <row r="1871" ht="12" customHeight="1"/>
    <row r="1872" ht="12" customHeight="1"/>
    <row r="1873" ht="12" customHeight="1"/>
    <row r="1874" ht="12" customHeight="1"/>
    <row r="1875" ht="12" customHeight="1"/>
    <row r="1876" ht="12" customHeight="1"/>
    <row r="1877" ht="12" customHeight="1"/>
    <row r="1878" ht="12" customHeight="1"/>
    <row r="1879" ht="12" customHeight="1"/>
    <row r="1880" ht="12" customHeight="1"/>
    <row r="1881" ht="12" customHeight="1"/>
    <row r="1882" ht="12" customHeight="1"/>
    <row r="1883" ht="12" customHeight="1"/>
    <row r="1884" ht="12" customHeight="1"/>
    <row r="1885" ht="12" customHeight="1"/>
    <row r="1886" ht="12" customHeight="1"/>
    <row r="1887" ht="12" customHeight="1"/>
    <row r="1888" ht="12" customHeight="1"/>
    <row r="1889" ht="12" customHeight="1"/>
    <row r="1890" ht="12" customHeight="1"/>
    <row r="1891" ht="12" customHeight="1"/>
    <row r="1892" ht="12" customHeight="1"/>
    <row r="1893" ht="12" customHeight="1"/>
    <row r="1894" ht="12" customHeight="1"/>
    <row r="1895" ht="12" customHeight="1"/>
    <row r="1896" ht="12" customHeight="1"/>
    <row r="1897" ht="12" customHeight="1"/>
    <row r="1898" ht="12" customHeight="1"/>
    <row r="1899" ht="12" customHeight="1"/>
    <row r="1900" ht="12" customHeight="1"/>
    <row r="1901" ht="12" customHeight="1"/>
    <row r="1902" ht="12" customHeight="1"/>
    <row r="1903" ht="12" customHeight="1"/>
    <row r="1904" ht="12" customHeight="1"/>
    <row r="1905" ht="12" customHeight="1"/>
    <row r="1906" ht="12" customHeight="1"/>
    <row r="1907" ht="12" customHeight="1"/>
    <row r="1908" ht="12" customHeight="1"/>
    <row r="1909" ht="12" customHeight="1"/>
    <row r="1910" ht="12" customHeight="1"/>
    <row r="1911" ht="12" customHeight="1"/>
    <row r="1912" ht="12" customHeight="1"/>
    <row r="1913" ht="12" customHeight="1"/>
    <row r="1914" ht="12" customHeight="1"/>
    <row r="1915" ht="12" customHeight="1"/>
    <row r="1916" ht="12" customHeight="1"/>
    <row r="1917" ht="12" customHeight="1"/>
    <row r="1918" ht="12" customHeight="1"/>
    <row r="1919" ht="12" customHeight="1"/>
    <row r="1920" ht="12" customHeight="1"/>
    <row r="1921" ht="12" customHeight="1"/>
    <row r="1922" ht="12" customHeight="1"/>
    <row r="1923" ht="12" customHeight="1"/>
    <row r="1924" ht="12" customHeight="1"/>
    <row r="1925" ht="12" customHeight="1"/>
    <row r="1926" ht="12" customHeight="1"/>
    <row r="1927" ht="12" customHeight="1"/>
    <row r="1928" ht="12" customHeight="1"/>
    <row r="1929" ht="12" customHeight="1"/>
    <row r="1930" ht="12" customHeight="1"/>
    <row r="1931" ht="12" customHeight="1"/>
    <row r="1932" ht="12" customHeight="1"/>
    <row r="1933" ht="12" customHeight="1"/>
    <row r="1934" ht="12" customHeight="1"/>
    <row r="1935" ht="12" customHeight="1"/>
    <row r="1936" ht="12" customHeight="1"/>
    <row r="1937" ht="12" customHeight="1"/>
    <row r="1938" ht="12" customHeight="1"/>
    <row r="1939" ht="12" customHeight="1"/>
    <row r="1940" ht="12" customHeight="1"/>
    <row r="1941" ht="12" customHeight="1"/>
    <row r="1942" ht="12" customHeight="1"/>
    <row r="1943" ht="12" customHeight="1"/>
    <row r="1944" ht="12" customHeight="1"/>
    <row r="1945" ht="12" customHeight="1"/>
    <row r="1946" ht="12" customHeight="1"/>
    <row r="1947" ht="12" customHeight="1"/>
    <row r="1948" ht="12" customHeight="1"/>
    <row r="1949" ht="12" customHeight="1"/>
    <row r="1950" ht="12" customHeight="1"/>
    <row r="1951" ht="12" customHeight="1"/>
    <row r="1952" ht="12" customHeight="1"/>
    <row r="1953" ht="12" customHeight="1"/>
    <row r="1954" ht="12" customHeight="1"/>
    <row r="1955" ht="12" customHeight="1"/>
    <row r="1956" ht="12" customHeight="1"/>
    <row r="1957" ht="12" customHeight="1"/>
    <row r="1958" ht="12" customHeight="1"/>
    <row r="1959" ht="12" customHeight="1"/>
    <row r="1960" ht="12" customHeight="1"/>
    <row r="1961" ht="12" customHeight="1"/>
    <row r="1962" ht="12" customHeight="1"/>
    <row r="1963" ht="12" customHeight="1"/>
    <row r="1964" ht="12" customHeight="1"/>
    <row r="1965" ht="12" customHeight="1"/>
    <row r="1966" ht="12" customHeight="1"/>
    <row r="1967" ht="12" customHeight="1"/>
    <row r="1968" ht="12" customHeight="1"/>
    <row r="1969" ht="12" customHeight="1"/>
    <row r="1970" ht="12" customHeight="1"/>
    <row r="1971" ht="12" customHeight="1"/>
    <row r="1972" ht="12" customHeight="1"/>
    <row r="1973" ht="12" customHeight="1"/>
    <row r="1974" ht="12" customHeight="1"/>
    <row r="1975" ht="12" customHeight="1"/>
    <row r="1976" ht="12" customHeight="1"/>
    <row r="1977" ht="12" customHeight="1"/>
    <row r="1978" ht="12" customHeight="1"/>
    <row r="1979" ht="12" customHeight="1"/>
    <row r="1980" ht="12" customHeight="1"/>
    <row r="1981" ht="12" customHeight="1"/>
    <row r="1982" ht="12" customHeight="1"/>
    <row r="1983" ht="12" customHeight="1"/>
    <row r="1984" ht="12" customHeight="1"/>
    <row r="1985" ht="12" customHeight="1"/>
    <row r="1986" ht="12" customHeight="1"/>
    <row r="1987" ht="12" customHeight="1"/>
    <row r="1988" ht="12" customHeight="1"/>
    <row r="1989" ht="12" customHeight="1"/>
    <row r="1990" ht="12" customHeight="1"/>
    <row r="1991" ht="12" customHeight="1"/>
    <row r="1992" ht="12" customHeight="1"/>
    <row r="1993" ht="12" customHeight="1"/>
    <row r="1994" ht="12" customHeight="1"/>
    <row r="1995" ht="12" customHeight="1"/>
    <row r="1996" ht="12" customHeight="1"/>
    <row r="1997" ht="12" customHeight="1"/>
    <row r="1998" ht="12" customHeight="1"/>
    <row r="1999" ht="12" customHeight="1"/>
    <row r="2000" ht="12" customHeight="1"/>
    <row r="2001" ht="12" customHeight="1"/>
    <row r="2002" ht="12" customHeight="1"/>
    <row r="2003" ht="12" customHeight="1"/>
    <row r="2004" ht="12" customHeight="1"/>
    <row r="2005" ht="12" customHeight="1"/>
    <row r="2006" ht="12" customHeight="1"/>
    <row r="2007" ht="12" customHeight="1"/>
    <row r="2008" ht="12" customHeight="1"/>
    <row r="2009" ht="12" customHeight="1"/>
    <row r="2010" ht="12" customHeight="1"/>
    <row r="2011" ht="12" customHeight="1"/>
    <row r="2012" ht="12" customHeight="1"/>
    <row r="2013" ht="12" customHeight="1"/>
    <row r="2014" ht="12" customHeight="1"/>
    <row r="2015" ht="12" customHeight="1"/>
    <row r="2016" ht="12" customHeight="1"/>
    <row r="2017" ht="12" customHeight="1"/>
    <row r="2018" ht="12" customHeight="1"/>
    <row r="2019" ht="12" customHeight="1"/>
    <row r="2020" ht="12" customHeight="1"/>
    <row r="2021" ht="12" customHeight="1"/>
    <row r="2022" ht="12" customHeight="1"/>
    <row r="2023" ht="12" customHeight="1"/>
    <row r="2024" ht="12" customHeight="1"/>
    <row r="2025" ht="12" customHeight="1"/>
    <row r="2026" ht="12" customHeight="1"/>
    <row r="2027" ht="12" customHeight="1"/>
    <row r="2028" ht="12" customHeight="1"/>
    <row r="2029" ht="12" customHeight="1"/>
    <row r="2030" ht="12" customHeight="1"/>
    <row r="2031" ht="12" customHeight="1"/>
    <row r="2032" ht="12" customHeight="1"/>
    <row r="2033" ht="12" customHeight="1"/>
    <row r="2034" ht="12" customHeight="1"/>
    <row r="2035" ht="12" customHeight="1"/>
    <row r="2036" ht="12" customHeight="1"/>
    <row r="2037" ht="12" customHeight="1"/>
    <row r="2038" ht="12" customHeight="1"/>
    <row r="2039" ht="12" customHeight="1"/>
    <row r="2040" ht="12" customHeight="1"/>
    <row r="2041" ht="12" customHeight="1"/>
    <row r="2042" ht="12" customHeight="1"/>
    <row r="2043" ht="12" customHeight="1"/>
    <row r="2044" ht="12" customHeight="1"/>
    <row r="2045" ht="12" customHeight="1"/>
    <row r="2046" ht="12" customHeight="1"/>
    <row r="2047" ht="12" customHeight="1"/>
    <row r="2048" ht="12" customHeight="1"/>
    <row r="2049" ht="12" customHeight="1"/>
    <row r="2050" ht="12" customHeight="1"/>
    <row r="2051" ht="12" customHeight="1"/>
    <row r="2052" ht="12" customHeight="1"/>
    <row r="2053" ht="12" customHeight="1"/>
    <row r="2054" ht="12" customHeight="1"/>
    <row r="2055" ht="12" customHeight="1"/>
    <row r="2056" ht="12" customHeight="1"/>
    <row r="2057" ht="12" customHeight="1"/>
    <row r="2058" ht="12" customHeight="1"/>
    <row r="2059" ht="12" customHeight="1"/>
    <row r="2060" ht="12" customHeight="1"/>
    <row r="2061" ht="12" customHeight="1"/>
    <row r="2062" ht="12" customHeight="1"/>
    <row r="2063" ht="12" customHeight="1"/>
    <row r="2064" ht="12" customHeight="1"/>
    <row r="2065" ht="12" customHeight="1"/>
    <row r="2066" ht="12" customHeight="1"/>
    <row r="2067" ht="12" customHeight="1"/>
    <row r="2068" ht="12" customHeight="1"/>
    <row r="2069" ht="12" customHeight="1"/>
    <row r="2070" ht="12" customHeight="1"/>
    <row r="2071" ht="12" customHeight="1"/>
    <row r="2072" ht="12" customHeight="1"/>
    <row r="2073" ht="12" customHeight="1"/>
    <row r="2074" ht="12" customHeight="1"/>
    <row r="2075" ht="12" customHeight="1"/>
    <row r="2076" ht="12" customHeight="1"/>
    <row r="2077" ht="12" customHeight="1"/>
    <row r="2078" ht="12" customHeight="1"/>
    <row r="2079" ht="12" customHeight="1"/>
    <row r="2080" ht="12" customHeight="1"/>
    <row r="2081" ht="12" customHeight="1"/>
    <row r="2082" ht="12" customHeight="1"/>
    <row r="2083" ht="12" customHeight="1"/>
    <row r="2084" ht="12" customHeight="1"/>
    <row r="2085" ht="12" customHeight="1"/>
    <row r="2086" ht="12" customHeight="1"/>
    <row r="2087" ht="12" customHeight="1"/>
    <row r="2088" ht="12" customHeight="1"/>
    <row r="2089" ht="12" customHeight="1"/>
    <row r="2090" ht="12" customHeight="1"/>
    <row r="2091" ht="12" customHeight="1"/>
    <row r="2092" ht="12" customHeight="1"/>
    <row r="2093" ht="12" customHeight="1"/>
    <row r="2094" ht="12" customHeight="1"/>
    <row r="2095" ht="12" customHeight="1"/>
    <row r="2096" ht="12" customHeight="1"/>
    <row r="2097" ht="12" customHeight="1"/>
    <row r="2098" ht="12" customHeight="1"/>
    <row r="2099" ht="12" customHeight="1"/>
    <row r="2100" ht="12" customHeight="1"/>
    <row r="2101" ht="12" customHeight="1"/>
    <row r="2102" ht="12" customHeight="1"/>
    <row r="2103" ht="12" customHeight="1"/>
    <row r="2104" ht="12" customHeight="1"/>
    <row r="2105" ht="12" customHeight="1"/>
    <row r="2106" ht="12" customHeight="1"/>
    <row r="2107" ht="12" customHeight="1"/>
    <row r="2108" ht="12" customHeight="1"/>
    <row r="2109" ht="12" customHeight="1"/>
    <row r="2110" ht="12" customHeight="1"/>
    <row r="2111" ht="12" customHeight="1"/>
    <row r="2112" ht="12" customHeight="1"/>
    <row r="2113" ht="12" customHeight="1"/>
    <row r="2114" ht="12" customHeight="1"/>
    <row r="2115" ht="12" customHeight="1"/>
    <row r="2116" ht="12" customHeight="1"/>
    <row r="2117" ht="12" customHeight="1"/>
    <row r="2118" ht="12" customHeight="1"/>
    <row r="2119" ht="12" customHeight="1"/>
    <row r="2120" ht="12" customHeight="1"/>
    <row r="2121" ht="12" customHeight="1"/>
    <row r="2122" ht="12" customHeight="1"/>
    <row r="2123" ht="12" customHeight="1"/>
    <row r="2124" ht="12" customHeight="1"/>
    <row r="2125" ht="12" customHeight="1"/>
    <row r="2126" ht="12" customHeight="1"/>
    <row r="2127" ht="12" customHeight="1"/>
    <row r="2128" ht="12" customHeight="1"/>
    <row r="2129" ht="12" customHeight="1"/>
    <row r="2130" ht="12" customHeight="1"/>
    <row r="2131" ht="12" customHeight="1"/>
    <row r="2132" ht="12" customHeight="1"/>
    <row r="2133" ht="12" customHeight="1"/>
    <row r="2134" ht="12" customHeight="1"/>
    <row r="2135" ht="12" customHeight="1"/>
    <row r="2136" ht="12" customHeight="1"/>
    <row r="2137" ht="12" customHeight="1"/>
    <row r="2138" ht="12" customHeight="1"/>
    <row r="2139" ht="12" customHeight="1"/>
    <row r="2140" ht="12" customHeight="1"/>
    <row r="2141" ht="12" customHeight="1"/>
    <row r="2142" ht="12" customHeight="1"/>
    <row r="2143" ht="12" customHeight="1"/>
    <row r="2144" ht="12" customHeight="1"/>
    <row r="2145" ht="12" customHeight="1"/>
    <row r="2146" ht="12" customHeight="1"/>
    <row r="2147" ht="12" customHeight="1"/>
    <row r="2148" ht="12" customHeight="1"/>
    <row r="2149" ht="12" customHeight="1"/>
    <row r="2150" ht="12" customHeight="1"/>
    <row r="2151" ht="12" customHeight="1"/>
    <row r="2152" ht="12" customHeight="1"/>
    <row r="2153" ht="12" customHeight="1"/>
    <row r="2154" ht="12" customHeight="1"/>
    <row r="2155" ht="12" customHeight="1"/>
    <row r="2156" ht="12" customHeight="1"/>
    <row r="2157" ht="12" customHeight="1"/>
    <row r="2158" ht="12" customHeight="1"/>
    <row r="2159" ht="12" customHeight="1"/>
    <row r="2160" ht="12" customHeight="1"/>
    <row r="2161" ht="12" customHeight="1"/>
    <row r="2162" ht="12" customHeight="1"/>
    <row r="2163" ht="12" customHeight="1"/>
    <row r="2164" ht="12" customHeight="1"/>
    <row r="2165" ht="12" customHeight="1"/>
    <row r="2166" ht="12" customHeight="1"/>
    <row r="2167" ht="12" customHeight="1"/>
    <row r="2168" ht="12" customHeight="1"/>
    <row r="2169" ht="12" customHeight="1"/>
    <row r="2170" ht="12" customHeight="1"/>
    <row r="2171" ht="12" customHeight="1"/>
    <row r="2172" ht="12" customHeight="1"/>
    <row r="2173" ht="12" customHeight="1"/>
    <row r="2174" ht="12" customHeight="1"/>
    <row r="2175" ht="12" customHeight="1"/>
    <row r="2176" ht="12" customHeight="1"/>
    <row r="2177" ht="12" customHeight="1"/>
    <row r="2178" ht="12" customHeight="1"/>
    <row r="2179" ht="12" customHeight="1"/>
    <row r="2180" ht="12" customHeight="1"/>
    <row r="2181" ht="12" customHeight="1"/>
    <row r="2182" ht="12" customHeight="1"/>
    <row r="2183" ht="12" customHeight="1"/>
    <row r="2184" ht="12" customHeight="1"/>
    <row r="2185" ht="12" customHeight="1"/>
    <row r="2186" ht="12" customHeight="1"/>
    <row r="2187" ht="12" customHeight="1"/>
    <row r="2188" ht="12" customHeight="1"/>
    <row r="2189" ht="12" customHeight="1"/>
    <row r="2190" ht="12" customHeight="1"/>
    <row r="2191" ht="12" customHeight="1"/>
    <row r="2192" ht="12" customHeight="1"/>
    <row r="2193" ht="12" customHeight="1"/>
    <row r="2194" ht="12" customHeight="1"/>
    <row r="2195" ht="12" customHeight="1"/>
    <row r="2196" ht="12" customHeight="1"/>
    <row r="2197" ht="12" customHeight="1"/>
    <row r="2198" ht="12" customHeight="1"/>
    <row r="2199" ht="12" customHeight="1"/>
    <row r="2200" ht="12" customHeight="1"/>
    <row r="2201" ht="12" customHeight="1"/>
    <row r="2202" ht="12" customHeight="1"/>
    <row r="2203" ht="12" customHeight="1"/>
    <row r="2204" ht="12" customHeight="1"/>
    <row r="2205" ht="12" customHeight="1"/>
    <row r="2206" ht="12" customHeight="1"/>
    <row r="2207" ht="12" customHeight="1"/>
    <row r="2208" ht="12" customHeight="1"/>
    <row r="2209" ht="12" customHeight="1"/>
    <row r="2210" ht="12" customHeight="1"/>
    <row r="2211" ht="12" customHeight="1"/>
    <row r="2212" ht="12" customHeight="1"/>
    <row r="2213" ht="12" customHeight="1"/>
    <row r="2214" ht="12" customHeight="1"/>
    <row r="2215" ht="12" customHeight="1"/>
    <row r="2216" ht="12" customHeight="1"/>
    <row r="2217" ht="12" customHeight="1"/>
    <row r="2218" ht="12" customHeight="1"/>
    <row r="2219" ht="12" customHeight="1"/>
    <row r="2220" ht="12" customHeight="1"/>
    <row r="2221" ht="12" customHeight="1"/>
    <row r="2222" ht="12" customHeight="1"/>
    <row r="2223" ht="12" customHeight="1"/>
    <row r="2224" ht="12" customHeight="1"/>
    <row r="2225" ht="12" customHeight="1"/>
    <row r="2226" ht="12" customHeight="1"/>
    <row r="2227" ht="12" customHeight="1"/>
    <row r="2228" ht="12" customHeight="1"/>
    <row r="2229" ht="12" customHeight="1"/>
    <row r="2230" ht="12" customHeight="1"/>
    <row r="2231" ht="12" customHeight="1"/>
    <row r="2232" ht="12" customHeight="1"/>
    <row r="2233" ht="12" customHeight="1"/>
    <row r="2234" ht="12" customHeight="1"/>
    <row r="2235" ht="12" customHeight="1"/>
    <row r="2236" ht="12" customHeight="1"/>
    <row r="2237" ht="12" customHeight="1"/>
    <row r="2238" ht="12" customHeight="1"/>
    <row r="2239" ht="12" customHeight="1"/>
    <row r="2240" ht="12" customHeight="1"/>
    <row r="2241" ht="12" customHeight="1"/>
    <row r="2242" ht="12" customHeight="1"/>
    <row r="2243" ht="12" customHeight="1"/>
    <row r="2244" ht="12" customHeight="1"/>
    <row r="2245" ht="12" customHeight="1"/>
    <row r="2246" ht="12" customHeight="1"/>
    <row r="2247" ht="12" customHeight="1"/>
    <row r="2248" ht="12" customHeight="1"/>
    <row r="2249" ht="12" customHeight="1"/>
    <row r="2250" ht="12" customHeight="1"/>
    <row r="2251" ht="12" customHeight="1"/>
    <row r="2252" ht="12" customHeight="1"/>
    <row r="2253" ht="12" customHeight="1"/>
    <row r="2254" ht="12" customHeight="1"/>
    <row r="2255" ht="12" customHeight="1"/>
    <row r="2256" ht="12" customHeight="1"/>
    <row r="2257" ht="12" customHeight="1"/>
    <row r="2258" ht="12" customHeight="1"/>
    <row r="2259" ht="12" customHeight="1"/>
    <row r="2260" ht="12" customHeight="1"/>
    <row r="2261" ht="12" customHeight="1"/>
    <row r="2262" ht="12" customHeight="1"/>
    <row r="2263" ht="12" customHeight="1"/>
    <row r="2264" ht="12" customHeight="1"/>
    <row r="2265" ht="12" customHeight="1"/>
    <row r="2266" ht="12" customHeight="1"/>
    <row r="2267" ht="12" customHeight="1"/>
    <row r="2268" ht="12" customHeight="1"/>
    <row r="2269" ht="12" customHeight="1"/>
    <row r="2270" ht="12" customHeight="1"/>
    <row r="2271" ht="12" customHeight="1"/>
    <row r="2272" ht="12" customHeight="1"/>
    <row r="2273" ht="12" customHeight="1"/>
    <row r="2274" ht="12" customHeight="1"/>
    <row r="2275" ht="12" customHeight="1"/>
    <row r="2276" ht="12" customHeight="1"/>
    <row r="2277" ht="12" customHeight="1"/>
    <row r="2278" ht="12" customHeight="1"/>
    <row r="2279" ht="12" customHeight="1"/>
    <row r="2280" ht="12" customHeight="1"/>
    <row r="2281" ht="12" customHeight="1"/>
    <row r="2282" ht="12" customHeight="1"/>
    <row r="2283" ht="12" customHeight="1"/>
    <row r="2284" ht="12" customHeight="1"/>
    <row r="2285" ht="12" customHeight="1"/>
    <row r="2286" ht="12" customHeight="1"/>
    <row r="2287" ht="12" customHeight="1"/>
    <row r="2288" ht="12" customHeight="1"/>
    <row r="2289" ht="12" customHeight="1"/>
    <row r="2290" ht="12" customHeight="1"/>
    <row r="2291" ht="12" customHeight="1"/>
    <row r="2292" ht="12" customHeight="1"/>
    <row r="2293" ht="12" customHeight="1"/>
    <row r="2294" ht="12" customHeight="1"/>
    <row r="2295" ht="12" customHeight="1"/>
    <row r="2296" ht="12" customHeight="1"/>
    <row r="2297" ht="12" customHeight="1"/>
    <row r="2298" ht="12" customHeight="1"/>
    <row r="2299" ht="12" customHeight="1"/>
    <row r="2300" ht="12" customHeight="1"/>
    <row r="2301" ht="12" customHeight="1"/>
    <row r="2302" ht="12" customHeight="1"/>
    <row r="2303" ht="12" customHeight="1"/>
    <row r="2304" ht="12" customHeight="1"/>
    <row r="2305" ht="12" customHeight="1"/>
    <row r="2306" ht="12" customHeight="1"/>
    <row r="2307" ht="12" customHeight="1"/>
    <row r="2308" ht="12" customHeight="1"/>
    <row r="2309" ht="12" customHeight="1"/>
    <row r="2310" ht="12" customHeight="1"/>
    <row r="2311" ht="12" customHeight="1"/>
    <row r="2312" ht="12" customHeight="1"/>
    <row r="2313" ht="12" customHeight="1"/>
    <row r="2314" ht="12" customHeight="1"/>
    <row r="2315" ht="12" customHeight="1"/>
    <row r="2316" ht="12" customHeight="1"/>
    <row r="2317" ht="12" customHeight="1"/>
    <row r="2318" ht="12" customHeight="1"/>
    <row r="2319" ht="12" customHeight="1"/>
    <row r="2320" ht="12" customHeight="1"/>
    <row r="2321" ht="12" customHeight="1"/>
    <row r="2322" ht="12" customHeight="1"/>
    <row r="2323" ht="12" customHeight="1"/>
    <row r="2324" ht="12" customHeight="1"/>
    <row r="2325" ht="12" customHeight="1"/>
    <row r="2326" ht="12" customHeight="1"/>
    <row r="2327" ht="12" customHeight="1"/>
    <row r="2328" ht="12" customHeight="1"/>
    <row r="2329" ht="12" customHeight="1"/>
    <row r="2330" ht="12" customHeight="1"/>
    <row r="2331" ht="12" customHeight="1"/>
    <row r="2332" ht="12" customHeight="1"/>
    <row r="2333" ht="12" customHeight="1"/>
    <row r="2334" ht="12" customHeight="1"/>
    <row r="2335" ht="12" customHeight="1"/>
    <row r="2336" ht="12" customHeight="1"/>
    <row r="2337" ht="12" customHeight="1"/>
    <row r="2338" ht="12" customHeight="1"/>
    <row r="2339" ht="12" customHeight="1"/>
    <row r="2340" ht="12" customHeight="1"/>
    <row r="2341" ht="12" customHeight="1"/>
    <row r="2342" ht="12" customHeight="1"/>
    <row r="2343" ht="12" customHeight="1"/>
    <row r="2344" ht="12" customHeight="1"/>
    <row r="2345" ht="12" customHeight="1"/>
    <row r="2346" ht="12" customHeight="1"/>
    <row r="2347" ht="12" customHeight="1"/>
    <row r="2348" ht="12" customHeight="1"/>
    <row r="2349" ht="12" customHeight="1"/>
    <row r="2350" ht="12" customHeight="1"/>
    <row r="2351" ht="12" customHeight="1"/>
    <row r="2352" ht="12" customHeight="1"/>
    <row r="2353" ht="12" customHeight="1"/>
    <row r="2354" ht="12" customHeight="1"/>
    <row r="2355" ht="12" customHeight="1"/>
    <row r="2356" ht="12" customHeight="1"/>
    <row r="2357" ht="12" customHeight="1"/>
    <row r="2358" ht="12" customHeight="1"/>
    <row r="2359" ht="12" customHeight="1"/>
    <row r="2360" ht="12" customHeight="1"/>
    <row r="2361" ht="12" customHeight="1"/>
    <row r="2362" ht="12" customHeight="1"/>
    <row r="2363" ht="12" customHeight="1"/>
    <row r="2364" ht="12" customHeight="1"/>
    <row r="2365" ht="12" customHeight="1"/>
    <row r="2366" ht="12" customHeight="1"/>
    <row r="2367" ht="12" customHeight="1"/>
    <row r="2368" ht="12" customHeight="1"/>
    <row r="2369" ht="12" customHeight="1"/>
    <row r="2370" ht="12" customHeight="1"/>
    <row r="2371" ht="12" customHeight="1"/>
    <row r="2372" ht="12" customHeight="1"/>
    <row r="2373" ht="12" customHeight="1"/>
    <row r="2374" ht="12" customHeight="1"/>
    <row r="2375" ht="12" customHeight="1"/>
    <row r="2376" ht="12" customHeight="1"/>
    <row r="2377" ht="12" customHeight="1"/>
    <row r="2378" ht="12" customHeight="1"/>
    <row r="2379" ht="12" customHeight="1"/>
    <row r="2380" ht="12" customHeight="1"/>
    <row r="2381" ht="12" customHeight="1"/>
    <row r="2382" ht="12" customHeight="1"/>
    <row r="2383" ht="12" customHeight="1"/>
    <row r="2384" ht="12" customHeight="1"/>
    <row r="2385" ht="12" customHeight="1"/>
    <row r="2386" ht="12" customHeight="1"/>
    <row r="2387" ht="12" customHeight="1"/>
    <row r="2388" ht="12" customHeight="1"/>
    <row r="2389" ht="12" customHeight="1"/>
    <row r="2390" ht="12" customHeight="1"/>
    <row r="2391" ht="12" customHeight="1"/>
    <row r="2392" ht="12" customHeight="1"/>
    <row r="2393" ht="12" customHeight="1"/>
    <row r="2394" ht="12" customHeight="1"/>
    <row r="2395" ht="12" customHeight="1"/>
    <row r="2396" ht="12" customHeight="1"/>
    <row r="2397" ht="12" customHeight="1"/>
    <row r="2398" ht="12" customHeight="1"/>
    <row r="2399" ht="12" customHeight="1"/>
    <row r="2400" ht="12" customHeight="1"/>
    <row r="2401" ht="12" customHeight="1"/>
    <row r="2402" ht="12" customHeight="1"/>
    <row r="2403" ht="12" customHeight="1"/>
    <row r="2404" ht="12" customHeight="1"/>
    <row r="2405" ht="12" customHeight="1"/>
    <row r="2406" ht="12" customHeight="1"/>
    <row r="2407" ht="12" customHeight="1"/>
    <row r="2408" ht="12" customHeight="1"/>
    <row r="2409" ht="12" customHeight="1"/>
    <row r="2410" ht="12" customHeight="1"/>
    <row r="2411" ht="12" customHeight="1"/>
    <row r="2412" ht="12" customHeight="1"/>
    <row r="2413" ht="12" customHeight="1"/>
    <row r="2414" ht="12" customHeight="1"/>
    <row r="2415" ht="12" customHeight="1"/>
    <row r="2416" ht="12" customHeight="1"/>
    <row r="2417" ht="12" customHeight="1"/>
    <row r="2418" ht="12" customHeight="1"/>
    <row r="2419" ht="12" customHeight="1"/>
    <row r="2420" ht="12" customHeight="1"/>
    <row r="2421" ht="12" customHeight="1"/>
    <row r="2422" ht="12" customHeight="1"/>
    <row r="2423" ht="12" customHeight="1"/>
    <row r="2424" ht="12" customHeight="1"/>
    <row r="2425" ht="12" customHeight="1"/>
    <row r="2426" ht="12" customHeight="1"/>
    <row r="2427" ht="12" customHeight="1"/>
    <row r="2428" ht="12" customHeight="1"/>
    <row r="2429" ht="12" customHeight="1"/>
    <row r="2430" ht="12" customHeight="1"/>
    <row r="2431" ht="12" customHeight="1"/>
    <row r="2432" ht="12" customHeight="1"/>
    <row r="2433" ht="12" customHeight="1"/>
    <row r="2434" ht="12" customHeight="1"/>
    <row r="2435" ht="12" customHeight="1"/>
    <row r="2436" ht="12" customHeight="1"/>
    <row r="2437" ht="12" customHeight="1"/>
    <row r="2438" ht="12" customHeight="1"/>
    <row r="2439" ht="12" customHeight="1"/>
    <row r="2440" ht="12" customHeight="1"/>
    <row r="2441" ht="12" customHeight="1"/>
    <row r="2442" ht="12" customHeight="1"/>
    <row r="2443" ht="12" customHeight="1"/>
    <row r="2444" ht="12" customHeight="1"/>
    <row r="2445" ht="12" customHeight="1"/>
    <row r="2446" ht="12" customHeight="1"/>
    <row r="2447" ht="12" customHeight="1"/>
    <row r="2448" ht="12" customHeight="1"/>
    <row r="2449" ht="12" customHeight="1"/>
    <row r="2450" ht="12" customHeight="1"/>
    <row r="2451" ht="12" customHeight="1"/>
    <row r="2452" ht="12" customHeight="1"/>
    <row r="2453" ht="12" customHeight="1"/>
    <row r="2454" ht="12" customHeight="1"/>
    <row r="2455" ht="12" customHeight="1"/>
    <row r="2456" ht="12" customHeight="1"/>
    <row r="2457" ht="12" customHeight="1"/>
    <row r="2458" ht="12" customHeight="1"/>
    <row r="2459" ht="12" customHeight="1"/>
    <row r="2460" ht="12" customHeight="1"/>
    <row r="2461" ht="12" customHeight="1"/>
    <row r="2462" ht="12" customHeight="1"/>
    <row r="2463" ht="12" customHeight="1"/>
    <row r="2464" ht="12" customHeight="1"/>
    <row r="2465" ht="12" customHeight="1"/>
    <row r="2466" ht="12" customHeight="1"/>
    <row r="2467" ht="12" customHeight="1"/>
    <row r="2468" ht="12" customHeight="1"/>
    <row r="2469" ht="12" customHeight="1"/>
    <row r="2470" ht="12" customHeight="1"/>
    <row r="2471" ht="12" customHeight="1"/>
    <row r="2472" ht="12" customHeight="1"/>
    <row r="2473" ht="12" customHeight="1"/>
    <row r="2474" ht="12" customHeight="1"/>
    <row r="2475" ht="12" customHeight="1"/>
    <row r="2476" ht="12" customHeight="1"/>
    <row r="2477" ht="12" customHeight="1"/>
    <row r="2478" ht="12" customHeight="1"/>
    <row r="2479" ht="12" customHeight="1"/>
    <row r="2480" ht="12" customHeight="1"/>
    <row r="2481" ht="12" customHeight="1"/>
    <row r="2482" ht="12" customHeight="1"/>
    <row r="2483" ht="12" customHeight="1"/>
    <row r="2484" ht="12" customHeight="1"/>
    <row r="2485" ht="12" customHeight="1"/>
    <row r="2486" ht="12" customHeight="1"/>
    <row r="2487" ht="12" customHeight="1"/>
    <row r="2488" ht="12" customHeight="1"/>
    <row r="2489" ht="12" customHeight="1"/>
    <row r="2490" ht="12" customHeight="1"/>
    <row r="2491" ht="12" customHeight="1"/>
    <row r="2492" ht="12" customHeight="1"/>
    <row r="2493" ht="12" customHeight="1"/>
    <row r="2494" ht="12" customHeight="1"/>
    <row r="2495" ht="12" customHeight="1"/>
    <row r="2496" ht="12" customHeight="1"/>
    <row r="2497" ht="12" customHeight="1"/>
    <row r="2498" ht="12" customHeight="1"/>
    <row r="2499" ht="12" customHeight="1"/>
    <row r="2500" ht="12" customHeight="1"/>
    <row r="2501" ht="12" customHeight="1"/>
    <row r="2502" ht="12" customHeight="1"/>
    <row r="2503" ht="12" customHeight="1"/>
    <row r="2504" ht="12" customHeight="1"/>
    <row r="2505" ht="12" customHeight="1"/>
    <row r="2506" ht="12" customHeight="1"/>
    <row r="2507" ht="12" customHeight="1"/>
    <row r="2508" ht="12" customHeight="1"/>
    <row r="2509" ht="12" customHeight="1"/>
    <row r="2510" ht="12" customHeight="1"/>
    <row r="2511" ht="12" customHeight="1"/>
    <row r="2512" ht="12" customHeight="1"/>
    <row r="2513" ht="12" customHeight="1"/>
    <row r="2514" ht="12" customHeight="1"/>
    <row r="2515" ht="12" customHeight="1"/>
    <row r="2516" ht="12" customHeight="1"/>
    <row r="2517" ht="12" customHeight="1"/>
    <row r="2518" ht="12" customHeight="1"/>
    <row r="2519" ht="12" customHeight="1"/>
    <row r="2520" ht="12" customHeight="1"/>
    <row r="2521" ht="12" customHeight="1"/>
    <row r="2522" ht="12" customHeight="1"/>
    <row r="2523" ht="12" customHeight="1"/>
    <row r="2524" ht="12" customHeight="1"/>
    <row r="2525" ht="12" customHeight="1"/>
    <row r="2526" ht="12" customHeight="1"/>
    <row r="2527" ht="12" customHeight="1"/>
    <row r="2528" ht="12" customHeight="1"/>
    <row r="2529" ht="12" customHeight="1"/>
    <row r="2530" ht="12" customHeight="1"/>
    <row r="2531" ht="12" customHeight="1"/>
    <row r="2532" ht="12" customHeight="1"/>
    <row r="2533" ht="12" customHeight="1"/>
    <row r="2534" ht="12" customHeight="1"/>
    <row r="2535" ht="12" customHeight="1"/>
    <row r="2536" ht="12" customHeight="1"/>
    <row r="2537" ht="12" customHeight="1"/>
    <row r="2538" ht="12" customHeight="1"/>
    <row r="2539" ht="12" customHeight="1"/>
    <row r="2540" ht="12" customHeight="1"/>
    <row r="2541" ht="12" customHeight="1"/>
    <row r="2542" ht="12" customHeight="1"/>
    <row r="2543" ht="12" customHeight="1"/>
    <row r="2544" ht="12" customHeight="1"/>
    <row r="2545" ht="12" customHeight="1"/>
    <row r="2546" ht="12" customHeight="1"/>
    <row r="2547" ht="12" customHeight="1"/>
    <row r="2548" ht="12" customHeight="1"/>
    <row r="2549" ht="12" customHeight="1"/>
    <row r="2550" ht="12" customHeight="1"/>
    <row r="2551" ht="12" customHeight="1"/>
    <row r="2552" ht="12" customHeight="1"/>
    <row r="2553" ht="12" customHeight="1"/>
    <row r="2554" ht="12" customHeight="1"/>
    <row r="2555" ht="12" customHeight="1"/>
    <row r="2556" ht="12" customHeight="1"/>
    <row r="2557" ht="12" customHeight="1"/>
    <row r="2558" ht="12" customHeight="1"/>
    <row r="2559" ht="12" customHeight="1"/>
    <row r="2560" ht="12" customHeight="1"/>
    <row r="2561" ht="12" customHeight="1"/>
    <row r="2562" ht="12" customHeight="1"/>
    <row r="2563" ht="12" customHeight="1"/>
    <row r="2564" ht="12" customHeight="1"/>
    <row r="2565" ht="12" customHeight="1"/>
    <row r="2566" ht="12" customHeight="1"/>
    <row r="2567" ht="12" customHeight="1"/>
    <row r="2568" ht="12" customHeight="1"/>
    <row r="2569" ht="12" customHeight="1"/>
    <row r="2570" ht="12" customHeight="1"/>
    <row r="2571" ht="12" customHeight="1"/>
    <row r="2572" ht="12" customHeight="1"/>
    <row r="2573" ht="12" customHeight="1"/>
    <row r="2574" ht="12" customHeight="1"/>
    <row r="2575" ht="12" customHeight="1"/>
    <row r="2576" ht="12" customHeight="1"/>
    <row r="2577" ht="12" customHeight="1"/>
    <row r="2578" ht="12" customHeight="1"/>
    <row r="2579" ht="12" customHeight="1"/>
    <row r="2580" ht="12" customHeight="1"/>
    <row r="2581" ht="12" customHeight="1"/>
    <row r="2582" ht="12" customHeight="1"/>
    <row r="2583" ht="12" customHeight="1"/>
    <row r="2584" ht="12" customHeight="1"/>
    <row r="2585" ht="12" customHeight="1"/>
    <row r="2586" ht="12" customHeight="1"/>
    <row r="2587" ht="12" customHeight="1"/>
    <row r="2588" ht="12" customHeight="1"/>
    <row r="2589" ht="12" customHeight="1"/>
    <row r="2590" ht="12" customHeight="1"/>
    <row r="2591" ht="12" customHeight="1"/>
    <row r="2592" ht="12" customHeight="1"/>
    <row r="2593" ht="12" customHeight="1"/>
    <row r="2594" ht="12" customHeight="1"/>
    <row r="2595" ht="12" customHeight="1"/>
    <row r="2596" ht="12" customHeight="1"/>
    <row r="2597" ht="12" customHeight="1"/>
    <row r="2598" ht="12" customHeight="1"/>
    <row r="2599" ht="12" customHeight="1"/>
    <row r="2600" ht="12" customHeight="1"/>
    <row r="2601" ht="12" customHeight="1"/>
    <row r="2602" ht="12" customHeight="1"/>
    <row r="2603" ht="12" customHeight="1"/>
    <row r="2604" ht="12" customHeight="1"/>
    <row r="2605" ht="12" customHeight="1"/>
    <row r="2606" ht="12" customHeight="1"/>
    <row r="2607" ht="12" customHeight="1"/>
    <row r="2608" ht="12" customHeight="1"/>
    <row r="2609" ht="12" customHeight="1"/>
    <row r="2610" ht="12" customHeight="1"/>
    <row r="2611" ht="12" customHeight="1"/>
    <row r="2612" ht="12" customHeight="1"/>
    <row r="2613" ht="12" customHeight="1"/>
    <row r="2614" ht="12" customHeight="1"/>
    <row r="2615" ht="12" customHeight="1"/>
    <row r="2616" ht="12" customHeight="1"/>
    <row r="2617" ht="12" customHeight="1"/>
    <row r="2618" ht="12" customHeight="1"/>
    <row r="2619" ht="12" customHeight="1"/>
    <row r="2620" ht="12" customHeight="1"/>
    <row r="2621" ht="12" customHeight="1"/>
    <row r="2622" ht="12" customHeight="1"/>
    <row r="2623" ht="12" customHeight="1"/>
    <row r="2624" ht="12" customHeight="1"/>
    <row r="2625" ht="12" customHeight="1"/>
    <row r="2626" ht="12" customHeight="1"/>
    <row r="2627" ht="12" customHeight="1"/>
    <row r="2628" ht="12" customHeight="1"/>
    <row r="2629" ht="12" customHeight="1"/>
    <row r="2630" ht="12" customHeight="1"/>
    <row r="2631" ht="12" customHeight="1"/>
    <row r="2632" ht="12" customHeight="1"/>
    <row r="2633" ht="12" customHeight="1"/>
    <row r="2634" ht="12" customHeight="1"/>
    <row r="2635" ht="12" customHeight="1"/>
    <row r="2636" ht="12" customHeight="1"/>
    <row r="2637" ht="12" customHeight="1"/>
    <row r="2638" ht="12" customHeight="1"/>
    <row r="2639" ht="12" customHeight="1"/>
    <row r="2640" ht="12" customHeight="1"/>
    <row r="2641" ht="12" customHeight="1"/>
    <row r="2642" ht="12" customHeight="1"/>
    <row r="2643" ht="12" customHeight="1"/>
    <row r="2644" ht="12" customHeight="1"/>
    <row r="2645" ht="12" customHeight="1"/>
    <row r="2646" ht="12" customHeight="1"/>
    <row r="2647" ht="12" customHeight="1"/>
    <row r="2648" ht="12" customHeight="1"/>
    <row r="2649" ht="12" customHeight="1"/>
    <row r="2650" ht="12" customHeight="1"/>
    <row r="2651" ht="12" customHeight="1"/>
    <row r="2652" ht="12" customHeight="1"/>
    <row r="2653" ht="12" customHeight="1"/>
    <row r="2654" ht="12" customHeight="1"/>
    <row r="2655" ht="12" customHeight="1"/>
    <row r="2656" ht="12" customHeight="1"/>
    <row r="2657" ht="12" customHeight="1"/>
    <row r="2658" ht="12" customHeight="1"/>
    <row r="2659" ht="12" customHeight="1"/>
    <row r="2660" ht="12" customHeight="1"/>
    <row r="2661" ht="12" customHeight="1"/>
    <row r="2662" ht="12" customHeight="1"/>
    <row r="2663" ht="12" customHeight="1"/>
    <row r="2664" ht="12" customHeight="1"/>
    <row r="2665" ht="12" customHeight="1"/>
    <row r="2666" ht="12" customHeight="1"/>
    <row r="2667" ht="12" customHeight="1"/>
    <row r="2668" ht="12" customHeight="1"/>
    <row r="2669" ht="12" customHeight="1"/>
    <row r="2670" ht="12" customHeight="1"/>
    <row r="2671" ht="12" customHeight="1"/>
    <row r="2672" ht="12" customHeight="1"/>
    <row r="2673" ht="12" customHeight="1"/>
    <row r="2674" ht="12" customHeight="1"/>
    <row r="2675" ht="12" customHeight="1"/>
    <row r="2676" ht="12" customHeight="1"/>
    <row r="2677" ht="12" customHeight="1"/>
    <row r="2678" ht="12" customHeight="1"/>
    <row r="2679" ht="12" customHeight="1"/>
    <row r="2680" ht="12" customHeight="1"/>
    <row r="2681" ht="12" customHeight="1"/>
    <row r="2682" ht="12" customHeight="1"/>
    <row r="2683" ht="12" customHeight="1"/>
    <row r="2684" ht="12" customHeight="1"/>
    <row r="2685" ht="12" customHeight="1"/>
    <row r="2686" ht="12" customHeight="1"/>
    <row r="2687" ht="12" customHeight="1"/>
    <row r="2688" ht="12" customHeight="1"/>
    <row r="2689" ht="12" customHeight="1"/>
    <row r="2690" ht="12" customHeight="1"/>
    <row r="2691" ht="12" customHeight="1"/>
    <row r="2692" ht="12" customHeight="1"/>
    <row r="2693" ht="12" customHeight="1"/>
    <row r="2694" ht="12" customHeight="1"/>
    <row r="2695" ht="12" customHeight="1"/>
    <row r="2696" ht="12" customHeight="1"/>
    <row r="2697" ht="12" customHeight="1"/>
    <row r="2698" ht="12" customHeight="1"/>
    <row r="2699" ht="12" customHeight="1"/>
    <row r="2700" ht="12" customHeight="1"/>
    <row r="2701" ht="12" customHeight="1"/>
    <row r="2702" ht="12" customHeight="1"/>
    <row r="2703" ht="12" customHeight="1"/>
    <row r="2704" ht="12" customHeight="1"/>
    <row r="2705" ht="12" customHeight="1"/>
    <row r="2706" ht="12" customHeight="1"/>
    <row r="2707" ht="12" customHeight="1"/>
    <row r="2708" ht="12" customHeight="1"/>
    <row r="2709" ht="12" customHeight="1"/>
    <row r="2710" ht="12" customHeight="1"/>
    <row r="2711" ht="12" customHeight="1"/>
    <row r="2712" ht="12" customHeight="1"/>
    <row r="2713" ht="12" customHeight="1"/>
    <row r="2714" ht="12" customHeight="1"/>
    <row r="2715" ht="12" customHeight="1"/>
    <row r="2716" ht="12" customHeight="1"/>
    <row r="2717" ht="12" customHeight="1"/>
    <row r="2718" ht="12" customHeight="1"/>
    <row r="2719" ht="12" customHeight="1"/>
    <row r="2720" ht="12" customHeight="1"/>
    <row r="2721" ht="12" customHeight="1"/>
    <row r="2722" ht="12" customHeight="1"/>
    <row r="2723" ht="12" customHeight="1"/>
    <row r="2724" ht="12" customHeight="1"/>
    <row r="2725" ht="12" customHeight="1"/>
    <row r="2726" ht="12" customHeight="1"/>
    <row r="2727" ht="12" customHeight="1"/>
    <row r="2728" ht="12" customHeight="1"/>
    <row r="2729" ht="12" customHeight="1"/>
    <row r="2730" ht="12" customHeight="1"/>
    <row r="2731" ht="12" customHeight="1"/>
    <row r="2732" ht="12" customHeight="1"/>
    <row r="2733" ht="12" customHeight="1"/>
    <row r="2734" ht="12" customHeight="1"/>
    <row r="2735" ht="12" customHeight="1"/>
    <row r="2736" ht="12" customHeight="1"/>
    <row r="2737" ht="12" customHeight="1"/>
    <row r="2738" ht="12" customHeight="1"/>
    <row r="2739" ht="12" customHeight="1"/>
    <row r="2740" ht="12" customHeight="1"/>
    <row r="2741" ht="12" customHeight="1"/>
    <row r="2742" ht="12" customHeight="1"/>
    <row r="2743" ht="12" customHeight="1"/>
    <row r="2744" ht="12" customHeight="1"/>
    <row r="2745" ht="12" customHeight="1"/>
    <row r="2746" ht="12" customHeight="1"/>
    <row r="2747" ht="12" customHeight="1"/>
    <row r="2748" ht="12" customHeight="1"/>
    <row r="2749" ht="12" customHeight="1"/>
    <row r="2750" ht="12" customHeight="1"/>
    <row r="2751" ht="12" customHeight="1"/>
    <row r="2752" ht="12" customHeight="1"/>
    <row r="2753" ht="12" customHeight="1"/>
    <row r="2754" ht="12" customHeight="1"/>
    <row r="2755" ht="12" customHeight="1"/>
    <row r="2756" ht="12" customHeight="1"/>
    <row r="2757" ht="12" customHeight="1"/>
    <row r="2758" ht="12" customHeight="1"/>
    <row r="2759" ht="12" customHeight="1"/>
    <row r="2760" ht="12" customHeight="1"/>
    <row r="2761" ht="12" customHeight="1"/>
    <row r="2762" ht="12" customHeight="1"/>
    <row r="2763" ht="12" customHeight="1"/>
    <row r="2764" ht="12" customHeight="1"/>
    <row r="2765" ht="12" customHeight="1"/>
    <row r="2766" ht="12" customHeight="1"/>
    <row r="2767" ht="12" customHeight="1"/>
    <row r="2768" ht="12" customHeight="1"/>
    <row r="2769" ht="12" customHeight="1"/>
    <row r="2770" ht="12" customHeight="1"/>
    <row r="2771" ht="12" customHeight="1"/>
    <row r="2772" ht="12" customHeight="1"/>
    <row r="2773" ht="12" customHeight="1"/>
    <row r="2774" ht="12" customHeight="1"/>
    <row r="2775" ht="12" customHeight="1"/>
    <row r="2776" ht="12" customHeight="1"/>
    <row r="2777" ht="12" customHeight="1"/>
    <row r="2778" ht="12" customHeight="1"/>
    <row r="2779" ht="12" customHeight="1"/>
    <row r="2780" ht="12" customHeight="1"/>
    <row r="2781" ht="12" customHeight="1"/>
    <row r="2782" ht="12" customHeight="1"/>
    <row r="2783" ht="12" customHeight="1"/>
    <row r="2784" ht="12" customHeight="1"/>
    <row r="2785" ht="12" customHeight="1"/>
    <row r="2786" ht="12" customHeight="1"/>
    <row r="2787" ht="12" customHeight="1"/>
    <row r="2788" ht="12" customHeight="1"/>
    <row r="2789" ht="12" customHeight="1"/>
    <row r="2790" ht="12" customHeight="1"/>
    <row r="2791" ht="12" customHeight="1"/>
    <row r="2792" ht="12" customHeight="1"/>
    <row r="2793" ht="12" customHeight="1"/>
    <row r="2794" ht="12" customHeight="1"/>
    <row r="2795" ht="12" customHeight="1"/>
    <row r="2796" ht="12" customHeight="1"/>
    <row r="2797" ht="12" customHeight="1"/>
    <row r="2798" ht="12" customHeight="1"/>
    <row r="2799" ht="12" customHeight="1"/>
    <row r="2800" ht="12" customHeight="1"/>
    <row r="2801" ht="12" customHeight="1"/>
    <row r="2802" ht="12" customHeight="1"/>
    <row r="2803" ht="12" customHeight="1"/>
    <row r="2804" ht="12" customHeight="1"/>
    <row r="2805" ht="12" customHeight="1"/>
    <row r="2806" ht="12" customHeight="1"/>
    <row r="2807" ht="12" customHeight="1"/>
    <row r="2808" ht="12" customHeight="1"/>
    <row r="2809" ht="12" customHeight="1"/>
    <row r="2810" ht="12" customHeight="1"/>
    <row r="2811" ht="12" customHeight="1"/>
    <row r="2812" ht="12" customHeight="1"/>
    <row r="2813" ht="12" customHeight="1"/>
    <row r="2814" ht="12" customHeight="1"/>
    <row r="2815" ht="12" customHeight="1"/>
    <row r="2816" ht="12" customHeight="1"/>
    <row r="2817" ht="12" customHeight="1"/>
    <row r="2818" ht="12" customHeight="1"/>
    <row r="2819" ht="12" customHeight="1"/>
    <row r="2820" ht="12" customHeight="1"/>
    <row r="2821" ht="12" customHeight="1"/>
    <row r="2822" ht="12" customHeight="1"/>
    <row r="2823" ht="12" customHeight="1"/>
    <row r="2824" ht="12" customHeight="1"/>
    <row r="2825" ht="12" customHeight="1"/>
    <row r="2826" ht="12" customHeight="1"/>
    <row r="2827" ht="12" customHeight="1"/>
    <row r="2828" ht="12" customHeight="1"/>
    <row r="2829" ht="12" customHeight="1"/>
    <row r="2830" ht="12" customHeight="1"/>
    <row r="2831" ht="12" customHeight="1"/>
    <row r="2832" ht="12" customHeight="1"/>
    <row r="2833" ht="12" customHeight="1"/>
    <row r="2834" ht="12" customHeight="1"/>
    <row r="2835" ht="12" customHeight="1"/>
    <row r="2836" ht="12" customHeight="1"/>
    <row r="2837" ht="12" customHeight="1"/>
    <row r="2838" ht="12" customHeight="1"/>
    <row r="2839" ht="12" customHeight="1"/>
    <row r="2840" ht="12" customHeight="1"/>
    <row r="2841" ht="12" customHeight="1"/>
    <row r="2842" ht="12" customHeight="1"/>
    <row r="2843" ht="12" customHeight="1"/>
    <row r="2844" ht="12" customHeight="1"/>
    <row r="2845" ht="12" customHeight="1"/>
    <row r="2846" ht="12" customHeight="1"/>
    <row r="2847" ht="12" customHeight="1"/>
    <row r="2848" ht="12" customHeight="1"/>
    <row r="2849" ht="12" customHeight="1"/>
    <row r="2850" ht="12" customHeight="1"/>
    <row r="2851" ht="12" customHeight="1"/>
    <row r="2852" ht="12" customHeight="1"/>
    <row r="2853" ht="12" customHeight="1"/>
    <row r="2854" ht="12" customHeight="1"/>
    <row r="2855" ht="12" customHeight="1"/>
    <row r="2856" ht="12" customHeight="1"/>
    <row r="2857" ht="12" customHeight="1"/>
    <row r="2858" ht="12" customHeight="1"/>
    <row r="2859" ht="12" customHeight="1"/>
    <row r="2860" ht="12" customHeight="1"/>
    <row r="2861" ht="12" customHeight="1"/>
    <row r="2862" ht="12" customHeight="1"/>
    <row r="2863" ht="12" customHeight="1"/>
    <row r="2864" ht="12" customHeight="1"/>
    <row r="2865" ht="12" customHeight="1"/>
    <row r="2866" ht="12" customHeight="1"/>
    <row r="2867" ht="12" customHeight="1"/>
    <row r="2868" ht="12" customHeight="1"/>
    <row r="2869" ht="12" customHeight="1"/>
    <row r="2870" ht="12" customHeight="1"/>
    <row r="2871" ht="12" customHeight="1"/>
    <row r="2872" ht="12" customHeight="1"/>
    <row r="2873" ht="12" customHeight="1"/>
    <row r="2874" ht="12" customHeight="1"/>
    <row r="2875" ht="12" customHeight="1"/>
    <row r="2876" ht="12" customHeight="1"/>
    <row r="2877" ht="12" customHeight="1"/>
    <row r="2878" ht="12" customHeight="1"/>
    <row r="2879" ht="12" customHeight="1"/>
    <row r="2880" ht="12" customHeight="1"/>
    <row r="2881" ht="12" customHeight="1"/>
    <row r="2882" ht="12" customHeight="1"/>
    <row r="2883" ht="12" customHeight="1"/>
    <row r="2884" ht="12" customHeight="1"/>
    <row r="2885" ht="12" customHeight="1"/>
    <row r="2886" ht="12" customHeight="1"/>
    <row r="2887" ht="12" customHeight="1"/>
    <row r="2888" ht="12" customHeight="1"/>
    <row r="2889" ht="12" customHeight="1"/>
    <row r="2890" ht="12" customHeight="1"/>
    <row r="2891" ht="12" customHeight="1"/>
    <row r="2892" ht="12" customHeight="1"/>
    <row r="2893" ht="12" customHeight="1"/>
    <row r="2894" ht="12" customHeight="1"/>
    <row r="2895" ht="12" customHeight="1"/>
    <row r="2896" ht="12" customHeight="1"/>
    <row r="2897" ht="12" customHeight="1"/>
    <row r="2898" ht="12" customHeight="1"/>
    <row r="2899" ht="12" customHeight="1"/>
    <row r="2900" ht="12" customHeight="1"/>
    <row r="2901" ht="12" customHeight="1"/>
    <row r="2902" ht="12" customHeight="1"/>
    <row r="2903" ht="12" customHeight="1"/>
    <row r="2904" ht="12" customHeight="1"/>
    <row r="2905" ht="12" customHeight="1"/>
    <row r="2906" ht="12" customHeight="1"/>
    <row r="2907" ht="12" customHeight="1"/>
    <row r="2908" ht="12" customHeight="1"/>
    <row r="2909" ht="12" customHeight="1"/>
    <row r="2910" ht="12" customHeight="1"/>
    <row r="2911" ht="12" customHeight="1"/>
    <row r="2912" ht="12" customHeight="1"/>
    <row r="2913" ht="12" customHeight="1"/>
    <row r="2914" ht="12" customHeight="1"/>
    <row r="2915" ht="12" customHeight="1"/>
    <row r="2916" ht="12" customHeight="1"/>
    <row r="2917" ht="12" customHeight="1"/>
    <row r="2918" ht="12" customHeight="1"/>
    <row r="2919" ht="12" customHeight="1"/>
    <row r="2920" ht="12" customHeight="1"/>
    <row r="2921" ht="12" customHeight="1"/>
    <row r="2922" ht="12" customHeight="1"/>
    <row r="2923" ht="12" customHeight="1"/>
    <row r="2924" ht="12" customHeight="1"/>
    <row r="2925" ht="12" customHeight="1"/>
    <row r="2926" ht="12" customHeight="1"/>
    <row r="2927" ht="12" customHeight="1"/>
    <row r="2928" ht="12" customHeight="1"/>
    <row r="2929" ht="12" customHeight="1"/>
    <row r="2930" ht="12" customHeight="1"/>
    <row r="2931" ht="12" customHeight="1"/>
    <row r="2932" ht="12" customHeight="1"/>
    <row r="2933" ht="12" customHeight="1"/>
    <row r="2934" ht="12" customHeight="1"/>
    <row r="2935" ht="12" customHeight="1"/>
    <row r="2936" ht="12" customHeight="1"/>
    <row r="2937" ht="12" customHeight="1"/>
    <row r="2938" ht="12" customHeight="1"/>
    <row r="2939" ht="12" customHeight="1"/>
    <row r="2940" ht="12" customHeight="1"/>
    <row r="2941" ht="12" customHeight="1"/>
    <row r="2942" ht="12" customHeight="1"/>
    <row r="2943" ht="12" customHeight="1"/>
    <row r="2944" ht="12" customHeight="1"/>
    <row r="2945" ht="12" customHeight="1"/>
    <row r="2946" ht="12" customHeight="1"/>
    <row r="2947" ht="12" customHeight="1"/>
    <row r="2948" ht="12" customHeight="1"/>
    <row r="2949" ht="12" customHeight="1"/>
    <row r="2950" ht="12" customHeight="1"/>
    <row r="2951" ht="12" customHeight="1"/>
    <row r="2952" ht="12" customHeight="1"/>
    <row r="2953" ht="12" customHeight="1"/>
    <row r="2954" ht="12" customHeight="1"/>
    <row r="2955" ht="12" customHeight="1"/>
    <row r="2956" ht="12" customHeight="1"/>
    <row r="2957" ht="12" customHeight="1"/>
    <row r="2958" ht="12" customHeight="1"/>
    <row r="2959" ht="12" customHeight="1"/>
    <row r="2960" ht="12" customHeight="1"/>
    <row r="2961" ht="12" customHeight="1"/>
    <row r="2962" ht="12" customHeight="1"/>
    <row r="2963" ht="12" customHeight="1"/>
    <row r="2964" ht="12" customHeight="1"/>
    <row r="2965" ht="12" customHeight="1"/>
    <row r="2966" ht="12" customHeight="1"/>
    <row r="2967" ht="12" customHeight="1"/>
    <row r="2968" ht="12" customHeight="1"/>
    <row r="2969" ht="12" customHeight="1"/>
    <row r="2970" ht="12" customHeight="1"/>
    <row r="2971" ht="12" customHeight="1"/>
    <row r="2972" ht="12" customHeight="1"/>
    <row r="2973" ht="12" customHeight="1"/>
    <row r="2974" ht="12" customHeight="1"/>
    <row r="2975" ht="12" customHeight="1"/>
    <row r="2976" ht="12" customHeight="1"/>
    <row r="2977" ht="12" customHeight="1"/>
    <row r="2978" ht="12" customHeight="1"/>
    <row r="2979" ht="12" customHeight="1"/>
    <row r="2980" ht="12" customHeight="1"/>
    <row r="2981" ht="12" customHeight="1"/>
    <row r="2982" ht="12" customHeight="1"/>
    <row r="2983" ht="12" customHeight="1"/>
    <row r="2984" ht="12" customHeight="1"/>
    <row r="2985" ht="12" customHeight="1"/>
    <row r="2986" ht="12" customHeight="1"/>
    <row r="2987" ht="12" customHeight="1"/>
    <row r="2988" ht="12" customHeight="1"/>
    <row r="2989" ht="12" customHeight="1"/>
    <row r="2990" ht="12" customHeight="1"/>
    <row r="2991" ht="12" customHeight="1"/>
    <row r="2992" ht="12" customHeight="1"/>
    <row r="2993" ht="12" customHeight="1"/>
    <row r="2994" ht="12" customHeight="1"/>
    <row r="2995" ht="12" customHeight="1"/>
    <row r="2996" ht="12" customHeight="1"/>
    <row r="2997" ht="12" customHeight="1"/>
    <row r="2998" ht="12" customHeight="1"/>
    <row r="2999" ht="12" customHeight="1"/>
    <row r="3000" ht="12" customHeight="1"/>
    <row r="3001" ht="12" customHeight="1"/>
    <row r="3002" ht="12" customHeight="1"/>
    <row r="3003" ht="12" customHeight="1"/>
    <row r="3004" ht="12" customHeight="1"/>
    <row r="3005" ht="12" customHeight="1"/>
    <row r="3006" ht="12" customHeight="1"/>
    <row r="3007" ht="12" customHeight="1"/>
    <row r="3008" ht="12" customHeight="1"/>
    <row r="3009" ht="12" customHeight="1"/>
    <row r="3010" ht="12" customHeight="1"/>
    <row r="3011" ht="12" customHeight="1"/>
    <row r="3012" ht="12" customHeight="1"/>
    <row r="3013" ht="12" customHeight="1"/>
    <row r="3014" ht="12" customHeight="1"/>
    <row r="3015" ht="12" customHeight="1"/>
    <row r="3016" ht="12" customHeight="1"/>
    <row r="3017" ht="12" customHeight="1"/>
    <row r="3018" ht="12" customHeight="1"/>
    <row r="3019" ht="12" customHeight="1"/>
    <row r="3020" ht="12" customHeight="1"/>
    <row r="3021" ht="12" customHeight="1"/>
    <row r="3022" ht="12" customHeight="1"/>
    <row r="3023" ht="12" customHeight="1"/>
    <row r="3024" ht="12" customHeight="1"/>
    <row r="3025" ht="12" customHeight="1"/>
    <row r="3026" ht="12" customHeight="1"/>
    <row r="3027" ht="12" customHeight="1"/>
    <row r="3028" ht="12" customHeight="1"/>
    <row r="3029" ht="12" customHeight="1"/>
    <row r="3030" ht="12" customHeight="1"/>
    <row r="3031" ht="12" customHeight="1"/>
    <row r="3032" ht="12" customHeight="1"/>
    <row r="3033" ht="12" customHeight="1"/>
    <row r="3034" ht="12" customHeight="1"/>
    <row r="3035" ht="12" customHeight="1"/>
    <row r="3036" ht="12" customHeight="1"/>
    <row r="3037" ht="12" customHeight="1"/>
    <row r="3038" ht="12" customHeight="1"/>
    <row r="3039" ht="12" customHeight="1"/>
    <row r="3040" ht="12" customHeight="1"/>
    <row r="3041" ht="12" customHeight="1"/>
    <row r="3042" ht="12" customHeight="1"/>
    <row r="3043" ht="12" customHeight="1"/>
    <row r="3044" ht="12" customHeight="1"/>
    <row r="3045" ht="12" customHeight="1"/>
    <row r="3046" ht="12" customHeight="1"/>
    <row r="3047" ht="12" customHeight="1"/>
    <row r="3048" ht="12" customHeight="1"/>
    <row r="3049" ht="12" customHeight="1"/>
    <row r="3050" ht="12" customHeight="1"/>
    <row r="3051" ht="12" customHeight="1"/>
    <row r="3052" ht="12" customHeight="1"/>
    <row r="3053" ht="12" customHeight="1"/>
    <row r="3054" ht="12" customHeight="1"/>
    <row r="3055" ht="12" customHeight="1"/>
    <row r="3056" ht="12" customHeight="1"/>
    <row r="3057" ht="12" customHeight="1"/>
    <row r="3058" ht="12" customHeight="1"/>
    <row r="3059" ht="12" customHeight="1"/>
    <row r="3060" ht="12" customHeight="1"/>
    <row r="3061" ht="12" customHeight="1"/>
    <row r="3062" ht="12" customHeight="1"/>
    <row r="3063" ht="12" customHeight="1"/>
    <row r="3064" ht="12" customHeight="1"/>
    <row r="3065" ht="12" customHeight="1"/>
    <row r="3066" ht="12" customHeight="1"/>
    <row r="3067" ht="12" customHeight="1"/>
    <row r="3068" ht="12" customHeight="1"/>
    <row r="3069" ht="12" customHeight="1"/>
    <row r="3070" ht="12" customHeight="1"/>
    <row r="3071" ht="12" customHeight="1"/>
    <row r="3072" ht="12" customHeight="1"/>
    <row r="3073" ht="12" customHeight="1"/>
    <row r="3074" ht="12" customHeight="1"/>
    <row r="3075" ht="12" customHeight="1"/>
    <row r="3076" ht="12" customHeight="1"/>
    <row r="3077" ht="12" customHeight="1"/>
    <row r="3078" ht="12" customHeight="1"/>
    <row r="3079" ht="12" customHeight="1"/>
    <row r="3080" ht="12" customHeight="1"/>
    <row r="3081" ht="12" customHeight="1"/>
    <row r="3082" ht="12" customHeight="1"/>
    <row r="3083" ht="12" customHeight="1"/>
    <row r="3084" ht="12" customHeight="1"/>
    <row r="3085" ht="12" customHeight="1"/>
    <row r="3086" ht="12" customHeight="1"/>
    <row r="3087" ht="12" customHeight="1"/>
    <row r="3088" ht="12" customHeight="1"/>
    <row r="3089" ht="12" customHeight="1"/>
    <row r="3090" ht="12" customHeight="1"/>
    <row r="3091" ht="12" customHeight="1"/>
    <row r="3092" ht="12" customHeight="1"/>
    <row r="3093" ht="12" customHeight="1"/>
    <row r="3094" ht="12" customHeight="1"/>
    <row r="3095" ht="12" customHeight="1"/>
    <row r="3096" ht="12" customHeight="1"/>
    <row r="3097" ht="12" customHeight="1"/>
    <row r="3098" ht="12" customHeight="1"/>
    <row r="3099" ht="12" customHeight="1"/>
    <row r="3100" ht="12" customHeight="1"/>
    <row r="3101" ht="12" customHeight="1"/>
    <row r="3102" ht="12" customHeight="1"/>
    <row r="3103" ht="12" customHeight="1"/>
    <row r="3104" ht="12" customHeight="1"/>
    <row r="3105" ht="12" customHeight="1"/>
    <row r="3106" ht="12" customHeight="1"/>
    <row r="3107" ht="12" customHeight="1"/>
    <row r="3108" ht="12" customHeight="1"/>
    <row r="3109" ht="12" customHeight="1"/>
    <row r="3110" ht="12" customHeight="1"/>
    <row r="3111" ht="12" customHeight="1"/>
    <row r="3112" ht="12" customHeight="1"/>
    <row r="3113" ht="12" customHeight="1"/>
    <row r="3114" ht="12" customHeight="1"/>
    <row r="3115" ht="12" customHeight="1"/>
    <row r="3116" ht="12" customHeight="1"/>
    <row r="3117" ht="12" customHeight="1"/>
    <row r="3118" ht="12" customHeight="1"/>
    <row r="3119" ht="12" customHeight="1"/>
    <row r="3120" ht="12" customHeight="1"/>
    <row r="3121" ht="12" customHeight="1"/>
    <row r="3122" ht="12" customHeight="1"/>
    <row r="3123" ht="12" customHeight="1"/>
    <row r="3124" ht="12" customHeight="1"/>
    <row r="3125" ht="12" customHeight="1"/>
    <row r="3126" ht="12" customHeight="1"/>
    <row r="3127" ht="12" customHeight="1"/>
    <row r="3128" ht="12" customHeight="1"/>
    <row r="3129" ht="12" customHeight="1"/>
    <row r="3130" ht="12" customHeight="1"/>
    <row r="3131" ht="12" customHeight="1"/>
    <row r="3132" ht="12" customHeight="1"/>
    <row r="3133" ht="12" customHeight="1"/>
    <row r="3134" ht="12" customHeight="1"/>
    <row r="3135" ht="12" customHeight="1"/>
    <row r="3136" ht="12" customHeight="1"/>
    <row r="3137" ht="12" customHeight="1"/>
    <row r="3138" ht="12" customHeight="1"/>
    <row r="3139" ht="12" customHeight="1"/>
    <row r="3140" ht="12" customHeight="1"/>
    <row r="3141" ht="12" customHeight="1"/>
    <row r="3142" ht="12" customHeight="1"/>
    <row r="3143" ht="12" customHeight="1"/>
    <row r="3144" ht="12" customHeight="1"/>
    <row r="3145" ht="12" customHeight="1"/>
    <row r="3146" ht="12" customHeight="1"/>
    <row r="3147" ht="12" customHeight="1"/>
    <row r="3148" ht="12" customHeight="1"/>
    <row r="3149" ht="12" customHeight="1"/>
    <row r="3150" ht="12" customHeight="1"/>
    <row r="3151" ht="12" customHeight="1"/>
    <row r="3152" ht="12" customHeight="1"/>
    <row r="3153" ht="12" customHeight="1"/>
    <row r="3154" ht="12" customHeight="1"/>
    <row r="3155" ht="12" customHeight="1"/>
    <row r="3156" ht="12" customHeight="1"/>
    <row r="3157" ht="12" customHeight="1"/>
    <row r="3158" ht="12" customHeight="1"/>
    <row r="3159" ht="12" customHeight="1"/>
    <row r="3160" ht="12" customHeight="1"/>
    <row r="3161" ht="12" customHeight="1"/>
    <row r="3162" ht="12" customHeight="1"/>
    <row r="3163" ht="12" customHeight="1"/>
    <row r="3164" ht="12" customHeight="1"/>
    <row r="3165" ht="12" customHeight="1"/>
    <row r="3166" ht="12" customHeight="1"/>
    <row r="3167" ht="12" customHeight="1"/>
    <row r="3168" ht="12" customHeight="1"/>
    <row r="3169" ht="12" customHeight="1"/>
    <row r="3170" ht="12" customHeight="1"/>
    <row r="3171" ht="12" customHeight="1"/>
    <row r="3172" ht="12" customHeight="1"/>
    <row r="3173" ht="12" customHeight="1"/>
    <row r="3174" ht="12" customHeight="1"/>
    <row r="3175" ht="12" customHeight="1"/>
    <row r="3176" ht="12" customHeight="1"/>
    <row r="3177" ht="12" customHeight="1"/>
    <row r="3178" ht="12" customHeight="1"/>
    <row r="3179" ht="12" customHeight="1"/>
    <row r="3180" ht="12" customHeight="1"/>
    <row r="3181" ht="12" customHeight="1"/>
    <row r="3182" ht="12" customHeight="1"/>
    <row r="3183" ht="12" customHeight="1"/>
    <row r="3184" ht="12" customHeight="1"/>
    <row r="3185" ht="12" customHeight="1"/>
    <row r="3186" ht="12" customHeight="1"/>
    <row r="3187" ht="12" customHeight="1"/>
    <row r="3188" ht="12" customHeight="1"/>
    <row r="3189" ht="12" customHeight="1"/>
    <row r="3190" ht="12" customHeight="1"/>
    <row r="3191" ht="12" customHeight="1"/>
    <row r="3192" ht="12" customHeight="1"/>
    <row r="3193" ht="12" customHeight="1"/>
    <row r="3194" ht="12" customHeight="1"/>
    <row r="3195" ht="12" customHeight="1"/>
    <row r="3196" ht="12" customHeight="1"/>
    <row r="3197" ht="12" customHeight="1"/>
    <row r="3198" ht="12" customHeight="1"/>
    <row r="3199" ht="12" customHeight="1"/>
    <row r="3200" ht="12" customHeight="1"/>
    <row r="3201" ht="12" customHeight="1"/>
    <row r="3202" ht="12" customHeight="1"/>
    <row r="3203" ht="12" customHeight="1"/>
    <row r="3204" ht="12" customHeight="1"/>
    <row r="3205" ht="12" customHeight="1"/>
    <row r="3206" ht="12" customHeight="1"/>
    <row r="3207" ht="12" customHeight="1"/>
    <row r="3208" ht="12" customHeight="1"/>
    <row r="3209" ht="12" customHeight="1"/>
    <row r="3210" ht="12" customHeight="1"/>
    <row r="3211" ht="12" customHeight="1"/>
    <row r="3212" ht="12" customHeight="1"/>
    <row r="3213" ht="12" customHeight="1"/>
    <row r="3214" ht="12" customHeight="1"/>
    <row r="3215" ht="12" customHeight="1"/>
    <row r="3216" ht="12" customHeight="1"/>
    <row r="3217" ht="12" customHeight="1"/>
    <row r="3218" ht="12" customHeight="1"/>
    <row r="3219" ht="12" customHeight="1"/>
    <row r="3220" ht="12" customHeight="1"/>
    <row r="3221" ht="12" customHeight="1"/>
    <row r="3222" ht="12" customHeight="1"/>
    <row r="3223" ht="12" customHeight="1"/>
    <row r="3224" ht="12" customHeight="1"/>
    <row r="3225" ht="12" customHeight="1"/>
    <row r="3226" ht="12" customHeight="1"/>
    <row r="3227" ht="12" customHeight="1"/>
    <row r="3228" ht="12" customHeight="1"/>
    <row r="3229" ht="12" customHeight="1"/>
    <row r="3230" ht="12" customHeight="1"/>
    <row r="3231" ht="12" customHeight="1"/>
    <row r="3232" ht="12" customHeight="1"/>
    <row r="3233" ht="12" customHeight="1"/>
    <row r="3234" ht="12" customHeight="1"/>
    <row r="3235" ht="12" customHeight="1"/>
    <row r="3236" ht="12" customHeight="1"/>
    <row r="3237" ht="12" customHeight="1"/>
    <row r="3238" ht="12" customHeight="1"/>
    <row r="3239" ht="12" customHeight="1"/>
    <row r="3240" ht="12" customHeight="1"/>
    <row r="3241" ht="12" customHeight="1"/>
    <row r="3242" ht="12" customHeight="1"/>
    <row r="3243" ht="12" customHeight="1"/>
    <row r="3244" ht="12" customHeight="1"/>
    <row r="3245" ht="12" customHeight="1"/>
    <row r="3246" ht="12" customHeight="1"/>
    <row r="3247" ht="12" customHeight="1"/>
    <row r="3248" ht="12" customHeight="1"/>
    <row r="3249" ht="12" customHeight="1"/>
    <row r="3250" ht="12" customHeight="1"/>
    <row r="3251" ht="12" customHeight="1"/>
    <row r="3252" ht="12" customHeight="1"/>
    <row r="3253" ht="12" customHeight="1"/>
    <row r="3254" ht="12" customHeight="1"/>
    <row r="3255" ht="12" customHeight="1"/>
    <row r="3256" ht="12" customHeight="1"/>
    <row r="3257" ht="12" customHeight="1"/>
    <row r="3258" ht="12" customHeight="1"/>
    <row r="3259" ht="12" customHeight="1"/>
    <row r="3260" ht="12" customHeight="1"/>
    <row r="3261" ht="12" customHeight="1"/>
    <row r="3262" ht="12" customHeight="1"/>
    <row r="3263" ht="12" customHeight="1"/>
    <row r="3264" ht="12" customHeight="1"/>
    <row r="3265" ht="12" customHeight="1"/>
    <row r="3266" ht="12" customHeight="1"/>
    <row r="3267" ht="12" customHeight="1"/>
    <row r="3268" ht="12" customHeight="1"/>
    <row r="3269" ht="12" customHeight="1"/>
    <row r="3270" ht="12" customHeight="1"/>
    <row r="3271" ht="12" customHeight="1"/>
    <row r="3272" ht="12" customHeight="1"/>
    <row r="3273" ht="12" customHeight="1"/>
    <row r="3274" ht="12" customHeight="1"/>
    <row r="3275" ht="12" customHeight="1"/>
    <row r="3276" ht="12" customHeight="1"/>
    <row r="3277" ht="12" customHeight="1"/>
    <row r="3278" ht="12" customHeight="1"/>
    <row r="3279" ht="12" customHeight="1"/>
    <row r="3280" ht="12" customHeight="1"/>
    <row r="3281" ht="12" customHeight="1"/>
    <row r="3282" ht="12" customHeight="1"/>
    <row r="3283" ht="12" customHeight="1"/>
    <row r="3284" ht="12" customHeight="1"/>
    <row r="3285" ht="12" customHeight="1"/>
    <row r="3286" ht="12" customHeight="1"/>
    <row r="3287" ht="12" customHeight="1"/>
    <row r="3288" ht="12" customHeight="1"/>
    <row r="3289" ht="12" customHeight="1"/>
    <row r="3290" ht="12" customHeight="1"/>
    <row r="3291" ht="12" customHeight="1"/>
    <row r="3292" ht="12" customHeight="1"/>
    <row r="3293" ht="12" customHeight="1"/>
    <row r="3294" ht="12" customHeight="1"/>
    <row r="3295" ht="12" customHeight="1"/>
    <row r="3296" ht="12" customHeight="1"/>
    <row r="3297" ht="12" customHeight="1"/>
    <row r="3298" ht="12" customHeight="1"/>
    <row r="3299" ht="12" customHeight="1"/>
    <row r="3300" ht="12" customHeight="1"/>
    <row r="3301" ht="12" customHeight="1"/>
    <row r="3302" ht="12" customHeight="1"/>
    <row r="3303" ht="12" customHeight="1"/>
    <row r="3304" ht="12" customHeight="1"/>
    <row r="3305" ht="12" customHeight="1"/>
    <row r="3306" ht="12" customHeight="1"/>
    <row r="3307" ht="12" customHeight="1"/>
    <row r="3308" ht="12" customHeight="1"/>
    <row r="3309" ht="12" customHeight="1"/>
    <row r="3310" ht="12" customHeight="1"/>
    <row r="3311" ht="12" customHeight="1"/>
    <row r="3312" ht="12" customHeight="1"/>
    <row r="3313" ht="12" customHeight="1"/>
    <row r="3314" ht="12" customHeight="1"/>
    <row r="3315" ht="12" customHeight="1"/>
    <row r="3316" ht="12" customHeight="1"/>
    <row r="3317" ht="12" customHeight="1"/>
    <row r="3318" ht="12" customHeight="1"/>
    <row r="3319" ht="12" customHeight="1"/>
    <row r="3320" ht="12" customHeight="1"/>
    <row r="3321" ht="12" customHeight="1"/>
    <row r="3322" ht="12" customHeight="1"/>
    <row r="3323" ht="12" customHeight="1"/>
    <row r="3324" ht="12" customHeight="1"/>
    <row r="3325" ht="12" customHeight="1"/>
    <row r="3326" ht="12" customHeight="1"/>
    <row r="3327" ht="12" customHeight="1"/>
    <row r="3328" ht="12" customHeight="1"/>
    <row r="3329" ht="12" customHeight="1"/>
    <row r="3330" ht="12" customHeight="1"/>
    <row r="3331" ht="12" customHeight="1"/>
    <row r="3332" ht="12" customHeight="1"/>
    <row r="3333" ht="12" customHeight="1"/>
    <row r="3334" ht="12" customHeight="1"/>
    <row r="3335" ht="12" customHeight="1"/>
    <row r="3336" ht="12" customHeight="1"/>
    <row r="3337" ht="12" customHeight="1"/>
    <row r="3338" ht="12" customHeight="1"/>
    <row r="3339" ht="12" customHeight="1"/>
    <row r="3340" ht="12" customHeight="1"/>
    <row r="3341" ht="12" customHeight="1"/>
    <row r="3342" ht="12" customHeight="1"/>
    <row r="3343" ht="12" customHeight="1"/>
    <row r="3344" ht="12" customHeight="1"/>
    <row r="3345" ht="12" customHeight="1"/>
    <row r="3346" ht="12" customHeight="1"/>
    <row r="3347" ht="12" customHeight="1"/>
    <row r="3348" ht="12" customHeight="1"/>
    <row r="3349" ht="12" customHeight="1"/>
    <row r="3350" ht="12" customHeight="1"/>
    <row r="3351" ht="12" customHeight="1"/>
    <row r="3352" ht="12" customHeight="1"/>
    <row r="3353" ht="12" customHeight="1"/>
    <row r="3354" ht="12" customHeight="1"/>
    <row r="3355" ht="12" customHeight="1"/>
    <row r="3356" ht="12" customHeight="1"/>
    <row r="3357" ht="12" customHeight="1"/>
    <row r="3358" ht="12" customHeight="1"/>
    <row r="3359" ht="12" customHeight="1"/>
    <row r="3360" ht="12" customHeight="1"/>
    <row r="3361" ht="12" customHeight="1"/>
    <row r="3362" ht="12" customHeight="1"/>
    <row r="3363" ht="12" customHeight="1"/>
    <row r="3364" ht="12" customHeight="1"/>
    <row r="3365" ht="12" customHeight="1"/>
    <row r="3366" ht="12" customHeight="1"/>
    <row r="3367" ht="12" customHeight="1"/>
    <row r="3368" ht="12" customHeight="1"/>
    <row r="3369" ht="12" customHeight="1"/>
    <row r="3370" ht="12" customHeight="1"/>
    <row r="3371" ht="12" customHeight="1"/>
    <row r="3372" ht="12" customHeight="1"/>
    <row r="3373" ht="12" customHeight="1"/>
    <row r="3374" ht="12" customHeight="1"/>
    <row r="3375" ht="12" customHeight="1"/>
    <row r="3376" ht="12" customHeight="1"/>
    <row r="3377" ht="12" customHeight="1"/>
    <row r="3378" ht="12" customHeight="1"/>
    <row r="3379" ht="12" customHeight="1"/>
    <row r="3380" ht="12" customHeight="1"/>
    <row r="3381" ht="12" customHeight="1"/>
    <row r="3382" ht="12" customHeight="1"/>
    <row r="3383" ht="12" customHeight="1"/>
    <row r="3384" ht="12" customHeight="1"/>
    <row r="3385" ht="12" customHeight="1"/>
    <row r="3386" ht="12" customHeight="1"/>
    <row r="3387" ht="12" customHeight="1"/>
    <row r="3388" ht="12" customHeight="1"/>
    <row r="3389" ht="12" customHeight="1"/>
    <row r="3390" ht="12" customHeight="1"/>
    <row r="3391" ht="12" customHeight="1"/>
    <row r="3392" ht="12" customHeight="1"/>
    <row r="3393" ht="12" customHeight="1"/>
    <row r="3394" ht="12" customHeight="1"/>
    <row r="3395" ht="12" customHeight="1"/>
    <row r="3396" ht="12" customHeight="1"/>
    <row r="3397" ht="12" customHeight="1"/>
    <row r="3398" ht="12" customHeight="1"/>
    <row r="3399" ht="12" customHeight="1"/>
    <row r="3400" ht="12" customHeight="1"/>
    <row r="3401" ht="12" customHeight="1"/>
    <row r="3402" ht="12" customHeight="1"/>
    <row r="3403" ht="12" customHeight="1"/>
    <row r="3404" ht="12" customHeight="1"/>
    <row r="3405" ht="12" customHeight="1"/>
    <row r="3406" ht="12" customHeight="1"/>
    <row r="3407" ht="12" customHeight="1"/>
    <row r="3408" ht="12" customHeight="1"/>
    <row r="3409" ht="12" customHeight="1"/>
    <row r="3410" ht="12" customHeight="1"/>
    <row r="3411" ht="12" customHeight="1"/>
    <row r="3412" ht="12" customHeight="1"/>
    <row r="3413" ht="12" customHeight="1"/>
    <row r="3414" ht="12" customHeight="1"/>
    <row r="3415" ht="12" customHeight="1"/>
    <row r="3416" ht="12" customHeight="1"/>
    <row r="3417" ht="12" customHeight="1"/>
    <row r="3418" ht="12" customHeight="1"/>
    <row r="3419" ht="12" customHeight="1"/>
    <row r="3420" ht="12" customHeight="1"/>
    <row r="3421" ht="12" customHeight="1"/>
    <row r="3422" ht="12" customHeight="1"/>
    <row r="3423" ht="12" customHeight="1"/>
    <row r="3424" ht="12" customHeight="1"/>
    <row r="3425" ht="12" customHeight="1"/>
    <row r="3426" ht="12" customHeight="1"/>
    <row r="3427" ht="12" customHeight="1"/>
    <row r="3428" ht="12" customHeight="1"/>
    <row r="3429" ht="12" customHeight="1"/>
    <row r="3430" ht="12" customHeight="1"/>
    <row r="3431" ht="12" customHeight="1"/>
    <row r="3432" ht="12" customHeight="1"/>
    <row r="3433" ht="12" customHeight="1"/>
    <row r="3434" ht="12" customHeight="1"/>
    <row r="3435" ht="12" customHeight="1"/>
    <row r="3436" ht="12" customHeight="1"/>
    <row r="3437" ht="12" customHeight="1"/>
    <row r="3438" ht="12" customHeight="1"/>
    <row r="3439" ht="12" customHeight="1"/>
    <row r="3440" ht="12" customHeight="1"/>
    <row r="3441" ht="12" customHeight="1"/>
    <row r="3442" ht="12" customHeight="1"/>
    <row r="3443" ht="12" customHeight="1"/>
    <row r="3444" ht="12" customHeight="1"/>
    <row r="3445" ht="12" customHeight="1"/>
    <row r="3446" ht="12" customHeight="1"/>
    <row r="3447" ht="12" customHeight="1"/>
    <row r="3448" ht="12" customHeight="1"/>
    <row r="3449" ht="12" customHeight="1"/>
    <row r="3450" ht="12" customHeight="1"/>
    <row r="3451" ht="12" customHeight="1"/>
    <row r="3452" ht="12" customHeight="1"/>
    <row r="3453" ht="12" customHeight="1"/>
    <row r="3454" ht="12" customHeight="1"/>
    <row r="3455" ht="12" customHeight="1"/>
    <row r="3456" ht="12" customHeight="1"/>
    <row r="3457" ht="12" customHeight="1"/>
    <row r="3458" ht="12" customHeight="1"/>
    <row r="3459" ht="12" customHeight="1"/>
    <row r="3460" ht="12" customHeight="1"/>
    <row r="3461" ht="12" customHeight="1"/>
    <row r="3462" ht="12" customHeight="1"/>
    <row r="3463" ht="12" customHeight="1"/>
    <row r="3464" ht="12" customHeight="1"/>
    <row r="3465" ht="12" customHeight="1"/>
    <row r="3466" ht="12" customHeight="1"/>
    <row r="3467" ht="12" customHeight="1"/>
    <row r="3468" ht="12" customHeight="1"/>
    <row r="3469" ht="12" customHeight="1"/>
    <row r="3470" ht="12" customHeight="1"/>
    <row r="3471" ht="12" customHeight="1"/>
    <row r="3472" ht="12" customHeight="1"/>
    <row r="3473" ht="12" customHeight="1"/>
    <row r="3474" ht="12" customHeight="1"/>
    <row r="3475" ht="12" customHeight="1"/>
    <row r="3476" ht="12" customHeight="1"/>
    <row r="3477" ht="12" customHeight="1"/>
    <row r="3478" ht="12" customHeight="1"/>
    <row r="3479" ht="12" customHeight="1"/>
    <row r="3480" ht="12" customHeight="1"/>
    <row r="3481" ht="12" customHeight="1"/>
    <row r="3482" ht="12" customHeight="1"/>
    <row r="3483" ht="12" customHeight="1"/>
    <row r="3484" ht="12" customHeight="1"/>
    <row r="3485" ht="12" customHeight="1"/>
    <row r="3486" ht="12" customHeight="1"/>
    <row r="3487" ht="12" customHeight="1"/>
    <row r="3488" ht="12" customHeight="1"/>
    <row r="3489" ht="12" customHeight="1"/>
    <row r="3490" ht="12" customHeight="1"/>
    <row r="3491" ht="12" customHeight="1"/>
    <row r="3492" ht="12" customHeight="1"/>
    <row r="3493" ht="12" customHeight="1"/>
    <row r="3494" ht="12" customHeight="1"/>
    <row r="3495" ht="12" customHeight="1"/>
    <row r="3496" ht="12" customHeight="1"/>
    <row r="3497" ht="12" customHeight="1"/>
    <row r="3498" ht="12" customHeight="1"/>
    <row r="3499" ht="12" customHeight="1"/>
    <row r="3500" ht="12" customHeight="1"/>
    <row r="3501" ht="12" customHeight="1"/>
    <row r="3502" ht="12" customHeight="1"/>
    <row r="3503" ht="12" customHeight="1"/>
    <row r="3504" ht="12" customHeight="1"/>
    <row r="3505" ht="12" customHeight="1"/>
    <row r="3506" ht="12" customHeight="1"/>
    <row r="3507" ht="12" customHeight="1"/>
    <row r="3508" ht="12" customHeight="1"/>
    <row r="3509" ht="12" customHeight="1"/>
    <row r="3510" ht="12" customHeight="1"/>
    <row r="3511" ht="12" customHeight="1"/>
    <row r="3512" ht="12" customHeight="1"/>
    <row r="3513" ht="12" customHeight="1"/>
    <row r="3514" ht="12" customHeight="1"/>
    <row r="3515" ht="12" customHeight="1"/>
    <row r="3516" ht="12" customHeight="1"/>
    <row r="3517" ht="12" customHeight="1"/>
    <row r="3518" ht="12" customHeight="1"/>
    <row r="3519" ht="12" customHeight="1"/>
    <row r="3520" ht="12" customHeight="1"/>
    <row r="3521" ht="12" customHeight="1"/>
    <row r="3522" ht="12" customHeight="1"/>
    <row r="3523" ht="12" customHeight="1"/>
    <row r="3524" ht="12" customHeight="1"/>
    <row r="3525" ht="12" customHeight="1"/>
    <row r="3526" ht="12" customHeight="1"/>
    <row r="3527" ht="12" customHeight="1"/>
    <row r="3528" ht="12" customHeight="1"/>
    <row r="3529" ht="12" customHeight="1"/>
    <row r="3530" ht="12" customHeight="1"/>
    <row r="3531" ht="12" customHeight="1"/>
    <row r="3532" ht="12" customHeight="1"/>
    <row r="3533" ht="12" customHeight="1"/>
    <row r="3534" ht="12" customHeight="1"/>
    <row r="3535" ht="12" customHeight="1"/>
    <row r="3536" ht="12" customHeight="1"/>
    <row r="3537" ht="12" customHeight="1"/>
    <row r="3538" ht="12" customHeight="1"/>
    <row r="3539" ht="12" customHeight="1"/>
    <row r="3540" ht="12" customHeight="1"/>
    <row r="3541" ht="12" customHeight="1"/>
    <row r="3542" ht="12" customHeight="1"/>
    <row r="3543" ht="12" customHeight="1"/>
    <row r="3544" ht="12" customHeight="1"/>
    <row r="3545" ht="12" customHeight="1"/>
    <row r="3546" ht="12" customHeight="1"/>
    <row r="3547" ht="12" customHeight="1"/>
    <row r="3548" ht="12" customHeight="1"/>
    <row r="3549" ht="12" customHeight="1"/>
    <row r="3550" ht="12" customHeight="1"/>
    <row r="3551" ht="12" customHeight="1"/>
    <row r="3552" ht="12" customHeight="1"/>
    <row r="3553" ht="12" customHeight="1"/>
    <row r="3554" ht="12" customHeight="1"/>
    <row r="3555" ht="12" customHeight="1"/>
    <row r="3556" ht="12" customHeight="1"/>
    <row r="3557" ht="12" customHeight="1"/>
    <row r="3558" ht="12" customHeight="1"/>
    <row r="3559" ht="12" customHeight="1"/>
    <row r="3560" ht="12" customHeight="1"/>
    <row r="3561" ht="12" customHeight="1"/>
    <row r="3562" ht="12" customHeight="1"/>
    <row r="3563" ht="12" customHeight="1"/>
    <row r="3564" ht="12" customHeight="1"/>
    <row r="3565" ht="12" customHeight="1"/>
    <row r="3566" ht="12" customHeight="1"/>
    <row r="3567" ht="12" customHeight="1"/>
    <row r="3568" ht="12" customHeight="1"/>
    <row r="3569" ht="12" customHeight="1"/>
    <row r="3570" ht="12" customHeight="1"/>
    <row r="3571" ht="12" customHeight="1"/>
    <row r="3572" ht="12" customHeight="1"/>
    <row r="3573" ht="12" customHeight="1"/>
    <row r="3574" ht="12" customHeight="1"/>
    <row r="3575" ht="12" customHeight="1"/>
    <row r="3576" ht="12" customHeight="1"/>
    <row r="3577" ht="12" customHeight="1"/>
    <row r="3578" ht="12" customHeight="1"/>
    <row r="3579" ht="12" customHeight="1"/>
    <row r="3580" ht="12" customHeight="1"/>
    <row r="3581" ht="12" customHeight="1"/>
    <row r="3582" ht="12" customHeight="1"/>
    <row r="3583" ht="12" customHeight="1"/>
    <row r="3584" ht="12" customHeight="1"/>
    <row r="3585" ht="12" customHeight="1"/>
    <row r="3586" ht="12" customHeight="1"/>
    <row r="3587" ht="12" customHeight="1"/>
    <row r="3588" ht="12" customHeight="1"/>
    <row r="3589" ht="12" customHeight="1"/>
    <row r="3590" ht="12" customHeight="1"/>
    <row r="3591" ht="12" customHeight="1"/>
    <row r="3592" ht="12" customHeight="1"/>
    <row r="3593" ht="12" customHeight="1"/>
    <row r="3594" ht="12" customHeight="1"/>
    <row r="3595" ht="12" customHeight="1"/>
    <row r="3596" ht="12" customHeight="1"/>
    <row r="3597" ht="12" customHeight="1"/>
    <row r="3598" ht="12" customHeight="1"/>
    <row r="3599" ht="12" customHeight="1"/>
    <row r="3600" ht="12" customHeight="1"/>
    <row r="3601" ht="12" customHeight="1"/>
    <row r="3602" ht="12" customHeight="1"/>
    <row r="3603" ht="12" customHeight="1"/>
    <row r="3604" ht="12" customHeight="1"/>
    <row r="3605" ht="12" customHeight="1"/>
    <row r="3606" ht="12" customHeight="1"/>
    <row r="3607" ht="12" customHeight="1"/>
    <row r="3608" ht="12" customHeight="1"/>
    <row r="3609" ht="12" customHeight="1"/>
    <row r="3610" ht="12" customHeight="1"/>
    <row r="3611" ht="12" customHeight="1"/>
    <row r="3612" ht="12" customHeight="1"/>
    <row r="3613" ht="12" customHeight="1"/>
    <row r="3614" ht="12" customHeight="1"/>
    <row r="3615" ht="12" customHeight="1"/>
    <row r="3616" ht="12" customHeight="1"/>
    <row r="3617" ht="12" customHeight="1"/>
    <row r="3618" ht="12" customHeight="1"/>
    <row r="3619" ht="12" customHeight="1"/>
    <row r="3620" ht="12" customHeight="1"/>
    <row r="3621" ht="12" customHeight="1"/>
    <row r="3622" ht="12" customHeight="1"/>
    <row r="3623" ht="12" customHeight="1"/>
    <row r="3624" ht="12" customHeight="1"/>
    <row r="3625" ht="12" customHeight="1"/>
    <row r="3626" ht="12" customHeight="1"/>
    <row r="3627" ht="12" customHeight="1"/>
    <row r="3628" ht="12" customHeight="1"/>
    <row r="3629" ht="12" customHeight="1"/>
    <row r="3630" ht="12" customHeight="1"/>
    <row r="3631" ht="12" customHeight="1"/>
    <row r="3632" ht="12" customHeight="1"/>
    <row r="3633" ht="12" customHeight="1"/>
    <row r="3634" ht="12" customHeight="1"/>
    <row r="3635" ht="12" customHeight="1"/>
    <row r="3636" ht="12" customHeight="1"/>
    <row r="3637" ht="12" customHeight="1"/>
    <row r="3638" ht="12" customHeight="1"/>
    <row r="3639" ht="12" customHeight="1"/>
    <row r="3640" ht="12" customHeight="1"/>
    <row r="3641" ht="12" customHeight="1"/>
    <row r="3642" ht="12" customHeight="1"/>
    <row r="3643" ht="12" customHeight="1"/>
    <row r="3644" ht="12" customHeight="1"/>
    <row r="3645" ht="12" customHeight="1"/>
    <row r="3646" ht="12" customHeight="1"/>
    <row r="3647" ht="12" customHeight="1"/>
    <row r="3648" ht="12" customHeight="1"/>
    <row r="3649" ht="12" customHeight="1"/>
    <row r="3650" ht="12" customHeight="1"/>
    <row r="3651" ht="12" customHeight="1"/>
    <row r="3652" ht="12" customHeight="1"/>
    <row r="3653" ht="12" customHeight="1"/>
    <row r="3654" ht="12" customHeight="1"/>
    <row r="3655" ht="12" customHeight="1"/>
    <row r="3656" ht="12" customHeight="1"/>
    <row r="3657" ht="12" customHeight="1"/>
    <row r="3658" ht="12" customHeight="1"/>
    <row r="3659" ht="12" customHeight="1"/>
    <row r="3660" ht="12" customHeight="1"/>
    <row r="3661" ht="12" customHeight="1"/>
    <row r="3662" ht="12" customHeight="1"/>
    <row r="3663" ht="12" customHeight="1"/>
    <row r="3664" ht="12" customHeight="1"/>
    <row r="3665" ht="12" customHeight="1"/>
    <row r="3666" ht="12" customHeight="1"/>
    <row r="3667" ht="12" customHeight="1"/>
    <row r="3668" ht="12" customHeight="1"/>
    <row r="3669" ht="12" customHeight="1"/>
    <row r="3670" ht="12" customHeight="1"/>
    <row r="3671" ht="12" customHeight="1"/>
    <row r="3672" ht="12" customHeight="1"/>
    <row r="3673" ht="12" customHeight="1"/>
    <row r="3674" ht="12" customHeight="1"/>
    <row r="3675" ht="12" customHeight="1"/>
    <row r="3676" ht="12" customHeight="1"/>
    <row r="3677" ht="12" customHeight="1"/>
    <row r="3678" ht="12" customHeight="1"/>
    <row r="3679" ht="12" customHeight="1"/>
    <row r="3680" ht="12" customHeight="1"/>
    <row r="3681" ht="12" customHeight="1"/>
    <row r="3682" ht="12" customHeight="1"/>
    <row r="3683" ht="12" customHeight="1"/>
    <row r="3684" ht="12" customHeight="1"/>
    <row r="3685" ht="12" customHeight="1"/>
    <row r="3686" ht="12" customHeight="1"/>
    <row r="3687" ht="12" customHeight="1"/>
    <row r="3688" ht="12" customHeight="1"/>
    <row r="3689" ht="12" customHeight="1"/>
    <row r="3690" ht="12" customHeight="1"/>
    <row r="3691" ht="12" customHeight="1"/>
    <row r="3692" ht="12" customHeight="1"/>
    <row r="3693" ht="12" customHeight="1"/>
    <row r="3694" ht="12" customHeight="1"/>
    <row r="3695" ht="12" customHeight="1"/>
    <row r="3696" ht="12" customHeight="1"/>
    <row r="3697" ht="12" customHeight="1"/>
    <row r="3698" ht="12" customHeight="1"/>
    <row r="3699" ht="12" customHeight="1"/>
    <row r="3700" ht="12" customHeight="1"/>
    <row r="3701" ht="12" customHeight="1"/>
    <row r="3702" ht="12" customHeight="1"/>
    <row r="3703" ht="12" customHeight="1"/>
    <row r="3704" ht="12" customHeight="1"/>
    <row r="3705" ht="12" customHeight="1"/>
    <row r="3706" ht="12" customHeight="1"/>
    <row r="3707" ht="12" customHeight="1"/>
    <row r="3708" ht="12" customHeight="1"/>
    <row r="3709" ht="12" customHeight="1"/>
    <row r="3710" ht="12" customHeight="1"/>
    <row r="3711" ht="12" customHeight="1"/>
    <row r="3712" ht="12" customHeight="1"/>
    <row r="3713" ht="12" customHeight="1"/>
    <row r="3714" ht="12" customHeight="1"/>
    <row r="3715" ht="12" customHeight="1"/>
    <row r="3716" ht="12" customHeight="1"/>
    <row r="3717" ht="12" customHeight="1"/>
    <row r="3718" ht="12" customHeight="1"/>
    <row r="3719" ht="12" customHeight="1"/>
    <row r="3720" ht="12" customHeight="1"/>
    <row r="3721" ht="12" customHeight="1"/>
    <row r="3722" ht="12" customHeight="1"/>
    <row r="3723" ht="12" customHeight="1"/>
    <row r="3724" ht="12" customHeight="1"/>
    <row r="3725" ht="12" customHeight="1"/>
    <row r="3726" ht="12" customHeight="1"/>
    <row r="3727" ht="12" customHeight="1"/>
    <row r="3728" ht="12" customHeight="1"/>
    <row r="3729" ht="12" customHeight="1"/>
    <row r="3730" ht="12" customHeight="1"/>
    <row r="3731" ht="12" customHeight="1"/>
    <row r="3732" ht="12" customHeight="1"/>
    <row r="3733" ht="12" customHeight="1"/>
    <row r="3734" ht="12" customHeight="1"/>
    <row r="3735" ht="12" customHeight="1"/>
    <row r="3736" ht="12" customHeight="1"/>
    <row r="3737" ht="12" customHeight="1"/>
    <row r="3738" ht="12" customHeight="1"/>
    <row r="3739" ht="12" customHeight="1"/>
    <row r="3740" ht="12" customHeight="1"/>
    <row r="3741" ht="12" customHeight="1"/>
    <row r="3742" ht="12" customHeight="1"/>
    <row r="3743" ht="12" customHeight="1"/>
    <row r="3744" ht="12" customHeight="1"/>
    <row r="3745" ht="12" customHeight="1"/>
    <row r="3746" ht="12" customHeight="1"/>
    <row r="3747" ht="12" customHeight="1"/>
    <row r="3748" ht="12" customHeight="1"/>
    <row r="3749" ht="12" customHeight="1"/>
    <row r="3750" ht="12" customHeight="1"/>
    <row r="3751" ht="12" customHeight="1"/>
    <row r="3752" ht="12" customHeight="1"/>
    <row r="3753" ht="12" customHeight="1"/>
    <row r="3754" ht="12" customHeight="1"/>
    <row r="3755" ht="12" customHeight="1"/>
    <row r="3756" ht="12" customHeight="1"/>
    <row r="3757" ht="12" customHeight="1"/>
    <row r="3758" ht="12" customHeight="1"/>
    <row r="3759" ht="12" customHeight="1"/>
    <row r="3760" ht="12" customHeight="1"/>
    <row r="3761" ht="12" customHeight="1"/>
    <row r="3762" ht="12" customHeight="1"/>
    <row r="3763" ht="12" customHeight="1"/>
    <row r="3764" ht="12" customHeight="1"/>
    <row r="3765" ht="12" customHeight="1"/>
    <row r="3766" ht="12" customHeight="1"/>
    <row r="3767" ht="12" customHeight="1"/>
    <row r="3768" ht="12" customHeight="1"/>
    <row r="3769" ht="12" customHeight="1"/>
    <row r="3770" ht="12" customHeight="1"/>
    <row r="3771" ht="12" customHeight="1"/>
    <row r="3772" ht="12" customHeight="1"/>
    <row r="3773" ht="12" customHeight="1"/>
    <row r="3774" ht="12" customHeight="1"/>
    <row r="3775" ht="12" customHeight="1"/>
    <row r="3776" ht="12" customHeight="1"/>
    <row r="3777" ht="12" customHeight="1"/>
    <row r="3778" ht="12" customHeight="1"/>
    <row r="3779" ht="12" customHeight="1"/>
    <row r="3780" ht="12" customHeight="1"/>
    <row r="3781" ht="12" customHeight="1"/>
    <row r="3782" ht="12" customHeight="1"/>
    <row r="3783" ht="12" customHeight="1"/>
    <row r="3784" ht="12" customHeight="1"/>
    <row r="3785" ht="12" customHeight="1"/>
    <row r="3786" ht="12" customHeight="1"/>
    <row r="3787" ht="12" customHeight="1"/>
    <row r="3788" ht="12" customHeight="1"/>
    <row r="3789" ht="12" customHeight="1"/>
    <row r="3790" ht="12" customHeight="1"/>
    <row r="3791" ht="12" customHeight="1"/>
    <row r="3792" ht="12" customHeight="1"/>
    <row r="3793" ht="12" customHeight="1"/>
    <row r="3794" ht="12" customHeight="1"/>
    <row r="3795" ht="12" customHeight="1"/>
    <row r="3796" ht="12" customHeight="1"/>
    <row r="3797" ht="12" customHeight="1"/>
    <row r="3798" ht="12" customHeight="1"/>
    <row r="3799" ht="12" customHeight="1"/>
    <row r="3800" ht="12" customHeight="1"/>
    <row r="3801" ht="12" customHeight="1"/>
    <row r="3802" ht="12" customHeight="1"/>
    <row r="3803" ht="12" customHeight="1"/>
    <row r="3804" ht="12" customHeight="1"/>
    <row r="3805" ht="12" customHeight="1"/>
    <row r="3806" ht="12" customHeight="1"/>
    <row r="3807" ht="12" customHeight="1"/>
    <row r="3808" ht="12" customHeight="1"/>
    <row r="3809" ht="12" customHeight="1"/>
    <row r="3810" ht="12" customHeight="1"/>
    <row r="3811" ht="12" customHeight="1"/>
    <row r="3812" ht="12" customHeight="1"/>
    <row r="3813" ht="12" customHeight="1"/>
    <row r="3814" ht="12" customHeight="1"/>
    <row r="3815" ht="12" customHeight="1"/>
    <row r="3816" ht="12" customHeight="1"/>
    <row r="3817" ht="12" customHeight="1"/>
    <row r="3818" ht="12" customHeight="1"/>
    <row r="3819" ht="12" customHeight="1"/>
    <row r="3820" ht="12" customHeight="1"/>
    <row r="3821" ht="12" customHeight="1"/>
    <row r="3822" ht="12" customHeight="1"/>
    <row r="3823" ht="12" customHeight="1"/>
    <row r="3824" ht="12" customHeight="1"/>
    <row r="3825" ht="12" customHeight="1"/>
    <row r="3826" ht="12" customHeight="1"/>
    <row r="3827" ht="12" customHeight="1"/>
    <row r="3828" ht="12" customHeight="1"/>
    <row r="3829" ht="12" customHeight="1"/>
    <row r="3830" ht="12" customHeight="1"/>
    <row r="3831" ht="12" customHeight="1"/>
    <row r="3832" ht="12" customHeight="1"/>
    <row r="3833" ht="12" customHeight="1"/>
    <row r="3834" ht="12" customHeight="1"/>
    <row r="3835" ht="12" customHeight="1"/>
    <row r="3836" ht="12" customHeight="1"/>
    <row r="3837" ht="12" customHeight="1"/>
    <row r="3838" ht="12" customHeight="1"/>
    <row r="3839" ht="12" customHeight="1"/>
    <row r="3840" ht="12" customHeight="1"/>
    <row r="3841" ht="12" customHeight="1"/>
    <row r="3842" ht="12" customHeight="1"/>
    <row r="3843" ht="12" customHeight="1"/>
    <row r="3844" ht="12" customHeight="1"/>
    <row r="3845" ht="12" customHeight="1"/>
    <row r="3846" ht="12" customHeight="1"/>
    <row r="3847" ht="12" customHeight="1"/>
    <row r="3848" ht="12" customHeight="1"/>
    <row r="3849" ht="12" customHeight="1"/>
    <row r="3850" ht="12" customHeight="1"/>
    <row r="3851" ht="12" customHeight="1"/>
    <row r="3852" ht="12" customHeight="1"/>
    <row r="3853" ht="12" customHeight="1"/>
    <row r="3854" ht="12" customHeight="1"/>
    <row r="3855" ht="12" customHeight="1"/>
    <row r="3856" ht="12" customHeight="1"/>
    <row r="3857" ht="12" customHeight="1"/>
    <row r="3858" ht="12" customHeight="1"/>
    <row r="3859" ht="12" customHeight="1"/>
    <row r="3860" ht="12" customHeight="1"/>
    <row r="3861" ht="12" customHeight="1"/>
    <row r="3862" ht="12" customHeight="1"/>
    <row r="3863" ht="12" customHeight="1"/>
    <row r="3864" ht="12" customHeight="1"/>
    <row r="3865" ht="12" customHeight="1"/>
    <row r="3866" ht="12" customHeight="1"/>
    <row r="3867" ht="12" customHeight="1"/>
    <row r="3868" ht="12" customHeight="1"/>
    <row r="3869" ht="12" customHeight="1"/>
    <row r="3870" ht="12" customHeight="1"/>
    <row r="3871" ht="12" customHeight="1"/>
    <row r="3872" ht="12" customHeight="1"/>
    <row r="3873" ht="12" customHeight="1"/>
    <row r="3874" ht="12" customHeight="1"/>
    <row r="3875" ht="12" customHeight="1"/>
    <row r="3876" ht="12" customHeight="1"/>
    <row r="3877" ht="12" customHeight="1"/>
    <row r="3878" ht="12" customHeight="1"/>
    <row r="3879" ht="12" customHeight="1"/>
    <row r="3880" ht="12" customHeight="1"/>
    <row r="3881" ht="12" customHeight="1"/>
    <row r="3882" ht="12" customHeight="1"/>
    <row r="3883" ht="12" customHeight="1"/>
    <row r="3884" ht="12" customHeight="1"/>
    <row r="3885" ht="12" customHeight="1"/>
    <row r="3886" ht="12" customHeight="1"/>
    <row r="3887" ht="12" customHeight="1"/>
    <row r="3888" ht="12" customHeight="1"/>
    <row r="3889" ht="12" customHeight="1"/>
    <row r="3890" ht="12" customHeight="1"/>
    <row r="3891" ht="12" customHeight="1"/>
    <row r="3892" ht="12" customHeight="1"/>
    <row r="3893" ht="12" customHeight="1"/>
    <row r="3894" ht="12" customHeight="1"/>
    <row r="3895" ht="12" customHeight="1"/>
    <row r="3896" ht="12" customHeight="1"/>
    <row r="3897" ht="12" customHeight="1"/>
    <row r="3898" ht="12" customHeight="1"/>
    <row r="3899" ht="12" customHeight="1"/>
    <row r="3900" ht="12" customHeight="1"/>
    <row r="3901" ht="12" customHeight="1"/>
    <row r="3902" ht="12" customHeight="1"/>
    <row r="3903" ht="12" customHeight="1"/>
    <row r="3904" ht="12" customHeight="1"/>
    <row r="3905" ht="12" customHeight="1"/>
    <row r="3906" ht="12" customHeight="1"/>
    <row r="3907" ht="12" customHeight="1"/>
    <row r="3908" ht="12" customHeight="1"/>
    <row r="3909" ht="12" customHeight="1"/>
    <row r="3910" ht="12" customHeight="1"/>
    <row r="3911" ht="12" customHeight="1"/>
    <row r="3912" ht="12" customHeight="1"/>
    <row r="3913" ht="12" customHeight="1"/>
    <row r="3914" ht="12" customHeight="1"/>
    <row r="3915" ht="12" customHeight="1"/>
    <row r="3916" ht="12" customHeight="1"/>
    <row r="3917" ht="12" customHeight="1"/>
    <row r="3918" ht="12" customHeight="1"/>
    <row r="3919" ht="12" customHeight="1"/>
    <row r="3920" ht="12" customHeight="1"/>
    <row r="3921" ht="12" customHeight="1"/>
    <row r="3922" ht="12" customHeight="1"/>
    <row r="3923" ht="12" customHeight="1"/>
    <row r="3924" ht="12" customHeight="1"/>
    <row r="3925" ht="12" customHeight="1"/>
    <row r="3926" ht="12" customHeight="1"/>
    <row r="3927" ht="12" customHeight="1"/>
    <row r="3928" ht="12" customHeight="1"/>
    <row r="3929" ht="12" customHeight="1"/>
    <row r="3930" ht="12" customHeight="1"/>
    <row r="3931" ht="12" customHeight="1"/>
    <row r="3932" ht="12" customHeight="1"/>
    <row r="3933" ht="12" customHeight="1"/>
    <row r="3934" ht="12" customHeight="1"/>
    <row r="3935" ht="12" customHeight="1"/>
    <row r="3936" ht="12" customHeight="1"/>
    <row r="3937" ht="12" customHeight="1"/>
    <row r="3938" ht="12" customHeight="1"/>
    <row r="3939" ht="12" customHeight="1"/>
    <row r="3940" ht="12" customHeight="1"/>
    <row r="3941" ht="12" customHeight="1"/>
    <row r="3942" ht="12" customHeight="1"/>
    <row r="3943" ht="12" customHeight="1"/>
    <row r="3944" ht="12" customHeight="1"/>
    <row r="3945" ht="12" customHeight="1"/>
    <row r="3946" ht="12" customHeight="1"/>
    <row r="3947" ht="12" customHeight="1"/>
    <row r="3948" ht="12" customHeight="1"/>
    <row r="3949" ht="12" customHeight="1"/>
    <row r="3950" ht="12" customHeight="1"/>
    <row r="3951" ht="12" customHeight="1"/>
    <row r="3952" ht="12" customHeight="1"/>
    <row r="3953" ht="12" customHeight="1"/>
    <row r="3954" ht="12" customHeight="1"/>
    <row r="3955" ht="12" customHeight="1"/>
    <row r="3956" ht="12" customHeight="1"/>
    <row r="3957" ht="12" customHeight="1"/>
    <row r="3958" ht="12" customHeight="1"/>
    <row r="3959" ht="12" customHeight="1"/>
    <row r="3960" ht="12" customHeight="1"/>
    <row r="3961" ht="12" customHeight="1"/>
    <row r="3962" ht="12" customHeight="1"/>
    <row r="3963" ht="12" customHeight="1"/>
    <row r="3964" ht="12" customHeight="1"/>
    <row r="3965" ht="12" customHeight="1"/>
    <row r="3966" ht="12" customHeight="1"/>
    <row r="3967" ht="12" customHeight="1"/>
    <row r="3968" ht="12" customHeight="1"/>
    <row r="3969" ht="12" customHeight="1"/>
    <row r="3970" ht="12" customHeight="1"/>
    <row r="3971" ht="12" customHeight="1"/>
    <row r="3972" ht="12" customHeight="1"/>
    <row r="3973" ht="12" customHeight="1"/>
    <row r="3974" ht="12" customHeight="1"/>
    <row r="3975" ht="12" customHeight="1"/>
    <row r="3976" ht="12" customHeight="1"/>
    <row r="3977" ht="12" customHeight="1"/>
    <row r="3978" ht="12" customHeight="1"/>
    <row r="3979" ht="12" customHeight="1"/>
    <row r="3980" ht="12" customHeight="1"/>
    <row r="3981" ht="12" customHeight="1"/>
    <row r="3982" ht="12" customHeight="1"/>
    <row r="3983" ht="12" customHeight="1"/>
    <row r="3984" ht="12" customHeight="1"/>
    <row r="3985" ht="12" customHeight="1"/>
    <row r="3986" ht="12" customHeight="1"/>
    <row r="3987" ht="12" customHeight="1"/>
    <row r="3988" ht="12" customHeight="1"/>
    <row r="3989" ht="12" customHeight="1"/>
    <row r="3990" ht="12" customHeight="1"/>
    <row r="3991" ht="12" customHeight="1"/>
    <row r="3992" ht="12" customHeight="1"/>
    <row r="3993" ht="12" customHeight="1"/>
    <row r="3994" ht="12" customHeight="1"/>
    <row r="3995" ht="12" customHeight="1"/>
    <row r="3996" ht="12" customHeight="1"/>
    <row r="3997" ht="12" customHeight="1"/>
    <row r="3998" ht="12" customHeight="1"/>
    <row r="3999" ht="12" customHeight="1"/>
    <row r="4000" ht="12" customHeight="1"/>
    <row r="4001" ht="12" customHeight="1"/>
    <row r="4002" ht="12" customHeight="1"/>
    <row r="4003" ht="12" customHeight="1"/>
    <row r="4004" ht="12" customHeight="1"/>
    <row r="4005" ht="12" customHeight="1"/>
    <row r="4006" ht="12" customHeight="1"/>
    <row r="4007" ht="12" customHeight="1"/>
    <row r="4008" ht="12" customHeight="1"/>
    <row r="4009" ht="12" customHeight="1"/>
    <row r="4010" ht="12" customHeight="1"/>
    <row r="4011" ht="12" customHeight="1"/>
    <row r="4012" ht="12" customHeight="1"/>
    <row r="4013" ht="12" customHeight="1"/>
    <row r="4014" ht="12" customHeight="1"/>
    <row r="4015" ht="12" customHeight="1"/>
    <row r="4016" ht="12" customHeight="1"/>
    <row r="4017" ht="12" customHeight="1"/>
    <row r="4018" ht="12" customHeight="1"/>
    <row r="4019" ht="12" customHeight="1"/>
    <row r="4020" ht="12" customHeight="1"/>
    <row r="4021" ht="12" customHeight="1"/>
    <row r="4022" ht="12" customHeight="1"/>
    <row r="4023" ht="12" customHeight="1"/>
    <row r="4024" ht="12" customHeight="1"/>
    <row r="4025" ht="12" customHeight="1"/>
    <row r="4026" ht="12" customHeight="1"/>
    <row r="4027" ht="12" customHeight="1"/>
    <row r="4028" ht="12" customHeight="1"/>
    <row r="4029" ht="12" customHeight="1"/>
    <row r="4030" ht="12" customHeight="1"/>
    <row r="4031" ht="12" customHeight="1"/>
    <row r="4032" ht="12" customHeight="1"/>
    <row r="4033" ht="12" customHeight="1"/>
    <row r="4034" ht="12" customHeight="1"/>
    <row r="4035" ht="12" customHeight="1"/>
    <row r="4036" ht="12" customHeight="1"/>
    <row r="4037" ht="12" customHeight="1"/>
    <row r="4038" ht="12" customHeight="1"/>
    <row r="4039" ht="12" customHeight="1"/>
    <row r="4040" ht="12" customHeight="1"/>
    <row r="4041" ht="12" customHeight="1"/>
    <row r="4042" ht="12" customHeight="1"/>
    <row r="4043" ht="12" customHeight="1"/>
    <row r="4044" ht="12" customHeight="1"/>
    <row r="4045" ht="12" customHeight="1"/>
    <row r="4046" ht="12" customHeight="1"/>
    <row r="4047" ht="12" customHeight="1"/>
    <row r="4048" ht="12" customHeight="1"/>
    <row r="4049" ht="12" customHeight="1"/>
    <row r="4050" ht="12" customHeight="1"/>
    <row r="4051" ht="12" customHeight="1"/>
    <row r="4052" ht="12" customHeight="1"/>
    <row r="4053" ht="12" customHeight="1"/>
    <row r="4054" ht="12" customHeight="1"/>
    <row r="4055" ht="12" customHeight="1"/>
    <row r="4056" ht="12" customHeight="1"/>
    <row r="4057" ht="12" customHeight="1"/>
    <row r="4058" ht="12" customHeight="1"/>
    <row r="4059" ht="12" customHeight="1"/>
    <row r="4060" ht="12" customHeight="1"/>
    <row r="4061" ht="12" customHeight="1"/>
    <row r="4062" ht="12" customHeight="1"/>
    <row r="4063" ht="12" customHeight="1"/>
    <row r="4064" ht="12" customHeight="1"/>
    <row r="4065" ht="12" customHeight="1"/>
    <row r="4066" ht="12" customHeight="1"/>
    <row r="4067" ht="12" customHeight="1"/>
    <row r="4068" ht="12" customHeight="1"/>
    <row r="4069" ht="12" customHeight="1"/>
    <row r="4070" ht="12" customHeight="1"/>
    <row r="4071" ht="12" customHeight="1"/>
    <row r="4072" ht="12" customHeight="1"/>
    <row r="4073" ht="12" customHeight="1"/>
    <row r="4074" ht="12" customHeight="1"/>
    <row r="4075" ht="12" customHeight="1"/>
    <row r="4076" ht="12" customHeight="1"/>
    <row r="4077" ht="12" customHeight="1"/>
    <row r="4078" ht="12" customHeight="1"/>
    <row r="4079" ht="12" customHeight="1"/>
    <row r="4080" ht="12" customHeight="1"/>
    <row r="4081" ht="12" customHeight="1"/>
    <row r="4082" ht="12" customHeight="1"/>
    <row r="4083" ht="12" customHeight="1"/>
    <row r="4084" ht="12" customHeight="1"/>
    <row r="4085" ht="12" customHeight="1"/>
    <row r="4086" ht="12" customHeight="1"/>
    <row r="4087" ht="12" customHeight="1"/>
    <row r="4088" ht="12" customHeight="1"/>
    <row r="4089" ht="12" customHeight="1"/>
    <row r="4090" ht="12" customHeight="1"/>
    <row r="4091" ht="12" customHeight="1"/>
    <row r="4092" ht="12" customHeight="1"/>
    <row r="4093" ht="12" customHeight="1"/>
    <row r="4094" ht="12" customHeight="1"/>
    <row r="4095" ht="12" customHeight="1"/>
    <row r="4096" ht="12" customHeight="1"/>
    <row r="4097" ht="12" customHeight="1"/>
    <row r="4098" ht="12" customHeight="1"/>
    <row r="4099" ht="12" customHeight="1"/>
    <row r="4100" ht="12" customHeight="1"/>
    <row r="4101" ht="12" customHeight="1"/>
    <row r="4102" ht="12" customHeight="1"/>
    <row r="4103" ht="12" customHeight="1"/>
    <row r="4104" ht="12" customHeight="1"/>
    <row r="4105" ht="12" customHeight="1"/>
    <row r="4106" ht="12" customHeight="1"/>
    <row r="4107" ht="12" customHeight="1"/>
    <row r="4108" ht="12" customHeight="1"/>
    <row r="4109" ht="12" customHeight="1"/>
    <row r="4110" ht="12" customHeight="1"/>
    <row r="4111" ht="12" customHeight="1"/>
    <row r="4112" ht="12" customHeight="1"/>
    <row r="4113" ht="12" customHeight="1"/>
    <row r="4114" ht="12" customHeight="1"/>
    <row r="4115" ht="12" customHeight="1"/>
    <row r="4116" ht="12" customHeight="1"/>
    <row r="4117" ht="12" customHeight="1"/>
    <row r="4118" ht="12" customHeight="1"/>
    <row r="4119" ht="12" customHeight="1"/>
    <row r="4120" ht="12" customHeight="1"/>
    <row r="4121" ht="12" customHeight="1"/>
    <row r="4122" ht="12" customHeight="1"/>
    <row r="4123" ht="12" customHeight="1"/>
    <row r="4124" ht="12" customHeight="1"/>
    <row r="4125" ht="12" customHeight="1"/>
    <row r="4126" ht="12" customHeight="1"/>
    <row r="4127" ht="12" customHeight="1"/>
    <row r="4128" ht="12" customHeight="1"/>
    <row r="4129" ht="12" customHeight="1"/>
    <row r="4130" ht="12" customHeight="1"/>
    <row r="4131" ht="12" customHeight="1"/>
    <row r="4132" ht="12" customHeight="1"/>
    <row r="4133" ht="12" customHeight="1"/>
    <row r="4134" ht="12" customHeight="1"/>
    <row r="4135" ht="12" customHeight="1"/>
    <row r="4136" ht="12" customHeight="1"/>
    <row r="4137" ht="12" customHeight="1"/>
    <row r="4138" ht="12" customHeight="1"/>
    <row r="4139" ht="12" customHeight="1"/>
    <row r="4140" ht="12" customHeight="1"/>
    <row r="4141" ht="12" customHeight="1"/>
    <row r="4142" ht="12" customHeight="1"/>
    <row r="4143" ht="12" customHeight="1"/>
    <row r="4144" ht="12" customHeight="1"/>
    <row r="4145" ht="12" customHeight="1"/>
    <row r="4146" ht="12" customHeight="1"/>
    <row r="4147" ht="12" customHeight="1"/>
    <row r="4148" ht="12" customHeight="1"/>
    <row r="4149" ht="12" customHeight="1"/>
    <row r="4150" ht="12" customHeight="1"/>
    <row r="4151" ht="12" customHeight="1"/>
    <row r="4152" ht="12" customHeight="1"/>
    <row r="4153" ht="12" customHeight="1"/>
    <row r="4154" ht="12" customHeight="1"/>
    <row r="4155" ht="12" customHeight="1"/>
    <row r="4156" ht="12" customHeight="1"/>
    <row r="4157" ht="12" customHeight="1"/>
    <row r="4158" ht="12" customHeight="1"/>
    <row r="4159" ht="12" customHeight="1"/>
    <row r="4160" ht="12" customHeight="1"/>
    <row r="4161" ht="12" customHeight="1"/>
    <row r="4162" ht="12" customHeight="1"/>
    <row r="4163" ht="12" customHeight="1"/>
    <row r="4164" ht="12" customHeight="1"/>
    <row r="4165" ht="12" customHeight="1"/>
    <row r="4166" ht="12" customHeight="1"/>
    <row r="4167" ht="12" customHeight="1"/>
    <row r="4168" ht="12" customHeight="1"/>
    <row r="4169" ht="12" customHeight="1"/>
    <row r="4170" ht="12" customHeight="1"/>
    <row r="4171" ht="12" customHeight="1"/>
    <row r="4172" ht="12" customHeight="1"/>
    <row r="4173" ht="12" customHeight="1"/>
    <row r="4174" ht="12" customHeight="1"/>
    <row r="4175" ht="12" customHeight="1"/>
    <row r="4176" ht="12" customHeight="1"/>
    <row r="4177" ht="12" customHeight="1"/>
    <row r="4178" ht="12" customHeight="1"/>
    <row r="4179" ht="12" customHeight="1"/>
    <row r="4180" ht="12" customHeight="1"/>
    <row r="4181" ht="12" customHeight="1"/>
    <row r="4182" ht="12" customHeight="1"/>
    <row r="4183" ht="12" customHeight="1"/>
    <row r="4184" ht="12" customHeight="1"/>
    <row r="4185" ht="12" customHeight="1"/>
    <row r="4186" ht="12" customHeight="1"/>
    <row r="4187" ht="12" customHeight="1"/>
    <row r="4188" ht="12" customHeight="1"/>
    <row r="4189" ht="12" customHeight="1"/>
    <row r="4190" ht="12" customHeight="1"/>
    <row r="4191" ht="12" customHeight="1"/>
    <row r="4192" ht="12" customHeight="1"/>
    <row r="4193" ht="12" customHeight="1"/>
    <row r="4194" ht="12" customHeight="1"/>
    <row r="4195" ht="12" customHeight="1"/>
    <row r="4196" ht="12" customHeight="1"/>
    <row r="4197" ht="12" customHeight="1"/>
    <row r="4198" ht="12" customHeight="1"/>
    <row r="4199" ht="12" customHeight="1"/>
    <row r="4200" ht="12" customHeight="1"/>
    <row r="4201" ht="12" customHeight="1"/>
    <row r="4202" ht="12" customHeight="1"/>
    <row r="4203" ht="12" customHeight="1"/>
    <row r="4204" ht="12" customHeight="1"/>
    <row r="4205" ht="12" customHeight="1"/>
    <row r="4206" ht="12" customHeight="1"/>
    <row r="4207" ht="12" customHeight="1"/>
    <row r="4208" ht="12" customHeight="1"/>
    <row r="4209" ht="12" customHeight="1"/>
    <row r="4210" ht="12" customHeight="1"/>
    <row r="4211" ht="12" customHeight="1"/>
    <row r="4212" ht="12" customHeight="1"/>
    <row r="4213" ht="12" customHeight="1"/>
    <row r="4214" ht="12" customHeight="1"/>
    <row r="4215" ht="12" customHeight="1"/>
    <row r="4216" ht="12" customHeight="1"/>
    <row r="4217" ht="12" customHeight="1"/>
    <row r="4218" ht="12" customHeight="1"/>
    <row r="4219" ht="12" customHeight="1"/>
    <row r="4220" ht="12" customHeight="1"/>
    <row r="4221" ht="12" customHeight="1"/>
    <row r="4222" ht="12" customHeight="1"/>
    <row r="4223" ht="12" customHeight="1"/>
    <row r="4224" ht="12" customHeight="1"/>
    <row r="4225" ht="12" customHeight="1"/>
    <row r="4226" ht="12" customHeight="1"/>
    <row r="4227" ht="12" customHeight="1"/>
    <row r="4228" ht="12" customHeight="1"/>
    <row r="4229" ht="12" customHeight="1"/>
    <row r="4230" ht="12" customHeight="1"/>
    <row r="4231" ht="12" customHeight="1"/>
    <row r="4232" ht="12" customHeight="1"/>
    <row r="4233" ht="12" customHeight="1"/>
    <row r="4234" ht="12" customHeight="1"/>
    <row r="4235" ht="12" customHeight="1"/>
    <row r="4236" ht="12" customHeight="1"/>
    <row r="4237" ht="12" customHeight="1"/>
    <row r="4238" ht="12" customHeight="1"/>
    <row r="4239" ht="12" customHeight="1"/>
    <row r="4240" ht="12" customHeight="1"/>
    <row r="4241" ht="12" customHeight="1"/>
    <row r="4242" ht="12" customHeight="1"/>
    <row r="4243" ht="12" customHeight="1"/>
    <row r="4244" ht="12" customHeight="1"/>
    <row r="4245" ht="12" customHeight="1"/>
    <row r="4246" ht="12" customHeight="1"/>
    <row r="4247" ht="12" customHeight="1"/>
    <row r="4248" ht="12" customHeight="1"/>
    <row r="4249" ht="12" customHeight="1"/>
    <row r="4250" ht="12" customHeight="1"/>
    <row r="4251" ht="12" customHeight="1"/>
    <row r="4252" ht="12" customHeight="1"/>
    <row r="4253" ht="12" customHeight="1"/>
    <row r="4254" ht="12" customHeight="1"/>
    <row r="4255" ht="12" customHeight="1"/>
    <row r="4256" ht="12" customHeight="1"/>
    <row r="4257" ht="12" customHeight="1"/>
    <row r="4258" ht="12" customHeight="1"/>
    <row r="4259" ht="12" customHeight="1"/>
    <row r="4260" ht="12" customHeight="1"/>
    <row r="4261" ht="12" customHeight="1"/>
    <row r="4262" ht="12" customHeight="1"/>
    <row r="4263" ht="12" customHeight="1"/>
    <row r="4264" ht="12" customHeight="1"/>
    <row r="4265" ht="12" customHeight="1"/>
    <row r="4266" ht="12" customHeight="1"/>
    <row r="4267" ht="12" customHeight="1"/>
    <row r="4268" ht="12" customHeight="1"/>
    <row r="4269" ht="12" customHeight="1"/>
    <row r="4270" ht="12" customHeight="1"/>
    <row r="4271" ht="12" customHeight="1"/>
    <row r="4272" ht="12" customHeight="1"/>
    <row r="4273" ht="12" customHeight="1"/>
    <row r="4274" ht="12" customHeight="1"/>
    <row r="4275" ht="12" customHeight="1"/>
    <row r="4276" ht="12" customHeight="1"/>
    <row r="4277" ht="12" customHeight="1"/>
    <row r="4278" ht="12" customHeight="1"/>
    <row r="4279" ht="12" customHeight="1"/>
    <row r="4280" ht="12" customHeight="1"/>
    <row r="4281" ht="12" customHeight="1"/>
    <row r="4282" ht="12" customHeight="1"/>
    <row r="4283" ht="12" customHeight="1"/>
    <row r="4284" ht="12" customHeight="1"/>
    <row r="4285" ht="12" customHeight="1"/>
    <row r="4286" ht="12" customHeight="1"/>
    <row r="4287" ht="12" customHeight="1"/>
    <row r="4288" ht="12" customHeight="1"/>
    <row r="4289" ht="12" customHeight="1"/>
    <row r="4290" ht="12" customHeight="1"/>
    <row r="4291" ht="12" customHeight="1"/>
    <row r="4292" ht="12" customHeight="1"/>
    <row r="4293" ht="12" customHeight="1"/>
    <row r="4294" ht="12" customHeight="1"/>
    <row r="4295" ht="12" customHeight="1"/>
    <row r="4296" ht="12" customHeight="1"/>
    <row r="4297" ht="12" customHeight="1"/>
    <row r="4298" ht="12" customHeight="1"/>
    <row r="4299" ht="12" customHeight="1"/>
    <row r="4300" ht="12" customHeight="1"/>
    <row r="4301" ht="12" customHeight="1"/>
    <row r="4302" ht="12" customHeight="1"/>
    <row r="4303" ht="12" customHeight="1"/>
    <row r="4304" ht="12" customHeight="1"/>
    <row r="4305" ht="12" customHeight="1"/>
    <row r="4306" ht="12" customHeight="1"/>
    <row r="4307" ht="12" customHeight="1"/>
    <row r="4308" ht="12" customHeight="1"/>
    <row r="4309" ht="12" customHeight="1"/>
    <row r="4310" ht="12" customHeight="1"/>
    <row r="4311" ht="12" customHeight="1"/>
    <row r="4312" ht="12" customHeight="1"/>
    <row r="4313" ht="12" customHeight="1"/>
    <row r="4314" ht="12" customHeight="1"/>
    <row r="4315" ht="12" customHeight="1"/>
    <row r="4316" ht="12" customHeight="1"/>
    <row r="4317" ht="12" customHeight="1"/>
    <row r="4318" ht="12" customHeight="1"/>
    <row r="4319" ht="12" customHeight="1"/>
    <row r="4320" ht="12" customHeight="1"/>
    <row r="4321" ht="12" customHeight="1"/>
    <row r="4322" ht="12" customHeight="1"/>
    <row r="4323" ht="12" customHeight="1"/>
    <row r="4324" ht="12" customHeight="1"/>
    <row r="4325" ht="12" customHeight="1"/>
    <row r="4326" ht="12" customHeight="1"/>
    <row r="4327" ht="12" customHeight="1"/>
    <row r="4328" ht="12" customHeight="1"/>
    <row r="4329" ht="12" customHeight="1"/>
    <row r="4330" ht="12" customHeight="1"/>
    <row r="4331" ht="12" customHeight="1"/>
    <row r="4332" ht="12" customHeight="1"/>
    <row r="4333" ht="12" customHeight="1"/>
    <row r="4334" ht="12" customHeight="1"/>
    <row r="4335" ht="12" customHeight="1"/>
    <row r="4336" ht="12" customHeight="1"/>
    <row r="4337" ht="12" customHeight="1"/>
    <row r="4338" ht="12" customHeight="1"/>
    <row r="4339" ht="12" customHeight="1"/>
    <row r="4340" ht="12" customHeight="1"/>
    <row r="4341" ht="12" customHeight="1"/>
    <row r="4342" ht="12" customHeight="1"/>
    <row r="4343" ht="12" customHeight="1"/>
    <row r="4344" ht="12" customHeight="1"/>
    <row r="4345" ht="12" customHeight="1"/>
    <row r="4346" ht="12" customHeight="1"/>
    <row r="4347" ht="12" customHeight="1"/>
    <row r="4348" ht="12" customHeight="1"/>
    <row r="4349" ht="12" customHeight="1"/>
    <row r="4350" ht="12" customHeight="1"/>
    <row r="4351" ht="12" customHeight="1"/>
    <row r="4352" ht="12" customHeight="1"/>
    <row r="4353" ht="12" customHeight="1"/>
    <row r="4354" ht="12" customHeight="1"/>
    <row r="4355" ht="12" customHeight="1"/>
    <row r="4356" ht="12" customHeight="1"/>
    <row r="4357" ht="12" customHeight="1"/>
    <row r="4358" ht="12" customHeight="1"/>
    <row r="4359" ht="12" customHeight="1"/>
    <row r="4360" ht="12" customHeight="1"/>
    <row r="4361" ht="12" customHeight="1"/>
    <row r="4362" ht="12" customHeight="1"/>
    <row r="4363" ht="12" customHeight="1"/>
    <row r="4364" ht="12" customHeight="1"/>
    <row r="4365" ht="12" customHeight="1"/>
    <row r="4366" ht="12" customHeight="1"/>
    <row r="4367" ht="12" customHeight="1"/>
    <row r="4368" ht="12" customHeight="1"/>
    <row r="4369" ht="12" customHeight="1"/>
    <row r="4370" ht="12" customHeight="1"/>
    <row r="4371" ht="12" customHeight="1"/>
    <row r="4372" ht="12" customHeight="1"/>
    <row r="4373" ht="12" customHeight="1"/>
    <row r="4374" ht="12" customHeight="1"/>
    <row r="4375" ht="12" customHeight="1"/>
    <row r="4376" ht="12" customHeight="1"/>
    <row r="4377" ht="12" customHeight="1"/>
    <row r="4378" ht="12" customHeight="1"/>
    <row r="4379" ht="12" customHeight="1"/>
    <row r="4380" ht="12" customHeight="1"/>
    <row r="4381" ht="12" customHeight="1"/>
    <row r="4382" ht="12" customHeight="1"/>
    <row r="4383" ht="12" customHeight="1"/>
    <row r="4384" ht="12" customHeight="1"/>
    <row r="4385" ht="12" customHeight="1"/>
    <row r="4386" ht="12" customHeight="1"/>
    <row r="4387" ht="12" customHeight="1"/>
    <row r="4388" ht="12" customHeight="1"/>
    <row r="4389" ht="12" customHeight="1"/>
    <row r="4390" ht="12" customHeight="1"/>
    <row r="4391" ht="12" customHeight="1"/>
    <row r="4392" ht="12" customHeight="1"/>
    <row r="4393" ht="12" customHeight="1"/>
    <row r="4394" ht="12" customHeight="1"/>
    <row r="4395" ht="12" customHeight="1"/>
    <row r="4396" ht="12" customHeight="1"/>
    <row r="4397" ht="12" customHeight="1"/>
    <row r="4398" ht="12" customHeight="1"/>
    <row r="4399" ht="12" customHeight="1"/>
    <row r="4400" ht="12" customHeight="1"/>
    <row r="4401" ht="12" customHeight="1"/>
    <row r="4402" ht="12" customHeight="1"/>
    <row r="4403" ht="12" customHeight="1"/>
    <row r="4404" ht="12" customHeight="1"/>
    <row r="4405" ht="12" customHeight="1"/>
    <row r="4406" ht="12" customHeight="1"/>
    <row r="4407" ht="12" customHeight="1"/>
    <row r="4408" ht="12" customHeight="1"/>
    <row r="4409" ht="12" customHeight="1"/>
    <row r="4410" ht="12" customHeight="1"/>
    <row r="4411" ht="12" customHeight="1"/>
    <row r="4412" ht="12" customHeight="1"/>
    <row r="4413" ht="12" customHeight="1"/>
    <row r="4414" ht="12" customHeight="1"/>
    <row r="4415" ht="12" customHeight="1"/>
    <row r="4416" ht="12" customHeight="1"/>
    <row r="4417" ht="12" customHeight="1"/>
    <row r="4418" ht="12" customHeight="1"/>
    <row r="4419" ht="12" customHeight="1"/>
    <row r="4420" ht="12" customHeight="1"/>
    <row r="4421" ht="12" customHeight="1"/>
    <row r="4422" ht="12" customHeight="1"/>
    <row r="4423" ht="12" customHeight="1"/>
    <row r="4424" ht="12" customHeight="1"/>
    <row r="4425" ht="12" customHeight="1"/>
    <row r="4426" ht="12" customHeight="1"/>
    <row r="4427" ht="12" customHeight="1"/>
    <row r="4428" ht="12" customHeight="1"/>
    <row r="4429" ht="12" customHeight="1"/>
    <row r="4430" ht="12" customHeight="1"/>
    <row r="4431" ht="12" customHeight="1"/>
    <row r="4432" ht="12" customHeight="1"/>
    <row r="4433" ht="12" customHeight="1"/>
    <row r="4434" ht="12" customHeight="1"/>
    <row r="4435" ht="12" customHeight="1"/>
    <row r="4436" ht="12" customHeight="1"/>
    <row r="4437" ht="12" customHeight="1"/>
    <row r="4438" ht="12" customHeight="1"/>
    <row r="4439" ht="12" customHeight="1"/>
    <row r="4440" ht="12" customHeight="1"/>
    <row r="4441" ht="12" customHeight="1"/>
    <row r="4442" ht="12" customHeight="1"/>
    <row r="4443" ht="12" customHeight="1"/>
    <row r="4444" ht="12" customHeight="1"/>
    <row r="4445" ht="12" customHeight="1"/>
    <row r="4446" ht="12" customHeight="1"/>
    <row r="4447" ht="12" customHeight="1"/>
    <row r="4448" ht="12" customHeight="1"/>
    <row r="4449" ht="12" customHeight="1"/>
    <row r="4450" ht="12" customHeight="1"/>
    <row r="4451" ht="12" customHeight="1"/>
    <row r="4452" ht="12" customHeight="1"/>
    <row r="4453" ht="12" customHeight="1"/>
    <row r="4454" ht="12" customHeight="1"/>
    <row r="4455" ht="12" customHeight="1"/>
    <row r="4456" ht="12" customHeight="1"/>
    <row r="4457" ht="12" customHeight="1"/>
    <row r="4458" ht="12" customHeight="1"/>
    <row r="4459" ht="12" customHeight="1"/>
    <row r="4460" ht="12" customHeight="1"/>
    <row r="4461" ht="12" customHeight="1"/>
    <row r="4462" ht="12" customHeight="1"/>
    <row r="4463" ht="12" customHeight="1"/>
    <row r="4464" ht="12" customHeight="1"/>
    <row r="4465" ht="12" customHeight="1"/>
    <row r="4466" ht="12" customHeight="1"/>
    <row r="4467" ht="12" customHeight="1"/>
    <row r="4468" ht="12" customHeight="1"/>
    <row r="4469" ht="12" customHeight="1"/>
    <row r="4470" ht="12" customHeight="1"/>
    <row r="4471" ht="12" customHeight="1"/>
    <row r="4472" ht="12" customHeight="1"/>
    <row r="4473" ht="12" customHeight="1"/>
    <row r="4474" ht="12" customHeight="1"/>
    <row r="4475" ht="12" customHeight="1"/>
    <row r="4476" ht="12" customHeight="1"/>
    <row r="4477" ht="12" customHeight="1"/>
    <row r="4478" ht="12" customHeight="1"/>
    <row r="4479" ht="12" customHeight="1"/>
    <row r="4480" ht="12" customHeight="1"/>
    <row r="4481" ht="12" customHeight="1"/>
    <row r="4482" ht="12" customHeight="1"/>
    <row r="4483" ht="12" customHeight="1"/>
    <row r="4484" ht="12" customHeight="1"/>
    <row r="4485" ht="12" customHeight="1"/>
    <row r="4486" ht="12" customHeight="1"/>
    <row r="4487" ht="12" customHeight="1"/>
    <row r="4488" ht="12" customHeight="1"/>
    <row r="4489" ht="12" customHeight="1"/>
    <row r="4490" ht="12" customHeight="1"/>
    <row r="4491" ht="12" customHeight="1"/>
    <row r="4492" ht="12" customHeight="1"/>
    <row r="4493" ht="12" customHeight="1"/>
    <row r="4494" ht="12" customHeight="1"/>
    <row r="4495" ht="12" customHeight="1"/>
    <row r="4496" ht="12" customHeight="1"/>
    <row r="4497" ht="12" customHeight="1"/>
    <row r="4498" ht="12" customHeight="1"/>
    <row r="4499" ht="12" customHeight="1"/>
    <row r="4500" ht="12" customHeight="1"/>
    <row r="4501" ht="12" customHeight="1"/>
    <row r="4502" ht="12" customHeight="1"/>
    <row r="4503" ht="12" customHeight="1"/>
    <row r="4504" ht="12" customHeight="1"/>
    <row r="4505" ht="12" customHeight="1"/>
    <row r="4506" ht="12" customHeight="1"/>
    <row r="4507" ht="12" customHeight="1"/>
    <row r="4508" ht="12" customHeight="1"/>
    <row r="4509" ht="12" customHeight="1"/>
    <row r="4510" ht="12" customHeight="1"/>
    <row r="4511" ht="12" customHeight="1"/>
    <row r="4512" ht="12" customHeight="1"/>
    <row r="4513" ht="12" customHeight="1"/>
    <row r="4514" ht="12" customHeight="1"/>
    <row r="4515" ht="12" customHeight="1"/>
    <row r="4516" ht="12" customHeight="1"/>
    <row r="4517" ht="12" customHeight="1"/>
    <row r="4518" ht="12" customHeight="1"/>
    <row r="4519" ht="12" customHeight="1"/>
    <row r="4520" ht="12" customHeight="1"/>
    <row r="4521" ht="12" customHeight="1"/>
    <row r="4522" ht="12" customHeight="1"/>
    <row r="4523" ht="12" customHeight="1"/>
    <row r="4524" ht="12" customHeight="1"/>
    <row r="4525" ht="12" customHeight="1"/>
    <row r="4526" ht="12" customHeight="1"/>
    <row r="4527" ht="12" customHeight="1"/>
    <row r="4528" ht="12" customHeight="1"/>
    <row r="4529" ht="12" customHeight="1"/>
    <row r="4530" ht="12" customHeight="1"/>
    <row r="4531" ht="12" customHeight="1"/>
    <row r="4532" ht="12" customHeight="1"/>
    <row r="4533" ht="12" customHeight="1"/>
    <row r="4534" ht="12" customHeight="1"/>
    <row r="4535" ht="12" customHeight="1"/>
    <row r="4536" ht="12" customHeight="1"/>
    <row r="4537" ht="12" customHeight="1"/>
    <row r="4538" ht="12" customHeight="1"/>
    <row r="4539" ht="12" customHeight="1"/>
    <row r="4540" ht="12" customHeight="1"/>
    <row r="4541" ht="12" customHeight="1"/>
    <row r="4542" ht="12" customHeight="1"/>
    <row r="4543" ht="12" customHeight="1"/>
    <row r="4544" ht="12" customHeight="1"/>
    <row r="4545" ht="12" customHeight="1"/>
    <row r="4546" ht="12" customHeight="1"/>
    <row r="4547" ht="12" customHeight="1"/>
    <row r="4548" ht="12" customHeight="1"/>
    <row r="4549" ht="12" customHeight="1"/>
    <row r="4550" ht="12" customHeight="1"/>
    <row r="4551" ht="12" customHeight="1"/>
    <row r="4552" ht="12" customHeight="1"/>
    <row r="4553" ht="12" customHeight="1"/>
    <row r="4554" ht="12" customHeight="1"/>
    <row r="4555" ht="12" customHeight="1"/>
    <row r="4556" ht="12" customHeight="1"/>
    <row r="4557" ht="12" customHeight="1"/>
    <row r="4558" ht="12" customHeight="1"/>
    <row r="4559" ht="12" customHeight="1"/>
    <row r="4560" ht="12" customHeight="1"/>
    <row r="4561" ht="12" customHeight="1"/>
    <row r="4562" ht="12" customHeight="1"/>
    <row r="4563" ht="12" customHeight="1"/>
    <row r="4564" ht="12" customHeight="1"/>
    <row r="4565" ht="12" customHeight="1"/>
    <row r="4566" ht="12" customHeight="1"/>
    <row r="4567" ht="12" customHeight="1"/>
    <row r="4568" ht="12" customHeight="1"/>
    <row r="4569" ht="12" customHeight="1"/>
    <row r="4570" ht="12" customHeight="1"/>
    <row r="4571" ht="12" customHeight="1"/>
    <row r="4572" ht="12" customHeight="1"/>
    <row r="4573" ht="12" customHeight="1"/>
    <row r="4574" ht="12" customHeight="1"/>
    <row r="4575" ht="12" customHeight="1"/>
    <row r="4576" ht="12" customHeight="1"/>
    <row r="4577" ht="12" customHeight="1"/>
    <row r="4578" ht="12" customHeight="1"/>
    <row r="4579" ht="12" customHeight="1"/>
    <row r="4580" ht="12" customHeight="1"/>
    <row r="4581" ht="12" customHeight="1"/>
    <row r="4582" ht="12" customHeight="1"/>
    <row r="4583" ht="12" customHeight="1"/>
    <row r="4584" ht="12" customHeight="1"/>
    <row r="4585" ht="12" customHeight="1"/>
    <row r="4586" ht="12" customHeight="1"/>
    <row r="4587" ht="12" customHeight="1"/>
    <row r="4588" ht="12" customHeight="1"/>
    <row r="4589" ht="12" customHeight="1"/>
    <row r="4590" ht="12" customHeight="1"/>
    <row r="4591" ht="12" customHeight="1"/>
    <row r="4592" ht="12" customHeight="1"/>
    <row r="4593" ht="12" customHeight="1"/>
    <row r="4594" ht="12" customHeight="1"/>
    <row r="4595" ht="12" customHeight="1"/>
    <row r="4596" ht="12" customHeight="1"/>
    <row r="4597" ht="12" customHeight="1"/>
    <row r="4598" ht="12" customHeight="1"/>
    <row r="4599" ht="12" customHeight="1"/>
    <row r="4600" ht="12" customHeight="1"/>
    <row r="4601" ht="12" customHeight="1"/>
    <row r="4602" ht="12" customHeight="1"/>
    <row r="4603" ht="12" customHeight="1"/>
    <row r="4604" ht="12" customHeight="1"/>
    <row r="4605" ht="12" customHeight="1"/>
    <row r="4606" ht="12" customHeight="1"/>
    <row r="4607" ht="12" customHeight="1"/>
    <row r="4608" ht="12" customHeight="1"/>
    <row r="4609" ht="12" customHeight="1"/>
    <row r="4610" ht="12" customHeight="1"/>
    <row r="4611" ht="12" customHeight="1"/>
    <row r="4612" ht="12" customHeight="1"/>
    <row r="4613" ht="12" customHeight="1"/>
    <row r="4614" ht="12" customHeight="1"/>
    <row r="4615" ht="12" customHeight="1"/>
    <row r="4616" ht="12" customHeight="1"/>
    <row r="4617" ht="12" customHeight="1"/>
    <row r="4618" ht="12" customHeight="1"/>
    <row r="4619" ht="12" customHeight="1"/>
    <row r="4620" ht="12" customHeight="1"/>
    <row r="4621" ht="12" customHeight="1"/>
    <row r="4622" ht="12" customHeight="1"/>
    <row r="4623" ht="12" customHeight="1"/>
    <row r="4624" ht="12" customHeight="1"/>
    <row r="4625" ht="12" customHeight="1"/>
    <row r="4626" ht="12" customHeight="1"/>
    <row r="4627" ht="12" customHeight="1"/>
    <row r="4628" ht="12" customHeight="1"/>
    <row r="4629" ht="12" customHeight="1"/>
    <row r="4630" ht="12" customHeight="1"/>
    <row r="4631" ht="12" customHeight="1"/>
    <row r="4632" ht="12" customHeight="1"/>
    <row r="4633" ht="12" customHeight="1"/>
    <row r="4634" ht="12" customHeight="1"/>
    <row r="4635" ht="12" customHeight="1"/>
    <row r="4636" ht="12" customHeight="1"/>
    <row r="4637" ht="12" customHeight="1"/>
    <row r="4638" ht="12" customHeight="1"/>
    <row r="4639" ht="12" customHeight="1"/>
    <row r="4640" ht="12" customHeight="1"/>
    <row r="4641" ht="12" customHeight="1"/>
    <row r="4642" ht="12" customHeight="1"/>
    <row r="4643" ht="12" customHeight="1"/>
    <row r="4644" ht="12" customHeight="1"/>
    <row r="4645" ht="12" customHeight="1"/>
    <row r="4646" ht="12" customHeight="1"/>
    <row r="4647" ht="12" customHeight="1"/>
    <row r="4648" ht="12" customHeight="1"/>
    <row r="4649" ht="12" customHeight="1"/>
    <row r="4650" ht="12" customHeight="1"/>
    <row r="4651" ht="12" customHeight="1"/>
    <row r="4652" ht="12" customHeight="1"/>
    <row r="4653" ht="12" customHeight="1"/>
    <row r="4654" ht="12" customHeight="1"/>
    <row r="4655" ht="12" customHeight="1"/>
    <row r="4656" ht="12" customHeight="1"/>
    <row r="4657" ht="12" customHeight="1"/>
    <row r="4658" ht="12" customHeight="1"/>
    <row r="4659" ht="12" customHeight="1"/>
    <row r="4660" ht="12" customHeight="1"/>
    <row r="4661" ht="12" customHeight="1"/>
    <row r="4662" ht="12" customHeight="1"/>
    <row r="4663" ht="12" customHeight="1"/>
    <row r="4664" ht="12" customHeight="1"/>
    <row r="4665" ht="12" customHeight="1"/>
    <row r="4666" ht="12" customHeight="1"/>
    <row r="4667" ht="12" customHeight="1"/>
    <row r="4668" ht="12" customHeight="1"/>
    <row r="4669" ht="12" customHeight="1"/>
    <row r="4670" ht="12" customHeight="1"/>
    <row r="4671" ht="12" customHeight="1"/>
    <row r="4672" ht="12" customHeight="1"/>
    <row r="4673" ht="12" customHeight="1"/>
    <row r="4674" ht="12" customHeight="1"/>
    <row r="4675" ht="12" customHeight="1"/>
    <row r="4676" ht="12" customHeight="1"/>
    <row r="4677" ht="12" customHeight="1"/>
    <row r="4678" ht="12" customHeight="1"/>
    <row r="4679" ht="12" customHeight="1"/>
    <row r="4680" ht="12" customHeight="1"/>
    <row r="4681" ht="12" customHeight="1"/>
    <row r="4682" ht="12" customHeight="1"/>
    <row r="4683" ht="12" customHeight="1"/>
    <row r="4684" ht="12" customHeight="1"/>
    <row r="4685" ht="12" customHeight="1"/>
    <row r="4686" ht="12" customHeight="1"/>
    <row r="4687" ht="12" customHeight="1"/>
    <row r="4688" ht="12" customHeight="1"/>
    <row r="4689" ht="12" customHeight="1"/>
    <row r="4690" ht="12" customHeight="1"/>
    <row r="4691" ht="12" customHeight="1"/>
    <row r="4692" ht="12" customHeight="1"/>
    <row r="4693" ht="12" customHeight="1"/>
    <row r="4694" ht="12" customHeight="1"/>
    <row r="4695" ht="12" customHeight="1"/>
    <row r="4696" ht="12" customHeight="1"/>
    <row r="4697" ht="12" customHeight="1"/>
    <row r="4698" ht="12" customHeight="1"/>
    <row r="4699" ht="12" customHeight="1"/>
    <row r="4700" ht="12" customHeight="1"/>
    <row r="4701" ht="12" customHeight="1"/>
    <row r="4702" ht="12" customHeight="1"/>
    <row r="4703" ht="12" customHeight="1"/>
    <row r="4704" ht="12" customHeight="1"/>
    <row r="4705" ht="12" customHeight="1"/>
    <row r="4706" ht="12" customHeight="1"/>
    <row r="4707" ht="12" customHeight="1"/>
    <row r="4708" ht="12" customHeight="1"/>
    <row r="4709" ht="12" customHeight="1"/>
    <row r="4710" ht="12" customHeight="1"/>
    <row r="4711" ht="12" customHeight="1"/>
    <row r="4712" ht="12" customHeight="1"/>
    <row r="4713" ht="12" customHeight="1"/>
    <row r="4714" ht="12" customHeight="1"/>
    <row r="4715" ht="12" customHeight="1"/>
    <row r="4716" ht="12" customHeight="1"/>
    <row r="4717" ht="12" customHeight="1"/>
    <row r="4718" ht="12" customHeight="1"/>
    <row r="4719" ht="12" customHeight="1"/>
    <row r="4720" ht="12" customHeight="1"/>
    <row r="4721" ht="12" customHeight="1"/>
    <row r="4722" ht="12" customHeight="1"/>
    <row r="4723" ht="12" customHeight="1"/>
    <row r="4724" ht="12" customHeight="1"/>
    <row r="4725" ht="12" customHeight="1"/>
    <row r="4726" ht="12" customHeight="1"/>
    <row r="4727" ht="12" customHeight="1"/>
    <row r="4728" ht="12" customHeight="1"/>
    <row r="4729" ht="12" customHeight="1"/>
    <row r="4730" ht="12" customHeight="1"/>
    <row r="4731" ht="12" customHeight="1"/>
    <row r="4732" ht="12" customHeight="1"/>
    <row r="4733" ht="12" customHeight="1"/>
    <row r="4734" ht="12" customHeight="1"/>
    <row r="4735" ht="12" customHeight="1"/>
    <row r="4736" ht="12" customHeight="1"/>
    <row r="4737" ht="12" customHeight="1"/>
    <row r="4738" ht="12" customHeight="1"/>
    <row r="4739" ht="12" customHeight="1"/>
    <row r="4740" ht="12" customHeight="1"/>
    <row r="4741" ht="12" customHeight="1"/>
    <row r="4742" ht="12" customHeight="1"/>
    <row r="4743" ht="12" customHeight="1"/>
    <row r="4744" ht="12" customHeight="1"/>
    <row r="4745" ht="12" customHeight="1"/>
    <row r="4746" ht="12" customHeight="1"/>
    <row r="4747" ht="12" customHeight="1"/>
    <row r="4748" ht="12" customHeight="1"/>
    <row r="4749" ht="12" customHeight="1"/>
    <row r="4750" ht="12" customHeight="1"/>
    <row r="4751" ht="12" customHeight="1"/>
    <row r="4752" ht="12" customHeight="1"/>
    <row r="4753" ht="12" customHeight="1"/>
    <row r="4754" ht="12" customHeight="1"/>
    <row r="4755" ht="12" customHeight="1"/>
    <row r="4756" ht="12" customHeight="1"/>
    <row r="4757" ht="12" customHeight="1"/>
    <row r="4758" ht="12" customHeight="1"/>
    <row r="4759" ht="12" customHeight="1"/>
    <row r="4760" ht="12" customHeight="1"/>
    <row r="4761" ht="12" customHeight="1"/>
    <row r="4762" ht="12" customHeight="1"/>
    <row r="4763" ht="12" customHeight="1"/>
    <row r="4764" ht="12" customHeight="1"/>
    <row r="4765" ht="12" customHeight="1"/>
    <row r="4766" ht="12" customHeight="1"/>
    <row r="4767" ht="12" customHeight="1"/>
    <row r="4768" ht="12" customHeight="1"/>
    <row r="4769" ht="12" customHeight="1"/>
    <row r="4770" ht="12" customHeight="1"/>
    <row r="4771" ht="12" customHeight="1"/>
    <row r="4772" ht="12" customHeight="1"/>
    <row r="4773" ht="12" customHeight="1"/>
    <row r="4774" ht="12" customHeight="1"/>
    <row r="4775" ht="12" customHeight="1"/>
    <row r="4776" ht="12" customHeight="1"/>
    <row r="4777" ht="12" customHeight="1"/>
    <row r="4778" ht="12" customHeight="1"/>
    <row r="4779" ht="12" customHeight="1"/>
    <row r="4780" ht="12" customHeight="1"/>
    <row r="4781" ht="12" customHeight="1"/>
    <row r="4782" ht="12" customHeight="1"/>
    <row r="4783" ht="12" customHeight="1"/>
    <row r="4784" ht="12" customHeight="1"/>
    <row r="4785" ht="12" customHeight="1"/>
    <row r="4786" ht="12" customHeight="1"/>
    <row r="4787" ht="12" customHeight="1"/>
    <row r="4788" ht="12" customHeight="1"/>
    <row r="4789" ht="12" customHeight="1"/>
    <row r="4790" ht="12" customHeight="1"/>
    <row r="4791" ht="12" customHeight="1"/>
    <row r="4792" ht="12" customHeight="1"/>
    <row r="4793" ht="12" customHeight="1"/>
    <row r="4794" ht="12" customHeight="1"/>
    <row r="4795" ht="12" customHeight="1"/>
    <row r="4796" ht="12" customHeight="1"/>
    <row r="4797" ht="12" customHeight="1"/>
    <row r="4798" ht="12" customHeight="1"/>
    <row r="4799" ht="12" customHeight="1"/>
    <row r="4800" ht="12" customHeight="1"/>
    <row r="4801" ht="12" customHeight="1"/>
    <row r="4802" ht="12" customHeight="1"/>
    <row r="4803" ht="12" customHeight="1"/>
    <row r="4804" ht="12" customHeight="1"/>
    <row r="4805" ht="12" customHeight="1"/>
    <row r="4806" ht="12" customHeight="1"/>
    <row r="4807" ht="12" customHeight="1"/>
    <row r="4808" ht="12" customHeight="1"/>
    <row r="4809" ht="12" customHeight="1"/>
    <row r="4810" ht="12" customHeight="1"/>
    <row r="4811" ht="12" customHeight="1"/>
    <row r="4812" ht="12" customHeight="1"/>
    <row r="4813" ht="12" customHeight="1"/>
    <row r="4814" ht="12" customHeight="1"/>
    <row r="4815" ht="12" customHeight="1"/>
    <row r="4816" ht="12" customHeight="1"/>
    <row r="4817" ht="12" customHeight="1"/>
    <row r="4818" ht="12" customHeight="1"/>
    <row r="4819" ht="12" customHeight="1"/>
    <row r="4820" ht="12" customHeight="1"/>
    <row r="4821" ht="12" customHeight="1"/>
    <row r="4822" ht="12" customHeight="1"/>
    <row r="4823" ht="12" customHeight="1"/>
    <row r="4824" ht="12" customHeight="1"/>
    <row r="4825" ht="12" customHeight="1"/>
    <row r="4826" ht="12" customHeight="1"/>
    <row r="4827" ht="12" customHeight="1"/>
    <row r="4828" ht="12" customHeight="1"/>
    <row r="4829" ht="12" customHeight="1"/>
    <row r="4830" ht="12" customHeight="1"/>
    <row r="4831" ht="12" customHeight="1"/>
    <row r="4832" ht="12" customHeight="1"/>
    <row r="4833" ht="12" customHeight="1"/>
    <row r="4834" ht="12" customHeight="1"/>
    <row r="4835" ht="12" customHeight="1"/>
    <row r="4836" ht="12" customHeight="1"/>
    <row r="4837" ht="12" customHeight="1"/>
    <row r="4838" ht="12" customHeight="1"/>
    <row r="4839" ht="12" customHeight="1"/>
    <row r="4840" ht="12" customHeight="1"/>
    <row r="4841" ht="12" customHeight="1"/>
    <row r="4842" ht="12" customHeight="1"/>
    <row r="4843" ht="12" customHeight="1"/>
    <row r="4844" ht="12" customHeight="1"/>
    <row r="4845" ht="12" customHeight="1"/>
    <row r="4846" ht="12" customHeight="1"/>
    <row r="4847" ht="12" customHeight="1"/>
    <row r="4848" ht="12" customHeight="1"/>
    <row r="4849" ht="12" customHeight="1"/>
    <row r="4850" ht="12" customHeight="1"/>
    <row r="4851" ht="12" customHeight="1"/>
    <row r="4852" ht="12" customHeight="1"/>
    <row r="4853" ht="12" customHeight="1"/>
    <row r="4854" ht="12" customHeight="1"/>
    <row r="4855" ht="12" customHeight="1"/>
    <row r="4856" ht="12" customHeight="1"/>
    <row r="4857" ht="12" customHeight="1"/>
    <row r="4858" ht="12" customHeight="1"/>
    <row r="4859" ht="12" customHeight="1"/>
    <row r="4860" ht="12" customHeight="1"/>
    <row r="4861" ht="12" customHeight="1"/>
    <row r="4862" ht="12" customHeight="1"/>
    <row r="4863" ht="12" customHeight="1"/>
    <row r="4864" ht="12" customHeight="1"/>
    <row r="4865" ht="12" customHeight="1"/>
    <row r="4866" ht="12" customHeight="1"/>
    <row r="4867" ht="12" customHeight="1"/>
    <row r="4868" ht="12" customHeight="1"/>
    <row r="4869" ht="12" customHeight="1"/>
    <row r="4870" ht="12" customHeight="1"/>
    <row r="4871" ht="12" customHeight="1"/>
    <row r="4872" ht="12" customHeight="1"/>
    <row r="4873" ht="12" customHeight="1"/>
    <row r="4874" ht="12" customHeight="1"/>
    <row r="4875" ht="12" customHeight="1"/>
    <row r="4876" ht="12" customHeight="1"/>
    <row r="4877" ht="12" customHeight="1"/>
    <row r="4878" ht="12" customHeight="1"/>
    <row r="4879" ht="12" customHeight="1"/>
    <row r="4880" ht="12" customHeight="1"/>
    <row r="4881" ht="12" customHeight="1"/>
    <row r="4882" ht="12" customHeight="1"/>
    <row r="4883" ht="12" customHeight="1"/>
    <row r="4884" ht="12" customHeight="1"/>
    <row r="4885" ht="12" customHeight="1"/>
    <row r="4886" ht="12" customHeight="1"/>
    <row r="4887" ht="12" customHeight="1"/>
    <row r="4888" ht="12" customHeight="1"/>
    <row r="4889" ht="12" customHeight="1"/>
    <row r="4890" ht="12" customHeight="1"/>
    <row r="4891" ht="12" customHeight="1"/>
    <row r="4892" ht="12" customHeight="1"/>
    <row r="4893" ht="12" customHeight="1"/>
    <row r="4894" ht="12" customHeight="1"/>
    <row r="4895" ht="12" customHeight="1"/>
    <row r="4896" ht="12" customHeight="1"/>
    <row r="4897" ht="12" customHeight="1"/>
    <row r="4898" ht="12" customHeight="1"/>
    <row r="4899" ht="12" customHeight="1"/>
    <row r="4900" ht="12" customHeight="1"/>
    <row r="4901" ht="12" customHeight="1"/>
    <row r="4902" ht="12" customHeight="1"/>
    <row r="4903" ht="12" customHeight="1"/>
    <row r="4904" ht="12" customHeight="1"/>
    <row r="4905" ht="12" customHeight="1"/>
    <row r="4906" ht="12" customHeight="1"/>
    <row r="4907" ht="12" customHeight="1"/>
    <row r="4908" ht="12" customHeight="1"/>
    <row r="4909" ht="12" customHeight="1"/>
    <row r="4910" ht="12" customHeight="1"/>
    <row r="4911" ht="12" customHeight="1"/>
    <row r="4912" ht="12" customHeight="1"/>
    <row r="4913" ht="12" customHeight="1"/>
    <row r="4914" ht="12" customHeight="1"/>
    <row r="4915" ht="12" customHeight="1"/>
    <row r="4916" ht="12" customHeight="1"/>
    <row r="4917" ht="12" customHeight="1"/>
    <row r="4918" ht="12" customHeight="1"/>
    <row r="4919" ht="12" customHeight="1"/>
    <row r="4920" ht="12" customHeight="1"/>
    <row r="4921" ht="12" customHeight="1"/>
    <row r="4922" ht="12" customHeight="1"/>
    <row r="4923" ht="12" customHeight="1"/>
    <row r="4924" ht="12" customHeight="1"/>
    <row r="4925" ht="12" customHeight="1"/>
    <row r="4926" ht="12" customHeight="1"/>
    <row r="4927" ht="12" customHeight="1"/>
    <row r="4928" ht="12" customHeight="1"/>
    <row r="4929" ht="12" customHeight="1"/>
    <row r="4930" ht="12" customHeight="1"/>
    <row r="4931" ht="12" customHeight="1"/>
    <row r="4932" ht="12" customHeight="1"/>
    <row r="4933" ht="12" customHeight="1"/>
    <row r="4934" ht="12" customHeight="1"/>
    <row r="4935" ht="12" customHeight="1"/>
    <row r="4936" ht="12" customHeight="1"/>
    <row r="4937" ht="12" customHeight="1"/>
    <row r="4938" ht="12" customHeight="1"/>
    <row r="4939" ht="12" customHeight="1"/>
    <row r="4940" ht="12" customHeight="1"/>
    <row r="4941" ht="12" customHeight="1"/>
    <row r="4942" ht="12" customHeight="1"/>
    <row r="4943" ht="12" customHeight="1"/>
    <row r="4944" ht="12" customHeight="1"/>
    <row r="4945" ht="12" customHeight="1"/>
    <row r="4946" ht="12" customHeight="1"/>
    <row r="4947" ht="12" customHeight="1"/>
    <row r="4948" ht="12" customHeight="1"/>
    <row r="4949" ht="12" customHeight="1"/>
    <row r="4950" ht="12" customHeight="1"/>
    <row r="4951" ht="12" customHeight="1"/>
    <row r="4952" ht="12" customHeight="1"/>
    <row r="4953" ht="12" customHeight="1"/>
    <row r="4954" ht="12" customHeight="1"/>
    <row r="4955" ht="12" customHeight="1"/>
    <row r="4956" ht="12" customHeight="1"/>
    <row r="4957" ht="12" customHeight="1"/>
    <row r="4958" ht="12" customHeight="1"/>
    <row r="4959" ht="12" customHeight="1"/>
    <row r="4960" ht="12" customHeight="1"/>
    <row r="4961" ht="12" customHeight="1"/>
    <row r="4962" ht="12" customHeight="1"/>
    <row r="4963" ht="12" customHeight="1"/>
    <row r="4964" ht="12" customHeight="1"/>
    <row r="4965" ht="12" customHeight="1"/>
    <row r="4966" ht="12" customHeight="1"/>
    <row r="4967" ht="12" customHeight="1"/>
    <row r="4968" ht="12" customHeight="1"/>
    <row r="4969" ht="12" customHeight="1"/>
    <row r="4970" ht="12" customHeight="1"/>
    <row r="4971" ht="12" customHeight="1"/>
    <row r="4972" ht="12" customHeight="1"/>
    <row r="4973" ht="12" customHeight="1"/>
    <row r="4974" ht="12" customHeight="1"/>
    <row r="4975" ht="12" customHeight="1"/>
    <row r="4976" ht="12" customHeight="1"/>
    <row r="4977" ht="12" customHeight="1"/>
    <row r="4978" ht="12" customHeight="1"/>
    <row r="4979" ht="12" customHeight="1"/>
    <row r="4980" ht="12" customHeight="1"/>
    <row r="4981" ht="12" customHeight="1"/>
    <row r="4982" ht="12" customHeight="1"/>
    <row r="4983" ht="12" customHeight="1"/>
    <row r="4984" ht="12" customHeight="1"/>
    <row r="4985" ht="12" customHeight="1"/>
    <row r="4986" ht="12" customHeight="1"/>
    <row r="4987" ht="12" customHeight="1"/>
    <row r="4988" ht="12" customHeight="1"/>
    <row r="4989" ht="12" customHeight="1"/>
    <row r="4990" ht="12" customHeight="1"/>
    <row r="4991" ht="12" customHeight="1"/>
    <row r="4992" ht="12" customHeight="1"/>
    <row r="4993" ht="12" customHeight="1"/>
    <row r="4994" ht="12" customHeight="1"/>
    <row r="4995" ht="12" customHeight="1"/>
    <row r="4996" ht="12" customHeight="1"/>
    <row r="4997" ht="12" customHeight="1"/>
    <row r="4998" ht="12" customHeight="1"/>
    <row r="4999" ht="12" customHeight="1"/>
    <row r="5000" ht="12" customHeight="1"/>
    <row r="5001" ht="12" customHeight="1"/>
    <row r="5002" ht="12" customHeight="1"/>
    <row r="5003" ht="12" customHeight="1"/>
    <row r="5004" ht="12" customHeight="1"/>
    <row r="5005" ht="12" customHeight="1"/>
    <row r="5006" ht="12" customHeight="1"/>
    <row r="5007" ht="12" customHeight="1"/>
    <row r="5008" ht="12" customHeight="1"/>
    <row r="5009" ht="12" customHeight="1"/>
    <row r="5010" ht="12" customHeight="1"/>
    <row r="5011" ht="12" customHeight="1"/>
    <row r="5012" ht="12" customHeight="1"/>
    <row r="5013" ht="12" customHeight="1"/>
    <row r="5014" ht="12" customHeight="1"/>
    <row r="5015" ht="12" customHeight="1"/>
    <row r="5016" ht="12" customHeight="1"/>
    <row r="5017" ht="12" customHeight="1"/>
    <row r="5018" ht="12" customHeight="1"/>
    <row r="5019" ht="12" customHeight="1"/>
    <row r="5020" ht="12" customHeight="1"/>
    <row r="5021" ht="12" customHeight="1"/>
    <row r="5022" ht="12" customHeight="1"/>
    <row r="5023" ht="12" customHeight="1"/>
    <row r="5024" ht="12" customHeight="1"/>
    <row r="5025" ht="12" customHeight="1"/>
    <row r="5026" ht="12" customHeight="1"/>
    <row r="5027" ht="12" customHeight="1"/>
    <row r="5028" ht="12" customHeight="1"/>
    <row r="5029" ht="12" customHeight="1"/>
    <row r="5030" ht="12" customHeight="1"/>
    <row r="5031" ht="12" customHeight="1"/>
    <row r="5032" ht="12" customHeight="1"/>
    <row r="5033" ht="12" customHeight="1"/>
    <row r="5034" ht="12" customHeight="1"/>
    <row r="5035" ht="12" customHeight="1"/>
    <row r="5036" ht="12" customHeight="1"/>
    <row r="5037" ht="12" customHeight="1"/>
    <row r="5038" ht="12" customHeight="1"/>
    <row r="5039" ht="12" customHeight="1"/>
    <row r="5040" ht="12" customHeight="1"/>
    <row r="5041" ht="12" customHeight="1"/>
    <row r="5042" ht="12" customHeight="1"/>
    <row r="5043" ht="12" customHeight="1"/>
    <row r="5044" ht="12" customHeight="1"/>
    <row r="5045" ht="12" customHeight="1"/>
    <row r="5046" ht="12" customHeight="1"/>
    <row r="5047" ht="12" customHeight="1"/>
    <row r="5048" ht="12" customHeight="1"/>
    <row r="5049" ht="12" customHeight="1"/>
    <row r="5050" ht="12" customHeight="1"/>
    <row r="5051" ht="12" customHeight="1"/>
    <row r="5052" ht="12" customHeight="1"/>
    <row r="5053" ht="12" customHeight="1"/>
    <row r="5054" ht="12" customHeight="1"/>
    <row r="5055" ht="12" customHeight="1"/>
    <row r="5056" ht="12" customHeight="1"/>
    <row r="5057" ht="12" customHeight="1"/>
    <row r="5058" ht="12" customHeight="1"/>
    <row r="5059" ht="12" customHeight="1"/>
    <row r="5060" ht="12" customHeight="1"/>
    <row r="5061" ht="12" customHeight="1"/>
    <row r="5062" ht="12" customHeight="1"/>
    <row r="5063" ht="12" customHeight="1"/>
    <row r="5064" ht="12" customHeight="1"/>
    <row r="5065" ht="12" customHeight="1"/>
    <row r="5066" ht="12" customHeight="1"/>
    <row r="5067" ht="12" customHeight="1"/>
    <row r="5068" ht="12" customHeight="1"/>
    <row r="5069" ht="12" customHeight="1"/>
    <row r="5070" ht="12" customHeight="1"/>
    <row r="5071" ht="12" customHeight="1"/>
    <row r="5072" ht="12" customHeight="1"/>
    <row r="5073" ht="12" customHeight="1"/>
    <row r="5074" ht="12" customHeight="1"/>
    <row r="5075" ht="12" customHeight="1"/>
    <row r="5076" ht="12" customHeight="1"/>
    <row r="5077" ht="12" customHeight="1"/>
    <row r="5078" ht="12" customHeight="1"/>
    <row r="5079" ht="12" customHeight="1"/>
    <row r="5080" ht="12" customHeight="1"/>
    <row r="5081" ht="12" customHeight="1"/>
    <row r="5082" ht="12" customHeight="1"/>
    <row r="5083" ht="12" customHeight="1"/>
    <row r="5084" ht="12" customHeight="1"/>
    <row r="5085" ht="12" customHeight="1"/>
    <row r="5086" ht="12" customHeight="1"/>
    <row r="5087" ht="12" customHeight="1"/>
    <row r="5088" ht="12" customHeight="1"/>
    <row r="5089" ht="12" customHeight="1"/>
    <row r="5090" ht="12" customHeight="1"/>
    <row r="5091" ht="12" customHeight="1"/>
    <row r="5092" ht="12" customHeight="1"/>
    <row r="5093" ht="12" customHeight="1"/>
    <row r="5094" ht="12" customHeight="1"/>
    <row r="5095" ht="12" customHeight="1"/>
    <row r="5096" ht="12" customHeight="1"/>
    <row r="5097" ht="12" customHeight="1"/>
    <row r="5098" ht="12" customHeight="1"/>
    <row r="5099" ht="12" customHeight="1"/>
    <row r="5100" ht="12" customHeight="1"/>
    <row r="5101" ht="12" customHeight="1"/>
    <row r="5102" ht="12" customHeight="1"/>
    <row r="5103" ht="12" customHeight="1"/>
    <row r="5104" ht="12" customHeight="1"/>
    <row r="5105" ht="12" customHeight="1"/>
    <row r="5106" ht="12" customHeight="1"/>
    <row r="5107" ht="12" customHeight="1"/>
    <row r="5108" ht="12" customHeight="1"/>
    <row r="5109" ht="12" customHeight="1"/>
    <row r="5110" ht="12" customHeight="1"/>
    <row r="5111" ht="12" customHeight="1"/>
    <row r="5112" ht="12" customHeight="1"/>
    <row r="5113" ht="12" customHeight="1"/>
    <row r="5114" ht="12" customHeight="1"/>
    <row r="5115" ht="12" customHeight="1"/>
    <row r="5116" ht="12" customHeight="1"/>
    <row r="5117" ht="12" customHeight="1"/>
    <row r="5118" ht="12" customHeight="1"/>
    <row r="5119" ht="12" customHeight="1"/>
    <row r="5120" ht="12" customHeight="1"/>
    <row r="5121" ht="12" customHeight="1"/>
    <row r="5122" ht="12" customHeight="1"/>
    <row r="5123" ht="12" customHeight="1"/>
    <row r="5124" ht="12" customHeight="1"/>
    <row r="5125" ht="12" customHeight="1"/>
    <row r="5126" ht="12" customHeight="1"/>
    <row r="5127" ht="12" customHeight="1"/>
    <row r="5128" ht="12" customHeight="1"/>
    <row r="5129" ht="12" customHeight="1"/>
    <row r="5130" ht="12" customHeight="1"/>
    <row r="5131" ht="12" customHeight="1"/>
    <row r="5132" ht="12" customHeight="1"/>
    <row r="5133" ht="12" customHeight="1"/>
    <row r="5134" ht="12" customHeight="1"/>
    <row r="5135" ht="12" customHeight="1"/>
    <row r="5136" ht="12" customHeight="1"/>
    <row r="5137" ht="12" customHeight="1"/>
    <row r="5138" ht="12" customHeight="1"/>
    <row r="5139" ht="12" customHeight="1"/>
    <row r="5140" ht="12" customHeight="1"/>
    <row r="5141" ht="12" customHeight="1"/>
    <row r="5142" ht="12" customHeight="1"/>
    <row r="5143" ht="12" customHeight="1"/>
    <row r="5144" ht="12" customHeight="1"/>
    <row r="5145" ht="12" customHeight="1"/>
    <row r="5146" ht="12" customHeight="1"/>
    <row r="5147" ht="12" customHeight="1"/>
    <row r="5148" ht="12" customHeight="1"/>
    <row r="5149" ht="12" customHeight="1"/>
    <row r="5150" ht="12" customHeight="1"/>
    <row r="5151" ht="12" customHeight="1"/>
    <row r="5152" ht="12" customHeight="1"/>
    <row r="5153" ht="12" customHeight="1"/>
    <row r="5154" ht="12" customHeight="1"/>
    <row r="5155" ht="12" customHeight="1"/>
    <row r="5156" ht="12" customHeight="1"/>
    <row r="5157" ht="12" customHeight="1"/>
    <row r="5158" ht="12" customHeight="1"/>
    <row r="5159" ht="12" customHeight="1"/>
    <row r="5160" ht="12" customHeight="1"/>
    <row r="5161" ht="12" customHeight="1"/>
    <row r="5162" ht="12" customHeight="1"/>
    <row r="5163" ht="12" customHeight="1"/>
    <row r="5164" ht="12" customHeight="1"/>
    <row r="5165" ht="12" customHeight="1"/>
    <row r="5166" ht="12" customHeight="1"/>
    <row r="5167" ht="12" customHeight="1"/>
    <row r="5168" ht="12" customHeight="1"/>
    <row r="5169" ht="12" customHeight="1"/>
    <row r="5170" ht="12" customHeight="1"/>
    <row r="5171" ht="12" customHeight="1"/>
    <row r="5172" ht="12" customHeight="1"/>
    <row r="5173" ht="12" customHeight="1"/>
    <row r="5174" ht="12" customHeight="1"/>
    <row r="5175" ht="12" customHeight="1"/>
    <row r="5176" ht="12" customHeight="1"/>
    <row r="5177" ht="12" customHeight="1"/>
    <row r="5178" ht="12" customHeight="1"/>
    <row r="5179" ht="12" customHeight="1"/>
    <row r="5180" ht="12" customHeight="1"/>
    <row r="5181" ht="12" customHeight="1"/>
    <row r="5182" ht="12" customHeight="1"/>
    <row r="5183" ht="12" customHeight="1"/>
    <row r="5184" ht="12" customHeight="1"/>
    <row r="5185" ht="12" customHeight="1"/>
    <row r="5186" ht="12" customHeight="1"/>
    <row r="5187" ht="12" customHeight="1"/>
    <row r="5188" ht="12" customHeight="1"/>
    <row r="5189" ht="12" customHeight="1"/>
    <row r="5190" ht="12" customHeight="1"/>
    <row r="5191" ht="12" customHeight="1"/>
    <row r="5192" ht="12" customHeight="1"/>
    <row r="5193" ht="12" customHeight="1"/>
    <row r="5194" ht="12" customHeight="1"/>
    <row r="5195" ht="12" customHeight="1"/>
    <row r="5196" ht="12" customHeight="1"/>
    <row r="5197" ht="12" customHeight="1"/>
    <row r="5198" ht="12" customHeight="1"/>
    <row r="5199" ht="12" customHeight="1"/>
    <row r="5200" ht="12" customHeight="1"/>
    <row r="5201" ht="12" customHeight="1"/>
    <row r="5202" ht="12" customHeight="1"/>
    <row r="5203" ht="12" customHeight="1"/>
    <row r="5204" ht="12" customHeight="1"/>
    <row r="5205" ht="12" customHeight="1"/>
    <row r="5206" ht="12" customHeight="1"/>
    <row r="5207" ht="12" customHeight="1"/>
    <row r="5208" ht="12" customHeight="1"/>
    <row r="5209" ht="12" customHeight="1"/>
    <row r="5210" ht="12" customHeight="1"/>
    <row r="5211" ht="12" customHeight="1"/>
    <row r="5212" ht="12" customHeight="1"/>
    <row r="5213" ht="12" customHeight="1"/>
    <row r="5214" ht="12" customHeight="1"/>
    <row r="5215" ht="12" customHeight="1"/>
    <row r="5216" ht="12" customHeight="1"/>
    <row r="5217" ht="12" customHeight="1"/>
    <row r="5218" ht="12" customHeight="1"/>
    <row r="5219" ht="12" customHeight="1"/>
    <row r="5220" ht="12" customHeight="1"/>
    <row r="5221" ht="12" customHeight="1"/>
    <row r="5222" ht="12" customHeight="1"/>
    <row r="5223" ht="12" customHeight="1"/>
    <row r="5224" ht="12" customHeight="1"/>
    <row r="5225" ht="12" customHeight="1"/>
    <row r="5226" ht="12" customHeight="1"/>
    <row r="5227" ht="12" customHeight="1"/>
    <row r="5228" ht="12" customHeight="1"/>
    <row r="5229" ht="12" customHeight="1"/>
    <row r="5230" ht="12" customHeight="1"/>
    <row r="5231" ht="12" customHeight="1"/>
    <row r="5232" ht="12" customHeight="1"/>
    <row r="5233" ht="12" customHeight="1"/>
    <row r="5234" ht="12" customHeight="1"/>
    <row r="5235" ht="12" customHeight="1"/>
    <row r="5236" ht="12" customHeight="1"/>
    <row r="5237" ht="12" customHeight="1"/>
    <row r="5238" ht="12" customHeight="1"/>
    <row r="5239" ht="12" customHeight="1"/>
    <row r="5240" ht="12" customHeight="1"/>
    <row r="5241" ht="12" customHeight="1"/>
    <row r="5242" ht="12" customHeight="1"/>
    <row r="5243" ht="12" customHeight="1"/>
    <row r="5244" ht="12" customHeight="1"/>
    <row r="5245" ht="12" customHeight="1"/>
    <row r="5246" ht="12" customHeight="1"/>
    <row r="5247" ht="12" customHeight="1"/>
    <row r="5248" ht="12" customHeight="1"/>
    <row r="5249" ht="12" customHeight="1"/>
    <row r="5250" ht="12" customHeight="1"/>
    <row r="5251" ht="12" customHeight="1"/>
    <row r="5252" ht="12" customHeight="1"/>
    <row r="5253" ht="12" customHeight="1"/>
    <row r="5254" ht="12" customHeight="1"/>
    <row r="5255" ht="12" customHeight="1"/>
    <row r="5256" ht="12" customHeight="1"/>
    <row r="5257" ht="12" customHeight="1"/>
    <row r="5258" ht="12" customHeight="1"/>
    <row r="5259" ht="12" customHeight="1"/>
    <row r="5260" ht="12" customHeight="1"/>
    <row r="5261" ht="12" customHeight="1"/>
    <row r="5262" ht="12" customHeight="1"/>
    <row r="5263" ht="12" customHeight="1"/>
    <row r="5264" ht="12" customHeight="1"/>
    <row r="5265" ht="12" customHeight="1"/>
    <row r="5266" ht="12" customHeight="1"/>
    <row r="5267" ht="12" customHeight="1"/>
    <row r="5268" ht="12" customHeight="1"/>
    <row r="5269" ht="12" customHeight="1"/>
    <row r="5270" ht="12" customHeight="1"/>
    <row r="5271" ht="12" customHeight="1"/>
    <row r="5272" ht="12" customHeight="1"/>
    <row r="5273" ht="12" customHeight="1"/>
    <row r="5274" ht="12" customHeight="1"/>
    <row r="5275" ht="12" customHeight="1"/>
    <row r="5276" ht="12" customHeight="1"/>
    <row r="5277" ht="12" customHeight="1"/>
    <row r="5278" ht="12" customHeight="1"/>
    <row r="5279" ht="12" customHeight="1"/>
    <row r="5280" ht="12" customHeight="1"/>
    <row r="5281" ht="12" customHeight="1"/>
    <row r="5282" ht="12" customHeight="1"/>
    <row r="5283" ht="12" customHeight="1"/>
    <row r="5284" ht="12" customHeight="1"/>
    <row r="5285" ht="12" customHeight="1"/>
    <row r="5286" ht="12" customHeight="1"/>
    <row r="5287" ht="12" customHeight="1"/>
    <row r="5288" ht="12" customHeight="1"/>
    <row r="5289" ht="12" customHeight="1"/>
    <row r="5290" ht="12" customHeight="1"/>
    <row r="5291" ht="12" customHeight="1"/>
    <row r="5292" ht="12" customHeight="1"/>
    <row r="5293" ht="12" customHeight="1"/>
    <row r="5294" ht="12" customHeight="1"/>
    <row r="5295" ht="12" customHeight="1"/>
    <row r="5296" ht="12" customHeight="1"/>
    <row r="5297" ht="12" customHeight="1"/>
    <row r="5298" ht="12" customHeight="1"/>
    <row r="5299" ht="12" customHeight="1"/>
    <row r="5300" ht="12" customHeight="1"/>
    <row r="5301" ht="12" customHeight="1"/>
    <row r="5302" ht="12" customHeight="1"/>
    <row r="5303" ht="12" customHeight="1"/>
    <row r="5304" ht="12" customHeight="1"/>
    <row r="5305" ht="12" customHeight="1"/>
    <row r="5306" ht="12" customHeight="1"/>
    <row r="5307" ht="12" customHeight="1"/>
    <row r="5308" ht="12" customHeight="1"/>
    <row r="5309" ht="12" customHeight="1"/>
    <row r="5310" ht="12" customHeight="1"/>
    <row r="5311" ht="12" customHeight="1"/>
    <row r="5312" ht="12" customHeight="1"/>
    <row r="5313" ht="12" customHeight="1"/>
    <row r="5314" ht="12" customHeight="1"/>
    <row r="5315" ht="12" customHeight="1"/>
    <row r="5316" ht="12" customHeight="1"/>
    <row r="5317" ht="12" customHeight="1"/>
    <row r="5318" ht="12" customHeight="1"/>
    <row r="5319" ht="12" customHeight="1"/>
    <row r="5320" ht="12" customHeight="1"/>
    <row r="5321" ht="12" customHeight="1"/>
    <row r="5322" ht="12" customHeight="1"/>
    <row r="5323" ht="12" customHeight="1"/>
    <row r="5324" ht="12" customHeight="1"/>
    <row r="5325" ht="12" customHeight="1"/>
    <row r="5326" ht="12" customHeight="1"/>
    <row r="5327" ht="12" customHeight="1"/>
    <row r="5328" ht="12" customHeight="1"/>
    <row r="5329" ht="12" customHeight="1"/>
    <row r="5330" ht="12" customHeight="1"/>
    <row r="5331" ht="12" customHeight="1"/>
    <row r="5332" ht="12" customHeight="1"/>
    <row r="5333" ht="12" customHeight="1"/>
    <row r="5334" ht="12" customHeight="1"/>
    <row r="5335" ht="12" customHeight="1"/>
    <row r="5336" ht="12" customHeight="1"/>
    <row r="5337" ht="12" customHeight="1"/>
    <row r="5338" ht="12" customHeight="1"/>
    <row r="5339" ht="12" customHeight="1"/>
    <row r="5340" ht="12" customHeight="1"/>
    <row r="5341" ht="12" customHeight="1"/>
    <row r="5342" ht="12" customHeight="1"/>
    <row r="5343" ht="12" customHeight="1"/>
    <row r="5344" ht="12" customHeight="1"/>
    <row r="5345" ht="12" customHeight="1"/>
    <row r="5346" ht="12" customHeight="1"/>
    <row r="5347" ht="12" customHeight="1"/>
    <row r="5348" ht="12" customHeight="1"/>
    <row r="5349" ht="12" customHeight="1"/>
    <row r="5350" ht="12" customHeight="1"/>
    <row r="5351" ht="12" customHeight="1"/>
    <row r="5352" ht="12" customHeight="1"/>
    <row r="5353" ht="12" customHeight="1"/>
    <row r="5354" ht="12" customHeight="1"/>
    <row r="5355" ht="12" customHeight="1"/>
    <row r="5356" ht="12" customHeight="1"/>
    <row r="5357" ht="12" customHeight="1"/>
    <row r="5358" ht="12" customHeight="1"/>
    <row r="5359" ht="12" customHeight="1"/>
    <row r="5360" ht="12" customHeight="1"/>
    <row r="5361" ht="12" customHeight="1"/>
    <row r="5362" ht="12" customHeight="1"/>
    <row r="5363" ht="12" customHeight="1"/>
    <row r="5364" ht="12" customHeight="1"/>
    <row r="5365" ht="12" customHeight="1"/>
    <row r="5366" ht="12" customHeight="1"/>
    <row r="5367" ht="12" customHeight="1"/>
    <row r="5368" ht="12" customHeight="1"/>
    <row r="5369" ht="12" customHeight="1"/>
    <row r="5370" ht="12" customHeight="1"/>
    <row r="5371" ht="12" customHeight="1"/>
    <row r="5372" ht="12" customHeight="1"/>
    <row r="5373" ht="12" customHeight="1"/>
    <row r="5374" ht="12" customHeight="1"/>
    <row r="5375" ht="12" customHeight="1"/>
    <row r="5376" ht="12" customHeight="1"/>
    <row r="5377" ht="12" customHeight="1"/>
    <row r="5378" ht="12" customHeight="1"/>
    <row r="5379" ht="12" customHeight="1"/>
    <row r="5380" ht="12" customHeight="1"/>
    <row r="5381" ht="12" customHeight="1"/>
    <row r="5382" ht="12" customHeight="1"/>
    <row r="5383" ht="12" customHeight="1"/>
    <row r="5384" ht="12" customHeight="1"/>
    <row r="5385" ht="12" customHeight="1"/>
    <row r="5386" ht="12" customHeight="1"/>
    <row r="5387" ht="12" customHeight="1"/>
    <row r="5388" ht="12" customHeight="1"/>
    <row r="5389" ht="12" customHeight="1"/>
    <row r="5390" ht="12" customHeight="1"/>
    <row r="5391" ht="12" customHeight="1"/>
    <row r="5392" ht="12" customHeight="1"/>
    <row r="5393" ht="12" customHeight="1"/>
    <row r="5394" ht="12" customHeight="1"/>
    <row r="5395" ht="12" customHeight="1"/>
    <row r="5396" ht="12" customHeight="1"/>
    <row r="5397" ht="12" customHeight="1"/>
    <row r="5398" ht="12" customHeight="1"/>
    <row r="5399" ht="12" customHeight="1"/>
    <row r="5400" ht="12" customHeight="1"/>
    <row r="5401" ht="12" customHeight="1"/>
    <row r="5402" ht="12" customHeight="1"/>
    <row r="5403" ht="12" customHeight="1"/>
    <row r="5404" ht="12" customHeight="1"/>
    <row r="5405" ht="12" customHeight="1"/>
    <row r="5406" ht="12" customHeight="1"/>
    <row r="5407" ht="12" customHeight="1"/>
    <row r="5408" ht="12" customHeight="1"/>
    <row r="5409" ht="12" customHeight="1"/>
    <row r="5410" ht="12" customHeight="1"/>
    <row r="5411" ht="12" customHeight="1"/>
    <row r="5412" ht="12" customHeight="1"/>
    <row r="5413" ht="12" customHeight="1"/>
    <row r="5414" ht="12" customHeight="1"/>
    <row r="5415" ht="12" customHeight="1"/>
    <row r="5416" ht="12" customHeight="1"/>
    <row r="5417" ht="12" customHeight="1"/>
    <row r="5418" ht="12" customHeight="1"/>
    <row r="5419" ht="12" customHeight="1"/>
    <row r="5420" ht="12" customHeight="1"/>
    <row r="5421" ht="12" customHeight="1"/>
    <row r="5422" ht="12" customHeight="1"/>
    <row r="5423" ht="12" customHeight="1"/>
    <row r="5424" ht="12" customHeight="1"/>
    <row r="5425" ht="12" customHeight="1"/>
    <row r="5426" ht="12" customHeight="1"/>
    <row r="5427" ht="12" customHeight="1"/>
    <row r="5428" ht="12" customHeight="1"/>
    <row r="5429" ht="12" customHeight="1"/>
    <row r="5430" ht="12" customHeight="1"/>
    <row r="5431" ht="12" customHeight="1"/>
    <row r="5432" ht="12" customHeight="1"/>
    <row r="5433" ht="12" customHeight="1"/>
    <row r="5434" ht="12" customHeight="1"/>
    <row r="5435" ht="12" customHeight="1"/>
    <row r="5436" ht="12" customHeight="1"/>
    <row r="5437" ht="12" customHeight="1"/>
    <row r="5438" ht="12" customHeight="1"/>
    <row r="5439" ht="12" customHeight="1"/>
    <row r="5440" ht="12" customHeight="1"/>
    <row r="5441" ht="12" customHeight="1"/>
    <row r="5442" ht="12" customHeight="1"/>
    <row r="5443" ht="12" customHeight="1"/>
    <row r="5444" ht="12" customHeight="1"/>
    <row r="5445" ht="12" customHeight="1"/>
    <row r="5446" ht="12" customHeight="1"/>
    <row r="5447" ht="12" customHeight="1"/>
    <row r="5448" ht="12" customHeight="1"/>
    <row r="5449" ht="12" customHeight="1"/>
    <row r="5450" ht="12" customHeight="1"/>
    <row r="5451" ht="12" customHeight="1"/>
    <row r="5452" ht="12" customHeight="1"/>
    <row r="5453" ht="12" customHeight="1"/>
    <row r="5454" ht="12" customHeight="1"/>
    <row r="5455" ht="12" customHeight="1"/>
    <row r="5456" ht="12" customHeight="1"/>
    <row r="5457" ht="12" customHeight="1"/>
    <row r="5458" ht="12" customHeight="1"/>
    <row r="5459" ht="12" customHeight="1"/>
    <row r="5460" ht="12" customHeight="1"/>
    <row r="5461" ht="12" customHeight="1"/>
    <row r="5462" ht="12" customHeight="1"/>
    <row r="5463" ht="12" customHeight="1"/>
    <row r="5464" ht="12" customHeight="1"/>
    <row r="5465" ht="12" customHeight="1"/>
    <row r="5466" ht="12" customHeight="1"/>
    <row r="5467" ht="12" customHeight="1"/>
    <row r="5468" ht="12" customHeight="1"/>
    <row r="5469" ht="12" customHeight="1"/>
    <row r="5470" ht="12" customHeight="1"/>
    <row r="5471" ht="12" customHeight="1"/>
    <row r="5472" ht="12" customHeight="1"/>
    <row r="5473" ht="12" customHeight="1"/>
    <row r="5474" ht="12" customHeight="1"/>
    <row r="5475" ht="12" customHeight="1"/>
    <row r="5476" ht="12" customHeight="1"/>
    <row r="5477" ht="12" customHeight="1"/>
    <row r="5478" ht="12" customHeight="1"/>
    <row r="5479" ht="12" customHeight="1"/>
    <row r="5480" ht="12" customHeight="1"/>
    <row r="5481" ht="12" customHeight="1"/>
    <row r="5482" ht="12" customHeight="1"/>
    <row r="5483" ht="12" customHeight="1"/>
    <row r="5484" ht="12" customHeight="1"/>
    <row r="5485" ht="12" customHeight="1"/>
    <row r="5486" ht="12" customHeight="1"/>
    <row r="5487" ht="12" customHeight="1"/>
    <row r="5488" ht="12" customHeight="1"/>
    <row r="5489" ht="12" customHeight="1"/>
    <row r="5490" ht="12" customHeight="1"/>
    <row r="5491" ht="12" customHeight="1"/>
    <row r="5492" ht="12" customHeight="1"/>
    <row r="5493" ht="12" customHeight="1"/>
    <row r="5494" ht="12" customHeight="1"/>
    <row r="5495" ht="12" customHeight="1"/>
    <row r="5496" ht="12" customHeight="1"/>
    <row r="5497" ht="12" customHeight="1"/>
    <row r="5498" ht="12" customHeight="1"/>
    <row r="5499" ht="12" customHeight="1"/>
    <row r="5500" ht="12" customHeight="1"/>
    <row r="5501" ht="12" customHeight="1"/>
    <row r="5502" ht="12" customHeight="1"/>
    <row r="5503" ht="12" customHeight="1"/>
    <row r="5504" ht="12" customHeight="1"/>
    <row r="5505" ht="12" customHeight="1"/>
    <row r="5506" ht="12" customHeight="1"/>
    <row r="5507" ht="12" customHeight="1"/>
    <row r="5508" ht="12" customHeight="1"/>
    <row r="5509" ht="12" customHeight="1"/>
    <row r="5510" ht="12" customHeight="1"/>
    <row r="5511" ht="12" customHeight="1"/>
    <row r="5512" ht="12" customHeight="1"/>
    <row r="5513" ht="12" customHeight="1"/>
    <row r="5514" ht="12" customHeight="1"/>
    <row r="5515" ht="12" customHeight="1"/>
    <row r="5516" ht="12" customHeight="1"/>
    <row r="5517" ht="12" customHeight="1"/>
    <row r="5518" ht="12" customHeight="1"/>
    <row r="5519" ht="12" customHeight="1"/>
    <row r="5520" ht="12" customHeight="1"/>
    <row r="5521" ht="12" customHeight="1"/>
    <row r="5522" ht="12" customHeight="1"/>
    <row r="5523" ht="12" customHeight="1"/>
    <row r="5524" ht="12" customHeight="1"/>
    <row r="5525" ht="12" customHeight="1"/>
    <row r="5526" ht="12" customHeight="1"/>
    <row r="5527" ht="12" customHeight="1"/>
    <row r="5528" ht="12" customHeight="1"/>
    <row r="5529" ht="12" customHeight="1"/>
    <row r="5530" ht="12" customHeight="1"/>
    <row r="5531" ht="12" customHeight="1"/>
    <row r="5532" ht="12" customHeight="1"/>
    <row r="5533" ht="12" customHeight="1"/>
    <row r="5534" ht="12" customHeight="1"/>
    <row r="5535" ht="12" customHeight="1"/>
    <row r="5536" ht="12" customHeight="1"/>
    <row r="5537" ht="12" customHeight="1"/>
    <row r="5538" ht="12" customHeight="1"/>
    <row r="5539" ht="12" customHeight="1"/>
    <row r="5540" ht="12" customHeight="1"/>
    <row r="5541" ht="12" customHeight="1"/>
    <row r="5542" ht="12" customHeight="1"/>
    <row r="5543" ht="12" customHeight="1"/>
    <row r="5544" ht="12" customHeight="1"/>
    <row r="5545" ht="12" customHeight="1"/>
    <row r="5546" ht="12" customHeight="1"/>
    <row r="5547" ht="12" customHeight="1"/>
    <row r="5548" ht="12" customHeight="1"/>
    <row r="5549" ht="12" customHeight="1"/>
    <row r="5550" ht="12" customHeight="1"/>
    <row r="5551" ht="12" customHeight="1"/>
    <row r="5552" ht="12" customHeight="1"/>
    <row r="5553" ht="12" customHeight="1"/>
    <row r="5554" ht="12" customHeight="1"/>
    <row r="5555" ht="12" customHeight="1"/>
    <row r="5556" ht="12" customHeight="1"/>
    <row r="5557" ht="12" customHeight="1"/>
    <row r="5558" ht="12" customHeight="1"/>
    <row r="5559" ht="12" customHeight="1"/>
    <row r="5560" ht="12" customHeight="1"/>
    <row r="5561" ht="12" customHeight="1"/>
    <row r="5562" ht="12" customHeight="1"/>
    <row r="5563" ht="12" customHeight="1"/>
    <row r="5564" ht="12" customHeight="1"/>
    <row r="5565" ht="12" customHeight="1"/>
    <row r="5566" ht="12" customHeight="1"/>
    <row r="5567" ht="12" customHeight="1"/>
    <row r="5568" ht="12" customHeight="1"/>
    <row r="5569" ht="12" customHeight="1"/>
    <row r="5570" ht="12" customHeight="1"/>
    <row r="5571" ht="12" customHeight="1"/>
    <row r="5572" ht="12" customHeight="1"/>
    <row r="5573" ht="12" customHeight="1"/>
    <row r="5574" ht="12" customHeight="1"/>
    <row r="5575" ht="12" customHeight="1"/>
    <row r="5576" ht="12" customHeight="1"/>
    <row r="5577" ht="12" customHeight="1"/>
    <row r="5578" ht="12" customHeight="1"/>
    <row r="5579" ht="12" customHeight="1"/>
    <row r="5580" ht="12" customHeight="1"/>
    <row r="5581" ht="12" customHeight="1"/>
    <row r="5582" ht="12" customHeight="1"/>
    <row r="5583" ht="12" customHeight="1"/>
    <row r="5584" ht="12" customHeight="1"/>
    <row r="5585" ht="12" customHeight="1"/>
    <row r="5586" ht="12" customHeight="1"/>
    <row r="5587" ht="12" customHeight="1"/>
    <row r="5588" ht="12" customHeight="1"/>
    <row r="5589" ht="12" customHeight="1"/>
    <row r="5590" ht="12" customHeight="1"/>
    <row r="5591" ht="12" customHeight="1"/>
    <row r="5592" ht="12" customHeight="1"/>
    <row r="5593" ht="12" customHeight="1"/>
    <row r="5594" ht="12" customHeight="1"/>
    <row r="5595" ht="12" customHeight="1"/>
    <row r="5596" ht="12" customHeight="1"/>
    <row r="5597" ht="12" customHeight="1"/>
    <row r="5598" ht="12" customHeight="1"/>
    <row r="5599" ht="12" customHeight="1"/>
    <row r="5600" ht="12" customHeight="1"/>
    <row r="5601" ht="12" customHeight="1"/>
    <row r="5602" ht="12" customHeight="1"/>
    <row r="5603" ht="12" customHeight="1"/>
    <row r="5604" ht="12" customHeight="1"/>
    <row r="5605" ht="12" customHeight="1"/>
    <row r="5606" ht="12" customHeight="1"/>
    <row r="5607" ht="12" customHeight="1"/>
    <row r="5608" ht="12" customHeight="1"/>
    <row r="5609" ht="12" customHeight="1"/>
    <row r="5610" ht="12" customHeight="1"/>
    <row r="5611" ht="12" customHeight="1"/>
    <row r="5612" ht="12" customHeight="1"/>
    <row r="5613" ht="12" customHeight="1"/>
    <row r="5614" ht="12" customHeight="1"/>
    <row r="5615" ht="12" customHeight="1"/>
    <row r="5616" ht="12" customHeight="1"/>
    <row r="5617" ht="12" customHeight="1"/>
    <row r="5618" ht="12" customHeight="1"/>
    <row r="5619" ht="12" customHeight="1"/>
    <row r="5620" ht="12" customHeight="1"/>
    <row r="5621" ht="12" customHeight="1"/>
    <row r="5622" ht="12" customHeight="1"/>
    <row r="5623" ht="12" customHeight="1"/>
    <row r="5624" ht="12" customHeight="1"/>
    <row r="5625" ht="12" customHeight="1"/>
    <row r="5626" ht="12" customHeight="1"/>
    <row r="5627" ht="12" customHeight="1"/>
    <row r="5628" ht="12" customHeight="1"/>
    <row r="5629" ht="12" customHeight="1"/>
    <row r="5630" ht="12" customHeight="1"/>
    <row r="5631" ht="12" customHeight="1"/>
    <row r="5632" ht="12" customHeight="1"/>
    <row r="5633" ht="12" customHeight="1"/>
    <row r="5634" ht="12" customHeight="1"/>
    <row r="5635" ht="12" customHeight="1"/>
    <row r="5636" ht="12" customHeight="1"/>
    <row r="5637" ht="12" customHeight="1"/>
    <row r="5638" ht="12" customHeight="1"/>
    <row r="5639" ht="12" customHeight="1"/>
    <row r="5640" ht="12" customHeight="1"/>
    <row r="5641" ht="12" customHeight="1"/>
    <row r="5642" ht="12" customHeight="1"/>
    <row r="5643" ht="12" customHeight="1"/>
    <row r="5644" ht="12" customHeight="1"/>
    <row r="5645" ht="12" customHeight="1"/>
    <row r="5646" ht="12" customHeight="1"/>
    <row r="5647" ht="12" customHeight="1"/>
    <row r="5648" ht="12" customHeight="1"/>
    <row r="5649" ht="12" customHeight="1"/>
    <row r="5650" ht="12" customHeight="1"/>
    <row r="5651" ht="12" customHeight="1"/>
    <row r="5652" ht="12" customHeight="1"/>
    <row r="5653" ht="12" customHeight="1"/>
    <row r="5654" ht="12" customHeight="1"/>
    <row r="5655" ht="12" customHeight="1"/>
    <row r="5656" ht="12" customHeight="1"/>
    <row r="5657" ht="12" customHeight="1"/>
    <row r="5658" ht="12" customHeight="1"/>
    <row r="5659" ht="12" customHeight="1"/>
    <row r="5660" ht="12" customHeight="1"/>
    <row r="5661" ht="12" customHeight="1"/>
    <row r="5662" ht="12" customHeight="1"/>
    <row r="5663" ht="12" customHeight="1"/>
    <row r="5664" ht="12" customHeight="1"/>
    <row r="5665" ht="12" customHeight="1"/>
    <row r="5666" ht="12" customHeight="1"/>
    <row r="5667" ht="12" customHeight="1"/>
    <row r="5668" ht="12" customHeight="1"/>
    <row r="5669" ht="12" customHeight="1"/>
    <row r="5670" ht="12" customHeight="1"/>
    <row r="5671" ht="12" customHeight="1"/>
    <row r="5672" ht="12" customHeight="1"/>
    <row r="5673" ht="12" customHeight="1"/>
    <row r="5674" ht="12" customHeight="1"/>
    <row r="5675" ht="12" customHeight="1"/>
    <row r="5676" ht="12" customHeight="1"/>
    <row r="5677" ht="12" customHeight="1"/>
    <row r="5678" ht="12" customHeight="1"/>
    <row r="5679" ht="12" customHeight="1"/>
    <row r="5680" ht="12" customHeight="1"/>
    <row r="5681" ht="12" customHeight="1"/>
    <row r="5682" ht="12" customHeight="1"/>
    <row r="5683" ht="12" customHeight="1"/>
    <row r="5684" ht="12" customHeight="1"/>
    <row r="5685" ht="12" customHeight="1"/>
    <row r="5686" ht="12" customHeight="1"/>
    <row r="5687" ht="12" customHeight="1"/>
    <row r="5688" ht="12" customHeight="1"/>
    <row r="5689" ht="12" customHeight="1"/>
    <row r="5690" ht="12" customHeight="1"/>
    <row r="5691" ht="12" customHeight="1"/>
    <row r="5692" ht="12" customHeight="1"/>
    <row r="5693" ht="12" customHeight="1"/>
    <row r="5694" ht="12" customHeight="1"/>
    <row r="5695" ht="12" customHeight="1"/>
    <row r="5696" ht="12" customHeight="1"/>
    <row r="5697" ht="12" customHeight="1"/>
    <row r="5698" ht="12" customHeight="1"/>
    <row r="5699" ht="12" customHeight="1"/>
    <row r="5700" ht="12" customHeight="1"/>
    <row r="5701" ht="12" customHeight="1"/>
    <row r="5702" ht="12" customHeight="1"/>
    <row r="5703" ht="12" customHeight="1"/>
    <row r="5704" ht="12" customHeight="1"/>
    <row r="5705" ht="12" customHeight="1"/>
    <row r="5706" ht="12" customHeight="1"/>
    <row r="5707" ht="12" customHeight="1"/>
    <row r="5708" ht="12" customHeight="1"/>
    <row r="5709" ht="12" customHeight="1"/>
    <row r="5710" ht="12" customHeight="1"/>
    <row r="5711" ht="12" customHeight="1"/>
    <row r="5712" ht="12" customHeight="1"/>
    <row r="5713" ht="12" customHeight="1"/>
    <row r="5714" ht="12" customHeight="1"/>
    <row r="5715" ht="12" customHeight="1"/>
    <row r="5716" ht="12" customHeight="1"/>
    <row r="5717" ht="12" customHeight="1"/>
    <row r="5718" ht="12" customHeight="1"/>
    <row r="5719" ht="12" customHeight="1"/>
    <row r="5720" ht="12" customHeight="1"/>
    <row r="5721" ht="12" customHeight="1"/>
    <row r="5722" ht="12" customHeight="1"/>
    <row r="5723" ht="12" customHeight="1"/>
    <row r="5724" ht="12" customHeight="1"/>
    <row r="5725" ht="12" customHeight="1"/>
    <row r="5726" ht="12" customHeight="1"/>
    <row r="5727" ht="12" customHeight="1"/>
    <row r="5728" ht="12" customHeight="1"/>
    <row r="5729" ht="12" customHeight="1"/>
    <row r="5730" ht="12" customHeight="1"/>
    <row r="5731" ht="12" customHeight="1"/>
    <row r="5732" ht="12" customHeight="1"/>
    <row r="5733" ht="12" customHeight="1"/>
    <row r="5734" ht="12" customHeight="1"/>
    <row r="5735" ht="12" customHeight="1"/>
    <row r="5736" ht="12" customHeight="1"/>
    <row r="5737" ht="12" customHeight="1"/>
    <row r="5738" ht="12" customHeight="1"/>
    <row r="5739" ht="12" customHeight="1"/>
    <row r="5740" ht="12" customHeight="1"/>
    <row r="5741" ht="12" customHeight="1"/>
    <row r="5742" ht="12" customHeight="1"/>
    <row r="5743" ht="12" customHeight="1"/>
    <row r="5744" ht="12" customHeight="1"/>
    <row r="5745" ht="12" customHeight="1"/>
    <row r="5746" ht="12" customHeight="1"/>
    <row r="5747" ht="12" customHeight="1"/>
    <row r="5748" ht="12" customHeight="1"/>
    <row r="5749" ht="12" customHeight="1"/>
    <row r="5750" ht="12" customHeight="1"/>
    <row r="5751" ht="12" customHeight="1"/>
    <row r="5752" ht="12" customHeight="1"/>
    <row r="5753" ht="12" customHeight="1"/>
    <row r="5754" ht="12" customHeight="1"/>
    <row r="5755" ht="12" customHeight="1"/>
    <row r="5756" ht="12" customHeight="1"/>
    <row r="5757" ht="12" customHeight="1"/>
    <row r="5758" ht="12" customHeight="1"/>
    <row r="5759" ht="12" customHeight="1"/>
    <row r="5760" ht="12" customHeight="1"/>
    <row r="5761" ht="12" customHeight="1"/>
    <row r="5762" ht="12" customHeight="1"/>
    <row r="5763" ht="12" customHeight="1"/>
    <row r="5764" ht="12" customHeight="1"/>
    <row r="5765" ht="12" customHeight="1"/>
    <row r="5766" ht="12" customHeight="1"/>
    <row r="5767" ht="12" customHeight="1"/>
    <row r="5768" ht="12" customHeight="1"/>
    <row r="5769" ht="12" customHeight="1"/>
    <row r="5770" ht="12" customHeight="1"/>
    <row r="5771" ht="12" customHeight="1"/>
    <row r="5772" ht="12" customHeight="1"/>
    <row r="5773" ht="12" customHeight="1"/>
    <row r="5774" ht="12" customHeight="1"/>
    <row r="5775" ht="12" customHeight="1"/>
    <row r="5776" ht="12" customHeight="1"/>
    <row r="5777" ht="12" customHeight="1"/>
    <row r="5778" ht="12" customHeight="1"/>
    <row r="5779" ht="12" customHeight="1"/>
    <row r="5780" ht="12" customHeight="1"/>
    <row r="5781" ht="12" customHeight="1"/>
    <row r="5782" ht="12" customHeight="1"/>
    <row r="5783" ht="12" customHeight="1"/>
    <row r="5784" ht="12" customHeight="1"/>
    <row r="5785" ht="12" customHeight="1"/>
    <row r="5786" ht="12" customHeight="1"/>
    <row r="5787" ht="12" customHeight="1"/>
    <row r="5788" ht="12" customHeight="1"/>
    <row r="5789" ht="12" customHeight="1"/>
    <row r="5790" ht="12" customHeight="1"/>
    <row r="5791" ht="12" customHeight="1"/>
    <row r="5792" ht="12" customHeight="1"/>
    <row r="5793" ht="12" customHeight="1"/>
    <row r="5794" ht="12" customHeight="1"/>
    <row r="5795" ht="12" customHeight="1"/>
    <row r="5796" ht="12" customHeight="1"/>
    <row r="5797" ht="12" customHeight="1"/>
    <row r="5798" ht="12" customHeight="1"/>
    <row r="5799" ht="12" customHeight="1"/>
    <row r="5800" ht="12" customHeight="1"/>
    <row r="5801" ht="12" customHeight="1"/>
    <row r="5802" ht="12" customHeight="1"/>
    <row r="5803" ht="12" customHeight="1"/>
    <row r="5804" ht="12" customHeight="1"/>
    <row r="5805" ht="12" customHeight="1"/>
    <row r="5806" ht="12" customHeight="1"/>
    <row r="5807" ht="12" customHeight="1"/>
    <row r="5808" ht="12" customHeight="1"/>
    <row r="5809" ht="12" customHeight="1"/>
    <row r="5810" ht="12" customHeight="1"/>
    <row r="5811" ht="12" customHeight="1"/>
    <row r="5812" ht="12" customHeight="1"/>
    <row r="5813" ht="12" customHeight="1"/>
    <row r="5814" ht="12" customHeight="1"/>
    <row r="5815" ht="12" customHeight="1"/>
    <row r="5816" ht="12" customHeight="1"/>
    <row r="5817" ht="12" customHeight="1"/>
    <row r="5818" ht="12" customHeight="1"/>
    <row r="5819" ht="12" customHeight="1"/>
    <row r="5820" ht="12" customHeight="1"/>
    <row r="5821" ht="12" customHeight="1"/>
    <row r="5822" ht="12" customHeight="1"/>
    <row r="5823" ht="12" customHeight="1"/>
    <row r="5824" ht="12" customHeight="1"/>
    <row r="5825" ht="12" customHeight="1"/>
    <row r="5826" ht="12" customHeight="1"/>
    <row r="5827" ht="12" customHeight="1"/>
    <row r="5828" ht="12" customHeight="1"/>
    <row r="5829" ht="12" customHeight="1"/>
    <row r="5830" ht="12" customHeight="1"/>
    <row r="5831" ht="12" customHeight="1"/>
    <row r="5832" ht="12" customHeight="1"/>
    <row r="5833" ht="12" customHeight="1"/>
    <row r="5834" ht="12" customHeight="1"/>
    <row r="5835" ht="12" customHeight="1"/>
    <row r="5836" ht="12" customHeight="1"/>
    <row r="5837" ht="12" customHeight="1"/>
    <row r="5838" ht="12" customHeight="1"/>
    <row r="5839" ht="12" customHeight="1"/>
    <row r="5840" ht="12" customHeight="1"/>
    <row r="5841" ht="12" customHeight="1"/>
    <row r="5842" ht="12" customHeight="1"/>
    <row r="5843" ht="12" customHeight="1"/>
    <row r="5844" ht="12" customHeight="1"/>
    <row r="5845" ht="12" customHeight="1"/>
    <row r="5846" ht="12" customHeight="1"/>
    <row r="5847" ht="12" customHeight="1"/>
    <row r="5848" ht="12" customHeight="1"/>
    <row r="5849" ht="12" customHeight="1"/>
    <row r="5850" ht="12" customHeight="1"/>
    <row r="5851" ht="12" customHeight="1"/>
    <row r="5852" ht="12" customHeight="1"/>
    <row r="5853" ht="12" customHeight="1"/>
    <row r="5854" ht="12" customHeight="1"/>
    <row r="5855" ht="12" customHeight="1"/>
    <row r="5856" ht="12" customHeight="1"/>
    <row r="5857" ht="12" customHeight="1"/>
    <row r="5858" ht="12" customHeight="1"/>
    <row r="5859" ht="12" customHeight="1"/>
    <row r="5860" ht="12" customHeight="1"/>
    <row r="5861" ht="12" customHeight="1"/>
    <row r="5862" ht="12" customHeight="1"/>
    <row r="5863" ht="12" customHeight="1"/>
    <row r="5864" ht="12" customHeight="1"/>
    <row r="5865" ht="12" customHeight="1"/>
    <row r="5866" ht="12" customHeight="1"/>
    <row r="5867" ht="12" customHeight="1"/>
    <row r="5868" ht="12" customHeight="1"/>
    <row r="5869" ht="12" customHeight="1"/>
    <row r="5870" ht="12" customHeight="1"/>
    <row r="5871" ht="12" customHeight="1"/>
    <row r="5872" ht="12" customHeight="1"/>
    <row r="5873" ht="12" customHeight="1"/>
    <row r="5874" ht="12" customHeight="1"/>
    <row r="5875" ht="12" customHeight="1"/>
    <row r="5876" ht="12" customHeight="1"/>
    <row r="5877" ht="12" customHeight="1"/>
    <row r="5878" ht="12" customHeight="1"/>
    <row r="5879" ht="12" customHeight="1"/>
    <row r="5880" ht="12" customHeight="1"/>
    <row r="5881" ht="12" customHeight="1"/>
    <row r="5882" ht="12" customHeight="1"/>
    <row r="5883" ht="12" customHeight="1"/>
    <row r="5884" ht="12" customHeight="1"/>
    <row r="5885" ht="12" customHeight="1"/>
    <row r="5886" ht="12" customHeight="1"/>
    <row r="5887" ht="12" customHeight="1"/>
    <row r="5888" ht="12" customHeight="1"/>
    <row r="5889" ht="12" customHeight="1"/>
    <row r="5890" ht="12" customHeight="1"/>
    <row r="5891" ht="12" customHeight="1"/>
    <row r="5892" ht="12" customHeight="1"/>
    <row r="5893" ht="12" customHeight="1"/>
    <row r="5894" ht="12" customHeight="1"/>
    <row r="5895" ht="12" customHeight="1"/>
    <row r="5896" ht="12" customHeight="1"/>
    <row r="5897" ht="12" customHeight="1"/>
    <row r="5898" ht="12" customHeight="1"/>
    <row r="5899" ht="12" customHeight="1"/>
    <row r="5900" ht="12" customHeight="1"/>
    <row r="5901" ht="12" customHeight="1"/>
    <row r="5902" ht="12" customHeight="1"/>
    <row r="5903" ht="12" customHeight="1"/>
    <row r="5904" ht="12" customHeight="1"/>
    <row r="5905" ht="12" customHeight="1"/>
    <row r="5906" ht="12" customHeight="1"/>
    <row r="5907" ht="12" customHeight="1"/>
    <row r="5908" ht="12" customHeight="1"/>
    <row r="5909" ht="12" customHeight="1"/>
    <row r="5910" ht="12" customHeight="1"/>
    <row r="5911" ht="12" customHeight="1"/>
    <row r="5912" ht="12" customHeight="1"/>
    <row r="5913" ht="12" customHeight="1"/>
    <row r="5914" ht="12" customHeight="1"/>
    <row r="5915" ht="12" customHeight="1"/>
    <row r="5916" ht="12" customHeight="1"/>
    <row r="5917" ht="12" customHeight="1"/>
    <row r="5918" ht="12" customHeight="1"/>
    <row r="5919" ht="12" customHeight="1"/>
    <row r="5920" ht="12" customHeight="1"/>
    <row r="5921" ht="12" customHeight="1"/>
    <row r="5922" ht="12" customHeight="1"/>
    <row r="5923" ht="12" customHeight="1"/>
    <row r="5924" ht="12" customHeight="1"/>
    <row r="5925" ht="12" customHeight="1"/>
    <row r="5926" ht="12" customHeight="1"/>
    <row r="5927" ht="12" customHeight="1"/>
    <row r="5928" ht="12" customHeight="1"/>
    <row r="5929" ht="12" customHeight="1"/>
    <row r="5930" ht="12" customHeight="1"/>
    <row r="5931" ht="12" customHeight="1"/>
    <row r="5932" ht="12" customHeight="1"/>
    <row r="5933" ht="12" customHeight="1"/>
    <row r="5934" ht="12" customHeight="1"/>
    <row r="5935" ht="12" customHeight="1"/>
    <row r="5936" ht="12" customHeight="1"/>
    <row r="5937" ht="12" customHeight="1"/>
    <row r="5938" ht="12" customHeight="1"/>
    <row r="5939" ht="12" customHeight="1"/>
    <row r="5940" ht="12" customHeight="1"/>
    <row r="5941" ht="12" customHeight="1"/>
    <row r="5942" ht="12" customHeight="1"/>
    <row r="5943" ht="12" customHeight="1"/>
    <row r="5944" ht="12" customHeight="1"/>
    <row r="5945" ht="12" customHeight="1"/>
    <row r="5946" ht="12" customHeight="1"/>
    <row r="5947" ht="12" customHeight="1"/>
    <row r="5948" ht="12" customHeight="1"/>
    <row r="5949" ht="12" customHeight="1"/>
    <row r="5950" ht="12" customHeight="1"/>
    <row r="5951" ht="12" customHeight="1"/>
    <row r="5952" ht="12" customHeight="1"/>
    <row r="5953" ht="12" customHeight="1"/>
    <row r="5954" ht="12" customHeight="1"/>
    <row r="5955" ht="12" customHeight="1"/>
    <row r="5956" ht="12" customHeight="1"/>
    <row r="5957" ht="12" customHeight="1"/>
    <row r="5958" ht="12" customHeight="1"/>
    <row r="5959" ht="12" customHeight="1"/>
    <row r="5960" ht="12" customHeight="1"/>
    <row r="5961" ht="12" customHeight="1"/>
    <row r="5962" ht="12" customHeight="1"/>
    <row r="5963" ht="12" customHeight="1"/>
    <row r="5964" ht="12" customHeight="1"/>
    <row r="5965" ht="12" customHeight="1"/>
    <row r="5966" ht="12" customHeight="1"/>
    <row r="5967" ht="12" customHeight="1"/>
    <row r="5968" ht="12" customHeight="1"/>
    <row r="5969" ht="12" customHeight="1"/>
    <row r="5970" ht="12" customHeight="1"/>
    <row r="5971" ht="12" customHeight="1"/>
    <row r="5972" ht="12" customHeight="1"/>
    <row r="5973" ht="12" customHeight="1"/>
    <row r="5974" ht="12" customHeight="1"/>
    <row r="5975" ht="12" customHeight="1"/>
    <row r="5976" ht="12" customHeight="1"/>
    <row r="5977" ht="12" customHeight="1"/>
    <row r="5978" ht="12" customHeight="1"/>
    <row r="5979" ht="12" customHeight="1"/>
    <row r="5980" ht="12" customHeight="1"/>
    <row r="5981" ht="12" customHeight="1"/>
    <row r="5982" ht="12" customHeight="1"/>
    <row r="5983" ht="12" customHeight="1"/>
    <row r="5984" ht="12" customHeight="1"/>
    <row r="5985" ht="12" customHeight="1"/>
    <row r="5986" ht="12" customHeight="1"/>
    <row r="5987" ht="12" customHeight="1"/>
    <row r="5988" ht="12" customHeight="1"/>
    <row r="5989" ht="12" customHeight="1"/>
    <row r="5990" ht="12" customHeight="1"/>
    <row r="5991" ht="12" customHeight="1"/>
    <row r="5992" ht="12" customHeight="1"/>
    <row r="5993" ht="12" customHeight="1"/>
    <row r="5994" ht="12" customHeight="1"/>
    <row r="5995" ht="12" customHeight="1"/>
    <row r="5996" ht="12" customHeight="1"/>
    <row r="5997" ht="12" customHeight="1"/>
    <row r="5998" ht="12" customHeight="1"/>
    <row r="5999" ht="12" customHeight="1"/>
    <row r="6000" ht="12" customHeight="1"/>
    <row r="6001" ht="12" customHeight="1"/>
    <row r="6002" ht="12" customHeight="1"/>
    <row r="6003" ht="12" customHeight="1"/>
    <row r="6004" ht="12" customHeight="1"/>
    <row r="6005" ht="12" customHeight="1"/>
    <row r="6006" ht="12" customHeight="1"/>
    <row r="6007" ht="12" customHeight="1"/>
    <row r="6008" ht="12" customHeight="1"/>
    <row r="6009" ht="12" customHeight="1"/>
    <row r="6010" ht="12" customHeight="1"/>
    <row r="6011" ht="12" customHeight="1"/>
    <row r="6012" ht="12" customHeight="1"/>
    <row r="6013" ht="12" customHeight="1"/>
    <row r="6014" ht="12" customHeight="1"/>
    <row r="6015" ht="12" customHeight="1"/>
    <row r="6016" ht="12" customHeight="1"/>
    <row r="6017" ht="12" customHeight="1"/>
    <row r="6018" ht="12" customHeight="1"/>
    <row r="6019" ht="12" customHeight="1"/>
    <row r="6020" ht="12" customHeight="1"/>
    <row r="6021" ht="12" customHeight="1"/>
    <row r="6022" ht="12" customHeight="1"/>
    <row r="6023" ht="12" customHeight="1"/>
    <row r="6024" ht="12" customHeight="1"/>
    <row r="6025" ht="12" customHeight="1"/>
    <row r="6026" ht="12" customHeight="1"/>
    <row r="6027" ht="12" customHeight="1"/>
    <row r="6028" ht="12" customHeight="1"/>
    <row r="6029" ht="12" customHeight="1"/>
    <row r="6030" ht="12" customHeight="1"/>
    <row r="6031" ht="12" customHeight="1"/>
    <row r="6032" ht="12" customHeight="1"/>
    <row r="6033" ht="12" customHeight="1"/>
    <row r="6034" ht="12" customHeight="1"/>
    <row r="6035" ht="12" customHeight="1"/>
    <row r="6036" ht="12" customHeight="1"/>
    <row r="6037" ht="12" customHeight="1"/>
    <row r="6038" ht="12" customHeight="1"/>
    <row r="6039" ht="12" customHeight="1"/>
    <row r="6040" ht="12" customHeight="1"/>
    <row r="6041" ht="12" customHeight="1"/>
    <row r="6042" ht="12" customHeight="1"/>
    <row r="6043" ht="12" customHeight="1"/>
    <row r="6044" ht="12" customHeight="1"/>
    <row r="6045" ht="12" customHeight="1"/>
    <row r="6046" ht="12" customHeight="1"/>
    <row r="6047" ht="12" customHeight="1"/>
    <row r="6048" ht="12" customHeight="1"/>
    <row r="6049" ht="12" customHeight="1"/>
    <row r="6050" ht="12" customHeight="1"/>
    <row r="6051" ht="12" customHeight="1"/>
    <row r="6052" ht="12" customHeight="1"/>
    <row r="6053" ht="12" customHeight="1"/>
    <row r="6054" ht="12" customHeight="1"/>
    <row r="6055" ht="12" customHeight="1"/>
    <row r="6056" ht="12" customHeight="1"/>
    <row r="6057" ht="12" customHeight="1"/>
    <row r="6058" ht="12" customHeight="1"/>
    <row r="6059" ht="12" customHeight="1"/>
    <row r="6060" ht="12" customHeight="1"/>
    <row r="6061" ht="12" customHeight="1"/>
    <row r="6062" ht="12" customHeight="1"/>
    <row r="6063" ht="12" customHeight="1"/>
    <row r="6064" ht="12" customHeight="1"/>
    <row r="6065" ht="12" customHeight="1"/>
    <row r="6066" ht="12" customHeight="1"/>
    <row r="6067" ht="12" customHeight="1"/>
    <row r="6068" ht="12" customHeight="1"/>
    <row r="6069" ht="12" customHeight="1"/>
    <row r="6070" ht="12" customHeight="1"/>
    <row r="6071" ht="12" customHeight="1"/>
    <row r="6072" ht="12" customHeight="1"/>
    <row r="6073" ht="12" customHeight="1"/>
    <row r="6074" ht="12" customHeight="1"/>
    <row r="6075" ht="12" customHeight="1"/>
    <row r="6076" ht="12" customHeight="1"/>
    <row r="6077" ht="12" customHeight="1"/>
    <row r="6078" ht="12" customHeight="1"/>
    <row r="6079" ht="12" customHeight="1"/>
    <row r="6080" ht="12" customHeight="1"/>
    <row r="6081" ht="12" customHeight="1"/>
    <row r="6082" ht="12" customHeight="1"/>
    <row r="6083" ht="12" customHeight="1"/>
    <row r="6084" ht="12" customHeight="1"/>
    <row r="6085" ht="12" customHeight="1"/>
    <row r="6086" ht="12" customHeight="1"/>
    <row r="6087" ht="12" customHeight="1"/>
    <row r="6088" ht="12" customHeight="1"/>
    <row r="6089" ht="12" customHeight="1"/>
    <row r="6090" ht="12" customHeight="1"/>
    <row r="6091" ht="12" customHeight="1"/>
    <row r="6092" ht="12" customHeight="1"/>
    <row r="6093" ht="12" customHeight="1"/>
    <row r="6094" ht="12" customHeight="1"/>
    <row r="6095" ht="12" customHeight="1"/>
    <row r="6096" ht="12" customHeight="1"/>
    <row r="6097" ht="12" customHeight="1"/>
    <row r="6098" ht="12" customHeight="1"/>
    <row r="6099" ht="12" customHeight="1"/>
    <row r="6100" ht="12" customHeight="1"/>
    <row r="6101" ht="12" customHeight="1"/>
    <row r="6102" ht="12" customHeight="1"/>
    <row r="6103" ht="12" customHeight="1"/>
    <row r="6104" ht="12" customHeight="1"/>
    <row r="6105" ht="12" customHeight="1"/>
    <row r="6106" ht="12" customHeight="1"/>
    <row r="6107" ht="12" customHeight="1"/>
    <row r="6108" ht="12" customHeight="1"/>
    <row r="6109" ht="12" customHeight="1"/>
    <row r="6110" ht="12" customHeight="1"/>
    <row r="6111" ht="12" customHeight="1"/>
    <row r="6112" ht="12" customHeight="1"/>
    <row r="6113" ht="12" customHeight="1"/>
    <row r="6114" ht="12" customHeight="1"/>
    <row r="6115" ht="12" customHeight="1"/>
    <row r="6116" ht="12" customHeight="1"/>
    <row r="6117" ht="12" customHeight="1"/>
    <row r="6118" ht="12" customHeight="1"/>
    <row r="6119" ht="12" customHeight="1"/>
    <row r="6120" ht="12" customHeight="1"/>
    <row r="6121" ht="12" customHeight="1"/>
    <row r="6122" ht="12" customHeight="1"/>
    <row r="6123" ht="12" customHeight="1"/>
    <row r="6124" ht="12" customHeight="1"/>
    <row r="6125" ht="12" customHeight="1"/>
    <row r="6126" ht="12" customHeight="1"/>
    <row r="6127" ht="12" customHeight="1"/>
    <row r="6128" ht="12" customHeight="1"/>
    <row r="6129" ht="12" customHeight="1"/>
    <row r="6130" ht="12" customHeight="1"/>
    <row r="6131" ht="12" customHeight="1"/>
    <row r="6132" ht="12" customHeight="1"/>
    <row r="6133" ht="12" customHeight="1"/>
    <row r="6134" ht="12" customHeight="1"/>
    <row r="6135" ht="12" customHeight="1"/>
    <row r="6136" ht="12" customHeight="1"/>
    <row r="6137" ht="12" customHeight="1"/>
    <row r="6138" ht="12" customHeight="1"/>
    <row r="6139" ht="12" customHeight="1"/>
    <row r="6140" ht="12" customHeight="1"/>
    <row r="6141" ht="12" customHeight="1"/>
    <row r="6142" ht="12" customHeight="1"/>
    <row r="6143" ht="12" customHeight="1"/>
    <row r="6144" ht="12" customHeight="1"/>
    <row r="6145" ht="12" customHeight="1"/>
    <row r="6146" ht="12" customHeight="1"/>
    <row r="6147" ht="12" customHeight="1"/>
    <row r="6148" ht="12" customHeight="1"/>
    <row r="6149" ht="12" customHeight="1"/>
    <row r="6150" ht="12" customHeight="1"/>
    <row r="6151" ht="12" customHeight="1"/>
    <row r="6152" ht="12" customHeight="1"/>
    <row r="6153" ht="12" customHeight="1"/>
    <row r="6154" ht="12" customHeight="1"/>
    <row r="6155" ht="12" customHeight="1"/>
    <row r="6156" ht="12" customHeight="1"/>
    <row r="6157" ht="12" customHeight="1"/>
    <row r="6158" ht="12" customHeight="1"/>
    <row r="6159" ht="12" customHeight="1"/>
    <row r="6160" ht="12" customHeight="1"/>
    <row r="6161" ht="12" customHeight="1"/>
    <row r="6162" ht="12" customHeight="1"/>
    <row r="6163" ht="12" customHeight="1"/>
    <row r="6164" ht="12" customHeight="1"/>
    <row r="6165" ht="12" customHeight="1"/>
    <row r="6166" ht="12" customHeight="1"/>
    <row r="6167" ht="12" customHeight="1"/>
    <row r="6168" ht="12" customHeight="1"/>
    <row r="6169" ht="12" customHeight="1"/>
    <row r="6170" ht="12" customHeight="1"/>
    <row r="6171" ht="12" customHeight="1"/>
    <row r="6172" ht="12" customHeight="1"/>
    <row r="6173" ht="12" customHeight="1"/>
    <row r="6174" ht="12" customHeight="1"/>
    <row r="6175" ht="12" customHeight="1"/>
    <row r="6176" ht="12" customHeight="1"/>
    <row r="6177" ht="12" customHeight="1"/>
    <row r="6178" ht="12" customHeight="1"/>
    <row r="6179" ht="12" customHeight="1"/>
    <row r="6180" ht="12" customHeight="1"/>
    <row r="6181" ht="12" customHeight="1"/>
    <row r="6182" ht="12" customHeight="1"/>
    <row r="6183" ht="12" customHeight="1"/>
    <row r="6184" ht="12" customHeight="1"/>
    <row r="6185" ht="12" customHeight="1"/>
    <row r="6186" ht="12" customHeight="1"/>
    <row r="6187" ht="12" customHeight="1"/>
    <row r="6188" ht="12" customHeight="1"/>
    <row r="6189" ht="12" customHeight="1"/>
    <row r="6190" ht="12" customHeight="1"/>
    <row r="6191" ht="12" customHeight="1"/>
    <row r="6192" ht="12" customHeight="1"/>
    <row r="6193" ht="12" customHeight="1"/>
    <row r="6194" ht="12" customHeight="1"/>
    <row r="6195" ht="12" customHeight="1"/>
    <row r="6196" ht="12" customHeight="1"/>
    <row r="6197" ht="12" customHeight="1"/>
    <row r="6198" ht="12" customHeight="1"/>
    <row r="6199" ht="12" customHeight="1"/>
    <row r="6200" ht="12" customHeight="1"/>
    <row r="6201" ht="12" customHeight="1"/>
    <row r="6202" ht="12" customHeight="1"/>
    <row r="6203" ht="12" customHeight="1"/>
    <row r="6204" ht="12" customHeight="1"/>
    <row r="6205" ht="12" customHeight="1"/>
    <row r="6206" ht="12" customHeight="1"/>
    <row r="6207" ht="12" customHeight="1"/>
    <row r="6208" ht="12" customHeight="1"/>
    <row r="6209" ht="12" customHeight="1"/>
    <row r="6210" ht="12" customHeight="1"/>
    <row r="6211" ht="12" customHeight="1"/>
    <row r="6212" ht="12" customHeight="1"/>
    <row r="6213" ht="12" customHeight="1"/>
    <row r="6214" ht="12" customHeight="1"/>
    <row r="6215" ht="12" customHeight="1"/>
    <row r="6216" ht="12" customHeight="1"/>
    <row r="6217" ht="12" customHeight="1"/>
    <row r="6218" ht="12" customHeight="1"/>
    <row r="6219" ht="12" customHeight="1"/>
    <row r="6220" ht="12" customHeight="1"/>
    <row r="6221" ht="12" customHeight="1"/>
    <row r="6222" ht="12" customHeight="1"/>
    <row r="6223" ht="12" customHeight="1"/>
    <row r="6224" ht="12" customHeight="1"/>
    <row r="6225" ht="12" customHeight="1"/>
    <row r="6226" ht="12" customHeight="1"/>
    <row r="6227" ht="12" customHeight="1"/>
    <row r="6228" ht="12" customHeight="1"/>
    <row r="6229" ht="12" customHeight="1"/>
    <row r="6230" ht="12" customHeight="1"/>
    <row r="6231" ht="12" customHeight="1"/>
    <row r="6232" ht="12" customHeight="1"/>
    <row r="6233" ht="12" customHeight="1"/>
    <row r="6234" ht="12" customHeight="1"/>
    <row r="6235" ht="12" customHeight="1"/>
    <row r="6236" ht="12" customHeight="1"/>
    <row r="6237" ht="12" customHeight="1"/>
    <row r="6238" ht="12" customHeight="1"/>
    <row r="6239" ht="12" customHeight="1"/>
    <row r="6240" ht="12" customHeight="1"/>
    <row r="6241" ht="12" customHeight="1"/>
    <row r="6242" ht="12" customHeight="1"/>
    <row r="6243" ht="12" customHeight="1"/>
    <row r="6244" ht="12" customHeight="1"/>
    <row r="6245" ht="12" customHeight="1"/>
    <row r="6246" ht="12" customHeight="1"/>
    <row r="6247" ht="12" customHeight="1"/>
    <row r="6248" ht="12" customHeight="1"/>
    <row r="6249" ht="12" customHeight="1"/>
    <row r="6250" ht="12" customHeight="1"/>
    <row r="6251" ht="12" customHeight="1"/>
    <row r="6252" ht="12" customHeight="1"/>
    <row r="6253" ht="12" customHeight="1"/>
    <row r="6254" ht="12" customHeight="1"/>
    <row r="6255" ht="12" customHeight="1"/>
    <row r="6256" ht="12" customHeight="1"/>
    <row r="6257" ht="12" customHeight="1"/>
    <row r="6258" ht="12" customHeight="1"/>
    <row r="6259" ht="12" customHeight="1"/>
    <row r="6260" ht="12" customHeight="1"/>
    <row r="6261" ht="12" customHeight="1"/>
    <row r="6262" ht="12" customHeight="1"/>
    <row r="6263" ht="12" customHeight="1"/>
    <row r="6264" ht="12" customHeight="1"/>
    <row r="6265" ht="12" customHeight="1"/>
    <row r="6266" ht="12" customHeight="1"/>
    <row r="6267" ht="12" customHeight="1"/>
    <row r="6268" ht="12" customHeight="1"/>
    <row r="6269" ht="12" customHeight="1"/>
    <row r="6270" ht="12" customHeight="1"/>
    <row r="6271" ht="12" customHeight="1"/>
    <row r="6272" ht="12" customHeight="1"/>
    <row r="6273" ht="12" customHeight="1"/>
    <row r="6274" ht="12" customHeight="1"/>
    <row r="6275" ht="12" customHeight="1"/>
    <row r="6276" ht="12" customHeight="1"/>
    <row r="6277" ht="12" customHeight="1"/>
    <row r="6278" ht="12" customHeight="1"/>
    <row r="6279" ht="12" customHeight="1"/>
    <row r="6280" ht="12" customHeight="1"/>
    <row r="6281" ht="12" customHeight="1"/>
    <row r="6282" ht="12" customHeight="1"/>
    <row r="6283" ht="12" customHeight="1"/>
    <row r="6284" ht="12" customHeight="1"/>
    <row r="6285" ht="12" customHeight="1"/>
    <row r="6286" ht="12" customHeight="1"/>
    <row r="6287" ht="12" customHeight="1"/>
    <row r="6288" ht="12" customHeight="1"/>
    <row r="6289" ht="12" customHeight="1"/>
    <row r="6290" ht="12" customHeight="1"/>
    <row r="6291" ht="12" customHeight="1"/>
    <row r="6292" ht="12" customHeight="1"/>
    <row r="6293" ht="12" customHeight="1"/>
    <row r="6294" ht="12" customHeight="1"/>
    <row r="6295" ht="12" customHeight="1"/>
    <row r="6296" ht="12" customHeight="1"/>
    <row r="6297" ht="12" customHeight="1"/>
    <row r="6298" ht="12" customHeight="1"/>
    <row r="6299" ht="12" customHeight="1"/>
    <row r="6300" ht="12" customHeight="1"/>
    <row r="6301" ht="12" customHeight="1"/>
    <row r="6302" ht="12" customHeight="1"/>
    <row r="6303" ht="12" customHeight="1"/>
    <row r="6304" ht="12" customHeight="1"/>
    <row r="6305" ht="12" customHeight="1"/>
    <row r="6306" ht="12" customHeight="1"/>
    <row r="6307" ht="12" customHeight="1"/>
    <row r="6308" ht="12" customHeight="1"/>
    <row r="6309" ht="12" customHeight="1"/>
    <row r="6310" ht="12" customHeight="1"/>
    <row r="6311" ht="12" customHeight="1"/>
    <row r="6312" ht="12" customHeight="1"/>
    <row r="6313" ht="12" customHeight="1"/>
    <row r="6314" ht="12" customHeight="1"/>
    <row r="6315" ht="12" customHeight="1"/>
    <row r="6316" ht="12" customHeight="1"/>
    <row r="6317" ht="12" customHeight="1"/>
    <row r="6318" ht="12" customHeight="1"/>
    <row r="6319" ht="12" customHeight="1"/>
    <row r="6320" ht="12" customHeight="1"/>
    <row r="6321" ht="12" customHeight="1"/>
    <row r="6322" ht="12" customHeight="1"/>
    <row r="6323" ht="12" customHeight="1"/>
    <row r="6324" ht="12" customHeight="1"/>
    <row r="6325" ht="12" customHeight="1"/>
    <row r="6326" ht="12" customHeight="1"/>
    <row r="6327" ht="12" customHeight="1"/>
    <row r="6328" ht="12" customHeight="1"/>
    <row r="6329" ht="12" customHeight="1"/>
    <row r="6330" ht="12" customHeight="1"/>
    <row r="6331" ht="12" customHeight="1"/>
    <row r="6332" ht="12" customHeight="1"/>
    <row r="6333" ht="12" customHeight="1"/>
    <row r="6334" ht="12" customHeight="1"/>
    <row r="6335" ht="12" customHeight="1"/>
    <row r="6336" ht="12" customHeight="1"/>
    <row r="6337" ht="12" customHeight="1"/>
    <row r="6338" ht="12" customHeight="1"/>
    <row r="6339" ht="12" customHeight="1"/>
    <row r="6340" ht="12" customHeight="1"/>
    <row r="6341" ht="12" customHeight="1"/>
    <row r="6342" ht="12" customHeight="1"/>
    <row r="6343" ht="12" customHeight="1"/>
    <row r="6344" ht="12" customHeight="1"/>
    <row r="6345" ht="12" customHeight="1"/>
    <row r="6346" ht="12" customHeight="1"/>
    <row r="6347" ht="12" customHeight="1"/>
    <row r="6348" ht="12" customHeight="1"/>
    <row r="6349" ht="12" customHeight="1"/>
    <row r="6350" ht="12" customHeight="1"/>
    <row r="6351" ht="12" customHeight="1"/>
    <row r="6352" ht="12" customHeight="1"/>
    <row r="6353" ht="12" customHeight="1"/>
    <row r="6354" ht="12" customHeight="1"/>
    <row r="6355" ht="12" customHeight="1"/>
    <row r="6356" ht="12" customHeight="1"/>
    <row r="6357" ht="12" customHeight="1"/>
    <row r="6358" ht="12" customHeight="1"/>
    <row r="6359" ht="12" customHeight="1"/>
    <row r="6360" ht="12" customHeight="1"/>
    <row r="6361" ht="12" customHeight="1"/>
    <row r="6362" ht="12" customHeight="1"/>
    <row r="6363" ht="12" customHeight="1"/>
    <row r="6364" ht="12" customHeight="1"/>
    <row r="6365" ht="12" customHeight="1"/>
    <row r="6366" ht="12" customHeight="1"/>
    <row r="6367" ht="12" customHeight="1"/>
    <row r="6368" ht="12" customHeight="1"/>
    <row r="6369" ht="12" customHeight="1"/>
    <row r="6370" ht="12" customHeight="1"/>
    <row r="6371" ht="12" customHeight="1"/>
    <row r="6372" ht="12" customHeight="1"/>
    <row r="6373" ht="12" customHeight="1"/>
    <row r="6374" ht="12" customHeight="1"/>
    <row r="6375" ht="12" customHeight="1"/>
    <row r="6376" ht="12" customHeight="1"/>
    <row r="6377" ht="12" customHeight="1"/>
    <row r="6378" ht="12" customHeight="1"/>
    <row r="6379" ht="12" customHeight="1"/>
    <row r="6380" ht="12" customHeight="1"/>
    <row r="6381" ht="12" customHeight="1"/>
    <row r="6382" ht="12" customHeight="1"/>
    <row r="6383" ht="12" customHeight="1"/>
    <row r="6384" ht="12" customHeight="1"/>
    <row r="6385" ht="12" customHeight="1"/>
    <row r="6386" ht="12" customHeight="1"/>
    <row r="6387" ht="12" customHeight="1"/>
    <row r="6388" ht="12" customHeight="1"/>
    <row r="6389" ht="12" customHeight="1"/>
    <row r="6390" ht="12" customHeight="1"/>
    <row r="6391" ht="12" customHeight="1"/>
    <row r="6392" ht="12" customHeight="1"/>
    <row r="6393" ht="12" customHeight="1"/>
    <row r="6394" ht="12" customHeight="1"/>
    <row r="6395" ht="12" customHeight="1"/>
    <row r="6396" ht="12" customHeight="1"/>
    <row r="6397" ht="12" customHeight="1"/>
    <row r="6398" ht="12" customHeight="1"/>
    <row r="6399" ht="12" customHeight="1"/>
    <row r="6400" ht="12" customHeight="1"/>
    <row r="6401" ht="12" customHeight="1"/>
    <row r="6402" ht="12" customHeight="1"/>
    <row r="6403" ht="12" customHeight="1"/>
    <row r="6404" ht="12" customHeight="1"/>
    <row r="6405" ht="12" customHeight="1"/>
    <row r="6406" ht="12" customHeight="1"/>
    <row r="6407" ht="12" customHeight="1"/>
    <row r="6408" ht="12" customHeight="1"/>
    <row r="6409" ht="12" customHeight="1"/>
    <row r="6410" ht="12" customHeight="1"/>
    <row r="6411" ht="12" customHeight="1"/>
    <row r="6412" ht="12" customHeight="1"/>
    <row r="6413" ht="12" customHeight="1"/>
    <row r="6414" ht="12" customHeight="1"/>
    <row r="6415" ht="12" customHeight="1"/>
    <row r="6416" ht="12" customHeight="1"/>
    <row r="6417" ht="12" customHeight="1"/>
    <row r="6418" ht="12" customHeight="1"/>
    <row r="6419" ht="12" customHeight="1"/>
    <row r="6420" ht="12" customHeight="1"/>
    <row r="6421" ht="12" customHeight="1"/>
    <row r="6422" ht="12" customHeight="1"/>
    <row r="6423" ht="12" customHeight="1"/>
    <row r="6424" ht="12" customHeight="1"/>
    <row r="6425" ht="12" customHeight="1"/>
    <row r="6426" ht="12" customHeight="1"/>
    <row r="6427" ht="12" customHeight="1"/>
    <row r="6428" ht="12" customHeight="1"/>
    <row r="6429" ht="12" customHeight="1"/>
    <row r="6430" ht="12" customHeight="1"/>
    <row r="6431" ht="12" customHeight="1"/>
    <row r="6432" ht="12" customHeight="1"/>
    <row r="6433" ht="12" customHeight="1"/>
    <row r="6434" ht="12" customHeight="1"/>
    <row r="6435" ht="12" customHeight="1"/>
    <row r="6436" ht="12" customHeight="1"/>
    <row r="6437" ht="12" customHeight="1"/>
    <row r="6438" ht="12" customHeight="1"/>
    <row r="6439" ht="12" customHeight="1"/>
    <row r="6440" ht="12" customHeight="1"/>
    <row r="6441" ht="12" customHeight="1"/>
    <row r="6442" ht="12" customHeight="1"/>
    <row r="6443" ht="12" customHeight="1"/>
    <row r="6444" ht="12" customHeight="1"/>
    <row r="6445" ht="12" customHeight="1"/>
    <row r="6446" ht="12" customHeight="1"/>
    <row r="6447" ht="12" customHeight="1"/>
    <row r="6448" ht="12" customHeight="1"/>
    <row r="6449" ht="12" customHeight="1"/>
    <row r="6450" ht="12" customHeight="1"/>
    <row r="6451" ht="12" customHeight="1"/>
    <row r="6452" ht="12" customHeight="1"/>
    <row r="6453" ht="12" customHeight="1"/>
    <row r="6454" ht="12" customHeight="1"/>
    <row r="6455" ht="12" customHeight="1"/>
    <row r="6456" ht="12" customHeight="1"/>
    <row r="6457" ht="12" customHeight="1"/>
    <row r="6458" ht="12" customHeight="1"/>
    <row r="6459" ht="12" customHeight="1"/>
    <row r="6460" ht="12" customHeight="1"/>
    <row r="6461" ht="12" customHeight="1"/>
    <row r="6462" ht="12" customHeight="1"/>
    <row r="6463" ht="12" customHeight="1"/>
    <row r="6464" ht="12" customHeight="1"/>
    <row r="6465" ht="12" customHeight="1"/>
    <row r="6466" ht="12" customHeight="1"/>
    <row r="6467" ht="12" customHeight="1"/>
    <row r="6468" ht="12" customHeight="1"/>
    <row r="6469" ht="12" customHeight="1"/>
    <row r="6470" ht="12" customHeight="1"/>
    <row r="6471" ht="12" customHeight="1"/>
    <row r="6472" ht="12" customHeight="1"/>
    <row r="6473" ht="12" customHeight="1"/>
    <row r="6474" ht="12" customHeight="1"/>
    <row r="6475" ht="12" customHeight="1"/>
    <row r="6476" ht="12" customHeight="1"/>
    <row r="6477" ht="12" customHeight="1"/>
    <row r="6478" ht="12" customHeight="1"/>
    <row r="6479" ht="12" customHeight="1"/>
    <row r="6480" ht="12" customHeight="1"/>
    <row r="6481" ht="12" customHeight="1"/>
    <row r="6482" ht="12" customHeight="1"/>
    <row r="6483" ht="12" customHeight="1"/>
    <row r="6484" ht="12" customHeight="1"/>
    <row r="6485" ht="12" customHeight="1"/>
    <row r="6486" ht="12" customHeight="1"/>
    <row r="6487" ht="12" customHeight="1"/>
    <row r="6488" ht="12" customHeight="1"/>
    <row r="6489" ht="12" customHeight="1"/>
    <row r="6490" ht="12" customHeight="1"/>
    <row r="6491" ht="12" customHeight="1"/>
    <row r="6492" ht="12" customHeight="1"/>
    <row r="6493" ht="12" customHeight="1"/>
    <row r="6494" ht="12" customHeight="1"/>
    <row r="6495" ht="12" customHeight="1"/>
    <row r="6496" ht="12" customHeight="1"/>
    <row r="6497" ht="12" customHeight="1"/>
    <row r="6498" ht="12" customHeight="1"/>
    <row r="6499" ht="12" customHeight="1"/>
    <row r="6500" ht="12" customHeight="1"/>
    <row r="6501" ht="12" customHeight="1"/>
    <row r="6502" ht="12" customHeight="1"/>
    <row r="6503" ht="12" customHeight="1"/>
    <row r="6504" ht="12" customHeight="1"/>
    <row r="6505" ht="12" customHeight="1"/>
    <row r="6506" ht="12" customHeight="1"/>
    <row r="6507" ht="12" customHeight="1"/>
    <row r="6508" ht="12" customHeight="1"/>
    <row r="6509" ht="12" customHeight="1"/>
    <row r="6510" ht="12" customHeight="1"/>
    <row r="6511" ht="12" customHeight="1"/>
    <row r="6512" ht="12" customHeight="1"/>
    <row r="6513" ht="12" customHeight="1"/>
    <row r="6514" ht="12" customHeight="1"/>
    <row r="6515" ht="12" customHeight="1"/>
    <row r="6516" ht="12" customHeight="1"/>
    <row r="6517" ht="12" customHeight="1"/>
    <row r="6518" ht="12" customHeight="1"/>
    <row r="6519" ht="12" customHeight="1"/>
    <row r="6520" ht="12" customHeight="1"/>
    <row r="6521" ht="12" customHeight="1"/>
    <row r="6522" ht="12" customHeight="1"/>
    <row r="6523" ht="12" customHeight="1"/>
    <row r="6524" ht="12" customHeight="1"/>
    <row r="6525" ht="12" customHeight="1"/>
    <row r="6526" ht="12" customHeight="1"/>
    <row r="6527" ht="12" customHeight="1"/>
    <row r="6528" ht="12" customHeight="1"/>
    <row r="6529" ht="12" customHeight="1"/>
    <row r="6530" ht="12" customHeight="1"/>
    <row r="6531" ht="12" customHeight="1"/>
    <row r="6532" ht="12" customHeight="1"/>
    <row r="6533" ht="12" customHeight="1"/>
    <row r="6534" ht="12" customHeight="1"/>
    <row r="6535" ht="12" customHeight="1"/>
    <row r="6536" ht="12" customHeight="1"/>
    <row r="6537" ht="12" customHeight="1"/>
    <row r="6538" ht="12" customHeight="1"/>
    <row r="6539" ht="12" customHeight="1"/>
    <row r="6540" ht="12" customHeight="1"/>
    <row r="6541" ht="12" customHeight="1"/>
    <row r="6542" ht="12" customHeight="1"/>
    <row r="6543" ht="12" customHeight="1"/>
    <row r="6544" ht="12" customHeight="1"/>
    <row r="6545" ht="12" customHeight="1"/>
    <row r="6546" ht="12" customHeight="1"/>
    <row r="6547" ht="12" customHeight="1"/>
    <row r="6548" ht="12" customHeight="1"/>
    <row r="6549" ht="12" customHeight="1"/>
    <row r="6550" ht="12" customHeight="1"/>
    <row r="6551" ht="12" customHeight="1"/>
    <row r="6552" ht="12" customHeight="1"/>
    <row r="6553" ht="12" customHeight="1"/>
    <row r="6554" ht="12" customHeight="1"/>
    <row r="6555" ht="12" customHeight="1"/>
    <row r="6556" ht="12" customHeight="1"/>
    <row r="6557" ht="12" customHeight="1"/>
    <row r="6558" ht="12" customHeight="1"/>
    <row r="6559" ht="12" customHeight="1"/>
    <row r="6560" ht="12" customHeight="1"/>
    <row r="6561" ht="12" customHeight="1"/>
    <row r="6562" ht="12" customHeight="1"/>
    <row r="6563" ht="12" customHeight="1"/>
    <row r="6564" ht="12" customHeight="1"/>
    <row r="6565" ht="12" customHeight="1"/>
    <row r="6566" ht="12" customHeight="1"/>
    <row r="6567" ht="12" customHeight="1"/>
    <row r="6568" ht="12" customHeight="1"/>
    <row r="6569" ht="12" customHeight="1"/>
    <row r="6570" ht="12" customHeight="1"/>
    <row r="6571" ht="12" customHeight="1"/>
    <row r="6572" ht="12" customHeight="1"/>
    <row r="6573" ht="12" customHeight="1"/>
    <row r="6574" ht="12" customHeight="1"/>
    <row r="6575" ht="12" customHeight="1"/>
    <row r="6576" ht="12" customHeight="1"/>
    <row r="6577" ht="12" customHeight="1"/>
    <row r="6578" ht="12" customHeight="1"/>
    <row r="6579" ht="12" customHeight="1"/>
    <row r="6580" ht="12" customHeight="1"/>
    <row r="6581" ht="12" customHeight="1"/>
    <row r="6582" ht="12" customHeight="1"/>
    <row r="6583" ht="12" customHeight="1"/>
    <row r="6584" ht="12" customHeight="1"/>
    <row r="6585" ht="12" customHeight="1"/>
    <row r="6586" ht="12" customHeight="1"/>
    <row r="6587" ht="12" customHeight="1"/>
    <row r="6588" ht="12" customHeight="1"/>
    <row r="6589" ht="12" customHeight="1"/>
    <row r="6590" ht="12" customHeight="1"/>
    <row r="6591" ht="12" customHeight="1"/>
    <row r="6592" ht="12" customHeight="1"/>
    <row r="6593" ht="12" customHeight="1"/>
    <row r="6594" ht="12" customHeight="1"/>
    <row r="6595" ht="12" customHeight="1"/>
    <row r="6596" ht="12" customHeight="1"/>
    <row r="6597" ht="12" customHeight="1"/>
    <row r="6598" ht="12" customHeight="1"/>
    <row r="6599" ht="12" customHeight="1"/>
    <row r="6600" ht="12" customHeight="1"/>
    <row r="6601" ht="12" customHeight="1"/>
    <row r="6602" ht="12" customHeight="1"/>
    <row r="6603" ht="12" customHeight="1"/>
    <row r="6604" ht="12" customHeight="1"/>
    <row r="6605" ht="12" customHeight="1"/>
    <row r="6606" ht="12" customHeight="1"/>
    <row r="6607" ht="12" customHeight="1"/>
    <row r="6608" ht="12" customHeight="1"/>
    <row r="6609" ht="12" customHeight="1"/>
    <row r="6610" ht="12" customHeight="1"/>
    <row r="6611" ht="12" customHeight="1"/>
    <row r="6612" ht="12" customHeight="1"/>
    <row r="6613" ht="12" customHeight="1"/>
    <row r="6614" ht="12" customHeight="1"/>
    <row r="6615" ht="12" customHeight="1"/>
    <row r="6616" ht="12" customHeight="1"/>
    <row r="6617" ht="12" customHeight="1"/>
    <row r="6618" ht="12" customHeight="1"/>
    <row r="6619" ht="12" customHeight="1"/>
    <row r="6620" ht="12" customHeight="1"/>
    <row r="6621" ht="12" customHeight="1"/>
    <row r="6622" ht="12" customHeight="1"/>
    <row r="6623" ht="12" customHeight="1"/>
    <row r="6624" ht="12" customHeight="1"/>
    <row r="6625" ht="12" customHeight="1"/>
    <row r="6626" ht="12" customHeight="1"/>
    <row r="6627" ht="12" customHeight="1"/>
    <row r="6628" ht="12" customHeight="1"/>
    <row r="6629" ht="12" customHeight="1"/>
    <row r="6630" ht="12" customHeight="1"/>
    <row r="6631" ht="12" customHeight="1"/>
    <row r="6632" ht="12" customHeight="1"/>
    <row r="6633" ht="12" customHeight="1"/>
    <row r="6634" ht="12" customHeight="1"/>
    <row r="6635" ht="12" customHeight="1"/>
    <row r="6636" ht="12" customHeight="1"/>
    <row r="6637" ht="12" customHeight="1"/>
    <row r="6638" ht="12" customHeight="1"/>
    <row r="6639" ht="12" customHeight="1"/>
    <row r="6640" ht="12" customHeight="1"/>
    <row r="6641" ht="12" customHeight="1"/>
    <row r="6642" ht="12" customHeight="1"/>
    <row r="6643" ht="12" customHeight="1"/>
    <row r="6644" ht="12" customHeight="1"/>
    <row r="6645" ht="12" customHeight="1"/>
    <row r="6646" ht="12" customHeight="1"/>
    <row r="6647" ht="12" customHeight="1"/>
    <row r="6648" ht="12" customHeight="1"/>
    <row r="6649" ht="12" customHeight="1"/>
    <row r="6650" ht="12" customHeight="1"/>
    <row r="6651" ht="12" customHeight="1"/>
    <row r="6652" ht="12" customHeight="1"/>
    <row r="6653" ht="12" customHeight="1"/>
    <row r="6654" ht="12" customHeight="1"/>
    <row r="6655" ht="12" customHeight="1"/>
    <row r="6656" ht="12" customHeight="1"/>
    <row r="6657" ht="12" customHeight="1"/>
    <row r="6658" ht="12" customHeight="1"/>
    <row r="6659" ht="12" customHeight="1"/>
    <row r="6660" ht="12" customHeight="1"/>
    <row r="6661" ht="12" customHeight="1"/>
    <row r="6662" ht="12" customHeight="1"/>
    <row r="6663" ht="12" customHeight="1"/>
    <row r="6664" ht="12" customHeight="1"/>
    <row r="6665" ht="12" customHeight="1"/>
    <row r="6666" ht="12" customHeight="1"/>
    <row r="6667" ht="12" customHeight="1"/>
    <row r="6668" ht="12" customHeight="1"/>
    <row r="6669" ht="12" customHeight="1"/>
    <row r="6670" ht="12" customHeight="1"/>
    <row r="6671" ht="12" customHeight="1"/>
    <row r="6672" ht="12" customHeight="1"/>
    <row r="6673" ht="12" customHeight="1"/>
    <row r="6674" ht="12" customHeight="1"/>
    <row r="6675" ht="12" customHeight="1"/>
    <row r="6676" ht="12" customHeight="1"/>
    <row r="6677" ht="12" customHeight="1"/>
    <row r="6678" ht="12" customHeight="1"/>
    <row r="6679" ht="12" customHeight="1"/>
    <row r="6680" ht="12" customHeight="1"/>
    <row r="6681" ht="12" customHeight="1"/>
    <row r="6682" ht="12" customHeight="1"/>
    <row r="6683" ht="12" customHeight="1"/>
    <row r="6684" ht="12" customHeight="1"/>
    <row r="6685" ht="12" customHeight="1"/>
    <row r="6686" ht="12" customHeight="1"/>
    <row r="6687" ht="12" customHeight="1"/>
    <row r="6688" ht="12" customHeight="1"/>
    <row r="6689" ht="12" customHeight="1"/>
    <row r="6690" ht="12" customHeight="1"/>
    <row r="6691" ht="12" customHeight="1"/>
    <row r="6692" ht="12" customHeight="1"/>
    <row r="6693" ht="12" customHeight="1"/>
    <row r="6694" ht="12" customHeight="1"/>
    <row r="6695" ht="12" customHeight="1"/>
    <row r="6696" ht="12" customHeight="1"/>
    <row r="6697" ht="12" customHeight="1"/>
    <row r="6698" ht="12" customHeight="1"/>
    <row r="6699" ht="12" customHeight="1"/>
    <row r="6700" ht="12" customHeight="1"/>
    <row r="6701" ht="12" customHeight="1"/>
    <row r="6702" ht="12" customHeight="1"/>
    <row r="6703" ht="12" customHeight="1"/>
    <row r="6704" ht="12" customHeight="1"/>
    <row r="6705" ht="12" customHeight="1"/>
    <row r="6706" ht="12" customHeight="1"/>
    <row r="6707" ht="12" customHeight="1"/>
    <row r="6708" ht="12" customHeight="1"/>
    <row r="6709" ht="12" customHeight="1"/>
    <row r="6710" ht="12" customHeight="1"/>
    <row r="6711" ht="12" customHeight="1"/>
    <row r="6712" ht="12" customHeight="1"/>
    <row r="6713" ht="12" customHeight="1"/>
    <row r="6714" ht="12" customHeight="1"/>
    <row r="6715" ht="12" customHeight="1"/>
    <row r="6716" ht="12" customHeight="1"/>
    <row r="6717" ht="12" customHeight="1"/>
    <row r="6718" ht="12" customHeight="1"/>
    <row r="6719" ht="12" customHeight="1"/>
    <row r="6720" ht="12" customHeight="1"/>
    <row r="6721" ht="12" customHeight="1"/>
    <row r="6722" ht="12" customHeight="1"/>
    <row r="6723" ht="12" customHeight="1"/>
    <row r="6724" ht="12" customHeight="1"/>
    <row r="6725" ht="12" customHeight="1"/>
    <row r="6726" ht="12" customHeight="1"/>
    <row r="6727" ht="12" customHeight="1"/>
    <row r="6728" ht="12" customHeight="1"/>
    <row r="6729" ht="12" customHeight="1"/>
    <row r="6730" ht="12" customHeight="1"/>
    <row r="6731" ht="12" customHeight="1"/>
    <row r="6732" ht="12" customHeight="1"/>
    <row r="6733" ht="12" customHeight="1"/>
    <row r="6734" ht="12" customHeight="1"/>
    <row r="6735" ht="12" customHeight="1"/>
    <row r="6736" ht="12" customHeight="1"/>
    <row r="6737" ht="12" customHeight="1"/>
    <row r="6738" ht="12" customHeight="1"/>
    <row r="6739" ht="12" customHeight="1"/>
    <row r="6740" ht="12" customHeight="1"/>
    <row r="6741" ht="12" customHeight="1"/>
    <row r="6742" ht="12" customHeight="1"/>
    <row r="6743" ht="12" customHeight="1"/>
    <row r="6744" ht="12" customHeight="1"/>
    <row r="6745" ht="12" customHeight="1"/>
    <row r="6746" ht="12" customHeight="1"/>
    <row r="6747" ht="12" customHeight="1"/>
    <row r="6748" ht="12" customHeight="1"/>
    <row r="6749" ht="12" customHeight="1"/>
    <row r="6750" ht="12" customHeight="1"/>
    <row r="6751" ht="12" customHeight="1"/>
    <row r="6752" ht="12" customHeight="1"/>
    <row r="6753" ht="12" customHeight="1"/>
    <row r="6754" ht="12" customHeight="1"/>
    <row r="6755" ht="12" customHeight="1"/>
    <row r="6756" ht="12" customHeight="1"/>
    <row r="6757" ht="12" customHeight="1"/>
    <row r="6758" ht="12" customHeight="1"/>
    <row r="6759" ht="12" customHeight="1"/>
    <row r="6760" ht="12" customHeight="1"/>
    <row r="6761" ht="12" customHeight="1"/>
    <row r="6762" ht="12" customHeight="1"/>
    <row r="6763" ht="12" customHeight="1"/>
    <row r="6764" ht="12" customHeight="1"/>
    <row r="6765" ht="12" customHeight="1"/>
    <row r="6766" ht="12" customHeight="1"/>
    <row r="6767" ht="12" customHeight="1"/>
    <row r="6768" ht="12" customHeight="1"/>
    <row r="6769" ht="12" customHeight="1"/>
    <row r="6770" ht="12" customHeight="1"/>
    <row r="6771" ht="12" customHeight="1"/>
    <row r="6772" ht="12" customHeight="1"/>
    <row r="6773" ht="12" customHeight="1"/>
    <row r="6774" ht="12" customHeight="1"/>
    <row r="6775" ht="12" customHeight="1"/>
    <row r="6776" ht="12" customHeight="1"/>
    <row r="6777" ht="12" customHeight="1"/>
    <row r="6778" ht="12" customHeight="1"/>
    <row r="6779" ht="12" customHeight="1"/>
    <row r="6780" ht="12" customHeight="1"/>
    <row r="6781" ht="12" customHeight="1"/>
    <row r="6782" ht="12" customHeight="1"/>
    <row r="6783" ht="12" customHeight="1"/>
    <row r="6784" ht="12" customHeight="1"/>
    <row r="6785" ht="12" customHeight="1"/>
    <row r="6786" ht="12" customHeight="1"/>
    <row r="6787" ht="12" customHeight="1"/>
    <row r="6788" ht="12" customHeight="1"/>
    <row r="6789" ht="12" customHeight="1"/>
    <row r="6790" ht="12" customHeight="1"/>
    <row r="6791" ht="12" customHeight="1"/>
    <row r="6792" ht="12" customHeight="1"/>
    <row r="6793" ht="12" customHeight="1"/>
    <row r="6794" ht="12" customHeight="1"/>
    <row r="6795" ht="12" customHeight="1"/>
    <row r="6796" ht="12" customHeight="1"/>
    <row r="6797" ht="12" customHeight="1"/>
    <row r="6798" ht="12" customHeight="1"/>
    <row r="6799" ht="12" customHeight="1"/>
    <row r="6800" ht="12" customHeight="1"/>
    <row r="6801" ht="12" customHeight="1"/>
    <row r="6802" ht="12" customHeight="1"/>
    <row r="6803" ht="12" customHeight="1"/>
    <row r="6804" ht="12" customHeight="1"/>
    <row r="6805" ht="12" customHeight="1"/>
    <row r="6806" ht="12" customHeight="1"/>
    <row r="6807" ht="12" customHeight="1"/>
    <row r="6808" ht="12" customHeight="1"/>
    <row r="6809" ht="12" customHeight="1"/>
    <row r="6810" ht="12" customHeight="1"/>
    <row r="6811" ht="12" customHeight="1"/>
    <row r="6812" ht="12" customHeight="1"/>
    <row r="6813" ht="12" customHeight="1"/>
    <row r="6814" ht="12" customHeight="1"/>
    <row r="6815" ht="12" customHeight="1"/>
    <row r="6816" ht="12" customHeight="1"/>
    <row r="6817" ht="12" customHeight="1"/>
    <row r="6818" ht="12" customHeight="1"/>
    <row r="6819" ht="12" customHeight="1"/>
    <row r="6820" ht="12" customHeight="1"/>
    <row r="6821" ht="12" customHeight="1"/>
    <row r="6822" ht="12" customHeight="1"/>
    <row r="6823" ht="12" customHeight="1"/>
    <row r="6824" ht="12" customHeight="1"/>
    <row r="6825" ht="12" customHeight="1"/>
    <row r="6826" ht="12" customHeight="1"/>
    <row r="6827" ht="12" customHeight="1"/>
    <row r="6828" ht="12" customHeight="1"/>
    <row r="6829" ht="12" customHeight="1"/>
    <row r="6830" ht="12" customHeight="1"/>
    <row r="6831" ht="12" customHeight="1"/>
    <row r="6832" ht="12" customHeight="1"/>
    <row r="6833" ht="12" customHeight="1"/>
    <row r="6834" ht="12" customHeight="1"/>
    <row r="6835" ht="12" customHeight="1"/>
    <row r="6836" ht="12" customHeight="1"/>
    <row r="6837" ht="12" customHeight="1"/>
    <row r="6838" ht="12" customHeight="1"/>
    <row r="6839" ht="12" customHeight="1"/>
    <row r="6840" ht="12" customHeight="1"/>
    <row r="6841" ht="12" customHeight="1"/>
    <row r="6842" ht="12" customHeight="1"/>
    <row r="6843" ht="12" customHeight="1"/>
    <row r="6844" ht="12" customHeight="1"/>
    <row r="6845" ht="12" customHeight="1"/>
    <row r="6846" ht="12" customHeight="1"/>
    <row r="6847" ht="12" customHeight="1"/>
    <row r="6848" ht="12" customHeight="1"/>
    <row r="6849" ht="12" customHeight="1"/>
    <row r="6850" ht="12" customHeight="1"/>
    <row r="6851" ht="12" customHeight="1"/>
    <row r="6852" ht="12" customHeight="1"/>
    <row r="6853" ht="12" customHeight="1"/>
    <row r="6854" ht="12" customHeight="1"/>
    <row r="6855" ht="12" customHeight="1"/>
    <row r="6856" ht="12" customHeight="1"/>
    <row r="6857" ht="12" customHeight="1"/>
    <row r="6858" ht="12" customHeight="1"/>
    <row r="6859" ht="12" customHeight="1"/>
    <row r="6860" ht="12" customHeight="1"/>
    <row r="6861" ht="12" customHeight="1"/>
    <row r="6862" ht="12" customHeight="1"/>
    <row r="6863" ht="12" customHeight="1"/>
    <row r="6864" ht="12" customHeight="1"/>
    <row r="6865" ht="12" customHeight="1"/>
    <row r="6866" ht="12" customHeight="1"/>
    <row r="6867" ht="12" customHeight="1"/>
    <row r="6868" ht="12" customHeight="1"/>
    <row r="6869" ht="12" customHeight="1"/>
    <row r="6870" ht="12" customHeight="1"/>
    <row r="6871" ht="12" customHeight="1"/>
    <row r="6872" ht="12" customHeight="1"/>
    <row r="6873" ht="12" customHeight="1"/>
    <row r="6874" ht="12" customHeight="1"/>
    <row r="6875" ht="12" customHeight="1"/>
    <row r="6876" ht="12" customHeight="1"/>
    <row r="6877" ht="12" customHeight="1"/>
    <row r="6878" ht="12" customHeight="1"/>
    <row r="6879" ht="12" customHeight="1"/>
    <row r="6880" ht="12" customHeight="1"/>
    <row r="6881" ht="12" customHeight="1"/>
    <row r="6882" ht="12" customHeight="1"/>
    <row r="6883" ht="12" customHeight="1"/>
    <row r="6884" ht="12" customHeight="1"/>
    <row r="6885" ht="12" customHeight="1"/>
    <row r="6886" ht="12" customHeight="1"/>
    <row r="6887" ht="12" customHeight="1"/>
    <row r="6888" ht="12" customHeight="1"/>
    <row r="6889" ht="12" customHeight="1"/>
    <row r="6890" ht="12" customHeight="1"/>
    <row r="6891" ht="12" customHeight="1"/>
    <row r="6892" ht="12" customHeight="1"/>
    <row r="6893" ht="12" customHeight="1"/>
    <row r="6894" ht="12" customHeight="1"/>
    <row r="6895" ht="12" customHeight="1"/>
    <row r="6896" ht="12" customHeight="1"/>
    <row r="6897" ht="12" customHeight="1"/>
    <row r="6898" ht="12" customHeight="1"/>
    <row r="6899" ht="12" customHeight="1"/>
    <row r="6900" ht="12" customHeight="1"/>
    <row r="6901" ht="12" customHeight="1"/>
    <row r="6902" ht="12" customHeight="1"/>
    <row r="6903" ht="12" customHeight="1"/>
    <row r="6904" ht="12" customHeight="1"/>
    <row r="6905" ht="12" customHeight="1"/>
    <row r="6906" ht="12" customHeight="1"/>
    <row r="6907" ht="12" customHeight="1"/>
    <row r="6908" ht="12" customHeight="1"/>
    <row r="6909" ht="12" customHeight="1"/>
    <row r="6910" ht="12" customHeight="1"/>
    <row r="6911" ht="12" customHeight="1"/>
    <row r="6912" ht="12" customHeight="1"/>
    <row r="6913" ht="12" customHeight="1"/>
    <row r="6914" ht="12" customHeight="1"/>
    <row r="6915" ht="12" customHeight="1"/>
    <row r="6916" ht="12" customHeight="1"/>
    <row r="6917" ht="12" customHeight="1"/>
    <row r="6918" ht="12" customHeight="1"/>
    <row r="6919" ht="12" customHeight="1"/>
    <row r="6920" ht="12" customHeight="1"/>
    <row r="6921" ht="12" customHeight="1"/>
    <row r="6922" ht="12" customHeight="1"/>
    <row r="6923" ht="12" customHeight="1"/>
    <row r="6924" ht="12" customHeight="1"/>
    <row r="6925" ht="12" customHeight="1"/>
    <row r="6926" ht="12" customHeight="1"/>
    <row r="6927" ht="12" customHeight="1"/>
    <row r="6928" ht="12" customHeight="1"/>
    <row r="6929" ht="12" customHeight="1"/>
    <row r="6930" ht="12" customHeight="1"/>
    <row r="6931" ht="12" customHeight="1"/>
    <row r="6932" ht="12" customHeight="1"/>
    <row r="6933" ht="12" customHeight="1"/>
    <row r="6934" ht="12" customHeight="1"/>
    <row r="6935" ht="12" customHeight="1"/>
    <row r="6936" ht="12" customHeight="1"/>
    <row r="6937" ht="12" customHeight="1"/>
    <row r="6938" ht="12" customHeight="1"/>
    <row r="6939" ht="12" customHeight="1"/>
    <row r="6940" ht="12" customHeight="1"/>
    <row r="6941" ht="12" customHeight="1"/>
    <row r="6942" ht="12" customHeight="1"/>
    <row r="6943" ht="12" customHeight="1"/>
    <row r="6944" ht="12" customHeight="1"/>
    <row r="6945" ht="12" customHeight="1"/>
    <row r="6946" ht="12" customHeight="1"/>
    <row r="6947" ht="12" customHeight="1"/>
    <row r="6948" ht="12" customHeight="1"/>
    <row r="6949" ht="12" customHeight="1"/>
    <row r="6950" ht="12" customHeight="1"/>
    <row r="6951" ht="12" customHeight="1"/>
    <row r="6952" ht="12" customHeight="1"/>
    <row r="6953" ht="12" customHeight="1"/>
    <row r="6954" ht="12" customHeight="1"/>
    <row r="6955" ht="12" customHeight="1"/>
    <row r="6956" ht="12" customHeight="1"/>
    <row r="6957" ht="12" customHeight="1"/>
    <row r="6958" ht="12" customHeight="1"/>
    <row r="6959" ht="12" customHeight="1"/>
    <row r="6960" ht="12" customHeight="1"/>
    <row r="6961" ht="12" customHeight="1"/>
    <row r="6962" ht="12" customHeight="1"/>
    <row r="6963" ht="12" customHeight="1"/>
    <row r="6964" ht="12" customHeight="1"/>
    <row r="6965" ht="12" customHeight="1"/>
    <row r="6966" ht="12" customHeight="1"/>
    <row r="6967" ht="12" customHeight="1"/>
    <row r="6968" ht="12" customHeight="1"/>
    <row r="6969" ht="12" customHeight="1"/>
    <row r="6970" ht="12" customHeight="1"/>
    <row r="6971" ht="12" customHeight="1"/>
    <row r="6972" ht="12" customHeight="1"/>
    <row r="6973" ht="12" customHeight="1"/>
    <row r="6974" ht="12" customHeight="1"/>
    <row r="6975" ht="12" customHeight="1"/>
    <row r="6976" ht="12" customHeight="1"/>
    <row r="6977" ht="12" customHeight="1"/>
    <row r="6978" ht="12" customHeight="1"/>
    <row r="6979" ht="12" customHeight="1"/>
    <row r="6980" ht="12" customHeight="1"/>
    <row r="6981" ht="12" customHeight="1"/>
    <row r="6982" ht="12" customHeight="1"/>
    <row r="6983" ht="12" customHeight="1"/>
    <row r="6984" ht="12" customHeight="1"/>
    <row r="6985" ht="12" customHeight="1"/>
    <row r="6986" ht="12" customHeight="1"/>
    <row r="6987" ht="12" customHeight="1"/>
    <row r="6988" ht="12" customHeight="1"/>
    <row r="6989" ht="12" customHeight="1"/>
    <row r="6990" ht="12" customHeight="1"/>
    <row r="6991" ht="12" customHeight="1"/>
    <row r="6992" ht="12" customHeight="1"/>
    <row r="6993" ht="12" customHeight="1"/>
    <row r="6994" ht="12" customHeight="1"/>
    <row r="6995" ht="12" customHeight="1"/>
    <row r="6996" ht="12" customHeight="1"/>
    <row r="6997" ht="12" customHeight="1"/>
    <row r="6998" ht="12" customHeight="1"/>
    <row r="6999" ht="12" customHeight="1"/>
    <row r="7000" ht="12" customHeight="1"/>
    <row r="7001" ht="12" customHeight="1"/>
    <row r="7002" ht="12" customHeight="1"/>
    <row r="7003" ht="12" customHeight="1"/>
    <row r="7004" ht="12" customHeight="1"/>
    <row r="7005" ht="12" customHeight="1"/>
    <row r="7006" ht="12" customHeight="1"/>
    <row r="7007" ht="12" customHeight="1"/>
    <row r="7008" ht="12" customHeight="1"/>
    <row r="7009" ht="12" customHeight="1"/>
    <row r="7010" ht="12" customHeight="1"/>
    <row r="7011" ht="12" customHeight="1"/>
    <row r="7012" ht="12" customHeight="1"/>
    <row r="7013" ht="12" customHeight="1"/>
    <row r="7014" ht="12" customHeight="1"/>
    <row r="7015" ht="12" customHeight="1"/>
    <row r="7016" ht="12" customHeight="1"/>
    <row r="7017" ht="12" customHeight="1"/>
    <row r="7018" ht="12" customHeight="1"/>
    <row r="7019" ht="12" customHeight="1"/>
    <row r="7020" ht="12" customHeight="1"/>
    <row r="7021" ht="12" customHeight="1"/>
    <row r="7022" ht="12" customHeight="1"/>
    <row r="7023" ht="12" customHeight="1"/>
    <row r="7024" ht="12" customHeight="1"/>
    <row r="7025" ht="12" customHeight="1"/>
    <row r="7026" ht="12" customHeight="1"/>
    <row r="7027" ht="12" customHeight="1"/>
    <row r="7028" ht="12" customHeight="1"/>
    <row r="7029" ht="12" customHeight="1"/>
    <row r="7030" ht="12" customHeight="1"/>
    <row r="7031" ht="12" customHeight="1"/>
    <row r="7032" ht="12" customHeight="1"/>
    <row r="7033" ht="12" customHeight="1"/>
    <row r="7034" ht="12" customHeight="1"/>
    <row r="7035" ht="12" customHeight="1"/>
    <row r="7036" ht="12" customHeight="1"/>
    <row r="7037" ht="12" customHeight="1"/>
    <row r="7038" ht="12" customHeight="1"/>
    <row r="7039" ht="12" customHeight="1"/>
    <row r="7040" ht="12" customHeight="1"/>
    <row r="7041" ht="12" customHeight="1"/>
    <row r="7042" ht="12" customHeight="1"/>
    <row r="7043" ht="12" customHeight="1"/>
    <row r="7044" ht="12" customHeight="1"/>
    <row r="7045" ht="12" customHeight="1"/>
    <row r="7046" ht="12" customHeight="1"/>
    <row r="7047" ht="12" customHeight="1"/>
    <row r="7048" ht="12" customHeight="1"/>
    <row r="7049" ht="12" customHeight="1"/>
    <row r="7050" ht="12" customHeight="1"/>
    <row r="7051" ht="12" customHeight="1"/>
    <row r="7052" ht="12" customHeight="1"/>
    <row r="7053" ht="12" customHeight="1"/>
    <row r="7054" ht="12" customHeight="1"/>
    <row r="7055" ht="12" customHeight="1"/>
    <row r="7056" ht="12" customHeight="1"/>
    <row r="7057" ht="12" customHeight="1"/>
    <row r="7058" ht="12" customHeight="1"/>
    <row r="7059" ht="12" customHeight="1"/>
    <row r="7060" ht="12" customHeight="1"/>
    <row r="7061" ht="12" customHeight="1"/>
    <row r="7062" ht="12" customHeight="1"/>
    <row r="7063" ht="12" customHeight="1"/>
    <row r="7064" ht="12" customHeight="1"/>
    <row r="7065" ht="12" customHeight="1"/>
    <row r="7066" ht="12" customHeight="1"/>
    <row r="7067" ht="12" customHeight="1"/>
    <row r="7068" ht="12" customHeight="1"/>
    <row r="7069" ht="12" customHeight="1"/>
    <row r="7070" ht="12" customHeight="1"/>
    <row r="7071" ht="12" customHeight="1"/>
    <row r="7072" ht="12" customHeight="1"/>
    <row r="7073" ht="12" customHeight="1"/>
    <row r="7074" ht="12" customHeight="1"/>
    <row r="7075" ht="12" customHeight="1"/>
    <row r="7076" ht="12" customHeight="1"/>
    <row r="7077" ht="12" customHeight="1"/>
    <row r="7078" ht="12" customHeight="1"/>
    <row r="7079" ht="12" customHeight="1"/>
    <row r="7080" ht="12" customHeight="1"/>
    <row r="7081" ht="12" customHeight="1"/>
    <row r="7082" ht="12" customHeight="1"/>
    <row r="7083" ht="12" customHeight="1"/>
    <row r="7084" ht="12" customHeight="1"/>
    <row r="7085" ht="12" customHeight="1"/>
    <row r="7086" ht="12" customHeight="1"/>
    <row r="7087" ht="12" customHeight="1"/>
    <row r="7088" ht="12" customHeight="1"/>
    <row r="7089" ht="12" customHeight="1"/>
    <row r="7090" ht="12" customHeight="1"/>
    <row r="7091" ht="12" customHeight="1"/>
    <row r="7092" ht="12" customHeight="1"/>
    <row r="7093" ht="12" customHeight="1"/>
    <row r="7094" ht="12" customHeight="1"/>
    <row r="7095" ht="12" customHeight="1"/>
    <row r="7096" ht="12" customHeight="1"/>
    <row r="7097" ht="12" customHeight="1"/>
    <row r="7098" ht="12" customHeight="1"/>
    <row r="7099" ht="12" customHeight="1"/>
    <row r="7100" ht="12" customHeight="1"/>
    <row r="7101" ht="12" customHeight="1"/>
    <row r="7102" ht="12" customHeight="1"/>
    <row r="7103" ht="12" customHeight="1"/>
    <row r="7104" ht="12" customHeight="1"/>
    <row r="7105" ht="12" customHeight="1"/>
    <row r="7106" ht="12" customHeight="1"/>
    <row r="7107" ht="12" customHeight="1"/>
    <row r="7108" ht="12" customHeight="1"/>
    <row r="7109" ht="12" customHeight="1"/>
    <row r="7110" ht="12" customHeight="1"/>
    <row r="7111" ht="12" customHeight="1"/>
    <row r="7112" ht="12" customHeight="1"/>
    <row r="7113" ht="12" customHeight="1"/>
    <row r="7114" ht="12" customHeight="1"/>
    <row r="7115" ht="12" customHeight="1"/>
    <row r="7116" ht="12" customHeight="1"/>
    <row r="7117" ht="12" customHeight="1"/>
    <row r="7118" ht="12" customHeight="1"/>
    <row r="7119" ht="12" customHeight="1"/>
    <row r="7120" ht="12" customHeight="1"/>
    <row r="7121" ht="12" customHeight="1"/>
    <row r="7122" ht="12" customHeight="1"/>
    <row r="7123" ht="12" customHeight="1"/>
    <row r="7124" ht="12" customHeight="1"/>
    <row r="7125" ht="12" customHeight="1"/>
    <row r="7126" ht="12" customHeight="1"/>
    <row r="7127" ht="12" customHeight="1"/>
    <row r="7128" ht="12" customHeight="1"/>
    <row r="7129" ht="12" customHeight="1"/>
    <row r="7130" ht="12" customHeight="1"/>
    <row r="7131" ht="12" customHeight="1"/>
    <row r="7132" ht="12" customHeight="1"/>
    <row r="7133" ht="12" customHeight="1"/>
    <row r="7134" ht="12" customHeight="1"/>
    <row r="7135" ht="12" customHeight="1"/>
    <row r="7136" ht="12" customHeight="1"/>
    <row r="7137" ht="12" customHeight="1"/>
    <row r="7138" ht="12" customHeight="1"/>
    <row r="7139" ht="12" customHeight="1"/>
    <row r="7140" ht="12" customHeight="1"/>
    <row r="7141" ht="12" customHeight="1"/>
    <row r="7142" ht="12" customHeight="1"/>
    <row r="7143" ht="12" customHeight="1"/>
    <row r="7144" ht="12" customHeight="1"/>
    <row r="7145" ht="12" customHeight="1"/>
    <row r="7146" ht="12" customHeight="1"/>
    <row r="7147" ht="12" customHeight="1"/>
    <row r="7148" ht="12" customHeight="1"/>
    <row r="7149" ht="12" customHeight="1"/>
    <row r="7150" ht="12" customHeight="1"/>
    <row r="7151" ht="12" customHeight="1"/>
    <row r="7152" ht="12" customHeight="1"/>
    <row r="7153" ht="12" customHeight="1"/>
    <row r="7154" ht="12" customHeight="1"/>
    <row r="7155" ht="12" customHeight="1"/>
    <row r="7156" ht="12" customHeight="1"/>
    <row r="7157" ht="12" customHeight="1"/>
    <row r="7158" ht="12" customHeight="1"/>
    <row r="7159" ht="12" customHeight="1"/>
    <row r="7160" ht="12" customHeight="1"/>
    <row r="7161" ht="12" customHeight="1"/>
    <row r="7162" ht="12" customHeight="1"/>
    <row r="7163" ht="12" customHeight="1"/>
    <row r="7164" ht="12" customHeight="1"/>
    <row r="7165" ht="12" customHeight="1"/>
    <row r="7166" ht="12" customHeight="1"/>
    <row r="7167" ht="12" customHeight="1"/>
    <row r="7168" ht="12" customHeight="1"/>
    <row r="7169" ht="12" customHeight="1"/>
    <row r="7170" ht="12" customHeight="1"/>
    <row r="7171" ht="12" customHeight="1"/>
    <row r="7172" ht="12" customHeight="1"/>
    <row r="7173" ht="12" customHeight="1"/>
    <row r="7174" ht="12" customHeight="1"/>
    <row r="7175" ht="12" customHeight="1"/>
    <row r="7176" ht="12" customHeight="1"/>
    <row r="7177" ht="12" customHeight="1"/>
    <row r="7178" ht="12" customHeight="1"/>
    <row r="7179" ht="12" customHeight="1"/>
    <row r="7180" ht="12" customHeight="1"/>
    <row r="7181" ht="12" customHeight="1"/>
    <row r="7182" ht="12" customHeight="1"/>
    <row r="7183" ht="12" customHeight="1"/>
    <row r="7184" ht="12" customHeight="1"/>
    <row r="7185" ht="12" customHeight="1"/>
    <row r="7186" ht="12" customHeight="1"/>
    <row r="7187" ht="12" customHeight="1"/>
    <row r="7188" ht="12" customHeight="1"/>
    <row r="7189" ht="12" customHeight="1"/>
    <row r="7190" ht="12" customHeight="1"/>
    <row r="7191" ht="12" customHeight="1"/>
    <row r="7192" ht="12" customHeight="1"/>
    <row r="7193" ht="12" customHeight="1"/>
    <row r="7194" ht="12" customHeight="1"/>
    <row r="7195" ht="12" customHeight="1"/>
    <row r="7196" ht="12" customHeight="1"/>
    <row r="7197" ht="12" customHeight="1"/>
    <row r="7198" ht="12" customHeight="1"/>
    <row r="7199" ht="12" customHeight="1"/>
    <row r="7200" ht="12" customHeight="1"/>
    <row r="7201" ht="12" customHeight="1"/>
    <row r="7202" ht="12" customHeight="1"/>
    <row r="7203" ht="12" customHeight="1"/>
    <row r="7204" ht="12" customHeight="1"/>
    <row r="7205" ht="12" customHeight="1"/>
    <row r="7206" ht="12" customHeight="1"/>
    <row r="7207" ht="12" customHeight="1"/>
    <row r="7208" ht="12" customHeight="1"/>
    <row r="7209" ht="12" customHeight="1"/>
    <row r="7210" ht="12" customHeight="1"/>
    <row r="7211" ht="12" customHeight="1"/>
    <row r="7212" ht="12" customHeight="1"/>
    <row r="7213" ht="12" customHeight="1"/>
    <row r="7214" ht="12" customHeight="1"/>
    <row r="7215" ht="12" customHeight="1"/>
    <row r="7216" ht="12" customHeight="1"/>
    <row r="7217" ht="12" customHeight="1"/>
    <row r="7218" ht="12" customHeight="1"/>
    <row r="7219" ht="12" customHeight="1"/>
    <row r="7220" ht="12" customHeight="1"/>
    <row r="7221" ht="12" customHeight="1"/>
    <row r="7222" ht="12" customHeight="1"/>
    <row r="7223" ht="12" customHeight="1"/>
    <row r="7224" ht="12" customHeight="1"/>
    <row r="7225" ht="12" customHeight="1"/>
    <row r="7226" ht="12" customHeight="1"/>
    <row r="7227" ht="12" customHeight="1"/>
    <row r="7228" ht="12" customHeight="1"/>
    <row r="7229" ht="12" customHeight="1"/>
    <row r="7230" ht="12" customHeight="1"/>
    <row r="7231" ht="12" customHeight="1"/>
    <row r="7232" ht="12" customHeight="1"/>
    <row r="7233" ht="12" customHeight="1"/>
    <row r="7234" ht="12" customHeight="1"/>
    <row r="7235" ht="12" customHeight="1"/>
    <row r="7236" ht="12" customHeight="1"/>
    <row r="7237" ht="12" customHeight="1"/>
    <row r="7238" ht="12" customHeight="1"/>
    <row r="7239" ht="12" customHeight="1"/>
    <row r="7240" ht="12" customHeight="1"/>
    <row r="7241" ht="12" customHeight="1"/>
    <row r="7242" ht="12" customHeight="1"/>
    <row r="7243" ht="12" customHeight="1"/>
    <row r="7244" ht="12" customHeight="1"/>
    <row r="7245" ht="12" customHeight="1"/>
    <row r="7246" ht="12" customHeight="1"/>
    <row r="7247" ht="12" customHeight="1"/>
    <row r="7248" ht="12" customHeight="1"/>
    <row r="7249" ht="12" customHeight="1"/>
    <row r="7250" ht="12" customHeight="1"/>
    <row r="7251" ht="12" customHeight="1"/>
    <row r="7252" ht="12" customHeight="1"/>
    <row r="7253" ht="12" customHeight="1"/>
    <row r="7254" ht="12" customHeight="1"/>
    <row r="7255" ht="12" customHeight="1"/>
    <row r="7256" ht="12" customHeight="1"/>
    <row r="7257" ht="12" customHeight="1"/>
    <row r="7258" ht="12" customHeight="1"/>
    <row r="7259" ht="12" customHeight="1"/>
    <row r="7260" ht="12" customHeight="1"/>
    <row r="7261" ht="12" customHeight="1"/>
    <row r="7262" ht="12" customHeight="1"/>
    <row r="7263" ht="12" customHeight="1"/>
    <row r="7264" ht="12" customHeight="1"/>
    <row r="7265" ht="12" customHeight="1"/>
    <row r="7266" ht="12" customHeight="1"/>
    <row r="7267" ht="12" customHeight="1"/>
    <row r="7268" ht="12" customHeight="1"/>
    <row r="7269" ht="12" customHeight="1"/>
    <row r="7270" ht="12" customHeight="1"/>
    <row r="7271" ht="12" customHeight="1"/>
    <row r="7272" ht="12" customHeight="1"/>
    <row r="7273" ht="12" customHeight="1"/>
    <row r="7274" ht="12" customHeight="1"/>
    <row r="7275" ht="12" customHeight="1"/>
    <row r="7276" ht="12" customHeight="1"/>
    <row r="7277" ht="12" customHeight="1"/>
    <row r="7278" ht="12" customHeight="1"/>
    <row r="7279" ht="12" customHeight="1"/>
    <row r="7280" ht="12" customHeight="1"/>
    <row r="7281" ht="12" customHeight="1"/>
    <row r="7282" ht="12" customHeight="1"/>
    <row r="7283" ht="12" customHeight="1"/>
    <row r="7284" ht="12" customHeight="1"/>
    <row r="7285" ht="12" customHeight="1"/>
    <row r="7286" ht="12" customHeight="1"/>
    <row r="7287" ht="12" customHeight="1"/>
    <row r="7288" ht="12" customHeight="1"/>
    <row r="7289" ht="12" customHeight="1"/>
    <row r="7290" ht="12" customHeight="1"/>
    <row r="7291" ht="12" customHeight="1"/>
    <row r="7292" ht="12" customHeight="1"/>
    <row r="7293" ht="12" customHeight="1"/>
    <row r="7294" ht="12" customHeight="1"/>
    <row r="7295" ht="12" customHeight="1"/>
    <row r="7296" ht="12" customHeight="1"/>
    <row r="7297" ht="12" customHeight="1"/>
    <row r="7298" ht="12" customHeight="1"/>
    <row r="7299" ht="12" customHeight="1"/>
    <row r="7300" ht="12" customHeight="1"/>
    <row r="7301" ht="12" customHeight="1"/>
    <row r="7302" ht="12" customHeight="1"/>
    <row r="7303" ht="12" customHeight="1"/>
    <row r="7304" ht="12" customHeight="1"/>
    <row r="7305" ht="12" customHeight="1"/>
    <row r="7306" ht="12" customHeight="1"/>
    <row r="7307" ht="12" customHeight="1"/>
    <row r="7308" ht="12" customHeight="1"/>
    <row r="7309" ht="12" customHeight="1"/>
    <row r="7310" ht="12" customHeight="1"/>
    <row r="7311" ht="12" customHeight="1"/>
    <row r="7312" ht="12" customHeight="1"/>
    <row r="7313" ht="12" customHeight="1"/>
    <row r="7314" ht="12" customHeight="1"/>
    <row r="7315" ht="12" customHeight="1"/>
    <row r="7316" ht="12" customHeight="1"/>
    <row r="7317" ht="12" customHeight="1"/>
    <row r="7318" ht="12" customHeight="1"/>
    <row r="7319" ht="12" customHeight="1"/>
    <row r="7320" ht="12" customHeight="1"/>
    <row r="7321" ht="12" customHeight="1"/>
    <row r="7322" ht="12" customHeight="1"/>
    <row r="7323" ht="12" customHeight="1"/>
    <row r="7324" ht="12" customHeight="1"/>
    <row r="7325" ht="12" customHeight="1"/>
    <row r="7326" ht="12" customHeight="1"/>
    <row r="7327" ht="12" customHeight="1"/>
    <row r="7328" ht="12" customHeight="1"/>
    <row r="7329" ht="12" customHeight="1"/>
    <row r="7330" ht="12" customHeight="1"/>
    <row r="7331" ht="12" customHeight="1"/>
    <row r="7332" ht="12" customHeight="1"/>
    <row r="7333" ht="12" customHeight="1"/>
    <row r="7334" ht="12" customHeight="1"/>
    <row r="7335" ht="12" customHeight="1"/>
    <row r="7336" ht="12" customHeight="1"/>
    <row r="7337" ht="12" customHeight="1"/>
    <row r="7338" ht="12" customHeight="1"/>
    <row r="7339" ht="12" customHeight="1"/>
    <row r="7340" ht="12" customHeight="1"/>
    <row r="7341" ht="12" customHeight="1"/>
    <row r="7342" ht="12" customHeight="1"/>
    <row r="7343" ht="12" customHeight="1"/>
    <row r="7344" ht="12" customHeight="1"/>
    <row r="7345" ht="12" customHeight="1"/>
    <row r="7346" ht="12" customHeight="1"/>
    <row r="7347" ht="12" customHeight="1"/>
    <row r="7348" ht="12" customHeight="1"/>
    <row r="7349" ht="12" customHeight="1"/>
    <row r="7350" ht="12" customHeight="1"/>
    <row r="7351" ht="12" customHeight="1"/>
    <row r="7352" ht="12" customHeight="1"/>
    <row r="7353" ht="12" customHeight="1"/>
    <row r="7354" ht="12" customHeight="1"/>
    <row r="7355" ht="12" customHeight="1"/>
    <row r="7356" ht="12" customHeight="1"/>
    <row r="7357" ht="12" customHeight="1"/>
    <row r="7358" ht="12" customHeight="1"/>
    <row r="7359" ht="12" customHeight="1"/>
    <row r="7360" ht="12" customHeight="1"/>
    <row r="7361" ht="12" customHeight="1"/>
    <row r="7362" ht="12" customHeight="1"/>
    <row r="7363" ht="12" customHeight="1"/>
    <row r="7364" ht="12" customHeight="1"/>
    <row r="7365" ht="12" customHeight="1"/>
    <row r="7366" ht="12" customHeight="1"/>
    <row r="7367" ht="12" customHeight="1"/>
    <row r="7368" ht="12" customHeight="1"/>
    <row r="7369" ht="12" customHeight="1"/>
    <row r="7370" ht="12" customHeight="1"/>
    <row r="7371" ht="12" customHeight="1"/>
    <row r="7372" ht="12" customHeight="1"/>
    <row r="7373" ht="12" customHeight="1"/>
    <row r="7374" ht="12" customHeight="1"/>
    <row r="7375" ht="12" customHeight="1"/>
    <row r="7376" ht="12" customHeight="1"/>
    <row r="7377" ht="12" customHeight="1"/>
    <row r="7378" ht="12" customHeight="1"/>
    <row r="7379" ht="12" customHeight="1"/>
    <row r="7380" ht="12" customHeight="1"/>
    <row r="7381" ht="12" customHeight="1"/>
    <row r="7382" ht="12" customHeight="1"/>
    <row r="7383" ht="12" customHeight="1"/>
    <row r="7384" ht="12" customHeight="1"/>
    <row r="7385" ht="12" customHeight="1"/>
    <row r="7386" ht="12" customHeight="1"/>
    <row r="7387" ht="12" customHeight="1"/>
    <row r="7388" ht="12" customHeight="1"/>
    <row r="7389" ht="12" customHeight="1"/>
    <row r="7390" ht="12" customHeight="1"/>
    <row r="7391" ht="12" customHeight="1"/>
    <row r="7392" ht="12" customHeight="1"/>
    <row r="7393" ht="12" customHeight="1"/>
    <row r="7394" ht="12" customHeight="1"/>
    <row r="7395" ht="12" customHeight="1"/>
    <row r="7396" ht="12" customHeight="1"/>
    <row r="7397" ht="12" customHeight="1"/>
    <row r="7398" ht="12" customHeight="1"/>
    <row r="7399" ht="12" customHeight="1"/>
    <row r="7400" ht="12" customHeight="1"/>
    <row r="7401" ht="12" customHeight="1"/>
    <row r="7402" ht="12" customHeight="1"/>
    <row r="7403" ht="12" customHeight="1"/>
    <row r="7404" ht="12" customHeight="1"/>
    <row r="7405" ht="12" customHeight="1"/>
    <row r="7406" ht="12" customHeight="1"/>
    <row r="7407" ht="12" customHeight="1"/>
    <row r="7408" ht="12" customHeight="1"/>
    <row r="7409" ht="12" customHeight="1"/>
    <row r="7410" ht="12" customHeight="1"/>
    <row r="7411" ht="12" customHeight="1"/>
    <row r="7412" ht="12" customHeight="1"/>
    <row r="7413" ht="12" customHeight="1"/>
    <row r="7414" ht="12" customHeight="1"/>
    <row r="7415" ht="12" customHeight="1"/>
    <row r="7416" ht="12" customHeight="1"/>
    <row r="7417" ht="12" customHeight="1"/>
    <row r="7418" ht="12" customHeight="1"/>
    <row r="7419" ht="12" customHeight="1"/>
    <row r="7420" ht="12" customHeight="1"/>
    <row r="7421" ht="12" customHeight="1"/>
    <row r="7422" ht="12" customHeight="1"/>
    <row r="7423" ht="12" customHeight="1"/>
    <row r="7424" ht="12" customHeight="1"/>
    <row r="7425" ht="12" customHeight="1"/>
    <row r="7426" ht="12" customHeight="1"/>
    <row r="7427" ht="12" customHeight="1"/>
    <row r="7428" ht="12" customHeight="1"/>
    <row r="7429" ht="12" customHeight="1"/>
    <row r="7430" ht="12" customHeight="1"/>
    <row r="7431" ht="12" customHeight="1"/>
    <row r="7432" ht="12" customHeight="1"/>
    <row r="7433" ht="12" customHeight="1"/>
    <row r="7434" ht="12" customHeight="1"/>
    <row r="7435" ht="12" customHeight="1"/>
    <row r="7436" ht="12" customHeight="1"/>
    <row r="7437" ht="12" customHeight="1"/>
    <row r="7438" ht="12" customHeight="1"/>
    <row r="7439" ht="12" customHeight="1"/>
    <row r="7440" ht="12" customHeight="1"/>
    <row r="7441" ht="12" customHeight="1"/>
    <row r="7442" ht="12" customHeight="1"/>
    <row r="7443" ht="12" customHeight="1"/>
    <row r="7444" ht="12" customHeight="1"/>
    <row r="7445" ht="12" customHeight="1"/>
    <row r="7446" ht="12" customHeight="1"/>
    <row r="7447" ht="12" customHeight="1"/>
    <row r="7448" ht="12" customHeight="1"/>
    <row r="7449" ht="12" customHeight="1"/>
    <row r="7450" ht="12" customHeight="1"/>
    <row r="7451" ht="12" customHeight="1"/>
    <row r="7452" ht="12" customHeight="1"/>
    <row r="7453" ht="12" customHeight="1"/>
    <row r="7454" ht="12" customHeight="1"/>
    <row r="7455" ht="12" customHeight="1"/>
    <row r="7456" ht="12" customHeight="1"/>
    <row r="7457" ht="12" customHeight="1"/>
    <row r="7458" ht="12" customHeight="1"/>
    <row r="7459" ht="12" customHeight="1"/>
    <row r="7460" ht="12" customHeight="1"/>
    <row r="7461" ht="12" customHeight="1"/>
    <row r="7462" ht="12" customHeight="1"/>
    <row r="7463" ht="12" customHeight="1"/>
    <row r="7464" ht="12" customHeight="1"/>
    <row r="7465" ht="12" customHeight="1"/>
    <row r="7466" ht="12" customHeight="1"/>
    <row r="7467" ht="12" customHeight="1"/>
    <row r="7468" ht="12" customHeight="1"/>
    <row r="7469" ht="12" customHeight="1"/>
    <row r="7470" ht="12" customHeight="1"/>
    <row r="7471" ht="12" customHeight="1"/>
    <row r="7472" ht="12" customHeight="1"/>
    <row r="7473" ht="12" customHeight="1"/>
    <row r="7474" ht="12" customHeight="1"/>
    <row r="7475" ht="12" customHeight="1"/>
    <row r="7476" ht="12" customHeight="1"/>
    <row r="7477" ht="12" customHeight="1"/>
    <row r="7478" ht="12" customHeight="1"/>
    <row r="7479" ht="12" customHeight="1"/>
    <row r="7480" ht="12" customHeight="1"/>
    <row r="7481" ht="12" customHeight="1"/>
    <row r="7482" ht="12" customHeight="1"/>
    <row r="7483" ht="12" customHeight="1"/>
    <row r="7484" ht="12" customHeight="1"/>
    <row r="7485" ht="12" customHeight="1"/>
    <row r="7486" ht="12" customHeight="1"/>
    <row r="7487" ht="12" customHeight="1"/>
    <row r="7488" ht="12" customHeight="1"/>
    <row r="7489" ht="12" customHeight="1"/>
    <row r="7490" ht="12" customHeight="1"/>
    <row r="7491" ht="12" customHeight="1"/>
    <row r="7492" ht="12" customHeight="1"/>
    <row r="7493" ht="12" customHeight="1"/>
    <row r="7494" ht="12" customHeight="1"/>
    <row r="7495" ht="12" customHeight="1"/>
    <row r="7496" ht="12" customHeight="1"/>
    <row r="7497" ht="12" customHeight="1"/>
    <row r="7498" ht="12" customHeight="1"/>
    <row r="7499" ht="12" customHeight="1"/>
    <row r="7500" ht="12" customHeight="1"/>
    <row r="7501" ht="12" customHeight="1"/>
    <row r="7502" ht="12" customHeight="1"/>
    <row r="7503" ht="12" customHeight="1"/>
    <row r="7504" ht="12" customHeight="1"/>
    <row r="7505" ht="12" customHeight="1"/>
    <row r="7506" ht="12" customHeight="1"/>
    <row r="7507" ht="12" customHeight="1"/>
    <row r="7508" ht="12" customHeight="1"/>
    <row r="7509" ht="12" customHeight="1"/>
    <row r="7510" ht="12" customHeight="1"/>
    <row r="7511" ht="12" customHeight="1"/>
    <row r="7512" ht="12" customHeight="1"/>
    <row r="7513" ht="12" customHeight="1"/>
    <row r="7514" ht="12" customHeight="1"/>
    <row r="7515" ht="12" customHeight="1"/>
    <row r="7516" ht="12" customHeight="1"/>
    <row r="7517" ht="12" customHeight="1"/>
    <row r="7518" ht="12" customHeight="1"/>
    <row r="7519" ht="12" customHeight="1"/>
    <row r="7520" ht="12" customHeight="1"/>
    <row r="7521" ht="12" customHeight="1"/>
    <row r="7522" ht="12" customHeight="1"/>
    <row r="7523" ht="12" customHeight="1"/>
    <row r="7524" ht="12" customHeight="1"/>
    <row r="7525" ht="12" customHeight="1"/>
    <row r="7526" ht="12" customHeight="1"/>
    <row r="7527" ht="12" customHeight="1"/>
    <row r="7528" ht="12" customHeight="1"/>
    <row r="7529" ht="12" customHeight="1"/>
    <row r="7530" ht="12" customHeight="1"/>
    <row r="7531" ht="12" customHeight="1"/>
    <row r="7532" ht="12" customHeight="1"/>
    <row r="7533" ht="12" customHeight="1"/>
    <row r="7534" ht="12" customHeight="1"/>
    <row r="7535" ht="12" customHeight="1"/>
    <row r="7536" ht="12" customHeight="1"/>
    <row r="7537" ht="12" customHeight="1"/>
    <row r="7538" ht="12" customHeight="1"/>
    <row r="7539" ht="12" customHeight="1"/>
    <row r="7540" ht="12" customHeight="1"/>
    <row r="7541" ht="12" customHeight="1"/>
    <row r="7542" ht="12" customHeight="1"/>
    <row r="7543" ht="12" customHeight="1"/>
    <row r="7544" ht="12" customHeight="1"/>
    <row r="7545" ht="12" customHeight="1"/>
    <row r="7546" ht="12" customHeight="1"/>
    <row r="7547" ht="12" customHeight="1"/>
    <row r="7548" ht="12" customHeight="1"/>
    <row r="7549" ht="12" customHeight="1"/>
    <row r="7550" ht="12" customHeight="1"/>
    <row r="7551" ht="12" customHeight="1"/>
    <row r="7552" ht="12" customHeight="1"/>
    <row r="7553" ht="12" customHeight="1"/>
    <row r="7554" ht="12" customHeight="1"/>
    <row r="7555" ht="12" customHeight="1"/>
    <row r="7556" ht="12" customHeight="1"/>
    <row r="7557" ht="12" customHeight="1"/>
    <row r="7558" ht="12" customHeight="1"/>
    <row r="7559" ht="12" customHeight="1"/>
    <row r="7560" ht="12" customHeight="1"/>
    <row r="7561" ht="12" customHeight="1"/>
    <row r="7562" ht="12" customHeight="1"/>
    <row r="7563" ht="12" customHeight="1"/>
    <row r="7564" ht="12" customHeight="1"/>
    <row r="7565" ht="12" customHeight="1"/>
    <row r="7566" ht="12" customHeight="1"/>
    <row r="7567" ht="12" customHeight="1"/>
    <row r="7568" ht="12" customHeight="1"/>
    <row r="7569" ht="12" customHeight="1"/>
    <row r="7570" ht="12" customHeight="1"/>
    <row r="7571" ht="12" customHeight="1"/>
    <row r="7572" ht="12" customHeight="1"/>
    <row r="7573" ht="12" customHeight="1"/>
    <row r="7574" ht="12" customHeight="1"/>
    <row r="7575" ht="12" customHeight="1"/>
    <row r="7576" ht="12" customHeight="1"/>
    <row r="7577" ht="12" customHeight="1"/>
    <row r="7578" ht="12" customHeight="1"/>
    <row r="7579" ht="12" customHeight="1"/>
    <row r="7580" ht="12" customHeight="1"/>
    <row r="7581" ht="12" customHeight="1"/>
    <row r="7582" ht="12" customHeight="1"/>
    <row r="7583" ht="12" customHeight="1"/>
    <row r="7584" ht="12" customHeight="1"/>
    <row r="7585" ht="12" customHeight="1"/>
    <row r="7586" ht="12" customHeight="1"/>
    <row r="7587" ht="12" customHeight="1"/>
    <row r="7588" ht="12" customHeight="1"/>
    <row r="7589" ht="12" customHeight="1"/>
    <row r="7590" ht="12" customHeight="1"/>
    <row r="7591" ht="12" customHeight="1"/>
    <row r="7592" ht="12" customHeight="1"/>
    <row r="7593" ht="12" customHeight="1"/>
    <row r="7594" ht="12" customHeight="1"/>
    <row r="7595" ht="12" customHeight="1"/>
    <row r="7596" ht="12" customHeight="1"/>
    <row r="7597" ht="12" customHeight="1"/>
    <row r="7598" ht="12" customHeight="1"/>
    <row r="7599" ht="12" customHeight="1"/>
    <row r="7600" ht="12" customHeight="1"/>
    <row r="7601" ht="12" customHeight="1"/>
    <row r="7602" ht="12" customHeight="1"/>
    <row r="7603" ht="12" customHeight="1"/>
    <row r="7604" ht="12" customHeight="1"/>
    <row r="7605" ht="12" customHeight="1"/>
    <row r="7606" ht="12" customHeight="1"/>
    <row r="7607" ht="12" customHeight="1"/>
    <row r="7608" ht="12" customHeight="1"/>
    <row r="7609" ht="12" customHeight="1"/>
    <row r="7610" ht="12" customHeight="1"/>
    <row r="7611" ht="12" customHeight="1"/>
    <row r="7612" ht="12" customHeight="1"/>
    <row r="7613" ht="12" customHeight="1"/>
    <row r="7614" ht="12" customHeight="1"/>
    <row r="7615" ht="12" customHeight="1"/>
    <row r="7616" ht="12" customHeight="1"/>
    <row r="7617" ht="12" customHeight="1"/>
    <row r="7618" ht="12" customHeight="1"/>
    <row r="7619" ht="12" customHeight="1"/>
    <row r="7620" ht="12" customHeight="1"/>
    <row r="7621" ht="12" customHeight="1"/>
    <row r="7622" ht="12" customHeight="1"/>
    <row r="7623" ht="12" customHeight="1"/>
    <row r="7624" ht="12" customHeight="1"/>
    <row r="7625" ht="12" customHeight="1"/>
    <row r="7626" ht="12" customHeight="1"/>
    <row r="7627" ht="12" customHeight="1"/>
    <row r="7628" ht="12" customHeight="1"/>
    <row r="7629" ht="12" customHeight="1"/>
    <row r="7630" ht="12" customHeight="1"/>
    <row r="7631" ht="12" customHeight="1"/>
    <row r="7632" ht="12" customHeight="1"/>
    <row r="7633" ht="12" customHeight="1"/>
    <row r="7634" ht="12" customHeight="1"/>
    <row r="7635" ht="12" customHeight="1"/>
    <row r="7636" ht="12" customHeight="1"/>
    <row r="7637" ht="12" customHeight="1"/>
    <row r="7638" ht="12" customHeight="1"/>
    <row r="7639" ht="12" customHeight="1"/>
    <row r="7640" ht="12" customHeight="1"/>
    <row r="7641" ht="12" customHeight="1"/>
    <row r="7642" ht="12" customHeight="1"/>
    <row r="7643" ht="12" customHeight="1"/>
    <row r="7644" ht="12" customHeight="1"/>
    <row r="7645" ht="12" customHeight="1"/>
    <row r="7646" ht="12" customHeight="1"/>
    <row r="7647" ht="12" customHeight="1"/>
    <row r="7648" ht="12" customHeight="1"/>
    <row r="7649" ht="12" customHeight="1"/>
    <row r="7650" ht="12" customHeight="1"/>
    <row r="7651" ht="12" customHeight="1"/>
    <row r="7652" ht="12" customHeight="1"/>
    <row r="7653" ht="12" customHeight="1"/>
    <row r="7654" ht="12" customHeight="1"/>
    <row r="7655" ht="12" customHeight="1"/>
    <row r="7656" ht="12" customHeight="1"/>
    <row r="7657" ht="12" customHeight="1"/>
    <row r="7658" ht="12" customHeight="1"/>
    <row r="7659" ht="12" customHeight="1"/>
    <row r="7660" ht="12" customHeight="1"/>
    <row r="7661" ht="12" customHeight="1"/>
    <row r="7662" ht="12" customHeight="1"/>
    <row r="7663" ht="12" customHeight="1"/>
    <row r="7664" ht="12" customHeight="1"/>
    <row r="7665" ht="12" customHeight="1"/>
    <row r="7666" ht="12" customHeight="1"/>
    <row r="7667" ht="12" customHeight="1"/>
    <row r="7668" ht="12" customHeight="1"/>
    <row r="7669" ht="12" customHeight="1"/>
    <row r="7670" ht="12" customHeight="1"/>
    <row r="7671" ht="12" customHeight="1"/>
    <row r="7672" ht="12" customHeight="1"/>
    <row r="7673" ht="12" customHeight="1"/>
    <row r="7674" ht="12" customHeight="1"/>
    <row r="7675" ht="12" customHeight="1"/>
    <row r="7676" ht="12" customHeight="1"/>
    <row r="7677" ht="12" customHeight="1"/>
    <row r="7678" ht="12" customHeight="1"/>
    <row r="7679" ht="12" customHeight="1"/>
    <row r="7680" ht="12" customHeight="1"/>
    <row r="7681" ht="12" customHeight="1"/>
    <row r="7682" ht="12" customHeight="1"/>
    <row r="7683" ht="12" customHeight="1"/>
    <row r="7684" ht="12" customHeight="1"/>
    <row r="7685" ht="12" customHeight="1"/>
    <row r="7686" ht="12" customHeight="1"/>
    <row r="7687" ht="12" customHeight="1"/>
    <row r="7688" ht="12" customHeight="1"/>
    <row r="7689" ht="12" customHeight="1"/>
    <row r="7690" ht="12" customHeight="1"/>
    <row r="7691" ht="12" customHeight="1"/>
    <row r="7692" ht="12" customHeight="1"/>
    <row r="7693" ht="12" customHeight="1"/>
    <row r="7694" ht="12" customHeight="1"/>
    <row r="7695" ht="12" customHeight="1"/>
    <row r="7696" ht="12" customHeight="1"/>
    <row r="7697" ht="12" customHeight="1"/>
    <row r="7698" ht="12" customHeight="1"/>
    <row r="7699" ht="12" customHeight="1"/>
    <row r="7700" ht="12" customHeight="1"/>
    <row r="7701" ht="12" customHeight="1"/>
    <row r="7702" ht="12" customHeight="1"/>
    <row r="7703" ht="12" customHeight="1"/>
    <row r="7704" ht="12" customHeight="1"/>
    <row r="7705" ht="12" customHeight="1"/>
    <row r="7706" ht="12" customHeight="1"/>
    <row r="7707" ht="12" customHeight="1"/>
    <row r="7708" ht="12" customHeight="1"/>
    <row r="7709" ht="12" customHeight="1"/>
    <row r="7710" ht="12" customHeight="1"/>
    <row r="7711" ht="12" customHeight="1"/>
    <row r="7712" ht="12" customHeight="1"/>
    <row r="7713" ht="12" customHeight="1"/>
    <row r="7714" ht="12" customHeight="1"/>
    <row r="7715" ht="12" customHeight="1"/>
    <row r="7716" ht="12" customHeight="1"/>
    <row r="7717" ht="12" customHeight="1"/>
    <row r="7718" ht="12" customHeight="1"/>
    <row r="7719" ht="12" customHeight="1"/>
    <row r="7720" ht="12" customHeight="1"/>
    <row r="7721" ht="12" customHeight="1"/>
    <row r="7722" ht="12" customHeight="1"/>
    <row r="7723" ht="12" customHeight="1"/>
    <row r="7724" ht="12" customHeight="1"/>
    <row r="7725" ht="12" customHeight="1"/>
    <row r="7726" ht="12" customHeight="1"/>
    <row r="7727" ht="12" customHeight="1"/>
    <row r="7728" ht="12" customHeight="1"/>
    <row r="7729" ht="12" customHeight="1"/>
    <row r="7730" ht="12" customHeight="1"/>
    <row r="7731" ht="12" customHeight="1"/>
    <row r="7732" ht="12" customHeight="1"/>
    <row r="7733" ht="12" customHeight="1"/>
    <row r="7734" ht="12" customHeight="1"/>
    <row r="7735" ht="12" customHeight="1"/>
    <row r="7736" ht="12" customHeight="1"/>
    <row r="7737" ht="12" customHeight="1"/>
    <row r="7738" ht="12" customHeight="1"/>
    <row r="7739" ht="12" customHeight="1"/>
    <row r="7740" ht="12" customHeight="1"/>
    <row r="7741" ht="12" customHeight="1"/>
    <row r="7742" ht="12" customHeight="1"/>
    <row r="7743" ht="12" customHeight="1"/>
    <row r="7744" ht="12" customHeight="1"/>
    <row r="7745" ht="12" customHeight="1"/>
    <row r="7746" ht="12" customHeight="1"/>
    <row r="7747" ht="12" customHeight="1"/>
    <row r="7748" ht="12" customHeight="1"/>
    <row r="7749" ht="12" customHeight="1"/>
    <row r="7750" ht="12" customHeight="1"/>
    <row r="7751" ht="12" customHeight="1"/>
    <row r="7752" ht="12" customHeight="1"/>
    <row r="7753" ht="12" customHeight="1"/>
    <row r="7754" ht="12" customHeight="1"/>
    <row r="7755" ht="12" customHeight="1"/>
    <row r="7756" ht="12" customHeight="1"/>
    <row r="7757" ht="12" customHeight="1"/>
    <row r="7758" ht="12" customHeight="1"/>
    <row r="7759" ht="12" customHeight="1"/>
    <row r="7760" ht="12" customHeight="1"/>
    <row r="7761" ht="12" customHeight="1"/>
    <row r="7762" ht="12" customHeight="1"/>
    <row r="7763" ht="12" customHeight="1"/>
    <row r="7764" ht="12" customHeight="1"/>
    <row r="7765" ht="12" customHeight="1"/>
    <row r="7766" ht="12" customHeight="1"/>
    <row r="7767" ht="12" customHeight="1"/>
    <row r="7768" ht="12" customHeight="1"/>
    <row r="7769" ht="12" customHeight="1"/>
    <row r="7770" ht="12" customHeight="1"/>
    <row r="7771" ht="12" customHeight="1"/>
    <row r="7772" ht="12" customHeight="1"/>
    <row r="7773" ht="12" customHeight="1"/>
    <row r="7774" ht="12" customHeight="1"/>
    <row r="7775" ht="12" customHeight="1"/>
    <row r="7776" ht="12" customHeight="1"/>
    <row r="7777" ht="12" customHeight="1"/>
    <row r="7778" ht="12" customHeight="1"/>
    <row r="7779" ht="12" customHeight="1"/>
    <row r="7780" ht="12" customHeight="1"/>
    <row r="7781" ht="12" customHeight="1"/>
    <row r="7782" ht="12" customHeight="1"/>
    <row r="7783" ht="12" customHeight="1"/>
    <row r="7784" ht="12" customHeight="1"/>
    <row r="7785" ht="12" customHeight="1"/>
    <row r="7786" ht="12" customHeight="1"/>
    <row r="7787" ht="12" customHeight="1"/>
    <row r="7788" ht="12" customHeight="1"/>
    <row r="7789" ht="12" customHeight="1"/>
    <row r="7790" ht="12" customHeight="1"/>
    <row r="7791" ht="12" customHeight="1"/>
    <row r="7792" ht="12" customHeight="1"/>
    <row r="7793" ht="12" customHeight="1"/>
    <row r="7794" ht="12" customHeight="1"/>
    <row r="7795" ht="12" customHeight="1"/>
    <row r="7796" ht="12" customHeight="1"/>
    <row r="7797" ht="12" customHeight="1"/>
    <row r="7798" ht="12" customHeight="1"/>
    <row r="7799" ht="12" customHeight="1"/>
    <row r="7800" ht="12" customHeight="1"/>
    <row r="7801" ht="12" customHeight="1"/>
    <row r="7802" ht="12" customHeight="1"/>
    <row r="7803" ht="12" customHeight="1"/>
    <row r="7804" ht="12" customHeight="1"/>
    <row r="7805" ht="12" customHeight="1"/>
    <row r="7806" ht="12" customHeight="1"/>
    <row r="7807" ht="12" customHeight="1"/>
    <row r="7808" ht="12" customHeight="1"/>
    <row r="7809" ht="12" customHeight="1"/>
    <row r="7810" ht="12" customHeight="1"/>
    <row r="7811" ht="12" customHeight="1"/>
    <row r="7812" ht="12" customHeight="1"/>
    <row r="7813" ht="12" customHeight="1"/>
    <row r="7814" ht="12" customHeight="1"/>
    <row r="7815" ht="12" customHeight="1"/>
    <row r="7816" ht="12" customHeight="1"/>
    <row r="7817" ht="12" customHeight="1"/>
    <row r="7818" ht="12" customHeight="1"/>
    <row r="7819" ht="12" customHeight="1"/>
    <row r="7820" ht="12" customHeight="1"/>
    <row r="7821" ht="12" customHeight="1"/>
    <row r="7822" ht="12" customHeight="1"/>
    <row r="7823" ht="12" customHeight="1"/>
    <row r="7824" ht="12" customHeight="1"/>
    <row r="7825" ht="12" customHeight="1"/>
    <row r="7826" ht="12" customHeight="1"/>
    <row r="7827" ht="12" customHeight="1"/>
    <row r="7828" ht="12" customHeight="1"/>
    <row r="7829" ht="12" customHeight="1"/>
    <row r="7830" ht="12" customHeight="1"/>
    <row r="7831" ht="12" customHeight="1"/>
    <row r="7832" ht="12" customHeight="1"/>
    <row r="7833" ht="12" customHeight="1"/>
    <row r="7834" ht="12" customHeight="1"/>
    <row r="7835" ht="12" customHeight="1"/>
    <row r="7836" ht="12" customHeight="1"/>
    <row r="7837" ht="12" customHeight="1"/>
    <row r="7838" ht="12" customHeight="1"/>
    <row r="7839" ht="12" customHeight="1"/>
    <row r="7840" ht="12" customHeight="1"/>
    <row r="7841" ht="12" customHeight="1"/>
    <row r="7842" ht="12" customHeight="1"/>
    <row r="7843" ht="12" customHeight="1"/>
    <row r="7844" ht="12" customHeight="1"/>
    <row r="7845" ht="12" customHeight="1"/>
    <row r="7846" ht="12" customHeight="1"/>
    <row r="7847" ht="12" customHeight="1"/>
    <row r="7848" ht="12" customHeight="1"/>
    <row r="7849" ht="12" customHeight="1"/>
    <row r="7850" ht="12" customHeight="1"/>
    <row r="7851" ht="12" customHeight="1"/>
    <row r="7852" ht="12" customHeight="1"/>
    <row r="7853" ht="12" customHeight="1"/>
    <row r="7854" ht="12" customHeight="1"/>
    <row r="7855" ht="12" customHeight="1"/>
    <row r="7856" ht="12" customHeight="1"/>
    <row r="7857" ht="12" customHeight="1"/>
    <row r="7858" ht="12" customHeight="1"/>
    <row r="7859" ht="12" customHeight="1"/>
    <row r="7860" ht="12" customHeight="1"/>
    <row r="7861" ht="12" customHeight="1"/>
    <row r="7862" ht="12" customHeight="1"/>
    <row r="7863" ht="12" customHeight="1"/>
    <row r="7864" ht="12" customHeight="1"/>
    <row r="7865" ht="12" customHeight="1"/>
    <row r="7866" ht="12" customHeight="1"/>
    <row r="7867" ht="12" customHeight="1"/>
    <row r="7868" ht="12" customHeight="1"/>
    <row r="7869" ht="12" customHeight="1"/>
    <row r="7870" ht="12" customHeight="1"/>
    <row r="7871" ht="12" customHeight="1"/>
    <row r="7872" ht="12" customHeight="1"/>
    <row r="7873" ht="12" customHeight="1"/>
    <row r="7874" ht="12" customHeight="1"/>
    <row r="7875" ht="12" customHeight="1"/>
    <row r="7876" ht="12" customHeight="1"/>
    <row r="7877" ht="12" customHeight="1"/>
    <row r="7878" ht="12" customHeight="1"/>
    <row r="7879" ht="12" customHeight="1"/>
    <row r="7880" ht="12" customHeight="1"/>
    <row r="7881" ht="12" customHeight="1"/>
    <row r="7882" ht="12" customHeight="1"/>
    <row r="7883" ht="12" customHeight="1"/>
    <row r="7884" ht="12" customHeight="1"/>
    <row r="7885" ht="12" customHeight="1"/>
    <row r="7886" ht="12" customHeight="1"/>
    <row r="7887" ht="12" customHeight="1"/>
    <row r="7888" ht="12" customHeight="1"/>
    <row r="7889" ht="12" customHeight="1"/>
    <row r="7890" ht="12" customHeight="1"/>
    <row r="7891" ht="12" customHeight="1"/>
    <row r="7892" ht="12" customHeight="1"/>
    <row r="7893" ht="12" customHeight="1"/>
    <row r="7894" ht="12" customHeight="1"/>
    <row r="7895" ht="12" customHeight="1"/>
    <row r="7896" ht="12" customHeight="1"/>
    <row r="7897" ht="12" customHeight="1"/>
    <row r="7898" ht="12" customHeight="1"/>
    <row r="7899" ht="12" customHeight="1"/>
    <row r="7900" ht="12" customHeight="1"/>
    <row r="7901" ht="12" customHeight="1"/>
    <row r="7902" ht="12" customHeight="1"/>
    <row r="7903" ht="12" customHeight="1"/>
    <row r="7904" ht="12" customHeight="1"/>
    <row r="7905" ht="12" customHeight="1"/>
    <row r="7906" ht="12" customHeight="1"/>
    <row r="7907" ht="12" customHeight="1"/>
    <row r="7908" ht="12" customHeight="1"/>
    <row r="7909" ht="12" customHeight="1"/>
    <row r="7910" ht="12" customHeight="1"/>
    <row r="7911" ht="12" customHeight="1"/>
    <row r="7912" ht="12" customHeight="1"/>
    <row r="7913" ht="12" customHeight="1"/>
    <row r="7914" ht="12" customHeight="1"/>
    <row r="7915" ht="12" customHeight="1"/>
    <row r="7916" ht="12" customHeight="1"/>
    <row r="7917" ht="12" customHeight="1"/>
    <row r="7918" ht="12" customHeight="1"/>
    <row r="7919" ht="12" customHeight="1"/>
    <row r="7920" ht="12" customHeight="1"/>
    <row r="7921" ht="12" customHeight="1"/>
    <row r="7922" ht="12" customHeight="1"/>
    <row r="7923" ht="12" customHeight="1"/>
    <row r="7924" ht="12" customHeight="1"/>
    <row r="7925" ht="12" customHeight="1"/>
    <row r="7926" ht="12" customHeight="1"/>
    <row r="7927" ht="12" customHeight="1"/>
    <row r="7928" ht="12" customHeight="1"/>
    <row r="7929" ht="12" customHeight="1"/>
    <row r="7930" ht="12" customHeight="1"/>
    <row r="7931" ht="12" customHeight="1"/>
    <row r="7932" ht="12" customHeight="1"/>
    <row r="7933" ht="12" customHeight="1"/>
    <row r="7934" ht="12" customHeight="1"/>
    <row r="7935" ht="12" customHeight="1"/>
    <row r="7936" ht="12" customHeight="1"/>
    <row r="7937" ht="12" customHeight="1"/>
    <row r="7938" ht="12" customHeight="1"/>
    <row r="7939" ht="12" customHeight="1"/>
    <row r="7940" ht="12" customHeight="1"/>
    <row r="7941" ht="12" customHeight="1"/>
    <row r="7942" ht="12" customHeight="1"/>
    <row r="7943" ht="12" customHeight="1"/>
    <row r="7944" ht="12" customHeight="1"/>
    <row r="7945" ht="12" customHeight="1"/>
    <row r="7946" ht="12" customHeight="1"/>
    <row r="7947" ht="12" customHeight="1"/>
    <row r="7948" ht="12" customHeight="1"/>
    <row r="7949" ht="12" customHeight="1"/>
    <row r="7950" ht="12" customHeight="1"/>
    <row r="7951" ht="12" customHeight="1"/>
    <row r="7952" ht="12" customHeight="1"/>
    <row r="7953" ht="12" customHeight="1"/>
    <row r="7954" ht="12" customHeight="1"/>
    <row r="7955" ht="12" customHeight="1"/>
    <row r="7956" ht="12" customHeight="1"/>
    <row r="7957" ht="12" customHeight="1"/>
    <row r="7958" ht="12" customHeight="1"/>
    <row r="7959" ht="12" customHeight="1"/>
    <row r="7960" ht="12" customHeight="1"/>
    <row r="7961" ht="12" customHeight="1"/>
    <row r="7962" ht="12" customHeight="1"/>
    <row r="7963" ht="12" customHeight="1"/>
    <row r="7964" ht="12" customHeight="1"/>
    <row r="7965" ht="12" customHeight="1"/>
    <row r="7966" ht="12" customHeight="1"/>
    <row r="7967" ht="12" customHeight="1"/>
    <row r="7968" ht="12" customHeight="1"/>
    <row r="7969" ht="12" customHeight="1"/>
    <row r="7970" ht="12" customHeight="1"/>
    <row r="7971" ht="12" customHeight="1"/>
    <row r="7972" ht="12" customHeight="1"/>
    <row r="7973" ht="12" customHeight="1"/>
    <row r="7974" ht="12" customHeight="1"/>
    <row r="7975" ht="12" customHeight="1"/>
    <row r="7976" ht="12" customHeight="1"/>
    <row r="7977" ht="12" customHeight="1"/>
    <row r="7978" ht="12" customHeight="1"/>
    <row r="7979" ht="12" customHeight="1"/>
    <row r="7980" ht="12" customHeight="1"/>
    <row r="7981" ht="12" customHeight="1"/>
    <row r="7982" ht="12" customHeight="1"/>
    <row r="7983" ht="12" customHeight="1"/>
    <row r="7984" ht="12" customHeight="1"/>
    <row r="7985" ht="12" customHeight="1"/>
    <row r="7986" ht="12" customHeight="1"/>
    <row r="7987" ht="12" customHeight="1"/>
    <row r="7988" ht="12" customHeight="1"/>
    <row r="7989" ht="12" customHeight="1"/>
    <row r="7990" ht="12" customHeight="1"/>
    <row r="7991" ht="12" customHeight="1"/>
    <row r="7992" ht="12" customHeight="1"/>
    <row r="7993" ht="12" customHeight="1"/>
    <row r="7994" ht="12" customHeight="1"/>
    <row r="7995" ht="12" customHeight="1"/>
    <row r="7996" ht="12" customHeight="1"/>
    <row r="7997" ht="12" customHeight="1"/>
    <row r="7998" ht="12" customHeight="1"/>
    <row r="7999" ht="12" customHeight="1"/>
    <row r="8000" ht="12" customHeight="1"/>
    <row r="8001" ht="12" customHeight="1"/>
    <row r="8002" ht="12" customHeight="1"/>
    <row r="8003" ht="12" customHeight="1"/>
    <row r="8004" ht="12" customHeight="1"/>
    <row r="8005" ht="12" customHeight="1"/>
    <row r="8006" ht="12" customHeight="1"/>
    <row r="8007" ht="12" customHeight="1"/>
    <row r="8008" ht="12" customHeight="1"/>
    <row r="8009" ht="12" customHeight="1"/>
    <row r="8010" ht="12" customHeight="1"/>
    <row r="8011" ht="12" customHeight="1"/>
    <row r="8012" ht="12" customHeight="1"/>
    <row r="8013" ht="12" customHeight="1"/>
    <row r="8014" ht="12" customHeight="1"/>
    <row r="8015" ht="12" customHeight="1"/>
    <row r="8016" ht="12" customHeight="1"/>
    <row r="8017" ht="12" customHeight="1"/>
    <row r="8018" ht="12" customHeight="1"/>
    <row r="8019" ht="12" customHeight="1"/>
    <row r="8020" ht="12" customHeight="1"/>
    <row r="8021" ht="12" customHeight="1"/>
    <row r="8022" ht="12" customHeight="1"/>
    <row r="8023" ht="12" customHeight="1"/>
    <row r="8024" ht="12" customHeight="1"/>
    <row r="8025" ht="12" customHeight="1"/>
    <row r="8026" ht="12" customHeight="1"/>
    <row r="8027" ht="12" customHeight="1"/>
    <row r="8028" ht="12" customHeight="1"/>
    <row r="8029" ht="12" customHeight="1"/>
    <row r="8030" ht="12" customHeight="1"/>
    <row r="8031" ht="12" customHeight="1"/>
    <row r="8032" ht="12" customHeight="1"/>
    <row r="8033" ht="12" customHeight="1"/>
    <row r="8034" ht="12" customHeight="1"/>
    <row r="8035" ht="12" customHeight="1"/>
    <row r="8036" ht="12" customHeight="1"/>
    <row r="8037" ht="12" customHeight="1"/>
    <row r="8038" ht="12" customHeight="1"/>
    <row r="8039" ht="12" customHeight="1"/>
    <row r="8040" ht="12" customHeight="1"/>
    <row r="8041" ht="12" customHeight="1"/>
    <row r="8042" ht="12" customHeight="1"/>
    <row r="8043" ht="12" customHeight="1"/>
    <row r="8044" ht="12" customHeight="1"/>
    <row r="8045" ht="12" customHeight="1"/>
    <row r="8046" ht="12" customHeight="1"/>
    <row r="8047" ht="12" customHeight="1"/>
    <row r="8048" ht="12" customHeight="1"/>
    <row r="8049" ht="12" customHeight="1"/>
    <row r="8050" ht="12" customHeight="1"/>
    <row r="8051" ht="12" customHeight="1"/>
    <row r="8052" ht="12" customHeight="1"/>
    <row r="8053" ht="12" customHeight="1"/>
    <row r="8054" ht="12" customHeight="1"/>
    <row r="8055" ht="12" customHeight="1"/>
    <row r="8056" ht="12" customHeight="1"/>
    <row r="8057" ht="12" customHeight="1"/>
    <row r="8058" ht="12" customHeight="1"/>
    <row r="8059" ht="12" customHeight="1"/>
    <row r="8060" ht="12" customHeight="1"/>
    <row r="8061" ht="12" customHeight="1"/>
    <row r="8062" ht="12" customHeight="1"/>
    <row r="8063" ht="12" customHeight="1"/>
    <row r="8064" ht="12" customHeight="1"/>
    <row r="8065" ht="12" customHeight="1"/>
    <row r="8066" ht="12" customHeight="1"/>
    <row r="8067" ht="12" customHeight="1"/>
    <row r="8068" ht="12" customHeight="1"/>
    <row r="8069" ht="12" customHeight="1"/>
    <row r="8070" ht="12" customHeight="1"/>
    <row r="8071" ht="12" customHeight="1"/>
    <row r="8072" ht="12" customHeight="1"/>
    <row r="8073" ht="12" customHeight="1"/>
    <row r="8074" ht="12" customHeight="1"/>
    <row r="8075" ht="12" customHeight="1"/>
    <row r="8076" ht="12" customHeight="1"/>
    <row r="8077" ht="12" customHeight="1"/>
    <row r="8078" ht="12" customHeight="1"/>
    <row r="8079" ht="12" customHeight="1"/>
    <row r="8080" ht="12" customHeight="1"/>
    <row r="8081" ht="12" customHeight="1"/>
    <row r="8082" ht="12" customHeight="1"/>
    <row r="8083" ht="12" customHeight="1"/>
    <row r="8084" ht="12" customHeight="1"/>
    <row r="8085" ht="12" customHeight="1"/>
    <row r="8086" ht="12" customHeight="1"/>
    <row r="8087" ht="12" customHeight="1"/>
    <row r="8088" ht="12" customHeight="1"/>
    <row r="8089" ht="12" customHeight="1"/>
    <row r="8090" ht="12" customHeight="1"/>
    <row r="8091" ht="12" customHeight="1"/>
    <row r="8092" ht="12" customHeight="1"/>
    <row r="8093" ht="12" customHeight="1"/>
    <row r="8094" ht="12" customHeight="1"/>
    <row r="8095" ht="12" customHeight="1"/>
    <row r="8096" ht="12" customHeight="1"/>
    <row r="8097" ht="12" customHeight="1"/>
    <row r="8098" ht="12" customHeight="1"/>
    <row r="8099" ht="12" customHeight="1"/>
    <row r="8100" ht="12" customHeight="1"/>
    <row r="8101" ht="12" customHeight="1"/>
    <row r="8102" ht="12" customHeight="1"/>
    <row r="8103" ht="12" customHeight="1"/>
    <row r="8104" ht="12" customHeight="1"/>
    <row r="8105" ht="12" customHeight="1"/>
    <row r="8106" ht="12" customHeight="1"/>
    <row r="8107" ht="12" customHeight="1"/>
    <row r="8108" ht="12" customHeight="1"/>
    <row r="8109" ht="12" customHeight="1"/>
    <row r="8110" ht="12" customHeight="1"/>
    <row r="8111" ht="12" customHeight="1"/>
    <row r="8112" ht="12" customHeight="1"/>
    <row r="8113" ht="12" customHeight="1"/>
    <row r="8114" ht="12" customHeight="1"/>
    <row r="8115" ht="12" customHeight="1"/>
    <row r="8116" ht="12" customHeight="1"/>
    <row r="8117" ht="12" customHeight="1"/>
    <row r="8118" ht="12" customHeight="1"/>
    <row r="8119" ht="12" customHeight="1"/>
    <row r="8120" ht="12" customHeight="1"/>
    <row r="8121" ht="12" customHeight="1"/>
    <row r="8122" ht="12" customHeight="1"/>
    <row r="8123" ht="12" customHeight="1"/>
    <row r="8124" ht="12" customHeight="1"/>
    <row r="8125" ht="12" customHeight="1"/>
    <row r="8126" ht="12" customHeight="1"/>
    <row r="8127" ht="12" customHeight="1"/>
    <row r="8128" ht="12" customHeight="1"/>
    <row r="8129" ht="12" customHeight="1"/>
    <row r="8130" ht="12" customHeight="1"/>
    <row r="8131" ht="12" customHeight="1"/>
    <row r="8132" ht="12" customHeight="1"/>
    <row r="8133" ht="12" customHeight="1"/>
    <row r="8134" ht="12" customHeight="1"/>
    <row r="8135" ht="12" customHeight="1"/>
    <row r="8136" ht="12" customHeight="1"/>
    <row r="8137" ht="12" customHeight="1"/>
    <row r="8138" ht="12" customHeight="1"/>
    <row r="8139" ht="12" customHeight="1"/>
    <row r="8140" ht="12" customHeight="1"/>
    <row r="8141" ht="12" customHeight="1"/>
    <row r="8142" ht="12" customHeight="1"/>
    <row r="8143" ht="12" customHeight="1"/>
    <row r="8144" ht="12" customHeight="1"/>
    <row r="8145" ht="12" customHeight="1"/>
    <row r="8146" ht="12" customHeight="1"/>
    <row r="8147" ht="12" customHeight="1"/>
    <row r="8148" ht="12" customHeight="1"/>
    <row r="8149" ht="12" customHeight="1"/>
    <row r="8150" ht="12" customHeight="1"/>
    <row r="8151" ht="12" customHeight="1"/>
    <row r="8152" ht="12" customHeight="1"/>
    <row r="8153" ht="12" customHeight="1"/>
    <row r="8154" ht="12" customHeight="1"/>
    <row r="8155" ht="12" customHeight="1"/>
    <row r="8156" ht="12" customHeight="1"/>
    <row r="8157" ht="12" customHeight="1"/>
    <row r="8158" ht="12" customHeight="1"/>
    <row r="8159" ht="12" customHeight="1"/>
    <row r="8160" ht="12" customHeight="1"/>
    <row r="8161" ht="12" customHeight="1"/>
    <row r="8162" ht="12" customHeight="1"/>
    <row r="8163" ht="12" customHeight="1"/>
    <row r="8164" ht="12" customHeight="1"/>
    <row r="8165" ht="12" customHeight="1"/>
    <row r="8166" ht="12" customHeight="1"/>
    <row r="8167" ht="12" customHeight="1"/>
    <row r="8168" ht="12" customHeight="1"/>
    <row r="8169" ht="12" customHeight="1"/>
    <row r="8170" ht="12" customHeight="1"/>
    <row r="8171" ht="12" customHeight="1"/>
    <row r="8172" ht="12" customHeight="1"/>
    <row r="8173" ht="12" customHeight="1"/>
    <row r="8174" ht="12" customHeight="1"/>
    <row r="8175" ht="12" customHeight="1"/>
    <row r="8176" ht="12" customHeight="1"/>
    <row r="8177" ht="12" customHeight="1"/>
    <row r="8178" ht="12" customHeight="1"/>
    <row r="8179" ht="12" customHeight="1"/>
    <row r="8180" ht="12" customHeight="1"/>
    <row r="8181" ht="12" customHeight="1"/>
    <row r="8182" ht="12" customHeight="1"/>
    <row r="8183" ht="12" customHeight="1"/>
    <row r="8184" ht="12" customHeight="1"/>
    <row r="8185" ht="12" customHeight="1"/>
    <row r="8186" ht="12" customHeight="1"/>
    <row r="8187" ht="12" customHeight="1"/>
    <row r="8188" ht="12" customHeight="1"/>
    <row r="8189" ht="12" customHeight="1"/>
    <row r="8190" ht="12" customHeight="1"/>
    <row r="8191" ht="12" customHeight="1"/>
    <row r="8192" ht="12" customHeight="1"/>
    <row r="8193" ht="12" customHeight="1"/>
    <row r="8194" ht="12" customHeight="1"/>
    <row r="8195" ht="12" customHeight="1"/>
    <row r="8196" ht="12" customHeight="1"/>
    <row r="8197" ht="12" customHeight="1"/>
    <row r="8198" ht="12" customHeight="1"/>
    <row r="8199" ht="12" customHeight="1"/>
    <row r="8200" ht="12" customHeight="1"/>
    <row r="8201" ht="12" customHeight="1"/>
    <row r="8202" ht="12" customHeight="1"/>
    <row r="8203" ht="12" customHeight="1"/>
    <row r="8204" ht="12" customHeight="1"/>
    <row r="8205" ht="12" customHeight="1"/>
    <row r="8206" ht="12" customHeight="1"/>
    <row r="8207" ht="12" customHeight="1"/>
    <row r="8208" ht="12" customHeight="1"/>
    <row r="8209" ht="12" customHeight="1"/>
    <row r="8210" ht="12" customHeight="1"/>
    <row r="8211" ht="12" customHeight="1"/>
    <row r="8212" ht="12" customHeight="1"/>
    <row r="8213" ht="12" customHeight="1"/>
    <row r="8214" ht="12" customHeight="1"/>
    <row r="8215" ht="12" customHeight="1"/>
    <row r="8216" ht="12" customHeight="1"/>
    <row r="8217" ht="12" customHeight="1"/>
    <row r="8218" ht="12" customHeight="1"/>
    <row r="8219" ht="12" customHeight="1"/>
    <row r="8220" ht="12" customHeight="1"/>
    <row r="8221" ht="12" customHeight="1"/>
    <row r="8222" ht="12" customHeight="1"/>
    <row r="8223" ht="12" customHeight="1"/>
    <row r="8224" ht="12" customHeight="1"/>
    <row r="8225" ht="12" customHeight="1"/>
    <row r="8226" ht="12" customHeight="1"/>
    <row r="8227" ht="12" customHeight="1"/>
    <row r="8228" ht="12" customHeight="1"/>
    <row r="8229" ht="12" customHeight="1"/>
    <row r="8230" ht="12" customHeight="1"/>
    <row r="8231" ht="12" customHeight="1"/>
    <row r="8232" ht="12" customHeight="1"/>
    <row r="8233" ht="12" customHeight="1"/>
    <row r="8234" ht="12" customHeight="1"/>
    <row r="8235" ht="12" customHeight="1"/>
    <row r="8236" ht="12" customHeight="1"/>
    <row r="8237" ht="12" customHeight="1"/>
    <row r="8238" ht="12" customHeight="1"/>
    <row r="8239" ht="12" customHeight="1"/>
    <row r="8240" ht="12" customHeight="1"/>
    <row r="8241" ht="12" customHeight="1"/>
    <row r="8242" ht="12" customHeight="1"/>
    <row r="8243" ht="12" customHeight="1"/>
    <row r="8244" ht="12" customHeight="1"/>
    <row r="8245" ht="12" customHeight="1"/>
    <row r="8246" ht="12" customHeight="1"/>
    <row r="8247" ht="12" customHeight="1"/>
    <row r="8248" ht="12" customHeight="1"/>
    <row r="8249" ht="12" customHeight="1"/>
    <row r="8250" ht="12" customHeight="1"/>
    <row r="8251" ht="12" customHeight="1"/>
    <row r="8252" ht="12" customHeight="1"/>
    <row r="8253" ht="12" customHeight="1"/>
    <row r="8254" ht="12" customHeight="1"/>
    <row r="8255" ht="12" customHeight="1"/>
    <row r="8256" ht="12" customHeight="1"/>
    <row r="8257" ht="12" customHeight="1"/>
    <row r="8258" ht="12" customHeight="1"/>
    <row r="8259" ht="12" customHeight="1"/>
    <row r="8260" ht="12" customHeight="1"/>
    <row r="8261" ht="12" customHeight="1"/>
    <row r="8262" ht="12" customHeight="1"/>
    <row r="8263" ht="12" customHeight="1"/>
    <row r="8264" ht="12" customHeight="1"/>
    <row r="8265" ht="12" customHeight="1"/>
    <row r="8266" ht="12" customHeight="1"/>
    <row r="8267" ht="12" customHeight="1"/>
    <row r="8268" ht="12" customHeight="1"/>
    <row r="8269" ht="12" customHeight="1"/>
    <row r="8270" ht="12" customHeight="1"/>
    <row r="8271" ht="12" customHeight="1"/>
    <row r="8272" ht="12" customHeight="1"/>
    <row r="8273" ht="12" customHeight="1"/>
    <row r="8274" ht="12" customHeight="1"/>
    <row r="8275" ht="12" customHeight="1"/>
    <row r="8276" ht="12" customHeight="1"/>
    <row r="8277" ht="12" customHeight="1"/>
    <row r="8278" ht="12" customHeight="1"/>
    <row r="8279" ht="12" customHeight="1"/>
    <row r="8280" ht="12" customHeight="1"/>
    <row r="8281" ht="12" customHeight="1"/>
    <row r="8282" ht="12" customHeight="1"/>
    <row r="8283" ht="12" customHeight="1"/>
    <row r="8284" ht="12" customHeight="1"/>
    <row r="8285" ht="12" customHeight="1"/>
    <row r="8286" ht="12" customHeight="1"/>
    <row r="8287" ht="12" customHeight="1"/>
    <row r="8288" ht="12" customHeight="1"/>
    <row r="8289" ht="12" customHeight="1"/>
    <row r="8290" ht="12" customHeight="1"/>
    <row r="8291" ht="12" customHeight="1"/>
    <row r="8292" ht="12" customHeight="1"/>
    <row r="8293" ht="12" customHeight="1"/>
    <row r="8294" ht="12" customHeight="1"/>
    <row r="8295" ht="12" customHeight="1"/>
    <row r="8296" ht="12" customHeight="1"/>
    <row r="8297" ht="12" customHeight="1"/>
    <row r="8298" ht="12" customHeight="1"/>
    <row r="8299" ht="12" customHeight="1"/>
    <row r="8300" ht="12" customHeight="1"/>
    <row r="8301" ht="12" customHeight="1"/>
    <row r="8302" ht="12" customHeight="1"/>
    <row r="8303" ht="12" customHeight="1"/>
    <row r="8304" ht="12" customHeight="1"/>
    <row r="8305" ht="12" customHeight="1"/>
    <row r="8306" ht="12" customHeight="1"/>
    <row r="8307" ht="12" customHeight="1"/>
    <row r="8308" ht="12" customHeight="1"/>
    <row r="8309" ht="12" customHeight="1"/>
    <row r="8310" ht="12" customHeight="1"/>
    <row r="8311" ht="12" customHeight="1"/>
    <row r="8312" ht="12" customHeight="1"/>
    <row r="8313" ht="12" customHeight="1"/>
    <row r="8314" ht="12" customHeight="1"/>
    <row r="8315" ht="12" customHeight="1"/>
    <row r="8316" ht="12" customHeight="1"/>
    <row r="8317" ht="12" customHeight="1"/>
    <row r="8318" ht="12" customHeight="1"/>
    <row r="8319" ht="12" customHeight="1"/>
    <row r="8320" ht="12" customHeight="1"/>
    <row r="8321" ht="12" customHeight="1"/>
    <row r="8322" ht="12" customHeight="1"/>
    <row r="8323" ht="12" customHeight="1"/>
    <row r="8324" ht="12" customHeight="1"/>
    <row r="8325" ht="12" customHeight="1"/>
    <row r="8326" ht="12" customHeight="1"/>
    <row r="8327" ht="12" customHeight="1"/>
    <row r="8328" ht="12" customHeight="1"/>
    <row r="8329" ht="12" customHeight="1"/>
    <row r="8330" ht="12" customHeight="1"/>
    <row r="8331" ht="12" customHeight="1"/>
    <row r="8332" ht="12" customHeight="1"/>
    <row r="8333" ht="12" customHeight="1"/>
    <row r="8334" ht="12" customHeight="1"/>
    <row r="8335" ht="12" customHeight="1"/>
    <row r="8336" ht="12" customHeight="1"/>
    <row r="8337" ht="12" customHeight="1"/>
    <row r="8338" ht="12" customHeight="1"/>
    <row r="8339" ht="12" customHeight="1"/>
    <row r="8340" ht="12" customHeight="1"/>
    <row r="8341" ht="12" customHeight="1"/>
    <row r="8342" ht="12" customHeight="1"/>
    <row r="8343" ht="12" customHeight="1"/>
    <row r="8344" ht="12" customHeight="1"/>
    <row r="8345" ht="12" customHeight="1"/>
    <row r="8346" ht="12" customHeight="1"/>
    <row r="8347" ht="12" customHeight="1"/>
    <row r="8348" ht="12" customHeight="1"/>
    <row r="8349" ht="12" customHeight="1"/>
    <row r="8350" ht="12" customHeight="1"/>
    <row r="8351" ht="12" customHeight="1"/>
    <row r="8352" ht="12" customHeight="1"/>
    <row r="8353" ht="12" customHeight="1"/>
    <row r="8354" ht="12" customHeight="1"/>
    <row r="8355" ht="12" customHeight="1"/>
    <row r="8356" ht="12" customHeight="1"/>
    <row r="8357" ht="12" customHeight="1"/>
    <row r="8358" ht="12" customHeight="1"/>
    <row r="8359" ht="12" customHeight="1"/>
    <row r="8360" ht="12" customHeight="1"/>
    <row r="8361" ht="12" customHeight="1"/>
    <row r="8362" ht="12" customHeight="1"/>
    <row r="8363" ht="12" customHeight="1"/>
    <row r="8364" ht="12" customHeight="1"/>
    <row r="8365" ht="12" customHeight="1"/>
    <row r="8366" ht="12" customHeight="1"/>
    <row r="8367" ht="12" customHeight="1"/>
    <row r="8368" ht="12" customHeight="1"/>
    <row r="8369" ht="12" customHeight="1"/>
    <row r="8370" ht="12" customHeight="1"/>
    <row r="8371" ht="12" customHeight="1"/>
    <row r="8372" ht="12" customHeight="1"/>
    <row r="8373" ht="12" customHeight="1"/>
    <row r="8374" ht="12" customHeight="1"/>
    <row r="8375" ht="12" customHeight="1"/>
    <row r="8376" ht="12" customHeight="1"/>
    <row r="8377" ht="12" customHeight="1"/>
    <row r="8378" ht="12" customHeight="1"/>
    <row r="8379" ht="12" customHeight="1"/>
    <row r="8380" ht="12" customHeight="1"/>
    <row r="8381" ht="12" customHeight="1"/>
    <row r="8382" ht="12" customHeight="1"/>
    <row r="8383" ht="12" customHeight="1"/>
    <row r="8384" ht="12" customHeight="1"/>
    <row r="8385" ht="12" customHeight="1"/>
    <row r="8386" ht="12" customHeight="1"/>
    <row r="8387" ht="12" customHeight="1"/>
    <row r="8388" ht="12" customHeight="1"/>
    <row r="8389" ht="12" customHeight="1"/>
    <row r="8390" ht="12" customHeight="1"/>
    <row r="8391" ht="12" customHeight="1"/>
    <row r="8392" ht="12" customHeight="1"/>
    <row r="8393" ht="12" customHeight="1"/>
    <row r="8394" ht="12" customHeight="1"/>
    <row r="8395" ht="12" customHeight="1"/>
    <row r="8396" ht="12" customHeight="1"/>
    <row r="8397" ht="12" customHeight="1"/>
    <row r="8398" ht="12" customHeight="1"/>
    <row r="8399" ht="12" customHeight="1"/>
    <row r="8400" ht="12" customHeight="1"/>
    <row r="8401" ht="12" customHeight="1"/>
    <row r="8402" ht="12" customHeight="1"/>
    <row r="8403" ht="12" customHeight="1"/>
    <row r="8404" ht="12" customHeight="1"/>
    <row r="8405" ht="12" customHeight="1"/>
    <row r="8406" ht="12" customHeight="1"/>
    <row r="8407" ht="12" customHeight="1"/>
    <row r="8408" ht="12" customHeight="1"/>
    <row r="8409" ht="12" customHeight="1"/>
    <row r="8410" ht="12" customHeight="1"/>
    <row r="8411" ht="12" customHeight="1"/>
    <row r="8412" ht="12" customHeight="1"/>
    <row r="8413" ht="12" customHeight="1"/>
    <row r="8414" ht="12" customHeight="1"/>
    <row r="8415" ht="12" customHeight="1"/>
    <row r="8416" ht="12" customHeight="1"/>
    <row r="8417" ht="12" customHeight="1"/>
    <row r="8418" ht="12" customHeight="1"/>
    <row r="8419" ht="12" customHeight="1"/>
    <row r="8420" ht="12" customHeight="1"/>
    <row r="8421" ht="12" customHeight="1"/>
    <row r="8422" ht="12" customHeight="1"/>
    <row r="8423" ht="12" customHeight="1"/>
    <row r="8424" ht="12" customHeight="1"/>
    <row r="8425" ht="12" customHeight="1"/>
    <row r="8426" ht="12" customHeight="1"/>
    <row r="8427" ht="12" customHeight="1"/>
    <row r="8428" ht="12" customHeight="1"/>
    <row r="8429" ht="12" customHeight="1"/>
    <row r="8430" ht="12" customHeight="1"/>
    <row r="8431" ht="12" customHeight="1"/>
    <row r="8432" ht="12" customHeight="1"/>
    <row r="8433" ht="12" customHeight="1"/>
    <row r="8434" ht="12" customHeight="1"/>
    <row r="8435" ht="12" customHeight="1"/>
    <row r="8436" ht="12" customHeight="1"/>
    <row r="8437" ht="12" customHeight="1"/>
    <row r="8438" ht="12" customHeight="1"/>
    <row r="8439" ht="12" customHeight="1"/>
    <row r="8440" ht="12" customHeight="1"/>
    <row r="8441" ht="12" customHeight="1"/>
    <row r="8442" ht="12" customHeight="1"/>
    <row r="8443" ht="12" customHeight="1"/>
    <row r="8444" ht="12" customHeight="1"/>
    <row r="8445" ht="12" customHeight="1"/>
    <row r="8446" ht="12" customHeight="1"/>
    <row r="8447" ht="12" customHeight="1"/>
    <row r="8448" ht="12" customHeight="1"/>
    <row r="8449" ht="12" customHeight="1"/>
    <row r="8450" ht="12" customHeight="1"/>
    <row r="8451" ht="12" customHeight="1"/>
    <row r="8452" ht="12" customHeight="1"/>
    <row r="8453" ht="12" customHeight="1"/>
    <row r="8454" ht="12" customHeight="1"/>
    <row r="8455" ht="12" customHeight="1"/>
    <row r="8456" ht="12" customHeight="1"/>
    <row r="8457" ht="12" customHeight="1"/>
    <row r="8458" ht="12" customHeight="1"/>
    <row r="8459" ht="12" customHeight="1"/>
    <row r="8460" ht="12" customHeight="1"/>
    <row r="8461" ht="12" customHeight="1"/>
    <row r="8462" ht="12" customHeight="1"/>
    <row r="8463" ht="12" customHeight="1"/>
    <row r="8464" ht="12" customHeight="1"/>
    <row r="8465" ht="12" customHeight="1"/>
    <row r="8466" ht="12" customHeight="1"/>
    <row r="8467" ht="12" customHeight="1"/>
    <row r="8468" ht="12" customHeight="1"/>
    <row r="8469" ht="12" customHeight="1"/>
    <row r="8470" ht="12" customHeight="1"/>
    <row r="8471" ht="12" customHeight="1"/>
    <row r="8472" ht="12" customHeight="1"/>
    <row r="8473" ht="12" customHeight="1"/>
    <row r="8474" ht="12" customHeight="1"/>
    <row r="8475" ht="12" customHeight="1"/>
    <row r="8476" ht="12" customHeight="1"/>
    <row r="8477" ht="12" customHeight="1"/>
    <row r="8478" ht="12" customHeight="1"/>
    <row r="8479" ht="12" customHeight="1"/>
    <row r="8480" ht="12" customHeight="1"/>
    <row r="8481" ht="12" customHeight="1"/>
    <row r="8482" ht="12" customHeight="1"/>
    <row r="8483" ht="12" customHeight="1"/>
    <row r="8484" ht="12" customHeight="1"/>
    <row r="8485" ht="12" customHeight="1"/>
    <row r="8486" ht="12" customHeight="1"/>
    <row r="8487" ht="12" customHeight="1"/>
    <row r="8488" ht="12" customHeight="1"/>
    <row r="8489" ht="12" customHeight="1"/>
    <row r="8490" ht="12" customHeight="1"/>
    <row r="8491" ht="12" customHeight="1"/>
    <row r="8492" ht="12" customHeight="1"/>
    <row r="8493" ht="12" customHeight="1"/>
    <row r="8494" ht="12" customHeight="1"/>
    <row r="8495" ht="12" customHeight="1"/>
    <row r="8496" ht="12" customHeight="1"/>
    <row r="8497" ht="12" customHeight="1"/>
    <row r="8498" ht="12" customHeight="1"/>
    <row r="8499" ht="12" customHeight="1"/>
    <row r="8500" ht="12" customHeight="1"/>
    <row r="8501" ht="12" customHeight="1"/>
    <row r="8502" ht="12" customHeight="1"/>
    <row r="8503" ht="12" customHeight="1"/>
    <row r="8504" ht="12" customHeight="1"/>
    <row r="8505" ht="12" customHeight="1"/>
    <row r="8506" ht="12" customHeight="1"/>
    <row r="8507" ht="12" customHeight="1"/>
    <row r="8508" ht="12" customHeight="1"/>
    <row r="8509" ht="12" customHeight="1"/>
    <row r="8510" ht="12" customHeight="1"/>
    <row r="8511" ht="12" customHeight="1"/>
    <row r="8512" ht="12" customHeight="1"/>
    <row r="8513" ht="12" customHeight="1"/>
    <row r="8514" ht="12" customHeight="1"/>
    <row r="8515" ht="12" customHeight="1"/>
    <row r="8516" ht="12" customHeight="1"/>
    <row r="8517" ht="12" customHeight="1"/>
    <row r="8518" ht="12" customHeight="1"/>
    <row r="8519" ht="12" customHeight="1"/>
    <row r="8520" ht="12" customHeight="1"/>
    <row r="8521" ht="12" customHeight="1"/>
    <row r="8522" ht="12" customHeight="1"/>
    <row r="8523" ht="12" customHeight="1"/>
    <row r="8524" ht="12" customHeight="1"/>
    <row r="8525" ht="12" customHeight="1"/>
    <row r="8526" ht="12" customHeight="1"/>
    <row r="8527" ht="12" customHeight="1"/>
    <row r="8528" ht="12" customHeight="1"/>
    <row r="8529" ht="12" customHeight="1"/>
    <row r="8530" ht="12" customHeight="1"/>
    <row r="8531" ht="12" customHeight="1"/>
    <row r="8532" ht="12" customHeight="1"/>
    <row r="8533" ht="12" customHeight="1"/>
    <row r="8534" ht="12" customHeight="1"/>
    <row r="8535" ht="12" customHeight="1"/>
    <row r="8536" ht="12" customHeight="1"/>
    <row r="8537" ht="12" customHeight="1"/>
    <row r="8538" ht="12" customHeight="1"/>
    <row r="8539" ht="12" customHeight="1"/>
    <row r="8540" ht="12" customHeight="1"/>
    <row r="8541" ht="12" customHeight="1"/>
    <row r="8542" ht="12" customHeight="1"/>
    <row r="8543" ht="12" customHeight="1"/>
    <row r="8544" ht="12" customHeight="1"/>
    <row r="8545" ht="12" customHeight="1"/>
    <row r="8546" ht="12" customHeight="1"/>
    <row r="8547" ht="12" customHeight="1"/>
    <row r="8548" ht="12" customHeight="1"/>
    <row r="8549" ht="12" customHeight="1"/>
    <row r="8550" ht="12" customHeight="1"/>
    <row r="8551" ht="12" customHeight="1"/>
    <row r="8552" ht="12" customHeight="1"/>
    <row r="8553" ht="12" customHeight="1"/>
    <row r="8554" ht="12" customHeight="1"/>
    <row r="8555" ht="12" customHeight="1"/>
    <row r="8556" ht="12" customHeight="1"/>
    <row r="8557" ht="12" customHeight="1"/>
    <row r="8558" ht="12" customHeight="1"/>
    <row r="8559" ht="12" customHeight="1"/>
    <row r="8560" ht="12" customHeight="1"/>
    <row r="8561" ht="12" customHeight="1"/>
    <row r="8562" ht="12" customHeight="1"/>
    <row r="8563" ht="12" customHeight="1"/>
    <row r="8564" ht="12" customHeight="1"/>
    <row r="8565" ht="12" customHeight="1"/>
    <row r="8566" ht="12" customHeight="1"/>
    <row r="8567" ht="12" customHeight="1"/>
    <row r="8568" ht="12" customHeight="1"/>
    <row r="8569" ht="12" customHeight="1"/>
    <row r="8570" ht="12" customHeight="1"/>
    <row r="8571" ht="12" customHeight="1"/>
    <row r="8572" ht="12" customHeight="1"/>
    <row r="8573" ht="12" customHeight="1"/>
    <row r="8574" ht="12" customHeight="1"/>
    <row r="8575" ht="12" customHeight="1"/>
    <row r="8576" ht="12" customHeight="1"/>
    <row r="8577" ht="12" customHeight="1"/>
    <row r="8578" ht="12" customHeight="1"/>
    <row r="8579" ht="12" customHeight="1"/>
    <row r="8580" ht="12" customHeight="1"/>
    <row r="8581" ht="12" customHeight="1"/>
    <row r="8582" ht="12" customHeight="1"/>
    <row r="8583" ht="12" customHeight="1"/>
    <row r="8584" ht="12" customHeight="1"/>
    <row r="8585" ht="12" customHeight="1"/>
    <row r="8586" ht="12" customHeight="1"/>
    <row r="8587" ht="12" customHeight="1"/>
    <row r="8588" ht="12" customHeight="1"/>
    <row r="8589" ht="12" customHeight="1"/>
    <row r="8590" ht="12" customHeight="1"/>
    <row r="8591" ht="12" customHeight="1"/>
    <row r="8592" ht="12" customHeight="1"/>
    <row r="8593" ht="12" customHeight="1"/>
    <row r="8594" ht="12" customHeight="1"/>
    <row r="8595" ht="12" customHeight="1"/>
    <row r="8596" ht="12" customHeight="1"/>
    <row r="8597" ht="12" customHeight="1"/>
    <row r="8598" ht="12" customHeight="1"/>
    <row r="8599" ht="12" customHeight="1"/>
    <row r="8600" ht="12" customHeight="1"/>
    <row r="8601" ht="12" customHeight="1"/>
    <row r="8602" ht="12" customHeight="1"/>
    <row r="8603" ht="12" customHeight="1"/>
    <row r="8604" ht="12" customHeight="1"/>
    <row r="8605" ht="12" customHeight="1"/>
    <row r="8606" ht="12" customHeight="1"/>
    <row r="8607" ht="12" customHeight="1"/>
    <row r="8608" ht="12" customHeight="1"/>
    <row r="8609" ht="12" customHeight="1"/>
    <row r="8610" ht="12" customHeight="1"/>
    <row r="8611" ht="12" customHeight="1"/>
    <row r="8612" ht="12" customHeight="1"/>
    <row r="8613" ht="12" customHeight="1"/>
    <row r="8614" ht="12" customHeight="1"/>
    <row r="8615" ht="12" customHeight="1"/>
    <row r="8616" ht="12" customHeight="1"/>
    <row r="8617" ht="12" customHeight="1"/>
    <row r="8618" ht="12" customHeight="1"/>
    <row r="8619" ht="12" customHeight="1"/>
    <row r="8620" ht="12" customHeight="1"/>
    <row r="8621" ht="12" customHeight="1"/>
    <row r="8622" ht="12" customHeight="1"/>
    <row r="8623" ht="12" customHeight="1"/>
    <row r="8624" ht="12" customHeight="1"/>
    <row r="8625" ht="12" customHeight="1"/>
    <row r="8626" ht="12" customHeight="1"/>
    <row r="8627" ht="12" customHeight="1"/>
    <row r="8628" ht="12" customHeight="1"/>
    <row r="8629" ht="12" customHeight="1"/>
    <row r="8630" ht="12" customHeight="1"/>
    <row r="8631" ht="12" customHeight="1"/>
    <row r="8632" ht="12" customHeight="1"/>
    <row r="8633" ht="12" customHeight="1"/>
    <row r="8634" ht="12" customHeight="1"/>
    <row r="8635" ht="12" customHeight="1"/>
    <row r="8636" ht="12" customHeight="1"/>
    <row r="8637" ht="12" customHeight="1"/>
    <row r="8638" ht="12" customHeight="1"/>
    <row r="8639" ht="12" customHeight="1"/>
    <row r="8640" ht="12" customHeight="1"/>
    <row r="8641" ht="12" customHeight="1"/>
    <row r="8642" ht="12" customHeight="1"/>
    <row r="8643" ht="12" customHeight="1"/>
    <row r="8644" ht="12" customHeight="1"/>
    <row r="8645" ht="12" customHeight="1"/>
    <row r="8646" ht="12" customHeight="1"/>
    <row r="8647" ht="12" customHeight="1"/>
    <row r="8648" ht="12" customHeight="1"/>
    <row r="8649" ht="12" customHeight="1"/>
    <row r="8650" ht="12" customHeight="1"/>
    <row r="8651" ht="12" customHeight="1"/>
    <row r="8652" ht="12" customHeight="1"/>
    <row r="8653" ht="12" customHeight="1"/>
    <row r="8654" ht="12" customHeight="1"/>
    <row r="8655" ht="12" customHeight="1"/>
    <row r="8656" ht="12" customHeight="1"/>
    <row r="8657" ht="12" customHeight="1"/>
    <row r="8658" ht="12" customHeight="1"/>
    <row r="8659" ht="12" customHeight="1"/>
    <row r="8660" ht="12" customHeight="1"/>
    <row r="8661" ht="12" customHeight="1"/>
    <row r="8662" ht="12" customHeight="1"/>
    <row r="8663" ht="12" customHeight="1"/>
    <row r="8664" ht="12" customHeight="1"/>
    <row r="8665" ht="12" customHeight="1"/>
    <row r="8666" ht="12" customHeight="1"/>
    <row r="8667" ht="12" customHeight="1"/>
    <row r="8668" ht="12" customHeight="1"/>
    <row r="8669" ht="12" customHeight="1"/>
    <row r="8670" ht="12" customHeight="1"/>
    <row r="8671" ht="12" customHeight="1"/>
    <row r="8672" ht="12" customHeight="1"/>
    <row r="8673" ht="12" customHeight="1"/>
    <row r="8674" ht="12" customHeight="1"/>
    <row r="8675" ht="12" customHeight="1"/>
    <row r="8676" ht="12" customHeight="1"/>
    <row r="8677" ht="12" customHeight="1"/>
    <row r="8678" ht="12" customHeight="1"/>
    <row r="8679" ht="12" customHeight="1"/>
    <row r="8680" ht="12" customHeight="1"/>
    <row r="8681" ht="12" customHeight="1"/>
    <row r="8682" ht="12" customHeight="1"/>
    <row r="8683" ht="12" customHeight="1"/>
    <row r="8684" ht="12" customHeight="1"/>
    <row r="8685" ht="12" customHeight="1"/>
    <row r="8686" ht="12" customHeight="1"/>
    <row r="8687" ht="12" customHeight="1"/>
    <row r="8688" ht="12" customHeight="1"/>
    <row r="8689" ht="12" customHeight="1"/>
    <row r="8690" ht="12" customHeight="1"/>
    <row r="8691" ht="12" customHeight="1"/>
    <row r="8692" ht="12" customHeight="1"/>
    <row r="8693" ht="12" customHeight="1"/>
    <row r="8694" ht="12" customHeight="1"/>
    <row r="8695" ht="12" customHeight="1"/>
    <row r="8696" ht="12" customHeight="1"/>
    <row r="8697" ht="12" customHeight="1"/>
    <row r="8698" ht="12" customHeight="1"/>
    <row r="8699" ht="12" customHeight="1"/>
    <row r="8700" ht="12" customHeight="1"/>
    <row r="8701" ht="12" customHeight="1"/>
    <row r="8702" ht="12" customHeight="1"/>
    <row r="8703" ht="12" customHeight="1"/>
    <row r="8704" ht="12" customHeight="1"/>
    <row r="8705" ht="12" customHeight="1"/>
    <row r="8706" ht="12" customHeight="1"/>
    <row r="8707" ht="12" customHeight="1"/>
    <row r="8708" ht="12" customHeight="1"/>
    <row r="8709" ht="12" customHeight="1"/>
    <row r="8710" ht="12" customHeight="1"/>
    <row r="8711" ht="12" customHeight="1"/>
    <row r="8712" ht="12" customHeight="1"/>
    <row r="8713" ht="12" customHeight="1"/>
    <row r="8714" ht="12" customHeight="1"/>
    <row r="8715" ht="12" customHeight="1"/>
    <row r="8716" ht="12" customHeight="1"/>
    <row r="8717" ht="12" customHeight="1"/>
    <row r="8718" ht="12" customHeight="1"/>
    <row r="8719" ht="12" customHeight="1"/>
    <row r="8720" ht="12" customHeight="1"/>
    <row r="8721" ht="12" customHeight="1"/>
    <row r="8722" ht="12" customHeight="1"/>
    <row r="8723" ht="12" customHeight="1"/>
    <row r="8724" ht="12" customHeight="1"/>
    <row r="8725" ht="12" customHeight="1"/>
    <row r="8726" ht="12" customHeight="1"/>
    <row r="8727" ht="12" customHeight="1"/>
    <row r="8728" ht="12" customHeight="1"/>
    <row r="8729" ht="12" customHeight="1"/>
    <row r="8730" ht="12" customHeight="1"/>
    <row r="8731" ht="12" customHeight="1"/>
    <row r="8732" ht="12" customHeight="1"/>
    <row r="8733" ht="12" customHeight="1"/>
    <row r="8734" ht="12" customHeight="1"/>
    <row r="8735" ht="12" customHeight="1"/>
    <row r="8736" ht="12" customHeight="1"/>
    <row r="8737" ht="12" customHeight="1"/>
    <row r="8738" ht="12" customHeight="1"/>
    <row r="8739" ht="12" customHeight="1"/>
    <row r="8740" ht="12" customHeight="1"/>
    <row r="8741" ht="12" customHeight="1"/>
    <row r="8742" ht="12" customHeight="1"/>
    <row r="8743" ht="12" customHeight="1"/>
    <row r="8744" ht="12" customHeight="1"/>
    <row r="8745" ht="12" customHeight="1"/>
    <row r="8746" ht="12" customHeight="1"/>
    <row r="8747" ht="12" customHeight="1"/>
    <row r="8748" ht="12" customHeight="1"/>
    <row r="8749" ht="12" customHeight="1"/>
    <row r="8750" ht="12" customHeight="1"/>
    <row r="8751" ht="12" customHeight="1"/>
    <row r="8752" ht="12" customHeight="1"/>
    <row r="8753" ht="12" customHeight="1"/>
    <row r="8754" ht="12" customHeight="1"/>
    <row r="8755" ht="12" customHeight="1"/>
    <row r="8756" ht="12" customHeight="1"/>
    <row r="8757" ht="12" customHeight="1"/>
    <row r="8758" ht="12" customHeight="1"/>
    <row r="8759" ht="12" customHeight="1"/>
    <row r="8760" ht="12" customHeight="1"/>
    <row r="8761" ht="12" customHeight="1"/>
    <row r="8762" ht="12" customHeight="1"/>
    <row r="8763" ht="12" customHeight="1"/>
    <row r="8764" ht="12" customHeight="1"/>
    <row r="8765" ht="12" customHeight="1"/>
    <row r="8766" ht="12" customHeight="1"/>
    <row r="8767" ht="12" customHeight="1"/>
    <row r="8768" ht="12" customHeight="1"/>
    <row r="8769" ht="12" customHeight="1"/>
    <row r="8770" ht="12" customHeight="1"/>
    <row r="8771" ht="12" customHeight="1"/>
    <row r="8772" ht="12" customHeight="1"/>
    <row r="8773" ht="12" customHeight="1"/>
    <row r="8774" ht="12" customHeight="1"/>
    <row r="8775" ht="12" customHeight="1"/>
    <row r="8776" ht="12" customHeight="1"/>
    <row r="8777" ht="12" customHeight="1"/>
    <row r="8778" ht="12" customHeight="1"/>
    <row r="8779" ht="12" customHeight="1"/>
    <row r="8780" ht="12" customHeight="1"/>
    <row r="8781" ht="12" customHeight="1"/>
    <row r="8782" ht="12" customHeight="1"/>
    <row r="8783" ht="12" customHeight="1"/>
    <row r="8784" ht="12" customHeight="1"/>
    <row r="8785" ht="12" customHeight="1"/>
    <row r="8786" ht="12" customHeight="1"/>
    <row r="8787" ht="12" customHeight="1"/>
    <row r="8788" ht="12" customHeight="1"/>
    <row r="8789" ht="12" customHeight="1"/>
    <row r="8790" ht="12" customHeight="1"/>
    <row r="8791" ht="12" customHeight="1"/>
    <row r="8792" ht="12" customHeight="1"/>
    <row r="8793" ht="12" customHeight="1"/>
    <row r="8794" ht="12" customHeight="1"/>
    <row r="8795" ht="12" customHeight="1"/>
    <row r="8796" ht="12" customHeight="1"/>
    <row r="8797" ht="12" customHeight="1"/>
    <row r="8798" ht="12" customHeight="1"/>
    <row r="8799" ht="12" customHeight="1"/>
    <row r="8800" ht="12" customHeight="1"/>
    <row r="8801" ht="12" customHeight="1"/>
    <row r="8802" ht="12" customHeight="1"/>
    <row r="8803" ht="12" customHeight="1"/>
    <row r="8804" ht="12" customHeight="1"/>
    <row r="8805" ht="12" customHeight="1"/>
    <row r="8806" ht="12" customHeight="1"/>
    <row r="8807" ht="12" customHeight="1"/>
    <row r="8808" ht="12" customHeight="1"/>
    <row r="8809" ht="12" customHeight="1"/>
    <row r="8810" ht="12" customHeight="1"/>
    <row r="8811" ht="12" customHeight="1"/>
    <row r="8812" ht="12" customHeight="1"/>
    <row r="8813" ht="12" customHeight="1"/>
    <row r="8814" ht="12" customHeight="1"/>
    <row r="8815" ht="12" customHeight="1"/>
    <row r="8816" ht="12" customHeight="1"/>
    <row r="8817" ht="12" customHeight="1"/>
    <row r="8818" ht="12" customHeight="1"/>
    <row r="8819" ht="12" customHeight="1"/>
    <row r="8820" ht="12" customHeight="1"/>
    <row r="8821" ht="12" customHeight="1"/>
    <row r="8822" ht="12" customHeight="1"/>
    <row r="8823" ht="12" customHeight="1"/>
    <row r="8824" ht="12" customHeight="1"/>
    <row r="8825" ht="12" customHeight="1"/>
    <row r="8826" ht="12" customHeight="1"/>
    <row r="8827" ht="12" customHeight="1"/>
    <row r="8828" ht="12" customHeight="1"/>
    <row r="8829" ht="12" customHeight="1"/>
    <row r="8830" ht="12" customHeight="1"/>
    <row r="8831" ht="12" customHeight="1"/>
    <row r="8832" ht="12" customHeight="1"/>
    <row r="8833" ht="12" customHeight="1"/>
    <row r="8834" ht="12" customHeight="1"/>
    <row r="8835" ht="12" customHeight="1"/>
    <row r="8836" ht="12" customHeight="1"/>
    <row r="8837" ht="12" customHeight="1"/>
    <row r="8838" ht="12" customHeight="1"/>
    <row r="8839" ht="12" customHeight="1"/>
    <row r="8840" ht="12" customHeight="1"/>
    <row r="8841" ht="12" customHeight="1"/>
    <row r="8842" ht="12" customHeight="1"/>
    <row r="8843" ht="12" customHeight="1"/>
    <row r="8844" ht="12" customHeight="1"/>
    <row r="8845" ht="12" customHeight="1"/>
    <row r="8846" ht="12" customHeight="1"/>
    <row r="8847" ht="12" customHeight="1"/>
    <row r="8848" ht="12" customHeight="1"/>
    <row r="8849" ht="12" customHeight="1"/>
    <row r="8850" ht="12" customHeight="1"/>
    <row r="8851" ht="12" customHeight="1"/>
    <row r="8852" ht="12" customHeight="1"/>
    <row r="8853" ht="12" customHeight="1"/>
    <row r="8854" ht="12" customHeight="1"/>
    <row r="8855" ht="12" customHeight="1"/>
    <row r="8856" ht="12" customHeight="1"/>
    <row r="8857" ht="12" customHeight="1"/>
    <row r="8858" ht="12" customHeight="1"/>
    <row r="8859" ht="12" customHeight="1"/>
    <row r="8860" ht="12" customHeight="1"/>
    <row r="8861" ht="12" customHeight="1"/>
    <row r="8862" ht="12" customHeight="1"/>
    <row r="8863" ht="12" customHeight="1"/>
    <row r="8864" ht="12" customHeight="1"/>
    <row r="8865" ht="12" customHeight="1"/>
    <row r="8866" ht="12" customHeight="1"/>
    <row r="8867" ht="12" customHeight="1"/>
    <row r="8868" ht="12" customHeight="1"/>
    <row r="8869" ht="12" customHeight="1"/>
    <row r="8870" ht="12" customHeight="1"/>
    <row r="8871" ht="12" customHeight="1"/>
    <row r="8872" ht="12" customHeight="1"/>
    <row r="8873" ht="12" customHeight="1"/>
    <row r="8874" ht="12" customHeight="1"/>
    <row r="8875" ht="12" customHeight="1"/>
    <row r="8876" ht="12" customHeight="1"/>
    <row r="8877" ht="12" customHeight="1"/>
    <row r="8878" ht="12" customHeight="1"/>
    <row r="8879" ht="12" customHeight="1"/>
    <row r="8880" ht="12" customHeight="1"/>
    <row r="8881" ht="12" customHeight="1"/>
    <row r="8882" ht="12" customHeight="1"/>
    <row r="8883" ht="12" customHeight="1"/>
    <row r="8884" ht="12" customHeight="1"/>
    <row r="8885" ht="12" customHeight="1"/>
    <row r="8886" ht="12" customHeight="1"/>
    <row r="8887" ht="12" customHeight="1"/>
    <row r="8888" ht="12" customHeight="1"/>
    <row r="8889" ht="12" customHeight="1"/>
    <row r="8890" ht="12" customHeight="1"/>
    <row r="8891" ht="12" customHeight="1"/>
    <row r="8892" ht="12" customHeight="1"/>
    <row r="8893" ht="12" customHeight="1"/>
    <row r="8894" ht="12" customHeight="1"/>
    <row r="8895" ht="12" customHeight="1"/>
    <row r="8896" ht="12" customHeight="1"/>
    <row r="8897" ht="12" customHeight="1"/>
    <row r="8898" ht="12" customHeight="1"/>
    <row r="8899" ht="12" customHeight="1"/>
    <row r="8900" ht="12" customHeight="1"/>
    <row r="8901" ht="12" customHeight="1"/>
    <row r="8902" ht="12" customHeight="1"/>
    <row r="8903" ht="12" customHeight="1"/>
    <row r="8904" ht="12" customHeight="1"/>
    <row r="8905" ht="12" customHeight="1"/>
    <row r="8906" ht="12" customHeight="1"/>
    <row r="8907" ht="12" customHeight="1"/>
    <row r="8908" ht="12" customHeight="1"/>
    <row r="8909" ht="12" customHeight="1"/>
    <row r="8910" ht="12" customHeight="1"/>
    <row r="8911" ht="12" customHeight="1"/>
    <row r="8912" ht="12" customHeight="1"/>
    <row r="8913" ht="12" customHeight="1"/>
    <row r="8914" ht="12" customHeight="1"/>
    <row r="8915" ht="12" customHeight="1"/>
    <row r="8916" ht="12" customHeight="1"/>
    <row r="8917" ht="12" customHeight="1"/>
    <row r="8918" ht="12" customHeight="1"/>
    <row r="8919" ht="12" customHeight="1"/>
    <row r="8920" ht="12" customHeight="1"/>
    <row r="8921" ht="12" customHeight="1"/>
    <row r="8922" ht="12" customHeight="1"/>
    <row r="8923" ht="12" customHeight="1"/>
    <row r="8924" ht="12" customHeight="1"/>
    <row r="8925" ht="12" customHeight="1"/>
    <row r="8926" ht="12" customHeight="1"/>
    <row r="8927" ht="12" customHeight="1"/>
    <row r="8928" ht="12" customHeight="1"/>
    <row r="8929" ht="12" customHeight="1"/>
    <row r="8930" ht="12" customHeight="1"/>
    <row r="8931" ht="12" customHeight="1"/>
    <row r="8932" ht="12" customHeight="1"/>
    <row r="8933" ht="12" customHeight="1"/>
    <row r="8934" ht="12" customHeight="1"/>
    <row r="8935" ht="12" customHeight="1"/>
    <row r="8936" ht="12" customHeight="1"/>
    <row r="8937" ht="12" customHeight="1"/>
    <row r="8938" ht="12" customHeight="1"/>
    <row r="8939" ht="12" customHeight="1"/>
    <row r="8940" ht="12" customHeight="1"/>
    <row r="8941" ht="12" customHeight="1"/>
    <row r="8942" ht="12" customHeight="1"/>
    <row r="8943" ht="12" customHeight="1"/>
    <row r="8944" ht="12" customHeight="1"/>
    <row r="8945" ht="12" customHeight="1"/>
    <row r="8946" ht="12" customHeight="1"/>
    <row r="8947" ht="12" customHeight="1"/>
    <row r="8948" ht="12" customHeight="1"/>
    <row r="8949" ht="12" customHeight="1"/>
    <row r="8950" ht="12" customHeight="1"/>
    <row r="8951" ht="12" customHeight="1"/>
    <row r="8952" ht="12" customHeight="1"/>
    <row r="8953" ht="12" customHeight="1"/>
    <row r="8954" ht="12" customHeight="1"/>
    <row r="8955" ht="12" customHeight="1"/>
    <row r="8956" ht="12" customHeight="1"/>
    <row r="8957" ht="12" customHeight="1"/>
    <row r="8958" ht="12" customHeight="1"/>
    <row r="8959" ht="12" customHeight="1"/>
    <row r="8960" ht="12" customHeight="1"/>
    <row r="8961" ht="12" customHeight="1"/>
    <row r="8962" ht="12" customHeight="1"/>
    <row r="8963" ht="12" customHeight="1"/>
    <row r="8964" ht="12" customHeight="1"/>
    <row r="8965" ht="12" customHeight="1"/>
    <row r="8966" ht="12" customHeight="1"/>
    <row r="8967" ht="12" customHeight="1"/>
    <row r="8968" ht="12" customHeight="1"/>
    <row r="8969" ht="12" customHeight="1"/>
    <row r="8970" ht="12" customHeight="1"/>
    <row r="8971" ht="12" customHeight="1"/>
    <row r="8972" ht="12" customHeight="1"/>
    <row r="8973" ht="12" customHeight="1"/>
    <row r="8974" ht="12" customHeight="1"/>
    <row r="8975" ht="12" customHeight="1"/>
    <row r="8976" ht="12" customHeight="1"/>
    <row r="8977" ht="12" customHeight="1"/>
    <row r="8978" ht="12" customHeight="1"/>
    <row r="8979" ht="12" customHeight="1"/>
    <row r="8980" ht="12" customHeight="1"/>
    <row r="8981" ht="12" customHeight="1"/>
    <row r="8982" ht="12" customHeight="1"/>
    <row r="8983" ht="12" customHeight="1"/>
    <row r="8984" ht="12" customHeight="1"/>
    <row r="8985" ht="12" customHeight="1"/>
    <row r="8986" ht="12" customHeight="1"/>
    <row r="8987" ht="12" customHeight="1"/>
    <row r="8988" ht="12" customHeight="1"/>
    <row r="8989" ht="12" customHeight="1"/>
    <row r="8990" ht="12" customHeight="1"/>
    <row r="8991" ht="12" customHeight="1"/>
    <row r="8992" ht="12" customHeight="1"/>
    <row r="8993" ht="12" customHeight="1"/>
    <row r="8994" ht="12" customHeight="1"/>
    <row r="8995" ht="12" customHeight="1"/>
    <row r="8996" ht="12" customHeight="1"/>
    <row r="8997" ht="12" customHeight="1"/>
    <row r="8998" ht="12" customHeight="1"/>
    <row r="8999" ht="12" customHeight="1"/>
    <row r="9000" ht="12" customHeight="1"/>
    <row r="9001" ht="12" customHeight="1"/>
    <row r="9002" ht="12" customHeight="1"/>
    <row r="9003" ht="12" customHeight="1"/>
    <row r="9004" ht="12" customHeight="1"/>
    <row r="9005" ht="12" customHeight="1"/>
    <row r="9006" ht="12" customHeight="1"/>
    <row r="9007" ht="12" customHeight="1"/>
    <row r="9008" ht="12" customHeight="1"/>
    <row r="9009" ht="12" customHeight="1"/>
    <row r="9010" ht="12" customHeight="1"/>
    <row r="9011" ht="12" customHeight="1"/>
    <row r="9012" ht="12" customHeight="1"/>
    <row r="9013" ht="12" customHeight="1"/>
    <row r="9014" ht="12" customHeight="1"/>
    <row r="9015" ht="12" customHeight="1"/>
    <row r="9016" ht="12" customHeight="1"/>
    <row r="9017" ht="12" customHeight="1"/>
    <row r="9018" ht="12" customHeight="1"/>
    <row r="9019" ht="12" customHeight="1"/>
    <row r="9020" ht="12" customHeight="1"/>
    <row r="9021" ht="12" customHeight="1"/>
    <row r="9022" ht="12" customHeight="1"/>
    <row r="9023" ht="12" customHeight="1"/>
    <row r="9024" ht="12" customHeight="1"/>
    <row r="9025" ht="12" customHeight="1"/>
    <row r="9026" ht="12" customHeight="1"/>
    <row r="9027" ht="12" customHeight="1"/>
    <row r="9028" ht="12" customHeight="1"/>
    <row r="9029" ht="12" customHeight="1"/>
    <row r="9030" ht="12" customHeight="1"/>
    <row r="9031" ht="12" customHeight="1"/>
    <row r="9032" ht="12" customHeight="1"/>
    <row r="9033" ht="12" customHeight="1"/>
    <row r="9034" ht="12" customHeight="1"/>
    <row r="9035" ht="12" customHeight="1"/>
    <row r="9036" ht="12" customHeight="1"/>
    <row r="9037" ht="12" customHeight="1"/>
    <row r="9038" ht="12" customHeight="1"/>
    <row r="9039" ht="12" customHeight="1"/>
    <row r="9040" ht="12" customHeight="1"/>
    <row r="9041" ht="12" customHeight="1"/>
    <row r="9042" ht="12" customHeight="1"/>
    <row r="9043" ht="12" customHeight="1"/>
    <row r="9044" ht="12" customHeight="1"/>
    <row r="9045" ht="12" customHeight="1"/>
    <row r="9046" ht="12" customHeight="1"/>
    <row r="9047" ht="12" customHeight="1"/>
    <row r="9048" ht="12" customHeight="1"/>
    <row r="9049" ht="12" customHeight="1"/>
    <row r="9050" ht="12" customHeight="1"/>
    <row r="9051" ht="12" customHeight="1"/>
    <row r="9052" ht="12" customHeight="1"/>
    <row r="9053" ht="12" customHeight="1"/>
    <row r="9054" ht="12" customHeight="1"/>
    <row r="9055" ht="12" customHeight="1"/>
    <row r="9056" ht="12" customHeight="1"/>
    <row r="9057" ht="12" customHeight="1"/>
    <row r="9058" ht="12" customHeight="1"/>
    <row r="9059" ht="12" customHeight="1"/>
    <row r="9060" ht="12" customHeight="1"/>
    <row r="9061" ht="12" customHeight="1"/>
    <row r="9062" ht="12" customHeight="1"/>
    <row r="9063" ht="12" customHeight="1"/>
    <row r="9064" ht="12" customHeight="1"/>
    <row r="9065" ht="12" customHeight="1"/>
    <row r="9066" ht="12" customHeight="1"/>
    <row r="9067" ht="12" customHeight="1"/>
    <row r="9068" ht="12" customHeight="1"/>
    <row r="9069" ht="12" customHeight="1"/>
    <row r="9070" ht="12" customHeight="1"/>
    <row r="9071" ht="12" customHeight="1"/>
    <row r="9072" ht="12" customHeight="1"/>
    <row r="9073" ht="12" customHeight="1"/>
    <row r="9074" ht="12" customHeight="1"/>
    <row r="9075" ht="12" customHeight="1"/>
    <row r="9076" ht="12" customHeight="1"/>
    <row r="9077" ht="12" customHeight="1"/>
    <row r="9078" ht="12" customHeight="1"/>
    <row r="9079" ht="12" customHeight="1"/>
    <row r="9080" ht="12" customHeight="1"/>
    <row r="9081" ht="12" customHeight="1"/>
    <row r="9082" ht="12" customHeight="1"/>
    <row r="9083" ht="12" customHeight="1"/>
    <row r="9084" ht="12" customHeight="1"/>
    <row r="9085" ht="12" customHeight="1"/>
    <row r="9086" ht="12" customHeight="1"/>
    <row r="9087" ht="12" customHeight="1"/>
    <row r="9088" ht="12" customHeight="1"/>
    <row r="9089" ht="12" customHeight="1"/>
    <row r="9090" ht="12" customHeight="1"/>
    <row r="9091" ht="12" customHeight="1"/>
    <row r="9092" ht="12" customHeight="1"/>
    <row r="9093" ht="12" customHeight="1"/>
    <row r="9094" ht="12" customHeight="1"/>
    <row r="9095" ht="12" customHeight="1"/>
    <row r="9096" ht="12" customHeight="1"/>
    <row r="9097" ht="12" customHeight="1"/>
    <row r="9098" ht="12" customHeight="1"/>
    <row r="9099" ht="12" customHeight="1"/>
    <row r="9100" ht="12" customHeight="1"/>
    <row r="9101" ht="12" customHeight="1"/>
    <row r="9102" ht="12" customHeight="1"/>
    <row r="9103" ht="12" customHeight="1"/>
    <row r="9104" ht="12" customHeight="1"/>
    <row r="9105" ht="12" customHeight="1"/>
    <row r="9106" ht="12" customHeight="1"/>
    <row r="9107" ht="12" customHeight="1"/>
    <row r="9108" ht="12" customHeight="1"/>
    <row r="9109" ht="12" customHeight="1"/>
    <row r="9110" ht="12" customHeight="1"/>
    <row r="9111" ht="12" customHeight="1"/>
    <row r="9112" ht="12" customHeight="1"/>
    <row r="9113" ht="12" customHeight="1"/>
    <row r="9114" ht="12" customHeight="1"/>
    <row r="9115" ht="12" customHeight="1"/>
    <row r="9116" ht="12" customHeight="1"/>
    <row r="9117" ht="12" customHeight="1"/>
    <row r="9118" ht="12" customHeight="1"/>
    <row r="9119" ht="12" customHeight="1"/>
    <row r="9120" ht="12" customHeight="1"/>
    <row r="9121" ht="12" customHeight="1"/>
    <row r="9122" ht="12" customHeight="1"/>
    <row r="9123" ht="12" customHeight="1"/>
    <row r="9124" ht="12" customHeight="1"/>
    <row r="9125" ht="12" customHeight="1"/>
    <row r="9126" ht="12" customHeight="1"/>
    <row r="9127" ht="12" customHeight="1"/>
    <row r="9128" ht="12" customHeight="1"/>
    <row r="9129" ht="12" customHeight="1"/>
    <row r="9130" ht="12" customHeight="1"/>
    <row r="9131" ht="12" customHeight="1"/>
    <row r="9132" ht="12" customHeight="1"/>
    <row r="9133" ht="12" customHeight="1"/>
    <row r="9134" ht="12" customHeight="1"/>
    <row r="9135" ht="12" customHeight="1"/>
    <row r="9136" ht="12" customHeight="1"/>
    <row r="9137" ht="12" customHeight="1"/>
    <row r="9138" ht="12" customHeight="1"/>
    <row r="9139" ht="12" customHeight="1"/>
    <row r="9140" ht="12" customHeight="1"/>
    <row r="9141" ht="12" customHeight="1"/>
    <row r="9142" ht="12" customHeight="1"/>
    <row r="9143" ht="12" customHeight="1"/>
    <row r="9144" ht="12" customHeight="1"/>
    <row r="9145" ht="12" customHeight="1"/>
    <row r="9146" ht="12" customHeight="1"/>
    <row r="9147" ht="12" customHeight="1"/>
    <row r="9148" ht="12" customHeight="1"/>
    <row r="9149" ht="12" customHeight="1"/>
    <row r="9150" ht="12" customHeight="1"/>
    <row r="9151" ht="12" customHeight="1"/>
    <row r="9152" ht="12" customHeight="1"/>
    <row r="9153" ht="12" customHeight="1"/>
    <row r="9154" ht="12" customHeight="1"/>
    <row r="9155" ht="12" customHeight="1"/>
    <row r="9156" ht="12" customHeight="1"/>
    <row r="9157" ht="12" customHeight="1"/>
    <row r="9158" ht="12" customHeight="1"/>
    <row r="9159" ht="12" customHeight="1"/>
    <row r="9160" ht="12" customHeight="1"/>
    <row r="9161" ht="12" customHeight="1"/>
    <row r="9162" ht="12" customHeight="1"/>
    <row r="9163" ht="12" customHeight="1"/>
    <row r="9164" ht="12" customHeight="1"/>
    <row r="9165" ht="12" customHeight="1"/>
    <row r="9166" ht="12" customHeight="1"/>
    <row r="9167" ht="12" customHeight="1"/>
    <row r="9168" ht="12" customHeight="1"/>
    <row r="9169" ht="12" customHeight="1"/>
    <row r="9170" ht="12" customHeight="1"/>
    <row r="9171" ht="12" customHeight="1"/>
    <row r="9172" ht="12" customHeight="1"/>
    <row r="9173" ht="12" customHeight="1"/>
    <row r="9174" ht="12" customHeight="1"/>
    <row r="9175" ht="12" customHeight="1"/>
    <row r="9176" ht="12" customHeight="1"/>
    <row r="9177" ht="12" customHeight="1"/>
    <row r="9178" ht="12" customHeight="1"/>
    <row r="9179" ht="12" customHeight="1"/>
    <row r="9180" ht="12" customHeight="1"/>
    <row r="9181" ht="12" customHeight="1"/>
    <row r="9182" ht="12" customHeight="1"/>
    <row r="9183" ht="12" customHeight="1"/>
    <row r="9184" ht="12" customHeight="1"/>
    <row r="9185" ht="12" customHeight="1"/>
    <row r="9186" ht="12" customHeight="1"/>
    <row r="9187" ht="12" customHeight="1"/>
    <row r="9188" ht="12" customHeight="1"/>
    <row r="9189" ht="12" customHeight="1"/>
    <row r="9190" ht="12" customHeight="1"/>
    <row r="9191" ht="12" customHeight="1"/>
    <row r="9192" ht="12" customHeight="1"/>
    <row r="9193" ht="12" customHeight="1"/>
    <row r="9194" ht="12" customHeight="1"/>
    <row r="9195" ht="12" customHeight="1"/>
    <row r="9196" ht="12" customHeight="1"/>
    <row r="9197" ht="12" customHeight="1"/>
    <row r="9198" ht="12" customHeight="1"/>
    <row r="9199" ht="12" customHeight="1"/>
    <row r="9200" ht="12" customHeight="1"/>
    <row r="9201" ht="12" customHeight="1"/>
    <row r="9202" ht="12" customHeight="1"/>
    <row r="9203" ht="12" customHeight="1"/>
    <row r="9204" ht="12" customHeight="1"/>
    <row r="9205" ht="12" customHeight="1"/>
    <row r="9206" ht="12" customHeight="1"/>
    <row r="9207" ht="12" customHeight="1"/>
    <row r="9208" ht="12" customHeight="1"/>
    <row r="9209" ht="12" customHeight="1"/>
    <row r="9210" ht="12" customHeight="1"/>
    <row r="9211" ht="12" customHeight="1"/>
    <row r="9212" ht="12" customHeight="1"/>
    <row r="9213" ht="12" customHeight="1"/>
    <row r="9214" ht="12" customHeight="1"/>
    <row r="9215" ht="12" customHeight="1"/>
    <row r="9216" ht="12" customHeight="1"/>
    <row r="9217" ht="12" customHeight="1"/>
    <row r="9218" ht="12" customHeight="1"/>
    <row r="9219" ht="12" customHeight="1"/>
    <row r="9220" ht="12" customHeight="1"/>
    <row r="9221" ht="12" customHeight="1"/>
    <row r="9222" ht="12" customHeight="1"/>
    <row r="9223" ht="12" customHeight="1"/>
    <row r="9224" ht="12" customHeight="1"/>
    <row r="9225" ht="12" customHeight="1"/>
    <row r="9226" ht="12" customHeight="1"/>
    <row r="9227" ht="12" customHeight="1"/>
    <row r="9228" ht="12" customHeight="1"/>
    <row r="9229" ht="12" customHeight="1"/>
    <row r="9230" ht="12" customHeight="1"/>
    <row r="9231" ht="12" customHeight="1"/>
    <row r="9232" ht="12" customHeight="1"/>
    <row r="9233" ht="12" customHeight="1"/>
    <row r="9234" ht="12" customHeight="1"/>
    <row r="9235" ht="12" customHeight="1"/>
    <row r="9236" ht="12" customHeight="1"/>
    <row r="9237" ht="12" customHeight="1"/>
    <row r="9238" ht="12" customHeight="1"/>
    <row r="9239" ht="12" customHeight="1"/>
    <row r="9240" ht="12" customHeight="1"/>
    <row r="9241" ht="12" customHeight="1"/>
    <row r="9242" ht="12" customHeight="1"/>
    <row r="9243" ht="12" customHeight="1"/>
    <row r="9244" ht="12" customHeight="1"/>
    <row r="9245" ht="12" customHeight="1"/>
    <row r="9246" ht="12" customHeight="1"/>
    <row r="9247" ht="12" customHeight="1"/>
    <row r="9248" ht="12" customHeight="1"/>
    <row r="9249" ht="12" customHeight="1"/>
    <row r="9250" ht="12" customHeight="1"/>
    <row r="9251" ht="12" customHeight="1"/>
    <row r="9252" ht="12" customHeight="1"/>
    <row r="9253" ht="12" customHeight="1"/>
    <row r="9254" ht="12" customHeight="1"/>
    <row r="9255" ht="12" customHeight="1"/>
    <row r="9256" ht="12" customHeight="1"/>
    <row r="9257" ht="12" customHeight="1"/>
    <row r="9258" ht="12" customHeight="1"/>
    <row r="9259" ht="12" customHeight="1"/>
    <row r="9260" ht="12" customHeight="1"/>
    <row r="9261" ht="12" customHeight="1"/>
    <row r="9262" ht="12" customHeight="1"/>
    <row r="9263" ht="12" customHeight="1"/>
    <row r="9264" ht="12" customHeight="1"/>
    <row r="9265" ht="12" customHeight="1"/>
    <row r="9266" ht="12" customHeight="1"/>
    <row r="9267" ht="12" customHeight="1"/>
    <row r="9268" ht="12" customHeight="1"/>
    <row r="9269" ht="12" customHeight="1"/>
    <row r="9270" ht="12" customHeight="1"/>
    <row r="9271" ht="12" customHeight="1"/>
    <row r="9272" ht="12" customHeight="1"/>
    <row r="9273" ht="12" customHeight="1"/>
    <row r="9274" ht="12" customHeight="1"/>
    <row r="9275" ht="12" customHeight="1"/>
    <row r="9276" ht="12" customHeight="1"/>
    <row r="9277" ht="12" customHeight="1"/>
    <row r="9278" ht="12" customHeight="1"/>
    <row r="9279" ht="12" customHeight="1"/>
    <row r="9280" ht="12" customHeight="1"/>
    <row r="9281" ht="12" customHeight="1"/>
    <row r="9282" ht="12" customHeight="1"/>
    <row r="9283" ht="12" customHeight="1"/>
    <row r="9284" ht="12" customHeight="1"/>
    <row r="9285" ht="12" customHeight="1"/>
    <row r="9286" ht="12" customHeight="1"/>
    <row r="9287" ht="12" customHeight="1"/>
    <row r="9288" ht="12" customHeight="1"/>
    <row r="9289" ht="12" customHeight="1"/>
    <row r="9290" ht="12" customHeight="1"/>
    <row r="9291" ht="12" customHeight="1"/>
    <row r="9292" ht="12" customHeight="1"/>
    <row r="9293" ht="12" customHeight="1"/>
    <row r="9294" ht="12" customHeight="1"/>
    <row r="9295" ht="12" customHeight="1"/>
    <row r="9296" ht="12" customHeight="1"/>
    <row r="9297" ht="12" customHeight="1"/>
    <row r="9298" ht="12" customHeight="1"/>
    <row r="9299" ht="12" customHeight="1"/>
    <row r="9300" ht="12" customHeight="1"/>
    <row r="9301" ht="12" customHeight="1"/>
    <row r="9302" ht="12" customHeight="1"/>
    <row r="9303" ht="12" customHeight="1"/>
    <row r="9304" ht="12" customHeight="1"/>
    <row r="9305" ht="12" customHeight="1"/>
    <row r="9306" ht="12" customHeight="1"/>
    <row r="9307" ht="12" customHeight="1"/>
    <row r="9308" ht="12" customHeight="1"/>
    <row r="9309" ht="12" customHeight="1"/>
    <row r="9310" ht="12" customHeight="1"/>
    <row r="9311" ht="12" customHeight="1"/>
    <row r="9312" ht="12" customHeight="1"/>
    <row r="9313" ht="12" customHeight="1"/>
    <row r="9314" ht="12" customHeight="1"/>
    <row r="9315" ht="12" customHeight="1"/>
    <row r="9316" ht="12" customHeight="1"/>
    <row r="9317" ht="12" customHeight="1"/>
    <row r="9318" ht="12" customHeight="1"/>
    <row r="9319" ht="12" customHeight="1"/>
    <row r="9320" ht="12" customHeight="1"/>
    <row r="9321" ht="12" customHeight="1"/>
    <row r="9322" ht="12" customHeight="1"/>
    <row r="9323" ht="12" customHeight="1"/>
    <row r="9324" ht="12" customHeight="1"/>
    <row r="9325" ht="12" customHeight="1"/>
    <row r="9326" ht="12" customHeight="1"/>
    <row r="9327" ht="12" customHeight="1"/>
    <row r="9328" ht="12" customHeight="1"/>
    <row r="9329" ht="12" customHeight="1"/>
    <row r="9330" ht="12" customHeight="1"/>
    <row r="9331" ht="12" customHeight="1"/>
    <row r="9332" ht="12" customHeight="1"/>
    <row r="9333" ht="12" customHeight="1"/>
    <row r="9334" ht="12" customHeight="1"/>
    <row r="9335" ht="12" customHeight="1"/>
    <row r="9336" ht="12" customHeight="1"/>
    <row r="9337" ht="12" customHeight="1"/>
    <row r="9338" ht="12" customHeight="1"/>
    <row r="9339" ht="12" customHeight="1"/>
    <row r="9340" ht="12" customHeight="1"/>
    <row r="9341" ht="12" customHeight="1"/>
    <row r="9342" ht="12" customHeight="1"/>
    <row r="9343" ht="12" customHeight="1"/>
    <row r="9344" ht="12" customHeight="1"/>
    <row r="9345" ht="12" customHeight="1"/>
    <row r="9346" ht="12" customHeight="1"/>
    <row r="9347" ht="12" customHeight="1"/>
    <row r="9348" ht="12" customHeight="1"/>
    <row r="9349" ht="12" customHeight="1"/>
    <row r="9350" ht="12" customHeight="1"/>
    <row r="9351" ht="12" customHeight="1"/>
    <row r="9352" ht="12" customHeight="1"/>
    <row r="9353" ht="12" customHeight="1"/>
    <row r="9354" ht="12" customHeight="1"/>
    <row r="9355" ht="12" customHeight="1"/>
    <row r="9356" ht="12" customHeight="1"/>
    <row r="9357" ht="12" customHeight="1"/>
    <row r="9358" ht="12" customHeight="1"/>
    <row r="9359" ht="12" customHeight="1"/>
    <row r="9360" ht="12" customHeight="1"/>
    <row r="9361" ht="12" customHeight="1"/>
    <row r="9362" ht="12" customHeight="1"/>
    <row r="9363" ht="12" customHeight="1"/>
    <row r="9364" ht="12" customHeight="1"/>
    <row r="9365" ht="12" customHeight="1"/>
    <row r="9366" ht="12" customHeight="1"/>
    <row r="9367" ht="12" customHeight="1"/>
    <row r="9368" ht="12" customHeight="1"/>
    <row r="9369" ht="12" customHeight="1"/>
    <row r="9370" ht="12" customHeight="1"/>
    <row r="9371" ht="12" customHeight="1"/>
    <row r="9372" ht="12" customHeight="1"/>
    <row r="9373" ht="12" customHeight="1"/>
    <row r="9374" ht="12" customHeight="1"/>
    <row r="9375" ht="12" customHeight="1"/>
    <row r="9376" ht="12" customHeight="1"/>
    <row r="9377" ht="12" customHeight="1"/>
    <row r="9378" ht="12" customHeight="1"/>
    <row r="9379" ht="12" customHeight="1"/>
    <row r="9380" ht="12" customHeight="1"/>
    <row r="9381" ht="12" customHeight="1"/>
    <row r="9382" ht="12" customHeight="1"/>
    <row r="9383" ht="12" customHeight="1"/>
    <row r="9384" ht="12" customHeight="1"/>
    <row r="9385" ht="12" customHeight="1"/>
    <row r="9386" ht="12" customHeight="1"/>
    <row r="9387" ht="12" customHeight="1"/>
    <row r="9388" ht="12" customHeight="1"/>
    <row r="9389" ht="12" customHeight="1"/>
    <row r="9390" ht="12" customHeight="1"/>
    <row r="9391" ht="12" customHeight="1"/>
    <row r="9392" ht="12" customHeight="1"/>
    <row r="9393" ht="12" customHeight="1"/>
    <row r="9394" ht="12" customHeight="1"/>
    <row r="9395" ht="12" customHeight="1"/>
    <row r="9396" ht="12" customHeight="1"/>
    <row r="9397" ht="12" customHeight="1"/>
    <row r="9398" ht="12" customHeight="1"/>
    <row r="9399" ht="12" customHeight="1"/>
    <row r="9400" ht="12" customHeight="1"/>
    <row r="9401" ht="12" customHeight="1"/>
    <row r="9402" ht="12" customHeight="1"/>
    <row r="9403" ht="12" customHeight="1"/>
    <row r="9404" ht="12" customHeight="1"/>
    <row r="9405" ht="12" customHeight="1"/>
    <row r="9406" ht="12" customHeight="1"/>
    <row r="9407" ht="12" customHeight="1"/>
    <row r="9408" ht="12" customHeight="1"/>
    <row r="9409" ht="12" customHeight="1"/>
    <row r="9410" ht="12" customHeight="1"/>
    <row r="9411" ht="12" customHeight="1"/>
    <row r="9412" ht="12" customHeight="1"/>
    <row r="9413" ht="12" customHeight="1"/>
    <row r="9414" ht="12" customHeight="1"/>
    <row r="9415" ht="12" customHeight="1"/>
    <row r="9416" ht="12" customHeight="1"/>
    <row r="9417" ht="12" customHeight="1"/>
    <row r="9418" ht="12" customHeight="1"/>
    <row r="9419" ht="12" customHeight="1"/>
    <row r="9420" ht="12" customHeight="1"/>
    <row r="9421" ht="12" customHeight="1"/>
    <row r="9422" ht="12" customHeight="1"/>
    <row r="9423" ht="12" customHeight="1"/>
    <row r="9424" ht="12" customHeight="1"/>
    <row r="9425" ht="12" customHeight="1"/>
    <row r="9426" ht="12" customHeight="1"/>
    <row r="9427" ht="12" customHeight="1"/>
    <row r="9428" ht="12" customHeight="1"/>
    <row r="9429" ht="12" customHeight="1"/>
    <row r="9430" ht="12" customHeight="1"/>
    <row r="9431" ht="12" customHeight="1"/>
    <row r="9432" ht="12" customHeight="1"/>
    <row r="9433" ht="12" customHeight="1"/>
    <row r="9434" ht="12" customHeight="1"/>
    <row r="9435" ht="12" customHeight="1"/>
    <row r="9436" ht="12" customHeight="1"/>
    <row r="9437" ht="12" customHeight="1"/>
    <row r="9438" ht="12" customHeight="1"/>
    <row r="9439" ht="12" customHeight="1"/>
    <row r="9440" ht="12" customHeight="1"/>
    <row r="9441" ht="12" customHeight="1"/>
    <row r="9442" ht="12" customHeight="1"/>
    <row r="9443" ht="12" customHeight="1"/>
    <row r="9444" ht="12" customHeight="1"/>
    <row r="9445" ht="12" customHeight="1"/>
    <row r="9446" ht="12" customHeight="1"/>
    <row r="9447" ht="12" customHeight="1"/>
    <row r="9448" ht="12" customHeight="1"/>
    <row r="9449" ht="12" customHeight="1"/>
    <row r="9450" ht="12" customHeight="1"/>
    <row r="9451" ht="12" customHeight="1"/>
    <row r="9452" ht="12" customHeight="1"/>
    <row r="9453" ht="12" customHeight="1"/>
    <row r="9454" ht="12" customHeight="1"/>
    <row r="9455" ht="12" customHeight="1"/>
    <row r="9456" ht="12" customHeight="1"/>
    <row r="9457" ht="12" customHeight="1"/>
    <row r="9458" ht="12" customHeight="1"/>
    <row r="9459" ht="12" customHeight="1"/>
    <row r="9460" ht="12" customHeight="1"/>
    <row r="9461" ht="12" customHeight="1"/>
    <row r="9462" ht="12" customHeight="1"/>
    <row r="9463" ht="12" customHeight="1"/>
    <row r="9464" ht="12" customHeight="1"/>
    <row r="9465" ht="12" customHeight="1"/>
    <row r="9466" ht="12" customHeight="1"/>
    <row r="9467" ht="12" customHeight="1"/>
    <row r="9468" ht="12" customHeight="1"/>
    <row r="9469" ht="12" customHeight="1"/>
    <row r="9470" ht="12" customHeight="1"/>
    <row r="9471" ht="12" customHeight="1"/>
    <row r="9472" ht="12" customHeight="1"/>
    <row r="9473" ht="12" customHeight="1"/>
    <row r="9474" ht="12" customHeight="1"/>
    <row r="9475" ht="12" customHeight="1"/>
    <row r="9476" ht="12" customHeight="1"/>
    <row r="9477" ht="12" customHeight="1"/>
    <row r="9478" ht="12" customHeight="1"/>
    <row r="9479" ht="12" customHeight="1"/>
    <row r="9480" ht="12" customHeight="1"/>
    <row r="9481" ht="12" customHeight="1"/>
    <row r="9482" ht="12" customHeight="1"/>
    <row r="9483" ht="12" customHeight="1"/>
    <row r="9484" ht="12" customHeight="1"/>
    <row r="9485" ht="12" customHeight="1"/>
    <row r="9486" ht="12" customHeight="1"/>
    <row r="9487" ht="12" customHeight="1"/>
    <row r="9488" ht="12" customHeight="1"/>
    <row r="9489" ht="12" customHeight="1"/>
    <row r="9490" ht="12" customHeight="1"/>
    <row r="9491" ht="12" customHeight="1"/>
    <row r="9492" ht="12" customHeight="1"/>
    <row r="9493" ht="12" customHeight="1"/>
    <row r="9494" ht="12" customHeight="1"/>
    <row r="9495" ht="12" customHeight="1"/>
    <row r="9496" ht="12" customHeight="1"/>
    <row r="9497" ht="12" customHeight="1"/>
    <row r="9498" ht="12" customHeight="1"/>
    <row r="9499" ht="12" customHeight="1"/>
    <row r="9500" ht="12" customHeight="1"/>
    <row r="9501" ht="12" customHeight="1"/>
    <row r="9502" ht="12" customHeight="1"/>
    <row r="9503" ht="12" customHeight="1"/>
    <row r="9504" ht="12" customHeight="1"/>
    <row r="9505" ht="12" customHeight="1"/>
    <row r="9506" ht="12" customHeight="1"/>
    <row r="9507" ht="12" customHeight="1"/>
    <row r="9508" ht="12" customHeight="1"/>
    <row r="9509" ht="12" customHeight="1"/>
    <row r="9510" ht="12" customHeight="1"/>
    <row r="9511" ht="12" customHeight="1"/>
    <row r="9512" ht="12" customHeight="1"/>
    <row r="9513" ht="12" customHeight="1"/>
    <row r="9514" ht="12" customHeight="1"/>
    <row r="9515" ht="12" customHeight="1"/>
    <row r="9516" ht="12" customHeight="1"/>
    <row r="9517" ht="12" customHeight="1"/>
    <row r="9518" ht="12" customHeight="1"/>
    <row r="9519" ht="12" customHeight="1"/>
    <row r="9520" ht="12" customHeight="1"/>
    <row r="9521" ht="12" customHeight="1"/>
    <row r="9522" ht="12" customHeight="1"/>
    <row r="9523" ht="12" customHeight="1"/>
    <row r="9524" ht="12" customHeight="1"/>
    <row r="9525" ht="12" customHeight="1"/>
    <row r="9526" ht="12" customHeight="1"/>
    <row r="9527" ht="12" customHeight="1"/>
    <row r="9528" ht="12" customHeight="1"/>
    <row r="9529" ht="12" customHeight="1"/>
    <row r="9530" ht="12" customHeight="1"/>
    <row r="9531" ht="12" customHeight="1"/>
    <row r="9532" ht="12" customHeight="1"/>
    <row r="9533" ht="12" customHeight="1"/>
    <row r="9534" ht="12" customHeight="1"/>
    <row r="9535" ht="12" customHeight="1"/>
    <row r="9536" ht="12" customHeight="1"/>
    <row r="9537" ht="12" customHeight="1"/>
    <row r="9538" ht="12" customHeight="1"/>
    <row r="9539" ht="12" customHeight="1"/>
    <row r="9540" ht="12" customHeight="1"/>
    <row r="9541" ht="12" customHeight="1"/>
    <row r="9542" ht="12" customHeight="1"/>
    <row r="9543" ht="12" customHeight="1"/>
    <row r="9544" ht="12" customHeight="1"/>
    <row r="9545" ht="12" customHeight="1"/>
    <row r="9546" ht="12" customHeight="1"/>
    <row r="9547" ht="12" customHeight="1"/>
    <row r="9548" ht="12" customHeight="1"/>
    <row r="9549" ht="12" customHeight="1"/>
    <row r="9550" ht="12" customHeight="1"/>
    <row r="9551" ht="12" customHeight="1"/>
    <row r="9552" ht="12" customHeight="1"/>
    <row r="9553" ht="12" customHeight="1"/>
    <row r="9554" ht="12" customHeight="1"/>
    <row r="9555" ht="12" customHeight="1"/>
    <row r="9556" ht="12" customHeight="1"/>
    <row r="9557" ht="12" customHeight="1"/>
    <row r="9558" ht="12" customHeight="1"/>
    <row r="9559" ht="12" customHeight="1"/>
    <row r="9560" ht="12" customHeight="1"/>
    <row r="9561" ht="12" customHeight="1"/>
    <row r="9562" ht="12" customHeight="1"/>
    <row r="9563" ht="12" customHeight="1"/>
    <row r="9564" ht="12" customHeight="1"/>
    <row r="9565" ht="12" customHeight="1"/>
    <row r="9566" ht="12" customHeight="1"/>
    <row r="9567" ht="12" customHeight="1"/>
    <row r="9568" ht="12" customHeight="1"/>
    <row r="9569" ht="12" customHeight="1"/>
    <row r="9570" ht="12" customHeight="1"/>
    <row r="9571" ht="12" customHeight="1"/>
    <row r="9572" ht="12" customHeight="1"/>
    <row r="9573" ht="12" customHeight="1"/>
    <row r="9574" ht="12" customHeight="1"/>
    <row r="9575" ht="12" customHeight="1"/>
    <row r="9576" ht="12" customHeight="1"/>
    <row r="9577" ht="12" customHeight="1"/>
    <row r="9578" ht="12" customHeight="1"/>
    <row r="9579" ht="12" customHeight="1"/>
    <row r="9580" ht="12" customHeight="1"/>
    <row r="9581" ht="12" customHeight="1"/>
    <row r="9582" ht="12" customHeight="1"/>
    <row r="9583" ht="12" customHeight="1"/>
    <row r="9584" ht="12" customHeight="1"/>
    <row r="9585" ht="12" customHeight="1"/>
    <row r="9586" ht="12" customHeight="1"/>
    <row r="9587" ht="12" customHeight="1"/>
    <row r="9588" ht="12" customHeight="1"/>
    <row r="9589" ht="12" customHeight="1"/>
    <row r="9590" ht="12" customHeight="1"/>
    <row r="9591" ht="12" customHeight="1"/>
    <row r="9592" ht="12" customHeight="1"/>
    <row r="9593" ht="12" customHeight="1"/>
    <row r="9594" ht="12" customHeight="1"/>
    <row r="9595" ht="12" customHeight="1"/>
    <row r="9596" ht="12" customHeight="1"/>
    <row r="9597" ht="12" customHeight="1"/>
    <row r="9598" ht="12" customHeight="1"/>
    <row r="9599" ht="12" customHeight="1"/>
    <row r="9600" ht="12" customHeight="1"/>
    <row r="9601" ht="12" customHeight="1"/>
    <row r="9602" ht="12" customHeight="1"/>
    <row r="9603" ht="12" customHeight="1"/>
    <row r="9604" ht="12" customHeight="1"/>
    <row r="9605" ht="12" customHeight="1"/>
    <row r="9606" ht="12" customHeight="1"/>
    <row r="9607" ht="12" customHeight="1"/>
    <row r="9608" ht="12" customHeight="1"/>
    <row r="9609" ht="12" customHeight="1"/>
    <row r="9610" ht="12" customHeight="1"/>
    <row r="9611" ht="12" customHeight="1"/>
    <row r="9612" ht="12" customHeight="1"/>
    <row r="9613" ht="12" customHeight="1"/>
    <row r="9614" ht="12" customHeight="1"/>
    <row r="9615" ht="12" customHeight="1"/>
    <row r="9616" ht="12" customHeight="1"/>
    <row r="9617" ht="12" customHeight="1"/>
    <row r="9618" ht="12" customHeight="1"/>
    <row r="9619" ht="12" customHeight="1"/>
    <row r="9620" ht="12" customHeight="1"/>
    <row r="9621" ht="12" customHeight="1"/>
    <row r="9622" ht="12" customHeight="1"/>
    <row r="9623" ht="12" customHeight="1"/>
    <row r="9624" ht="12" customHeight="1"/>
    <row r="9625" ht="12" customHeight="1"/>
    <row r="9626" ht="12" customHeight="1"/>
    <row r="9627" ht="12" customHeight="1"/>
    <row r="9628" ht="12" customHeight="1"/>
    <row r="9629" ht="12" customHeight="1"/>
    <row r="9630" ht="12" customHeight="1"/>
    <row r="9631" ht="12" customHeight="1"/>
    <row r="9632" ht="12" customHeight="1"/>
    <row r="9633" ht="12" customHeight="1"/>
    <row r="9634" ht="12" customHeight="1"/>
    <row r="9635" ht="12" customHeight="1"/>
    <row r="9636" ht="12" customHeight="1"/>
    <row r="9637" ht="12" customHeight="1"/>
    <row r="9638" ht="12" customHeight="1"/>
    <row r="9639" ht="12" customHeight="1"/>
    <row r="9640" ht="12" customHeight="1"/>
    <row r="9641" ht="12" customHeight="1"/>
    <row r="9642" ht="12" customHeight="1"/>
    <row r="9643" ht="12" customHeight="1"/>
    <row r="9644" ht="12" customHeight="1"/>
    <row r="9645" ht="12" customHeight="1"/>
    <row r="9646" ht="12" customHeight="1"/>
    <row r="9647" ht="12" customHeight="1"/>
    <row r="9648" ht="12" customHeight="1"/>
    <row r="9649" ht="12" customHeight="1"/>
    <row r="9650" ht="12" customHeight="1"/>
    <row r="9651" ht="12" customHeight="1"/>
    <row r="9652" ht="12" customHeight="1"/>
    <row r="9653" ht="12" customHeight="1"/>
    <row r="9654" ht="12" customHeight="1"/>
    <row r="9655" ht="12" customHeight="1"/>
    <row r="9656" ht="12" customHeight="1"/>
    <row r="9657" ht="12" customHeight="1"/>
    <row r="9658" ht="12" customHeight="1"/>
    <row r="9659" ht="12" customHeight="1"/>
    <row r="9660" ht="12" customHeight="1"/>
    <row r="9661" ht="12" customHeight="1"/>
    <row r="9662" ht="12" customHeight="1"/>
    <row r="9663" ht="12" customHeight="1"/>
    <row r="9664" ht="12" customHeight="1"/>
    <row r="9665" ht="12" customHeight="1"/>
    <row r="9666" ht="12" customHeight="1"/>
    <row r="9667" ht="12" customHeight="1"/>
    <row r="9668" ht="12" customHeight="1"/>
    <row r="9669" ht="12" customHeight="1"/>
    <row r="9670" ht="12" customHeight="1"/>
    <row r="9671" ht="12" customHeight="1"/>
    <row r="9672" ht="12" customHeight="1"/>
    <row r="9673" ht="12" customHeight="1"/>
    <row r="9674" ht="12" customHeight="1"/>
    <row r="9675" ht="12" customHeight="1"/>
    <row r="9676" ht="12" customHeight="1"/>
    <row r="9677" ht="12" customHeight="1"/>
    <row r="9678" ht="12" customHeight="1"/>
    <row r="9679" ht="12" customHeight="1"/>
    <row r="9680" ht="12" customHeight="1"/>
    <row r="9681" ht="12" customHeight="1"/>
    <row r="9682" ht="12" customHeight="1"/>
    <row r="9683" ht="12" customHeight="1"/>
    <row r="9684" ht="12" customHeight="1"/>
    <row r="9685" ht="12" customHeight="1"/>
    <row r="9686" ht="12" customHeight="1"/>
    <row r="9687" ht="12" customHeight="1"/>
    <row r="9688" ht="12" customHeight="1"/>
    <row r="9689" ht="12" customHeight="1"/>
    <row r="9690" ht="12" customHeight="1"/>
    <row r="9691" ht="12" customHeight="1"/>
    <row r="9692" ht="12" customHeight="1"/>
    <row r="9693" ht="12" customHeight="1"/>
    <row r="9694" ht="12" customHeight="1"/>
    <row r="9695" ht="12" customHeight="1"/>
    <row r="9696" ht="12" customHeight="1"/>
    <row r="9697" ht="12" customHeight="1"/>
    <row r="9698" ht="12" customHeight="1"/>
    <row r="9699" ht="12" customHeight="1"/>
    <row r="9700" ht="12" customHeight="1"/>
    <row r="9701" ht="12" customHeight="1"/>
    <row r="9702" ht="12" customHeight="1"/>
    <row r="9703" ht="12" customHeight="1"/>
    <row r="9704" ht="12" customHeight="1"/>
    <row r="9705" ht="12" customHeight="1"/>
    <row r="9706" ht="12" customHeight="1"/>
    <row r="9707" ht="12" customHeight="1"/>
    <row r="9708" ht="12" customHeight="1"/>
    <row r="9709" ht="12" customHeight="1"/>
    <row r="9710" ht="12" customHeight="1"/>
    <row r="9711" ht="12" customHeight="1"/>
    <row r="9712" ht="12" customHeight="1"/>
    <row r="9713" ht="12" customHeight="1"/>
    <row r="9714" ht="12" customHeight="1"/>
    <row r="9715" ht="12" customHeight="1"/>
    <row r="9716" ht="12" customHeight="1"/>
    <row r="9717" ht="12" customHeight="1"/>
    <row r="9718" ht="12" customHeight="1"/>
    <row r="9719" ht="12" customHeight="1"/>
    <row r="9720" ht="12" customHeight="1"/>
    <row r="9721" ht="12" customHeight="1"/>
    <row r="9722" ht="12" customHeight="1"/>
    <row r="9723" ht="12" customHeight="1"/>
    <row r="9724" ht="12" customHeight="1"/>
    <row r="9725" ht="12" customHeight="1"/>
    <row r="9726" ht="12" customHeight="1"/>
    <row r="9727" ht="12" customHeight="1"/>
    <row r="9728" ht="12" customHeight="1"/>
    <row r="9729" ht="12" customHeight="1"/>
    <row r="9730" ht="12" customHeight="1"/>
    <row r="9731" ht="12" customHeight="1"/>
    <row r="9732" ht="12" customHeight="1"/>
    <row r="9733" ht="12" customHeight="1"/>
    <row r="9734" ht="12" customHeight="1"/>
    <row r="9735" ht="12" customHeight="1"/>
    <row r="9736" ht="12" customHeight="1"/>
    <row r="9737" ht="12" customHeight="1"/>
    <row r="9738" ht="12" customHeight="1"/>
    <row r="9739" ht="12" customHeight="1"/>
    <row r="9740" ht="12" customHeight="1"/>
    <row r="9741" ht="12" customHeight="1"/>
    <row r="9742" ht="12" customHeight="1"/>
    <row r="9743" ht="12" customHeight="1"/>
    <row r="9744" ht="12" customHeight="1"/>
    <row r="9745" ht="12" customHeight="1"/>
    <row r="9746" ht="12" customHeight="1"/>
    <row r="9747" ht="12" customHeight="1"/>
    <row r="9748" ht="12" customHeight="1"/>
    <row r="9749" ht="12" customHeight="1"/>
    <row r="9750" ht="12" customHeight="1"/>
    <row r="9751" ht="12" customHeight="1"/>
    <row r="9752" ht="12" customHeight="1"/>
    <row r="9753" ht="12" customHeight="1"/>
    <row r="9754" ht="12" customHeight="1"/>
    <row r="9755" ht="12" customHeight="1"/>
    <row r="9756" ht="12" customHeight="1"/>
    <row r="9757" ht="12" customHeight="1"/>
    <row r="9758" ht="12" customHeight="1"/>
    <row r="9759" ht="12" customHeight="1"/>
    <row r="9760" ht="12" customHeight="1"/>
    <row r="9761" ht="12" customHeight="1"/>
    <row r="9762" ht="12" customHeight="1"/>
    <row r="9763" ht="12" customHeight="1"/>
    <row r="9764" ht="12" customHeight="1"/>
    <row r="9765" ht="12" customHeight="1"/>
    <row r="9766" ht="12" customHeight="1"/>
    <row r="9767" ht="12" customHeight="1"/>
    <row r="9768" ht="12" customHeight="1"/>
    <row r="9769" ht="12" customHeight="1"/>
    <row r="9770" ht="12" customHeight="1"/>
    <row r="9771" ht="12" customHeight="1"/>
    <row r="9772" ht="12" customHeight="1"/>
    <row r="9773" ht="12" customHeight="1"/>
    <row r="9774" ht="12" customHeight="1"/>
    <row r="9775" ht="12" customHeight="1"/>
    <row r="9776" ht="12" customHeight="1"/>
    <row r="9777" ht="12" customHeight="1"/>
    <row r="9778" ht="12" customHeight="1"/>
    <row r="9779" ht="12" customHeight="1"/>
    <row r="9780" ht="12" customHeight="1"/>
    <row r="9781" ht="12" customHeight="1"/>
    <row r="9782" ht="12" customHeight="1"/>
    <row r="9783" ht="12" customHeight="1"/>
    <row r="9784" ht="12" customHeight="1"/>
    <row r="9785" ht="12" customHeight="1"/>
    <row r="9786" ht="12" customHeight="1"/>
    <row r="9787" ht="12" customHeight="1"/>
    <row r="9788" ht="12" customHeight="1"/>
    <row r="9789" ht="12" customHeight="1"/>
    <row r="9790" ht="12" customHeight="1"/>
    <row r="9791" ht="12" customHeight="1"/>
    <row r="9792" ht="12" customHeight="1"/>
    <row r="9793" ht="12" customHeight="1"/>
    <row r="9794" ht="12" customHeight="1"/>
    <row r="9795" ht="12" customHeight="1"/>
    <row r="9796" ht="12" customHeight="1"/>
    <row r="9797" ht="12" customHeight="1"/>
    <row r="9798" ht="12" customHeight="1"/>
    <row r="9799" ht="12" customHeight="1"/>
    <row r="9800" ht="12" customHeight="1"/>
    <row r="9801" ht="12" customHeight="1"/>
    <row r="9802" ht="12" customHeight="1"/>
    <row r="9803" ht="12" customHeight="1"/>
    <row r="9804" ht="12" customHeight="1"/>
    <row r="9805" ht="12" customHeight="1"/>
    <row r="9806" ht="12" customHeight="1"/>
    <row r="9807" ht="12" customHeight="1"/>
    <row r="9808" ht="12" customHeight="1"/>
    <row r="9809" ht="12" customHeight="1"/>
    <row r="9810" ht="12" customHeight="1"/>
    <row r="9811" ht="12" customHeight="1"/>
    <row r="9812" ht="12" customHeight="1"/>
    <row r="9813" ht="12" customHeight="1"/>
    <row r="9814" ht="12" customHeight="1"/>
    <row r="9815" ht="12" customHeight="1"/>
    <row r="9816" ht="12" customHeight="1"/>
    <row r="9817" ht="12" customHeight="1"/>
    <row r="9818" ht="12" customHeight="1"/>
    <row r="9819" ht="12" customHeight="1"/>
    <row r="9820" ht="12" customHeight="1"/>
    <row r="9821" ht="12" customHeight="1"/>
    <row r="9822" ht="12" customHeight="1"/>
    <row r="9823" ht="12" customHeight="1"/>
    <row r="9824" ht="12" customHeight="1"/>
    <row r="9825" ht="12" customHeight="1"/>
    <row r="9826" ht="12" customHeight="1"/>
    <row r="9827" ht="12" customHeight="1"/>
    <row r="9828" ht="12" customHeight="1"/>
    <row r="9829" ht="12" customHeight="1"/>
    <row r="9830" ht="12" customHeight="1"/>
    <row r="9831" ht="12" customHeight="1"/>
    <row r="9832" ht="12" customHeight="1"/>
    <row r="9833" ht="12" customHeight="1"/>
    <row r="9834" ht="12" customHeight="1"/>
    <row r="9835" ht="12" customHeight="1"/>
    <row r="9836" ht="12" customHeight="1"/>
    <row r="9837" ht="12" customHeight="1"/>
    <row r="9838" ht="12" customHeight="1"/>
    <row r="9839" ht="12" customHeight="1"/>
    <row r="9840" ht="12" customHeight="1"/>
    <row r="9841" ht="12" customHeight="1"/>
    <row r="9842" ht="12" customHeight="1"/>
    <row r="9843" ht="12" customHeight="1"/>
    <row r="9844" ht="12" customHeight="1"/>
    <row r="9845" ht="12" customHeight="1"/>
    <row r="9846" ht="12" customHeight="1"/>
    <row r="9847" ht="12" customHeight="1"/>
    <row r="9848" ht="12" customHeight="1"/>
    <row r="9849" ht="12" customHeight="1"/>
    <row r="9850" ht="12" customHeight="1"/>
    <row r="9851" ht="12" customHeight="1"/>
    <row r="9852" ht="12" customHeight="1"/>
    <row r="9853" ht="12" customHeight="1"/>
    <row r="9854" ht="12" customHeight="1"/>
    <row r="9855" ht="12" customHeight="1"/>
    <row r="9856" ht="12" customHeight="1"/>
    <row r="9857" ht="12" customHeight="1"/>
    <row r="9858" ht="12" customHeight="1"/>
    <row r="9859" ht="12" customHeight="1"/>
    <row r="9860" ht="12" customHeight="1"/>
    <row r="9861" ht="12" customHeight="1"/>
    <row r="9862" ht="12" customHeight="1"/>
    <row r="9863" ht="12" customHeight="1"/>
    <row r="9864" ht="12" customHeight="1"/>
    <row r="9865" ht="12" customHeight="1"/>
    <row r="9866" ht="12" customHeight="1"/>
    <row r="9867" ht="12" customHeight="1"/>
    <row r="9868" ht="12" customHeight="1"/>
    <row r="9869" ht="12" customHeight="1"/>
    <row r="9870" ht="12" customHeight="1"/>
    <row r="9871" ht="12" customHeight="1"/>
    <row r="9872" ht="12" customHeight="1"/>
    <row r="9873" ht="12" customHeight="1"/>
    <row r="9874" ht="12" customHeight="1"/>
    <row r="9875" ht="12" customHeight="1"/>
    <row r="9876" ht="12" customHeight="1"/>
    <row r="9877" ht="12" customHeight="1"/>
    <row r="9878" ht="12" customHeight="1"/>
    <row r="9879" ht="12" customHeight="1"/>
    <row r="9880" ht="12" customHeight="1"/>
    <row r="9881" ht="12" customHeight="1"/>
    <row r="9882" ht="12" customHeight="1"/>
    <row r="9883" ht="12" customHeight="1"/>
    <row r="9884" ht="12" customHeight="1"/>
    <row r="9885" ht="12" customHeight="1"/>
    <row r="9886" ht="12" customHeight="1"/>
    <row r="9887" ht="12" customHeight="1"/>
    <row r="9888" ht="12" customHeight="1"/>
    <row r="9889" ht="12" customHeight="1"/>
    <row r="9890" ht="12" customHeight="1"/>
    <row r="9891" ht="12" customHeight="1"/>
    <row r="9892" ht="12" customHeight="1"/>
    <row r="9893" ht="12" customHeight="1"/>
    <row r="9894" ht="12" customHeight="1"/>
    <row r="9895" ht="12" customHeight="1"/>
    <row r="9896" ht="12" customHeight="1"/>
    <row r="9897" ht="12" customHeight="1"/>
    <row r="9898" ht="12" customHeight="1"/>
    <row r="9899" ht="12" customHeight="1"/>
    <row r="9900" ht="12" customHeight="1"/>
    <row r="9901" ht="12" customHeight="1"/>
    <row r="9902" ht="12" customHeight="1"/>
    <row r="9903" ht="12" customHeight="1"/>
    <row r="9904" ht="12" customHeight="1"/>
    <row r="9905" ht="12" customHeight="1"/>
    <row r="9906" ht="12" customHeight="1"/>
    <row r="9907" ht="12" customHeight="1"/>
    <row r="9908" ht="12" customHeight="1"/>
    <row r="9909" ht="12" customHeight="1"/>
    <row r="9910" ht="12" customHeight="1"/>
    <row r="9911" ht="12" customHeight="1"/>
    <row r="9912" ht="12" customHeight="1"/>
    <row r="9913" ht="12" customHeight="1"/>
    <row r="9914" ht="12" customHeight="1"/>
    <row r="9915" ht="12" customHeight="1"/>
    <row r="9916" ht="12" customHeight="1"/>
    <row r="9917" ht="12" customHeight="1"/>
    <row r="9918" ht="12" customHeight="1"/>
    <row r="9919" ht="12" customHeight="1"/>
    <row r="9920" ht="12" customHeight="1"/>
    <row r="9921" ht="12" customHeight="1"/>
    <row r="9922" ht="12" customHeight="1"/>
    <row r="9923" ht="12" customHeight="1"/>
    <row r="9924" ht="12" customHeight="1"/>
    <row r="9925" ht="12" customHeight="1"/>
    <row r="9926" ht="12" customHeight="1"/>
    <row r="9927" ht="12" customHeight="1"/>
    <row r="9928" ht="12" customHeight="1"/>
    <row r="9929" ht="12" customHeight="1"/>
    <row r="9930" ht="12" customHeight="1"/>
    <row r="9931" ht="12" customHeight="1"/>
    <row r="9932" ht="12" customHeight="1"/>
    <row r="9933" ht="12" customHeight="1"/>
    <row r="9934" ht="12" customHeight="1"/>
    <row r="9935" ht="12" customHeight="1"/>
    <row r="9936" ht="12" customHeight="1"/>
    <row r="9937" ht="12" customHeight="1"/>
    <row r="9938" ht="12" customHeight="1"/>
    <row r="9939" ht="12" customHeight="1"/>
    <row r="9940" ht="12" customHeight="1"/>
    <row r="9941" ht="12" customHeight="1"/>
    <row r="9942" ht="12" customHeight="1"/>
    <row r="9943" ht="12" customHeight="1"/>
    <row r="9944" ht="12" customHeight="1"/>
    <row r="9945" ht="12" customHeight="1"/>
    <row r="9946" ht="12" customHeight="1"/>
    <row r="9947" ht="12" customHeight="1"/>
    <row r="9948" ht="12" customHeight="1"/>
    <row r="9949" ht="12" customHeight="1"/>
    <row r="9950" ht="12" customHeight="1"/>
    <row r="9951" ht="12" customHeight="1"/>
    <row r="9952" ht="12" customHeight="1"/>
    <row r="9953" ht="12" customHeight="1"/>
    <row r="9954" ht="12" customHeight="1"/>
    <row r="9955" ht="12" customHeight="1"/>
    <row r="9956" ht="12" customHeight="1"/>
    <row r="9957" ht="12" customHeight="1"/>
    <row r="9958" ht="12" customHeight="1"/>
    <row r="9959" ht="12" customHeight="1"/>
    <row r="9960" ht="12" customHeight="1"/>
    <row r="9961" ht="12" customHeight="1"/>
    <row r="9962" ht="12" customHeight="1"/>
    <row r="9963" ht="12" customHeight="1"/>
    <row r="9964" ht="12" customHeight="1"/>
    <row r="9965" ht="12" customHeight="1"/>
    <row r="9966" ht="12" customHeight="1"/>
    <row r="9967" ht="12" customHeight="1"/>
    <row r="9968" ht="12" customHeight="1"/>
    <row r="9969" ht="12" customHeight="1"/>
    <row r="9970" ht="12" customHeight="1"/>
    <row r="9971" ht="12" customHeight="1"/>
    <row r="9972" ht="12" customHeight="1"/>
    <row r="9973" ht="12" customHeight="1"/>
    <row r="9974" ht="12" customHeight="1"/>
    <row r="9975" ht="12" customHeight="1"/>
    <row r="9976" ht="12" customHeight="1"/>
    <row r="9977" ht="12" customHeight="1"/>
    <row r="9978" ht="12" customHeight="1"/>
    <row r="9979" ht="12" customHeight="1"/>
    <row r="9980" ht="12" customHeight="1"/>
    <row r="9981" ht="12" customHeight="1"/>
    <row r="9982" ht="12" customHeight="1"/>
    <row r="9983" ht="12" customHeight="1"/>
    <row r="9984" ht="12" customHeight="1"/>
    <row r="9985" ht="12" customHeight="1"/>
    <row r="9986" ht="12" customHeight="1"/>
    <row r="9987" ht="12" customHeight="1"/>
    <row r="9988" ht="12" customHeight="1"/>
    <row r="9989" ht="12" customHeight="1"/>
    <row r="9990" ht="12" customHeight="1"/>
    <row r="9991" ht="12" customHeight="1"/>
    <row r="9992" ht="12" customHeight="1"/>
    <row r="9993" ht="12" customHeight="1"/>
    <row r="9994" ht="12" customHeight="1"/>
    <row r="9995" ht="12" customHeight="1"/>
    <row r="9996" ht="12" customHeight="1"/>
    <row r="9997" ht="12" customHeight="1"/>
    <row r="9998" ht="12" customHeight="1"/>
    <row r="9999" ht="12" customHeight="1"/>
    <row r="10000" ht="12" customHeight="1"/>
    <row r="10001" ht="12" customHeight="1"/>
    <row r="10002" ht="12" customHeight="1"/>
    <row r="10003" ht="12" customHeight="1"/>
    <row r="10004" ht="12" customHeight="1"/>
    <row r="10005" ht="12" customHeight="1"/>
    <row r="10006" ht="12" customHeight="1"/>
    <row r="10007" ht="12" customHeight="1"/>
    <row r="10008" ht="12" customHeight="1"/>
    <row r="10009" ht="12" customHeight="1"/>
    <row r="10010" ht="12" customHeight="1"/>
    <row r="10011" ht="12" customHeight="1"/>
    <row r="10012" ht="12" customHeight="1"/>
    <row r="10013" ht="12" customHeight="1"/>
    <row r="10014" ht="12" customHeight="1"/>
    <row r="10015" ht="12" customHeight="1"/>
    <row r="10016" ht="12" customHeight="1"/>
    <row r="10017" ht="12" customHeight="1"/>
    <row r="10018" ht="12" customHeight="1"/>
    <row r="10019" ht="12" customHeight="1"/>
    <row r="10020" ht="12" customHeight="1"/>
    <row r="10021" ht="12" customHeight="1"/>
    <row r="10022" ht="12" customHeight="1"/>
    <row r="10023" ht="12" customHeight="1"/>
    <row r="10024" ht="12" customHeight="1"/>
    <row r="10025" ht="12" customHeight="1"/>
    <row r="10026" ht="12" customHeight="1"/>
    <row r="10027" ht="12" customHeight="1"/>
    <row r="10028" ht="12" customHeight="1"/>
    <row r="10029" ht="12" customHeight="1"/>
    <row r="10030" ht="12" customHeight="1"/>
    <row r="10031" ht="12" customHeight="1"/>
    <row r="10032" ht="12" customHeight="1"/>
    <row r="10033" ht="12" customHeight="1"/>
    <row r="10034" ht="12" customHeight="1"/>
    <row r="10035" ht="12" customHeight="1"/>
    <row r="10036" ht="12" customHeight="1"/>
    <row r="10037" ht="12" customHeight="1"/>
    <row r="10038" ht="12" customHeight="1"/>
    <row r="10039" ht="12" customHeight="1"/>
    <row r="10040" ht="12" customHeight="1"/>
    <row r="10041" ht="12" customHeight="1"/>
    <row r="10042" ht="12" customHeight="1"/>
    <row r="10043" ht="12" customHeight="1"/>
    <row r="10044" ht="12" customHeight="1"/>
    <row r="10045" ht="12" customHeight="1"/>
    <row r="10046" ht="12" customHeight="1"/>
    <row r="10047" ht="12" customHeight="1"/>
    <row r="10048" ht="12" customHeight="1"/>
    <row r="10049" ht="12" customHeight="1"/>
    <row r="10050" ht="12" customHeight="1"/>
    <row r="10051" ht="12" customHeight="1"/>
    <row r="10052" ht="12" customHeight="1"/>
    <row r="10053" ht="12" customHeight="1"/>
    <row r="10054" ht="12" customHeight="1"/>
    <row r="10055" ht="12" customHeight="1"/>
    <row r="10056" ht="12" customHeight="1"/>
    <row r="10057" ht="12" customHeight="1"/>
    <row r="10058" ht="12" customHeight="1"/>
    <row r="10059" ht="12" customHeight="1"/>
    <row r="10060" ht="12" customHeight="1"/>
    <row r="10061" ht="12" customHeight="1"/>
    <row r="10062" ht="12" customHeight="1"/>
    <row r="10063" ht="12" customHeight="1"/>
    <row r="10064" ht="12" customHeight="1"/>
    <row r="10065" ht="12" customHeight="1"/>
    <row r="10066" ht="12" customHeight="1"/>
    <row r="10067" ht="12" customHeight="1"/>
    <row r="10068" ht="12" customHeight="1"/>
    <row r="10069" ht="12" customHeight="1"/>
    <row r="10070" ht="12" customHeight="1"/>
    <row r="10071" ht="12" customHeight="1"/>
    <row r="10072" ht="12" customHeight="1"/>
    <row r="10073" ht="12" customHeight="1"/>
    <row r="10074" ht="12" customHeight="1"/>
    <row r="10075" ht="12" customHeight="1"/>
    <row r="10076" ht="12" customHeight="1"/>
    <row r="10077" ht="12" customHeight="1"/>
    <row r="10078" ht="12" customHeight="1"/>
    <row r="10079" ht="12" customHeight="1"/>
    <row r="10080" ht="12" customHeight="1"/>
    <row r="10081" ht="12" customHeight="1"/>
    <row r="10082" ht="12" customHeight="1"/>
    <row r="10083" ht="12" customHeight="1"/>
    <row r="10084" ht="12" customHeight="1"/>
    <row r="10085" ht="12" customHeight="1"/>
    <row r="10086" ht="12" customHeight="1"/>
    <row r="10087" ht="12" customHeight="1"/>
    <row r="10088" ht="12" customHeight="1"/>
    <row r="10089" ht="12" customHeight="1"/>
    <row r="10090" ht="12" customHeight="1"/>
    <row r="10091" ht="12" customHeight="1"/>
    <row r="10092" ht="12" customHeight="1"/>
    <row r="10093" ht="12" customHeight="1"/>
    <row r="10094" ht="12" customHeight="1"/>
    <row r="10095" ht="12" customHeight="1"/>
    <row r="10096" ht="12" customHeight="1"/>
    <row r="10097" ht="12" customHeight="1"/>
    <row r="10098" ht="12" customHeight="1"/>
    <row r="10099" ht="12" customHeight="1"/>
    <row r="10100" ht="12" customHeight="1"/>
    <row r="10101" ht="12" customHeight="1"/>
    <row r="10102" ht="12" customHeight="1"/>
    <row r="10103" ht="12" customHeight="1"/>
    <row r="10104" ht="12" customHeight="1"/>
    <row r="10105" ht="12" customHeight="1"/>
    <row r="10106" ht="12" customHeight="1"/>
    <row r="10107" ht="12" customHeight="1"/>
    <row r="10108" ht="12" customHeight="1"/>
    <row r="10109" ht="12" customHeight="1"/>
    <row r="10110" ht="12" customHeight="1"/>
    <row r="10111" ht="12" customHeight="1"/>
    <row r="10112" ht="12" customHeight="1"/>
    <row r="10113" ht="12" customHeight="1"/>
    <row r="10114" ht="12" customHeight="1"/>
    <row r="10115" ht="12" customHeight="1"/>
    <row r="10116" ht="12" customHeight="1"/>
    <row r="10117" ht="12" customHeight="1"/>
    <row r="10118" ht="12" customHeight="1"/>
    <row r="10119" ht="12" customHeight="1"/>
    <row r="10120" ht="12" customHeight="1"/>
    <row r="10121" ht="12" customHeight="1"/>
    <row r="10122" ht="12" customHeight="1"/>
    <row r="10123" ht="12" customHeight="1"/>
    <row r="10124" ht="12" customHeight="1"/>
    <row r="10125" ht="12" customHeight="1"/>
    <row r="10126" ht="12" customHeight="1"/>
    <row r="10127" ht="12" customHeight="1"/>
    <row r="10128" ht="12" customHeight="1"/>
    <row r="10129" ht="12" customHeight="1"/>
    <row r="10130" ht="12" customHeight="1"/>
    <row r="10131" ht="12" customHeight="1"/>
    <row r="10132" ht="12" customHeight="1"/>
    <row r="10133" ht="12" customHeight="1"/>
    <row r="10134" ht="12" customHeight="1"/>
    <row r="10135" ht="12" customHeight="1"/>
    <row r="10136" ht="12" customHeight="1"/>
    <row r="10137" ht="12" customHeight="1"/>
    <row r="10138" ht="12" customHeight="1"/>
    <row r="10139" ht="12" customHeight="1"/>
    <row r="10140" ht="12" customHeight="1"/>
    <row r="10141" ht="12" customHeight="1"/>
    <row r="10142" ht="12" customHeight="1"/>
    <row r="10143" ht="12" customHeight="1"/>
    <row r="10144" ht="12" customHeight="1"/>
    <row r="10145" ht="12" customHeight="1"/>
    <row r="10146" ht="12" customHeight="1"/>
    <row r="10147" ht="12" customHeight="1"/>
    <row r="10148" ht="12" customHeight="1"/>
    <row r="10149" ht="12" customHeight="1"/>
    <row r="10150" ht="12" customHeight="1"/>
    <row r="10151" ht="12" customHeight="1"/>
    <row r="10152" ht="12" customHeight="1"/>
    <row r="10153" ht="12" customHeight="1"/>
    <row r="10154" ht="12" customHeight="1"/>
    <row r="10155" ht="12" customHeight="1"/>
    <row r="10156" ht="12" customHeight="1"/>
    <row r="10157" ht="12" customHeight="1"/>
    <row r="10158" ht="12" customHeight="1"/>
    <row r="10159" ht="12" customHeight="1"/>
    <row r="10160" ht="12" customHeight="1"/>
    <row r="10161" ht="12" customHeight="1"/>
    <row r="10162" ht="12" customHeight="1"/>
    <row r="10163" ht="12" customHeight="1"/>
    <row r="10164" ht="12" customHeight="1"/>
    <row r="10165" ht="12" customHeight="1"/>
    <row r="10166" ht="12" customHeight="1"/>
    <row r="10167" ht="12" customHeight="1"/>
    <row r="10168" ht="12" customHeight="1"/>
    <row r="10169" ht="12" customHeight="1"/>
    <row r="10170" ht="12" customHeight="1"/>
    <row r="10171" ht="12" customHeight="1"/>
    <row r="10172" ht="12" customHeight="1"/>
    <row r="10173" ht="12" customHeight="1"/>
    <row r="10174" ht="12" customHeight="1"/>
    <row r="10175" ht="12" customHeight="1"/>
    <row r="10176" ht="12" customHeight="1"/>
    <row r="10177" ht="12" customHeight="1"/>
    <row r="10178" ht="12" customHeight="1"/>
    <row r="10179" ht="12" customHeight="1"/>
    <row r="10180" ht="12" customHeight="1"/>
    <row r="10181" ht="12" customHeight="1"/>
    <row r="10182" ht="12" customHeight="1"/>
    <row r="10183" ht="12" customHeight="1"/>
    <row r="10184" ht="12" customHeight="1"/>
    <row r="10185" ht="12" customHeight="1"/>
    <row r="10186" ht="12" customHeight="1"/>
    <row r="10187" ht="12" customHeight="1"/>
    <row r="10188" ht="12" customHeight="1"/>
    <row r="10189" ht="12" customHeight="1"/>
    <row r="10190" ht="12" customHeight="1"/>
    <row r="10191" ht="12" customHeight="1"/>
    <row r="10192" ht="12" customHeight="1"/>
    <row r="10193" ht="12" customHeight="1"/>
    <row r="10194" ht="12" customHeight="1"/>
    <row r="10195" ht="12" customHeight="1"/>
    <row r="10196" ht="12" customHeight="1"/>
    <row r="10197" ht="12" customHeight="1"/>
    <row r="10198" ht="12" customHeight="1"/>
    <row r="10199" ht="12" customHeight="1"/>
    <row r="10200" ht="12" customHeight="1"/>
    <row r="10201" ht="12" customHeight="1"/>
    <row r="10202" ht="12" customHeight="1"/>
    <row r="10203" ht="12" customHeight="1"/>
    <row r="10204" ht="12" customHeight="1"/>
    <row r="10205" ht="12" customHeight="1"/>
    <row r="10206" ht="12" customHeight="1"/>
    <row r="10207" ht="12" customHeight="1"/>
    <row r="10208" ht="12" customHeight="1"/>
    <row r="10209" ht="12" customHeight="1"/>
    <row r="10210" ht="12" customHeight="1"/>
    <row r="10211" ht="12" customHeight="1"/>
    <row r="10212" ht="12" customHeight="1"/>
    <row r="10213" ht="12" customHeight="1"/>
    <row r="10214" ht="12" customHeight="1"/>
    <row r="10215" ht="12" customHeight="1"/>
    <row r="10216" ht="12" customHeight="1"/>
    <row r="10217" ht="12" customHeight="1"/>
    <row r="10218" ht="12" customHeight="1"/>
    <row r="10219" ht="12" customHeight="1"/>
    <row r="10220" ht="12" customHeight="1"/>
    <row r="10221" ht="12" customHeight="1"/>
    <row r="10222" ht="12" customHeight="1"/>
    <row r="10223" ht="12" customHeight="1"/>
    <row r="10224" ht="12" customHeight="1"/>
    <row r="10225" ht="12" customHeight="1"/>
    <row r="10226" ht="12" customHeight="1"/>
    <row r="10227" ht="12" customHeight="1"/>
    <row r="10228" ht="12" customHeight="1"/>
    <row r="10229" ht="12" customHeight="1"/>
    <row r="10230" ht="12" customHeight="1"/>
    <row r="10231" ht="12" customHeight="1"/>
    <row r="10232" ht="12" customHeight="1"/>
    <row r="10233" ht="12" customHeight="1"/>
    <row r="10234" ht="12" customHeight="1"/>
    <row r="10235" ht="12" customHeight="1"/>
    <row r="10236" ht="12" customHeight="1"/>
    <row r="10237" ht="12" customHeight="1"/>
    <row r="10238" ht="12" customHeight="1"/>
    <row r="10239" ht="12" customHeight="1"/>
    <row r="10240" ht="12" customHeight="1"/>
    <row r="10241" ht="12" customHeight="1"/>
    <row r="10242" ht="12" customHeight="1"/>
    <row r="10243" ht="12" customHeight="1"/>
    <row r="10244" ht="12" customHeight="1"/>
    <row r="10245" ht="12" customHeight="1"/>
    <row r="10246" ht="12" customHeight="1"/>
    <row r="10247" ht="12" customHeight="1"/>
    <row r="10248" ht="12" customHeight="1"/>
    <row r="10249" ht="12" customHeight="1"/>
    <row r="10250" ht="12" customHeight="1"/>
    <row r="10251" ht="12" customHeight="1"/>
    <row r="10252" ht="12" customHeight="1"/>
    <row r="10253" ht="12" customHeight="1"/>
    <row r="10254" ht="12" customHeight="1"/>
    <row r="10255" ht="12" customHeight="1"/>
    <row r="10256" ht="12" customHeight="1"/>
    <row r="10257" ht="12" customHeight="1"/>
    <row r="10258" ht="12" customHeight="1"/>
    <row r="10259" ht="12" customHeight="1"/>
    <row r="10260" ht="12" customHeight="1"/>
    <row r="10261" ht="12" customHeight="1"/>
    <row r="10262" ht="12" customHeight="1"/>
    <row r="10263" ht="12" customHeight="1"/>
    <row r="10264" ht="12" customHeight="1"/>
    <row r="10265" ht="12" customHeight="1"/>
    <row r="10266" ht="12" customHeight="1"/>
    <row r="10267" ht="12" customHeight="1"/>
    <row r="10268" ht="12" customHeight="1"/>
    <row r="10269" ht="12" customHeight="1"/>
    <row r="10270" ht="12" customHeight="1"/>
    <row r="10271" ht="12" customHeight="1"/>
    <row r="10272" ht="12" customHeight="1"/>
    <row r="10273" ht="12" customHeight="1"/>
    <row r="10274" ht="12" customHeight="1"/>
    <row r="10275" ht="12" customHeight="1"/>
    <row r="10276" ht="12" customHeight="1"/>
    <row r="10277" ht="12" customHeight="1"/>
    <row r="10278" ht="12" customHeight="1"/>
    <row r="10279" ht="12" customHeight="1"/>
    <row r="10280" ht="12" customHeight="1"/>
    <row r="10281" ht="12" customHeight="1"/>
    <row r="10282" ht="12" customHeight="1"/>
    <row r="10283" ht="12" customHeight="1"/>
    <row r="10284" ht="12" customHeight="1"/>
    <row r="10285" ht="12" customHeight="1"/>
    <row r="10286" ht="12" customHeight="1"/>
    <row r="10287" ht="12" customHeight="1"/>
    <row r="10288" ht="12" customHeight="1"/>
    <row r="10289" ht="12" customHeight="1"/>
    <row r="10290" ht="12" customHeight="1"/>
    <row r="10291" ht="12" customHeight="1"/>
    <row r="10292" ht="12" customHeight="1"/>
    <row r="10293" ht="12" customHeight="1"/>
    <row r="10294" ht="12" customHeight="1"/>
    <row r="10295" ht="12" customHeight="1"/>
    <row r="10296" ht="12" customHeight="1"/>
    <row r="10297" ht="12" customHeight="1"/>
    <row r="10298" ht="12" customHeight="1"/>
    <row r="10299" ht="12" customHeight="1"/>
    <row r="10300" ht="12" customHeight="1"/>
    <row r="10301" ht="12" customHeight="1"/>
    <row r="10302" ht="12" customHeight="1"/>
    <row r="10303" ht="12" customHeight="1"/>
    <row r="10304" ht="12" customHeight="1"/>
    <row r="10305" ht="12" customHeight="1"/>
    <row r="10306" ht="12" customHeight="1"/>
    <row r="10307" ht="12" customHeight="1"/>
    <row r="10308" ht="12" customHeight="1"/>
    <row r="10309" ht="12" customHeight="1"/>
    <row r="10310" ht="12" customHeight="1"/>
    <row r="10311" ht="12" customHeight="1"/>
    <row r="10312" ht="12" customHeight="1"/>
    <row r="10313" ht="12" customHeight="1"/>
    <row r="10314" ht="12" customHeight="1"/>
    <row r="10315" ht="12" customHeight="1"/>
    <row r="10316" ht="12" customHeight="1"/>
    <row r="10317" ht="12" customHeight="1"/>
    <row r="10318" ht="12" customHeight="1"/>
    <row r="10319" ht="12" customHeight="1"/>
    <row r="10320" ht="12" customHeight="1"/>
    <row r="10321" ht="12" customHeight="1"/>
    <row r="10322" ht="12" customHeight="1"/>
    <row r="10323" ht="12" customHeight="1"/>
    <row r="10324" ht="12" customHeight="1"/>
    <row r="10325" ht="12" customHeight="1"/>
    <row r="10326" ht="12" customHeight="1"/>
    <row r="10327" ht="12" customHeight="1"/>
    <row r="10328" ht="12" customHeight="1"/>
    <row r="10329" ht="12" customHeight="1"/>
    <row r="10330" ht="12" customHeight="1"/>
    <row r="10331" ht="12" customHeight="1"/>
    <row r="10332" ht="12" customHeight="1"/>
    <row r="10333" ht="12" customHeight="1"/>
    <row r="10334" ht="12" customHeight="1"/>
    <row r="10335" ht="12" customHeight="1"/>
    <row r="10336" ht="12" customHeight="1"/>
    <row r="10337" ht="12" customHeight="1"/>
    <row r="10338" ht="12" customHeight="1"/>
    <row r="10339" ht="12" customHeight="1"/>
    <row r="10340" ht="12" customHeight="1"/>
    <row r="10341" ht="12" customHeight="1"/>
    <row r="10342" ht="12" customHeight="1"/>
    <row r="10343" ht="12" customHeight="1"/>
    <row r="10344" ht="12" customHeight="1"/>
    <row r="10345" ht="12" customHeight="1"/>
    <row r="10346" ht="12" customHeight="1"/>
    <row r="10347" ht="12" customHeight="1"/>
    <row r="10348" ht="12" customHeight="1"/>
    <row r="10349" ht="12" customHeight="1"/>
    <row r="10350" ht="12" customHeight="1"/>
    <row r="10351" ht="12" customHeight="1"/>
    <row r="10352" ht="12" customHeight="1"/>
    <row r="10353" ht="12" customHeight="1"/>
    <row r="10354" ht="12" customHeight="1"/>
    <row r="10355" ht="12" customHeight="1"/>
    <row r="10356" ht="12" customHeight="1"/>
    <row r="10357" ht="12" customHeight="1"/>
    <row r="10358" ht="12" customHeight="1"/>
    <row r="10359" ht="12" customHeight="1"/>
    <row r="10360" ht="12" customHeight="1"/>
    <row r="10361" ht="12" customHeight="1"/>
    <row r="10362" ht="12" customHeight="1"/>
    <row r="10363" ht="12" customHeight="1"/>
    <row r="10364" ht="12" customHeight="1"/>
    <row r="10365" ht="12" customHeight="1"/>
    <row r="10366" ht="12" customHeight="1"/>
    <row r="10367" ht="12" customHeight="1"/>
    <row r="10368" ht="12" customHeight="1"/>
    <row r="10369" ht="12" customHeight="1"/>
    <row r="10370" ht="12" customHeight="1"/>
    <row r="10371" ht="12" customHeight="1"/>
    <row r="10372" ht="12" customHeight="1"/>
    <row r="10373" ht="12" customHeight="1"/>
    <row r="10374" ht="12" customHeight="1"/>
    <row r="10375" ht="12" customHeight="1"/>
    <row r="10376" ht="12" customHeight="1"/>
    <row r="10377" ht="12" customHeight="1"/>
    <row r="10378" ht="12" customHeight="1"/>
    <row r="10379" ht="12" customHeight="1"/>
    <row r="10380" ht="12" customHeight="1"/>
    <row r="10381" ht="12" customHeight="1"/>
    <row r="10382" ht="12" customHeight="1"/>
    <row r="10383" ht="12" customHeight="1"/>
    <row r="10384" ht="12" customHeight="1"/>
    <row r="10385" ht="12" customHeight="1"/>
    <row r="10386" ht="12" customHeight="1"/>
    <row r="10387" ht="12" customHeight="1"/>
    <row r="10388" ht="12" customHeight="1"/>
    <row r="10389" ht="12" customHeight="1"/>
    <row r="10390" ht="12" customHeight="1"/>
    <row r="10391" ht="12" customHeight="1"/>
    <row r="10392" ht="12" customHeight="1"/>
    <row r="10393" ht="12" customHeight="1"/>
    <row r="10394" ht="12" customHeight="1"/>
    <row r="10395" ht="12" customHeight="1"/>
    <row r="10396" ht="12" customHeight="1"/>
    <row r="10397" ht="12" customHeight="1"/>
    <row r="10398" ht="12" customHeight="1"/>
    <row r="10399" ht="12" customHeight="1"/>
    <row r="10400" ht="12" customHeight="1"/>
    <row r="10401" ht="12" customHeight="1"/>
    <row r="10402" ht="12" customHeight="1"/>
    <row r="10403" ht="12" customHeight="1"/>
    <row r="10404" ht="12" customHeight="1"/>
    <row r="10405" ht="12" customHeight="1"/>
    <row r="10406" ht="12" customHeight="1"/>
    <row r="10407" ht="12" customHeight="1"/>
    <row r="10408" ht="12" customHeight="1"/>
    <row r="10409" ht="12" customHeight="1"/>
    <row r="10410" ht="12" customHeight="1"/>
    <row r="10411" ht="12" customHeight="1"/>
    <row r="10412" ht="12" customHeight="1"/>
    <row r="10413" ht="12" customHeight="1"/>
    <row r="10414" ht="12" customHeight="1"/>
    <row r="10415" ht="12" customHeight="1"/>
    <row r="10416" ht="12" customHeight="1"/>
    <row r="10417" ht="12" customHeight="1"/>
    <row r="10418" ht="12" customHeight="1"/>
    <row r="10419" ht="12" customHeight="1"/>
    <row r="10420" ht="12" customHeight="1"/>
    <row r="10421" ht="12" customHeight="1"/>
    <row r="10422" ht="12" customHeight="1"/>
    <row r="10423" ht="12" customHeight="1"/>
    <row r="10424" ht="12" customHeight="1"/>
    <row r="10425" ht="12" customHeight="1"/>
    <row r="10426" ht="12" customHeight="1"/>
    <row r="10427" ht="12" customHeight="1"/>
    <row r="10428" ht="12" customHeight="1"/>
    <row r="10429" ht="12" customHeight="1"/>
    <row r="10430" ht="12" customHeight="1"/>
    <row r="10431" ht="12" customHeight="1"/>
    <row r="10432" ht="12" customHeight="1"/>
    <row r="10433" ht="12" customHeight="1"/>
    <row r="10434" ht="12" customHeight="1"/>
    <row r="10435" ht="12" customHeight="1"/>
    <row r="10436" ht="12" customHeight="1"/>
    <row r="10437" ht="12" customHeight="1"/>
    <row r="10438" ht="12" customHeight="1"/>
    <row r="10439" ht="12" customHeight="1"/>
    <row r="10440" ht="12" customHeight="1"/>
    <row r="10441" ht="12" customHeight="1"/>
    <row r="10442" ht="12" customHeight="1"/>
    <row r="10443" ht="12" customHeight="1"/>
    <row r="10444" ht="12" customHeight="1"/>
    <row r="10445" ht="12" customHeight="1"/>
    <row r="10446" ht="12" customHeight="1"/>
    <row r="10447" ht="12" customHeight="1"/>
    <row r="10448" ht="12" customHeight="1"/>
    <row r="10449" ht="12" customHeight="1"/>
    <row r="10450" ht="12" customHeight="1"/>
    <row r="10451" ht="12" customHeight="1"/>
    <row r="10452" ht="12" customHeight="1"/>
    <row r="10453" ht="12" customHeight="1"/>
    <row r="10454" ht="12" customHeight="1"/>
    <row r="10455" ht="12" customHeight="1"/>
    <row r="10456" ht="12" customHeight="1"/>
    <row r="10457" ht="12" customHeight="1"/>
    <row r="10458" ht="12" customHeight="1"/>
    <row r="10459" ht="12" customHeight="1"/>
    <row r="10460" ht="12" customHeight="1"/>
    <row r="10461" ht="12" customHeight="1"/>
    <row r="10462" ht="12" customHeight="1"/>
    <row r="10463" ht="12" customHeight="1"/>
    <row r="10464" ht="12" customHeight="1"/>
    <row r="10465" ht="12" customHeight="1"/>
    <row r="10466" ht="12" customHeight="1"/>
    <row r="10467" ht="12" customHeight="1"/>
    <row r="10468" ht="12" customHeight="1"/>
    <row r="10469" ht="12" customHeight="1"/>
    <row r="10470" ht="12" customHeight="1"/>
    <row r="10471" ht="12" customHeight="1"/>
    <row r="10472" ht="12" customHeight="1"/>
    <row r="10473" ht="12" customHeight="1"/>
    <row r="10474" ht="12" customHeight="1"/>
    <row r="10475" ht="12" customHeight="1"/>
    <row r="10476" ht="12" customHeight="1"/>
    <row r="10477" ht="12" customHeight="1"/>
    <row r="10478" ht="12" customHeight="1"/>
    <row r="10479" ht="12" customHeight="1"/>
    <row r="10480" ht="12" customHeight="1"/>
    <row r="10481" ht="12" customHeight="1"/>
    <row r="10482" ht="12" customHeight="1"/>
    <row r="10483" ht="12" customHeight="1"/>
    <row r="10484" ht="12" customHeight="1"/>
    <row r="10485" ht="12" customHeight="1"/>
    <row r="10486" ht="12" customHeight="1"/>
    <row r="10487" ht="12" customHeight="1"/>
    <row r="10488" ht="12" customHeight="1"/>
    <row r="10489" ht="12" customHeight="1"/>
    <row r="10490" ht="12" customHeight="1"/>
    <row r="10491" ht="12" customHeight="1"/>
    <row r="10492" ht="12" customHeight="1"/>
    <row r="10493" ht="12" customHeight="1"/>
    <row r="10494" ht="12" customHeight="1"/>
    <row r="10495" ht="12" customHeight="1"/>
    <row r="10496" ht="12" customHeight="1"/>
    <row r="10497" ht="12" customHeight="1"/>
    <row r="10498" ht="12" customHeight="1"/>
    <row r="10499" ht="12" customHeight="1"/>
    <row r="10500" ht="12" customHeight="1"/>
    <row r="10501" ht="12" customHeight="1"/>
    <row r="10502" ht="12" customHeight="1"/>
    <row r="10503" ht="12" customHeight="1"/>
    <row r="10504" ht="12" customHeight="1"/>
    <row r="10505" ht="12" customHeight="1"/>
    <row r="10506" ht="12" customHeight="1"/>
    <row r="10507" ht="12" customHeight="1"/>
    <row r="10508" ht="12" customHeight="1"/>
    <row r="10509" ht="12" customHeight="1"/>
    <row r="10510" ht="12" customHeight="1"/>
    <row r="10511" ht="12" customHeight="1"/>
    <row r="10512" ht="12" customHeight="1"/>
    <row r="10513" ht="12" customHeight="1"/>
    <row r="10514" ht="12" customHeight="1"/>
    <row r="10515" ht="12" customHeight="1"/>
    <row r="10516" ht="12" customHeight="1"/>
    <row r="10517" ht="12" customHeight="1"/>
    <row r="10518" ht="12" customHeight="1"/>
    <row r="10519" ht="12" customHeight="1"/>
    <row r="10520" ht="12" customHeight="1"/>
    <row r="10521" ht="12" customHeight="1"/>
    <row r="10522" ht="12" customHeight="1"/>
    <row r="10523" ht="12" customHeight="1"/>
    <row r="10524" ht="12" customHeight="1"/>
    <row r="10525" ht="12" customHeight="1"/>
    <row r="10526" ht="12" customHeight="1"/>
    <row r="10527" ht="12" customHeight="1"/>
    <row r="10528" ht="12" customHeight="1"/>
    <row r="10529" ht="12" customHeight="1"/>
    <row r="10530" ht="12" customHeight="1"/>
    <row r="10531" ht="12" customHeight="1"/>
    <row r="10532" ht="12" customHeight="1"/>
    <row r="10533" ht="12" customHeight="1"/>
    <row r="10534" ht="12" customHeight="1"/>
    <row r="10535" ht="12" customHeight="1"/>
    <row r="10536" ht="12" customHeight="1"/>
    <row r="10537" ht="12" customHeight="1"/>
    <row r="10538" ht="12" customHeight="1"/>
    <row r="10539" ht="12" customHeight="1"/>
    <row r="10540" ht="12" customHeight="1"/>
    <row r="10541" ht="12" customHeight="1"/>
    <row r="10542" ht="12" customHeight="1"/>
    <row r="10543" ht="12" customHeight="1"/>
    <row r="10544" ht="12" customHeight="1"/>
    <row r="10545" ht="12" customHeight="1"/>
    <row r="10546" ht="12" customHeight="1"/>
    <row r="10547" ht="12" customHeight="1"/>
    <row r="10548" ht="12" customHeight="1"/>
    <row r="10549" ht="12" customHeight="1"/>
    <row r="10550" ht="12" customHeight="1"/>
    <row r="10551" ht="12" customHeight="1"/>
    <row r="10552" ht="12" customHeight="1"/>
    <row r="10553" ht="12" customHeight="1"/>
    <row r="10554" ht="12" customHeight="1"/>
    <row r="10555" ht="12" customHeight="1"/>
    <row r="10556" ht="12" customHeight="1"/>
    <row r="10557" ht="12" customHeight="1"/>
    <row r="10558" ht="12" customHeight="1"/>
    <row r="10559" ht="12" customHeight="1"/>
    <row r="10560" ht="12" customHeight="1"/>
    <row r="10561" ht="12" customHeight="1"/>
    <row r="10562" ht="12" customHeight="1"/>
    <row r="10563" ht="12" customHeight="1"/>
    <row r="10564" ht="12" customHeight="1"/>
    <row r="10565" ht="12" customHeight="1"/>
    <row r="10566" ht="12" customHeight="1"/>
    <row r="10567" ht="12" customHeight="1"/>
    <row r="10568" ht="12" customHeight="1"/>
    <row r="10569" ht="12" customHeight="1"/>
    <row r="10570" ht="12" customHeight="1"/>
    <row r="10571" ht="12" customHeight="1"/>
    <row r="10572" ht="12" customHeight="1"/>
    <row r="10573" ht="12" customHeight="1"/>
    <row r="10574" ht="12" customHeight="1"/>
    <row r="10575" ht="12" customHeight="1"/>
    <row r="10576" ht="12" customHeight="1"/>
    <row r="10577" ht="12" customHeight="1"/>
    <row r="10578" ht="12" customHeight="1"/>
    <row r="10579" ht="12" customHeight="1"/>
    <row r="10580" ht="12" customHeight="1"/>
    <row r="10581" ht="12" customHeight="1"/>
    <row r="10582" ht="12" customHeight="1"/>
    <row r="10583" ht="12" customHeight="1"/>
    <row r="10584" ht="12" customHeight="1"/>
    <row r="10585" ht="12" customHeight="1"/>
    <row r="10586" ht="12" customHeight="1"/>
    <row r="10587" ht="12" customHeight="1"/>
    <row r="10588" ht="12" customHeight="1"/>
    <row r="10589" ht="12" customHeight="1"/>
    <row r="10590" ht="12" customHeight="1"/>
    <row r="10591" ht="12" customHeight="1"/>
    <row r="10592" ht="12" customHeight="1"/>
    <row r="10593" ht="12" customHeight="1"/>
    <row r="10594" ht="12" customHeight="1"/>
    <row r="10595" ht="12" customHeight="1"/>
    <row r="10596" ht="12" customHeight="1"/>
    <row r="10597" ht="12" customHeight="1"/>
    <row r="10598" ht="12" customHeight="1"/>
    <row r="10599" ht="12" customHeight="1"/>
    <row r="10600" ht="12" customHeight="1"/>
    <row r="10601" ht="12" customHeight="1"/>
    <row r="10602" ht="12" customHeight="1"/>
    <row r="10603" ht="12" customHeight="1"/>
    <row r="10604" ht="12" customHeight="1"/>
    <row r="10605" ht="12" customHeight="1"/>
    <row r="10606" ht="12" customHeight="1"/>
    <row r="10607" ht="12" customHeight="1"/>
    <row r="10608" ht="12" customHeight="1"/>
    <row r="10609" ht="12" customHeight="1"/>
    <row r="10610" ht="12" customHeight="1"/>
    <row r="10611" ht="12" customHeight="1"/>
    <row r="10612" ht="12" customHeight="1"/>
    <row r="10613" ht="12" customHeight="1"/>
    <row r="10614" ht="12" customHeight="1"/>
    <row r="10615" ht="12" customHeight="1"/>
    <row r="10616" ht="12" customHeight="1"/>
    <row r="10617" ht="12" customHeight="1"/>
    <row r="10618" ht="12" customHeight="1"/>
    <row r="10619" ht="12" customHeight="1"/>
    <row r="10620" ht="12" customHeight="1"/>
    <row r="10621" ht="12" customHeight="1"/>
    <row r="10622" ht="12" customHeight="1"/>
    <row r="10623" ht="12" customHeight="1"/>
    <row r="10624" ht="12" customHeight="1"/>
    <row r="10625" ht="12" customHeight="1"/>
    <row r="10626" ht="12" customHeight="1"/>
    <row r="10627" ht="12" customHeight="1"/>
    <row r="10628" ht="12" customHeight="1"/>
    <row r="10629" ht="12" customHeight="1"/>
    <row r="10630" ht="12" customHeight="1"/>
    <row r="10631" ht="12" customHeight="1"/>
    <row r="10632" ht="12" customHeight="1"/>
    <row r="10633" ht="12" customHeight="1"/>
    <row r="10634" ht="12" customHeight="1"/>
    <row r="10635" ht="12" customHeight="1"/>
    <row r="10636" ht="12" customHeight="1"/>
    <row r="10637" ht="12" customHeight="1"/>
    <row r="10638" ht="12" customHeight="1"/>
    <row r="10639" ht="12" customHeight="1"/>
    <row r="10640" ht="12" customHeight="1"/>
    <row r="10641" ht="12" customHeight="1"/>
    <row r="10642" ht="12" customHeight="1"/>
    <row r="10643" ht="12" customHeight="1"/>
    <row r="10644" ht="12" customHeight="1"/>
    <row r="10645" ht="12" customHeight="1"/>
    <row r="10646" ht="12" customHeight="1"/>
    <row r="10647" ht="12" customHeight="1"/>
    <row r="10648" ht="12" customHeight="1"/>
    <row r="10649" ht="12" customHeight="1"/>
    <row r="10650" ht="12" customHeight="1"/>
    <row r="10651" ht="12" customHeight="1"/>
    <row r="10652" ht="12" customHeight="1"/>
    <row r="10653" ht="12" customHeight="1"/>
    <row r="10654" ht="12" customHeight="1"/>
    <row r="10655" ht="12" customHeight="1"/>
    <row r="10656" ht="12" customHeight="1"/>
    <row r="10657" ht="12" customHeight="1"/>
    <row r="10658" ht="12" customHeight="1"/>
    <row r="10659" ht="12" customHeight="1"/>
    <row r="10660" ht="12" customHeight="1"/>
    <row r="10661" ht="12" customHeight="1"/>
    <row r="10662" ht="12" customHeight="1"/>
    <row r="10663" ht="12" customHeight="1"/>
    <row r="10664" ht="12" customHeight="1"/>
    <row r="10665" ht="12" customHeight="1"/>
    <row r="10666" ht="12" customHeight="1"/>
    <row r="10667" ht="12" customHeight="1"/>
    <row r="10668" ht="12" customHeight="1"/>
    <row r="10669" ht="12" customHeight="1"/>
    <row r="10670" ht="12" customHeight="1"/>
    <row r="10671" ht="12" customHeight="1"/>
    <row r="10672" ht="12" customHeight="1"/>
    <row r="10673" ht="12" customHeight="1"/>
    <row r="10674" ht="12" customHeight="1"/>
    <row r="10675" ht="12" customHeight="1"/>
    <row r="10676" ht="12" customHeight="1"/>
    <row r="10677" ht="12" customHeight="1"/>
    <row r="10678" ht="12" customHeight="1"/>
    <row r="10679" ht="12" customHeight="1"/>
    <row r="10680" ht="12" customHeight="1"/>
    <row r="10681" ht="12" customHeight="1"/>
    <row r="10682" ht="12" customHeight="1"/>
    <row r="10683" ht="12" customHeight="1"/>
    <row r="10684" ht="12" customHeight="1"/>
    <row r="10685" ht="12" customHeight="1"/>
    <row r="10686" ht="12" customHeight="1"/>
    <row r="10687" ht="12" customHeight="1"/>
    <row r="10688" ht="12" customHeight="1"/>
    <row r="10689" ht="12" customHeight="1"/>
    <row r="10690" ht="12" customHeight="1"/>
    <row r="10691" ht="12" customHeight="1"/>
    <row r="10692" ht="12" customHeight="1"/>
    <row r="10693" ht="12" customHeight="1"/>
    <row r="10694" ht="12" customHeight="1"/>
    <row r="10695" ht="12" customHeight="1"/>
    <row r="10696" ht="12" customHeight="1"/>
    <row r="10697" ht="12" customHeight="1"/>
    <row r="10698" ht="12" customHeight="1"/>
    <row r="10699" ht="12" customHeight="1"/>
    <row r="10700" ht="12" customHeight="1"/>
    <row r="10701" ht="12" customHeight="1"/>
    <row r="10702" ht="12" customHeight="1"/>
    <row r="10703" ht="12" customHeight="1"/>
    <row r="10704" ht="12" customHeight="1"/>
    <row r="10705" ht="12" customHeight="1"/>
    <row r="10706" ht="12" customHeight="1"/>
    <row r="10707" ht="12" customHeight="1"/>
    <row r="10708" ht="12" customHeight="1"/>
    <row r="10709" ht="12" customHeight="1"/>
    <row r="10710" ht="12" customHeight="1"/>
    <row r="10711" ht="12" customHeight="1"/>
    <row r="10712" ht="12" customHeight="1"/>
    <row r="10713" ht="12" customHeight="1"/>
    <row r="10714" ht="12" customHeight="1"/>
    <row r="10715" ht="12" customHeight="1"/>
    <row r="10716" ht="12" customHeight="1"/>
    <row r="10717" ht="12" customHeight="1"/>
    <row r="10718" ht="12" customHeight="1"/>
    <row r="10719" ht="12" customHeight="1"/>
    <row r="10720" ht="12" customHeight="1"/>
    <row r="10721" ht="12" customHeight="1"/>
    <row r="10722" ht="12" customHeight="1"/>
    <row r="10723" ht="12" customHeight="1"/>
    <row r="10724" ht="12" customHeight="1"/>
    <row r="10725" ht="12" customHeight="1"/>
    <row r="10726" ht="12" customHeight="1"/>
    <row r="10727" ht="12" customHeight="1"/>
    <row r="10728" ht="12" customHeight="1"/>
    <row r="10729" ht="12" customHeight="1"/>
    <row r="10730" ht="12" customHeight="1"/>
    <row r="10731" ht="12" customHeight="1"/>
    <row r="10732" ht="12" customHeight="1"/>
    <row r="10733" ht="12" customHeight="1"/>
    <row r="10734" ht="12" customHeight="1"/>
    <row r="10735" ht="12" customHeight="1"/>
    <row r="10736" ht="12" customHeight="1"/>
    <row r="10737" ht="12" customHeight="1"/>
    <row r="10738" ht="12" customHeight="1"/>
    <row r="10739" ht="12" customHeight="1"/>
    <row r="10740" ht="12" customHeight="1"/>
    <row r="10741" ht="12" customHeight="1"/>
    <row r="10742" ht="12" customHeight="1"/>
    <row r="10743" ht="12" customHeight="1"/>
    <row r="10744" ht="12" customHeight="1"/>
    <row r="10745" ht="12" customHeight="1"/>
    <row r="10746" ht="12" customHeight="1"/>
    <row r="10747" ht="12" customHeight="1"/>
    <row r="10748" ht="12" customHeight="1"/>
    <row r="10749" ht="12" customHeight="1"/>
    <row r="10750" ht="12" customHeight="1"/>
    <row r="10751" ht="12" customHeight="1"/>
    <row r="10752" ht="12" customHeight="1"/>
    <row r="10753" ht="12" customHeight="1"/>
    <row r="10754" ht="12" customHeight="1"/>
    <row r="10755" ht="12" customHeight="1"/>
    <row r="10756" ht="12" customHeight="1"/>
    <row r="10757" ht="12" customHeight="1"/>
    <row r="10758" ht="12" customHeight="1"/>
    <row r="10759" ht="12" customHeight="1"/>
    <row r="10760" ht="12" customHeight="1"/>
    <row r="10761" ht="12" customHeight="1"/>
    <row r="10762" ht="12" customHeight="1"/>
    <row r="10763" ht="12" customHeight="1"/>
    <row r="10764" ht="12" customHeight="1"/>
    <row r="10765" ht="12" customHeight="1"/>
    <row r="10766" ht="12" customHeight="1"/>
    <row r="10767" ht="12" customHeight="1"/>
    <row r="10768" ht="12" customHeight="1"/>
    <row r="10769" ht="12" customHeight="1"/>
    <row r="10770" ht="12" customHeight="1"/>
    <row r="10771" ht="12" customHeight="1"/>
    <row r="10772" ht="12" customHeight="1"/>
    <row r="10773" ht="12" customHeight="1"/>
    <row r="10774" ht="12" customHeight="1"/>
    <row r="10775" ht="12" customHeight="1"/>
    <row r="10776" ht="12" customHeight="1"/>
    <row r="10777" ht="12" customHeight="1"/>
    <row r="10778" ht="12" customHeight="1"/>
    <row r="10779" ht="12" customHeight="1"/>
    <row r="10780" ht="12" customHeight="1"/>
    <row r="10781" ht="12" customHeight="1"/>
    <row r="10782" ht="12" customHeight="1"/>
    <row r="10783" ht="12" customHeight="1"/>
    <row r="10784" ht="12" customHeight="1"/>
    <row r="10785" ht="12" customHeight="1"/>
    <row r="10786" ht="12" customHeight="1"/>
    <row r="10787" ht="12" customHeight="1"/>
    <row r="10788" ht="12" customHeight="1"/>
    <row r="10789" ht="12" customHeight="1"/>
    <row r="10790" ht="12" customHeight="1"/>
    <row r="10791" ht="12" customHeight="1"/>
    <row r="10792" ht="12" customHeight="1"/>
    <row r="10793" ht="12" customHeight="1"/>
    <row r="10794" ht="12" customHeight="1"/>
    <row r="10795" ht="12" customHeight="1"/>
    <row r="10796" ht="12" customHeight="1"/>
    <row r="10797" ht="12" customHeight="1"/>
    <row r="10798" ht="12" customHeight="1"/>
    <row r="10799" ht="12" customHeight="1"/>
    <row r="10800" ht="12" customHeight="1"/>
    <row r="10801" ht="12" customHeight="1"/>
    <row r="10802" ht="12" customHeight="1"/>
    <row r="10803" ht="12" customHeight="1"/>
    <row r="10804" ht="12" customHeight="1"/>
    <row r="10805" ht="12" customHeight="1"/>
    <row r="10806" ht="12" customHeight="1"/>
    <row r="10807" ht="12" customHeight="1"/>
    <row r="10808" ht="12" customHeight="1"/>
    <row r="10809" ht="12" customHeight="1"/>
    <row r="10810" ht="12" customHeight="1"/>
    <row r="10811" ht="12" customHeight="1"/>
    <row r="10812" ht="12" customHeight="1"/>
    <row r="10813" ht="12" customHeight="1"/>
    <row r="10814" ht="12" customHeight="1"/>
    <row r="10815" ht="12" customHeight="1"/>
    <row r="10816" ht="12" customHeight="1"/>
    <row r="10817" ht="12" customHeight="1"/>
    <row r="10818" ht="12" customHeight="1"/>
    <row r="10819" ht="12" customHeight="1"/>
    <row r="10820" ht="12" customHeight="1"/>
    <row r="10821" ht="12" customHeight="1"/>
    <row r="10822" ht="12" customHeight="1"/>
    <row r="10823" ht="12" customHeight="1"/>
    <row r="10824" ht="12" customHeight="1"/>
    <row r="10825" ht="12" customHeight="1"/>
    <row r="10826" ht="12" customHeight="1"/>
    <row r="10827" ht="12" customHeight="1"/>
    <row r="10828" ht="12" customHeight="1"/>
    <row r="10829" ht="12" customHeight="1"/>
    <row r="10830" ht="12" customHeight="1"/>
    <row r="10831" ht="12" customHeight="1"/>
    <row r="10832" ht="12" customHeight="1"/>
    <row r="10833" ht="12" customHeight="1"/>
    <row r="10834" ht="12" customHeight="1"/>
    <row r="10835" ht="12" customHeight="1"/>
    <row r="10836" ht="12" customHeight="1"/>
    <row r="10837" ht="12" customHeight="1"/>
    <row r="10838" ht="12" customHeight="1"/>
    <row r="10839" ht="12" customHeight="1"/>
    <row r="10840" ht="12" customHeight="1"/>
    <row r="10841" ht="12" customHeight="1"/>
    <row r="10842" ht="12" customHeight="1"/>
    <row r="10843" ht="12" customHeight="1"/>
    <row r="10844" ht="12" customHeight="1"/>
    <row r="10845" ht="12" customHeight="1"/>
    <row r="10846" ht="12" customHeight="1"/>
    <row r="10847" ht="12" customHeight="1"/>
    <row r="10848" ht="12" customHeight="1"/>
    <row r="10849" ht="12" customHeight="1"/>
    <row r="10850" ht="12" customHeight="1"/>
    <row r="10851" ht="12" customHeight="1"/>
    <row r="10852" ht="12" customHeight="1"/>
    <row r="10853" ht="12" customHeight="1"/>
    <row r="10854" ht="12" customHeight="1"/>
    <row r="10855" ht="12" customHeight="1"/>
    <row r="10856" ht="12" customHeight="1"/>
    <row r="10857" ht="12" customHeight="1"/>
    <row r="10858" ht="12" customHeight="1"/>
    <row r="10859" ht="12" customHeight="1"/>
    <row r="10860" ht="12" customHeight="1"/>
    <row r="10861" ht="12" customHeight="1"/>
    <row r="10862" ht="12" customHeight="1"/>
    <row r="10863" ht="12" customHeight="1"/>
    <row r="10864" ht="12" customHeight="1"/>
    <row r="10865" ht="12" customHeight="1"/>
    <row r="10866" ht="12" customHeight="1"/>
    <row r="10867" ht="12" customHeight="1"/>
    <row r="10868" ht="12" customHeight="1"/>
    <row r="10869" ht="12" customHeight="1"/>
    <row r="10870" ht="12" customHeight="1"/>
    <row r="10871" ht="12" customHeight="1"/>
    <row r="10872" ht="12" customHeight="1"/>
    <row r="10873" ht="12" customHeight="1"/>
    <row r="10874" ht="12" customHeight="1"/>
    <row r="10875" ht="12" customHeight="1"/>
    <row r="10876" ht="12" customHeight="1"/>
    <row r="10877" ht="12" customHeight="1"/>
    <row r="10878" ht="12" customHeight="1"/>
    <row r="10879" ht="12" customHeight="1"/>
    <row r="10880" ht="12" customHeight="1"/>
    <row r="10881" ht="12" customHeight="1"/>
    <row r="10882" ht="12" customHeight="1"/>
    <row r="10883" ht="12" customHeight="1"/>
    <row r="10884" ht="12" customHeight="1"/>
    <row r="10885" ht="12" customHeight="1"/>
    <row r="10886" ht="12" customHeight="1"/>
    <row r="10887" ht="12" customHeight="1"/>
    <row r="10888" ht="12" customHeight="1"/>
    <row r="10889" ht="12" customHeight="1"/>
    <row r="10890" ht="12" customHeight="1"/>
    <row r="10891" ht="12" customHeight="1"/>
    <row r="10892" ht="12" customHeight="1"/>
    <row r="10893" ht="12" customHeight="1"/>
    <row r="10894" ht="12" customHeight="1"/>
    <row r="10895" ht="12" customHeight="1"/>
    <row r="10896" ht="12" customHeight="1"/>
    <row r="10897" ht="12" customHeight="1"/>
    <row r="10898" ht="12" customHeight="1"/>
    <row r="10899" ht="12" customHeight="1"/>
    <row r="10900" ht="12" customHeight="1"/>
    <row r="10901" ht="12" customHeight="1"/>
    <row r="10902" ht="12" customHeight="1"/>
    <row r="10903" ht="12" customHeight="1"/>
    <row r="10904" ht="12" customHeight="1"/>
    <row r="10905" ht="12" customHeight="1"/>
    <row r="10906" ht="12" customHeight="1"/>
    <row r="10907" ht="12" customHeight="1"/>
    <row r="10908" ht="12" customHeight="1"/>
    <row r="10909" ht="12" customHeight="1"/>
    <row r="10910" ht="12" customHeight="1"/>
    <row r="10911" ht="12" customHeight="1"/>
    <row r="10912" ht="12" customHeight="1"/>
    <row r="10913" ht="12" customHeight="1"/>
    <row r="10914" ht="12" customHeight="1"/>
    <row r="10915" ht="12" customHeight="1"/>
    <row r="10916" ht="12" customHeight="1"/>
    <row r="10917" ht="12" customHeight="1"/>
    <row r="10918" ht="12" customHeight="1"/>
    <row r="10919" ht="12" customHeight="1"/>
    <row r="10920" ht="12" customHeight="1"/>
    <row r="10921" ht="12" customHeight="1"/>
    <row r="10922" ht="12" customHeight="1"/>
    <row r="10923" ht="12" customHeight="1"/>
    <row r="10924" ht="12" customHeight="1"/>
    <row r="10925" ht="12" customHeight="1"/>
    <row r="10926" ht="12" customHeight="1"/>
    <row r="10927" ht="12" customHeight="1"/>
    <row r="10928" ht="12" customHeight="1"/>
    <row r="10929" ht="12" customHeight="1"/>
    <row r="10930" ht="12" customHeight="1"/>
    <row r="10931" ht="12" customHeight="1"/>
    <row r="10932" ht="12" customHeight="1"/>
    <row r="10933" ht="12" customHeight="1"/>
    <row r="10934" ht="12" customHeight="1"/>
    <row r="10935" ht="12" customHeight="1"/>
    <row r="10936" ht="12" customHeight="1"/>
    <row r="10937" ht="12" customHeight="1"/>
    <row r="10938" ht="12" customHeight="1"/>
    <row r="10939" ht="12" customHeight="1"/>
    <row r="10940" ht="12" customHeight="1"/>
    <row r="10941" ht="12" customHeight="1"/>
    <row r="10942" ht="12" customHeight="1"/>
    <row r="10943" ht="12" customHeight="1"/>
    <row r="10944" ht="12" customHeight="1"/>
    <row r="10945" ht="12" customHeight="1"/>
    <row r="10946" ht="12" customHeight="1"/>
    <row r="10947" ht="12" customHeight="1"/>
    <row r="10948" ht="12" customHeight="1"/>
    <row r="10949" ht="12" customHeight="1"/>
    <row r="10950" ht="12" customHeight="1"/>
    <row r="10951" ht="12" customHeight="1"/>
    <row r="10952" ht="12" customHeight="1"/>
    <row r="10953" ht="12" customHeight="1"/>
    <row r="10954" ht="12" customHeight="1"/>
    <row r="10955" ht="12" customHeight="1"/>
    <row r="10956" ht="12" customHeight="1"/>
    <row r="10957" ht="12" customHeight="1"/>
    <row r="10958" ht="12" customHeight="1"/>
    <row r="10959" ht="12" customHeight="1"/>
    <row r="10960" ht="12" customHeight="1"/>
    <row r="10961" ht="12" customHeight="1"/>
    <row r="10962" ht="12" customHeight="1"/>
    <row r="10963" ht="12" customHeight="1"/>
    <row r="10964" ht="12" customHeight="1"/>
    <row r="10965" ht="12" customHeight="1"/>
    <row r="10966" ht="12" customHeight="1"/>
    <row r="10967" ht="12" customHeight="1"/>
    <row r="10968" ht="12" customHeight="1"/>
    <row r="10969" ht="12" customHeight="1"/>
    <row r="10970" ht="12" customHeight="1"/>
    <row r="10971" ht="12" customHeight="1"/>
    <row r="10972" ht="12" customHeight="1"/>
    <row r="10973" ht="12" customHeight="1"/>
    <row r="10974" ht="12" customHeight="1"/>
    <row r="10975" ht="12" customHeight="1"/>
    <row r="10976" ht="12" customHeight="1"/>
    <row r="10977" ht="12" customHeight="1"/>
    <row r="10978" ht="12" customHeight="1"/>
    <row r="10979" ht="12" customHeight="1"/>
    <row r="10980" ht="12" customHeight="1"/>
    <row r="10981" ht="12" customHeight="1"/>
    <row r="10982" ht="12" customHeight="1"/>
    <row r="10983" ht="12" customHeight="1"/>
    <row r="10984" ht="12" customHeight="1"/>
    <row r="10985" ht="12" customHeight="1"/>
    <row r="10986" ht="12" customHeight="1"/>
    <row r="10987" ht="12" customHeight="1"/>
    <row r="10988" ht="12" customHeight="1"/>
    <row r="10989" ht="12" customHeight="1"/>
    <row r="10990" ht="12" customHeight="1"/>
    <row r="10991" ht="12" customHeight="1"/>
    <row r="10992" ht="12" customHeight="1"/>
    <row r="10993" ht="12" customHeight="1"/>
    <row r="10994" ht="12" customHeight="1"/>
    <row r="10995" ht="12" customHeight="1"/>
    <row r="10996" ht="12" customHeight="1"/>
    <row r="10997" ht="12" customHeight="1"/>
    <row r="10998" ht="12" customHeight="1"/>
    <row r="10999" ht="12" customHeight="1"/>
    <row r="11000" ht="12" customHeight="1"/>
    <row r="11001" ht="12" customHeight="1"/>
    <row r="11002" ht="12" customHeight="1"/>
    <row r="11003" ht="12" customHeight="1"/>
    <row r="11004" ht="12" customHeight="1"/>
    <row r="11005" ht="12" customHeight="1"/>
    <row r="11006" ht="12" customHeight="1"/>
    <row r="11007" ht="12" customHeight="1"/>
    <row r="11008" ht="12" customHeight="1"/>
    <row r="11009" ht="12" customHeight="1"/>
    <row r="11010" ht="12" customHeight="1"/>
    <row r="11011" ht="12" customHeight="1"/>
    <row r="11012" ht="12" customHeight="1"/>
    <row r="11013" ht="12" customHeight="1"/>
    <row r="11014" ht="12" customHeight="1"/>
    <row r="11015" ht="12" customHeight="1"/>
    <row r="11016" ht="12" customHeight="1"/>
    <row r="11017" ht="12" customHeight="1"/>
    <row r="11018" ht="12" customHeight="1"/>
    <row r="11019" ht="12" customHeight="1"/>
    <row r="11020" ht="12" customHeight="1"/>
    <row r="11021" ht="12" customHeight="1"/>
    <row r="11022" ht="12" customHeight="1"/>
    <row r="11023" ht="12" customHeight="1"/>
    <row r="11024" ht="12" customHeight="1"/>
    <row r="11025" ht="12" customHeight="1"/>
    <row r="11026" ht="12" customHeight="1"/>
    <row r="11027" ht="12" customHeight="1"/>
    <row r="11028" ht="12" customHeight="1"/>
    <row r="11029" ht="12" customHeight="1"/>
    <row r="11030" ht="12" customHeight="1"/>
    <row r="11031" ht="12" customHeight="1"/>
    <row r="11032" ht="12" customHeight="1"/>
    <row r="11033" ht="12" customHeight="1"/>
    <row r="11034" ht="12" customHeight="1"/>
    <row r="11035" ht="12" customHeight="1"/>
    <row r="11036" ht="12" customHeight="1"/>
    <row r="11037" ht="12" customHeight="1"/>
    <row r="11038" ht="12" customHeight="1"/>
    <row r="11039" ht="12" customHeight="1"/>
    <row r="11040" ht="12" customHeight="1"/>
    <row r="11041" ht="12" customHeight="1"/>
    <row r="11042" ht="12" customHeight="1"/>
    <row r="11043" ht="12" customHeight="1"/>
    <row r="11044" ht="12" customHeight="1"/>
    <row r="11045" ht="12" customHeight="1"/>
    <row r="11046" ht="12" customHeight="1"/>
    <row r="11047" ht="12" customHeight="1"/>
    <row r="11048" ht="12" customHeight="1"/>
    <row r="11049" ht="12" customHeight="1"/>
    <row r="11050" ht="12" customHeight="1"/>
    <row r="11051" ht="12" customHeight="1"/>
    <row r="11052" ht="12" customHeight="1"/>
    <row r="11053" ht="12" customHeight="1"/>
    <row r="11054" ht="12" customHeight="1"/>
    <row r="11055" ht="12" customHeight="1"/>
    <row r="11056" ht="12" customHeight="1"/>
    <row r="11057" ht="12" customHeight="1"/>
    <row r="11058" ht="12" customHeight="1"/>
    <row r="11059" ht="12" customHeight="1"/>
    <row r="11060" ht="12" customHeight="1"/>
    <row r="11061" ht="12" customHeight="1"/>
    <row r="11062" ht="12" customHeight="1"/>
    <row r="11063" ht="12" customHeight="1"/>
    <row r="11064" ht="12" customHeight="1"/>
    <row r="11065" ht="12" customHeight="1"/>
    <row r="11066" ht="12" customHeight="1"/>
    <row r="11067" ht="12" customHeight="1"/>
    <row r="11068" ht="12" customHeight="1"/>
    <row r="11069" ht="12" customHeight="1"/>
    <row r="11070" ht="12" customHeight="1"/>
    <row r="11071" ht="12" customHeight="1"/>
    <row r="11072" ht="12" customHeight="1"/>
    <row r="11073" ht="12" customHeight="1"/>
    <row r="11074" ht="12" customHeight="1"/>
    <row r="11075" ht="12" customHeight="1"/>
    <row r="11076" ht="12" customHeight="1"/>
    <row r="11077" ht="12" customHeight="1"/>
    <row r="11078" ht="12" customHeight="1"/>
    <row r="11079" ht="12" customHeight="1"/>
    <row r="11080" ht="12" customHeight="1"/>
    <row r="11081" ht="12" customHeight="1"/>
    <row r="11082" ht="12" customHeight="1"/>
    <row r="11083" ht="12" customHeight="1"/>
    <row r="11084" ht="12" customHeight="1"/>
    <row r="11085" ht="12" customHeight="1"/>
    <row r="11086" ht="12" customHeight="1"/>
    <row r="11087" ht="12" customHeight="1"/>
    <row r="11088" ht="12" customHeight="1"/>
    <row r="11089" ht="12" customHeight="1"/>
    <row r="11090" ht="12" customHeight="1"/>
    <row r="11091" ht="12" customHeight="1"/>
    <row r="11092" ht="12" customHeight="1"/>
    <row r="11093" ht="12" customHeight="1"/>
    <row r="11094" ht="12" customHeight="1"/>
    <row r="11095" ht="12" customHeight="1"/>
    <row r="11096" ht="12" customHeight="1"/>
    <row r="11097" ht="12" customHeight="1"/>
    <row r="11098" ht="12" customHeight="1"/>
    <row r="11099" ht="12" customHeight="1"/>
    <row r="11100" ht="12" customHeight="1"/>
    <row r="11101" ht="12" customHeight="1"/>
    <row r="11102" ht="12" customHeight="1"/>
    <row r="11103" ht="12" customHeight="1"/>
    <row r="11104" ht="12" customHeight="1"/>
    <row r="11105" ht="12" customHeight="1"/>
    <row r="11106" ht="12" customHeight="1"/>
    <row r="11107" ht="12" customHeight="1"/>
    <row r="11108" ht="12" customHeight="1"/>
    <row r="11109" ht="12" customHeight="1"/>
    <row r="11110" ht="12" customHeight="1"/>
    <row r="11111" ht="12" customHeight="1"/>
    <row r="11112" ht="12" customHeight="1"/>
    <row r="11113" ht="12" customHeight="1"/>
    <row r="11114" ht="12" customHeight="1"/>
    <row r="11115" ht="12" customHeight="1"/>
    <row r="11116" ht="12" customHeight="1"/>
    <row r="11117" ht="12" customHeight="1"/>
    <row r="11118" ht="12" customHeight="1"/>
    <row r="11119" ht="12" customHeight="1"/>
    <row r="11120" ht="12" customHeight="1"/>
    <row r="11121" ht="12" customHeight="1"/>
    <row r="11122" ht="12" customHeight="1"/>
    <row r="11123" ht="12" customHeight="1"/>
    <row r="11124" ht="12" customHeight="1"/>
    <row r="11125" ht="12" customHeight="1"/>
    <row r="11126" ht="12" customHeight="1"/>
    <row r="11127" ht="12" customHeight="1"/>
    <row r="11128" ht="12" customHeight="1"/>
    <row r="11129" ht="12" customHeight="1"/>
    <row r="11130" ht="12" customHeight="1"/>
    <row r="11131" ht="12" customHeight="1"/>
    <row r="11132" ht="12" customHeight="1"/>
    <row r="11133" ht="12" customHeight="1"/>
    <row r="11134" ht="12" customHeight="1"/>
    <row r="11135" ht="12" customHeight="1"/>
    <row r="11136" ht="12" customHeight="1"/>
    <row r="11137" ht="12" customHeight="1"/>
    <row r="11138" ht="12" customHeight="1"/>
    <row r="11139" ht="12" customHeight="1"/>
    <row r="11140" ht="12" customHeight="1"/>
    <row r="11141" ht="12" customHeight="1"/>
    <row r="11142" ht="12" customHeight="1"/>
    <row r="11143" ht="12" customHeight="1"/>
    <row r="11144" ht="12" customHeight="1"/>
    <row r="11145" ht="12" customHeight="1"/>
    <row r="11146" ht="12" customHeight="1"/>
    <row r="11147" ht="12" customHeight="1"/>
    <row r="11148" ht="12" customHeight="1"/>
    <row r="11149" ht="12" customHeight="1"/>
    <row r="11150" ht="12" customHeight="1"/>
    <row r="11151" ht="12" customHeight="1"/>
    <row r="11152" ht="12" customHeight="1"/>
    <row r="11153" ht="12" customHeight="1"/>
    <row r="11154" ht="12" customHeight="1"/>
    <row r="11155" ht="12" customHeight="1"/>
    <row r="11156" ht="12" customHeight="1"/>
    <row r="11157" ht="12" customHeight="1"/>
    <row r="11158" ht="12" customHeight="1"/>
    <row r="11159" ht="12" customHeight="1"/>
    <row r="11160" ht="12" customHeight="1"/>
    <row r="11161" ht="12" customHeight="1"/>
    <row r="11162" ht="12" customHeight="1"/>
    <row r="11163" ht="12" customHeight="1"/>
    <row r="11164" ht="12" customHeight="1"/>
    <row r="11165" ht="12" customHeight="1"/>
    <row r="11166" ht="12" customHeight="1"/>
    <row r="11167" ht="12" customHeight="1"/>
    <row r="11168" ht="12" customHeight="1"/>
    <row r="11169" ht="12" customHeight="1"/>
    <row r="11170" ht="12" customHeight="1"/>
    <row r="11171" ht="12" customHeight="1"/>
    <row r="11172" ht="12" customHeight="1"/>
    <row r="11173" ht="12" customHeight="1"/>
    <row r="11174" ht="12" customHeight="1"/>
    <row r="11175" ht="12" customHeight="1"/>
    <row r="11176" ht="12" customHeight="1"/>
    <row r="11177" ht="12" customHeight="1"/>
    <row r="11178" ht="12" customHeight="1"/>
    <row r="11179" ht="12" customHeight="1"/>
    <row r="11180" ht="12" customHeight="1"/>
    <row r="11181" ht="12" customHeight="1"/>
    <row r="11182" ht="12" customHeight="1"/>
    <row r="11183" ht="12" customHeight="1"/>
    <row r="11184" ht="12" customHeight="1"/>
    <row r="11185" ht="12" customHeight="1"/>
    <row r="11186" ht="12" customHeight="1"/>
    <row r="11187" ht="12" customHeight="1"/>
    <row r="11188" ht="12" customHeight="1"/>
    <row r="11189" ht="12" customHeight="1"/>
    <row r="11190" ht="12" customHeight="1"/>
    <row r="11191" ht="12" customHeight="1"/>
    <row r="11192" ht="12" customHeight="1"/>
    <row r="11193" ht="12" customHeight="1"/>
    <row r="11194" ht="12" customHeight="1"/>
    <row r="11195" ht="12" customHeight="1"/>
    <row r="11196" ht="12" customHeight="1"/>
    <row r="11197" ht="12" customHeight="1"/>
    <row r="11198" ht="12" customHeight="1"/>
    <row r="11199" ht="12" customHeight="1"/>
    <row r="11200" ht="12" customHeight="1"/>
    <row r="11201" ht="12" customHeight="1"/>
    <row r="11202" ht="12" customHeight="1"/>
    <row r="11203" ht="12" customHeight="1"/>
    <row r="11204" ht="12" customHeight="1"/>
    <row r="11205" ht="12" customHeight="1"/>
    <row r="11206" ht="12" customHeight="1"/>
    <row r="11207" ht="12" customHeight="1"/>
    <row r="11208" ht="12" customHeight="1"/>
    <row r="11209" ht="12" customHeight="1"/>
    <row r="11210" ht="12" customHeight="1"/>
    <row r="11211" ht="12" customHeight="1"/>
    <row r="11212" ht="12" customHeight="1"/>
    <row r="11213" ht="12" customHeight="1"/>
    <row r="11214" ht="12" customHeight="1"/>
    <row r="11215" ht="12" customHeight="1"/>
    <row r="11216" ht="12" customHeight="1"/>
    <row r="11217" ht="12" customHeight="1"/>
    <row r="11218" ht="12" customHeight="1"/>
    <row r="11219" ht="12" customHeight="1"/>
    <row r="11220" ht="12" customHeight="1"/>
    <row r="11221" ht="12" customHeight="1"/>
    <row r="11222" ht="12" customHeight="1"/>
    <row r="11223" ht="12" customHeight="1"/>
    <row r="11224" ht="12" customHeight="1"/>
    <row r="11225" ht="12" customHeight="1"/>
    <row r="11226" ht="12" customHeight="1"/>
    <row r="11227" ht="12" customHeight="1"/>
    <row r="11228" ht="12" customHeight="1"/>
    <row r="11229" ht="12" customHeight="1"/>
    <row r="11230" ht="12" customHeight="1"/>
    <row r="11231" ht="12" customHeight="1"/>
    <row r="11232" ht="12" customHeight="1"/>
    <row r="11233" ht="12" customHeight="1"/>
    <row r="11234" ht="12" customHeight="1"/>
    <row r="11235" ht="12" customHeight="1"/>
    <row r="11236" ht="12" customHeight="1"/>
    <row r="11237" ht="12" customHeight="1"/>
    <row r="11238" ht="12" customHeight="1"/>
    <row r="11239" ht="12" customHeight="1"/>
    <row r="11240" ht="12" customHeight="1"/>
    <row r="11241" ht="12" customHeight="1"/>
    <row r="11242" ht="12" customHeight="1"/>
    <row r="11243" ht="12" customHeight="1"/>
    <row r="11244" ht="12" customHeight="1"/>
    <row r="11245" ht="12" customHeight="1"/>
    <row r="11246" ht="12" customHeight="1"/>
    <row r="11247" ht="12" customHeight="1"/>
    <row r="11248" ht="12" customHeight="1"/>
    <row r="11249" ht="12" customHeight="1"/>
    <row r="11250" ht="12" customHeight="1"/>
    <row r="11251" ht="12" customHeight="1"/>
    <row r="11252" ht="12" customHeight="1"/>
    <row r="11253" ht="12" customHeight="1"/>
    <row r="11254" ht="12" customHeight="1"/>
    <row r="11255" ht="12" customHeight="1"/>
    <row r="11256" ht="12" customHeight="1"/>
    <row r="11257" ht="12" customHeight="1"/>
    <row r="11258" ht="12" customHeight="1"/>
    <row r="11259" ht="12" customHeight="1"/>
    <row r="11260" ht="12" customHeight="1"/>
    <row r="11261" ht="12" customHeight="1"/>
    <row r="11262" ht="12" customHeight="1"/>
    <row r="11263" ht="12" customHeight="1"/>
    <row r="11264" ht="12" customHeight="1"/>
    <row r="11265" ht="12" customHeight="1"/>
    <row r="11266" ht="12" customHeight="1"/>
    <row r="11267" ht="12" customHeight="1"/>
    <row r="11268" ht="12" customHeight="1"/>
    <row r="11269" ht="12" customHeight="1"/>
    <row r="11270" ht="12" customHeight="1"/>
    <row r="11271" ht="12" customHeight="1"/>
    <row r="11272" ht="12" customHeight="1"/>
    <row r="11273" ht="12" customHeight="1"/>
    <row r="11274" ht="12" customHeight="1"/>
    <row r="11275" ht="12" customHeight="1"/>
    <row r="11276" ht="12" customHeight="1"/>
    <row r="11277" ht="12" customHeight="1"/>
    <row r="11278" ht="12" customHeight="1"/>
    <row r="11279" ht="12" customHeight="1"/>
    <row r="11280" ht="12" customHeight="1"/>
    <row r="11281" ht="12" customHeight="1"/>
    <row r="11282" ht="12" customHeight="1"/>
    <row r="11283" ht="12" customHeight="1"/>
    <row r="11284" ht="12" customHeight="1"/>
    <row r="11285" ht="12" customHeight="1"/>
    <row r="11286" ht="12" customHeight="1"/>
    <row r="11287" ht="12" customHeight="1"/>
    <row r="11288" ht="12" customHeight="1"/>
    <row r="11289" ht="12" customHeight="1"/>
    <row r="11290" ht="12" customHeight="1"/>
    <row r="11291" ht="12" customHeight="1"/>
    <row r="11292" ht="12" customHeight="1"/>
    <row r="11293" ht="12" customHeight="1"/>
    <row r="11294" ht="12" customHeight="1"/>
    <row r="11295" ht="12" customHeight="1"/>
    <row r="11296" ht="12" customHeight="1"/>
    <row r="11297" ht="12" customHeight="1"/>
    <row r="11298" ht="12" customHeight="1"/>
    <row r="11299" ht="12" customHeight="1"/>
    <row r="11300" ht="12" customHeight="1"/>
    <row r="11301" ht="12" customHeight="1"/>
    <row r="11302" ht="12" customHeight="1"/>
    <row r="11303" ht="12" customHeight="1"/>
    <row r="11304" ht="12" customHeight="1"/>
    <row r="11305" ht="12" customHeight="1"/>
    <row r="11306" ht="12" customHeight="1"/>
    <row r="11307" ht="12" customHeight="1"/>
    <row r="11308" ht="12" customHeight="1"/>
    <row r="11309" ht="12" customHeight="1"/>
    <row r="11310" ht="12" customHeight="1"/>
    <row r="11311" ht="12" customHeight="1"/>
    <row r="11312" ht="12" customHeight="1"/>
    <row r="11313" ht="12" customHeight="1"/>
    <row r="11314" ht="12" customHeight="1"/>
    <row r="11315" ht="12" customHeight="1"/>
    <row r="11316" ht="12" customHeight="1"/>
    <row r="11317" ht="12" customHeight="1"/>
    <row r="11318" ht="12" customHeight="1"/>
    <row r="11319" ht="12" customHeight="1"/>
    <row r="11320" ht="12" customHeight="1"/>
    <row r="11321" ht="12" customHeight="1"/>
    <row r="11322" ht="12" customHeight="1"/>
    <row r="11323" ht="12" customHeight="1"/>
    <row r="11324" ht="12" customHeight="1"/>
    <row r="11325" ht="12" customHeight="1"/>
    <row r="11326" ht="12" customHeight="1"/>
    <row r="11327" ht="12" customHeight="1"/>
    <row r="11328" ht="12" customHeight="1"/>
    <row r="11329" ht="12" customHeight="1"/>
    <row r="11330" ht="12" customHeight="1"/>
    <row r="11331" ht="12" customHeight="1"/>
    <row r="11332" ht="12" customHeight="1"/>
    <row r="11333" ht="12" customHeight="1"/>
    <row r="11334" ht="12" customHeight="1"/>
    <row r="11335" ht="12" customHeight="1"/>
    <row r="11336" ht="12" customHeight="1"/>
    <row r="11337" ht="12" customHeight="1"/>
    <row r="11338" ht="12" customHeight="1"/>
    <row r="11339" ht="12" customHeight="1"/>
    <row r="11340" ht="12" customHeight="1"/>
    <row r="11341" ht="12" customHeight="1"/>
    <row r="11342" ht="12" customHeight="1"/>
    <row r="11343" ht="12" customHeight="1"/>
    <row r="11344" ht="12" customHeight="1"/>
    <row r="11345" ht="12" customHeight="1"/>
    <row r="11346" ht="12" customHeight="1"/>
    <row r="11347" ht="12" customHeight="1"/>
    <row r="11348" ht="12" customHeight="1"/>
    <row r="11349" ht="12" customHeight="1"/>
    <row r="11350" ht="12" customHeight="1"/>
    <row r="11351" ht="12" customHeight="1"/>
    <row r="11352" ht="12" customHeight="1"/>
    <row r="11353" ht="12" customHeight="1"/>
    <row r="11354" ht="12" customHeight="1"/>
    <row r="11355" ht="12" customHeight="1"/>
    <row r="11356" ht="12" customHeight="1"/>
    <row r="11357" ht="12" customHeight="1"/>
    <row r="11358" ht="12" customHeight="1"/>
    <row r="11359" ht="12" customHeight="1"/>
    <row r="11360" ht="12" customHeight="1"/>
    <row r="11361" ht="12" customHeight="1"/>
    <row r="11362" ht="12" customHeight="1"/>
    <row r="11363" ht="12" customHeight="1"/>
    <row r="11364" ht="12" customHeight="1"/>
    <row r="11365" ht="12" customHeight="1"/>
    <row r="11366" ht="12" customHeight="1"/>
    <row r="11367" ht="12" customHeight="1"/>
    <row r="11368" ht="12" customHeight="1"/>
    <row r="11369" ht="12" customHeight="1"/>
    <row r="11370" ht="12" customHeight="1"/>
    <row r="11371" ht="12" customHeight="1"/>
    <row r="11372" ht="12" customHeight="1"/>
    <row r="11373" ht="12" customHeight="1"/>
    <row r="11374" ht="12" customHeight="1"/>
    <row r="11375" ht="12" customHeight="1"/>
    <row r="11376" ht="12" customHeight="1"/>
    <row r="11377" ht="12" customHeight="1"/>
    <row r="11378" ht="12" customHeight="1"/>
    <row r="11379" ht="12" customHeight="1"/>
    <row r="11380" ht="12" customHeight="1"/>
    <row r="11381" ht="12" customHeight="1"/>
    <row r="11382" ht="12" customHeight="1"/>
    <row r="11383" ht="12" customHeight="1"/>
    <row r="11384" ht="12" customHeight="1"/>
    <row r="11385" ht="12" customHeight="1"/>
    <row r="11386" ht="12" customHeight="1"/>
    <row r="11387" ht="12" customHeight="1"/>
    <row r="11388" ht="12" customHeight="1"/>
    <row r="11389" ht="12" customHeight="1"/>
    <row r="11390" ht="12" customHeight="1"/>
    <row r="11391" ht="12" customHeight="1"/>
    <row r="11392" ht="12" customHeight="1"/>
    <row r="11393" ht="12" customHeight="1"/>
    <row r="11394" ht="12" customHeight="1"/>
    <row r="11395" ht="12" customHeight="1"/>
    <row r="11396" ht="12" customHeight="1"/>
    <row r="11397" ht="12" customHeight="1"/>
    <row r="11398" ht="12" customHeight="1"/>
    <row r="11399" ht="12" customHeight="1"/>
    <row r="11400" ht="12" customHeight="1"/>
    <row r="11401" ht="12" customHeight="1"/>
    <row r="11402" ht="12" customHeight="1"/>
    <row r="11403" ht="12" customHeight="1"/>
    <row r="11404" ht="12" customHeight="1"/>
    <row r="11405" ht="12" customHeight="1"/>
    <row r="11406" ht="12" customHeight="1"/>
    <row r="11407" ht="12" customHeight="1"/>
    <row r="11408" ht="12" customHeight="1"/>
    <row r="11409" ht="12" customHeight="1"/>
    <row r="11410" ht="12" customHeight="1"/>
    <row r="11411" ht="12" customHeight="1"/>
    <row r="11412" ht="12" customHeight="1"/>
    <row r="11413" ht="12" customHeight="1"/>
    <row r="11414" ht="12" customHeight="1"/>
    <row r="11415" ht="12" customHeight="1"/>
    <row r="11416" ht="12" customHeight="1"/>
    <row r="11417" ht="12" customHeight="1"/>
    <row r="11418" ht="12" customHeight="1"/>
    <row r="11419" ht="12" customHeight="1"/>
    <row r="11420" ht="12" customHeight="1"/>
    <row r="11421" ht="12" customHeight="1"/>
    <row r="11422" ht="12" customHeight="1"/>
    <row r="11423" ht="12" customHeight="1"/>
    <row r="11424" ht="12" customHeight="1"/>
    <row r="11425" ht="12" customHeight="1"/>
    <row r="11426" ht="12" customHeight="1"/>
    <row r="11427" ht="12" customHeight="1"/>
    <row r="11428" ht="12" customHeight="1"/>
    <row r="11429" ht="12" customHeight="1"/>
    <row r="11430" ht="12" customHeight="1"/>
    <row r="11431" ht="12" customHeight="1"/>
    <row r="11432" ht="12" customHeight="1"/>
    <row r="11433" ht="12" customHeight="1"/>
    <row r="11434" ht="12" customHeight="1"/>
    <row r="11435" ht="12" customHeight="1"/>
    <row r="11436" ht="12" customHeight="1"/>
    <row r="11437" ht="12" customHeight="1"/>
    <row r="11438" ht="12" customHeight="1"/>
    <row r="11439" ht="12" customHeight="1"/>
    <row r="11440" ht="12" customHeight="1"/>
    <row r="11441" ht="12" customHeight="1"/>
    <row r="11442" ht="12" customHeight="1"/>
    <row r="11443" ht="12" customHeight="1"/>
    <row r="11444" ht="12" customHeight="1"/>
    <row r="11445" ht="12" customHeight="1"/>
    <row r="11446" ht="12" customHeight="1"/>
    <row r="11447" ht="12" customHeight="1"/>
    <row r="11448" ht="12" customHeight="1"/>
    <row r="11449" ht="12" customHeight="1"/>
    <row r="11450" ht="12" customHeight="1"/>
    <row r="11451" ht="12" customHeight="1"/>
    <row r="11452" ht="12" customHeight="1"/>
    <row r="11453" ht="12" customHeight="1"/>
    <row r="11454" ht="12" customHeight="1"/>
    <row r="11455" ht="12" customHeight="1"/>
    <row r="11456" ht="12" customHeight="1"/>
    <row r="11457" ht="12" customHeight="1"/>
    <row r="11458" ht="12" customHeight="1"/>
    <row r="11459" ht="12" customHeight="1"/>
    <row r="11460" ht="12" customHeight="1"/>
    <row r="11461" ht="12" customHeight="1"/>
    <row r="11462" ht="12" customHeight="1"/>
    <row r="11463" ht="12" customHeight="1"/>
    <row r="11464" ht="12" customHeight="1"/>
    <row r="11465" ht="12" customHeight="1"/>
    <row r="11466" ht="12" customHeight="1"/>
    <row r="11467" ht="12" customHeight="1"/>
    <row r="11468" ht="12" customHeight="1"/>
    <row r="11469" ht="12" customHeight="1"/>
    <row r="11470" ht="12" customHeight="1"/>
    <row r="11471" ht="12" customHeight="1"/>
    <row r="11472" ht="12" customHeight="1"/>
    <row r="11473" ht="12" customHeight="1"/>
    <row r="11474" ht="12" customHeight="1"/>
    <row r="11475" ht="12" customHeight="1"/>
    <row r="11476" ht="12" customHeight="1"/>
    <row r="11477" ht="12" customHeight="1"/>
    <row r="11478" ht="12" customHeight="1"/>
    <row r="11479" ht="12" customHeight="1"/>
    <row r="11480" ht="12" customHeight="1"/>
    <row r="11481" ht="12" customHeight="1"/>
    <row r="11482" ht="12" customHeight="1"/>
    <row r="11483" ht="12" customHeight="1"/>
    <row r="11484" ht="12" customHeight="1"/>
    <row r="11485" ht="12" customHeight="1"/>
    <row r="11486" ht="12" customHeight="1"/>
    <row r="11487" ht="12" customHeight="1"/>
    <row r="11488" ht="12" customHeight="1"/>
    <row r="11489" ht="12" customHeight="1"/>
    <row r="11490" ht="12" customHeight="1"/>
    <row r="11491" ht="12" customHeight="1"/>
    <row r="11492" ht="12" customHeight="1"/>
    <row r="11493" ht="12" customHeight="1"/>
    <row r="11494" ht="12" customHeight="1"/>
    <row r="11495" ht="12" customHeight="1"/>
    <row r="11496" ht="12" customHeight="1"/>
    <row r="11497" ht="12" customHeight="1"/>
    <row r="11498" ht="12" customHeight="1"/>
    <row r="11499" ht="12" customHeight="1"/>
    <row r="11500" ht="12" customHeight="1"/>
    <row r="11501" ht="12" customHeight="1"/>
    <row r="11502" ht="12" customHeight="1"/>
    <row r="11503" ht="12" customHeight="1"/>
    <row r="11504" ht="12" customHeight="1"/>
    <row r="11505" ht="12" customHeight="1"/>
    <row r="11506" ht="12" customHeight="1"/>
    <row r="11507" ht="12" customHeight="1"/>
    <row r="11508" ht="12" customHeight="1"/>
    <row r="11509" ht="12" customHeight="1"/>
    <row r="11510" ht="12" customHeight="1"/>
    <row r="11511" ht="12" customHeight="1"/>
    <row r="11512" ht="12" customHeight="1"/>
    <row r="11513" ht="12" customHeight="1"/>
    <row r="11514" ht="12" customHeight="1"/>
    <row r="11515" ht="12" customHeight="1"/>
    <row r="11516" ht="12" customHeight="1"/>
    <row r="11517" ht="12" customHeight="1"/>
    <row r="11518" ht="12" customHeight="1"/>
    <row r="11519" ht="12" customHeight="1"/>
    <row r="11520" ht="12" customHeight="1"/>
    <row r="11521" ht="12" customHeight="1"/>
    <row r="11522" ht="12" customHeight="1"/>
    <row r="11523" ht="12" customHeight="1"/>
    <row r="11524" ht="12" customHeight="1"/>
    <row r="11525" ht="12" customHeight="1"/>
    <row r="11526" ht="12" customHeight="1"/>
    <row r="11527" ht="12" customHeight="1"/>
    <row r="11528" ht="12" customHeight="1"/>
    <row r="11529" ht="12" customHeight="1"/>
    <row r="11530" ht="12" customHeight="1"/>
    <row r="11531" ht="12" customHeight="1"/>
    <row r="11532" ht="12" customHeight="1"/>
    <row r="11533" ht="12" customHeight="1"/>
    <row r="11534" ht="12" customHeight="1"/>
    <row r="11535" ht="12" customHeight="1"/>
    <row r="11536" ht="12" customHeight="1"/>
    <row r="11537" ht="12" customHeight="1"/>
    <row r="11538" ht="12" customHeight="1"/>
    <row r="11539" ht="12" customHeight="1"/>
    <row r="11540" ht="12" customHeight="1"/>
    <row r="11541" ht="12" customHeight="1"/>
    <row r="11542" ht="12" customHeight="1"/>
    <row r="11543" ht="12" customHeight="1"/>
    <row r="11544" ht="12" customHeight="1"/>
    <row r="11545" ht="12" customHeight="1"/>
    <row r="11546" ht="12" customHeight="1"/>
    <row r="11547" ht="12" customHeight="1"/>
    <row r="11548" ht="12" customHeight="1"/>
    <row r="11549" ht="12" customHeight="1"/>
    <row r="11550" ht="12" customHeight="1"/>
    <row r="11551" ht="12" customHeight="1"/>
    <row r="11552" ht="12" customHeight="1"/>
    <row r="11553" ht="12" customHeight="1"/>
    <row r="11554" ht="12" customHeight="1"/>
    <row r="11555" ht="12" customHeight="1"/>
    <row r="11556" ht="12" customHeight="1"/>
    <row r="11557" ht="12" customHeight="1"/>
    <row r="11558" ht="12" customHeight="1"/>
    <row r="11559" ht="12" customHeight="1"/>
    <row r="11560" ht="12" customHeight="1"/>
    <row r="11561" ht="12" customHeight="1"/>
    <row r="11562" ht="12" customHeight="1"/>
    <row r="11563" ht="12" customHeight="1"/>
    <row r="11564" ht="12" customHeight="1"/>
    <row r="11565" ht="12" customHeight="1"/>
    <row r="11566" ht="12" customHeight="1"/>
    <row r="11567" ht="12" customHeight="1"/>
    <row r="11568" ht="12" customHeight="1"/>
    <row r="11569" ht="12" customHeight="1"/>
    <row r="11570" ht="12" customHeight="1"/>
    <row r="11571" ht="12" customHeight="1"/>
    <row r="11572" ht="12" customHeight="1"/>
    <row r="11573" ht="12" customHeight="1"/>
    <row r="11574" ht="12" customHeight="1"/>
    <row r="11575" ht="12" customHeight="1"/>
    <row r="11576" ht="12" customHeight="1"/>
    <row r="11577" ht="12" customHeight="1"/>
    <row r="11578" ht="12" customHeight="1"/>
    <row r="11579" ht="12" customHeight="1"/>
    <row r="11580" ht="12" customHeight="1"/>
    <row r="11581" ht="12" customHeight="1"/>
    <row r="11582" ht="12" customHeight="1"/>
    <row r="11583" ht="12" customHeight="1"/>
    <row r="11584" ht="12" customHeight="1"/>
    <row r="11585" ht="12" customHeight="1"/>
    <row r="11586" ht="12" customHeight="1"/>
    <row r="11587" ht="12" customHeight="1"/>
    <row r="11588" ht="12" customHeight="1"/>
    <row r="11589" ht="12" customHeight="1"/>
    <row r="11590" ht="12" customHeight="1"/>
    <row r="11591" ht="12" customHeight="1"/>
    <row r="11592" ht="12" customHeight="1"/>
    <row r="11593" ht="12" customHeight="1"/>
    <row r="11594" ht="12" customHeight="1"/>
    <row r="11595" ht="12" customHeight="1"/>
    <row r="11596" ht="12" customHeight="1"/>
    <row r="11597" ht="12" customHeight="1"/>
    <row r="11598" ht="12" customHeight="1"/>
    <row r="11599" ht="12" customHeight="1"/>
    <row r="11600" ht="12" customHeight="1"/>
    <row r="11601" ht="12" customHeight="1"/>
    <row r="11602" ht="12" customHeight="1"/>
    <row r="11603" ht="12" customHeight="1"/>
    <row r="11604" ht="12" customHeight="1"/>
    <row r="11605" ht="12" customHeight="1"/>
    <row r="11606" ht="12" customHeight="1"/>
    <row r="11607" ht="12" customHeight="1"/>
    <row r="11608" ht="12" customHeight="1"/>
    <row r="11609" ht="12" customHeight="1"/>
    <row r="11610" ht="12" customHeight="1"/>
    <row r="11611" ht="12" customHeight="1"/>
    <row r="11612" ht="12" customHeight="1"/>
    <row r="11613" ht="12" customHeight="1"/>
    <row r="11614" ht="12" customHeight="1"/>
    <row r="11615" ht="12" customHeight="1"/>
    <row r="11616" ht="12" customHeight="1"/>
    <row r="11617" ht="12" customHeight="1"/>
    <row r="11618" ht="12" customHeight="1"/>
    <row r="11619" ht="12" customHeight="1"/>
    <row r="11620" ht="12" customHeight="1"/>
    <row r="11621" ht="12" customHeight="1"/>
    <row r="11622" ht="12" customHeight="1"/>
    <row r="11623" ht="12" customHeight="1"/>
    <row r="11624" ht="12" customHeight="1"/>
    <row r="11625" ht="12" customHeight="1"/>
    <row r="11626" ht="12" customHeight="1"/>
    <row r="11627" ht="12" customHeight="1"/>
    <row r="11628" ht="12" customHeight="1"/>
    <row r="11629" ht="12" customHeight="1"/>
    <row r="11630" ht="12" customHeight="1"/>
    <row r="11631" ht="12" customHeight="1"/>
    <row r="11632" ht="12" customHeight="1"/>
    <row r="11633" ht="12" customHeight="1"/>
    <row r="11634" ht="12" customHeight="1"/>
    <row r="11635" ht="12" customHeight="1"/>
    <row r="11636" ht="12" customHeight="1"/>
    <row r="11637" ht="12" customHeight="1"/>
    <row r="11638" ht="12" customHeight="1"/>
    <row r="11639" ht="12" customHeight="1"/>
    <row r="11640" ht="12" customHeight="1"/>
    <row r="11641" ht="12" customHeight="1"/>
    <row r="11642" ht="12" customHeight="1"/>
    <row r="11643" ht="12" customHeight="1"/>
    <row r="11644" ht="12" customHeight="1"/>
    <row r="11645" ht="12" customHeight="1"/>
    <row r="11646" ht="12" customHeight="1"/>
    <row r="11647" ht="12" customHeight="1"/>
    <row r="11648" ht="12" customHeight="1"/>
    <row r="11649" ht="12" customHeight="1"/>
    <row r="11650" ht="12" customHeight="1"/>
    <row r="11651" ht="12" customHeight="1"/>
    <row r="11652" ht="12" customHeight="1"/>
    <row r="11653" ht="12" customHeight="1"/>
    <row r="11654" ht="12" customHeight="1"/>
    <row r="11655" ht="12" customHeight="1"/>
    <row r="11656" ht="12" customHeight="1"/>
    <row r="11657" ht="12" customHeight="1"/>
    <row r="11658" ht="12" customHeight="1"/>
    <row r="11659" ht="12" customHeight="1"/>
    <row r="11660" ht="12" customHeight="1"/>
    <row r="11661" ht="12" customHeight="1"/>
    <row r="11662" ht="12" customHeight="1"/>
    <row r="11663" ht="12" customHeight="1"/>
    <row r="11664" ht="12" customHeight="1"/>
    <row r="11665" ht="12" customHeight="1"/>
    <row r="11666" ht="12" customHeight="1"/>
    <row r="11667" ht="12" customHeight="1"/>
    <row r="11668" ht="12" customHeight="1"/>
    <row r="11669" ht="12" customHeight="1"/>
    <row r="11670" ht="12" customHeight="1"/>
    <row r="11671" ht="12" customHeight="1"/>
    <row r="11672" ht="12" customHeight="1"/>
    <row r="11673" ht="12" customHeight="1"/>
    <row r="11674" ht="12" customHeight="1"/>
    <row r="11675" ht="12" customHeight="1"/>
    <row r="11676" ht="12" customHeight="1"/>
    <row r="11677" ht="12" customHeight="1"/>
    <row r="11678" ht="12" customHeight="1"/>
    <row r="11679" ht="12" customHeight="1"/>
    <row r="11680" ht="12" customHeight="1"/>
    <row r="11681" ht="12" customHeight="1"/>
    <row r="11682" ht="12" customHeight="1"/>
    <row r="11683" ht="12" customHeight="1"/>
    <row r="11684" ht="12" customHeight="1"/>
    <row r="11685" ht="12" customHeight="1"/>
    <row r="11686" ht="12" customHeight="1"/>
    <row r="11687" ht="12" customHeight="1"/>
    <row r="11688" ht="12" customHeight="1"/>
    <row r="11689" ht="12" customHeight="1"/>
    <row r="11690" ht="12" customHeight="1"/>
    <row r="11691" ht="12" customHeight="1"/>
    <row r="11692" ht="12" customHeight="1"/>
    <row r="11693" ht="12" customHeight="1"/>
    <row r="11694" ht="12" customHeight="1"/>
    <row r="11695" ht="12" customHeight="1"/>
    <row r="11696" ht="12" customHeight="1"/>
    <row r="11697" ht="12" customHeight="1"/>
    <row r="11698" ht="12" customHeight="1"/>
    <row r="11699" ht="12" customHeight="1"/>
    <row r="11700" ht="12" customHeight="1"/>
    <row r="11701" ht="12" customHeight="1"/>
    <row r="11702" ht="12" customHeight="1"/>
    <row r="11703" ht="12" customHeight="1"/>
    <row r="11704" ht="12" customHeight="1"/>
    <row r="11705" ht="12" customHeight="1"/>
    <row r="11706" ht="12" customHeight="1"/>
    <row r="11707" ht="12" customHeight="1"/>
    <row r="11708" ht="12" customHeight="1"/>
    <row r="11709" ht="12" customHeight="1"/>
    <row r="11710" ht="12" customHeight="1"/>
    <row r="11711" ht="12" customHeight="1"/>
    <row r="11712" ht="12" customHeight="1"/>
    <row r="11713" ht="12" customHeight="1"/>
    <row r="11714" ht="12" customHeight="1"/>
    <row r="11715" ht="12" customHeight="1"/>
    <row r="11716" ht="12" customHeight="1"/>
    <row r="11717" ht="12" customHeight="1"/>
    <row r="11718" ht="12" customHeight="1"/>
    <row r="11719" ht="12" customHeight="1"/>
    <row r="11720" ht="12" customHeight="1"/>
    <row r="11721" ht="12" customHeight="1"/>
    <row r="11722" ht="12" customHeight="1"/>
    <row r="11723" ht="12" customHeight="1"/>
    <row r="11724" ht="12" customHeight="1"/>
    <row r="11725" ht="12" customHeight="1"/>
    <row r="11726" ht="12" customHeight="1"/>
    <row r="11727" ht="12" customHeight="1"/>
    <row r="11728" ht="12" customHeight="1"/>
    <row r="11729" ht="12" customHeight="1"/>
    <row r="11730" ht="12" customHeight="1"/>
    <row r="11731" ht="12" customHeight="1"/>
    <row r="11732" ht="12" customHeight="1"/>
    <row r="11733" ht="12" customHeight="1"/>
    <row r="11734" ht="12" customHeight="1"/>
    <row r="11735" ht="12" customHeight="1"/>
    <row r="11736" ht="12" customHeight="1"/>
    <row r="11737" ht="12" customHeight="1"/>
    <row r="11738" ht="12" customHeight="1"/>
    <row r="11739" ht="12" customHeight="1"/>
    <row r="11740" ht="12" customHeight="1"/>
    <row r="11741" ht="12" customHeight="1"/>
    <row r="11742" ht="12" customHeight="1"/>
    <row r="11743" ht="12" customHeight="1"/>
    <row r="11744" ht="12" customHeight="1"/>
    <row r="11745" ht="12" customHeight="1"/>
    <row r="11746" ht="12" customHeight="1"/>
    <row r="11747" ht="12" customHeight="1"/>
    <row r="11748" ht="12" customHeight="1"/>
    <row r="11749" ht="12" customHeight="1"/>
    <row r="11750" ht="12" customHeight="1"/>
    <row r="11751" ht="12" customHeight="1"/>
    <row r="11752" ht="12" customHeight="1"/>
    <row r="11753" ht="12" customHeight="1"/>
    <row r="11754" ht="12" customHeight="1"/>
    <row r="11755" ht="12" customHeight="1"/>
    <row r="11756" ht="12" customHeight="1"/>
    <row r="11757" ht="12" customHeight="1"/>
    <row r="11758" ht="12" customHeight="1"/>
    <row r="11759" ht="12" customHeight="1"/>
    <row r="11760" ht="12" customHeight="1"/>
    <row r="11761" ht="12" customHeight="1"/>
    <row r="11762" ht="12" customHeight="1"/>
    <row r="11763" ht="12" customHeight="1"/>
    <row r="11764" ht="12" customHeight="1"/>
    <row r="11765" ht="12" customHeight="1"/>
    <row r="11766" ht="12" customHeight="1"/>
    <row r="11767" ht="12" customHeight="1"/>
    <row r="11768" ht="12" customHeight="1"/>
    <row r="11769" ht="12" customHeight="1"/>
    <row r="11770" ht="12" customHeight="1"/>
    <row r="11771" ht="12" customHeight="1"/>
    <row r="11772" ht="12" customHeight="1"/>
    <row r="11773" ht="12" customHeight="1"/>
    <row r="11774" ht="12" customHeight="1"/>
    <row r="11775" ht="12" customHeight="1"/>
    <row r="11776" ht="12" customHeight="1"/>
    <row r="11777" ht="12" customHeight="1"/>
    <row r="11778" ht="12" customHeight="1"/>
    <row r="11779" ht="12" customHeight="1"/>
    <row r="11780" ht="12" customHeight="1"/>
    <row r="11781" ht="12" customHeight="1"/>
    <row r="11782" ht="12" customHeight="1"/>
    <row r="11783" ht="12" customHeight="1"/>
    <row r="11784" ht="12" customHeight="1"/>
    <row r="11785" ht="12" customHeight="1"/>
    <row r="11786" ht="12" customHeight="1"/>
    <row r="11787" ht="12" customHeight="1"/>
    <row r="11788" ht="12" customHeight="1"/>
    <row r="11789" ht="12" customHeight="1"/>
    <row r="11790" ht="12" customHeight="1"/>
    <row r="11791" ht="12" customHeight="1"/>
    <row r="11792" ht="12" customHeight="1"/>
    <row r="11793" ht="12" customHeight="1"/>
    <row r="11794" ht="12" customHeight="1"/>
    <row r="11795" ht="12" customHeight="1"/>
    <row r="11796" ht="12" customHeight="1"/>
    <row r="11797" ht="12" customHeight="1"/>
    <row r="11798" ht="12" customHeight="1"/>
    <row r="11799" ht="12" customHeight="1"/>
    <row r="11800" ht="12" customHeight="1"/>
    <row r="11801" ht="12" customHeight="1"/>
    <row r="11802" ht="12" customHeight="1"/>
    <row r="11803" ht="12" customHeight="1"/>
    <row r="11804" ht="12" customHeight="1"/>
    <row r="11805" ht="12" customHeight="1"/>
    <row r="11806" ht="12" customHeight="1"/>
    <row r="11807" ht="12" customHeight="1"/>
    <row r="11808" ht="12" customHeight="1"/>
    <row r="11809" ht="12" customHeight="1"/>
    <row r="11810" ht="12" customHeight="1"/>
    <row r="11811" ht="12" customHeight="1"/>
    <row r="11812" ht="12" customHeight="1"/>
    <row r="11813" ht="12" customHeight="1"/>
    <row r="11814" ht="12" customHeight="1"/>
    <row r="11815" ht="12" customHeight="1"/>
    <row r="11816" ht="12" customHeight="1"/>
    <row r="11817" ht="12" customHeight="1"/>
    <row r="11818" ht="12" customHeight="1"/>
    <row r="11819" ht="12" customHeight="1"/>
    <row r="11820" ht="12" customHeight="1"/>
    <row r="11821" ht="12" customHeight="1"/>
    <row r="11822" ht="12" customHeight="1"/>
    <row r="11823" ht="12" customHeight="1"/>
    <row r="11824" ht="12" customHeight="1"/>
    <row r="11825" ht="12" customHeight="1"/>
    <row r="11826" ht="12" customHeight="1"/>
    <row r="11827" ht="12" customHeight="1"/>
    <row r="11828" ht="12" customHeight="1"/>
    <row r="11829" ht="12" customHeight="1"/>
    <row r="11830" ht="12" customHeight="1"/>
    <row r="11831" ht="12" customHeight="1"/>
    <row r="11832" ht="12" customHeight="1"/>
    <row r="11833" ht="12" customHeight="1"/>
    <row r="11834" ht="12" customHeight="1"/>
    <row r="11835" ht="12" customHeight="1"/>
    <row r="11836" ht="12" customHeight="1"/>
    <row r="11837" ht="12" customHeight="1"/>
    <row r="11838" ht="12" customHeight="1"/>
    <row r="11839" ht="12" customHeight="1"/>
    <row r="11840" ht="12" customHeight="1"/>
    <row r="11841" ht="12" customHeight="1"/>
    <row r="11842" ht="12" customHeight="1"/>
    <row r="11843" ht="12" customHeight="1"/>
    <row r="11844" ht="12" customHeight="1"/>
    <row r="11845" ht="12" customHeight="1"/>
    <row r="11846" ht="12" customHeight="1"/>
    <row r="11847" ht="12" customHeight="1"/>
    <row r="11848" ht="12" customHeight="1"/>
    <row r="11849" ht="12" customHeight="1"/>
    <row r="11850" ht="12" customHeight="1"/>
    <row r="11851" ht="12" customHeight="1"/>
    <row r="11852" ht="12" customHeight="1"/>
    <row r="11853" ht="12" customHeight="1"/>
    <row r="11854" ht="12" customHeight="1"/>
    <row r="11855" ht="12" customHeight="1"/>
    <row r="11856" ht="12" customHeight="1"/>
    <row r="11857" ht="12" customHeight="1"/>
    <row r="11858" ht="12" customHeight="1"/>
    <row r="11859" ht="12" customHeight="1"/>
    <row r="11860" ht="12" customHeight="1"/>
    <row r="11861" ht="12" customHeight="1"/>
    <row r="11862" ht="12" customHeight="1"/>
    <row r="11863" ht="12" customHeight="1"/>
    <row r="11864" ht="12" customHeight="1"/>
    <row r="11865" ht="12" customHeight="1"/>
    <row r="11866" ht="12" customHeight="1"/>
    <row r="11867" ht="12" customHeight="1"/>
    <row r="11868" ht="12" customHeight="1"/>
    <row r="11869" ht="12" customHeight="1"/>
    <row r="11870" ht="12" customHeight="1"/>
    <row r="11871" ht="12" customHeight="1"/>
    <row r="11872" ht="12" customHeight="1"/>
    <row r="11873" ht="12" customHeight="1"/>
    <row r="11874" ht="12" customHeight="1"/>
    <row r="11875" ht="12" customHeight="1"/>
    <row r="11876" ht="12" customHeight="1"/>
    <row r="11877" ht="12" customHeight="1"/>
    <row r="11878" ht="12" customHeight="1"/>
    <row r="11879" ht="12" customHeight="1"/>
    <row r="11880" ht="12" customHeight="1"/>
    <row r="11881" ht="12" customHeight="1"/>
    <row r="11882" ht="12" customHeight="1"/>
    <row r="11883" ht="12" customHeight="1"/>
    <row r="11884" ht="12" customHeight="1"/>
    <row r="11885" ht="12" customHeight="1"/>
    <row r="11886" ht="12" customHeight="1"/>
    <row r="11887" ht="12" customHeight="1"/>
    <row r="11888" ht="12" customHeight="1"/>
    <row r="11889" ht="12" customHeight="1"/>
    <row r="11890" ht="12" customHeight="1"/>
    <row r="11891" ht="12" customHeight="1"/>
    <row r="11892" ht="12" customHeight="1"/>
    <row r="11893" ht="12" customHeight="1"/>
    <row r="11894" ht="12" customHeight="1"/>
    <row r="11895" ht="12" customHeight="1"/>
    <row r="11896" ht="12" customHeight="1"/>
    <row r="11897" ht="12" customHeight="1"/>
    <row r="11898" ht="12" customHeight="1"/>
    <row r="11899" ht="12" customHeight="1"/>
    <row r="11900" ht="12" customHeight="1"/>
    <row r="11901" ht="12" customHeight="1"/>
    <row r="11902" ht="12" customHeight="1"/>
    <row r="11903" ht="12" customHeight="1"/>
    <row r="11904" ht="12" customHeight="1"/>
    <row r="11905" ht="12" customHeight="1"/>
    <row r="11906" ht="12" customHeight="1"/>
    <row r="11907" ht="12" customHeight="1"/>
    <row r="11908" ht="12" customHeight="1"/>
    <row r="11909" ht="12" customHeight="1"/>
    <row r="11910" ht="12" customHeight="1"/>
    <row r="11911" ht="12" customHeight="1"/>
    <row r="11912" ht="12" customHeight="1"/>
    <row r="11913" ht="12" customHeight="1"/>
    <row r="11914" ht="12" customHeight="1"/>
    <row r="11915" ht="12" customHeight="1"/>
    <row r="11916" ht="12" customHeight="1"/>
    <row r="11917" ht="12" customHeight="1"/>
    <row r="11918" ht="12" customHeight="1"/>
    <row r="11919" ht="12" customHeight="1"/>
    <row r="11920" ht="12" customHeight="1"/>
    <row r="11921" ht="12" customHeight="1"/>
    <row r="11922" ht="12" customHeight="1"/>
    <row r="11923" ht="12" customHeight="1"/>
    <row r="11924" ht="12" customHeight="1"/>
    <row r="11925" ht="12" customHeight="1"/>
    <row r="11926" ht="12" customHeight="1"/>
    <row r="11927" ht="12" customHeight="1"/>
    <row r="11928" ht="12" customHeight="1"/>
    <row r="11929" ht="12" customHeight="1"/>
    <row r="11930" ht="12" customHeight="1"/>
    <row r="11931" ht="12" customHeight="1"/>
    <row r="11932" ht="12" customHeight="1"/>
    <row r="11933" ht="12" customHeight="1"/>
    <row r="11934" ht="12" customHeight="1"/>
    <row r="11935" ht="12" customHeight="1"/>
    <row r="11936" ht="12" customHeight="1"/>
    <row r="11937" ht="12" customHeight="1"/>
    <row r="11938" ht="12" customHeight="1"/>
    <row r="11939" ht="12" customHeight="1"/>
    <row r="11940" ht="12" customHeight="1"/>
    <row r="11941" ht="12" customHeight="1"/>
    <row r="11942" ht="12" customHeight="1"/>
    <row r="11943" ht="12" customHeight="1"/>
    <row r="11944" ht="12" customHeight="1"/>
    <row r="11945" ht="12" customHeight="1"/>
    <row r="11946" ht="12" customHeight="1"/>
    <row r="11947" ht="12" customHeight="1"/>
    <row r="11948" ht="12" customHeight="1"/>
    <row r="11949" ht="12" customHeight="1"/>
    <row r="11950" ht="12" customHeight="1"/>
    <row r="11951" ht="12" customHeight="1"/>
    <row r="11952" ht="12" customHeight="1"/>
    <row r="11953" ht="12" customHeight="1"/>
    <row r="11954" ht="12" customHeight="1"/>
    <row r="11955" ht="12" customHeight="1"/>
    <row r="11956" ht="12" customHeight="1"/>
    <row r="11957" ht="12" customHeight="1"/>
    <row r="11958" ht="12" customHeight="1"/>
    <row r="11959" ht="12" customHeight="1"/>
    <row r="11960" ht="12" customHeight="1"/>
    <row r="11961" ht="12" customHeight="1"/>
    <row r="11962" ht="12" customHeight="1"/>
    <row r="11963" ht="12" customHeight="1"/>
    <row r="11964" ht="12" customHeight="1"/>
    <row r="11965" ht="12" customHeight="1"/>
    <row r="11966" ht="12" customHeight="1"/>
    <row r="11967" ht="12" customHeight="1"/>
    <row r="11968" ht="12" customHeight="1"/>
    <row r="11969" ht="12" customHeight="1"/>
    <row r="11970" ht="12" customHeight="1"/>
    <row r="11971" ht="12" customHeight="1"/>
    <row r="11972" ht="12" customHeight="1"/>
    <row r="11973" ht="12" customHeight="1"/>
    <row r="11974" ht="12" customHeight="1"/>
    <row r="11975" ht="12" customHeight="1"/>
    <row r="11976" ht="12" customHeight="1"/>
    <row r="11977" ht="12" customHeight="1"/>
    <row r="11978" ht="12" customHeight="1"/>
    <row r="11979" ht="12" customHeight="1"/>
    <row r="11980" ht="12" customHeight="1"/>
    <row r="11981" ht="12" customHeight="1"/>
    <row r="11982" ht="12" customHeight="1"/>
    <row r="11983" ht="12" customHeight="1"/>
    <row r="11984" ht="12" customHeight="1"/>
    <row r="11985" ht="12" customHeight="1"/>
    <row r="11986" ht="12" customHeight="1"/>
    <row r="11987" ht="12" customHeight="1"/>
    <row r="11988" ht="12" customHeight="1"/>
    <row r="11989" ht="12" customHeight="1"/>
    <row r="11990" ht="12" customHeight="1"/>
    <row r="11991" ht="12" customHeight="1"/>
    <row r="11992" ht="12" customHeight="1"/>
    <row r="11993" ht="12" customHeight="1"/>
    <row r="11994" ht="12" customHeight="1"/>
    <row r="11995" ht="12" customHeight="1"/>
    <row r="11996" ht="12" customHeight="1"/>
    <row r="11997" ht="12" customHeight="1"/>
    <row r="11998" ht="12" customHeight="1"/>
    <row r="11999" ht="12" customHeight="1"/>
    <row r="12000" ht="12" customHeight="1"/>
    <row r="12001" ht="12" customHeight="1"/>
    <row r="12002" ht="12" customHeight="1"/>
    <row r="12003" ht="12" customHeight="1"/>
    <row r="12004" ht="12" customHeight="1"/>
    <row r="12005" ht="12" customHeight="1"/>
    <row r="12006" ht="12" customHeight="1"/>
    <row r="12007" ht="12" customHeight="1"/>
    <row r="12008" ht="12" customHeight="1"/>
    <row r="12009" ht="12" customHeight="1"/>
    <row r="12010" ht="12" customHeight="1"/>
    <row r="12011" ht="12" customHeight="1"/>
    <row r="12012" ht="12" customHeight="1"/>
    <row r="12013" ht="12" customHeight="1"/>
    <row r="12014" ht="12" customHeight="1"/>
    <row r="12015" ht="12" customHeight="1"/>
    <row r="12016" ht="12" customHeight="1"/>
    <row r="12017" ht="12" customHeight="1"/>
    <row r="12018" ht="12" customHeight="1"/>
    <row r="12019" ht="12" customHeight="1"/>
    <row r="12020" ht="12" customHeight="1"/>
    <row r="12021" ht="12" customHeight="1"/>
    <row r="12022" ht="12" customHeight="1"/>
    <row r="12023" ht="12" customHeight="1"/>
    <row r="12024" ht="12" customHeight="1"/>
    <row r="12025" ht="12" customHeight="1"/>
    <row r="12026" ht="12" customHeight="1"/>
    <row r="12027" ht="12" customHeight="1"/>
    <row r="12028" ht="12" customHeight="1"/>
    <row r="12029" ht="12" customHeight="1"/>
    <row r="12030" ht="12" customHeight="1"/>
    <row r="12031" ht="12" customHeight="1"/>
    <row r="12032" ht="12" customHeight="1"/>
    <row r="12033" ht="12" customHeight="1"/>
    <row r="12034" ht="12" customHeight="1"/>
    <row r="12035" ht="12" customHeight="1"/>
    <row r="12036" ht="12" customHeight="1"/>
    <row r="12037" ht="12" customHeight="1"/>
    <row r="12038" ht="12" customHeight="1"/>
    <row r="12039" ht="12" customHeight="1"/>
    <row r="12040" ht="12" customHeight="1"/>
    <row r="12041" ht="12" customHeight="1"/>
    <row r="12042" ht="12" customHeight="1"/>
    <row r="12043" ht="12" customHeight="1"/>
    <row r="12044" ht="12" customHeight="1"/>
    <row r="12045" ht="12" customHeight="1"/>
    <row r="12046" ht="12" customHeight="1"/>
    <row r="12047" ht="12" customHeight="1"/>
    <row r="12048" ht="12" customHeight="1"/>
    <row r="12049" ht="12" customHeight="1"/>
    <row r="12050" ht="12" customHeight="1"/>
    <row r="12051" ht="12" customHeight="1"/>
    <row r="12052" ht="12" customHeight="1"/>
    <row r="12053" ht="12" customHeight="1"/>
    <row r="12054" ht="12" customHeight="1"/>
    <row r="12055" ht="12" customHeight="1"/>
    <row r="12056" ht="12" customHeight="1"/>
    <row r="12057" ht="12" customHeight="1"/>
    <row r="12058" ht="12" customHeight="1"/>
    <row r="12059" ht="12" customHeight="1"/>
    <row r="12060" ht="12" customHeight="1"/>
    <row r="12061" ht="12" customHeight="1"/>
    <row r="12062" ht="12" customHeight="1"/>
    <row r="12063" ht="12" customHeight="1"/>
    <row r="12064" ht="12" customHeight="1"/>
    <row r="12065" ht="12" customHeight="1"/>
    <row r="12066" ht="12" customHeight="1"/>
    <row r="12067" ht="12" customHeight="1"/>
    <row r="12068" ht="12" customHeight="1"/>
    <row r="12069" ht="12" customHeight="1"/>
    <row r="12070" ht="12" customHeight="1"/>
    <row r="12071" ht="12" customHeight="1"/>
    <row r="12072" ht="12" customHeight="1"/>
    <row r="12073" ht="12" customHeight="1"/>
    <row r="12074" ht="12" customHeight="1"/>
    <row r="12075" ht="12" customHeight="1"/>
    <row r="12076" ht="12" customHeight="1"/>
    <row r="12077" ht="12" customHeight="1"/>
    <row r="12078" ht="12" customHeight="1"/>
    <row r="12079" ht="12" customHeight="1"/>
    <row r="12080" ht="12" customHeight="1"/>
    <row r="12081" ht="12" customHeight="1"/>
    <row r="12082" ht="12" customHeight="1"/>
    <row r="12083" ht="12" customHeight="1"/>
    <row r="12084" ht="12" customHeight="1"/>
    <row r="12085" ht="12" customHeight="1"/>
    <row r="12086" ht="12" customHeight="1"/>
    <row r="12087" ht="12" customHeight="1"/>
    <row r="12088" ht="12" customHeight="1"/>
    <row r="12089" ht="12" customHeight="1"/>
    <row r="12090" ht="12" customHeight="1"/>
    <row r="12091" ht="12" customHeight="1"/>
    <row r="12092" ht="12" customHeight="1"/>
    <row r="12093" ht="12" customHeight="1"/>
    <row r="12094" ht="12" customHeight="1"/>
    <row r="12095" ht="12" customHeight="1"/>
    <row r="12096" ht="12" customHeight="1"/>
    <row r="12097" ht="12" customHeight="1"/>
    <row r="12098" ht="12" customHeight="1"/>
    <row r="12099" ht="12" customHeight="1"/>
    <row r="12100" ht="12" customHeight="1"/>
    <row r="12101" ht="12" customHeight="1"/>
    <row r="12102" ht="12" customHeight="1"/>
    <row r="12103" ht="12" customHeight="1"/>
    <row r="12104" ht="12" customHeight="1"/>
    <row r="12105" ht="12" customHeight="1"/>
    <row r="12106" ht="12" customHeight="1"/>
    <row r="12107" ht="12" customHeight="1"/>
    <row r="12108" ht="12" customHeight="1"/>
    <row r="12109" ht="12" customHeight="1"/>
    <row r="12110" ht="12" customHeight="1"/>
    <row r="12111" ht="12" customHeight="1"/>
    <row r="12112" ht="12" customHeight="1"/>
    <row r="12113" ht="12" customHeight="1"/>
    <row r="12114" ht="12" customHeight="1"/>
    <row r="12115" ht="12" customHeight="1"/>
    <row r="12116" ht="12" customHeight="1"/>
    <row r="12117" ht="12" customHeight="1"/>
    <row r="12118" ht="12" customHeight="1"/>
    <row r="12119" ht="12" customHeight="1"/>
    <row r="12120" ht="12" customHeight="1"/>
    <row r="12121" ht="12" customHeight="1"/>
    <row r="12122" ht="12" customHeight="1"/>
    <row r="12123" ht="12" customHeight="1"/>
    <row r="12124" ht="12" customHeight="1"/>
    <row r="12125" ht="12" customHeight="1"/>
    <row r="12126" ht="12" customHeight="1"/>
    <row r="12127" ht="12" customHeight="1"/>
    <row r="12128" ht="12" customHeight="1"/>
    <row r="12129" ht="12" customHeight="1"/>
    <row r="12130" ht="12" customHeight="1"/>
    <row r="12131" ht="12" customHeight="1"/>
    <row r="12132" ht="12" customHeight="1"/>
    <row r="12133" ht="12" customHeight="1"/>
    <row r="12134" ht="12" customHeight="1"/>
    <row r="12135" ht="12" customHeight="1"/>
    <row r="12136" ht="12" customHeight="1"/>
    <row r="12137" ht="12" customHeight="1"/>
    <row r="12138" ht="12" customHeight="1"/>
    <row r="12139" ht="12" customHeight="1"/>
    <row r="12140" ht="12" customHeight="1"/>
    <row r="12141" ht="12" customHeight="1"/>
    <row r="12142" ht="12" customHeight="1"/>
    <row r="12143" ht="12" customHeight="1"/>
    <row r="12144" ht="12" customHeight="1"/>
    <row r="12145" ht="12" customHeight="1"/>
    <row r="12146" ht="12" customHeight="1"/>
    <row r="12147" ht="12" customHeight="1"/>
    <row r="12148" ht="12" customHeight="1"/>
    <row r="12149" ht="12" customHeight="1"/>
    <row r="12150" ht="12" customHeight="1"/>
    <row r="12151" ht="12" customHeight="1"/>
    <row r="12152" ht="12" customHeight="1"/>
    <row r="12153" ht="12" customHeight="1"/>
    <row r="12154" ht="12" customHeight="1"/>
    <row r="12155" ht="12" customHeight="1"/>
    <row r="12156" ht="12" customHeight="1"/>
    <row r="12157" ht="12" customHeight="1"/>
    <row r="12158" ht="12" customHeight="1"/>
    <row r="12159" ht="12" customHeight="1"/>
    <row r="12160" ht="12" customHeight="1"/>
    <row r="12161" ht="12" customHeight="1"/>
    <row r="12162" ht="12" customHeight="1"/>
    <row r="12163" ht="12" customHeight="1"/>
    <row r="12164" ht="12" customHeight="1"/>
    <row r="12165" ht="12" customHeight="1"/>
    <row r="12166" ht="12" customHeight="1"/>
    <row r="12167" ht="12" customHeight="1"/>
    <row r="12168" ht="12" customHeight="1"/>
    <row r="12169" ht="12" customHeight="1"/>
    <row r="12170" ht="12" customHeight="1"/>
    <row r="12171" ht="12" customHeight="1"/>
    <row r="12172" ht="12" customHeight="1"/>
    <row r="12173" ht="12" customHeight="1"/>
    <row r="12174" ht="12" customHeight="1"/>
    <row r="12175" ht="12" customHeight="1"/>
    <row r="12176" ht="12" customHeight="1"/>
    <row r="12177" ht="12" customHeight="1"/>
    <row r="12178" ht="12" customHeight="1"/>
    <row r="12179" ht="12" customHeight="1"/>
    <row r="12180" ht="12" customHeight="1"/>
    <row r="12181" ht="12" customHeight="1"/>
    <row r="12182" ht="12" customHeight="1"/>
    <row r="12183" ht="12" customHeight="1"/>
    <row r="12184" ht="12" customHeight="1"/>
    <row r="12185" ht="12" customHeight="1"/>
    <row r="12186" ht="12" customHeight="1"/>
    <row r="12187" ht="12" customHeight="1"/>
    <row r="12188" ht="12" customHeight="1"/>
    <row r="12189" ht="12" customHeight="1"/>
    <row r="12190" ht="12" customHeight="1"/>
    <row r="12191" ht="12" customHeight="1"/>
    <row r="12192" ht="12" customHeight="1"/>
    <row r="12193" ht="12" customHeight="1"/>
    <row r="12194" ht="12" customHeight="1"/>
    <row r="12195" ht="12" customHeight="1"/>
    <row r="12196" ht="12" customHeight="1"/>
    <row r="12197" ht="12" customHeight="1"/>
    <row r="12198" ht="12" customHeight="1"/>
    <row r="12199" ht="12" customHeight="1"/>
    <row r="12200" ht="12" customHeight="1"/>
    <row r="12201" ht="12" customHeight="1"/>
    <row r="12202" ht="12" customHeight="1"/>
    <row r="12203" ht="12" customHeight="1"/>
    <row r="12204" ht="12" customHeight="1"/>
    <row r="12205" ht="12" customHeight="1"/>
    <row r="12206" ht="12" customHeight="1"/>
    <row r="12207" ht="12" customHeight="1"/>
    <row r="12208" ht="12" customHeight="1"/>
    <row r="12209" ht="12" customHeight="1"/>
    <row r="12210" ht="12" customHeight="1"/>
    <row r="12211" ht="12" customHeight="1"/>
    <row r="12212" ht="12" customHeight="1"/>
    <row r="12213" ht="12" customHeight="1"/>
    <row r="12214" ht="12" customHeight="1"/>
    <row r="12215" ht="12" customHeight="1"/>
    <row r="12216" ht="12" customHeight="1"/>
    <row r="12217" ht="12" customHeight="1"/>
    <row r="12218" ht="12" customHeight="1"/>
    <row r="12219" ht="12" customHeight="1"/>
    <row r="12220" ht="12" customHeight="1"/>
    <row r="12221" ht="12" customHeight="1"/>
    <row r="12222" ht="12" customHeight="1"/>
    <row r="12223" ht="12" customHeight="1"/>
    <row r="12224" ht="12" customHeight="1"/>
    <row r="12225" ht="12" customHeight="1"/>
    <row r="12226" ht="12" customHeight="1"/>
    <row r="12227" ht="12" customHeight="1"/>
    <row r="12228" ht="12" customHeight="1"/>
    <row r="12229" ht="12" customHeight="1"/>
    <row r="12230" ht="12" customHeight="1"/>
    <row r="12231" ht="12" customHeight="1"/>
    <row r="12232" ht="12" customHeight="1"/>
    <row r="12233" ht="12" customHeight="1"/>
    <row r="12234" ht="12" customHeight="1"/>
    <row r="12235" ht="12" customHeight="1"/>
    <row r="12236" ht="12" customHeight="1"/>
    <row r="12237" ht="12" customHeight="1"/>
    <row r="12238" ht="12" customHeight="1"/>
    <row r="12239" ht="12" customHeight="1"/>
    <row r="12240" ht="12" customHeight="1"/>
    <row r="12241" ht="12" customHeight="1"/>
    <row r="12242" ht="12" customHeight="1"/>
    <row r="12243" ht="12" customHeight="1"/>
    <row r="12244" ht="12" customHeight="1"/>
    <row r="12245" ht="12" customHeight="1"/>
    <row r="12246" ht="12" customHeight="1"/>
    <row r="12247" ht="12" customHeight="1"/>
    <row r="12248" ht="12" customHeight="1"/>
    <row r="12249" ht="12" customHeight="1"/>
    <row r="12250" ht="12" customHeight="1"/>
    <row r="12251" ht="12" customHeight="1"/>
    <row r="12252" ht="12" customHeight="1"/>
    <row r="12253" ht="12" customHeight="1"/>
    <row r="12254" ht="12" customHeight="1"/>
    <row r="12255" ht="12" customHeight="1"/>
    <row r="12256" ht="12" customHeight="1"/>
    <row r="12257" ht="12" customHeight="1"/>
    <row r="12258" ht="12" customHeight="1"/>
    <row r="12259" ht="12" customHeight="1"/>
    <row r="12260" ht="12" customHeight="1"/>
    <row r="12261" ht="12" customHeight="1"/>
    <row r="12262" ht="12" customHeight="1"/>
    <row r="12263" ht="12" customHeight="1"/>
    <row r="12264" ht="12" customHeight="1"/>
    <row r="12265" ht="12" customHeight="1"/>
    <row r="12266" ht="12" customHeight="1"/>
    <row r="12267" ht="12" customHeight="1"/>
    <row r="12268" ht="12" customHeight="1"/>
    <row r="12269" ht="12" customHeight="1"/>
    <row r="12270" ht="12" customHeight="1"/>
    <row r="12271" ht="12" customHeight="1"/>
    <row r="12272" ht="12" customHeight="1"/>
    <row r="12273" ht="12" customHeight="1"/>
    <row r="12274" ht="12" customHeight="1"/>
    <row r="12275" ht="12" customHeight="1"/>
    <row r="12276" ht="12" customHeight="1"/>
    <row r="12277" ht="12" customHeight="1"/>
    <row r="12278" ht="12" customHeight="1"/>
    <row r="12279" ht="12" customHeight="1"/>
    <row r="12280" ht="12" customHeight="1"/>
    <row r="12281" ht="12" customHeight="1"/>
    <row r="12282" ht="12" customHeight="1"/>
    <row r="12283" ht="12" customHeight="1"/>
    <row r="12284" ht="12" customHeight="1"/>
    <row r="12285" ht="12" customHeight="1"/>
    <row r="12286" ht="12" customHeight="1"/>
    <row r="12287" ht="12" customHeight="1"/>
    <row r="12288" ht="12" customHeight="1"/>
    <row r="12289" ht="12" customHeight="1"/>
    <row r="12290" ht="12" customHeight="1"/>
    <row r="12291" ht="12" customHeight="1"/>
    <row r="12292" ht="12" customHeight="1"/>
    <row r="12293" ht="12" customHeight="1"/>
    <row r="12294" ht="12" customHeight="1"/>
    <row r="12295" ht="12" customHeight="1"/>
    <row r="12296" ht="12" customHeight="1"/>
    <row r="12297" ht="12" customHeight="1"/>
    <row r="12298" ht="12" customHeight="1"/>
    <row r="12299" ht="12" customHeight="1"/>
    <row r="12300" ht="12" customHeight="1"/>
    <row r="12301" ht="12" customHeight="1"/>
    <row r="12302" ht="12" customHeight="1"/>
    <row r="12303" ht="12" customHeight="1"/>
    <row r="12304" ht="12" customHeight="1"/>
    <row r="12305" ht="12" customHeight="1"/>
    <row r="12306" ht="12" customHeight="1"/>
    <row r="12307" ht="12" customHeight="1"/>
    <row r="12308" ht="12" customHeight="1"/>
    <row r="12309" ht="12" customHeight="1"/>
    <row r="12310" ht="12" customHeight="1"/>
    <row r="12311" ht="12" customHeight="1"/>
    <row r="12312" ht="12" customHeight="1"/>
    <row r="12313" ht="12" customHeight="1"/>
    <row r="12314" ht="12" customHeight="1"/>
    <row r="12315" ht="12" customHeight="1"/>
    <row r="12316" ht="12" customHeight="1"/>
    <row r="12317" ht="12" customHeight="1"/>
    <row r="12318" ht="12" customHeight="1"/>
    <row r="12319" ht="12" customHeight="1"/>
    <row r="12320" ht="12" customHeight="1"/>
    <row r="12321" ht="12" customHeight="1"/>
    <row r="12322" ht="12" customHeight="1"/>
    <row r="12323" ht="12" customHeight="1"/>
    <row r="12324" ht="12" customHeight="1"/>
    <row r="12325" ht="12" customHeight="1"/>
    <row r="12326" ht="12" customHeight="1"/>
    <row r="12327" ht="12" customHeight="1"/>
    <row r="12328" ht="12" customHeight="1"/>
    <row r="12329" ht="12" customHeight="1"/>
    <row r="12330" ht="12" customHeight="1"/>
    <row r="12331" ht="12" customHeight="1"/>
    <row r="12332" ht="12" customHeight="1"/>
    <row r="12333" ht="12" customHeight="1"/>
    <row r="12334" ht="12" customHeight="1"/>
    <row r="12335" ht="12" customHeight="1"/>
    <row r="12336" ht="12" customHeight="1"/>
    <row r="12337" ht="12" customHeight="1"/>
    <row r="12338" ht="12" customHeight="1"/>
    <row r="12339" ht="12" customHeight="1"/>
    <row r="12340" ht="12" customHeight="1"/>
    <row r="12341" ht="12" customHeight="1"/>
    <row r="12342" ht="12" customHeight="1"/>
    <row r="12343" ht="12" customHeight="1"/>
    <row r="12344" ht="12" customHeight="1"/>
    <row r="12345" ht="12" customHeight="1"/>
    <row r="12346" ht="12" customHeight="1"/>
    <row r="12347" ht="12" customHeight="1"/>
    <row r="12348" ht="12" customHeight="1"/>
    <row r="12349" ht="12" customHeight="1"/>
    <row r="12350" ht="12" customHeight="1"/>
    <row r="12351" ht="12" customHeight="1"/>
    <row r="12352" ht="12" customHeight="1"/>
    <row r="12353" ht="12" customHeight="1"/>
    <row r="12354" ht="12" customHeight="1"/>
    <row r="12355" ht="12" customHeight="1"/>
    <row r="12356" ht="12" customHeight="1"/>
    <row r="12357" ht="12" customHeight="1"/>
    <row r="12358" ht="12" customHeight="1"/>
    <row r="12359" ht="12" customHeight="1"/>
    <row r="12360" ht="12" customHeight="1"/>
    <row r="12361" ht="12" customHeight="1"/>
    <row r="12362" ht="12" customHeight="1"/>
    <row r="12363" ht="12" customHeight="1"/>
    <row r="12364" ht="12" customHeight="1"/>
    <row r="12365" ht="12" customHeight="1"/>
    <row r="12366" ht="12" customHeight="1"/>
    <row r="12367" ht="12" customHeight="1"/>
    <row r="12368" ht="12" customHeight="1"/>
    <row r="12369" ht="12" customHeight="1"/>
    <row r="12370" ht="12" customHeight="1"/>
    <row r="12371" ht="12" customHeight="1"/>
    <row r="12372" ht="12" customHeight="1"/>
    <row r="12373" ht="12" customHeight="1"/>
    <row r="12374" ht="12" customHeight="1"/>
    <row r="12375" ht="12" customHeight="1"/>
    <row r="12376" ht="12" customHeight="1"/>
    <row r="12377" ht="12" customHeight="1"/>
    <row r="12378" ht="12" customHeight="1"/>
    <row r="12379" ht="12" customHeight="1"/>
    <row r="12380" ht="12" customHeight="1"/>
    <row r="12381" ht="12" customHeight="1"/>
    <row r="12382" ht="12" customHeight="1"/>
    <row r="12383" ht="12" customHeight="1"/>
    <row r="12384" ht="12" customHeight="1"/>
    <row r="12385" ht="12" customHeight="1"/>
    <row r="12386" ht="12" customHeight="1"/>
    <row r="12387" ht="12" customHeight="1"/>
    <row r="12388" ht="12" customHeight="1"/>
    <row r="12389" ht="12" customHeight="1"/>
    <row r="12390" ht="12" customHeight="1"/>
    <row r="12391" ht="12" customHeight="1"/>
    <row r="12392" ht="12" customHeight="1"/>
    <row r="12393" ht="12" customHeight="1"/>
    <row r="12394" ht="12" customHeight="1"/>
    <row r="12395" ht="12" customHeight="1"/>
    <row r="12396" ht="12" customHeight="1"/>
    <row r="12397" ht="12" customHeight="1"/>
    <row r="12398" ht="12" customHeight="1"/>
    <row r="12399" ht="12" customHeight="1"/>
    <row r="12400" ht="12" customHeight="1"/>
    <row r="12401" ht="12" customHeight="1"/>
    <row r="12402" ht="12" customHeight="1"/>
    <row r="12403" ht="12" customHeight="1"/>
    <row r="12404" ht="12" customHeight="1"/>
    <row r="12405" ht="12" customHeight="1"/>
    <row r="12406" ht="12" customHeight="1"/>
    <row r="12407" ht="12" customHeight="1"/>
    <row r="12408" ht="12" customHeight="1"/>
    <row r="12409" ht="12" customHeight="1"/>
    <row r="12410" ht="12" customHeight="1"/>
    <row r="12411" ht="12" customHeight="1"/>
    <row r="12412" ht="12" customHeight="1"/>
    <row r="12413" ht="12" customHeight="1"/>
    <row r="12414" ht="12" customHeight="1"/>
    <row r="12415" ht="12" customHeight="1"/>
    <row r="12416" ht="12" customHeight="1"/>
    <row r="12417" ht="12" customHeight="1"/>
    <row r="12418" ht="12" customHeight="1"/>
    <row r="12419" ht="12" customHeight="1"/>
    <row r="12420" ht="12" customHeight="1"/>
    <row r="12421" ht="12" customHeight="1"/>
    <row r="12422" ht="12" customHeight="1"/>
    <row r="12423" ht="12" customHeight="1"/>
    <row r="12424" ht="12" customHeight="1"/>
    <row r="12425" ht="12" customHeight="1"/>
    <row r="12426" ht="12" customHeight="1"/>
    <row r="12427" ht="12" customHeight="1"/>
    <row r="12428" ht="12" customHeight="1"/>
    <row r="12429" ht="12" customHeight="1"/>
    <row r="12430" ht="12" customHeight="1"/>
    <row r="12431" ht="12" customHeight="1"/>
    <row r="12432" ht="12" customHeight="1"/>
    <row r="12433" ht="12" customHeight="1"/>
    <row r="12434" ht="12" customHeight="1"/>
    <row r="12435" ht="12" customHeight="1"/>
    <row r="12436" ht="12" customHeight="1"/>
    <row r="12437" ht="12" customHeight="1"/>
    <row r="12438" ht="12" customHeight="1"/>
    <row r="12439" ht="12" customHeight="1"/>
    <row r="12440" ht="12" customHeight="1"/>
    <row r="12441" ht="12" customHeight="1"/>
    <row r="12442" ht="12" customHeight="1"/>
    <row r="12443" ht="12" customHeight="1"/>
    <row r="12444" ht="12" customHeight="1"/>
    <row r="12445" ht="12" customHeight="1"/>
    <row r="12446" ht="12" customHeight="1"/>
    <row r="12447" ht="12" customHeight="1"/>
    <row r="12448" ht="12" customHeight="1"/>
    <row r="12449" ht="12" customHeight="1"/>
    <row r="12450" ht="12" customHeight="1"/>
    <row r="12451" ht="12" customHeight="1"/>
    <row r="12452" ht="12" customHeight="1"/>
    <row r="12453" ht="12" customHeight="1"/>
    <row r="12454" ht="12" customHeight="1"/>
    <row r="12455" ht="12" customHeight="1"/>
    <row r="12456" ht="12" customHeight="1"/>
    <row r="12457" ht="12" customHeight="1"/>
    <row r="12458" ht="12" customHeight="1"/>
    <row r="12459" ht="12" customHeight="1"/>
    <row r="12460" ht="12" customHeight="1"/>
    <row r="12461" ht="12" customHeight="1"/>
    <row r="12462" ht="12" customHeight="1"/>
    <row r="12463" ht="12" customHeight="1"/>
    <row r="12464" ht="12" customHeight="1"/>
    <row r="12465" ht="12" customHeight="1"/>
    <row r="12466" ht="12" customHeight="1"/>
    <row r="12467" ht="12" customHeight="1"/>
    <row r="12468" ht="12" customHeight="1"/>
    <row r="12469" ht="12" customHeight="1"/>
    <row r="12470" ht="12" customHeight="1"/>
    <row r="12471" ht="12" customHeight="1"/>
    <row r="12472" ht="12" customHeight="1"/>
    <row r="12473" ht="12" customHeight="1"/>
    <row r="12474" ht="12" customHeight="1"/>
    <row r="12475" ht="12" customHeight="1"/>
    <row r="12476" ht="12" customHeight="1"/>
    <row r="12477" ht="12" customHeight="1"/>
    <row r="12478" ht="12" customHeight="1"/>
    <row r="12479" ht="12" customHeight="1"/>
    <row r="12480" ht="12" customHeight="1"/>
    <row r="12481" ht="12" customHeight="1"/>
    <row r="12482" ht="12" customHeight="1"/>
    <row r="12483" ht="12" customHeight="1"/>
    <row r="12484" ht="12" customHeight="1"/>
    <row r="12485" ht="12" customHeight="1"/>
    <row r="12486" ht="12" customHeight="1"/>
    <row r="12487" ht="12" customHeight="1"/>
    <row r="12488" ht="12" customHeight="1"/>
    <row r="12489" ht="12" customHeight="1"/>
    <row r="12490" ht="12" customHeight="1"/>
    <row r="12491" ht="12" customHeight="1"/>
    <row r="12492" ht="12" customHeight="1"/>
    <row r="12493" ht="12" customHeight="1"/>
    <row r="12494" ht="12" customHeight="1"/>
    <row r="12495" ht="12" customHeight="1"/>
    <row r="12496" ht="12" customHeight="1"/>
    <row r="12497" ht="12" customHeight="1"/>
    <row r="12498" ht="12" customHeight="1"/>
    <row r="12499" ht="12" customHeight="1"/>
    <row r="12500" ht="12" customHeight="1"/>
    <row r="12501" ht="12" customHeight="1"/>
    <row r="12502" ht="12" customHeight="1"/>
    <row r="12503" ht="12" customHeight="1"/>
    <row r="12504" ht="12" customHeight="1"/>
    <row r="12505" ht="12" customHeight="1"/>
    <row r="12506" ht="12" customHeight="1"/>
    <row r="12507" ht="12" customHeight="1"/>
    <row r="12508" ht="12" customHeight="1"/>
    <row r="12509" ht="12" customHeight="1"/>
    <row r="12510" ht="12" customHeight="1"/>
    <row r="12511" ht="12" customHeight="1"/>
    <row r="12512" ht="12" customHeight="1"/>
    <row r="12513" ht="12" customHeight="1"/>
    <row r="12514" ht="12" customHeight="1"/>
    <row r="12515" ht="12" customHeight="1"/>
    <row r="12516" ht="12" customHeight="1"/>
    <row r="12517" ht="12" customHeight="1"/>
    <row r="12518" ht="12" customHeight="1"/>
    <row r="12519" ht="12" customHeight="1"/>
    <row r="12520" ht="12" customHeight="1"/>
    <row r="12521" ht="12" customHeight="1"/>
    <row r="12522" ht="12" customHeight="1"/>
    <row r="12523" ht="12" customHeight="1"/>
    <row r="12524" ht="12" customHeight="1"/>
    <row r="12525" ht="12" customHeight="1"/>
    <row r="12526" ht="12" customHeight="1"/>
    <row r="12527" ht="12" customHeight="1"/>
    <row r="12528" ht="12" customHeight="1"/>
    <row r="12529" ht="12" customHeight="1"/>
    <row r="12530" ht="12" customHeight="1"/>
    <row r="12531" ht="12" customHeight="1"/>
    <row r="12532" ht="12" customHeight="1"/>
    <row r="12533" ht="12" customHeight="1"/>
    <row r="12534" ht="12" customHeight="1"/>
    <row r="12535" ht="12" customHeight="1"/>
    <row r="12536" ht="12" customHeight="1"/>
    <row r="12537" ht="12" customHeight="1"/>
    <row r="12538" ht="12" customHeight="1"/>
    <row r="12539" ht="12" customHeight="1"/>
    <row r="12540" ht="12" customHeight="1"/>
    <row r="12541" ht="12" customHeight="1"/>
    <row r="12542" ht="12" customHeight="1"/>
    <row r="12543" ht="12" customHeight="1"/>
    <row r="12544" ht="12" customHeight="1"/>
    <row r="12545" ht="12" customHeight="1"/>
    <row r="12546" ht="12" customHeight="1"/>
    <row r="12547" ht="12" customHeight="1"/>
    <row r="12548" ht="12" customHeight="1"/>
    <row r="12549" ht="12" customHeight="1"/>
    <row r="12550" ht="12" customHeight="1"/>
    <row r="12551" ht="12" customHeight="1"/>
    <row r="12552" ht="12" customHeight="1"/>
    <row r="12553" ht="12" customHeight="1"/>
    <row r="12554" ht="12" customHeight="1"/>
    <row r="12555" ht="12" customHeight="1"/>
    <row r="12556" ht="12" customHeight="1"/>
    <row r="12557" ht="12" customHeight="1"/>
    <row r="12558" ht="12" customHeight="1"/>
    <row r="12559" ht="12" customHeight="1"/>
    <row r="12560" ht="12" customHeight="1"/>
    <row r="12561" ht="12" customHeight="1"/>
    <row r="12562" ht="12" customHeight="1"/>
    <row r="12563" ht="12" customHeight="1"/>
    <row r="12564" ht="12" customHeight="1"/>
    <row r="12565" ht="12" customHeight="1"/>
    <row r="12566" ht="12" customHeight="1"/>
    <row r="12567" ht="12" customHeight="1"/>
    <row r="12568" ht="12" customHeight="1"/>
    <row r="12569" ht="12" customHeight="1"/>
    <row r="12570" ht="12" customHeight="1"/>
    <row r="12571" ht="12" customHeight="1"/>
    <row r="12572" ht="12" customHeight="1"/>
    <row r="12573" ht="12" customHeight="1"/>
    <row r="12574" ht="12" customHeight="1"/>
    <row r="12575" ht="12" customHeight="1"/>
    <row r="12576" ht="12" customHeight="1"/>
    <row r="12577" ht="12" customHeight="1"/>
    <row r="12578" ht="12" customHeight="1"/>
    <row r="12579" ht="12" customHeight="1"/>
    <row r="12580" ht="12" customHeight="1"/>
    <row r="12581" ht="12" customHeight="1"/>
    <row r="12582" ht="12" customHeight="1"/>
    <row r="12583" ht="12" customHeight="1"/>
    <row r="12584" ht="12" customHeight="1"/>
    <row r="12585" ht="12" customHeight="1"/>
    <row r="12586" ht="12" customHeight="1"/>
    <row r="12587" ht="12" customHeight="1"/>
    <row r="12588" ht="12" customHeight="1"/>
    <row r="12589" ht="12" customHeight="1"/>
    <row r="12590" ht="12" customHeight="1"/>
    <row r="12591" ht="12" customHeight="1"/>
    <row r="12592" ht="12" customHeight="1"/>
    <row r="12593" ht="12" customHeight="1"/>
    <row r="12594" ht="12" customHeight="1"/>
    <row r="12595" ht="12" customHeight="1"/>
    <row r="12596" ht="12" customHeight="1"/>
    <row r="12597" ht="12" customHeight="1"/>
    <row r="12598" ht="12" customHeight="1"/>
    <row r="12599" ht="12" customHeight="1"/>
    <row r="12600" ht="12" customHeight="1"/>
    <row r="12601" ht="12" customHeight="1"/>
    <row r="12602" ht="12" customHeight="1"/>
    <row r="12603" ht="12" customHeight="1"/>
    <row r="12604" ht="12" customHeight="1"/>
    <row r="12605" ht="12" customHeight="1"/>
    <row r="12606" ht="12" customHeight="1"/>
    <row r="12607" ht="12" customHeight="1"/>
    <row r="12608" ht="12" customHeight="1"/>
    <row r="12609" ht="12" customHeight="1"/>
    <row r="12610" ht="12" customHeight="1"/>
    <row r="12611" ht="12" customHeight="1"/>
    <row r="12612" ht="12" customHeight="1"/>
    <row r="12613" ht="12" customHeight="1"/>
    <row r="12614" ht="12" customHeight="1"/>
    <row r="12615" ht="12" customHeight="1"/>
    <row r="12616" ht="12" customHeight="1"/>
    <row r="12617" ht="12" customHeight="1"/>
    <row r="12618" ht="12" customHeight="1"/>
    <row r="12619" ht="12" customHeight="1"/>
    <row r="12620" ht="12" customHeight="1"/>
    <row r="12621" ht="12" customHeight="1"/>
    <row r="12622" ht="12" customHeight="1"/>
    <row r="12623" ht="12" customHeight="1"/>
    <row r="12624" ht="12" customHeight="1"/>
    <row r="12625" ht="12" customHeight="1"/>
    <row r="12626" ht="12" customHeight="1"/>
    <row r="12627" ht="12" customHeight="1"/>
    <row r="12628" ht="12" customHeight="1"/>
    <row r="12629" ht="12" customHeight="1"/>
    <row r="12630" ht="12" customHeight="1"/>
    <row r="12631" ht="12" customHeight="1"/>
    <row r="12632" ht="12" customHeight="1"/>
    <row r="12633" ht="12" customHeight="1"/>
    <row r="12634" ht="12" customHeight="1"/>
    <row r="12635" ht="12" customHeight="1"/>
    <row r="12636" ht="12" customHeight="1"/>
    <row r="12637" ht="12" customHeight="1"/>
    <row r="12638" ht="12" customHeight="1"/>
    <row r="12639" ht="12" customHeight="1"/>
    <row r="12640" ht="12" customHeight="1"/>
    <row r="12641" ht="12" customHeight="1"/>
    <row r="12642" ht="12" customHeight="1"/>
    <row r="12643" ht="12" customHeight="1"/>
    <row r="12644" ht="12" customHeight="1"/>
    <row r="12645" ht="12" customHeight="1"/>
    <row r="12646" ht="12" customHeight="1"/>
    <row r="12647" ht="12" customHeight="1"/>
    <row r="12648" ht="12" customHeight="1"/>
    <row r="12649" ht="12" customHeight="1"/>
    <row r="12650" ht="12" customHeight="1"/>
    <row r="12651" ht="12" customHeight="1"/>
    <row r="12652" ht="12" customHeight="1"/>
    <row r="12653" ht="12" customHeight="1"/>
    <row r="12654" ht="12" customHeight="1"/>
    <row r="12655" ht="12" customHeight="1"/>
    <row r="12656" ht="12" customHeight="1"/>
    <row r="12657" ht="12" customHeight="1"/>
    <row r="12658" ht="12" customHeight="1"/>
    <row r="12659" ht="12" customHeight="1"/>
    <row r="12660" ht="12" customHeight="1"/>
    <row r="12661" ht="12" customHeight="1"/>
    <row r="12662" ht="12" customHeight="1"/>
    <row r="12663" ht="12" customHeight="1"/>
    <row r="12664" ht="12" customHeight="1"/>
    <row r="12665" ht="12" customHeight="1"/>
    <row r="12666" ht="12" customHeight="1"/>
    <row r="12667" ht="12" customHeight="1"/>
    <row r="12668" ht="12" customHeight="1"/>
    <row r="12669" ht="12" customHeight="1"/>
    <row r="12670" ht="12" customHeight="1"/>
    <row r="12671" ht="12" customHeight="1"/>
    <row r="12672" ht="12" customHeight="1"/>
    <row r="12673" ht="12" customHeight="1"/>
    <row r="12674" ht="12" customHeight="1"/>
    <row r="12675" ht="12" customHeight="1"/>
    <row r="12676" ht="12" customHeight="1"/>
    <row r="12677" ht="12" customHeight="1"/>
    <row r="12678" ht="12" customHeight="1"/>
    <row r="12679" ht="12" customHeight="1"/>
    <row r="12680" ht="12" customHeight="1"/>
    <row r="12681" ht="12" customHeight="1"/>
    <row r="12682" ht="12" customHeight="1"/>
    <row r="12683" ht="12" customHeight="1"/>
    <row r="12684" ht="12" customHeight="1"/>
    <row r="12685" ht="12" customHeight="1"/>
    <row r="12686" ht="12" customHeight="1"/>
    <row r="12687" ht="12" customHeight="1"/>
    <row r="12688" ht="12" customHeight="1"/>
    <row r="12689" ht="12" customHeight="1"/>
    <row r="12690" ht="12" customHeight="1"/>
    <row r="12691" ht="12" customHeight="1"/>
    <row r="12692" ht="12" customHeight="1"/>
    <row r="12693" ht="12" customHeight="1"/>
    <row r="12694" ht="12" customHeight="1"/>
    <row r="12695" ht="12" customHeight="1"/>
    <row r="12696" ht="12" customHeight="1"/>
    <row r="12697" ht="12" customHeight="1"/>
    <row r="12698" ht="12" customHeight="1"/>
    <row r="12699" ht="12" customHeight="1"/>
    <row r="12700" ht="12" customHeight="1"/>
    <row r="12701" ht="12" customHeight="1"/>
    <row r="12702" ht="12" customHeight="1"/>
    <row r="12703" ht="12" customHeight="1"/>
    <row r="12704" ht="12" customHeight="1"/>
    <row r="12705" ht="12" customHeight="1"/>
    <row r="12706" ht="12" customHeight="1"/>
    <row r="12707" ht="12" customHeight="1"/>
    <row r="12708" ht="12" customHeight="1"/>
    <row r="12709" ht="12" customHeight="1"/>
    <row r="12710" ht="12" customHeight="1"/>
    <row r="12711" ht="12" customHeight="1"/>
    <row r="12712" ht="12" customHeight="1"/>
    <row r="12713" ht="12" customHeight="1"/>
    <row r="12714" ht="12" customHeight="1"/>
    <row r="12715" ht="12" customHeight="1"/>
    <row r="12716" ht="12" customHeight="1"/>
    <row r="12717" ht="12" customHeight="1"/>
    <row r="12718" ht="12" customHeight="1"/>
    <row r="12719" ht="12" customHeight="1"/>
    <row r="12720" ht="12" customHeight="1"/>
    <row r="12721" ht="12" customHeight="1"/>
    <row r="12722" ht="12" customHeight="1"/>
    <row r="12723" ht="12" customHeight="1"/>
    <row r="12724" ht="12" customHeight="1"/>
    <row r="12725" ht="12" customHeight="1"/>
    <row r="12726" ht="12" customHeight="1"/>
    <row r="12727" ht="12" customHeight="1"/>
    <row r="12728" ht="12" customHeight="1"/>
    <row r="12729" ht="12" customHeight="1"/>
    <row r="12730" ht="12" customHeight="1"/>
    <row r="12731" ht="12" customHeight="1"/>
    <row r="12732" ht="12" customHeight="1"/>
    <row r="12733" ht="12" customHeight="1"/>
    <row r="12734" ht="12" customHeight="1"/>
    <row r="12735" ht="12" customHeight="1"/>
    <row r="12736" ht="12" customHeight="1"/>
    <row r="12737" ht="12" customHeight="1"/>
    <row r="12738" ht="12" customHeight="1"/>
    <row r="12739" ht="12" customHeight="1"/>
    <row r="12740" ht="12" customHeight="1"/>
    <row r="12741" ht="12" customHeight="1"/>
    <row r="12742" ht="12" customHeight="1"/>
    <row r="12743" ht="12" customHeight="1"/>
    <row r="12744" ht="12" customHeight="1"/>
    <row r="12745" ht="12" customHeight="1"/>
    <row r="12746" ht="12" customHeight="1"/>
    <row r="12747" ht="12" customHeight="1"/>
    <row r="12748" ht="12" customHeight="1"/>
    <row r="12749" ht="12" customHeight="1"/>
    <row r="12750" ht="12" customHeight="1"/>
    <row r="12751" ht="12" customHeight="1"/>
    <row r="12752" ht="12" customHeight="1"/>
    <row r="12753" ht="12" customHeight="1"/>
    <row r="12754" ht="12" customHeight="1"/>
    <row r="12755" ht="12" customHeight="1"/>
    <row r="12756" ht="12" customHeight="1"/>
    <row r="12757" ht="12" customHeight="1"/>
    <row r="12758" ht="12" customHeight="1"/>
    <row r="12759" ht="12" customHeight="1"/>
    <row r="12760" ht="12" customHeight="1"/>
    <row r="12761" ht="12" customHeight="1"/>
    <row r="12762" ht="12" customHeight="1"/>
    <row r="12763" ht="12" customHeight="1"/>
    <row r="12764" ht="12" customHeight="1"/>
    <row r="12765" ht="12" customHeight="1"/>
    <row r="12766" ht="12" customHeight="1"/>
    <row r="12767" ht="12" customHeight="1"/>
    <row r="12768" ht="12" customHeight="1"/>
    <row r="12769" ht="12" customHeight="1"/>
    <row r="12770" ht="12" customHeight="1"/>
    <row r="12771" ht="12" customHeight="1"/>
    <row r="12772" ht="12" customHeight="1"/>
    <row r="12773" ht="12" customHeight="1"/>
    <row r="12774" ht="12" customHeight="1"/>
    <row r="12775" ht="12" customHeight="1"/>
    <row r="12776" ht="12" customHeight="1"/>
    <row r="12777" ht="12" customHeight="1"/>
    <row r="12778" ht="12" customHeight="1"/>
    <row r="12779" ht="12" customHeight="1"/>
    <row r="12780" ht="12" customHeight="1"/>
    <row r="12781" ht="12" customHeight="1"/>
    <row r="12782" ht="12" customHeight="1"/>
    <row r="12783" ht="12" customHeight="1"/>
    <row r="12784" ht="12" customHeight="1"/>
    <row r="12785" ht="12" customHeight="1"/>
    <row r="12786" ht="12" customHeight="1"/>
    <row r="12787" ht="12" customHeight="1"/>
    <row r="12788" ht="12" customHeight="1"/>
    <row r="12789" ht="12" customHeight="1"/>
    <row r="12790" ht="12" customHeight="1"/>
    <row r="12791" ht="12" customHeight="1"/>
    <row r="12792" ht="12" customHeight="1"/>
    <row r="12793" ht="12" customHeight="1"/>
    <row r="12794" ht="12" customHeight="1"/>
    <row r="12795" ht="12" customHeight="1"/>
    <row r="12796" ht="12" customHeight="1"/>
    <row r="12797" ht="12" customHeight="1"/>
    <row r="12798" ht="12" customHeight="1"/>
    <row r="12799" ht="12" customHeight="1"/>
    <row r="12800" ht="12" customHeight="1"/>
    <row r="12801" ht="12" customHeight="1"/>
    <row r="12802" ht="12" customHeight="1"/>
    <row r="12803" ht="12" customHeight="1"/>
    <row r="12804" ht="12" customHeight="1"/>
    <row r="12805" ht="12" customHeight="1"/>
    <row r="12806" ht="12" customHeight="1"/>
    <row r="12807" ht="12" customHeight="1"/>
    <row r="12808" ht="12" customHeight="1"/>
    <row r="12809" ht="12" customHeight="1"/>
    <row r="12810" ht="12" customHeight="1"/>
    <row r="12811" ht="12" customHeight="1"/>
    <row r="12812" ht="12" customHeight="1"/>
    <row r="12813" ht="12" customHeight="1"/>
    <row r="12814" ht="12" customHeight="1"/>
    <row r="12815" ht="12" customHeight="1"/>
    <row r="12816" ht="12" customHeight="1"/>
    <row r="12817" ht="12" customHeight="1"/>
    <row r="12818" ht="12" customHeight="1"/>
    <row r="12819" ht="12" customHeight="1"/>
    <row r="12820" ht="12" customHeight="1"/>
    <row r="12821" ht="12" customHeight="1"/>
    <row r="12822" ht="12" customHeight="1"/>
    <row r="12823" ht="12" customHeight="1"/>
    <row r="12824" ht="12" customHeight="1"/>
    <row r="12825" ht="12" customHeight="1"/>
    <row r="12826" ht="12" customHeight="1"/>
    <row r="12827" ht="12" customHeight="1"/>
    <row r="12828" ht="12" customHeight="1"/>
    <row r="12829" ht="12" customHeight="1"/>
    <row r="12830" ht="12" customHeight="1"/>
    <row r="12831" ht="12" customHeight="1"/>
    <row r="12832" ht="12" customHeight="1"/>
    <row r="12833" ht="12" customHeight="1"/>
    <row r="12834" ht="12" customHeight="1"/>
    <row r="12835" ht="12" customHeight="1"/>
    <row r="12836" ht="12" customHeight="1"/>
    <row r="12837" ht="12" customHeight="1"/>
    <row r="12838" ht="12" customHeight="1"/>
    <row r="12839" ht="12" customHeight="1"/>
    <row r="12840" ht="12" customHeight="1"/>
    <row r="12841" ht="12" customHeight="1"/>
    <row r="12842" ht="12" customHeight="1"/>
    <row r="12843" ht="12" customHeight="1"/>
    <row r="12844" ht="12" customHeight="1"/>
    <row r="12845" ht="12" customHeight="1"/>
    <row r="12846" ht="12" customHeight="1"/>
    <row r="12847" ht="12" customHeight="1"/>
    <row r="12848" ht="12" customHeight="1"/>
    <row r="12849" ht="12" customHeight="1"/>
    <row r="12850" ht="12" customHeight="1"/>
    <row r="12851" ht="12" customHeight="1"/>
    <row r="12852" ht="12" customHeight="1"/>
    <row r="12853" ht="12" customHeight="1"/>
    <row r="12854" ht="12" customHeight="1"/>
    <row r="12855" ht="12" customHeight="1"/>
    <row r="12856" ht="12" customHeight="1"/>
    <row r="12857" ht="12" customHeight="1"/>
    <row r="12858" ht="12" customHeight="1"/>
    <row r="12859" ht="12" customHeight="1"/>
    <row r="12860" ht="12" customHeight="1"/>
    <row r="12861" ht="12" customHeight="1"/>
    <row r="12862" ht="12" customHeight="1"/>
    <row r="12863" ht="12" customHeight="1"/>
    <row r="12864" ht="12" customHeight="1"/>
    <row r="12865" ht="12" customHeight="1"/>
    <row r="12866" ht="12" customHeight="1"/>
    <row r="12867" ht="12" customHeight="1"/>
    <row r="12868" ht="12" customHeight="1"/>
    <row r="12869" ht="12" customHeight="1"/>
    <row r="12870" ht="12" customHeight="1"/>
    <row r="12871" ht="12" customHeight="1"/>
    <row r="12872" ht="12" customHeight="1"/>
    <row r="12873" ht="12" customHeight="1"/>
    <row r="12874" ht="12" customHeight="1"/>
    <row r="12875" ht="12" customHeight="1"/>
    <row r="12876" ht="12" customHeight="1"/>
    <row r="12877" ht="12" customHeight="1"/>
    <row r="12878" ht="12" customHeight="1"/>
    <row r="12879" ht="12" customHeight="1"/>
    <row r="12880" ht="12" customHeight="1"/>
    <row r="12881" ht="12" customHeight="1"/>
    <row r="12882" ht="12" customHeight="1"/>
    <row r="12883" ht="12" customHeight="1"/>
    <row r="12884" ht="12" customHeight="1"/>
    <row r="12885" ht="12" customHeight="1"/>
    <row r="12886" ht="12" customHeight="1"/>
    <row r="12887" ht="12" customHeight="1"/>
    <row r="12888" ht="12" customHeight="1"/>
    <row r="12889" ht="12" customHeight="1"/>
    <row r="12890" ht="12" customHeight="1"/>
    <row r="12891" ht="12" customHeight="1"/>
    <row r="12892" ht="12" customHeight="1"/>
    <row r="12893" ht="12" customHeight="1"/>
    <row r="12894" ht="12" customHeight="1"/>
    <row r="12895" ht="12" customHeight="1"/>
    <row r="12896" ht="12" customHeight="1"/>
    <row r="12897" ht="12" customHeight="1"/>
    <row r="12898" ht="12" customHeight="1"/>
    <row r="12899" ht="12" customHeight="1"/>
    <row r="12900" ht="12" customHeight="1"/>
    <row r="12901" ht="12" customHeight="1"/>
    <row r="12902" ht="12" customHeight="1"/>
    <row r="12903" ht="12" customHeight="1"/>
    <row r="12904" ht="12" customHeight="1"/>
    <row r="12905" ht="12" customHeight="1"/>
    <row r="12906" ht="12" customHeight="1"/>
    <row r="12907" ht="12" customHeight="1"/>
    <row r="12908" ht="12" customHeight="1"/>
    <row r="12909" ht="12" customHeight="1"/>
    <row r="12910" ht="12" customHeight="1"/>
    <row r="12911" ht="12" customHeight="1"/>
    <row r="12912" ht="12" customHeight="1"/>
    <row r="12913" ht="12" customHeight="1"/>
    <row r="12914" ht="12" customHeight="1"/>
    <row r="12915" ht="12" customHeight="1"/>
    <row r="12916" ht="12" customHeight="1"/>
    <row r="12917" ht="12" customHeight="1"/>
    <row r="12918" ht="12" customHeight="1"/>
    <row r="12919" ht="12" customHeight="1"/>
    <row r="12920" ht="12" customHeight="1"/>
    <row r="12921" ht="12" customHeight="1"/>
    <row r="12922" ht="12" customHeight="1"/>
    <row r="12923" ht="12" customHeight="1"/>
    <row r="12924" ht="12" customHeight="1"/>
    <row r="12925" ht="12" customHeight="1"/>
    <row r="12926" ht="12" customHeight="1"/>
    <row r="12927" ht="12" customHeight="1"/>
    <row r="12928" ht="12" customHeight="1"/>
    <row r="12929" ht="12" customHeight="1"/>
    <row r="12930" ht="12" customHeight="1"/>
    <row r="12931" ht="12" customHeight="1"/>
    <row r="12932" ht="12" customHeight="1"/>
    <row r="12933" ht="12" customHeight="1"/>
    <row r="12934" ht="12" customHeight="1"/>
    <row r="12935" ht="12" customHeight="1"/>
    <row r="12936" ht="12" customHeight="1"/>
    <row r="12937" ht="12" customHeight="1"/>
    <row r="12938" ht="12" customHeight="1"/>
    <row r="12939" ht="12" customHeight="1"/>
    <row r="12940" ht="12" customHeight="1"/>
    <row r="12941" ht="12" customHeight="1"/>
    <row r="12942" ht="12" customHeight="1"/>
    <row r="12943" ht="12" customHeight="1"/>
    <row r="12944" ht="12" customHeight="1"/>
    <row r="12945" ht="12" customHeight="1"/>
    <row r="12946" ht="12" customHeight="1"/>
    <row r="12947" ht="12" customHeight="1"/>
    <row r="12948" ht="12" customHeight="1"/>
    <row r="12949" ht="12" customHeight="1"/>
    <row r="12950" ht="12" customHeight="1"/>
    <row r="12951" ht="12" customHeight="1"/>
    <row r="12952" ht="12" customHeight="1"/>
    <row r="12953" ht="12" customHeight="1"/>
    <row r="12954" ht="12" customHeight="1"/>
    <row r="12955" ht="12" customHeight="1"/>
    <row r="12956" ht="12" customHeight="1"/>
    <row r="12957" ht="12" customHeight="1"/>
    <row r="12958" ht="12" customHeight="1"/>
    <row r="12959" ht="12" customHeight="1"/>
    <row r="12960" ht="12" customHeight="1"/>
    <row r="12961" ht="12" customHeight="1"/>
    <row r="12962" ht="12" customHeight="1"/>
    <row r="12963" ht="12" customHeight="1"/>
    <row r="12964" ht="12" customHeight="1"/>
    <row r="12965" ht="12" customHeight="1"/>
    <row r="12966" ht="12" customHeight="1"/>
    <row r="12967" ht="12" customHeight="1"/>
    <row r="12968" ht="12" customHeight="1"/>
    <row r="12969" ht="12" customHeight="1"/>
    <row r="12970" ht="12" customHeight="1"/>
    <row r="12971" ht="12" customHeight="1"/>
    <row r="12972" ht="12" customHeight="1"/>
    <row r="12973" ht="12" customHeight="1"/>
    <row r="12974" ht="12" customHeight="1"/>
    <row r="12975" ht="12" customHeight="1"/>
    <row r="12976" ht="12" customHeight="1"/>
    <row r="12977" ht="12" customHeight="1"/>
    <row r="12978" ht="12" customHeight="1"/>
    <row r="12979" ht="12" customHeight="1"/>
    <row r="12980" ht="12" customHeight="1"/>
    <row r="12981" ht="12" customHeight="1"/>
    <row r="12982" ht="12" customHeight="1"/>
    <row r="12983" ht="12" customHeight="1"/>
    <row r="12984" ht="12" customHeight="1"/>
    <row r="12985" ht="12" customHeight="1"/>
    <row r="12986" ht="12" customHeight="1"/>
    <row r="12987" ht="12" customHeight="1"/>
    <row r="12988" ht="12" customHeight="1"/>
    <row r="12989" ht="12" customHeight="1"/>
    <row r="12990" ht="12" customHeight="1"/>
    <row r="12991" ht="12" customHeight="1"/>
    <row r="12992" ht="12" customHeight="1"/>
    <row r="12993" ht="12" customHeight="1"/>
    <row r="12994" ht="12" customHeight="1"/>
    <row r="12995" ht="12" customHeight="1"/>
    <row r="12996" ht="12" customHeight="1"/>
    <row r="12997" ht="12" customHeight="1"/>
    <row r="12998" ht="12" customHeight="1"/>
    <row r="12999" ht="12" customHeight="1"/>
    <row r="13000" ht="12" customHeight="1"/>
    <row r="13001" ht="12" customHeight="1"/>
    <row r="13002" ht="12" customHeight="1"/>
    <row r="13003" ht="12" customHeight="1"/>
    <row r="13004" ht="12" customHeight="1"/>
    <row r="13005" ht="12" customHeight="1"/>
    <row r="13006" ht="12" customHeight="1"/>
    <row r="13007" ht="12" customHeight="1"/>
    <row r="13008" ht="12" customHeight="1"/>
    <row r="13009" ht="12" customHeight="1"/>
    <row r="13010" ht="12" customHeight="1"/>
    <row r="13011" ht="12" customHeight="1"/>
    <row r="13012" ht="12" customHeight="1"/>
    <row r="13013" ht="12" customHeight="1"/>
    <row r="13014" ht="12" customHeight="1"/>
    <row r="13015" ht="12" customHeight="1"/>
    <row r="13016" ht="12" customHeight="1"/>
    <row r="13017" ht="12" customHeight="1"/>
    <row r="13018" ht="12" customHeight="1"/>
    <row r="13019" ht="12" customHeight="1"/>
    <row r="13020" ht="12" customHeight="1"/>
    <row r="13021" ht="12" customHeight="1"/>
    <row r="13022" ht="12" customHeight="1"/>
    <row r="13023" ht="12" customHeight="1"/>
    <row r="13024" ht="12" customHeight="1"/>
    <row r="13025" ht="12" customHeight="1"/>
    <row r="13026" ht="12" customHeight="1"/>
    <row r="13027" ht="12" customHeight="1"/>
    <row r="13028" ht="12" customHeight="1"/>
    <row r="13029" ht="12" customHeight="1"/>
    <row r="13030" ht="12" customHeight="1"/>
    <row r="13031" ht="12" customHeight="1"/>
    <row r="13032" ht="12" customHeight="1"/>
    <row r="13033" ht="12" customHeight="1"/>
    <row r="13034" ht="12" customHeight="1"/>
    <row r="13035" ht="12" customHeight="1"/>
    <row r="13036" ht="12" customHeight="1"/>
    <row r="13037" ht="12" customHeight="1"/>
    <row r="13038" ht="12" customHeight="1"/>
    <row r="13039" ht="12" customHeight="1"/>
    <row r="13040" ht="12" customHeight="1"/>
    <row r="13041" ht="12" customHeight="1"/>
    <row r="13042" ht="12" customHeight="1"/>
    <row r="13043" ht="12" customHeight="1"/>
    <row r="13044" ht="12" customHeight="1"/>
    <row r="13045" ht="12" customHeight="1"/>
    <row r="13046" ht="12" customHeight="1"/>
    <row r="13047" ht="12" customHeight="1"/>
    <row r="13048" ht="12" customHeight="1"/>
    <row r="13049" ht="12" customHeight="1"/>
    <row r="13050" ht="12" customHeight="1"/>
    <row r="13051" ht="12" customHeight="1"/>
    <row r="13052" ht="12" customHeight="1"/>
    <row r="13053" ht="12" customHeight="1"/>
    <row r="13054" ht="12" customHeight="1"/>
    <row r="13055" ht="12" customHeight="1"/>
    <row r="13056" ht="12" customHeight="1"/>
    <row r="13057" ht="12" customHeight="1"/>
    <row r="13058" ht="12" customHeight="1"/>
    <row r="13059" ht="12" customHeight="1"/>
    <row r="13060" ht="12" customHeight="1"/>
    <row r="13061" ht="12" customHeight="1"/>
    <row r="13062" ht="12" customHeight="1"/>
    <row r="13063" ht="12" customHeight="1"/>
    <row r="13064" ht="12" customHeight="1"/>
    <row r="13065" ht="12" customHeight="1"/>
    <row r="13066" ht="12" customHeight="1"/>
    <row r="13067" ht="12" customHeight="1"/>
    <row r="13068" ht="12" customHeight="1"/>
    <row r="13069" ht="12" customHeight="1"/>
    <row r="13070" ht="12" customHeight="1"/>
    <row r="13071" ht="12" customHeight="1"/>
    <row r="13072" ht="12" customHeight="1"/>
    <row r="13073" ht="12" customHeight="1"/>
    <row r="13074" ht="12" customHeight="1"/>
    <row r="13075" ht="12" customHeight="1"/>
    <row r="13076" ht="12" customHeight="1"/>
    <row r="13077" ht="12" customHeight="1"/>
    <row r="13078" ht="12" customHeight="1"/>
    <row r="13079" ht="12" customHeight="1"/>
    <row r="13080" ht="12" customHeight="1"/>
    <row r="13081" ht="12" customHeight="1"/>
    <row r="13082" ht="12" customHeight="1"/>
    <row r="13083" ht="12" customHeight="1"/>
    <row r="13084" ht="12" customHeight="1"/>
    <row r="13085" ht="12" customHeight="1"/>
    <row r="13086" ht="12" customHeight="1"/>
    <row r="13087" ht="12" customHeight="1"/>
    <row r="13088" ht="12" customHeight="1"/>
    <row r="13089" ht="12" customHeight="1"/>
    <row r="13090" ht="12" customHeight="1"/>
    <row r="13091" ht="12" customHeight="1"/>
    <row r="13092" ht="12" customHeight="1"/>
    <row r="13093" ht="12" customHeight="1"/>
    <row r="13094" ht="12" customHeight="1"/>
    <row r="13095" ht="12" customHeight="1"/>
    <row r="13096" ht="12" customHeight="1"/>
    <row r="13097" ht="12" customHeight="1"/>
    <row r="13098" ht="12" customHeight="1"/>
    <row r="13099" ht="12" customHeight="1"/>
    <row r="13100" ht="12" customHeight="1"/>
    <row r="13101" ht="12" customHeight="1"/>
    <row r="13102" ht="12" customHeight="1"/>
    <row r="13103" ht="12" customHeight="1"/>
    <row r="13104" ht="12" customHeight="1"/>
    <row r="13105" ht="12" customHeight="1"/>
    <row r="13106" ht="12" customHeight="1"/>
    <row r="13107" ht="12" customHeight="1"/>
    <row r="13108" ht="12" customHeight="1"/>
    <row r="13109" ht="12" customHeight="1"/>
    <row r="13110" ht="12" customHeight="1"/>
    <row r="13111" ht="12" customHeight="1"/>
    <row r="13112" ht="12" customHeight="1"/>
    <row r="13113" ht="12" customHeight="1"/>
    <row r="13114" ht="12" customHeight="1"/>
    <row r="13115" ht="12" customHeight="1"/>
    <row r="13116" ht="12" customHeight="1"/>
    <row r="13117" ht="12" customHeight="1"/>
    <row r="13118" ht="12" customHeight="1"/>
    <row r="13119" ht="12" customHeight="1"/>
    <row r="13120" ht="12" customHeight="1"/>
    <row r="13121" ht="12" customHeight="1"/>
    <row r="13122" ht="12" customHeight="1"/>
    <row r="13123" ht="12" customHeight="1"/>
    <row r="13124" ht="12" customHeight="1"/>
    <row r="13125" ht="12" customHeight="1"/>
    <row r="13126" ht="12" customHeight="1"/>
    <row r="13127" ht="12" customHeight="1"/>
    <row r="13128" ht="12" customHeight="1"/>
    <row r="13129" ht="12" customHeight="1"/>
    <row r="13130" ht="12" customHeight="1"/>
    <row r="13131" ht="12" customHeight="1"/>
    <row r="13132" ht="12" customHeight="1"/>
    <row r="13133" ht="12" customHeight="1"/>
    <row r="13134" ht="12" customHeight="1"/>
    <row r="13135" ht="12" customHeight="1"/>
    <row r="13136" ht="12" customHeight="1"/>
    <row r="13137" ht="12" customHeight="1"/>
    <row r="13138" ht="12" customHeight="1"/>
    <row r="13139" ht="12" customHeight="1"/>
    <row r="13140" ht="12" customHeight="1"/>
    <row r="13141" ht="12" customHeight="1"/>
    <row r="13142" ht="12" customHeight="1"/>
    <row r="13143" ht="12" customHeight="1"/>
    <row r="13144" ht="12" customHeight="1"/>
    <row r="13145" ht="12" customHeight="1"/>
    <row r="13146" ht="12" customHeight="1"/>
    <row r="13147" ht="12" customHeight="1"/>
    <row r="13148" ht="12" customHeight="1"/>
    <row r="13149" ht="12" customHeight="1"/>
    <row r="13150" ht="12" customHeight="1"/>
    <row r="13151" ht="12" customHeight="1"/>
    <row r="13152" ht="12" customHeight="1"/>
    <row r="13153" ht="12" customHeight="1"/>
    <row r="13154" ht="12" customHeight="1"/>
    <row r="13155" ht="12" customHeight="1"/>
    <row r="13156" ht="12" customHeight="1"/>
    <row r="13157" ht="12" customHeight="1"/>
    <row r="13158" ht="12" customHeight="1"/>
    <row r="13159" ht="12" customHeight="1"/>
    <row r="13160" ht="12" customHeight="1"/>
    <row r="13161" ht="12" customHeight="1"/>
    <row r="13162" ht="12" customHeight="1"/>
    <row r="13163" ht="12" customHeight="1"/>
    <row r="13164" ht="12" customHeight="1"/>
    <row r="13165" ht="12" customHeight="1"/>
    <row r="13166" ht="12" customHeight="1"/>
    <row r="13167" ht="12" customHeight="1"/>
    <row r="13168" ht="12" customHeight="1"/>
    <row r="13169" ht="12" customHeight="1"/>
    <row r="13170" ht="12" customHeight="1"/>
    <row r="13171" ht="12" customHeight="1"/>
    <row r="13172" ht="12" customHeight="1"/>
    <row r="13173" ht="12" customHeight="1"/>
    <row r="13174" ht="12" customHeight="1"/>
    <row r="13175" ht="12" customHeight="1"/>
    <row r="13176" ht="12" customHeight="1"/>
    <row r="13177" ht="12" customHeight="1"/>
    <row r="13178" ht="12" customHeight="1"/>
    <row r="13179" ht="12" customHeight="1"/>
    <row r="13180" ht="12" customHeight="1"/>
    <row r="13181" ht="12" customHeight="1"/>
    <row r="13182" ht="12" customHeight="1"/>
    <row r="13183" ht="12" customHeight="1"/>
    <row r="13184" ht="12" customHeight="1"/>
    <row r="13185" ht="12" customHeight="1"/>
    <row r="13186" ht="12" customHeight="1"/>
    <row r="13187" ht="12" customHeight="1"/>
    <row r="13188" ht="12" customHeight="1"/>
    <row r="13189" ht="12" customHeight="1"/>
    <row r="13190" ht="12" customHeight="1"/>
    <row r="13191" ht="12" customHeight="1"/>
    <row r="13192" ht="12" customHeight="1"/>
    <row r="13193" ht="12" customHeight="1"/>
    <row r="13194" ht="12" customHeight="1"/>
    <row r="13195" ht="12" customHeight="1"/>
    <row r="13196" ht="12" customHeight="1"/>
    <row r="13197" ht="12" customHeight="1"/>
    <row r="13198" ht="12" customHeight="1"/>
    <row r="13199" ht="12" customHeight="1"/>
    <row r="13200" ht="12" customHeight="1"/>
    <row r="13201" ht="12" customHeight="1"/>
    <row r="13202" ht="12" customHeight="1"/>
    <row r="13203" ht="12" customHeight="1"/>
    <row r="13204" ht="12" customHeight="1"/>
    <row r="13205" ht="12" customHeight="1"/>
    <row r="13206" ht="12" customHeight="1"/>
    <row r="13207" ht="12" customHeight="1"/>
    <row r="13208" ht="12" customHeight="1"/>
    <row r="13209" ht="12" customHeight="1"/>
    <row r="13210" ht="12" customHeight="1"/>
    <row r="13211" ht="12" customHeight="1"/>
    <row r="13212" ht="12" customHeight="1"/>
    <row r="13213" ht="12" customHeight="1"/>
    <row r="13214" ht="12" customHeight="1"/>
    <row r="13215" ht="12" customHeight="1"/>
    <row r="13216" ht="12" customHeight="1"/>
    <row r="13217" ht="12" customHeight="1"/>
    <row r="13218" ht="12" customHeight="1"/>
    <row r="13219" ht="12" customHeight="1"/>
    <row r="13220" ht="12" customHeight="1"/>
    <row r="13221" ht="12" customHeight="1"/>
    <row r="13222" ht="12" customHeight="1"/>
    <row r="13223" ht="12" customHeight="1"/>
    <row r="13224" ht="12" customHeight="1"/>
    <row r="13225" ht="12" customHeight="1"/>
    <row r="13226" ht="12" customHeight="1"/>
    <row r="13227" ht="12" customHeight="1"/>
    <row r="13228" ht="12" customHeight="1"/>
    <row r="13229" ht="12" customHeight="1"/>
    <row r="13230" ht="12" customHeight="1"/>
    <row r="13231" ht="12" customHeight="1"/>
    <row r="13232" ht="12" customHeight="1"/>
    <row r="13233" ht="12" customHeight="1"/>
    <row r="13234" ht="12" customHeight="1"/>
    <row r="13235" ht="12" customHeight="1"/>
    <row r="13236" ht="12" customHeight="1"/>
    <row r="13237" ht="12" customHeight="1"/>
    <row r="13238" ht="12" customHeight="1"/>
    <row r="13239" ht="12" customHeight="1"/>
    <row r="13240" ht="12" customHeight="1"/>
    <row r="13241" ht="12" customHeight="1"/>
    <row r="13242" ht="12" customHeight="1"/>
    <row r="13243" ht="12" customHeight="1"/>
    <row r="13244" ht="12" customHeight="1"/>
    <row r="13245" ht="12" customHeight="1"/>
    <row r="13246" ht="12" customHeight="1"/>
    <row r="13247" ht="12" customHeight="1"/>
    <row r="13248" ht="12" customHeight="1"/>
    <row r="13249" ht="12" customHeight="1"/>
    <row r="13250" ht="12" customHeight="1"/>
    <row r="13251" ht="12" customHeight="1"/>
    <row r="13252" ht="12" customHeight="1"/>
    <row r="13253" ht="12" customHeight="1"/>
    <row r="13254" ht="12" customHeight="1"/>
    <row r="13255" ht="12" customHeight="1"/>
    <row r="13256" ht="12" customHeight="1"/>
    <row r="13257" ht="12" customHeight="1"/>
    <row r="13258" ht="12" customHeight="1"/>
    <row r="13259" ht="12" customHeight="1"/>
    <row r="13260" ht="12" customHeight="1"/>
    <row r="13261" ht="12" customHeight="1"/>
    <row r="13262" ht="12" customHeight="1"/>
    <row r="13263" ht="12" customHeight="1"/>
    <row r="13264" ht="12" customHeight="1"/>
    <row r="13265" ht="12" customHeight="1"/>
    <row r="13266" ht="12" customHeight="1"/>
    <row r="13267" ht="12" customHeight="1"/>
    <row r="13268" ht="12" customHeight="1"/>
    <row r="13269" ht="12" customHeight="1"/>
    <row r="13270" ht="12" customHeight="1"/>
    <row r="13271" ht="12" customHeight="1"/>
    <row r="13272" ht="12" customHeight="1"/>
    <row r="13273" ht="12" customHeight="1"/>
    <row r="13274" ht="12" customHeight="1"/>
    <row r="13275" ht="12" customHeight="1"/>
    <row r="13276" ht="12" customHeight="1"/>
    <row r="13277" ht="12" customHeight="1"/>
    <row r="13278" ht="12" customHeight="1"/>
    <row r="13279" ht="12" customHeight="1"/>
    <row r="13280" ht="12" customHeight="1"/>
    <row r="13281" ht="12" customHeight="1"/>
    <row r="13282" ht="12" customHeight="1"/>
    <row r="13283" ht="12" customHeight="1"/>
    <row r="13284" ht="12" customHeight="1"/>
    <row r="13285" ht="12" customHeight="1"/>
    <row r="13286" ht="12" customHeight="1"/>
    <row r="13287" ht="12" customHeight="1"/>
    <row r="13288" ht="12" customHeight="1"/>
    <row r="13289" ht="12" customHeight="1"/>
    <row r="13290" ht="12" customHeight="1"/>
    <row r="13291" ht="12" customHeight="1"/>
    <row r="13292" ht="12" customHeight="1"/>
    <row r="13293" ht="12" customHeight="1"/>
    <row r="13294" ht="12" customHeight="1"/>
    <row r="13295" ht="12" customHeight="1"/>
    <row r="13296" ht="12" customHeight="1"/>
    <row r="13297" ht="12" customHeight="1"/>
    <row r="13298" ht="12" customHeight="1"/>
    <row r="13299" ht="12" customHeight="1"/>
    <row r="13300" ht="12" customHeight="1"/>
    <row r="13301" ht="12" customHeight="1"/>
    <row r="13302" ht="12" customHeight="1"/>
    <row r="13303" ht="12" customHeight="1"/>
    <row r="13304" ht="12" customHeight="1"/>
    <row r="13305" ht="12" customHeight="1"/>
    <row r="13306" ht="12" customHeight="1"/>
    <row r="13307" ht="12" customHeight="1"/>
    <row r="13308" ht="12" customHeight="1"/>
    <row r="13309" ht="12" customHeight="1"/>
    <row r="13310" ht="12" customHeight="1"/>
    <row r="13311" ht="12" customHeight="1"/>
    <row r="13312" ht="12" customHeight="1"/>
    <row r="13313" ht="12" customHeight="1"/>
    <row r="13314" ht="12" customHeight="1"/>
    <row r="13315" ht="12" customHeight="1"/>
    <row r="13316" ht="12" customHeight="1"/>
    <row r="13317" ht="12" customHeight="1"/>
    <row r="13318" ht="12" customHeight="1"/>
    <row r="13319" ht="12" customHeight="1"/>
    <row r="13320" ht="12" customHeight="1"/>
    <row r="13321" ht="12" customHeight="1"/>
    <row r="13322" ht="12" customHeight="1"/>
    <row r="13323" ht="12" customHeight="1"/>
    <row r="13324" ht="12" customHeight="1"/>
    <row r="13325" ht="12" customHeight="1"/>
    <row r="13326" ht="12" customHeight="1"/>
    <row r="13327" ht="12" customHeight="1"/>
    <row r="13328" ht="12" customHeight="1"/>
    <row r="13329" ht="12" customHeight="1"/>
    <row r="13330" ht="12" customHeight="1"/>
    <row r="13331" ht="12" customHeight="1"/>
    <row r="13332" ht="12" customHeight="1"/>
    <row r="13333" ht="12" customHeight="1"/>
    <row r="13334" ht="12" customHeight="1"/>
    <row r="13335" ht="12" customHeight="1"/>
    <row r="13336" ht="12" customHeight="1"/>
    <row r="13337" ht="12" customHeight="1"/>
    <row r="13338" ht="12" customHeight="1"/>
    <row r="13339" ht="12" customHeight="1"/>
    <row r="13340" ht="12" customHeight="1"/>
    <row r="13341" ht="12" customHeight="1"/>
    <row r="13342" ht="12" customHeight="1"/>
    <row r="13343" ht="12" customHeight="1"/>
    <row r="13344" ht="12" customHeight="1"/>
    <row r="13345" ht="12" customHeight="1"/>
    <row r="13346" ht="12" customHeight="1"/>
    <row r="13347" ht="12" customHeight="1"/>
    <row r="13348" ht="12" customHeight="1"/>
    <row r="13349" ht="12" customHeight="1"/>
    <row r="13350" ht="12" customHeight="1"/>
    <row r="13351" ht="12" customHeight="1"/>
    <row r="13352" ht="12" customHeight="1"/>
    <row r="13353" ht="12" customHeight="1"/>
    <row r="13354" ht="12" customHeight="1"/>
    <row r="13355" ht="12" customHeight="1"/>
    <row r="13356" ht="12" customHeight="1"/>
    <row r="13357" ht="12" customHeight="1"/>
    <row r="13358" ht="12" customHeight="1"/>
    <row r="13359" ht="12" customHeight="1"/>
    <row r="13360" ht="12" customHeight="1"/>
    <row r="13361" ht="12" customHeight="1"/>
    <row r="13362" ht="12" customHeight="1"/>
    <row r="13363" ht="12" customHeight="1"/>
    <row r="13364" ht="12" customHeight="1"/>
    <row r="13365" ht="12" customHeight="1"/>
    <row r="13366" ht="12" customHeight="1"/>
    <row r="13367" ht="12" customHeight="1"/>
    <row r="13368" ht="12" customHeight="1"/>
    <row r="13369" ht="12" customHeight="1"/>
    <row r="13370" ht="12" customHeight="1"/>
    <row r="13371" ht="12" customHeight="1"/>
    <row r="13372" ht="12" customHeight="1"/>
    <row r="13373" ht="12" customHeight="1"/>
    <row r="13374" ht="12" customHeight="1"/>
    <row r="13375" ht="12" customHeight="1"/>
    <row r="13376" ht="12" customHeight="1"/>
    <row r="13377" ht="12" customHeight="1"/>
    <row r="13378" ht="12" customHeight="1"/>
    <row r="13379" ht="12" customHeight="1"/>
    <row r="13380" ht="12" customHeight="1"/>
    <row r="13381" ht="12" customHeight="1"/>
    <row r="13382" ht="12" customHeight="1"/>
    <row r="13383" ht="12" customHeight="1"/>
    <row r="13384" ht="12" customHeight="1"/>
    <row r="13385" ht="12" customHeight="1"/>
    <row r="13386" ht="12" customHeight="1"/>
    <row r="13387" ht="12" customHeight="1"/>
    <row r="13388" ht="12" customHeight="1"/>
    <row r="13389" ht="12" customHeight="1"/>
    <row r="13390" ht="12" customHeight="1"/>
    <row r="13391" ht="12" customHeight="1"/>
    <row r="13392" ht="12" customHeight="1"/>
    <row r="13393" ht="12" customHeight="1"/>
    <row r="13394" ht="12" customHeight="1"/>
    <row r="13395" ht="12" customHeight="1"/>
    <row r="13396" ht="12" customHeight="1"/>
    <row r="13397" ht="12" customHeight="1"/>
    <row r="13398" ht="12" customHeight="1"/>
    <row r="13399" ht="12" customHeight="1"/>
    <row r="13400" ht="12" customHeight="1"/>
    <row r="13401" ht="12" customHeight="1"/>
    <row r="13402" ht="12" customHeight="1"/>
    <row r="13403" ht="12" customHeight="1"/>
    <row r="13404" ht="12" customHeight="1"/>
    <row r="13405" ht="12" customHeight="1"/>
    <row r="13406" ht="12" customHeight="1"/>
    <row r="13407" ht="12" customHeight="1"/>
    <row r="13408" ht="12" customHeight="1"/>
    <row r="13409" ht="12" customHeight="1"/>
    <row r="13410" ht="12" customHeight="1"/>
    <row r="13411" ht="12" customHeight="1"/>
    <row r="13412" ht="12" customHeight="1"/>
    <row r="13413" ht="12" customHeight="1"/>
    <row r="13414" ht="12" customHeight="1"/>
    <row r="13415" ht="12" customHeight="1"/>
    <row r="13416" ht="12" customHeight="1"/>
    <row r="13417" ht="12" customHeight="1"/>
    <row r="13418" ht="12" customHeight="1"/>
    <row r="13419" ht="12" customHeight="1"/>
    <row r="13420" ht="12" customHeight="1"/>
    <row r="13421" ht="12" customHeight="1"/>
    <row r="13422" ht="12" customHeight="1"/>
    <row r="13423" ht="12" customHeight="1"/>
    <row r="13424" ht="12" customHeight="1"/>
    <row r="13425" ht="12" customHeight="1"/>
    <row r="13426" ht="12" customHeight="1"/>
    <row r="13427" ht="12" customHeight="1"/>
    <row r="13428" ht="12" customHeight="1"/>
    <row r="13429" ht="12" customHeight="1"/>
    <row r="13430" ht="12" customHeight="1"/>
    <row r="13431" ht="12" customHeight="1"/>
    <row r="13432" ht="12" customHeight="1"/>
    <row r="13433" ht="12" customHeight="1"/>
    <row r="13434" ht="12" customHeight="1"/>
    <row r="13435" ht="12" customHeight="1"/>
    <row r="13436" ht="12" customHeight="1"/>
    <row r="13437" ht="12" customHeight="1"/>
    <row r="13438" ht="12" customHeight="1"/>
    <row r="13439" ht="12" customHeight="1"/>
    <row r="13440" ht="12" customHeight="1"/>
    <row r="13441" ht="12" customHeight="1"/>
    <row r="13442" ht="12" customHeight="1"/>
    <row r="13443" ht="12" customHeight="1"/>
    <row r="13444" ht="12" customHeight="1"/>
    <row r="13445" ht="12" customHeight="1"/>
    <row r="13446" ht="12" customHeight="1"/>
    <row r="13447" ht="12" customHeight="1"/>
    <row r="13448" ht="12" customHeight="1"/>
    <row r="13449" ht="12" customHeight="1"/>
    <row r="13450" ht="12" customHeight="1"/>
    <row r="13451" ht="12" customHeight="1"/>
    <row r="13452" ht="12" customHeight="1"/>
    <row r="13453" ht="12" customHeight="1"/>
    <row r="13454" ht="12" customHeight="1"/>
    <row r="13455" ht="12" customHeight="1"/>
    <row r="13456" ht="12" customHeight="1"/>
    <row r="13457" ht="12" customHeight="1"/>
    <row r="13458" ht="12" customHeight="1"/>
    <row r="13459" ht="12" customHeight="1"/>
    <row r="13460" ht="12" customHeight="1"/>
    <row r="13461" ht="12" customHeight="1"/>
    <row r="13462" ht="12" customHeight="1"/>
    <row r="13463" ht="12" customHeight="1"/>
    <row r="13464" ht="12" customHeight="1"/>
    <row r="13465" ht="12" customHeight="1"/>
    <row r="13466" ht="12" customHeight="1"/>
    <row r="13467" ht="12" customHeight="1"/>
    <row r="13468" ht="12" customHeight="1"/>
    <row r="13469" ht="12" customHeight="1"/>
    <row r="13470" ht="12" customHeight="1"/>
    <row r="13471" ht="12" customHeight="1"/>
    <row r="13472" ht="12" customHeight="1"/>
    <row r="13473" ht="12" customHeight="1"/>
    <row r="13474" ht="12" customHeight="1"/>
    <row r="13475" ht="12" customHeight="1"/>
    <row r="13476" ht="12" customHeight="1"/>
    <row r="13477" ht="12" customHeight="1"/>
    <row r="13478" ht="12" customHeight="1"/>
    <row r="13479" ht="12" customHeight="1"/>
    <row r="13480" ht="12" customHeight="1"/>
    <row r="13481" ht="12" customHeight="1"/>
    <row r="13482" ht="12" customHeight="1"/>
    <row r="13483" ht="12" customHeight="1"/>
    <row r="13484" ht="12" customHeight="1"/>
    <row r="13485" ht="12" customHeight="1"/>
    <row r="13486" ht="12" customHeight="1"/>
    <row r="13487" ht="12" customHeight="1"/>
    <row r="13488" ht="12" customHeight="1"/>
    <row r="13489" ht="12" customHeight="1"/>
    <row r="13490" ht="12" customHeight="1"/>
    <row r="13491" ht="12" customHeight="1"/>
    <row r="13492" ht="12" customHeight="1"/>
    <row r="13493" ht="12" customHeight="1"/>
    <row r="13494" ht="12" customHeight="1"/>
    <row r="13495" ht="12" customHeight="1"/>
    <row r="13496" ht="12" customHeight="1"/>
    <row r="13497" ht="12" customHeight="1"/>
    <row r="13498" ht="12" customHeight="1"/>
    <row r="13499" ht="12" customHeight="1"/>
    <row r="13500" ht="12" customHeight="1"/>
    <row r="13501" ht="12" customHeight="1"/>
    <row r="13502" ht="12" customHeight="1"/>
    <row r="13503" ht="12" customHeight="1"/>
    <row r="13504" ht="12" customHeight="1"/>
    <row r="13505" ht="12" customHeight="1"/>
    <row r="13506" ht="12" customHeight="1"/>
    <row r="13507" ht="12" customHeight="1"/>
    <row r="13508" ht="12" customHeight="1"/>
    <row r="13509" ht="12" customHeight="1"/>
    <row r="13510" ht="12" customHeight="1"/>
    <row r="13511" ht="12" customHeight="1"/>
    <row r="13512" ht="12" customHeight="1"/>
    <row r="13513" ht="12" customHeight="1"/>
    <row r="13514" ht="12" customHeight="1"/>
    <row r="13515" ht="12" customHeight="1"/>
    <row r="13516" ht="12" customHeight="1"/>
    <row r="13517" ht="12" customHeight="1"/>
    <row r="13518" ht="12" customHeight="1"/>
    <row r="13519" ht="12" customHeight="1"/>
    <row r="13520" ht="12" customHeight="1"/>
    <row r="13521" ht="12" customHeight="1"/>
    <row r="13522" ht="12" customHeight="1"/>
    <row r="13523" ht="12" customHeight="1"/>
    <row r="13524" ht="12" customHeight="1"/>
    <row r="13525" ht="12" customHeight="1"/>
    <row r="13526" ht="12" customHeight="1"/>
    <row r="13527" ht="12" customHeight="1"/>
    <row r="13528" ht="12" customHeight="1"/>
    <row r="13529" ht="12" customHeight="1"/>
    <row r="13530" ht="12" customHeight="1"/>
    <row r="13531" ht="12" customHeight="1"/>
    <row r="13532" ht="12" customHeight="1"/>
    <row r="13533" ht="12" customHeight="1"/>
    <row r="13534" ht="12" customHeight="1"/>
    <row r="13535" ht="12" customHeight="1"/>
    <row r="13536" ht="12" customHeight="1"/>
    <row r="13537" ht="12" customHeight="1"/>
    <row r="13538" ht="12" customHeight="1"/>
    <row r="13539" ht="12" customHeight="1"/>
    <row r="13540" ht="12" customHeight="1"/>
    <row r="13541" ht="12" customHeight="1"/>
    <row r="13542" ht="12" customHeight="1"/>
    <row r="13543" ht="12" customHeight="1"/>
    <row r="13544" ht="12" customHeight="1"/>
    <row r="13545" ht="12" customHeight="1"/>
    <row r="13546" ht="12" customHeight="1"/>
    <row r="13547" ht="12" customHeight="1"/>
    <row r="13548" ht="12" customHeight="1"/>
    <row r="13549" ht="12" customHeight="1"/>
    <row r="13550" ht="12" customHeight="1"/>
    <row r="13551" ht="12" customHeight="1"/>
    <row r="13552" ht="12" customHeight="1"/>
    <row r="13553" ht="12" customHeight="1"/>
    <row r="13554" ht="12" customHeight="1"/>
    <row r="13555" ht="12" customHeight="1"/>
    <row r="13556" ht="12" customHeight="1"/>
    <row r="13557" ht="12" customHeight="1"/>
    <row r="13558" ht="12" customHeight="1"/>
    <row r="13559" ht="12" customHeight="1"/>
    <row r="13560" ht="12" customHeight="1"/>
    <row r="13561" ht="12" customHeight="1"/>
    <row r="13562" ht="12" customHeight="1"/>
    <row r="13563" ht="12" customHeight="1"/>
    <row r="13564" ht="12" customHeight="1"/>
    <row r="13565" ht="12" customHeight="1"/>
    <row r="13566" ht="12" customHeight="1"/>
    <row r="13567" ht="12" customHeight="1"/>
    <row r="13568" ht="12" customHeight="1"/>
    <row r="13569" ht="12" customHeight="1"/>
    <row r="13570" ht="12" customHeight="1"/>
    <row r="13571" ht="12" customHeight="1"/>
    <row r="13572" ht="12" customHeight="1"/>
    <row r="13573" ht="12" customHeight="1"/>
    <row r="13574" ht="12" customHeight="1"/>
    <row r="13575" ht="12" customHeight="1"/>
    <row r="13576" ht="12" customHeight="1"/>
    <row r="13577" ht="12" customHeight="1"/>
    <row r="13578" ht="12" customHeight="1"/>
    <row r="13579" ht="12" customHeight="1"/>
    <row r="13580" ht="12" customHeight="1"/>
    <row r="13581" ht="12" customHeight="1"/>
    <row r="13582" ht="12" customHeight="1"/>
    <row r="13583" ht="12" customHeight="1"/>
    <row r="13584" ht="12" customHeight="1"/>
    <row r="13585" ht="12" customHeight="1"/>
    <row r="13586" ht="12" customHeight="1"/>
    <row r="13587" ht="12" customHeight="1"/>
    <row r="13588" ht="12" customHeight="1"/>
    <row r="13589" ht="12" customHeight="1"/>
    <row r="13590" ht="12" customHeight="1"/>
    <row r="13591" ht="12" customHeight="1"/>
    <row r="13592" ht="12" customHeight="1"/>
    <row r="13593" ht="12" customHeight="1"/>
    <row r="13594" ht="12" customHeight="1"/>
    <row r="13595" ht="12" customHeight="1"/>
    <row r="13596" ht="12" customHeight="1"/>
    <row r="13597" ht="12" customHeight="1"/>
    <row r="13598" ht="12" customHeight="1"/>
    <row r="13599" ht="12" customHeight="1"/>
    <row r="13600" ht="12" customHeight="1"/>
    <row r="13601" ht="12" customHeight="1"/>
    <row r="13602" ht="12" customHeight="1"/>
    <row r="13603" ht="12" customHeight="1"/>
    <row r="13604" ht="12" customHeight="1"/>
    <row r="13605" ht="12" customHeight="1"/>
    <row r="13606" ht="12" customHeight="1"/>
    <row r="13607" ht="12" customHeight="1"/>
    <row r="13608" ht="12" customHeight="1"/>
    <row r="13609" ht="12" customHeight="1"/>
    <row r="13610" ht="12" customHeight="1"/>
    <row r="13611" ht="12" customHeight="1"/>
    <row r="13612" ht="12" customHeight="1"/>
    <row r="13613" ht="12" customHeight="1"/>
    <row r="13614" ht="12" customHeight="1"/>
    <row r="13615" ht="12" customHeight="1"/>
    <row r="13616" ht="12" customHeight="1"/>
    <row r="13617" ht="12" customHeight="1"/>
    <row r="13618" ht="12" customHeight="1"/>
    <row r="13619" ht="12" customHeight="1"/>
    <row r="13620" ht="12" customHeight="1"/>
    <row r="13621" ht="12" customHeight="1"/>
    <row r="13622" ht="12" customHeight="1"/>
    <row r="13623" ht="12" customHeight="1"/>
    <row r="13624" ht="12" customHeight="1"/>
    <row r="13625" ht="12" customHeight="1"/>
    <row r="13626" ht="12" customHeight="1"/>
    <row r="13627" ht="12" customHeight="1"/>
    <row r="13628" ht="12" customHeight="1"/>
    <row r="13629" ht="12" customHeight="1"/>
    <row r="13630" ht="12" customHeight="1"/>
    <row r="13631" ht="12" customHeight="1"/>
    <row r="13632" ht="12" customHeight="1"/>
    <row r="13633" ht="12" customHeight="1"/>
    <row r="13634" ht="12" customHeight="1"/>
    <row r="13635" ht="12" customHeight="1"/>
    <row r="13636" ht="12" customHeight="1"/>
    <row r="13637" ht="12" customHeight="1"/>
    <row r="13638" ht="12" customHeight="1"/>
    <row r="13639" ht="12" customHeight="1"/>
    <row r="13640" ht="12" customHeight="1"/>
    <row r="13641" ht="12" customHeight="1"/>
    <row r="13642" ht="12" customHeight="1"/>
    <row r="13643" ht="12" customHeight="1"/>
    <row r="13644" ht="12" customHeight="1"/>
    <row r="13645" ht="12" customHeight="1"/>
    <row r="13646" ht="12" customHeight="1"/>
    <row r="13647" ht="12" customHeight="1"/>
    <row r="13648" ht="12" customHeight="1"/>
    <row r="13649" ht="12" customHeight="1"/>
    <row r="13650" ht="12" customHeight="1"/>
    <row r="13651" ht="12" customHeight="1"/>
    <row r="13652" ht="12" customHeight="1"/>
    <row r="13653" ht="12" customHeight="1"/>
    <row r="13654" ht="12" customHeight="1"/>
    <row r="13655" ht="12" customHeight="1"/>
    <row r="13656" ht="12" customHeight="1"/>
    <row r="13657" ht="12" customHeight="1"/>
    <row r="13658" ht="12" customHeight="1"/>
    <row r="13659" ht="12" customHeight="1"/>
    <row r="13660" ht="12" customHeight="1"/>
    <row r="13661" ht="12" customHeight="1"/>
    <row r="13662" ht="12" customHeight="1"/>
    <row r="13663" ht="12" customHeight="1"/>
    <row r="13664" ht="12" customHeight="1"/>
    <row r="13665" ht="12" customHeight="1"/>
    <row r="13666" ht="12" customHeight="1"/>
    <row r="13667" ht="12" customHeight="1"/>
    <row r="13668" ht="12" customHeight="1"/>
    <row r="13669" ht="12" customHeight="1"/>
    <row r="13670" ht="12" customHeight="1"/>
    <row r="13671" ht="12" customHeight="1"/>
    <row r="13672" ht="12" customHeight="1"/>
    <row r="13673" ht="12" customHeight="1"/>
    <row r="13674" ht="12" customHeight="1"/>
    <row r="13675" ht="12" customHeight="1"/>
    <row r="13676" ht="12" customHeight="1"/>
    <row r="13677" ht="12" customHeight="1"/>
    <row r="13678" ht="12" customHeight="1"/>
    <row r="13679" ht="12" customHeight="1"/>
    <row r="13680" ht="12" customHeight="1"/>
    <row r="13681" ht="12" customHeight="1"/>
    <row r="13682" ht="12" customHeight="1"/>
    <row r="13683" ht="12" customHeight="1"/>
    <row r="13684" ht="12" customHeight="1"/>
    <row r="13685" ht="12" customHeight="1"/>
    <row r="13686" ht="12" customHeight="1"/>
    <row r="13687" ht="12" customHeight="1"/>
    <row r="13688" ht="12" customHeight="1"/>
    <row r="13689" ht="12" customHeight="1"/>
    <row r="13690" ht="12" customHeight="1"/>
    <row r="13691" ht="12" customHeight="1"/>
    <row r="13692" ht="12" customHeight="1"/>
    <row r="13693" ht="12" customHeight="1"/>
    <row r="13694" ht="12" customHeight="1"/>
    <row r="13695" ht="12" customHeight="1"/>
    <row r="13696" ht="12" customHeight="1"/>
    <row r="13697" ht="12" customHeight="1"/>
    <row r="13698" ht="12" customHeight="1"/>
    <row r="13699" ht="12" customHeight="1"/>
    <row r="13700" ht="12" customHeight="1"/>
    <row r="13701" ht="12" customHeight="1"/>
    <row r="13702" ht="12" customHeight="1"/>
    <row r="13703" ht="12" customHeight="1"/>
    <row r="13704" ht="12" customHeight="1"/>
    <row r="13705" ht="12" customHeight="1"/>
    <row r="13706" ht="12" customHeight="1"/>
    <row r="13707" ht="12" customHeight="1"/>
    <row r="13708" ht="12" customHeight="1"/>
    <row r="13709" ht="12" customHeight="1"/>
    <row r="13710" ht="12" customHeight="1"/>
    <row r="13711" ht="12" customHeight="1"/>
    <row r="13712" ht="12" customHeight="1"/>
    <row r="13713" ht="12" customHeight="1"/>
    <row r="13714" ht="12" customHeight="1"/>
    <row r="13715" ht="12" customHeight="1"/>
    <row r="13716" ht="12" customHeight="1"/>
    <row r="13717" ht="12" customHeight="1"/>
    <row r="13718" ht="12" customHeight="1"/>
    <row r="13719" ht="12" customHeight="1"/>
    <row r="13720" ht="12" customHeight="1"/>
    <row r="13721" ht="12" customHeight="1"/>
    <row r="13722" ht="12" customHeight="1"/>
    <row r="13723" ht="12" customHeight="1"/>
    <row r="13724" ht="12" customHeight="1"/>
    <row r="13725" ht="12" customHeight="1"/>
    <row r="13726" ht="12" customHeight="1"/>
    <row r="13727" ht="12" customHeight="1"/>
    <row r="13728" ht="12" customHeight="1"/>
    <row r="13729" ht="12" customHeight="1"/>
    <row r="13730" ht="12" customHeight="1"/>
    <row r="13731" ht="12" customHeight="1"/>
    <row r="13732" ht="12" customHeight="1"/>
    <row r="13733" ht="12" customHeight="1"/>
    <row r="13734" ht="12" customHeight="1"/>
    <row r="13735" ht="12" customHeight="1"/>
    <row r="13736" ht="12" customHeight="1"/>
    <row r="13737" ht="12" customHeight="1"/>
    <row r="13738" ht="12" customHeight="1"/>
    <row r="13739" ht="12" customHeight="1"/>
    <row r="13740" ht="12" customHeight="1"/>
    <row r="13741" ht="12" customHeight="1"/>
    <row r="13742" ht="12" customHeight="1"/>
    <row r="13743" ht="12" customHeight="1"/>
    <row r="13744" ht="12" customHeight="1"/>
    <row r="13745" ht="12" customHeight="1"/>
    <row r="13746" ht="12" customHeight="1"/>
    <row r="13747" ht="12" customHeight="1"/>
    <row r="13748" ht="12" customHeight="1"/>
    <row r="13749" ht="12" customHeight="1"/>
    <row r="13750" ht="12" customHeight="1"/>
    <row r="13751" ht="12" customHeight="1"/>
    <row r="13752" ht="12" customHeight="1"/>
    <row r="13753" ht="12" customHeight="1"/>
    <row r="13754" ht="12" customHeight="1"/>
    <row r="13755" ht="12" customHeight="1"/>
    <row r="13756" ht="12" customHeight="1"/>
    <row r="13757" ht="12" customHeight="1"/>
    <row r="13758" ht="12" customHeight="1"/>
    <row r="13759" ht="12" customHeight="1"/>
    <row r="13760" ht="12" customHeight="1"/>
    <row r="13761" ht="12" customHeight="1"/>
    <row r="13762" ht="12" customHeight="1"/>
    <row r="13763" ht="12" customHeight="1"/>
    <row r="13764" ht="12" customHeight="1"/>
    <row r="13765" ht="12" customHeight="1"/>
    <row r="13766" ht="12" customHeight="1"/>
    <row r="13767" ht="12" customHeight="1"/>
    <row r="13768" ht="12" customHeight="1"/>
    <row r="13769" ht="12" customHeight="1"/>
    <row r="13770" ht="12" customHeight="1"/>
    <row r="13771" ht="12" customHeight="1"/>
    <row r="13772" ht="12" customHeight="1"/>
    <row r="13773" ht="12" customHeight="1"/>
    <row r="13774" ht="12" customHeight="1"/>
    <row r="13775" ht="12" customHeight="1"/>
    <row r="13776" ht="12" customHeight="1"/>
    <row r="13777" ht="12" customHeight="1"/>
    <row r="13778" ht="12" customHeight="1"/>
    <row r="13779" ht="12" customHeight="1"/>
    <row r="13780" ht="12" customHeight="1"/>
    <row r="13781" ht="12" customHeight="1"/>
    <row r="13782" ht="12" customHeight="1"/>
    <row r="13783" ht="12" customHeight="1"/>
    <row r="13784" ht="12" customHeight="1"/>
    <row r="13785" ht="12" customHeight="1"/>
    <row r="13786" ht="12" customHeight="1"/>
    <row r="13787" ht="12" customHeight="1"/>
    <row r="13788" ht="12" customHeight="1"/>
    <row r="13789" ht="12" customHeight="1"/>
    <row r="13790" ht="12" customHeight="1"/>
    <row r="13791" ht="12" customHeight="1"/>
    <row r="13792" ht="12" customHeight="1"/>
    <row r="13793" ht="12" customHeight="1"/>
    <row r="13794" ht="12" customHeight="1"/>
    <row r="13795" ht="12" customHeight="1"/>
    <row r="13796" ht="12" customHeight="1"/>
    <row r="13797" ht="12" customHeight="1"/>
    <row r="13798" ht="12" customHeight="1"/>
    <row r="13799" ht="12" customHeight="1"/>
    <row r="13800" ht="12" customHeight="1"/>
    <row r="13801" ht="12" customHeight="1"/>
    <row r="13802" ht="12" customHeight="1"/>
    <row r="13803" ht="12" customHeight="1"/>
    <row r="13804" ht="12" customHeight="1"/>
    <row r="13805" ht="12" customHeight="1"/>
    <row r="13806" ht="12" customHeight="1"/>
    <row r="13807" ht="12" customHeight="1"/>
    <row r="13808" ht="12" customHeight="1"/>
    <row r="13809" ht="12" customHeight="1"/>
    <row r="13810" ht="12" customHeight="1"/>
    <row r="13811" ht="12" customHeight="1"/>
    <row r="13812" ht="12" customHeight="1"/>
    <row r="13813" ht="12" customHeight="1"/>
    <row r="13814" ht="12" customHeight="1"/>
    <row r="13815" ht="12" customHeight="1"/>
    <row r="13816" ht="12" customHeight="1"/>
    <row r="13817" ht="12" customHeight="1"/>
    <row r="13818" ht="12" customHeight="1"/>
    <row r="13819" ht="12" customHeight="1"/>
    <row r="13820" ht="12" customHeight="1"/>
    <row r="13821" ht="12" customHeight="1"/>
    <row r="13822" ht="12" customHeight="1"/>
    <row r="13823" ht="12" customHeight="1"/>
    <row r="13824" ht="12" customHeight="1"/>
    <row r="13825" ht="12" customHeight="1"/>
    <row r="13826" ht="12" customHeight="1"/>
    <row r="13827" ht="12" customHeight="1"/>
    <row r="13828" ht="12" customHeight="1"/>
    <row r="13829" ht="12" customHeight="1"/>
    <row r="13830" ht="12" customHeight="1"/>
    <row r="13831" ht="12" customHeight="1"/>
    <row r="13832" ht="12" customHeight="1"/>
    <row r="13833" ht="12" customHeight="1"/>
    <row r="13834" ht="12" customHeight="1"/>
    <row r="13835" ht="12" customHeight="1"/>
    <row r="13836" ht="12" customHeight="1"/>
    <row r="13837" ht="12" customHeight="1"/>
    <row r="13838" ht="12" customHeight="1"/>
    <row r="13839" ht="12" customHeight="1"/>
    <row r="13840" ht="12" customHeight="1"/>
    <row r="13841" ht="12" customHeight="1"/>
    <row r="13842" ht="12" customHeight="1"/>
    <row r="13843" ht="12" customHeight="1"/>
    <row r="13844" ht="12" customHeight="1"/>
    <row r="13845" ht="12" customHeight="1"/>
    <row r="13846" ht="12" customHeight="1"/>
    <row r="13847" ht="12" customHeight="1"/>
    <row r="13848" ht="12" customHeight="1"/>
    <row r="13849" ht="12" customHeight="1"/>
    <row r="13850" ht="12" customHeight="1"/>
    <row r="13851" ht="12" customHeight="1"/>
    <row r="13852" ht="12" customHeight="1"/>
    <row r="13853" ht="12" customHeight="1"/>
    <row r="13854" ht="12" customHeight="1"/>
    <row r="13855" ht="12" customHeight="1"/>
    <row r="13856" ht="12" customHeight="1"/>
    <row r="13857" ht="12" customHeight="1"/>
    <row r="13858" ht="12" customHeight="1"/>
    <row r="13859" ht="12" customHeight="1"/>
    <row r="13860" ht="12" customHeight="1"/>
    <row r="13861" ht="12" customHeight="1"/>
    <row r="13862" ht="12" customHeight="1"/>
    <row r="13863" ht="12" customHeight="1"/>
    <row r="13864" ht="12" customHeight="1"/>
    <row r="13865" ht="12" customHeight="1"/>
    <row r="13866" ht="12" customHeight="1"/>
    <row r="13867" ht="12" customHeight="1"/>
    <row r="13868" ht="12" customHeight="1"/>
    <row r="13869" ht="12" customHeight="1"/>
    <row r="13870" ht="12" customHeight="1"/>
    <row r="13871" ht="12" customHeight="1"/>
    <row r="13872" ht="12" customHeight="1"/>
    <row r="13873" ht="12" customHeight="1"/>
    <row r="13874" ht="12" customHeight="1"/>
    <row r="13875" ht="12" customHeight="1"/>
    <row r="13876" ht="12" customHeight="1"/>
    <row r="13877" ht="12" customHeight="1"/>
    <row r="13878" ht="12" customHeight="1"/>
    <row r="13879" ht="12" customHeight="1"/>
    <row r="13880" ht="12" customHeight="1"/>
    <row r="13881" ht="12" customHeight="1"/>
    <row r="13882" ht="12" customHeight="1"/>
    <row r="13883" ht="12" customHeight="1"/>
    <row r="13884" ht="12" customHeight="1"/>
    <row r="13885" ht="12" customHeight="1"/>
    <row r="13886" ht="12" customHeight="1"/>
    <row r="13887" ht="12" customHeight="1"/>
    <row r="13888" ht="12" customHeight="1"/>
    <row r="13889" ht="12" customHeight="1"/>
    <row r="13890" ht="12" customHeight="1"/>
    <row r="13891" ht="12" customHeight="1"/>
    <row r="13892" ht="12" customHeight="1"/>
    <row r="13893" ht="12" customHeight="1"/>
    <row r="13894" ht="12" customHeight="1"/>
    <row r="13895" ht="12" customHeight="1"/>
    <row r="13896" ht="12" customHeight="1"/>
    <row r="13897" ht="12" customHeight="1"/>
    <row r="13898" ht="12" customHeight="1"/>
    <row r="13899" ht="12" customHeight="1"/>
    <row r="13900" ht="12" customHeight="1"/>
    <row r="13901" ht="12" customHeight="1"/>
    <row r="13902" ht="12" customHeight="1"/>
    <row r="13903" ht="12" customHeight="1"/>
    <row r="13904" ht="12" customHeight="1"/>
    <row r="13905" ht="12" customHeight="1"/>
    <row r="13906" ht="12" customHeight="1"/>
    <row r="13907" ht="12" customHeight="1"/>
    <row r="13908" ht="12" customHeight="1"/>
    <row r="13909" ht="12" customHeight="1"/>
    <row r="13910" ht="12" customHeight="1"/>
    <row r="13911" ht="12" customHeight="1"/>
    <row r="13912" ht="12" customHeight="1"/>
    <row r="13913" ht="12" customHeight="1"/>
    <row r="13914" ht="12" customHeight="1"/>
    <row r="13915" ht="12" customHeight="1"/>
    <row r="13916" ht="12" customHeight="1"/>
    <row r="13917" ht="12" customHeight="1"/>
    <row r="13918" ht="12" customHeight="1"/>
    <row r="13919" ht="12" customHeight="1"/>
    <row r="13920" ht="12" customHeight="1"/>
    <row r="13921" ht="12" customHeight="1"/>
    <row r="13922" ht="12" customHeight="1"/>
    <row r="13923" ht="12" customHeight="1"/>
    <row r="13924" ht="12" customHeight="1"/>
    <row r="13925" ht="12" customHeight="1"/>
    <row r="13926" ht="12" customHeight="1"/>
    <row r="13927" ht="12" customHeight="1"/>
    <row r="13928" ht="12" customHeight="1"/>
    <row r="13929" ht="12" customHeight="1"/>
    <row r="13930" ht="12" customHeight="1"/>
    <row r="13931" ht="12" customHeight="1"/>
    <row r="13932" ht="12" customHeight="1"/>
    <row r="13933" ht="12" customHeight="1"/>
    <row r="13934" ht="12" customHeight="1"/>
    <row r="13935" ht="12" customHeight="1"/>
    <row r="13936" ht="12" customHeight="1"/>
    <row r="13937" ht="12" customHeight="1"/>
    <row r="13938" ht="12" customHeight="1"/>
    <row r="13939" ht="12" customHeight="1"/>
    <row r="13940" ht="12" customHeight="1"/>
    <row r="13941" ht="12" customHeight="1"/>
    <row r="13942" ht="12" customHeight="1"/>
    <row r="13943" ht="12" customHeight="1"/>
    <row r="13944" ht="12" customHeight="1"/>
    <row r="13945" ht="12" customHeight="1"/>
    <row r="13946" ht="12" customHeight="1"/>
    <row r="13947" ht="12" customHeight="1"/>
    <row r="13948" ht="12" customHeight="1"/>
    <row r="13949" ht="12" customHeight="1"/>
    <row r="13950" ht="12" customHeight="1"/>
    <row r="13951" ht="12" customHeight="1"/>
    <row r="13952" ht="12" customHeight="1"/>
    <row r="13953" ht="12" customHeight="1"/>
    <row r="13954" ht="12" customHeight="1"/>
    <row r="13955" ht="12" customHeight="1"/>
    <row r="13956" ht="12" customHeight="1"/>
    <row r="13957" ht="12" customHeight="1"/>
    <row r="13958" ht="12" customHeight="1"/>
    <row r="13959" ht="12" customHeight="1"/>
    <row r="13960" ht="12" customHeight="1"/>
    <row r="13961" ht="12" customHeight="1"/>
    <row r="13962" ht="12" customHeight="1"/>
    <row r="13963" ht="12" customHeight="1"/>
    <row r="13964" ht="12" customHeight="1"/>
    <row r="13965" ht="12" customHeight="1"/>
    <row r="13966" ht="12" customHeight="1"/>
    <row r="13967" ht="12" customHeight="1"/>
    <row r="13968" ht="12" customHeight="1"/>
    <row r="13969" ht="12" customHeight="1"/>
    <row r="13970" ht="12" customHeight="1"/>
    <row r="13971" ht="12" customHeight="1"/>
    <row r="13972" ht="12" customHeight="1"/>
    <row r="13973" ht="12" customHeight="1"/>
    <row r="13974" ht="12" customHeight="1"/>
    <row r="13975" ht="12" customHeight="1"/>
    <row r="13976" ht="12" customHeight="1"/>
    <row r="13977" ht="12" customHeight="1"/>
    <row r="13978" ht="12" customHeight="1"/>
    <row r="13979" ht="12" customHeight="1"/>
    <row r="13980" ht="12" customHeight="1"/>
    <row r="13981" ht="12" customHeight="1"/>
    <row r="13982" ht="12" customHeight="1"/>
    <row r="13983" ht="12" customHeight="1"/>
    <row r="13984" ht="12" customHeight="1"/>
    <row r="13985" ht="12" customHeight="1"/>
    <row r="13986" ht="12" customHeight="1"/>
    <row r="13987" ht="12" customHeight="1"/>
    <row r="13988" ht="12" customHeight="1"/>
    <row r="13989" ht="12" customHeight="1"/>
    <row r="13990" ht="12" customHeight="1"/>
    <row r="13991" ht="12" customHeight="1"/>
    <row r="13992" ht="12" customHeight="1"/>
    <row r="13993" ht="12" customHeight="1"/>
    <row r="13994" ht="12" customHeight="1"/>
    <row r="13995" ht="12" customHeight="1"/>
    <row r="13996" ht="12" customHeight="1"/>
    <row r="13997" ht="12" customHeight="1"/>
    <row r="13998" ht="12" customHeight="1"/>
    <row r="13999" ht="12" customHeight="1"/>
    <row r="14000" ht="12" customHeight="1"/>
    <row r="14001" ht="12" customHeight="1"/>
    <row r="14002" ht="12" customHeight="1"/>
    <row r="14003" ht="12" customHeight="1"/>
    <row r="14004" ht="12" customHeight="1"/>
    <row r="14005" ht="12" customHeight="1"/>
    <row r="14006" ht="12" customHeight="1"/>
    <row r="14007" ht="12" customHeight="1"/>
    <row r="14008" ht="12" customHeight="1"/>
    <row r="14009" ht="12" customHeight="1"/>
    <row r="14010" ht="12" customHeight="1"/>
    <row r="14011" ht="12" customHeight="1"/>
    <row r="14012" ht="12" customHeight="1"/>
    <row r="14013" ht="12" customHeight="1"/>
    <row r="14014" ht="12" customHeight="1"/>
    <row r="14015" ht="12" customHeight="1"/>
    <row r="14016" ht="12" customHeight="1"/>
    <row r="14017" ht="12" customHeight="1"/>
    <row r="14018" ht="12" customHeight="1"/>
    <row r="14019" ht="12" customHeight="1"/>
    <row r="14020" ht="12" customHeight="1"/>
    <row r="14021" ht="12" customHeight="1"/>
    <row r="14022" ht="12" customHeight="1"/>
    <row r="14023" ht="12" customHeight="1"/>
    <row r="14024" ht="12" customHeight="1"/>
    <row r="14025" ht="12" customHeight="1"/>
    <row r="14026" ht="12" customHeight="1"/>
    <row r="14027" ht="12" customHeight="1"/>
    <row r="14028" ht="12" customHeight="1"/>
    <row r="14029" ht="12" customHeight="1"/>
    <row r="14030" ht="12" customHeight="1"/>
    <row r="14031" ht="12" customHeight="1"/>
    <row r="14032" ht="12" customHeight="1"/>
    <row r="14033" ht="12" customHeight="1"/>
    <row r="14034" ht="12" customHeight="1"/>
    <row r="14035" ht="12" customHeight="1"/>
    <row r="14036" ht="12" customHeight="1"/>
    <row r="14037" ht="12" customHeight="1"/>
    <row r="14038" ht="12" customHeight="1"/>
    <row r="14039" ht="12" customHeight="1"/>
    <row r="14040" ht="12" customHeight="1"/>
    <row r="14041" ht="12" customHeight="1"/>
    <row r="14042" ht="12" customHeight="1"/>
    <row r="14043" ht="12" customHeight="1"/>
    <row r="14044" ht="12" customHeight="1"/>
    <row r="14045" ht="12" customHeight="1"/>
    <row r="14046" ht="12" customHeight="1"/>
    <row r="14047" ht="12" customHeight="1"/>
    <row r="14048" ht="12" customHeight="1"/>
    <row r="14049" ht="12" customHeight="1"/>
    <row r="14050" ht="12" customHeight="1"/>
    <row r="14051" ht="12" customHeight="1"/>
    <row r="14052" ht="12" customHeight="1"/>
    <row r="14053" ht="12" customHeight="1"/>
    <row r="14054" ht="12" customHeight="1"/>
    <row r="14055" ht="12" customHeight="1"/>
    <row r="14056" ht="12" customHeight="1"/>
    <row r="14057" ht="12" customHeight="1"/>
    <row r="14058" ht="12" customHeight="1"/>
    <row r="14059" ht="12" customHeight="1"/>
    <row r="14060" ht="12" customHeight="1"/>
    <row r="14061" ht="12" customHeight="1"/>
    <row r="14062" ht="12" customHeight="1"/>
    <row r="14063" ht="12" customHeight="1"/>
    <row r="14064" ht="12" customHeight="1"/>
    <row r="14065" ht="12" customHeight="1"/>
    <row r="14066" ht="12" customHeight="1"/>
    <row r="14067" ht="12" customHeight="1"/>
    <row r="14068" ht="12" customHeight="1"/>
    <row r="14069" ht="12" customHeight="1"/>
    <row r="14070" ht="12" customHeight="1"/>
    <row r="14071" ht="12" customHeight="1"/>
    <row r="14072" ht="12" customHeight="1"/>
    <row r="14073" ht="12" customHeight="1"/>
    <row r="14074" ht="12" customHeight="1"/>
    <row r="14075" ht="12" customHeight="1"/>
    <row r="14076" ht="12" customHeight="1"/>
    <row r="14077" ht="12" customHeight="1"/>
    <row r="14078" ht="12" customHeight="1"/>
    <row r="14079" ht="12" customHeight="1"/>
    <row r="14080" ht="12" customHeight="1"/>
    <row r="14081" ht="12" customHeight="1"/>
    <row r="14082" ht="12" customHeight="1"/>
    <row r="14083" ht="12" customHeight="1"/>
    <row r="14084" ht="12" customHeight="1"/>
    <row r="14085" ht="12" customHeight="1"/>
    <row r="14086" ht="12" customHeight="1"/>
    <row r="14087" ht="12" customHeight="1"/>
    <row r="14088" ht="12" customHeight="1"/>
    <row r="14089" ht="12" customHeight="1"/>
    <row r="14090" ht="12" customHeight="1"/>
    <row r="14091" ht="12" customHeight="1"/>
    <row r="14092" ht="12" customHeight="1"/>
    <row r="14093" ht="12" customHeight="1"/>
    <row r="14094" ht="12" customHeight="1"/>
    <row r="14095" ht="12" customHeight="1"/>
    <row r="14096" ht="12" customHeight="1"/>
    <row r="14097" ht="12" customHeight="1"/>
    <row r="14098" ht="12" customHeight="1"/>
    <row r="14099" ht="12" customHeight="1"/>
    <row r="14100" ht="12" customHeight="1"/>
    <row r="14101" ht="12" customHeight="1"/>
    <row r="14102" ht="12" customHeight="1"/>
    <row r="14103" ht="12" customHeight="1"/>
    <row r="14104" ht="12" customHeight="1"/>
    <row r="14105" ht="12" customHeight="1"/>
    <row r="14106" ht="12" customHeight="1"/>
    <row r="14107" ht="12" customHeight="1"/>
    <row r="14108" ht="12" customHeight="1"/>
    <row r="14109" ht="12" customHeight="1"/>
    <row r="14110" ht="12" customHeight="1"/>
    <row r="14111" ht="12" customHeight="1"/>
    <row r="14112" ht="12" customHeight="1"/>
    <row r="14113" ht="12" customHeight="1"/>
    <row r="14114" ht="12" customHeight="1"/>
    <row r="14115" ht="12" customHeight="1"/>
    <row r="14116" ht="12" customHeight="1"/>
    <row r="14117" ht="12" customHeight="1"/>
    <row r="14118" ht="12" customHeight="1"/>
    <row r="14119" ht="12" customHeight="1"/>
    <row r="14120" ht="12" customHeight="1"/>
    <row r="14121" ht="12" customHeight="1"/>
    <row r="14122" ht="12" customHeight="1"/>
    <row r="14123" ht="12" customHeight="1"/>
    <row r="14124" ht="12" customHeight="1"/>
    <row r="14125" ht="12" customHeight="1"/>
    <row r="14126" ht="12" customHeight="1"/>
    <row r="14127" ht="12" customHeight="1"/>
    <row r="14128" ht="12" customHeight="1"/>
    <row r="14129" ht="12" customHeight="1"/>
    <row r="14130" ht="12" customHeight="1"/>
    <row r="14131" ht="12" customHeight="1"/>
    <row r="14132" ht="12" customHeight="1"/>
    <row r="14133" ht="12" customHeight="1"/>
    <row r="14134" ht="12" customHeight="1"/>
    <row r="14135" ht="12" customHeight="1"/>
    <row r="14136" ht="12" customHeight="1"/>
    <row r="14137" ht="12" customHeight="1"/>
    <row r="14138" ht="12" customHeight="1"/>
    <row r="14139" ht="12" customHeight="1"/>
    <row r="14140" ht="12" customHeight="1"/>
    <row r="14141" ht="12" customHeight="1"/>
    <row r="14142" ht="12" customHeight="1"/>
    <row r="14143" ht="12" customHeight="1"/>
    <row r="14144" ht="12" customHeight="1"/>
    <row r="14145" ht="12" customHeight="1"/>
    <row r="14146" ht="12" customHeight="1"/>
    <row r="14147" ht="12" customHeight="1"/>
    <row r="14148" ht="12" customHeight="1"/>
    <row r="14149" ht="12" customHeight="1"/>
    <row r="14150" ht="12" customHeight="1"/>
    <row r="14151" ht="12" customHeight="1"/>
    <row r="14152" ht="12" customHeight="1"/>
    <row r="14153" ht="12" customHeight="1"/>
    <row r="14154" ht="12" customHeight="1"/>
    <row r="14155" ht="12" customHeight="1"/>
    <row r="14156" ht="12" customHeight="1"/>
    <row r="14157" ht="12" customHeight="1"/>
    <row r="14158" ht="12" customHeight="1"/>
    <row r="14159" ht="12" customHeight="1"/>
    <row r="14160" ht="12" customHeight="1"/>
    <row r="14161" ht="12" customHeight="1"/>
    <row r="14162" ht="12" customHeight="1"/>
    <row r="14163" ht="12" customHeight="1"/>
    <row r="14164" ht="12" customHeight="1"/>
    <row r="14165" ht="12" customHeight="1"/>
    <row r="14166" ht="12" customHeight="1"/>
    <row r="14167" ht="12" customHeight="1"/>
    <row r="14168" ht="12" customHeight="1"/>
    <row r="14169" ht="12" customHeight="1"/>
    <row r="14170" ht="12" customHeight="1"/>
    <row r="14171" ht="12" customHeight="1"/>
    <row r="14172" ht="12" customHeight="1"/>
    <row r="14173" ht="12" customHeight="1"/>
    <row r="14174" ht="12" customHeight="1"/>
    <row r="14175" ht="12" customHeight="1"/>
    <row r="14176" ht="12" customHeight="1"/>
    <row r="14177" ht="12" customHeight="1"/>
    <row r="14178" ht="12" customHeight="1"/>
    <row r="14179" ht="12" customHeight="1"/>
    <row r="14180" ht="12" customHeight="1"/>
    <row r="14181" ht="12" customHeight="1"/>
    <row r="14182" ht="12" customHeight="1"/>
    <row r="14183" ht="12" customHeight="1"/>
    <row r="14184" ht="12" customHeight="1"/>
    <row r="14185" ht="12" customHeight="1"/>
    <row r="14186" ht="12" customHeight="1"/>
    <row r="14187" ht="12" customHeight="1"/>
    <row r="14188" ht="12" customHeight="1"/>
    <row r="14189" ht="12" customHeight="1"/>
    <row r="14190" ht="12" customHeight="1"/>
    <row r="14191" ht="12" customHeight="1"/>
    <row r="14192" ht="12" customHeight="1"/>
    <row r="14193" ht="12" customHeight="1"/>
    <row r="14194" ht="12" customHeight="1"/>
    <row r="14195" ht="12" customHeight="1"/>
    <row r="14196" ht="12" customHeight="1"/>
    <row r="14197" ht="12" customHeight="1"/>
    <row r="14198" ht="12" customHeight="1"/>
    <row r="14199" ht="12" customHeight="1"/>
    <row r="14200" ht="12" customHeight="1"/>
    <row r="14201" ht="12" customHeight="1"/>
    <row r="14202" ht="12" customHeight="1"/>
    <row r="14203" ht="12" customHeight="1"/>
    <row r="14204" ht="12" customHeight="1"/>
    <row r="14205" ht="12" customHeight="1"/>
    <row r="14206" ht="12" customHeight="1"/>
    <row r="14207" ht="12" customHeight="1"/>
    <row r="14208" ht="12" customHeight="1"/>
    <row r="14209" ht="12" customHeight="1"/>
    <row r="14210" ht="12" customHeight="1"/>
    <row r="14211" ht="12" customHeight="1"/>
    <row r="14212" ht="12" customHeight="1"/>
    <row r="14213" ht="12" customHeight="1"/>
    <row r="14214" ht="12" customHeight="1"/>
    <row r="14215" ht="12" customHeight="1"/>
    <row r="14216" ht="12" customHeight="1"/>
    <row r="14217" ht="12" customHeight="1"/>
    <row r="14218" ht="12" customHeight="1"/>
    <row r="14219" ht="12" customHeight="1"/>
    <row r="14220" ht="12" customHeight="1"/>
    <row r="14221" ht="12" customHeight="1"/>
    <row r="14222" ht="12" customHeight="1"/>
    <row r="14223" ht="12" customHeight="1"/>
    <row r="14224" ht="12" customHeight="1"/>
    <row r="14225" ht="12" customHeight="1"/>
    <row r="14226" ht="12" customHeight="1"/>
    <row r="14227" ht="12" customHeight="1"/>
    <row r="14228" ht="12" customHeight="1"/>
    <row r="14229" ht="12" customHeight="1"/>
    <row r="14230" ht="12" customHeight="1"/>
    <row r="14231" ht="12" customHeight="1"/>
    <row r="14232" ht="12" customHeight="1"/>
    <row r="14233" ht="12" customHeight="1"/>
    <row r="14234" ht="12" customHeight="1"/>
    <row r="14235" ht="12" customHeight="1"/>
    <row r="14236" ht="12" customHeight="1"/>
    <row r="14237" ht="12" customHeight="1"/>
    <row r="14238" ht="12" customHeight="1"/>
    <row r="14239" ht="12" customHeight="1"/>
    <row r="14240" ht="12" customHeight="1"/>
    <row r="14241" ht="12" customHeight="1"/>
    <row r="14242" ht="12" customHeight="1"/>
    <row r="14243" ht="12" customHeight="1"/>
    <row r="14244" ht="12" customHeight="1"/>
    <row r="14245" ht="12" customHeight="1"/>
    <row r="14246" ht="12" customHeight="1"/>
    <row r="14247" ht="12" customHeight="1"/>
    <row r="14248" ht="12" customHeight="1"/>
    <row r="14249" ht="12" customHeight="1"/>
    <row r="14250" ht="12" customHeight="1"/>
    <row r="14251" ht="12" customHeight="1"/>
    <row r="14252" ht="12" customHeight="1"/>
    <row r="14253" ht="12" customHeight="1"/>
    <row r="14254" ht="12" customHeight="1"/>
    <row r="14255" ht="12" customHeight="1"/>
    <row r="14256" ht="12" customHeight="1"/>
    <row r="14257" ht="12" customHeight="1"/>
    <row r="14258" ht="12" customHeight="1"/>
    <row r="14259" ht="12" customHeight="1"/>
    <row r="14260" ht="12" customHeight="1"/>
    <row r="14261" ht="12" customHeight="1"/>
    <row r="14262" ht="12" customHeight="1"/>
    <row r="14263" ht="12" customHeight="1"/>
    <row r="14264" ht="12" customHeight="1"/>
    <row r="14265" ht="12" customHeight="1"/>
    <row r="14266" ht="12" customHeight="1"/>
    <row r="14267" ht="12" customHeight="1"/>
    <row r="14268" ht="12" customHeight="1"/>
    <row r="14269" ht="12" customHeight="1"/>
    <row r="14270" ht="12" customHeight="1"/>
    <row r="14271" ht="12" customHeight="1"/>
    <row r="14272" ht="12" customHeight="1"/>
    <row r="14273" ht="12" customHeight="1"/>
    <row r="14274" ht="12" customHeight="1"/>
    <row r="14275" ht="12" customHeight="1"/>
    <row r="14276" ht="12" customHeight="1"/>
    <row r="14277" ht="12" customHeight="1"/>
    <row r="14278" ht="12" customHeight="1"/>
    <row r="14279" ht="12" customHeight="1"/>
    <row r="14280" ht="12" customHeight="1"/>
    <row r="14281" ht="12" customHeight="1"/>
    <row r="14282" ht="12" customHeight="1"/>
    <row r="14283" ht="12" customHeight="1"/>
    <row r="14284" ht="12" customHeight="1"/>
    <row r="14285" ht="12" customHeight="1"/>
    <row r="14286" ht="12" customHeight="1"/>
    <row r="14287" ht="12" customHeight="1"/>
    <row r="14288" ht="12" customHeight="1"/>
    <row r="14289" ht="12" customHeight="1"/>
    <row r="14290" ht="12" customHeight="1"/>
    <row r="14291" ht="12" customHeight="1"/>
    <row r="14292" ht="12" customHeight="1"/>
    <row r="14293" ht="12" customHeight="1"/>
    <row r="14294" ht="12" customHeight="1"/>
    <row r="14295" ht="12" customHeight="1"/>
    <row r="14296" ht="12" customHeight="1"/>
    <row r="14297" ht="12" customHeight="1"/>
    <row r="14298" ht="12" customHeight="1"/>
    <row r="14299" ht="12" customHeight="1"/>
    <row r="14300" ht="12" customHeight="1"/>
    <row r="14301" ht="12" customHeight="1"/>
    <row r="14302" ht="12" customHeight="1"/>
    <row r="14303" ht="12" customHeight="1"/>
    <row r="14304" ht="12" customHeight="1"/>
    <row r="14305" ht="12" customHeight="1"/>
    <row r="14306" ht="12" customHeight="1"/>
    <row r="14307" ht="12" customHeight="1"/>
    <row r="14308" ht="12" customHeight="1"/>
    <row r="14309" ht="12" customHeight="1"/>
    <row r="14310" ht="12" customHeight="1"/>
    <row r="14311" ht="12" customHeight="1"/>
    <row r="14312" ht="12" customHeight="1"/>
    <row r="14313" ht="12" customHeight="1"/>
    <row r="14314" ht="12" customHeight="1"/>
    <row r="14315" ht="12" customHeight="1"/>
    <row r="14316" ht="12" customHeight="1"/>
    <row r="14317" ht="12" customHeight="1"/>
    <row r="14318" ht="12" customHeight="1"/>
    <row r="14319" ht="12" customHeight="1"/>
    <row r="14320" ht="12" customHeight="1"/>
    <row r="14321" ht="12" customHeight="1"/>
    <row r="14322" ht="12" customHeight="1"/>
    <row r="14323" ht="12" customHeight="1"/>
    <row r="14324" ht="12" customHeight="1"/>
    <row r="14325" ht="12" customHeight="1"/>
    <row r="14326" ht="12" customHeight="1"/>
    <row r="14327" ht="12" customHeight="1"/>
    <row r="14328" ht="12" customHeight="1"/>
    <row r="14329" ht="12" customHeight="1"/>
    <row r="14330" ht="12" customHeight="1"/>
    <row r="14331" ht="12" customHeight="1"/>
    <row r="14332" ht="12" customHeight="1"/>
    <row r="14333" ht="12" customHeight="1"/>
    <row r="14334" ht="12" customHeight="1"/>
    <row r="14335" ht="12" customHeight="1"/>
    <row r="14336" ht="12" customHeight="1"/>
    <row r="14337" ht="12" customHeight="1"/>
    <row r="14338" ht="12" customHeight="1"/>
    <row r="14339" ht="12" customHeight="1"/>
    <row r="14340" ht="12" customHeight="1"/>
    <row r="14341" ht="12" customHeight="1"/>
    <row r="14342" ht="12" customHeight="1"/>
    <row r="14343" ht="12" customHeight="1"/>
    <row r="14344" ht="12" customHeight="1"/>
    <row r="14345" ht="12" customHeight="1"/>
    <row r="14346" ht="12" customHeight="1"/>
    <row r="14347" ht="12" customHeight="1"/>
    <row r="14348" ht="12" customHeight="1"/>
    <row r="14349" ht="12" customHeight="1"/>
    <row r="14350" ht="12" customHeight="1"/>
    <row r="14351" ht="12" customHeight="1"/>
    <row r="14352" ht="12" customHeight="1"/>
    <row r="14353" ht="12" customHeight="1"/>
    <row r="14354" ht="12" customHeight="1"/>
    <row r="14355" ht="12" customHeight="1"/>
    <row r="14356" ht="12" customHeight="1"/>
    <row r="14357" ht="12" customHeight="1"/>
    <row r="14358" ht="12" customHeight="1"/>
    <row r="14359" ht="12" customHeight="1"/>
    <row r="14360" ht="12" customHeight="1"/>
    <row r="14361" ht="12" customHeight="1"/>
    <row r="14362" ht="12" customHeight="1"/>
    <row r="14363" ht="12" customHeight="1"/>
    <row r="14364" ht="12" customHeight="1"/>
    <row r="14365" ht="12" customHeight="1"/>
    <row r="14366" ht="12" customHeight="1"/>
    <row r="14367" ht="12" customHeight="1"/>
    <row r="14368" ht="12" customHeight="1"/>
    <row r="14369" ht="12" customHeight="1"/>
    <row r="14370" ht="12" customHeight="1"/>
    <row r="14371" ht="12" customHeight="1"/>
    <row r="14372" ht="12" customHeight="1"/>
    <row r="14373" ht="12" customHeight="1"/>
    <row r="14374" ht="12" customHeight="1"/>
    <row r="14375" ht="12" customHeight="1"/>
    <row r="14376" ht="12" customHeight="1"/>
    <row r="14377" ht="12" customHeight="1"/>
    <row r="14378" ht="12" customHeight="1"/>
    <row r="14379" ht="12" customHeight="1"/>
    <row r="14380" ht="12" customHeight="1"/>
    <row r="14381" ht="12" customHeight="1"/>
    <row r="14382" ht="12" customHeight="1"/>
    <row r="14383" ht="12" customHeight="1"/>
    <row r="14384" ht="12" customHeight="1"/>
    <row r="14385" ht="12" customHeight="1"/>
    <row r="14386" ht="12" customHeight="1"/>
    <row r="14387" ht="12" customHeight="1"/>
    <row r="14388" ht="12" customHeight="1"/>
    <row r="14389" ht="12" customHeight="1"/>
    <row r="14390" ht="12" customHeight="1"/>
    <row r="14391" ht="12" customHeight="1"/>
    <row r="14392" ht="12" customHeight="1"/>
    <row r="14393" ht="12" customHeight="1"/>
    <row r="14394" ht="12" customHeight="1"/>
    <row r="14395" ht="12" customHeight="1"/>
    <row r="14396" ht="12" customHeight="1"/>
    <row r="14397" ht="12" customHeight="1"/>
    <row r="14398" ht="12" customHeight="1"/>
    <row r="14399" ht="12" customHeight="1"/>
    <row r="14400" ht="12" customHeight="1"/>
    <row r="14401" ht="12" customHeight="1"/>
    <row r="14402" ht="12" customHeight="1"/>
    <row r="14403" ht="12" customHeight="1"/>
    <row r="14404" ht="12" customHeight="1"/>
    <row r="14405" ht="12" customHeight="1"/>
    <row r="14406" ht="12" customHeight="1"/>
    <row r="14407" ht="12" customHeight="1"/>
    <row r="14408" ht="12" customHeight="1"/>
    <row r="14409" ht="12" customHeight="1"/>
    <row r="14410" ht="12" customHeight="1"/>
    <row r="14411" ht="12" customHeight="1"/>
    <row r="14412" ht="12" customHeight="1"/>
    <row r="14413" ht="12" customHeight="1"/>
    <row r="14414" ht="12" customHeight="1"/>
    <row r="14415" ht="12" customHeight="1"/>
    <row r="14416" ht="12" customHeight="1"/>
    <row r="14417" ht="12" customHeight="1"/>
    <row r="14418" ht="12" customHeight="1"/>
    <row r="14419" ht="12" customHeight="1"/>
    <row r="14420" ht="12" customHeight="1"/>
    <row r="14421" ht="12" customHeight="1"/>
    <row r="14422" ht="12" customHeight="1"/>
    <row r="14423" ht="12" customHeight="1"/>
    <row r="14424" ht="12" customHeight="1"/>
    <row r="14425" ht="12" customHeight="1"/>
    <row r="14426" ht="12" customHeight="1"/>
    <row r="14427" ht="12" customHeight="1"/>
    <row r="14428" ht="12" customHeight="1"/>
    <row r="14429" ht="12" customHeight="1"/>
    <row r="14430" ht="12" customHeight="1"/>
    <row r="14431" ht="12" customHeight="1"/>
    <row r="14432" ht="12" customHeight="1"/>
    <row r="14433" ht="12" customHeight="1"/>
    <row r="14434" ht="12" customHeight="1"/>
    <row r="14435" ht="12" customHeight="1"/>
    <row r="14436" ht="12" customHeight="1"/>
    <row r="14437" ht="12" customHeight="1"/>
    <row r="14438" ht="12" customHeight="1"/>
    <row r="14439" ht="12" customHeight="1"/>
    <row r="14440" ht="12" customHeight="1"/>
    <row r="14441" ht="12" customHeight="1"/>
    <row r="14442" ht="12" customHeight="1"/>
    <row r="14443" ht="12" customHeight="1"/>
    <row r="14444" ht="12" customHeight="1"/>
    <row r="14445" ht="12" customHeight="1"/>
    <row r="14446" ht="12" customHeight="1"/>
    <row r="14447" ht="12" customHeight="1"/>
    <row r="14448" ht="12" customHeight="1"/>
    <row r="14449" ht="12" customHeight="1"/>
    <row r="14450" ht="12" customHeight="1"/>
    <row r="14451" ht="12" customHeight="1"/>
    <row r="14452" ht="12" customHeight="1"/>
    <row r="14453" ht="12" customHeight="1"/>
    <row r="14454" ht="12" customHeight="1"/>
    <row r="14455" ht="12" customHeight="1"/>
    <row r="14456" ht="12" customHeight="1"/>
    <row r="14457" ht="12" customHeight="1"/>
    <row r="14458" ht="12" customHeight="1"/>
    <row r="14459" ht="12" customHeight="1"/>
    <row r="14460" ht="12" customHeight="1"/>
    <row r="14461" ht="12" customHeight="1"/>
    <row r="14462" ht="12" customHeight="1"/>
    <row r="14463" ht="12" customHeight="1"/>
    <row r="14464" ht="12" customHeight="1"/>
    <row r="14465" ht="12" customHeight="1"/>
    <row r="14466" ht="12" customHeight="1"/>
    <row r="14467" ht="12" customHeight="1"/>
    <row r="14468" ht="12" customHeight="1"/>
    <row r="14469" ht="12" customHeight="1"/>
    <row r="14470" ht="12" customHeight="1"/>
    <row r="14471" ht="12" customHeight="1"/>
    <row r="14472" ht="12" customHeight="1"/>
    <row r="14473" ht="12" customHeight="1"/>
    <row r="14474" ht="12" customHeight="1"/>
    <row r="14475" ht="12" customHeight="1"/>
    <row r="14476" ht="12" customHeight="1"/>
    <row r="14477" ht="12" customHeight="1"/>
    <row r="14478" ht="12" customHeight="1"/>
    <row r="14479" ht="12" customHeight="1"/>
    <row r="14480" ht="12" customHeight="1"/>
    <row r="14481" ht="12" customHeight="1"/>
    <row r="14482" ht="12" customHeight="1"/>
    <row r="14483" ht="12" customHeight="1"/>
    <row r="14484" ht="12" customHeight="1"/>
    <row r="14485" ht="12" customHeight="1"/>
    <row r="14486" ht="12" customHeight="1"/>
    <row r="14487" ht="12" customHeight="1"/>
    <row r="14488" ht="12" customHeight="1"/>
    <row r="14489" ht="12" customHeight="1"/>
    <row r="14490" ht="12" customHeight="1"/>
    <row r="14491" ht="12" customHeight="1"/>
    <row r="14492" ht="12" customHeight="1"/>
    <row r="14493" ht="12" customHeight="1"/>
    <row r="14494" ht="12" customHeight="1"/>
    <row r="14495" ht="12" customHeight="1"/>
    <row r="14496" ht="12" customHeight="1"/>
    <row r="14497" ht="12" customHeight="1"/>
    <row r="14498" ht="12" customHeight="1"/>
    <row r="14499" ht="12" customHeight="1"/>
    <row r="14500" ht="12" customHeight="1"/>
    <row r="14501" ht="12" customHeight="1"/>
    <row r="14502" ht="12" customHeight="1"/>
    <row r="14503" ht="12" customHeight="1"/>
    <row r="14504" ht="12" customHeight="1"/>
    <row r="14505" ht="12" customHeight="1"/>
    <row r="14506" ht="12" customHeight="1"/>
    <row r="14507" ht="12" customHeight="1"/>
    <row r="14508" ht="12" customHeight="1"/>
    <row r="14509" ht="12" customHeight="1"/>
    <row r="14510" ht="12" customHeight="1"/>
    <row r="14511" ht="12" customHeight="1"/>
    <row r="14512" ht="12" customHeight="1"/>
    <row r="14513" ht="12" customHeight="1"/>
    <row r="14514" ht="12" customHeight="1"/>
    <row r="14515" ht="12" customHeight="1"/>
    <row r="14516" ht="12" customHeight="1"/>
    <row r="14517" ht="12" customHeight="1"/>
    <row r="14518" ht="12" customHeight="1"/>
    <row r="14519" ht="12" customHeight="1"/>
    <row r="14520" ht="12" customHeight="1"/>
    <row r="14521" ht="12" customHeight="1"/>
    <row r="14522" ht="12" customHeight="1"/>
    <row r="14523" ht="12" customHeight="1"/>
    <row r="14524" ht="12" customHeight="1"/>
    <row r="14525" ht="12" customHeight="1"/>
    <row r="14526" ht="12" customHeight="1"/>
    <row r="14527" ht="12" customHeight="1"/>
    <row r="14528" ht="12" customHeight="1"/>
    <row r="14529" ht="12" customHeight="1"/>
    <row r="14530" ht="12" customHeight="1"/>
    <row r="14531" ht="12" customHeight="1"/>
    <row r="14532" ht="12" customHeight="1"/>
    <row r="14533" ht="12" customHeight="1"/>
    <row r="14534" ht="12" customHeight="1"/>
    <row r="14535" ht="12" customHeight="1"/>
    <row r="14536" ht="12" customHeight="1"/>
    <row r="14537" ht="12" customHeight="1"/>
    <row r="14538" ht="12" customHeight="1"/>
    <row r="14539" ht="12" customHeight="1"/>
    <row r="14540" ht="12" customHeight="1"/>
    <row r="14541" ht="12" customHeight="1"/>
    <row r="14542" ht="12" customHeight="1"/>
    <row r="14543" ht="12" customHeight="1"/>
    <row r="14544" ht="12" customHeight="1"/>
    <row r="14545" ht="12" customHeight="1"/>
    <row r="14546" ht="12" customHeight="1"/>
    <row r="14547" ht="12" customHeight="1"/>
    <row r="14548" ht="12" customHeight="1"/>
    <row r="14549" ht="12" customHeight="1"/>
    <row r="14550" ht="12" customHeight="1"/>
    <row r="14551" ht="12" customHeight="1"/>
    <row r="14552" ht="12" customHeight="1"/>
    <row r="14553" ht="12" customHeight="1"/>
    <row r="14554" ht="12" customHeight="1"/>
    <row r="14555" ht="12" customHeight="1"/>
    <row r="14556" ht="12" customHeight="1"/>
    <row r="14557" ht="12" customHeight="1"/>
    <row r="14558" ht="12" customHeight="1"/>
    <row r="14559" ht="12" customHeight="1"/>
    <row r="14560" ht="12" customHeight="1"/>
    <row r="14561" ht="12" customHeight="1"/>
    <row r="14562" ht="12" customHeight="1"/>
    <row r="14563" ht="12" customHeight="1"/>
    <row r="14564" ht="12" customHeight="1"/>
    <row r="14565" ht="12" customHeight="1"/>
    <row r="14566" ht="12" customHeight="1"/>
    <row r="14567" ht="12" customHeight="1"/>
    <row r="14568" ht="12" customHeight="1"/>
    <row r="14569" ht="12" customHeight="1"/>
    <row r="14570" ht="12" customHeight="1"/>
    <row r="14571" ht="12" customHeight="1"/>
    <row r="14572" ht="12" customHeight="1"/>
    <row r="14573" ht="12" customHeight="1"/>
    <row r="14574" ht="12" customHeight="1"/>
    <row r="14575" ht="12" customHeight="1"/>
    <row r="14576" ht="12" customHeight="1"/>
    <row r="14577" ht="12" customHeight="1"/>
    <row r="14578" ht="12" customHeight="1"/>
    <row r="14579" ht="12" customHeight="1"/>
    <row r="14580" ht="12" customHeight="1"/>
    <row r="14581" ht="12" customHeight="1"/>
    <row r="14582" ht="12" customHeight="1"/>
    <row r="14583" ht="12" customHeight="1"/>
    <row r="14584" ht="12" customHeight="1"/>
    <row r="14585" ht="12" customHeight="1"/>
    <row r="14586" ht="12" customHeight="1"/>
    <row r="14587" ht="12" customHeight="1"/>
    <row r="14588" ht="12" customHeight="1"/>
    <row r="14589" ht="12" customHeight="1"/>
    <row r="14590" ht="12" customHeight="1"/>
    <row r="14591" ht="12" customHeight="1"/>
    <row r="14592" ht="12" customHeight="1"/>
    <row r="14593" ht="12" customHeight="1"/>
    <row r="14594" ht="12" customHeight="1"/>
    <row r="14595" ht="12" customHeight="1"/>
    <row r="14596" ht="12" customHeight="1"/>
    <row r="14597" ht="12" customHeight="1"/>
    <row r="14598" ht="12" customHeight="1"/>
    <row r="14599" ht="12" customHeight="1"/>
    <row r="14600" ht="12" customHeight="1"/>
    <row r="14601" ht="12" customHeight="1"/>
    <row r="14602" ht="12" customHeight="1"/>
    <row r="14603" ht="12" customHeight="1"/>
    <row r="14604" ht="12" customHeight="1"/>
    <row r="14605" ht="12" customHeight="1"/>
    <row r="14606" ht="12" customHeight="1"/>
    <row r="14607" ht="12" customHeight="1"/>
    <row r="14608" ht="12" customHeight="1"/>
    <row r="14609" ht="12" customHeight="1"/>
    <row r="14610" ht="12" customHeight="1"/>
    <row r="14611" ht="12" customHeight="1"/>
    <row r="14612" ht="12" customHeight="1"/>
    <row r="14613" ht="12" customHeight="1"/>
    <row r="14614" ht="12" customHeight="1"/>
    <row r="14615" ht="12" customHeight="1"/>
    <row r="14616" ht="12" customHeight="1"/>
    <row r="14617" ht="12" customHeight="1"/>
    <row r="14618" ht="12" customHeight="1"/>
    <row r="14619" ht="12" customHeight="1"/>
    <row r="14620" ht="12" customHeight="1"/>
    <row r="14621" ht="12" customHeight="1"/>
    <row r="14622" ht="12" customHeight="1"/>
    <row r="14623" ht="12" customHeight="1"/>
    <row r="14624" ht="12" customHeight="1"/>
    <row r="14625" ht="12" customHeight="1"/>
    <row r="14626" ht="12" customHeight="1"/>
    <row r="14627" ht="12" customHeight="1"/>
    <row r="14628" ht="12" customHeight="1"/>
    <row r="14629" ht="12" customHeight="1"/>
    <row r="14630" ht="12" customHeight="1"/>
    <row r="14631" ht="12" customHeight="1"/>
    <row r="14632" ht="12" customHeight="1"/>
    <row r="14633" ht="12" customHeight="1"/>
    <row r="14634" ht="12" customHeight="1"/>
    <row r="14635" ht="12" customHeight="1"/>
    <row r="14636" ht="12" customHeight="1"/>
    <row r="14637" ht="12" customHeight="1"/>
    <row r="14638" ht="12" customHeight="1"/>
    <row r="14639" ht="12" customHeight="1"/>
    <row r="14640" ht="12" customHeight="1"/>
    <row r="14641" ht="12" customHeight="1"/>
    <row r="14642" ht="12" customHeight="1"/>
    <row r="14643" ht="12" customHeight="1"/>
    <row r="14644" ht="12" customHeight="1"/>
    <row r="14645" ht="12" customHeight="1"/>
    <row r="14646" ht="12" customHeight="1"/>
    <row r="14647" ht="12" customHeight="1"/>
    <row r="14648" ht="12" customHeight="1"/>
    <row r="14649" ht="12" customHeight="1"/>
    <row r="14650" ht="12" customHeight="1"/>
    <row r="14651" ht="12" customHeight="1"/>
    <row r="14652" ht="12" customHeight="1"/>
    <row r="14653" ht="12" customHeight="1"/>
    <row r="14654" ht="12" customHeight="1"/>
    <row r="14655" ht="12" customHeight="1"/>
    <row r="14656" ht="12" customHeight="1"/>
    <row r="14657" ht="12" customHeight="1"/>
    <row r="14658" ht="12" customHeight="1"/>
    <row r="14659" ht="12" customHeight="1"/>
    <row r="14660" ht="12" customHeight="1"/>
    <row r="14661" ht="12" customHeight="1"/>
    <row r="14662" ht="12" customHeight="1"/>
    <row r="14663" ht="12" customHeight="1"/>
    <row r="14664" ht="12" customHeight="1"/>
    <row r="14665" ht="12" customHeight="1"/>
    <row r="14666" ht="12" customHeight="1"/>
    <row r="14667" ht="12" customHeight="1"/>
    <row r="14668" ht="12" customHeight="1"/>
    <row r="14669" ht="12" customHeight="1"/>
    <row r="14670" ht="12" customHeight="1"/>
    <row r="14671" ht="12" customHeight="1"/>
    <row r="14672" ht="12" customHeight="1"/>
    <row r="14673" ht="12" customHeight="1"/>
    <row r="14674" ht="12" customHeight="1"/>
    <row r="14675" ht="12" customHeight="1"/>
    <row r="14676" ht="12" customHeight="1"/>
    <row r="14677" ht="12" customHeight="1"/>
    <row r="14678" ht="12" customHeight="1"/>
    <row r="14679" ht="12" customHeight="1"/>
    <row r="14680" ht="12" customHeight="1"/>
    <row r="14681" ht="12" customHeight="1"/>
    <row r="14682" ht="12" customHeight="1"/>
    <row r="14683" ht="12" customHeight="1"/>
    <row r="14684" ht="12" customHeight="1"/>
    <row r="14685" ht="12" customHeight="1"/>
    <row r="14686" ht="12" customHeight="1"/>
    <row r="14687" ht="12" customHeight="1"/>
    <row r="14688" ht="12" customHeight="1"/>
    <row r="14689" ht="12" customHeight="1"/>
    <row r="14690" ht="12" customHeight="1"/>
    <row r="14691" ht="12" customHeight="1"/>
    <row r="14692" ht="12" customHeight="1"/>
    <row r="14693" ht="12" customHeight="1"/>
    <row r="14694" ht="12" customHeight="1"/>
    <row r="14695" ht="12" customHeight="1"/>
    <row r="14696" ht="12" customHeight="1"/>
    <row r="14697" ht="12" customHeight="1"/>
    <row r="14698" ht="12" customHeight="1"/>
    <row r="14699" ht="12" customHeight="1"/>
    <row r="14700" ht="12" customHeight="1"/>
    <row r="14701" ht="12" customHeight="1"/>
    <row r="14702" ht="12" customHeight="1"/>
    <row r="14703" ht="12" customHeight="1"/>
    <row r="14704" ht="12" customHeight="1"/>
    <row r="14705" ht="12" customHeight="1"/>
    <row r="14706" ht="12" customHeight="1"/>
    <row r="14707" ht="12" customHeight="1"/>
    <row r="14708" ht="12" customHeight="1"/>
    <row r="14709" ht="12" customHeight="1"/>
    <row r="14710" ht="12" customHeight="1"/>
    <row r="14711" ht="12" customHeight="1"/>
    <row r="14712" ht="12" customHeight="1"/>
    <row r="14713" ht="12" customHeight="1"/>
    <row r="14714" ht="12" customHeight="1"/>
    <row r="14715" ht="12" customHeight="1"/>
    <row r="14716" ht="12" customHeight="1"/>
    <row r="14717" ht="12" customHeight="1"/>
    <row r="14718" ht="12" customHeight="1"/>
    <row r="14719" ht="12" customHeight="1"/>
    <row r="14720" ht="12" customHeight="1"/>
    <row r="14721" ht="12" customHeight="1"/>
    <row r="14722" ht="12" customHeight="1"/>
    <row r="14723" ht="12" customHeight="1"/>
    <row r="14724" ht="12" customHeight="1"/>
    <row r="14725" ht="12" customHeight="1"/>
    <row r="14726" ht="12" customHeight="1"/>
    <row r="14727" ht="12" customHeight="1"/>
    <row r="14728" ht="12" customHeight="1"/>
    <row r="14729" ht="12" customHeight="1"/>
    <row r="14730" ht="12" customHeight="1"/>
    <row r="14731" ht="12" customHeight="1"/>
    <row r="14732" ht="12" customHeight="1"/>
    <row r="14733" ht="12" customHeight="1"/>
    <row r="14734" ht="12" customHeight="1"/>
    <row r="14735" ht="12" customHeight="1"/>
    <row r="14736" ht="12" customHeight="1"/>
    <row r="14737" ht="12" customHeight="1"/>
    <row r="14738" ht="12" customHeight="1"/>
    <row r="14739" ht="12" customHeight="1"/>
    <row r="14740" ht="12" customHeight="1"/>
    <row r="14741" ht="12" customHeight="1"/>
    <row r="14742" ht="12" customHeight="1"/>
    <row r="14743" ht="12" customHeight="1"/>
    <row r="14744" ht="12" customHeight="1"/>
    <row r="14745" ht="12" customHeight="1"/>
    <row r="14746" ht="12" customHeight="1"/>
    <row r="14747" ht="12" customHeight="1"/>
    <row r="14748" ht="12" customHeight="1"/>
    <row r="14749" ht="12" customHeight="1"/>
    <row r="14750" ht="12" customHeight="1"/>
    <row r="14751" ht="12" customHeight="1"/>
    <row r="14752" ht="12" customHeight="1"/>
    <row r="14753" ht="12" customHeight="1"/>
    <row r="14754" ht="12" customHeight="1"/>
    <row r="14755" ht="12" customHeight="1"/>
    <row r="14756" ht="12" customHeight="1"/>
    <row r="14757" ht="12" customHeight="1"/>
    <row r="14758" ht="12" customHeight="1"/>
    <row r="14759" ht="12" customHeight="1"/>
    <row r="14760" ht="12" customHeight="1"/>
    <row r="14761" ht="12" customHeight="1"/>
    <row r="14762" ht="12" customHeight="1"/>
    <row r="14763" ht="12" customHeight="1"/>
    <row r="14764" ht="12" customHeight="1"/>
    <row r="14765" ht="12" customHeight="1"/>
    <row r="14766" ht="12" customHeight="1"/>
    <row r="14767" ht="12" customHeight="1"/>
    <row r="14768" ht="12" customHeight="1"/>
    <row r="14769" ht="12" customHeight="1"/>
    <row r="14770" ht="12" customHeight="1"/>
    <row r="14771" ht="12" customHeight="1"/>
    <row r="14772" ht="12" customHeight="1"/>
    <row r="14773" ht="12" customHeight="1"/>
    <row r="14774" ht="12" customHeight="1"/>
    <row r="14775" ht="12" customHeight="1"/>
    <row r="14776" ht="12" customHeight="1"/>
    <row r="14777" ht="12" customHeight="1"/>
    <row r="14778" ht="12" customHeight="1"/>
    <row r="14779" ht="12" customHeight="1"/>
    <row r="14780" ht="12" customHeight="1"/>
    <row r="14781" ht="12" customHeight="1"/>
    <row r="14782" ht="12" customHeight="1"/>
    <row r="14783" ht="12" customHeight="1"/>
    <row r="14784" ht="12" customHeight="1"/>
    <row r="14785" ht="12" customHeight="1"/>
    <row r="14786" ht="12" customHeight="1"/>
    <row r="14787" ht="12" customHeight="1"/>
    <row r="14788" ht="12" customHeight="1"/>
    <row r="14789" ht="12" customHeight="1"/>
    <row r="14790" ht="12" customHeight="1"/>
    <row r="14791" ht="12" customHeight="1"/>
    <row r="14792" ht="12" customHeight="1"/>
    <row r="14793" ht="12" customHeight="1"/>
    <row r="14794" ht="12" customHeight="1"/>
    <row r="14795" ht="12" customHeight="1"/>
    <row r="14796" ht="12" customHeight="1"/>
    <row r="14797" ht="12" customHeight="1"/>
    <row r="14798" ht="12" customHeight="1"/>
    <row r="14799" ht="12" customHeight="1"/>
    <row r="14800" ht="12" customHeight="1"/>
    <row r="14801" ht="12" customHeight="1"/>
    <row r="14802" ht="12" customHeight="1"/>
    <row r="14803" ht="12" customHeight="1"/>
    <row r="14804" ht="12" customHeight="1"/>
    <row r="14805" ht="12" customHeight="1"/>
    <row r="14806" ht="12" customHeight="1"/>
    <row r="14807" ht="12" customHeight="1"/>
    <row r="14808" ht="12" customHeight="1"/>
    <row r="14809" ht="12" customHeight="1"/>
    <row r="14810" ht="12" customHeight="1"/>
    <row r="14811" ht="12" customHeight="1"/>
    <row r="14812" ht="12" customHeight="1"/>
    <row r="14813" ht="12" customHeight="1"/>
    <row r="14814" ht="12" customHeight="1"/>
    <row r="14815" ht="12" customHeight="1"/>
    <row r="14816" ht="12" customHeight="1"/>
    <row r="14817" ht="12" customHeight="1"/>
    <row r="14818" ht="12" customHeight="1"/>
    <row r="14819" ht="12" customHeight="1"/>
    <row r="14820" ht="12" customHeight="1"/>
    <row r="14821" ht="12" customHeight="1"/>
    <row r="14822" ht="12" customHeight="1"/>
    <row r="14823" ht="12" customHeight="1"/>
    <row r="14824" ht="12" customHeight="1"/>
    <row r="14825" ht="12" customHeight="1"/>
    <row r="14826" ht="12" customHeight="1"/>
    <row r="14827" ht="12" customHeight="1"/>
    <row r="14828" ht="12" customHeight="1"/>
    <row r="14829" ht="12" customHeight="1"/>
    <row r="14830" ht="12" customHeight="1"/>
    <row r="14831" ht="12" customHeight="1"/>
    <row r="14832" ht="12" customHeight="1"/>
    <row r="14833" ht="12" customHeight="1"/>
    <row r="14834" ht="12" customHeight="1"/>
    <row r="14835" ht="12" customHeight="1"/>
    <row r="14836" ht="12" customHeight="1"/>
    <row r="14837" ht="12" customHeight="1"/>
    <row r="14838" ht="12" customHeight="1"/>
    <row r="14839" ht="12" customHeight="1"/>
    <row r="14840" ht="12" customHeight="1"/>
    <row r="14841" ht="12" customHeight="1"/>
    <row r="14842" ht="12" customHeight="1"/>
    <row r="14843" ht="12" customHeight="1"/>
    <row r="14844" ht="12" customHeight="1"/>
    <row r="14845" ht="12" customHeight="1"/>
    <row r="14846" ht="12" customHeight="1"/>
    <row r="14847" ht="12" customHeight="1"/>
    <row r="14848" ht="12" customHeight="1"/>
    <row r="14849" ht="12" customHeight="1"/>
    <row r="14850" ht="12" customHeight="1"/>
    <row r="14851" ht="12" customHeight="1"/>
    <row r="14852" ht="12" customHeight="1"/>
    <row r="14853" ht="12" customHeight="1"/>
    <row r="14854" ht="12" customHeight="1"/>
    <row r="14855" ht="12" customHeight="1"/>
    <row r="14856" ht="12" customHeight="1"/>
    <row r="14857" ht="12" customHeight="1"/>
    <row r="14858" ht="12" customHeight="1"/>
    <row r="14859" ht="12" customHeight="1"/>
    <row r="14860" ht="12" customHeight="1"/>
    <row r="14861" ht="12" customHeight="1"/>
    <row r="14862" ht="12" customHeight="1"/>
    <row r="14863" ht="12" customHeight="1"/>
    <row r="14864" ht="12" customHeight="1"/>
    <row r="14865" ht="12" customHeight="1"/>
    <row r="14866" ht="12" customHeight="1"/>
    <row r="14867" ht="12" customHeight="1"/>
    <row r="14868" ht="12" customHeight="1"/>
    <row r="14869" ht="12" customHeight="1"/>
    <row r="14870" ht="12" customHeight="1"/>
    <row r="14871" ht="12" customHeight="1"/>
    <row r="14872" ht="12" customHeight="1"/>
    <row r="14873" ht="12" customHeight="1"/>
    <row r="14874" ht="12" customHeight="1"/>
    <row r="14875" ht="12" customHeight="1"/>
    <row r="14876" ht="12" customHeight="1"/>
    <row r="14877" ht="12" customHeight="1"/>
    <row r="14878" ht="12" customHeight="1"/>
    <row r="14879" ht="12" customHeight="1"/>
    <row r="14880" ht="12" customHeight="1"/>
    <row r="14881" ht="12" customHeight="1"/>
    <row r="14882" ht="12" customHeight="1"/>
    <row r="14883" ht="12" customHeight="1"/>
    <row r="14884" ht="12" customHeight="1"/>
    <row r="14885" ht="12" customHeight="1"/>
    <row r="14886" ht="12" customHeight="1"/>
    <row r="14887" ht="12" customHeight="1"/>
    <row r="14888" ht="12" customHeight="1"/>
    <row r="14889" ht="12" customHeight="1"/>
    <row r="14890" ht="12" customHeight="1"/>
    <row r="14891" ht="12" customHeight="1"/>
    <row r="14892" ht="12" customHeight="1"/>
    <row r="14893" ht="12" customHeight="1"/>
    <row r="14894" ht="12" customHeight="1"/>
    <row r="14895" ht="12" customHeight="1"/>
    <row r="14896" ht="12" customHeight="1"/>
    <row r="14897" ht="12" customHeight="1"/>
    <row r="14898" ht="12" customHeight="1"/>
    <row r="14899" ht="12" customHeight="1"/>
    <row r="14900" ht="12" customHeight="1"/>
    <row r="14901" ht="12" customHeight="1"/>
    <row r="14902" ht="12" customHeight="1"/>
    <row r="14903" ht="12" customHeight="1"/>
    <row r="14904" ht="12" customHeight="1"/>
    <row r="14905" ht="12" customHeight="1"/>
    <row r="14906" ht="12" customHeight="1"/>
    <row r="14907" ht="12" customHeight="1"/>
    <row r="14908" ht="12" customHeight="1"/>
    <row r="14909" ht="12" customHeight="1"/>
    <row r="14910" ht="12" customHeight="1"/>
    <row r="14911" ht="12" customHeight="1"/>
    <row r="14912" ht="12" customHeight="1"/>
    <row r="14913" ht="12" customHeight="1"/>
    <row r="14914" ht="12" customHeight="1"/>
    <row r="14915" ht="12" customHeight="1"/>
    <row r="14916" ht="12" customHeight="1"/>
    <row r="14917" ht="12" customHeight="1"/>
    <row r="14918" ht="12" customHeight="1"/>
    <row r="14919" ht="12" customHeight="1"/>
    <row r="14920" ht="12" customHeight="1"/>
    <row r="14921" ht="12" customHeight="1"/>
    <row r="14922" ht="12" customHeight="1"/>
    <row r="14923" ht="12" customHeight="1"/>
    <row r="14924" ht="12" customHeight="1"/>
    <row r="14925" ht="12" customHeight="1"/>
    <row r="14926" ht="12" customHeight="1"/>
    <row r="14927" ht="12" customHeight="1"/>
    <row r="14928" ht="12" customHeight="1"/>
    <row r="14929" ht="12" customHeight="1"/>
    <row r="14930" ht="12" customHeight="1"/>
    <row r="14931" ht="12" customHeight="1"/>
    <row r="14932" ht="12" customHeight="1"/>
    <row r="14933" ht="12" customHeight="1"/>
    <row r="14934" ht="12" customHeight="1"/>
    <row r="14935" ht="12" customHeight="1"/>
    <row r="14936" ht="12" customHeight="1"/>
    <row r="14937" ht="12" customHeight="1"/>
    <row r="14938" ht="12" customHeight="1"/>
    <row r="14939" ht="12" customHeight="1"/>
    <row r="14940" ht="12" customHeight="1"/>
    <row r="14941" ht="12" customHeight="1"/>
    <row r="14942" ht="12" customHeight="1"/>
    <row r="14943" ht="12" customHeight="1"/>
    <row r="14944" ht="12" customHeight="1"/>
    <row r="14945" ht="12" customHeight="1"/>
    <row r="14946" ht="12" customHeight="1"/>
    <row r="14947" ht="12" customHeight="1"/>
    <row r="14948" ht="12" customHeight="1"/>
    <row r="14949" ht="12" customHeight="1"/>
    <row r="14950" ht="12" customHeight="1"/>
    <row r="14951" ht="12" customHeight="1"/>
    <row r="14952" ht="12" customHeight="1"/>
    <row r="14953" ht="12" customHeight="1"/>
    <row r="14954" ht="12" customHeight="1"/>
    <row r="14955" ht="12" customHeight="1"/>
    <row r="14956" ht="12" customHeight="1"/>
    <row r="14957" ht="12" customHeight="1"/>
    <row r="14958" ht="12" customHeight="1"/>
    <row r="14959" ht="12" customHeight="1"/>
    <row r="14960" ht="12" customHeight="1"/>
    <row r="14961" ht="12" customHeight="1"/>
    <row r="14962" ht="12" customHeight="1"/>
    <row r="14963" ht="12" customHeight="1"/>
    <row r="14964" ht="12" customHeight="1"/>
    <row r="14965" ht="12" customHeight="1"/>
    <row r="14966" ht="12" customHeight="1"/>
    <row r="14967" ht="12" customHeight="1"/>
    <row r="14968" ht="12" customHeight="1"/>
    <row r="14969" ht="12" customHeight="1"/>
    <row r="14970" ht="12" customHeight="1"/>
    <row r="14971" ht="12" customHeight="1"/>
    <row r="14972" ht="12" customHeight="1"/>
    <row r="14973" ht="12" customHeight="1"/>
    <row r="14974" ht="12" customHeight="1"/>
    <row r="14975" ht="12" customHeight="1"/>
    <row r="14976" ht="12" customHeight="1"/>
    <row r="14977" ht="12" customHeight="1"/>
    <row r="14978" ht="12" customHeight="1"/>
    <row r="14979" ht="12" customHeight="1"/>
    <row r="14980" ht="12" customHeight="1"/>
    <row r="14981" ht="12" customHeight="1"/>
    <row r="14982" ht="12" customHeight="1"/>
    <row r="14983" ht="12" customHeight="1"/>
    <row r="14984" ht="12" customHeight="1"/>
    <row r="14985" ht="12" customHeight="1"/>
    <row r="14986" ht="12" customHeight="1"/>
    <row r="14987" ht="12" customHeight="1"/>
    <row r="14988" ht="12" customHeight="1"/>
    <row r="14989" ht="12" customHeight="1"/>
    <row r="14990" ht="12" customHeight="1"/>
    <row r="14991" ht="12" customHeight="1"/>
    <row r="14992" ht="12" customHeight="1"/>
    <row r="14993" ht="12" customHeight="1"/>
    <row r="14994" ht="12" customHeight="1"/>
    <row r="14995" ht="12" customHeight="1"/>
    <row r="14996" ht="12" customHeight="1"/>
    <row r="14997" ht="12" customHeight="1"/>
    <row r="14998" ht="12" customHeight="1"/>
    <row r="14999" ht="12" customHeight="1"/>
    <row r="15000" ht="12" customHeight="1"/>
    <row r="15001" ht="12" customHeight="1"/>
    <row r="15002" ht="12" customHeight="1"/>
    <row r="15003" ht="12" customHeight="1"/>
    <row r="15004" ht="12" customHeight="1"/>
    <row r="15005" ht="12" customHeight="1"/>
    <row r="15006" ht="12" customHeight="1"/>
    <row r="15007" ht="12" customHeight="1"/>
    <row r="15008" ht="12" customHeight="1"/>
    <row r="15009" ht="12" customHeight="1"/>
    <row r="15010" ht="12" customHeight="1"/>
    <row r="15011" ht="12" customHeight="1"/>
    <row r="15012" ht="12" customHeight="1"/>
    <row r="15013" ht="12" customHeight="1"/>
    <row r="15014" ht="12" customHeight="1"/>
    <row r="15015" ht="12" customHeight="1"/>
    <row r="15016" ht="12" customHeight="1"/>
    <row r="15017" ht="12" customHeight="1"/>
    <row r="15018" ht="12" customHeight="1"/>
    <row r="15019" ht="12" customHeight="1"/>
    <row r="15020" ht="12" customHeight="1"/>
    <row r="15021" ht="12" customHeight="1"/>
    <row r="15022" ht="12" customHeight="1"/>
    <row r="15023" ht="12" customHeight="1"/>
    <row r="15024" ht="12" customHeight="1"/>
    <row r="15025" ht="12" customHeight="1"/>
    <row r="15026" ht="12" customHeight="1"/>
    <row r="15027" ht="12" customHeight="1"/>
    <row r="15028" ht="12" customHeight="1"/>
    <row r="15029" ht="12" customHeight="1"/>
    <row r="15030" ht="12" customHeight="1"/>
    <row r="15031" ht="12" customHeight="1"/>
    <row r="15032" ht="12" customHeight="1"/>
    <row r="15033" ht="12" customHeight="1"/>
    <row r="15034" ht="12" customHeight="1"/>
    <row r="15035" ht="12" customHeight="1"/>
    <row r="15036" ht="12" customHeight="1"/>
    <row r="15037" ht="12" customHeight="1"/>
    <row r="15038" ht="12" customHeight="1"/>
    <row r="15039" ht="12" customHeight="1"/>
    <row r="15040" ht="12" customHeight="1"/>
    <row r="15041" ht="12" customHeight="1"/>
    <row r="15042" ht="12" customHeight="1"/>
    <row r="15043" ht="12" customHeight="1"/>
    <row r="15044" ht="12" customHeight="1"/>
    <row r="15045" ht="12" customHeight="1"/>
    <row r="15046" ht="12" customHeight="1"/>
    <row r="15047" ht="12" customHeight="1"/>
    <row r="15048" ht="12" customHeight="1"/>
    <row r="15049" ht="12" customHeight="1"/>
    <row r="15050" ht="12" customHeight="1"/>
    <row r="15051" ht="12" customHeight="1"/>
    <row r="15052" ht="12" customHeight="1"/>
    <row r="15053" ht="12" customHeight="1"/>
    <row r="15054" ht="12" customHeight="1"/>
    <row r="15055" ht="12" customHeight="1"/>
    <row r="15056" ht="12" customHeight="1"/>
    <row r="15057" ht="12" customHeight="1"/>
    <row r="15058" ht="12" customHeight="1"/>
    <row r="15059" ht="12" customHeight="1"/>
    <row r="15060" ht="12" customHeight="1"/>
    <row r="15061" ht="12" customHeight="1"/>
    <row r="15062" ht="12" customHeight="1"/>
    <row r="15063" ht="12" customHeight="1"/>
    <row r="15064" ht="12" customHeight="1"/>
    <row r="15065" ht="12" customHeight="1"/>
    <row r="15066" ht="12" customHeight="1"/>
    <row r="15067" ht="12" customHeight="1"/>
    <row r="15068" ht="12" customHeight="1"/>
    <row r="15069" ht="12" customHeight="1"/>
    <row r="15070" ht="12" customHeight="1"/>
    <row r="15071" ht="12" customHeight="1"/>
    <row r="15072" ht="12" customHeight="1"/>
    <row r="15073" ht="12" customHeight="1"/>
    <row r="15074" ht="12" customHeight="1"/>
    <row r="15075" ht="12" customHeight="1"/>
    <row r="15076" ht="12" customHeight="1"/>
    <row r="15077" ht="12" customHeight="1"/>
    <row r="15078" ht="12" customHeight="1"/>
    <row r="15079" ht="12" customHeight="1"/>
    <row r="15080" ht="12" customHeight="1"/>
    <row r="15081" ht="12" customHeight="1"/>
    <row r="15082" ht="12" customHeight="1"/>
    <row r="15083" ht="12" customHeight="1"/>
    <row r="15084" ht="12" customHeight="1"/>
    <row r="15085" ht="12" customHeight="1"/>
    <row r="15086" ht="12" customHeight="1"/>
    <row r="15087" ht="12" customHeight="1"/>
    <row r="15088" ht="12" customHeight="1"/>
    <row r="15089" ht="12" customHeight="1"/>
    <row r="15090" ht="12" customHeight="1"/>
    <row r="15091" ht="12" customHeight="1"/>
    <row r="15092" ht="12" customHeight="1"/>
    <row r="15093" ht="12" customHeight="1"/>
    <row r="15094" ht="12" customHeight="1"/>
    <row r="15095" ht="12" customHeight="1"/>
    <row r="15096" ht="12" customHeight="1"/>
    <row r="15097" ht="12" customHeight="1"/>
    <row r="15098" ht="12" customHeight="1"/>
    <row r="15099" ht="12" customHeight="1"/>
    <row r="15100" ht="12" customHeight="1"/>
    <row r="15101" ht="12" customHeight="1"/>
    <row r="15102" ht="12" customHeight="1"/>
    <row r="15103" ht="12" customHeight="1"/>
    <row r="15104" ht="12" customHeight="1"/>
    <row r="15105" ht="12" customHeight="1"/>
    <row r="15106" ht="12" customHeight="1"/>
    <row r="15107" ht="12" customHeight="1"/>
    <row r="15108" ht="12" customHeight="1"/>
    <row r="15109" ht="12" customHeight="1"/>
    <row r="15110" ht="12" customHeight="1"/>
    <row r="15111" ht="12" customHeight="1"/>
    <row r="15112" ht="12" customHeight="1"/>
    <row r="15113" ht="12" customHeight="1"/>
    <row r="15114" ht="12" customHeight="1"/>
    <row r="15115" ht="12" customHeight="1"/>
    <row r="15116" ht="12" customHeight="1"/>
    <row r="15117" ht="12" customHeight="1"/>
    <row r="15118" ht="12" customHeight="1"/>
    <row r="15119" ht="12" customHeight="1"/>
    <row r="15120" ht="12" customHeight="1"/>
    <row r="15121" ht="12" customHeight="1"/>
    <row r="15122" ht="12" customHeight="1"/>
    <row r="15123" ht="12" customHeight="1"/>
    <row r="15124" ht="12" customHeight="1"/>
    <row r="15125" ht="12" customHeight="1"/>
    <row r="15126" ht="12" customHeight="1"/>
    <row r="15127" ht="12" customHeight="1"/>
    <row r="15128" ht="12" customHeight="1"/>
    <row r="15129" ht="12" customHeight="1"/>
    <row r="15130" ht="12" customHeight="1"/>
    <row r="15131" ht="12" customHeight="1"/>
    <row r="15132" ht="12" customHeight="1"/>
    <row r="15133" ht="12" customHeight="1"/>
    <row r="15134" ht="12" customHeight="1"/>
    <row r="15135" ht="12" customHeight="1"/>
    <row r="15136" ht="12" customHeight="1"/>
    <row r="15137" ht="12" customHeight="1"/>
    <row r="15138" ht="12" customHeight="1"/>
    <row r="15139" ht="12" customHeight="1"/>
    <row r="15140" ht="12" customHeight="1"/>
    <row r="15141" ht="12" customHeight="1"/>
    <row r="15142" ht="12" customHeight="1"/>
    <row r="15143" ht="12" customHeight="1"/>
    <row r="15144" ht="12" customHeight="1"/>
    <row r="15145" ht="12" customHeight="1"/>
    <row r="15146" ht="12" customHeight="1"/>
    <row r="15147" ht="12" customHeight="1"/>
    <row r="15148" ht="12" customHeight="1"/>
    <row r="15149" ht="12" customHeight="1"/>
    <row r="15150" ht="12" customHeight="1"/>
    <row r="15151" ht="12" customHeight="1"/>
    <row r="15152" ht="12" customHeight="1"/>
    <row r="15153" ht="12" customHeight="1"/>
    <row r="15154" ht="12" customHeight="1"/>
    <row r="15155" ht="12" customHeight="1"/>
    <row r="15156" ht="12" customHeight="1"/>
    <row r="15157" ht="12" customHeight="1"/>
    <row r="15158" ht="12" customHeight="1"/>
    <row r="15159" ht="12" customHeight="1"/>
    <row r="15160" ht="12" customHeight="1"/>
    <row r="15161" ht="12" customHeight="1"/>
    <row r="15162" ht="12" customHeight="1"/>
    <row r="15163" ht="12" customHeight="1"/>
    <row r="15164" ht="12" customHeight="1"/>
    <row r="15165" ht="12" customHeight="1"/>
    <row r="15166" ht="12" customHeight="1"/>
    <row r="15167" ht="12" customHeight="1"/>
    <row r="15168" ht="12" customHeight="1"/>
    <row r="15169" ht="12" customHeight="1"/>
    <row r="15170" ht="12" customHeight="1"/>
    <row r="15171" ht="12" customHeight="1"/>
    <row r="15172" ht="12" customHeight="1"/>
    <row r="15173" ht="12" customHeight="1"/>
    <row r="15174" ht="12" customHeight="1"/>
    <row r="15175" ht="12" customHeight="1"/>
    <row r="15176" ht="12" customHeight="1"/>
    <row r="15177" ht="12" customHeight="1"/>
    <row r="15178" ht="12" customHeight="1"/>
    <row r="15179" ht="12" customHeight="1"/>
    <row r="15180" ht="12" customHeight="1"/>
    <row r="15181" ht="12" customHeight="1"/>
    <row r="15182" ht="12" customHeight="1"/>
    <row r="15183" ht="12" customHeight="1"/>
    <row r="15184" ht="12" customHeight="1"/>
    <row r="15185" ht="12" customHeight="1"/>
    <row r="15186" ht="12" customHeight="1"/>
    <row r="15187" ht="12" customHeight="1"/>
    <row r="15188" ht="12" customHeight="1"/>
    <row r="15189" ht="12" customHeight="1"/>
    <row r="15190" ht="12" customHeight="1"/>
    <row r="15191" ht="12" customHeight="1"/>
    <row r="15192" ht="12" customHeight="1"/>
    <row r="15193" ht="12" customHeight="1"/>
    <row r="15194" ht="12" customHeight="1"/>
    <row r="15195" ht="12" customHeight="1"/>
    <row r="15196" ht="12" customHeight="1"/>
    <row r="15197" ht="12" customHeight="1"/>
    <row r="15198" ht="12" customHeight="1"/>
    <row r="15199" ht="12" customHeight="1"/>
    <row r="15200" ht="12" customHeight="1"/>
    <row r="15201" ht="12" customHeight="1"/>
    <row r="15202" ht="12" customHeight="1"/>
    <row r="15203" ht="12" customHeight="1"/>
    <row r="15204" ht="12" customHeight="1"/>
    <row r="15205" ht="12" customHeight="1"/>
    <row r="15206" ht="12" customHeight="1"/>
    <row r="15207" ht="12" customHeight="1"/>
    <row r="15208" ht="12" customHeight="1"/>
    <row r="15209" ht="12" customHeight="1"/>
    <row r="15210" ht="12" customHeight="1"/>
    <row r="15211" ht="12" customHeight="1"/>
    <row r="15212" ht="12" customHeight="1"/>
    <row r="15213" ht="12" customHeight="1"/>
    <row r="15214" ht="12" customHeight="1"/>
    <row r="15215" ht="12" customHeight="1"/>
    <row r="15216" ht="12" customHeight="1"/>
    <row r="15217" ht="12" customHeight="1"/>
    <row r="15218" ht="12" customHeight="1"/>
    <row r="15219" ht="12" customHeight="1"/>
    <row r="15220" ht="12" customHeight="1"/>
    <row r="15221" ht="12" customHeight="1"/>
    <row r="15222" ht="12" customHeight="1"/>
    <row r="15223" ht="12" customHeight="1"/>
    <row r="15224" ht="12" customHeight="1"/>
    <row r="15225" ht="12" customHeight="1"/>
    <row r="15226" ht="12" customHeight="1"/>
    <row r="15227" ht="12" customHeight="1"/>
    <row r="15228" ht="12" customHeight="1"/>
    <row r="15229" ht="12" customHeight="1"/>
    <row r="15230" ht="12" customHeight="1"/>
    <row r="15231" ht="12" customHeight="1"/>
    <row r="15232" ht="12" customHeight="1"/>
    <row r="15233" ht="12" customHeight="1"/>
    <row r="15234" ht="12" customHeight="1"/>
    <row r="15235" ht="12" customHeight="1"/>
    <row r="15236" ht="12" customHeight="1"/>
    <row r="15237" ht="12" customHeight="1"/>
    <row r="15238" ht="12" customHeight="1"/>
    <row r="15239" ht="12" customHeight="1"/>
    <row r="15240" ht="12" customHeight="1"/>
    <row r="15241" ht="12" customHeight="1"/>
    <row r="15242" ht="12" customHeight="1"/>
    <row r="15243" ht="12" customHeight="1"/>
    <row r="15244" ht="12" customHeight="1"/>
    <row r="15245" ht="12" customHeight="1"/>
    <row r="15246" ht="12" customHeight="1"/>
    <row r="15247" ht="12" customHeight="1"/>
    <row r="15248" ht="12" customHeight="1"/>
    <row r="15249" ht="12" customHeight="1"/>
    <row r="15250" ht="12" customHeight="1"/>
    <row r="15251" ht="12" customHeight="1"/>
    <row r="15252" ht="12" customHeight="1"/>
    <row r="15253" ht="12" customHeight="1"/>
    <row r="15254" ht="12" customHeight="1"/>
    <row r="15255" ht="12" customHeight="1"/>
    <row r="15256" ht="12" customHeight="1"/>
    <row r="15257" ht="12" customHeight="1"/>
    <row r="15258" ht="12" customHeight="1"/>
    <row r="15259" ht="12" customHeight="1"/>
    <row r="15260" ht="12" customHeight="1"/>
    <row r="15261" ht="12" customHeight="1"/>
    <row r="15262" ht="12" customHeight="1"/>
    <row r="15263" ht="12" customHeight="1"/>
    <row r="15264" ht="12" customHeight="1"/>
    <row r="15265" ht="12" customHeight="1"/>
    <row r="15266" ht="12" customHeight="1"/>
    <row r="15267" ht="12" customHeight="1"/>
    <row r="15268" ht="12" customHeight="1"/>
    <row r="15269" ht="12" customHeight="1"/>
    <row r="15270" ht="12" customHeight="1"/>
    <row r="15271" ht="12" customHeight="1"/>
    <row r="15272" ht="12" customHeight="1"/>
    <row r="15273" ht="12" customHeight="1"/>
    <row r="15274" ht="12" customHeight="1"/>
    <row r="15275" ht="12" customHeight="1"/>
    <row r="15276" ht="12" customHeight="1"/>
    <row r="15277" ht="12" customHeight="1"/>
    <row r="15278" ht="12" customHeight="1"/>
    <row r="15279" ht="12" customHeight="1"/>
    <row r="15280" ht="12" customHeight="1"/>
    <row r="15281" ht="12" customHeight="1"/>
    <row r="15282" ht="12" customHeight="1"/>
    <row r="15283" ht="12" customHeight="1"/>
    <row r="15284" ht="12" customHeight="1"/>
    <row r="15285" ht="12" customHeight="1"/>
    <row r="15286" ht="12" customHeight="1"/>
    <row r="15287" ht="12" customHeight="1"/>
    <row r="15288" ht="12" customHeight="1"/>
    <row r="15289" ht="12" customHeight="1"/>
    <row r="15290" ht="12" customHeight="1"/>
    <row r="15291" ht="12" customHeight="1"/>
    <row r="15292" ht="12" customHeight="1"/>
    <row r="15293" ht="12" customHeight="1"/>
    <row r="15294" ht="12" customHeight="1"/>
    <row r="15295" ht="12" customHeight="1"/>
    <row r="15296" ht="12" customHeight="1"/>
    <row r="15297" ht="12" customHeight="1"/>
    <row r="15298" ht="12" customHeight="1"/>
    <row r="15299" ht="12" customHeight="1"/>
    <row r="15300" ht="12" customHeight="1"/>
    <row r="15301" ht="12" customHeight="1"/>
    <row r="15302" ht="12" customHeight="1"/>
    <row r="15303" ht="12" customHeight="1"/>
    <row r="15304" ht="12" customHeight="1"/>
    <row r="15305" ht="12" customHeight="1"/>
    <row r="15306" ht="12" customHeight="1"/>
    <row r="15307" ht="12" customHeight="1"/>
    <row r="15308" ht="12" customHeight="1"/>
    <row r="15309" ht="12" customHeight="1"/>
    <row r="15310" ht="12" customHeight="1"/>
    <row r="15311" ht="12" customHeight="1"/>
    <row r="15312" ht="12" customHeight="1"/>
    <row r="15313" ht="12" customHeight="1"/>
    <row r="15314" ht="12" customHeight="1"/>
    <row r="15315" ht="12" customHeight="1"/>
    <row r="15316" ht="12" customHeight="1"/>
    <row r="15317" ht="12" customHeight="1"/>
    <row r="15318" ht="12" customHeight="1"/>
    <row r="15319" ht="12" customHeight="1"/>
    <row r="15320" ht="12" customHeight="1"/>
    <row r="15321" ht="12" customHeight="1"/>
    <row r="15322" ht="12" customHeight="1"/>
    <row r="15323" ht="12" customHeight="1"/>
    <row r="15324" ht="12" customHeight="1"/>
    <row r="15325" ht="12" customHeight="1"/>
    <row r="15326" ht="12" customHeight="1"/>
    <row r="15327" ht="12" customHeight="1"/>
    <row r="15328" ht="12" customHeight="1"/>
    <row r="15329" ht="12" customHeight="1"/>
    <row r="15330" ht="12" customHeight="1"/>
    <row r="15331" ht="12" customHeight="1"/>
    <row r="15332" ht="12" customHeight="1"/>
    <row r="15333" ht="12" customHeight="1"/>
    <row r="15334" ht="12" customHeight="1"/>
    <row r="15335" ht="12" customHeight="1"/>
    <row r="15336" ht="12" customHeight="1"/>
    <row r="15337" ht="12" customHeight="1"/>
    <row r="15338" ht="12" customHeight="1"/>
    <row r="15339" ht="12" customHeight="1"/>
    <row r="15340" ht="12" customHeight="1"/>
    <row r="15341" ht="12" customHeight="1"/>
    <row r="15342" ht="12" customHeight="1"/>
    <row r="15343" ht="12" customHeight="1"/>
    <row r="15344" ht="12" customHeight="1"/>
    <row r="15345" ht="12" customHeight="1"/>
    <row r="15346" ht="12" customHeight="1"/>
    <row r="15347" ht="12" customHeight="1"/>
    <row r="15348" ht="12" customHeight="1"/>
    <row r="15349" ht="12" customHeight="1"/>
    <row r="15350" ht="12" customHeight="1"/>
    <row r="15351" ht="12" customHeight="1"/>
    <row r="15352" ht="12" customHeight="1"/>
    <row r="15353" ht="12" customHeight="1"/>
    <row r="15354" ht="12" customHeight="1"/>
    <row r="15355" ht="12" customHeight="1"/>
    <row r="15356" ht="12" customHeight="1"/>
    <row r="15357" ht="12" customHeight="1"/>
    <row r="15358" ht="12" customHeight="1"/>
    <row r="15359" ht="12" customHeight="1"/>
    <row r="15360" ht="12" customHeight="1"/>
    <row r="15361" ht="12" customHeight="1"/>
    <row r="15362" ht="12" customHeight="1"/>
    <row r="15363" ht="12" customHeight="1"/>
    <row r="15364" ht="12" customHeight="1"/>
    <row r="15365" ht="12" customHeight="1"/>
    <row r="15366" ht="12" customHeight="1"/>
    <row r="15367" ht="12" customHeight="1"/>
    <row r="15368" ht="12" customHeight="1"/>
    <row r="15369" ht="12" customHeight="1"/>
    <row r="15370" ht="12" customHeight="1"/>
    <row r="15371" ht="12" customHeight="1"/>
    <row r="15372" ht="12" customHeight="1"/>
    <row r="15373" ht="12" customHeight="1"/>
    <row r="15374" ht="12" customHeight="1"/>
    <row r="15375" ht="12" customHeight="1"/>
    <row r="15376" ht="12" customHeight="1"/>
    <row r="15377" ht="12" customHeight="1"/>
    <row r="15378" ht="12" customHeight="1"/>
    <row r="15379" ht="12" customHeight="1"/>
    <row r="15380" ht="12" customHeight="1"/>
    <row r="15381" ht="12" customHeight="1"/>
    <row r="15382" ht="12" customHeight="1"/>
    <row r="15383" ht="12" customHeight="1"/>
    <row r="15384" ht="12" customHeight="1"/>
    <row r="15385" ht="12" customHeight="1"/>
    <row r="15386" ht="12" customHeight="1"/>
    <row r="15387" ht="12" customHeight="1"/>
    <row r="15388" ht="12" customHeight="1"/>
    <row r="15389" ht="12" customHeight="1"/>
    <row r="15390" ht="12" customHeight="1"/>
    <row r="15391" ht="12" customHeight="1"/>
    <row r="15392" ht="12" customHeight="1"/>
    <row r="15393" ht="12" customHeight="1"/>
    <row r="15394" ht="12" customHeight="1"/>
    <row r="15395" ht="12" customHeight="1"/>
    <row r="15396" ht="12" customHeight="1"/>
    <row r="15397" ht="12" customHeight="1"/>
    <row r="15398" ht="12" customHeight="1"/>
    <row r="15399" ht="12" customHeight="1"/>
    <row r="15400" ht="12" customHeight="1"/>
    <row r="15401" ht="12" customHeight="1"/>
    <row r="15402" ht="12" customHeight="1"/>
    <row r="15403" ht="12" customHeight="1"/>
    <row r="15404" ht="12" customHeight="1"/>
    <row r="15405" ht="12" customHeight="1"/>
    <row r="15406" ht="12" customHeight="1"/>
    <row r="15407" ht="12" customHeight="1"/>
    <row r="15408" ht="12" customHeight="1"/>
    <row r="15409" ht="12" customHeight="1"/>
    <row r="15410" ht="12" customHeight="1"/>
    <row r="15411" ht="12" customHeight="1"/>
    <row r="15412" ht="12" customHeight="1"/>
    <row r="15413" ht="12" customHeight="1"/>
    <row r="15414" ht="12" customHeight="1"/>
    <row r="15415" ht="12" customHeight="1"/>
    <row r="15416" ht="12" customHeight="1"/>
    <row r="15417" ht="12" customHeight="1"/>
    <row r="15418" ht="12" customHeight="1"/>
    <row r="15419" ht="12" customHeight="1"/>
    <row r="15420" ht="12" customHeight="1"/>
    <row r="15421" ht="12" customHeight="1"/>
    <row r="15422" ht="12" customHeight="1"/>
    <row r="15423" ht="12" customHeight="1"/>
    <row r="15424" ht="12" customHeight="1"/>
    <row r="15425" ht="12" customHeight="1"/>
    <row r="15426" ht="12" customHeight="1"/>
    <row r="15427" ht="12" customHeight="1"/>
    <row r="15428" ht="12" customHeight="1"/>
    <row r="15429" ht="12" customHeight="1"/>
    <row r="15430" ht="12" customHeight="1"/>
    <row r="15431" ht="12" customHeight="1"/>
    <row r="15432" ht="12" customHeight="1"/>
    <row r="15433" ht="12" customHeight="1"/>
    <row r="15434" ht="12" customHeight="1"/>
    <row r="15435" ht="12" customHeight="1"/>
    <row r="15436" ht="12" customHeight="1"/>
    <row r="15437" ht="12" customHeight="1"/>
    <row r="15438" ht="12" customHeight="1"/>
    <row r="15439" ht="12" customHeight="1"/>
    <row r="15440" ht="12" customHeight="1"/>
    <row r="15441" ht="12" customHeight="1"/>
    <row r="15442" ht="12" customHeight="1"/>
    <row r="15443" ht="12" customHeight="1"/>
    <row r="15444" ht="12" customHeight="1"/>
    <row r="15445" ht="12" customHeight="1"/>
    <row r="15446" ht="12" customHeight="1"/>
    <row r="15447" ht="12" customHeight="1"/>
    <row r="15448" ht="12" customHeight="1"/>
    <row r="15449" ht="12" customHeight="1"/>
    <row r="15450" ht="12" customHeight="1"/>
    <row r="15451" ht="12" customHeight="1"/>
    <row r="15452" ht="12" customHeight="1"/>
    <row r="15453" ht="12" customHeight="1"/>
    <row r="15454" ht="12" customHeight="1"/>
    <row r="15455" ht="12" customHeight="1"/>
    <row r="15456" ht="12" customHeight="1"/>
    <row r="15457" ht="12" customHeight="1"/>
    <row r="15458" ht="12" customHeight="1"/>
    <row r="15459" ht="12" customHeight="1"/>
    <row r="15460" ht="12" customHeight="1"/>
    <row r="15461" ht="12" customHeight="1"/>
    <row r="15462" ht="12" customHeight="1"/>
    <row r="15463" ht="12" customHeight="1"/>
    <row r="15464" ht="12" customHeight="1"/>
    <row r="15465" ht="12" customHeight="1"/>
    <row r="15466" ht="12" customHeight="1"/>
    <row r="15467" ht="12" customHeight="1"/>
    <row r="15468" ht="12" customHeight="1"/>
    <row r="15469" ht="12" customHeight="1"/>
    <row r="15470" ht="12" customHeight="1"/>
    <row r="15471" ht="12" customHeight="1"/>
    <row r="15472" ht="12" customHeight="1"/>
    <row r="15473" ht="12" customHeight="1"/>
    <row r="15474" ht="12" customHeight="1"/>
    <row r="15475" ht="12" customHeight="1"/>
    <row r="15476" ht="12" customHeight="1"/>
    <row r="15477" ht="12" customHeight="1"/>
    <row r="15478" ht="12" customHeight="1"/>
    <row r="15479" ht="12" customHeight="1"/>
    <row r="15480" ht="12" customHeight="1"/>
    <row r="15481" ht="12" customHeight="1"/>
    <row r="15482" ht="12" customHeight="1"/>
    <row r="15483" ht="12" customHeight="1"/>
    <row r="15484" ht="12" customHeight="1"/>
    <row r="15485" ht="12" customHeight="1"/>
    <row r="15486" ht="12" customHeight="1"/>
    <row r="15487" ht="12" customHeight="1"/>
    <row r="15488" ht="12" customHeight="1"/>
    <row r="15489" ht="12" customHeight="1"/>
    <row r="15490" ht="12" customHeight="1"/>
    <row r="15491" ht="12" customHeight="1"/>
    <row r="15492" ht="12" customHeight="1"/>
    <row r="15493" ht="12" customHeight="1"/>
    <row r="15494" ht="12" customHeight="1"/>
    <row r="15495" ht="12" customHeight="1"/>
    <row r="15496" ht="12" customHeight="1"/>
    <row r="15497" ht="12" customHeight="1"/>
    <row r="15498" ht="12" customHeight="1"/>
    <row r="15499" ht="12" customHeight="1"/>
    <row r="15500" ht="12" customHeight="1"/>
    <row r="15501" ht="12" customHeight="1"/>
    <row r="15502" ht="12" customHeight="1"/>
    <row r="15503" ht="12" customHeight="1"/>
    <row r="15504" ht="12" customHeight="1"/>
    <row r="15505" ht="12" customHeight="1"/>
    <row r="15506" ht="12" customHeight="1"/>
    <row r="15507" ht="12" customHeight="1"/>
    <row r="15508" ht="12" customHeight="1"/>
    <row r="15509" ht="12" customHeight="1"/>
    <row r="15510" ht="12" customHeight="1"/>
    <row r="15511" ht="12" customHeight="1"/>
    <row r="15512" ht="12" customHeight="1"/>
    <row r="15513" ht="12" customHeight="1"/>
    <row r="15514" ht="12" customHeight="1"/>
    <row r="15515" ht="12" customHeight="1"/>
    <row r="15516" ht="12" customHeight="1"/>
    <row r="15517" ht="12" customHeight="1"/>
    <row r="15518" ht="12" customHeight="1"/>
    <row r="15519" ht="12" customHeight="1"/>
    <row r="15520" ht="12" customHeight="1"/>
    <row r="15521" ht="12" customHeight="1"/>
    <row r="15522" ht="12" customHeight="1"/>
    <row r="15523" ht="12" customHeight="1"/>
    <row r="15524" ht="12" customHeight="1"/>
    <row r="15525" ht="12" customHeight="1"/>
    <row r="15526" ht="12" customHeight="1"/>
    <row r="15527" ht="12" customHeight="1"/>
    <row r="15528" ht="12" customHeight="1"/>
    <row r="15529" ht="12" customHeight="1"/>
    <row r="15530" ht="12" customHeight="1"/>
    <row r="15531" ht="12" customHeight="1"/>
    <row r="15532" ht="12" customHeight="1"/>
    <row r="15533" ht="12" customHeight="1"/>
    <row r="15534" ht="12" customHeight="1"/>
    <row r="15535" ht="12" customHeight="1"/>
    <row r="15536" ht="12" customHeight="1"/>
    <row r="15537" ht="12" customHeight="1"/>
    <row r="15538" ht="12" customHeight="1"/>
    <row r="15539" ht="12" customHeight="1"/>
    <row r="15540" ht="12" customHeight="1"/>
    <row r="15541" ht="12" customHeight="1"/>
    <row r="15542" ht="12" customHeight="1"/>
    <row r="15543" ht="12" customHeight="1"/>
    <row r="15544" ht="12" customHeight="1"/>
    <row r="15545" ht="12" customHeight="1"/>
    <row r="15546" ht="12" customHeight="1"/>
    <row r="15547" ht="12" customHeight="1"/>
    <row r="15548" ht="12" customHeight="1"/>
    <row r="15549" ht="12" customHeight="1"/>
    <row r="15550" ht="12" customHeight="1"/>
    <row r="15551" ht="12" customHeight="1"/>
    <row r="15552" ht="12" customHeight="1"/>
    <row r="15553" ht="12" customHeight="1"/>
    <row r="15554" ht="12" customHeight="1"/>
    <row r="15555" ht="12" customHeight="1"/>
    <row r="15556" ht="12" customHeight="1"/>
    <row r="15557" ht="12" customHeight="1"/>
    <row r="15558" ht="12" customHeight="1"/>
    <row r="15559" ht="12" customHeight="1"/>
    <row r="15560" ht="12" customHeight="1"/>
    <row r="15561" ht="12" customHeight="1"/>
    <row r="15562" ht="12" customHeight="1"/>
    <row r="15563" ht="12" customHeight="1"/>
    <row r="15564" ht="12" customHeight="1"/>
    <row r="15565" ht="12" customHeight="1"/>
    <row r="15566" ht="12" customHeight="1"/>
    <row r="15567" ht="12" customHeight="1"/>
    <row r="15568" ht="12" customHeight="1"/>
    <row r="15569" ht="12" customHeight="1"/>
    <row r="15570" ht="12" customHeight="1"/>
    <row r="15571" ht="12" customHeight="1"/>
    <row r="15572" ht="12" customHeight="1"/>
    <row r="15573" ht="12" customHeight="1"/>
    <row r="15574" ht="12" customHeight="1"/>
    <row r="15575" ht="12" customHeight="1"/>
    <row r="15576" ht="12" customHeight="1"/>
    <row r="15577" ht="12" customHeight="1"/>
    <row r="15578" ht="12" customHeight="1"/>
    <row r="15579" ht="12" customHeight="1"/>
    <row r="15580" ht="12" customHeight="1"/>
    <row r="15581" ht="12" customHeight="1"/>
    <row r="15582" ht="12" customHeight="1"/>
    <row r="15583" ht="12" customHeight="1"/>
    <row r="15584" ht="12" customHeight="1"/>
    <row r="15585" ht="12" customHeight="1"/>
    <row r="15586" ht="12" customHeight="1"/>
    <row r="15587" ht="12" customHeight="1"/>
    <row r="15588" ht="12" customHeight="1"/>
    <row r="15589" ht="12" customHeight="1"/>
    <row r="15590" ht="12" customHeight="1"/>
    <row r="15591" ht="12" customHeight="1"/>
    <row r="15592" ht="12" customHeight="1"/>
    <row r="15593" ht="12" customHeight="1"/>
    <row r="15594" ht="12" customHeight="1"/>
    <row r="15595" ht="12" customHeight="1"/>
    <row r="15596" ht="12" customHeight="1"/>
    <row r="15597" ht="12" customHeight="1"/>
    <row r="15598" ht="12" customHeight="1"/>
    <row r="15599" ht="12" customHeight="1"/>
    <row r="15600" ht="12" customHeight="1"/>
    <row r="15601" ht="12" customHeight="1"/>
    <row r="15602" ht="12" customHeight="1"/>
    <row r="15603" ht="12" customHeight="1"/>
    <row r="15604" ht="12" customHeight="1"/>
    <row r="15605" ht="12" customHeight="1"/>
    <row r="15606" ht="12" customHeight="1"/>
    <row r="15607" ht="12" customHeight="1"/>
    <row r="15608" ht="12" customHeight="1"/>
    <row r="15609" ht="12" customHeight="1"/>
    <row r="15610" ht="12" customHeight="1"/>
    <row r="15611" ht="12" customHeight="1"/>
    <row r="15612" ht="12" customHeight="1"/>
    <row r="15613" ht="12" customHeight="1"/>
    <row r="15614" ht="12" customHeight="1"/>
    <row r="15615" ht="12" customHeight="1"/>
    <row r="15616" ht="12" customHeight="1"/>
    <row r="15617" ht="12" customHeight="1"/>
    <row r="15618" ht="12" customHeight="1"/>
    <row r="15619" ht="12" customHeight="1"/>
    <row r="15620" ht="12" customHeight="1"/>
    <row r="15621" ht="12" customHeight="1"/>
    <row r="15622" ht="12" customHeight="1"/>
    <row r="15623" ht="12" customHeight="1"/>
    <row r="15624" ht="12" customHeight="1"/>
    <row r="15625" ht="12" customHeight="1"/>
    <row r="15626" ht="12" customHeight="1"/>
    <row r="15627" ht="12" customHeight="1"/>
    <row r="15628" ht="12" customHeight="1"/>
    <row r="15629" ht="12" customHeight="1"/>
    <row r="15630" ht="12" customHeight="1"/>
    <row r="15631" ht="12" customHeight="1"/>
    <row r="15632" ht="12" customHeight="1"/>
    <row r="15633" ht="12" customHeight="1"/>
    <row r="15634" ht="12" customHeight="1"/>
    <row r="15635" ht="12" customHeight="1"/>
    <row r="15636" ht="12" customHeight="1"/>
    <row r="15637" ht="12" customHeight="1"/>
    <row r="15638" ht="12" customHeight="1"/>
    <row r="15639" ht="12" customHeight="1"/>
    <row r="15640" ht="12" customHeight="1"/>
    <row r="15641" ht="12" customHeight="1"/>
    <row r="15642" ht="12" customHeight="1"/>
    <row r="15643" ht="12" customHeight="1"/>
    <row r="15644" ht="12" customHeight="1"/>
    <row r="15645" ht="12" customHeight="1"/>
    <row r="15646" ht="12" customHeight="1"/>
    <row r="15647" ht="12" customHeight="1"/>
    <row r="15648" ht="12" customHeight="1"/>
    <row r="15649" ht="12" customHeight="1"/>
    <row r="15650" ht="12" customHeight="1"/>
    <row r="15651" ht="12" customHeight="1"/>
    <row r="15652" ht="12" customHeight="1"/>
    <row r="15653" ht="12" customHeight="1"/>
    <row r="15654" ht="12" customHeight="1"/>
    <row r="15655" ht="12" customHeight="1"/>
    <row r="15656" ht="12" customHeight="1"/>
    <row r="15657" ht="12" customHeight="1"/>
    <row r="15658" ht="12" customHeight="1"/>
    <row r="15659" ht="12" customHeight="1"/>
    <row r="15660" ht="12" customHeight="1"/>
    <row r="15661" ht="12" customHeight="1"/>
    <row r="15662" ht="12" customHeight="1"/>
    <row r="15663" ht="12" customHeight="1"/>
    <row r="15664" ht="12" customHeight="1"/>
    <row r="15665" ht="12" customHeight="1"/>
    <row r="15666" ht="12" customHeight="1"/>
    <row r="15667" ht="12" customHeight="1"/>
    <row r="15668" ht="12" customHeight="1"/>
    <row r="15669" ht="12" customHeight="1"/>
    <row r="15670" ht="12" customHeight="1"/>
    <row r="15671" ht="12" customHeight="1"/>
    <row r="15672" ht="12" customHeight="1"/>
    <row r="15673" ht="12" customHeight="1"/>
    <row r="15674" ht="12" customHeight="1"/>
    <row r="15675" ht="12" customHeight="1"/>
    <row r="15676" ht="12" customHeight="1"/>
    <row r="15677" ht="12" customHeight="1"/>
    <row r="15678" ht="12" customHeight="1"/>
    <row r="15679" ht="12" customHeight="1"/>
    <row r="15680" ht="12" customHeight="1"/>
    <row r="15681" ht="12" customHeight="1"/>
    <row r="15682" ht="12" customHeight="1"/>
    <row r="15683" ht="12" customHeight="1"/>
    <row r="15684" ht="12" customHeight="1"/>
    <row r="15685" ht="12" customHeight="1"/>
    <row r="15686" ht="12" customHeight="1"/>
    <row r="15687" ht="12" customHeight="1"/>
    <row r="15688" ht="12" customHeight="1"/>
    <row r="15689" ht="12" customHeight="1"/>
    <row r="15690" ht="12" customHeight="1"/>
    <row r="15691" ht="12" customHeight="1"/>
    <row r="15692" ht="12" customHeight="1"/>
    <row r="15693" ht="12" customHeight="1"/>
    <row r="15694" ht="12" customHeight="1"/>
    <row r="15695" ht="12" customHeight="1"/>
    <row r="15696" ht="12" customHeight="1"/>
    <row r="15697" ht="12" customHeight="1"/>
    <row r="15698" ht="12" customHeight="1"/>
    <row r="15699" ht="12" customHeight="1"/>
    <row r="15700" ht="12" customHeight="1"/>
    <row r="15701" ht="12" customHeight="1"/>
    <row r="15702" ht="12" customHeight="1"/>
    <row r="15703" ht="12" customHeight="1"/>
    <row r="15704" ht="12" customHeight="1"/>
    <row r="15705" ht="12" customHeight="1"/>
    <row r="15706" ht="12" customHeight="1"/>
    <row r="15707" ht="12" customHeight="1"/>
    <row r="15708" ht="12" customHeight="1"/>
    <row r="15709" ht="12" customHeight="1"/>
    <row r="15710" ht="12" customHeight="1"/>
    <row r="15711" ht="12" customHeight="1"/>
    <row r="15712" ht="12" customHeight="1"/>
    <row r="15713" ht="12" customHeight="1"/>
    <row r="15714" ht="12" customHeight="1"/>
    <row r="15715" ht="12" customHeight="1"/>
    <row r="15716" ht="12" customHeight="1"/>
    <row r="15717" ht="12" customHeight="1"/>
    <row r="15718" ht="12" customHeight="1"/>
    <row r="15719" ht="12" customHeight="1"/>
    <row r="15720" ht="12" customHeight="1"/>
    <row r="15721" ht="12" customHeight="1"/>
    <row r="15722" ht="12" customHeight="1"/>
    <row r="15723" ht="12" customHeight="1"/>
    <row r="15724" ht="12" customHeight="1"/>
    <row r="15725" ht="12" customHeight="1"/>
    <row r="15726" ht="12" customHeight="1"/>
    <row r="15727" ht="12" customHeight="1"/>
    <row r="15728" ht="12" customHeight="1"/>
    <row r="15729" ht="12" customHeight="1"/>
    <row r="15730" ht="12" customHeight="1"/>
    <row r="15731" ht="12" customHeight="1"/>
    <row r="15732" ht="12" customHeight="1"/>
    <row r="15733" ht="12" customHeight="1"/>
    <row r="15734" ht="12" customHeight="1"/>
    <row r="15735" ht="12" customHeight="1"/>
    <row r="15736" ht="12" customHeight="1"/>
    <row r="15737" ht="12" customHeight="1"/>
    <row r="15738" ht="12" customHeight="1"/>
    <row r="15739" ht="12" customHeight="1"/>
    <row r="15740" ht="12" customHeight="1"/>
    <row r="15741" ht="12" customHeight="1"/>
    <row r="15742" ht="12" customHeight="1"/>
    <row r="15743" ht="12" customHeight="1"/>
    <row r="15744" ht="12" customHeight="1"/>
    <row r="15745" ht="12" customHeight="1"/>
    <row r="15746" ht="12" customHeight="1"/>
    <row r="15747" ht="12" customHeight="1"/>
    <row r="15748" ht="12" customHeight="1"/>
    <row r="15749" ht="12" customHeight="1"/>
    <row r="15750" ht="12" customHeight="1"/>
    <row r="15751" ht="12" customHeight="1"/>
    <row r="15752" ht="12" customHeight="1"/>
    <row r="15753" ht="12" customHeight="1"/>
    <row r="15754" ht="12" customHeight="1"/>
    <row r="15755" ht="12" customHeight="1"/>
    <row r="15756" ht="12" customHeight="1"/>
    <row r="15757" ht="12" customHeight="1"/>
    <row r="15758" ht="12" customHeight="1"/>
    <row r="15759" ht="12" customHeight="1"/>
    <row r="15760" ht="12" customHeight="1"/>
    <row r="15761" ht="12" customHeight="1"/>
    <row r="15762" ht="12" customHeight="1"/>
    <row r="15763" ht="12" customHeight="1"/>
    <row r="15764" ht="12" customHeight="1"/>
    <row r="15765" ht="12" customHeight="1"/>
    <row r="15766" ht="12" customHeight="1"/>
    <row r="15767" ht="12" customHeight="1"/>
    <row r="15768" ht="12" customHeight="1"/>
    <row r="15769" ht="12" customHeight="1"/>
    <row r="15770" ht="12" customHeight="1"/>
    <row r="15771" ht="12" customHeight="1"/>
    <row r="15772" ht="12" customHeight="1"/>
    <row r="15773" ht="12" customHeight="1"/>
    <row r="15774" ht="12" customHeight="1"/>
    <row r="15775" ht="12" customHeight="1"/>
    <row r="15776" ht="12" customHeight="1"/>
    <row r="15777" ht="12" customHeight="1"/>
    <row r="15778" ht="12" customHeight="1"/>
    <row r="15779" ht="12" customHeight="1"/>
    <row r="15780" ht="12" customHeight="1"/>
    <row r="15781" ht="12" customHeight="1"/>
    <row r="15782" ht="12" customHeight="1"/>
    <row r="15783" ht="12" customHeight="1"/>
    <row r="15784" ht="12" customHeight="1"/>
    <row r="15785" ht="12" customHeight="1"/>
    <row r="15786" ht="12" customHeight="1"/>
    <row r="15787" ht="12" customHeight="1"/>
    <row r="15788" ht="12" customHeight="1"/>
    <row r="15789" ht="12" customHeight="1"/>
    <row r="15790" ht="12" customHeight="1"/>
    <row r="15791" ht="12" customHeight="1"/>
    <row r="15792" ht="12" customHeight="1"/>
    <row r="15793" ht="12" customHeight="1"/>
    <row r="15794" ht="12" customHeight="1"/>
    <row r="15795" ht="12" customHeight="1"/>
    <row r="15796" ht="12" customHeight="1"/>
    <row r="15797" ht="12" customHeight="1"/>
    <row r="15798" ht="12" customHeight="1"/>
    <row r="15799" ht="12" customHeight="1"/>
    <row r="15800" ht="12" customHeight="1"/>
    <row r="15801" ht="12" customHeight="1"/>
    <row r="15802" ht="12" customHeight="1"/>
    <row r="15803" ht="12" customHeight="1"/>
    <row r="15804" ht="12" customHeight="1"/>
    <row r="15805" ht="12" customHeight="1"/>
    <row r="15806" ht="12" customHeight="1"/>
    <row r="15807" ht="12" customHeight="1"/>
    <row r="15808" ht="12" customHeight="1"/>
    <row r="15809" ht="12" customHeight="1"/>
    <row r="15810" ht="12" customHeight="1"/>
    <row r="15811" ht="12" customHeight="1"/>
    <row r="15812" ht="12" customHeight="1"/>
    <row r="15813" ht="12" customHeight="1"/>
    <row r="15814" ht="12" customHeight="1"/>
    <row r="15815" ht="12" customHeight="1"/>
    <row r="15816" ht="12" customHeight="1"/>
    <row r="15817" ht="12" customHeight="1"/>
    <row r="15818" ht="12" customHeight="1"/>
    <row r="15819" ht="12" customHeight="1"/>
    <row r="15820" ht="12" customHeight="1"/>
    <row r="15821" ht="12" customHeight="1"/>
    <row r="15822" ht="12" customHeight="1"/>
    <row r="15823" ht="12" customHeight="1"/>
    <row r="15824" ht="12" customHeight="1"/>
    <row r="15825" ht="12" customHeight="1"/>
    <row r="15826" ht="12" customHeight="1"/>
    <row r="15827" ht="12" customHeight="1"/>
    <row r="15828" ht="12" customHeight="1"/>
    <row r="15829" ht="12" customHeight="1"/>
    <row r="15830" ht="12" customHeight="1"/>
    <row r="15831" ht="12" customHeight="1"/>
    <row r="15832" ht="12" customHeight="1"/>
    <row r="15833" ht="12" customHeight="1"/>
    <row r="15834" ht="12" customHeight="1"/>
    <row r="15835" ht="12" customHeight="1"/>
    <row r="15836" ht="12" customHeight="1"/>
    <row r="15837" ht="12" customHeight="1"/>
    <row r="15838" ht="12" customHeight="1"/>
    <row r="15839" ht="12" customHeight="1"/>
    <row r="15840" ht="12" customHeight="1"/>
    <row r="15841" ht="12" customHeight="1"/>
    <row r="15842" ht="12" customHeight="1"/>
    <row r="15843" ht="12" customHeight="1"/>
    <row r="15844" ht="12" customHeight="1"/>
    <row r="15845" ht="12" customHeight="1"/>
    <row r="15846" ht="12" customHeight="1"/>
    <row r="15847" ht="12" customHeight="1"/>
    <row r="15848" ht="12" customHeight="1"/>
    <row r="15849" ht="12" customHeight="1"/>
    <row r="15850" ht="12" customHeight="1"/>
    <row r="15851" ht="12" customHeight="1"/>
    <row r="15852" ht="12" customHeight="1"/>
    <row r="15853" ht="12" customHeight="1"/>
    <row r="15854" ht="12" customHeight="1"/>
    <row r="15855" ht="12" customHeight="1"/>
    <row r="15856" ht="12" customHeight="1"/>
    <row r="15857" ht="12" customHeight="1"/>
    <row r="15858" ht="12" customHeight="1"/>
    <row r="15859" ht="12" customHeight="1"/>
    <row r="15860" ht="12" customHeight="1"/>
    <row r="15861" ht="12" customHeight="1"/>
    <row r="15862" ht="12" customHeight="1"/>
    <row r="15863" ht="12" customHeight="1"/>
    <row r="15864" ht="12" customHeight="1"/>
    <row r="15865" ht="12" customHeight="1"/>
    <row r="15866" ht="12" customHeight="1"/>
    <row r="15867" ht="12" customHeight="1"/>
    <row r="15868" ht="12" customHeight="1"/>
    <row r="15869" ht="12" customHeight="1"/>
    <row r="15870" ht="12" customHeight="1"/>
    <row r="15871" ht="12" customHeight="1"/>
    <row r="15872" ht="12" customHeight="1"/>
    <row r="15873" ht="12" customHeight="1"/>
    <row r="15874" ht="12" customHeight="1"/>
    <row r="15875" ht="12" customHeight="1"/>
    <row r="15876" ht="12" customHeight="1"/>
    <row r="15877" ht="12" customHeight="1"/>
    <row r="15878" ht="12" customHeight="1"/>
    <row r="15879" ht="12" customHeight="1"/>
    <row r="15880" ht="12" customHeight="1"/>
    <row r="15881" ht="12" customHeight="1"/>
    <row r="15882" ht="12" customHeight="1"/>
    <row r="15883" ht="12" customHeight="1"/>
    <row r="15884" ht="12" customHeight="1"/>
    <row r="15885" ht="12" customHeight="1"/>
    <row r="15886" ht="12" customHeight="1"/>
    <row r="15887" ht="12" customHeight="1"/>
    <row r="15888" ht="12" customHeight="1"/>
    <row r="15889" ht="12" customHeight="1"/>
    <row r="15890" ht="12" customHeight="1"/>
    <row r="15891" ht="12" customHeight="1"/>
    <row r="15892" ht="12" customHeight="1"/>
    <row r="15893" ht="12" customHeight="1"/>
    <row r="15894" ht="12" customHeight="1"/>
    <row r="15895" ht="12" customHeight="1"/>
    <row r="15896" ht="12" customHeight="1"/>
    <row r="15897" ht="12" customHeight="1"/>
    <row r="15898" ht="12" customHeight="1"/>
    <row r="15899" ht="12" customHeight="1"/>
    <row r="15900" ht="12" customHeight="1"/>
    <row r="15901" ht="12" customHeight="1"/>
    <row r="15902" ht="12" customHeight="1"/>
    <row r="15903" ht="12" customHeight="1"/>
    <row r="15904" ht="12" customHeight="1"/>
    <row r="15905" ht="12" customHeight="1"/>
    <row r="15906" ht="12" customHeight="1"/>
    <row r="15907" ht="12" customHeight="1"/>
    <row r="15908" ht="12" customHeight="1"/>
    <row r="15909" ht="12" customHeight="1"/>
    <row r="15910" ht="12" customHeight="1"/>
    <row r="15911" ht="12" customHeight="1"/>
    <row r="15912" ht="12" customHeight="1"/>
    <row r="15913" ht="12" customHeight="1"/>
    <row r="15914" ht="12" customHeight="1"/>
    <row r="15915" ht="12" customHeight="1"/>
    <row r="15916" ht="12" customHeight="1"/>
    <row r="15917" ht="12" customHeight="1"/>
    <row r="15918" ht="12" customHeight="1"/>
    <row r="15919" ht="12" customHeight="1"/>
    <row r="15920" ht="12" customHeight="1"/>
    <row r="15921" ht="12" customHeight="1"/>
    <row r="15922" ht="12" customHeight="1"/>
    <row r="15923" ht="12" customHeight="1"/>
    <row r="15924" ht="12" customHeight="1"/>
    <row r="15925" ht="12" customHeight="1"/>
    <row r="15926" ht="12" customHeight="1"/>
    <row r="15927" ht="12" customHeight="1"/>
    <row r="15928" ht="12" customHeight="1"/>
    <row r="15929" ht="12" customHeight="1"/>
    <row r="15930" ht="12" customHeight="1"/>
    <row r="15931" ht="12" customHeight="1"/>
    <row r="15932" ht="12" customHeight="1"/>
    <row r="15933" ht="12" customHeight="1"/>
    <row r="15934" ht="12" customHeight="1"/>
    <row r="15935" ht="12" customHeight="1"/>
    <row r="15936" ht="12" customHeight="1"/>
    <row r="15937" ht="12" customHeight="1"/>
    <row r="15938" ht="12" customHeight="1"/>
    <row r="15939" ht="12" customHeight="1"/>
    <row r="15940" ht="12" customHeight="1"/>
    <row r="15941" ht="12" customHeight="1"/>
    <row r="15942" ht="12" customHeight="1"/>
    <row r="15943" ht="12" customHeight="1"/>
    <row r="15944" ht="12" customHeight="1"/>
    <row r="15945" ht="12" customHeight="1"/>
    <row r="15946" ht="12" customHeight="1"/>
    <row r="15947" ht="12" customHeight="1"/>
    <row r="15948" ht="12" customHeight="1"/>
    <row r="15949" ht="12" customHeight="1"/>
    <row r="15950" ht="12" customHeight="1"/>
    <row r="15951" ht="12" customHeight="1"/>
    <row r="15952" ht="12" customHeight="1"/>
    <row r="15953" ht="12" customHeight="1"/>
    <row r="15954" ht="12" customHeight="1"/>
    <row r="15955" ht="12" customHeight="1"/>
    <row r="15956" ht="12" customHeight="1"/>
    <row r="15957" ht="12" customHeight="1"/>
    <row r="15958" ht="12" customHeight="1"/>
    <row r="15959" ht="12" customHeight="1"/>
    <row r="15960" ht="12" customHeight="1"/>
    <row r="15961" ht="12" customHeight="1"/>
    <row r="15962" ht="12" customHeight="1"/>
    <row r="15963" ht="12" customHeight="1"/>
    <row r="15964" ht="12" customHeight="1"/>
    <row r="15965" ht="12" customHeight="1"/>
    <row r="15966" ht="12" customHeight="1"/>
    <row r="15967" ht="12" customHeight="1"/>
    <row r="15968" ht="12" customHeight="1"/>
    <row r="15969" ht="12" customHeight="1"/>
    <row r="15970" ht="12" customHeight="1"/>
    <row r="15971" ht="12" customHeight="1"/>
    <row r="15972" ht="12" customHeight="1"/>
    <row r="15973" ht="12" customHeight="1"/>
    <row r="15974" ht="12" customHeight="1"/>
    <row r="15975" ht="12" customHeight="1"/>
    <row r="15976" ht="12" customHeight="1"/>
    <row r="15977" ht="12" customHeight="1"/>
    <row r="15978" ht="12" customHeight="1"/>
    <row r="15979" ht="12" customHeight="1"/>
    <row r="15980" ht="12" customHeight="1"/>
    <row r="15981" ht="12" customHeight="1"/>
    <row r="15982" ht="12" customHeight="1"/>
    <row r="15983" ht="12" customHeight="1"/>
    <row r="15984" ht="12" customHeight="1"/>
    <row r="15985" ht="12" customHeight="1"/>
    <row r="15986" ht="12" customHeight="1"/>
    <row r="15987" ht="12" customHeight="1"/>
    <row r="15988" ht="12" customHeight="1"/>
    <row r="15989" ht="12" customHeight="1"/>
    <row r="15990" ht="12" customHeight="1"/>
    <row r="15991" ht="12" customHeight="1"/>
    <row r="15992" ht="12" customHeight="1"/>
    <row r="15993" ht="12" customHeight="1"/>
    <row r="15994" ht="12" customHeight="1"/>
    <row r="15995" ht="12" customHeight="1"/>
    <row r="15996" ht="12" customHeight="1"/>
    <row r="15997" ht="12" customHeight="1"/>
    <row r="15998" ht="12" customHeight="1"/>
    <row r="15999" ht="12" customHeight="1"/>
    <row r="16000" ht="12" customHeight="1"/>
    <row r="16001" ht="12" customHeight="1"/>
    <row r="16002" ht="12" customHeight="1"/>
    <row r="16003" ht="12" customHeight="1"/>
    <row r="16004" ht="12" customHeight="1"/>
    <row r="16005" ht="12" customHeight="1"/>
    <row r="16006" ht="12" customHeight="1"/>
    <row r="16007" ht="12" customHeight="1"/>
    <row r="16008" ht="12" customHeight="1"/>
    <row r="16009" ht="12" customHeight="1"/>
    <row r="16010" ht="12" customHeight="1"/>
    <row r="16011" ht="12" customHeight="1"/>
    <row r="16012" ht="12" customHeight="1"/>
    <row r="16013" ht="12" customHeight="1"/>
    <row r="16014" ht="12" customHeight="1"/>
    <row r="16015" ht="12" customHeight="1"/>
    <row r="16016" ht="12" customHeight="1"/>
    <row r="16017" ht="12" customHeight="1"/>
    <row r="16018" ht="12" customHeight="1"/>
    <row r="16019" ht="12" customHeight="1"/>
    <row r="16020" ht="12" customHeight="1"/>
    <row r="16021" ht="12" customHeight="1"/>
    <row r="16022" ht="12" customHeight="1"/>
    <row r="16023" ht="12" customHeight="1"/>
    <row r="16024" ht="12" customHeight="1"/>
    <row r="16025" ht="12" customHeight="1"/>
    <row r="16026" ht="12" customHeight="1"/>
    <row r="16027" ht="12" customHeight="1"/>
    <row r="16028" ht="12" customHeight="1"/>
    <row r="16029" ht="12" customHeight="1"/>
    <row r="16030" ht="12" customHeight="1"/>
    <row r="16031" ht="12" customHeight="1"/>
    <row r="16032" ht="12" customHeight="1"/>
    <row r="16033" ht="12" customHeight="1"/>
    <row r="16034" ht="12" customHeight="1"/>
    <row r="16035" ht="12" customHeight="1"/>
    <row r="16036" ht="12" customHeight="1"/>
    <row r="16037" ht="12" customHeight="1"/>
    <row r="16038" ht="12" customHeight="1"/>
    <row r="16039" ht="12" customHeight="1"/>
    <row r="16040" ht="12" customHeight="1"/>
    <row r="16041" ht="12" customHeight="1"/>
    <row r="16042" ht="12" customHeight="1"/>
    <row r="16043" ht="12" customHeight="1"/>
    <row r="16044" ht="12" customHeight="1"/>
    <row r="16045" ht="12" customHeight="1"/>
    <row r="16046" ht="12" customHeight="1"/>
    <row r="16047" ht="12" customHeight="1"/>
    <row r="16048" ht="12" customHeight="1"/>
    <row r="16049" ht="12" customHeight="1"/>
    <row r="16050" ht="12" customHeight="1"/>
    <row r="16051" ht="12" customHeight="1"/>
    <row r="16052" ht="12" customHeight="1"/>
    <row r="16053" ht="12" customHeight="1"/>
    <row r="16054" ht="12" customHeight="1"/>
    <row r="16055" ht="12" customHeight="1"/>
    <row r="16056" ht="12" customHeight="1"/>
    <row r="16057" ht="12" customHeight="1"/>
    <row r="16058" ht="12" customHeight="1"/>
    <row r="16059" ht="12" customHeight="1"/>
    <row r="16060" ht="12" customHeight="1"/>
    <row r="16061" ht="12" customHeight="1"/>
    <row r="16062" ht="12" customHeight="1"/>
    <row r="16063" ht="12" customHeight="1"/>
    <row r="16064" ht="12" customHeight="1"/>
    <row r="16065" ht="12" customHeight="1"/>
    <row r="16066" ht="12" customHeight="1"/>
    <row r="16067" ht="12" customHeight="1"/>
    <row r="16068" ht="12" customHeight="1"/>
    <row r="16069" ht="12" customHeight="1"/>
    <row r="16070" ht="12" customHeight="1"/>
    <row r="16071" ht="12" customHeight="1"/>
    <row r="16072" ht="12" customHeight="1"/>
    <row r="16073" ht="12" customHeight="1"/>
    <row r="16074" ht="12" customHeight="1"/>
    <row r="16075" ht="12" customHeight="1"/>
    <row r="16076" ht="12" customHeight="1"/>
    <row r="16077" ht="12" customHeight="1"/>
    <row r="16078" ht="12" customHeight="1"/>
    <row r="16079" ht="12" customHeight="1"/>
    <row r="16080" ht="12" customHeight="1"/>
    <row r="16081" ht="12" customHeight="1"/>
    <row r="16082" ht="12" customHeight="1"/>
    <row r="16083" ht="12" customHeight="1"/>
    <row r="16084" ht="12" customHeight="1"/>
    <row r="16085" ht="12" customHeight="1"/>
    <row r="16086" ht="12" customHeight="1"/>
    <row r="16087" ht="12" customHeight="1"/>
    <row r="16088" ht="12" customHeight="1"/>
    <row r="16089" ht="12" customHeight="1"/>
    <row r="16090" ht="12" customHeight="1"/>
    <row r="16091" ht="12" customHeight="1"/>
    <row r="16092" ht="12" customHeight="1"/>
    <row r="16093" ht="12" customHeight="1"/>
    <row r="16094" ht="12" customHeight="1"/>
    <row r="16095" ht="12" customHeight="1"/>
    <row r="16096" ht="12" customHeight="1"/>
    <row r="16097" ht="12" customHeight="1"/>
    <row r="16098" ht="12" customHeight="1"/>
    <row r="16099" ht="12" customHeight="1"/>
    <row r="16100" ht="12" customHeight="1"/>
    <row r="16101" ht="12" customHeight="1"/>
    <row r="16102" ht="12" customHeight="1"/>
    <row r="16103" ht="12" customHeight="1"/>
    <row r="16104" ht="12" customHeight="1"/>
    <row r="16105" ht="12" customHeight="1"/>
    <row r="16106" ht="12" customHeight="1"/>
    <row r="16107" ht="12" customHeight="1"/>
    <row r="16108" ht="12" customHeight="1"/>
    <row r="16109" ht="12" customHeight="1"/>
    <row r="16110" ht="12" customHeight="1"/>
    <row r="16111" ht="12" customHeight="1"/>
    <row r="16112" ht="12" customHeight="1"/>
    <row r="16113" ht="12" customHeight="1"/>
    <row r="16114" ht="12" customHeight="1"/>
    <row r="16115" ht="12" customHeight="1"/>
    <row r="16116" ht="12" customHeight="1"/>
    <row r="16117" ht="12" customHeight="1"/>
    <row r="16118" ht="12" customHeight="1"/>
    <row r="16119" ht="12" customHeight="1"/>
    <row r="16120" ht="12" customHeight="1"/>
    <row r="16121" ht="12" customHeight="1"/>
    <row r="16122" ht="12" customHeight="1"/>
    <row r="16123" ht="12" customHeight="1"/>
    <row r="16124" ht="12" customHeight="1"/>
    <row r="16125" ht="12" customHeight="1"/>
    <row r="16126" ht="12" customHeight="1"/>
    <row r="16127" ht="12" customHeight="1"/>
    <row r="16128" ht="12" customHeight="1"/>
    <row r="16129" ht="12" customHeight="1"/>
    <row r="16130" ht="12" customHeight="1"/>
    <row r="16131" ht="12" customHeight="1"/>
    <row r="16132" ht="12" customHeight="1"/>
    <row r="16133" ht="12" customHeight="1"/>
    <row r="16134" ht="12" customHeight="1"/>
    <row r="16135" ht="12" customHeight="1"/>
    <row r="16136" ht="12" customHeight="1"/>
    <row r="16137" ht="12" customHeight="1"/>
    <row r="16138" ht="12" customHeight="1"/>
    <row r="16139" ht="12" customHeight="1"/>
    <row r="16140" ht="12" customHeight="1"/>
    <row r="16141" ht="12" customHeight="1"/>
    <row r="16142" ht="12" customHeight="1"/>
    <row r="16143" ht="12" customHeight="1"/>
    <row r="16144" ht="12" customHeight="1"/>
    <row r="16145" ht="12" customHeight="1"/>
    <row r="16146" ht="12" customHeight="1"/>
    <row r="16147" ht="12" customHeight="1"/>
    <row r="16148" ht="12" customHeight="1"/>
    <row r="16149" ht="12" customHeight="1"/>
    <row r="16150" ht="12" customHeight="1"/>
    <row r="16151" ht="12" customHeight="1"/>
    <row r="16152" ht="12" customHeight="1"/>
    <row r="16153" ht="12" customHeight="1"/>
    <row r="16154" ht="12" customHeight="1"/>
    <row r="16155" ht="12" customHeight="1"/>
    <row r="16156" ht="12" customHeight="1"/>
    <row r="16157" ht="12" customHeight="1"/>
    <row r="16158" ht="12" customHeight="1"/>
    <row r="16159" ht="12" customHeight="1"/>
    <row r="16160" ht="12" customHeight="1"/>
    <row r="16161" ht="12" customHeight="1"/>
    <row r="16162" ht="12" customHeight="1"/>
    <row r="16163" ht="12" customHeight="1"/>
    <row r="16164" ht="12" customHeight="1"/>
    <row r="16165" ht="12" customHeight="1"/>
    <row r="16166" ht="12" customHeight="1"/>
    <row r="16167" ht="12" customHeight="1"/>
    <row r="16168" ht="12" customHeight="1"/>
    <row r="16169" ht="12" customHeight="1"/>
    <row r="16170" ht="12" customHeight="1"/>
    <row r="16171" ht="12" customHeight="1"/>
    <row r="16172" ht="12" customHeight="1"/>
    <row r="16173" ht="12" customHeight="1"/>
    <row r="16174" ht="12" customHeight="1"/>
    <row r="16175" ht="12" customHeight="1"/>
    <row r="16176" ht="12" customHeight="1"/>
    <row r="16177" ht="12" customHeight="1"/>
    <row r="16178" ht="12" customHeight="1"/>
    <row r="16179" ht="12" customHeight="1"/>
    <row r="16180" ht="12" customHeight="1"/>
    <row r="16181" ht="12" customHeight="1"/>
    <row r="16182" ht="12" customHeight="1"/>
    <row r="16183" ht="12" customHeight="1"/>
    <row r="16184" ht="12" customHeight="1"/>
    <row r="16185" ht="12" customHeight="1"/>
    <row r="16186" ht="12" customHeight="1"/>
    <row r="16187" ht="12" customHeight="1"/>
    <row r="16188" ht="12" customHeight="1"/>
    <row r="16189" ht="12" customHeight="1"/>
    <row r="16190" ht="12" customHeight="1"/>
    <row r="16191" ht="12" customHeight="1"/>
    <row r="16192" ht="12" customHeight="1"/>
    <row r="16193" ht="12" customHeight="1"/>
    <row r="16194" ht="12" customHeight="1"/>
    <row r="16195" ht="12" customHeight="1"/>
    <row r="16196" ht="12" customHeight="1"/>
    <row r="16197" ht="12" customHeight="1"/>
    <row r="16198" ht="12" customHeight="1"/>
    <row r="16199" ht="12" customHeight="1"/>
    <row r="16200" ht="12" customHeight="1"/>
    <row r="16201" ht="12" customHeight="1"/>
    <row r="16202" ht="12" customHeight="1"/>
    <row r="16203" ht="12" customHeight="1"/>
    <row r="16204" ht="12" customHeight="1"/>
    <row r="16205" ht="12" customHeight="1"/>
    <row r="16206" ht="12" customHeight="1"/>
    <row r="16207" ht="12" customHeight="1"/>
    <row r="16208" ht="12" customHeight="1"/>
    <row r="16209" ht="12" customHeight="1"/>
    <row r="16210" ht="12" customHeight="1"/>
    <row r="16211" ht="12" customHeight="1"/>
    <row r="16212" ht="12" customHeight="1"/>
    <row r="16213" ht="12" customHeight="1"/>
    <row r="16214" ht="12" customHeight="1"/>
    <row r="16215" ht="12" customHeight="1"/>
    <row r="16216" ht="12" customHeight="1"/>
    <row r="16217" ht="12" customHeight="1"/>
    <row r="16218" ht="12" customHeight="1"/>
    <row r="16219" ht="12" customHeight="1"/>
    <row r="16220" ht="12" customHeight="1"/>
    <row r="16221" ht="12" customHeight="1"/>
    <row r="16222" ht="12" customHeight="1"/>
    <row r="16223" ht="12" customHeight="1"/>
    <row r="16224" ht="12" customHeight="1"/>
    <row r="16225" ht="12" customHeight="1"/>
    <row r="16226" ht="12" customHeight="1"/>
    <row r="16227" ht="12" customHeight="1"/>
    <row r="16228" ht="12" customHeight="1"/>
    <row r="16229" ht="12" customHeight="1"/>
    <row r="16230" ht="12" customHeight="1"/>
    <row r="16231" ht="12" customHeight="1"/>
    <row r="16232" ht="12" customHeight="1"/>
    <row r="16233" ht="12" customHeight="1"/>
    <row r="16234" ht="12" customHeight="1"/>
    <row r="16235" ht="12" customHeight="1"/>
    <row r="16236" ht="12" customHeight="1"/>
    <row r="16237" ht="12" customHeight="1"/>
    <row r="16238" ht="12" customHeight="1"/>
    <row r="16239" ht="12" customHeight="1"/>
    <row r="16240" ht="12" customHeight="1"/>
    <row r="16241" ht="12" customHeight="1"/>
    <row r="16242" ht="12" customHeight="1"/>
    <row r="16243" ht="12" customHeight="1"/>
    <row r="16244" ht="12" customHeight="1"/>
    <row r="16245" ht="12" customHeight="1"/>
    <row r="16246" ht="12" customHeight="1"/>
    <row r="16247" ht="12" customHeight="1"/>
    <row r="16248" ht="12" customHeight="1"/>
    <row r="16249" ht="12" customHeight="1"/>
    <row r="16250" ht="12" customHeight="1"/>
    <row r="16251" ht="12" customHeight="1"/>
    <row r="16252" ht="12" customHeight="1"/>
    <row r="16253" ht="12" customHeight="1"/>
    <row r="16254" ht="12" customHeight="1"/>
    <row r="16255" ht="12" customHeight="1"/>
    <row r="16256" ht="12" customHeight="1"/>
    <row r="16257" ht="12" customHeight="1"/>
    <row r="16258" ht="12" customHeight="1"/>
    <row r="16259" ht="12" customHeight="1"/>
    <row r="16260" ht="12" customHeight="1"/>
    <row r="16261" ht="12" customHeight="1"/>
    <row r="16262" ht="12" customHeight="1"/>
    <row r="16263" ht="12" customHeight="1"/>
    <row r="16264" ht="12" customHeight="1"/>
    <row r="16265" ht="12" customHeight="1"/>
    <row r="16266" ht="12" customHeight="1"/>
    <row r="16267" ht="12" customHeight="1"/>
    <row r="16268" ht="12" customHeight="1"/>
    <row r="16269" ht="12" customHeight="1"/>
    <row r="16270" ht="12" customHeight="1"/>
    <row r="16271" ht="12" customHeight="1"/>
    <row r="16272" ht="12" customHeight="1"/>
    <row r="16273" ht="12" customHeight="1"/>
    <row r="16274" ht="12" customHeight="1"/>
    <row r="16275" ht="12" customHeight="1"/>
    <row r="16276" ht="12" customHeight="1"/>
    <row r="16277" ht="12" customHeight="1"/>
    <row r="16278" ht="12" customHeight="1"/>
    <row r="16279" ht="12" customHeight="1"/>
    <row r="16280" ht="12" customHeight="1"/>
    <row r="16281" ht="12" customHeight="1"/>
    <row r="16282" ht="12" customHeight="1"/>
    <row r="16283" ht="12" customHeight="1"/>
    <row r="16284" ht="12" customHeight="1"/>
    <row r="16285" ht="12" customHeight="1"/>
    <row r="16286" ht="12" customHeight="1"/>
    <row r="16287" ht="12" customHeight="1"/>
    <row r="16288" ht="12" customHeight="1"/>
    <row r="16289" ht="12" customHeight="1"/>
    <row r="16290" ht="12" customHeight="1"/>
    <row r="16291" ht="12" customHeight="1"/>
    <row r="16292" ht="12" customHeight="1"/>
    <row r="16293" ht="12" customHeight="1"/>
    <row r="16294" ht="12" customHeight="1"/>
    <row r="16295" ht="12" customHeight="1"/>
    <row r="16296" ht="12" customHeight="1"/>
    <row r="16297" ht="12" customHeight="1"/>
    <row r="16298" ht="12" customHeight="1"/>
    <row r="16299" ht="12" customHeight="1"/>
    <row r="16300" ht="12" customHeight="1"/>
    <row r="16301" ht="12" customHeight="1"/>
    <row r="16302" ht="12" customHeight="1"/>
    <row r="16303" ht="12" customHeight="1"/>
    <row r="16304" ht="12" customHeight="1"/>
    <row r="16305" ht="12" customHeight="1"/>
    <row r="16306" ht="12" customHeight="1"/>
    <row r="16307" ht="12" customHeight="1"/>
    <row r="16308" ht="12" customHeight="1"/>
    <row r="16309" ht="12" customHeight="1"/>
    <row r="16310" ht="12" customHeight="1"/>
    <row r="16311" ht="12" customHeight="1"/>
    <row r="16312" ht="12" customHeight="1"/>
    <row r="16313" ht="12" customHeight="1"/>
    <row r="16314" ht="12" customHeight="1"/>
    <row r="16315" ht="12" customHeight="1"/>
    <row r="16316" ht="12" customHeight="1"/>
    <row r="16317" ht="12" customHeight="1"/>
    <row r="16318" ht="12" customHeight="1"/>
    <row r="16319" ht="12" customHeight="1"/>
    <row r="16320" ht="12" customHeight="1"/>
    <row r="16321" ht="12" customHeight="1"/>
    <row r="16322" ht="12" customHeight="1"/>
    <row r="16323" ht="12" customHeight="1"/>
    <row r="16324" ht="12" customHeight="1"/>
    <row r="16325" ht="12" customHeight="1"/>
    <row r="16326" ht="12" customHeight="1"/>
    <row r="16327" ht="12" customHeight="1"/>
    <row r="16328" ht="12" customHeight="1"/>
    <row r="16329" ht="12" customHeight="1"/>
    <row r="16330" ht="12" customHeight="1"/>
    <row r="16331" ht="12" customHeight="1"/>
    <row r="16332" ht="12" customHeight="1"/>
    <row r="16333" ht="12" customHeight="1"/>
    <row r="16334" ht="12" customHeight="1"/>
    <row r="16335" ht="12" customHeight="1"/>
    <row r="16336" ht="12" customHeight="1"/>
    <row r="16337" ht="12" customHeight="1"/>
    <row r="16338" ht="12" customHeight="1"/>
    <row r="16339" ht="12" customHeight="1"/>
    <row r="16340" ht="12" customHeight="1"/>
    <row r="16341" ht="12" customHeight="1"/>
    <row r="16342" ht="12" customHeight="1"/>
    <row r="16343" ht="12" customHeight="1"/>
    <row r="16344" ht="12" customHeight="1"/>
    <row r="16345" ht="12" customHeight="1"/>
    <row r="16346" ht="12" customHeight="1"/>
    <row r="16347" ht="12" customHeight="1"/>
    <row r="16348" ht="12" customHeight="1"/>
    <row r="16349" ht="12" customHeight="1"/>
    <row r="16350" ht="12" customHeight="1"/>
    <row r="16351" ht="12" customHeight="1"/>
    <row r="16352" ht="12" customHeight="1"/>
    <row r="16353" ht="12" customHeight="1"/>
    <row r="16354" ht="12" customHeight="1"/>
    <row r="16355" ht="12" customHeight="1"/>
    <row r="16356" ht="12" customHeight="1"/>
    <row r="16357" ht="12" customHeight="1"/>
    <row r="16358" ht="12" customHeight="1"/>
    <row r="16359" ht="12" customHeight="1"/>
    <row r="16360" ht="12" customHeight="1"/>
    <row r="16361" ht="12" customHeight="1"/>
    <row r="16362" ht="12" customHeight="1"/>
    <row r="16363" ht="12" customHeight="1"/>
    <row r="16364" ht="12" customHeight="1"/>
    <row r="16365" ht="12" customHeight="1"/>
    <row r="16366" ht="12" customHeight="1"/>
    <row r="16367" ht="12" customHeight="1"/>
    <row r="16368" ht="12" customHeight="1"/>
    <row r="16369" ht="12" customHeight="1"/>
    <row r="16370" ht="12" customHeight="1"/>
    <row r="16371" ht="12" customHeight="1"/>
    <row r="16372" ht="12" customHeight="1"/>
    <row r="16373" ht="12" customHeight="1"/>
    <row r="16374" ht="12" customHeight="1"/>
    <row r="16375" ht="12" customHeight="1"/>
    <row r="16376" ht="12" customHeight="1"/>
    <row r="16377" ht="12" customHeight="1"/>
    <row r="16378" ht="12" customHeight="1"/>
    <row r="16379" ht="12" customHeight="1"/>
    <row r="16380" ht="12" customHeight="1"/>
    <row r="16381" ht="12" customHeight="1"/>
    <row r="16382" ht="12" customHeight="1"/>
    <row r="16383" ht="12" customHeight="1"/>
    <row r="16384" ht="12" customHeight="1"/>
    <row r="16385" ht="12" customHeight="1"/>
    <row r="16386" ht="12" customHeight="1"/>
    <row r="16387" ht="12" customHeight="1"/>
    <row r="16388" ht="12" customHeight="1"/>
    <row r="16389" ht="12" customHeight="1"/>
    <row r="16390" ht="12" customHeight="1"/>
    <row r="16391" ht="12" customHeight="1"/>
    <row r="16392" ht="12" customHeight="1"/>
    <row r="16393" ht="12" customHeight="1"/>
    <row r="16394" ht="12" customHeight="1"/>
    <row r="16395" ht="12" customHeight="1"/>
    <row r="16396" ht="12" customHeight="1"/>
    <row r="16397" ht="12" customHeight="1"/>
    <row r="16398" ht="12" customHeight="1"/>
    <row r="16399" ht="12" customHeight="1"/>
    <row r="16400" ht="12" customHeight="1"/>
    <row r="16401" ht="12" customHeight="1"/>
    <row r="16402" ht="12" customHeight="1"/>
    <row r="16403" ht="12" customHeight="1"/>
    <row r="16404" ht="12" customHeight="1"/>
    <row r="16405" ht="12" customHeight="1"/>
    <row r="16406" ht="12" customHeight="1"/>
    <row r="16407" ht="12" customHeight="1"/>
    <row r="16408" ht="12" customHeight="1"/>
    <row r="16409" ht="12" customHeight="1"/>
    <row r="16410" ht="12" customHeight="1"/>
    <row r="16411" ht="12" customHeight="1"/>
    <row r="16412" ht="12" customHeight="1"/>
    <row r="16413" ht="12" customHeight="1"/>
    <row r="16414" ht="12" customHeight="1"/>
    <row r="16415" ht="12" customHeight="1"/>
    <row r="16416" ht="12" customHeight="1"/>
    <row r="16417" ht="12" customHeight="1"/>
    <row r="16418" ht="12" customHeight="1"/>
    <row r="16419" ht="12" customHeight="1"/>
    <row r="16420" ht="12" customHeight="1"/>
    <row r="16421" ht="12" customHeight="1"/>
    <row r="16422" ht="12" customHeight="1"/>
    <row r="16423" ht="12" customHeight="1"/>
    <row r="16424" ht="12" customHeight="1"/>
    <row r="16425" ht="12" customHeight="1"/>
    <row r="16426" ht="12" customHeight="1"/>
    <row r="16427" ht="12" customHeight="1"/>
    <row r="16428" ht="12" customHeight="1"/>
    <row r="16429" ht="12" customHeight="1"/>
    <row r="16430" ht="12" customHeight="1"/>
    <row r="16431" ht="12" customHeight="1"/>
    <row r="16432" ht="12" customHeight="1"/>
    <row r="16433" ht="12" customHeight="1"/>
    <row r="16434" ht="12" customHeight="1"/>
    <row r="16435" ht="12" customHeight="1"/>
    <row r="16436" ht="12" customHeight="1"/>
    <row r="16437" ht="12" customHeight="1"/>
    <row r="16438" ht="12" customHeight="1"/>
    <row r="16439" ht="12" customHeight="1"/>
    <row r="16440" ht="12" customHeight="1"/>
    <row r="16441" ht="12" customHeight="1"/>
    <row r="16442" ht="12" customHeight="1"/>
    <row r="16443" ht="12" customHeight="1"/>
    <row r="16444" ht="12" customHeight="1"/>
    <row r="16445" ht="12" customHeight="1"/>
    <row r="16446" ht="12" customHeight="1"/>
    <row r="16447" ht="12" customHeight="1"/>
    <row r="16448" ht="12" customHeight="1"/>
    <row r="16449" ht="12" customHeight="1"/>
    <row r="16450" ht="12" customHeight="1"/>
    <row r="16451" ht="12" customHeight="1"/>
    <row r="16452" ht="12" customHeight="1"/>
    <row r="16453" ht="12" customHeight="1"/>
    <row r="16454" ht="12" customHeight="1"/>
    <row r="16455" ht="12" customHeight="1"/>
    <row r="16456" ht="12" customHeight="1"/>
    <row r="16457" ht="12" customHeight="1"/>
    <row r="16458" ht="12" customHeight="1"/>
    <row r="16459" ht="12" customHeight="1"/>
    <row r="16460" ht="12" customHeight="1"/>
    <row r="16461" ht="12" customHeight="1"/>
    <row r="16462" ht="12" customHeight="1"/>
    <row r="16463" ht="12" customHeight="1"/>
    <row r="16464" ht="12" customHeight="1"/>
    <row r="16465" ht="12" customHeight="1"/>
    <row r="16466" ht="12" customHeight="1"/>
    <row r="16467" ht="12" customHeight="1"/>
    <row r="16468" ht="12" customHeight="1"/>
    <row r="16469" ht="12" customHeight="1"/>
    <row r="16470" ht="12" customHeight="1"/>
    <row r="16471" ht="12" customHeight="1"/>
    <row r="16472" ht="12" customHeight="1"/>
    <row r="16473" ht="12" customHeight="1"/>
    <row r="16474" ht="12" customHeight="1"/>
    <row r="16475" ht="12" customHeight="1"/>
    <row r="16476" ht="12" customHeight="1"/>
    <row r="16477" ht="12" customHeight="1"/>
    <row r="16478" ht="12" customHeight="1"/>
    <row r="16479" ht="12" customHeight="1"/>
    <row r="16480" ht="12" customHeight="1"/>
    <row r="16481" ht="12" customHeight="1"/>
    <row r="16482" ht="12" customHeight="1"/>
    <row r="16483" ht="12" customHeight="1"/>
    <row r="16484" ht="12" customHeight="1"/>
    <row r="16485" ht="12" customHeight="1"/>
    <row r="16486" ht="12" customHeight="1"/>
    <row r="16487" ht="12" customHeight="1"/>
    <row r="16488" ht="12" customHeight="1"/>
    <row r="16489" ht="12" customHeight="1"/>
    <row r="16490" ht="12" customHeight="1"/>
    <row r="16491" ht="12" customHeight="1"/>
    <row r="16492" ht="12" customHeight="1"/>
    <row r="16493" ht="12" customHeight="1"/>
    <row r="16494" ht="12" customHeight="1"/>
    <row r="16495" ht="12" customHeight="1"/>
    <row r="16496" ht="12" customHeight="1"/>
    <row r="16497" ht="12" customHeight="1"/>
    <row r="16498" ht="12" customHeight="1"/>
    <row r="16499" ht="12" customHeight="1"/>
    <row r="16500" ht="12" customHeight="1"/>
    <row r="16501" ht="12" customHeight="1"/>
    <row r="16502" ht="12" customHeight="1"/>
    <row r="16503" ht="12" customHeight="1"/>
    <row r="16504" ht="12" customHeight="1"/>
    <row r="16505" ht="12" customHeight="1"/>
    <row r="16506" ht="12" customHeight="1"/>
    <row r="16507" ht="12" customHeight="1"/>
    <row r="16508" ht="12" customHeight="1"/>
    <row r="16509" ht="12" customHeight="1"/>
    <row r="16510" ht="12" customHeight="1"/>
    <row r="16511" ht="12" customHeight="1"/>
    <row r="16512" ht="12" customHeight="1"/>
    <row r="16513" ht="12" customHeight="1"/>
    <row r="16514" ht="12" customHeight="1"/>
    <row r="16515" ht="12" customHeight="1"/>
    <row r="16516" ht="12" customHeight="1"/>
    <row r="16517" ht="12" customHeight="1"/>
    <row r="16518" ht="12" customHeight="1"/>
    <row r="16519" ht="12" customHeight="1"/>
    <row r="16520" ht="12" customHeight="1"/>
    <row r="16521" ht="12" customHeight="1"/>
    <row r="16522" ht="12" customHeight="1"/>
    <row r="16523" ht="12" customHeight="1"/>
    <row r="16524" ht="12" customHeight="1"/>
    <row r="16525" ht="12" customHeight="1"/>
    <row r="16526" ht="12" customHeight="1"/>
    <row r="16527" ht="12" customHeight="1"/>
    <row r="16528" ht="12" customHeight="1"/>
    <row r="16529" ht="12" customHeight="1"/>
    <row r="16530" ht="12" customHeight="1"/>
    <row r="16531" ht="12" customHeight="1"/>
    <row r="16532" ht="12" customHeight="1"/>
    <row r="16533" ht="12" customHeight="1"/>
    <row r="16534" ht="12" customHeight="1"/>
    <row r="16535" ht="12" customHeight="1"/>
    <row r="16536" ht="12" customHeight="1"/>
    <row r="16537" ht="12" customHeight="1"/>
    <row r="16538" ht="12" customHeight="1"/>
    <row r="16539" ht="12" customHeight="1"/>
    <row r="16540" ht="12" customHeight="1"/>
    <row r="16541" ht="12" customHeight="1"/>
    <row r="16542" ht="12" customHeight="1"/>
    <row r="16543" ht="12" customHeight="1"/>
    <row r="16544" ht="12" customHeight="1"/>
    <row r="16545" ht="12" customHeight="1"/>
    <row r="16546" ht="12" customHeight="1"/>
    <row r="16547" ht="12" customHeight="1"/>
    <row r="16548" ht="12" customHeight="1"/>
    <row r="16549" ht="12" customHeight="1"/>
    <row r="16550" ht="12" customHeight="1"/>
    <row r="16551" ht="12" customHeight="1"/>
    <row r="16552" ht="12" customHeight="1"/>
    <row r="16553" ht="12" customHeight="1"/>
    <row r="16554" ht="12" customHeight="1"/>
    <row r="16555" ht="12" customHeight="1"/>
    <row r="16556" ht="12" customHeight="1"/>
    <row r="16557" ht="12" customHeight="1"/>
    <row r="16558" ht="12" customHeight="1"/>
    <row r="16559" ht="12" customHeight="1"/>
    <row r="16560" ht="12" customHeight="1"/>
    <row r="16561" ht="12" customHeight="1"/>
    <row r="16562" ht="12" customHeight="1"/>
    <row r="16563" ht="12" customHeight="1"/>
    <row r="16564" ht="12" customHeight="1"/>
    <row r="16565" ht="12" customHeight="1"/>
    <row r="16566" ht="12" customHeight="1"/>
    <row r="16567" ht="12" customHeight="1"/>
    <row r="16568" ht="12" customHeight="1"/>
    <row r="16569" ht="12" customHeight="1"/>
    <row r="16570" ht="12" customHeight="1"/>
    <row r="16571" ht="12" customHeight="1"/>
    <row r="16572" ht="12" customHeight="1"/>
    <row r="16573" ht="12" customHeight="1"/>
    <row r="16574" ht="12" customHeight="1"/>
    <row r="16575" ht="12" customHeight="1"/>
    <row r="16576" ht="12" customHeight="1"/>
    <row r="16577" ht="12" customHeight="1"/>
    <row r="16578" ht="12" customHeight="1"/>
    <row r="16579" ht="12" customHeight="1"/>
    <row r="16580" ht="12" customHeight="1"/>
    <row r="16581" ht="12" customHeight="1"/>
    <row r="16582" ht="12" customHeight="1"/>
    <row r="16583" ht="12" customHeight="1"/>
    <row r="16584" ht="12" customHeight="1"/>
    <row r="16585" ht="12" customHeight="1"/>
    <row r="16586" ht="12" customHeight="1"/>
    <row r="16587" ht="12" customHeight="1"/>
    <row r="16588" ht="12" customHeight="1"/>
    <row r="16589" ht="12" customHeight="1"/>
    <row r="16590" ht="12" customHeight="1"/>
    <row r="16591" ht="12" customHeight="1"/>
    <row r="16592" ht="12" customHeight="1"/>
    <row r="16593" ht="12" customHeight="1"/>
    <row r="16594" ht="12" customHeight="1"/>
    <row r="16595" ht="12" customHeight="1"/>
    <row r="16596" ht="12" customHeight="1"/>
    <row r="16597" ht="12" customHeight="1"/>
    <row r="16598" ht="12" customHeight="1"/>
    <row r="16599" ht="12" customHeight="1"/>
    <row r="16600" ht="12" customHeight="1"/>
    <row r="16601" ht="12" customHeight="1"/>
    <row r="16602" ht="12" customHeight="1"/>
    <row r="16603" ht="12" customHeight="1"/>
    <row r="16604" ht="12" customHeight="1"/>
    <row r="16605" ht="12" customHeight="1"/>
    <row r="16606" ht="12" customHeight="1"/>
    <row r="16607" ht="12" customHeight="1"/>
    <row r="16608" ht="12" customHeight="1"/>
    <row r="16609" ht="12" customHeight="1"/>
    <row r="16610" ht="12" customHeight="1"/>
    <row r="16611" ht="12" customHeight="1"/>
    <row r="16612" ht="12" customHeight="1"/>
    <row r="16613" ht="12" customHeight="1"/>
    <row r="16614" ht="12" customHeight="1"/>
    <row r="16615" ht="12" customHeight="1"/>
    <row r="16616" ht="12" customHeight="1"/>
    <row r="16617" ht="12" customHeight="1"/>
    <row r="16618" ht="12" customHeight="1"/>
    <row r="16619" ht="12" customHeight="1"/>
    <row r="16620" ht="12" customHeight="1"/>
    <row r="16621" ht="12" customHeight="1"/>
    <row r="16622" ht="12" customHeight="1"/>
    <row r="16623" ht="12" customHeight="1"/>
    <row r="16624" ht="12" customHeight="1"/>
    <row r="16625" ht="12" customHeight="1"/>
    <row r="16626" ht="12" customHeight="1"/>
    <row r="16627" ht="12" customHeight="1"/>
    <row r="16628" ht="12" customHeight="1"/>
    <row r="16629" ht="12" customHeight="1"/>
    <row r="16630" ht="12" customHeight="1"/>
    <row r="16631" ht="12" customHeight="1"/>
    <row r="16632" ht="12" customHeight="1"/>
    <row r="16633" ht="12" customHeight="1"/>
    <row r="16634" ht="12" customHeight="1"/>
    <row r="16635" ht="12" customHeight="1"/>
    <row r="16636" ht="12" customHeight="1"/>
    <row r="16637" ht="12" customHeight="1"/>
    <row r="16638" ht="12" customHeight="1"/>
    <row r="16639" ht="12" customHeight="1"/>
    <row r="16640" ht="12" customHeight="1"/>
    <row r="16641" ht="12" customHeight="1"/>
    <row r="16642" ht="12" customHeight="1"/>
    <row r="16643" ht="12" customHeight="1"/>
    <row r="16644" ht="12" customHeight="1"/>
    <row r="16645" ht="12" customHeight="1"/>
    <row r="16646" ht="12" customHeight="1"/>
    <row r="16647" ht="12" customHeight="1"/>
    <row r="16648" ht="12" customHeight="1"/>
    <row r="16649" ht="12" customHeight="1"/>
    <row r="16650" ht="12" customHeight="1"/>
    <row r="16651" ht="12" customHeight="1"/>
    <row r="16652" ht="12" customHeight="1"/>
    <row r="16653" ht="12" customHeight="1"/>
    <row r="16654" ht="12" customHeight="1"/>
    <row r="16655" ht="12" customHeight="1"/>
    <row r="16656" ht="12" customHeight="1"/>
    <row r="16657" ht="12" customHeight="1"/>
    <row r="16658" ht="12" customHeight="1"/>
    <row r="16659" ht="12" customHeight="1"/>
    <row r="16660" ht="12" customHeight="1"/>
    <row r="16661" ht="12" customHeight="1"/>
    <row r="16662" ht="12" customHeight="1"/>
    <row r="16663" ht="12" customHeight="1"/>
    <row r="16664" ht="12" customHeight="1"/>
    <row r="16665" ht="12" customHeight="1"/>
    <row r="16666" ht="12" customHeight="1"/>
    <row r="16667" ht="12" customHeight="1"/>
    <row r="16668" ht="12" customHeight="1"/>
    <row r="16669" ht="12" customHeight="1"/>
    <row r="16670" ht="12" customHeight="1"/>
    <row r="16671" ht="12" customHeight="1"/>
    <row r="16672" ht="12" customHeight="1"/>
    <row r="16673" ht="12" customHeight="1"/>
    <row r="16674" ht="12" customHeight="1"/>
    <row r="16675" ht="12" customHeight="1"/>
    <row r="16676" ht="12" customHeight="1"/>
    <row r="16677" ht="12" customHeight="1"/>
    <row r="16678" ht="12" customHeight="1"/>
    <row r="16679" ht="12" customHeight="1"/>
    <row r="16680" ht="12" customHeight="1"/>
    <row r="16681" ht="12" customHeight="1"/>
    <row r="16682" ht="12" customHeight="1"/>
    <row r="16683" ht="12" customHeight="1"/>
    <row r="16684" ht="12" customHeight="1"/>
    <row r="16685" ht="12" customHeight="1"/>
    <row r="16686" ht="12" customHeight="1"/>
    <row r="16687" ht="12" customHeight="1"/>
    <row r="16688" ht="12" customHeight="1"/>
    <row r="16689" ht="12" customHeight="1"/>
    <row r="16690" ht="12" customHeight="1"/>
    <row r="16691" ht="12" customHeight="1"/>
    <row r="16692" ht="12" customHeight="1"/>
    <row r="16693" ht="12" customHeight="1"/>
    <row r="16694" ht="12" customHeight="1"/>
    <row r="16695" ht="12" customHeight="1"/>
    <row r="16696" ht="12" customHeight="1"/>
    <row r="16697" ht="12" customHeight="1"/>
    <row r="16698" ht="12" customHeight="1"/>
    <row r="16699" ht="12" customHeight="1"/>
    <row r="16700" ht="12" customHeight="1"/>
    <row r="16701" ht="12" customHeight="1"/>
    <row r="16702" ht="12" customHeight="1"/>
    <row r="16703" ht="12" customHeight="1"/>
    <row r="16704" ht="12" customHeight="1"/>
    <row r="16705" ht="12" customHeight="1"/>
    <row r="16706" ht="12" customHeight="1"/>
    <row r="16707" ht="12" customHeight="1"/>
    <row r="16708" ht="12" customHeight="1"/>
    <row r="16709" ht="12" customHeight="1"/>
    <row r="16710" ht="12" customHeight="1"/>
    <row r="16711" ht="12" customHeight="1"/>
    <row r="16712" ht="12" customHeight="1"/>
    <row r="16713" ht="12" customHeight="1"/>
    <row r="16714" ht="12" customHeight="1"/>
    <row r="16715" ht="12" customHeight="1"/>
    <row r="16716" ht="12" customHeight="1"/>
    <row r="16717" ht="12" customHeight="1"/>
    <row r="16718" ht="12" customHeight="1"/>
    <row r="16719" ht="12" customHeight="1"/>
    <row r="16720" ht="12" customHeight="1"/>
    <row r="16721" ht="12" customHeight="1"/>
    <row r="16722" ht="12" customHeight="1"/>
    <row r="16723" ht="12" customHeight="1"/>
    <row r="16724" ht="12" customHeight="1"/>
    <row r="16725" ht="12" customHeight="1"/>
    <row r="16726" ht="12" customHeight="1"/>
    <row r="16727" ht="12" customHeight="1"/>
    <row r="16728" ht="12" customHeight="1"/>
    <row r="16729" ht="12" customHeight="1"/>
    <row r="16730" ht="12" customHeight="1"/>
    <row r="16731" ht="12" customHeight="1"/>
    <row r="16732" ht="12" customHeight="1"/>
    <row r="16733" ht="12" customHeight="1"/>
    <row r="16734" ht="12" customHeight="1"/>
    <row r="16735" ht="12" customHeight="1"/>
    <row r="16736" ht="12" customHeight="1"/>
    <row r="16737" ht="12" customHeight="1"/>
    <row r="16738" ht="12" customHeight="1"/>
    <row r="16739" ht="12" customHeight="1"/>
    <row r="16740" ht="12" customHeight="1"/>
    <row r="16741" ht="12" customHeight="1"/>
    <row r="16742" ht="12" customHeight="1"/>
    <row r="16743" ht="12" customHeight="1"/>
    <row r="16744" ht="12" customHeight="1"/>
    <row r="16745" ht="12" customHeight="1"/>
    <row r="16746" ht="12" customHeight="1"/>
    <row r="16747" ht="12" customHeight="1"/>
    <row r="16748" ht="12" customHeight="1"/>
    <row r="16749" ht="12" customHeight="1"/>
    <row r="16750" ht="12" customHeight="1"/>
    <row r="16751" ht="12" customHeight="1"/>
    <row r="16752" ht="12" customHeight="1"/>
    <row r="16753" ht="12" customHeight="1"/>
    <row r="16754" ht="12" customHeight="1"/>
    <row r="16755" ht="12" customHeight="1"/>
    <row r="16756" ht="12" customHeight="1"/>
    <row r="16757" ht="12" customHeight="1"/>
    <row r="16758" ht="12" customHeight="1"/>
    <row r="16759" ht="12" customHeight="1"/>
    <row r="16760" ht="12" customHeight="1"/>
    <row r="16761" ht="12" customHeight="1"/>
    <row r="16762" ht="12" customHeight="1"/>
    <row r="16763" ht="12" customHeight="1"/>
    <row r="16764" ht="12" customHeight="1"/>
    <row r="16765" ht="12" customHeight="1"/>
    <row r="16766" ht="12" customHeight="1"/>
    <row r="16767" ht="12" customHeight="1"/>
    <row r="16768" ht="12" customHeight="1"/>
    <row r="16769" ht="12" customHeight="1"/>
    <row r="16770" ht="12" customHeight="1"/>
    <row r="16771" ht="12" customHeight="1"/>
    <row r="16772" ht="12" customHeight="1"/>
    <row r="16773" ht="12" customHeight="1"/>
    <row r="16774" ht="12" customHeight="1"/>
    <row r="16775" ht="12" customHeight="1"/>
    <row r="16776" ht="12" customHeight="1"/>
    <row r="16777" ht="12" customHeight="1"/>
    <row r="16778" ht="12" customHeight="1"/>
    <row r="16779" ht="12" customHeight="1"/>
    <row r="16780" ht="12" customHeight="1"/>
    <row r="16781" ht="12" customHeight="1"/>
    <row r="16782" ht="12" customHeight="1"/>
    <row r="16783" ht="12" customHeight="1"/>
    <row r="16784" ht="12" customHeight="1"/>
    <row r="16785" ht="12" customHeight="1"/>
    <row r="16786" ht="12" customHeight="1"/>
    <row r="16787" ht="12" customHeight="1"/>
    <row r="16788" ht="12" customHeight="1"/>
    <row r="16789" ht="12" customHeight="1"/>
    <row r="16790" ht="12" customHeight="1"/>
    <row r="16791" ht="12" customHeight="1"/>
    <row r="16792" ht="12" customHeight="1"/>
    <row r="16793" ht="12" customHeight="1"/>
    <row r="16794" ht="12" customHeight="1"/>
    <row r="16795" ht="12" customHeight="1"/>
    <row r="16796" ht="12" customHeight="1"/>
    <row r="16797" ht="12" customHeight="1"/>
    <row r="16798" ht="12" customHeight="1"/>
    <row r="16799" ht="12" customHeight="1"/>
    <row r="16800" ht="12" customHeight="1"/>
    <row r="16801" ht="12" customHeight="1"/>
    <row r="16802" ht="12" customHeight="1"/>
    <row r="16803" ht="12" customHeight="1"/>
    <row r="16804" ht="12" customHeight="1"/>
    <row r="16805" ht="12" customHeight="1"/>
    <row r="16806" ht="12" customHeight="1"/>
    <row r="16807" ht="12" customHeight="1"/>
    <row r="16808" ht="12" customHeight="1"/>
    <row r="16809" ht="12" customHeight="1"/>
    <row r="16810" ht="12" customHeight="1"/>
    <row r="16811" ht="12" customHeight="1"/>
    <row r="16812" ht="12" customHeight="1"/>
    <row r="16813" ht="12" customHeight="1"/>
    <row r="16814" ht="12" customHeight="1"/>
    <row r="16815" ht="12" customHeight="1"/>
    <row r="16816" ht="12" customHeight="1"/>
    <row r="16817" ht="12" customHeight="1"/>
    <row r="16818" ht="12" customHeight="1"/>
    <row r="16819" ht="12" customHeight="1"/>
    <row r="16820" ht="12" customHeight="1"/>
    <row r="16821" ht="12" customHeight="1"/>
    <row r="16822" ht="12" customHeight="1"/>
    <row r="16823" ht="12" customHeight="1"/>
    <row r="16824" ht="12" customHeight="1"/>
    <row r="16825" ht="12" customHeight="1"/>
    <row r="16826" ht="12" customHeight="1"/>
    <row r="16827" ht="12" customHeight="1"/>
    <row r="16828" ht="12" customHeight="1"/>
    <row r="16829" ht="12" customHeight="1"/>
    <row r="16830" ht="12" customHeight="1"/>
    <row r="16831" ht="12" customHeight="1"/>
    <row r="16832" ht="12" customHeight="1"/>
    <row r="16833" ht="12" customHeight="1"/>
    <row r="16834" ht="12" customHeight="1"/>
    <row r="16835" ht="12" customHeight="1"/>
    <row r="16836" ht="12" customHeight="1"/>
    <row r="16837" ht="12" customHeight="1"/>
    <row r="16838" ht="12" customHeight="1"/>
    <row r="16839" ht="12" customHeight="1"/>
    <row r="16840" ht="12" customHeight="1"/>
    <row r="16841" ht="12" customHeight="1"/>
    <row r="16842" ht="12" customHeight="1"/>
    <row r="16843" ht="12" customHeight="1"/>
    <row r="16844" ht="12" customHeight="1"/>
    <row r="16845" ht="12" customHeight="1"/>
    <row r="16846" ht="12" customHeight="1"/>
    <row r="16847" ht="12" customHeight="1"/>
    <row r="16848" ht="12" customHeight="1"/>
    <row r="16849" ht="12" customHeight="1"/>
    <row r="16850" ht="12" customHeight="1"/>
    <row r="16851" ht="12" customHeight="1"/>
    <row r="16852" ht="12" customHeight="1"/>
    <row r="16853" ht="12" customHeight="1"/>
    <row r="16854" ht="12" customHeight="1"/>
    <row r="16855" ht="12" customHeight="1"/>
    <row r="16856" ht="12" customHeight="1"/>
    <row r="16857" ht="12" customHeight="1"/>
    <row r="16858" ht="12" customHeight="1"/>
    <row r="16859" ht="12" customHeight="1"/>
    <row r="16860" ht="12" customHeight="1"/>
    <row r="16861" ht="12" customHeight="1"/>
    <row r="16862" ht="12" customHeight="1"/>
    <row r="16863" ht="12" customHeight="1"/>
    <row r="16864" ht="12" customHeight="1"/>
    <row r="16865" ht="12" customHeight="1"/>
    <row r="16866" ht="12" customHeight="1"/>
    <row r="16867" ht="12" customHeight="1"/>
    <row r="16868" ht="12" customHeight="1"/>
    <row r="16869" ht="12" customHeight="1"/>
    <row r="16870" ht="12" customHeight="1"/>
    <row r="16871" ht="12" customHeight="1"/>
    <row r="16872" ht="12" customHeight="1"/>
    <row r="16873" ht="12" customHeight="1"/>
    <row r="16874" ht="12" customHeight="1"/>
    <row r="16875" ht="12" customHeight="1"/>
    <row r="16876" ht="12" customHeight="1"/>
    <row r="16877" ht="12" customHeight="1"/>
    <row r="16878" ht="12" customHeight="1"/>
    <row r="16879" ht="12" customHeight="1"/>
    <row r="16880" ht="12" customHeight="1"/>
    <row r="16881" ht="12" customHeight="1"/>
    <row r="16882" ht="12" customHeight="1"/>
    <row r="16883" ht="12" customHeight="1"/>
    <row r="16884" ht="12" customHeight="1"/>
    <row r="16885" ht="12" customHeight="1"/>
    <row r="16886" ht="12" customHeight="1"/>
    <row r="16887" ht="12" customHeight="1"/>
    <row r="16888" ht="12" customHeight="1"/>
    <row r="16889" ht="12" customHeight="1"/>
    <row r="16890" ht="12" customHeight="1"/>
    <row r="16891" ht="12" customHeight="1"/>
    <row r="16892" ht="12" customHeight="1"/>
    <row r="16893" ht="12" customHeight="1"/>
    <row r="16894" ht="12" customHeight="1"/>
    <row r="16895" ht="12" customHeight="1"/>
    <row r="16896" ht="12" customHeight="1"/>
    <row r="16897" ht="12" customHeight="1"/>
    <row r="16898" ht="12" customHeight="1"/>
    <row r="16899" ht="12" customHeight="1"/>
    <row r="16900" ht="12" customHeight="1"/>
    <row r="16901" ht="12" customHeight="1"/>
    <row r="16902" ht="12" customHeight="1"/>
    <row r="16903" ht="12" customHeight="1"/>
    <row r="16904" ht="12" customHeight="1"/>
    <row r="16905" ht="12" customHeight="1"/>
    <row r="16906" ht="12" customHeight="1"/>
    <row r="16907" ht="12" customHeight="1"/>
    <row r="16908" ht="12" customHeight="1"/>
    <row r="16909" ht="12" customHeight="1"/>
    <row r="16910" ht="12" customHeight="1"/>
    <row r="16911" ht="12" customHeight="1"/>
    <row r="16912" ht="12" customHeight="1"/>
    <row r="16913" ht="12" customHeight="1"/>
    <row r="16914" ht="12" customHeight="1"/>
    <row r="16915" ht="12" customHeight="1"/>
    <row r="16916" ht="12" customHeight="1"/>
    <row r="16917" ht="12" customHeight="1"/>
    <row r="16918" ht="12" customHeight="1"/>
    <row r="16919" ht="12" customHeight="1"/>
    <row r="16920" ht="12" customHeight="1"/>
    <row r="16921" ht="12" customHeight="1"/>
    <row r="16922" ht="12" customHeight="1"/>
    <row r="16923" ht="12" customHeight="1"/>
    <row r="16924" ht="12" customHeight="1"/>
    <row r="16925" ht="12" customHeight="1"/>
    <row r="16926" ht="12" customHeight="1"/>
    <row r="16927" ht="12" customHeight="1"/>
    <row r="16928" ht="12" customHeight="1"/>
    <row r="16929" ht="12" customHeight="1"/>
    <row r="16930" ht="12" customHeight="1"/>
    <row r="16931" ht="12" customHeight="1"/>
    <row r="16932" ht="12" customHeight="1"/>
    <row r="16933" ht="12" customHeight="1"/>
    <row r="16934" ht="12" customHeight="1"/>
    <row r="16935" ht="12" customHeight="1"/>
    <row r="16936" ht="12" customHeight="1"/>
    <row r="16937" ht="12" customHeight="1"/>
    <row r="16938" ht="12" customHeight="1"/>
    <row r="16939" ht="12" customHeight="1"/>
    <row r="16940" ht="12" customHeight="1"/>
    <row r="16941" ht="12" customHeight="1"/>
    <row r="16942" ht="12" customHeight="1"/>
    <row r="16943" ht="12" customHeight="1"/>
    <row r="16944" ht="12" customHeight="1"/>
    <row r="16945" ht="12" customHeight="1"/>
    <row r="16946" ht="12" customHeight="1"/>
    <row r="16947" ht="12" customHeight="1"/>
    <row r="16948" ht="12" customHeight="1"/>
    <row r="16949" ht="12" customHeight="1"/>
    <row r="16950" ht="12" customHeight="1"/>
    <row r="16951" ht="12" customHeight="1"/>
    <row r="16952" ht="12" customHeight="1"/>
    <row r="16953" ht="12" customHeight="1"/>
    <row r="16954" ht="12" customHeight="1"/>
    <row r="16955" ht="12" customHeight="1"/>
    <row r="16956" ht="12" customHeight="1"/>
    <row r="16957" ht="12" customHeight="1"/>
    <row r="16958" ht="12" customHeight="1"/>
    <row r="16959" ht="12" customHeight="1"/>
    <row r="16960" ht="12" customHeight="1"/>
    <row r="16961" ht="12" customHeight="1"/>
    <row r="16962" ht="12" customHeight="1"/>
    <row r="16963" ht="12" customHeight="1"/>
    <row r="16964" ht="12" customHeight="1"/>
    <row r="16965" ht="12" customHeight="1"/>
    <row r="16966" ht="12" customHeight="1"/>
    <row r="16967" ht="12" customHeight="1"/>
    <row r="16968" ht="12" customHeight="1"/>
    <row r="16969" ht="12" customHeight="1"/>
    <row r="16970" ht="12" customHeight="1"/>
    <row r="16971" ht="12" customHeight="1"/>
    <row r="16972" ht="12" customHeight="1"/>
    <row r="16973" ht="12" customHeight="1"/>
    <row r="16974" ht="12" customHeight="1"/>
    <row r="16975" ht="12" customHeight="1"/>
    <row r="16976" ht="12" customHeight="1"/>
    <row r="16977" ht="12" customHeight="1"/>
    <row r="16978" ht="12" customHeight="1"/>
    <row r="16979" ht="12" customHeight="1"/>
    <row r="16980" ht="12" customHeight="1"/>
    <row r="16981" ht="12" customHeight="1"/>
    <row r="16982" ht="12" customHeight="1"/>
    <row r="16983" ht="12" customHeight="1"/>
    <row r="16984" ht="12" customHeight="1"/>
    <row r="16985" ht="12" customHeight="1"/>
    <row r="16986" ht="12" customHeight="1"/>
    <row r="16987" ht="12" customHeight="1"/>
    <row r="16988" ht="12" customHeight="1"/>
    <row r="16989" ht="12" customHeight="1"/>
    <row r="16990" ht="12" customHeight="1"/>
    <row r="16991" ht="12" customHeight="1"/>
    <row r="16992" ht="12" customHeight="1"/>
    <row r="16993" ht="12" customHeight="1"/>
    <row r="16994" ht="12" customHeight="1"/>
    <row r="16995" ht="12" customHeight="1"/>
    <row r="16996" ht="12" customHeight="1"/>
    <row r="16997" ht="12" customHeight="1"/>
    <row r="16998" ht="12" customHeight="1"/>
    <row r="16999" ht="12" customHeight="1"/>
    <row r="17000" ht="12" customHeight="1"/>
    <row r="17001" ht="12" customHeight="1"/>
    <row r="17002" ht="12" customHeight="1"/>
    <row r="17003" ht="12" customHeight="1"/>
    <row r="17004" ht="12" customHeight="1"/>
    <row r="17005" ht="12" customHeight="1"/>
    <row r="17006" ht="12" customHeight="1"/>
    <row r="17007" ht="12" customHeight="1"/>
    <row r="17008" ht="12" customHeight="1"/>
    <row r="17009" ht="12" customHeight="1"/>
    <row r="17010" ht="12" customHeight="1"/>
    <row r="17011" ht="12" customHeight="1"/>
    <row r="17012" ht="12" customHeight="1"/>
    <row r="17013" ht="12" customHeight="1"/>
    <row r="17014" ht="12" customHeight="1"/>
    <row r="17015" ht="12" customHeight="1"/>
    <row r="17016" ht="12" customHeight="1"/>
    <row r="17017" ht="12" customHeight="1"/>
    <row r="17018" ht="12" customHeight="1"/>
    <row r="17019" ht="12" customHeight="1"/>
    <row r="17020" ht="12" customHeight="1"/>
    <row r="17021" ht="12" customHeight="1"/>
    <row r="17022" ht="12" customHeight="1"/>
    <row r="17023" ht="12" customHeight="1"/>
    <row r="17024" ht="12" customHeight="1"/>
    <row r="17025" ht="12" customHeight="1"/>
    <row r="17026" ht="12" customHeight="1"/>
    <row r="17027" ht="12" customHeight="1"/>
    <row r="17028" ht="12" customHeight="1"/>
    <row r="17029" ht="12" customHeight="1"/>
    <row r="17030" ht="12" customHeight="1"/>
    <row r="17031" ht="12" customHeight="1"/>
    <row r="17032" ht="12" customHeight="1"/>
    <row r="17033" ht="12" customHeight="1"/>
    <row r="17034" ht="12" customHeight="1"/>
    <row r="17035" ht="12" customHeight="1"/>
    <row r="17036" ht="12" customHeight="1"/>
    <row r="17037" ht="12" customHeight="1"/>
    <row r="17038" ht="12" customHeight="1"/>
    <row r="17039" ht="12" customHeight="1"/>
    <row r="17040" ht="12" customHeight="1"/>
    <row r="17041" ht="12" customHeight="1"/>
    <row r="17042" ht="12" customHeight="1"/>
    <row r="17043" ht="12" customHeight="1"/>
    <row r="17044" ht="12" customHeight="1"/>
    <row r="17045" ht="12" customHeight="1"/>
    <row r="17046" ht="12" customHeight="1"/>
    <row r="17047" ht="12" customHeight="1"/>
    <row r="17048" ht="12" customHeight="1"/>
    <row r="17049" ht="12" customHeight="1"/>
    <row r="17050" ht="12" customHeight="1"/>
    <row r="17051" ht="12" customHeight="1"/>
    <row r="17052" ht="12" customHeight="1"/>
    <row r="17053" ht="12" customHeight="1"/>
    <row r="17054" ht="12" customHeight="1"/>
    <row r="17055" ht="12" customHeight="1"/>
    <row r="17056" ht="12" customHeight="1"/>
    <row r="17057" ht="12" customHeight="1"/>
    <row r="17058" ht="12" customHeight="1"/>
    <row r="17059" ht="12" customHeight="1"/>
    <row r="17060" ht="12" customHeight="1"/>
    <row r="17061" ht="12" customHeight="1"/>
    <row r="17062" ht="12" customHeight="1"/>
    <row r="17063" ht="12" customHeight="1"/>
    <row r="17064" ht="12" customHeight="1"/>
    <row r="17065" ht="12" customHeight="1"/>
    <row r="17066" ht="12" customHeight="1"/>
    <row r="17067" ht="12" customHeight="1"/>
    <row r="17068" ht="12" customHeight="1"/>
    <row r="17069" ht="12" customHeight="1"/>
    <row r="17070" ht="12" customHeight="1"/>
    <row r="17071" ht="12" customHeight="1"/>
    <row r="17072" ht="12" customHeight="1"/>
    <row r="17073" ht="12" customHeight="1"/>
    <row r="17074" ht="12" customHeight="1"/>
    <row r="17075" ht="12" customHeight="1"/>
    <row r="17076" ht="12" customHeight="1"/>
    <row r="17077" ht="12" customHeight="1"/>
    <row r="17078" ht="12" customHeight="1"/>
    <row r="17079" ht="12" customHeight="1"/>
    <row r="17080" ht="12" customHeight="1"/>
    <row r="17081" ht="12" customHeight="1"/>
    <row r="17082" ht="12" customHeight="1"/>
    <row r="17083" ht="12" customHeight="1"/>
    <row r="17084" ht="12" customHeight="1"/>
    <row r="17085" ht="12" customHeight="1"/>
    <row r="17086" ht="12" customHeight="1"/>
    <row r="17087" ht="12" customHeight="1"/>
    <row r="17088" ht="12" customHeight="1"/>
    <row r="17089" ht="12" customHeight="1"/>
    <row r="17090" ht="12" customHeight="1"/>
    <row r="17091" ht="12" customHeight="1"/>
    <row r="17092" ht="12" customHeight="1"/>
    <row r="17093" ht="12" customHeight="1"/>
    <row r="17094" ht="12" customHeight="1"/>
    <row r="17095" ht="12" customHeight="1"/>
    <row r="17096" ht="12" customHeight="1"/>
    <row r="17097" ht="12" customHeight="1"/>
    <row r="17098" ht="12" customHeight="1"/>
    <row r="17099" ht="12" customHeight="1"/>
    <row r="17100" ht="12" customHeight="1"/>
    <row r="17101" ht="12" customHeight="1"/>
    <row r="17102" ht="12" customHeight="1"/>
    <row r="17103" ht="12" customHeight="1"/>
    <row r="17104" ht="12" customHeight="1"/>
    <row r="17105" ht="12" customHeight="1"/>
    <row r="17106" ht="12" customHeight="1"/>
    <row r="17107" ht="12" customHeight="1"/>
    <row r="17108" ht="12" customHeight="1"/>
    <row r="17109" ht="12" customHeight="1"/>
    <row r="17110" ht="12" customHeight="1"/>
    <row r="17111" ht="12" customHeight="1"/>
    <row r="17112" ht="12" customHeight="1"/>
    <row r="17113" ht="12" customHeight="1"/>
    <row r="17114" ht="12" customHeight="1"/>
    <row r="17115" ht="12" customHeight="1"/>
    <row r="17116" ht="12" customHeight="1"/>
    <row r="17117" ht="12" customHeight="1"/>
    <row r="17118" ht="12" customHeight="1"/>
    <row r="17119" ht="12" customHeight="1"/>
    <row r="17120" ht="12" customHeight="1"/>
    <row r="17121" ht="12" customHeight="1"/>
    <row r="17122" ht="12" customHeight="1"/>
    <row r="17123" ht="12" customHeight="1"/>
    <row r="17124" ht="12" customHeight="1"/>
    <row r="17125" ht="12" customHeight="1"/>
    <row r="17126" ht="12" customHeight="1"/>
    <row r="17127" ht="12" customHeight="1"/>
    <row r="17128" ht="12" customHeight="1"/>
    <row r="17129" ht="12" customHeight="1"/>
    <row r="17130" ht="12" customHeight="1"/>
    <row r="17131" ht="12" customHeight="1"/>
    <row r="17132" ht="12" customHeight="1"/>
    <row r="17133" ht="12" customHeight="1"/>
    <row r="17134" ht="12" customHeight="1"/>
    <row r="17135" ht="12" customHeight="1"/>
    <row r="17136" ht="12" customHeight="1"/>
    <row r="17137" ht="12" customHeight="1"/>
    <row r="17138" ht="12" customHeight="1"/>
    <row r="17139" ht="12" customHeight="1"/>
    <row r="17140" ht="12" customHeight="1"/>
    <row r="17141" ht="12" customHeight="1"/>
    <row r="17142" ht="12" customHeight="1"/>
    <row r="17143" ht="12" customHeight="1"/>
    <row r="17144" ht="12" customHeight="1"/>
    <row r="17145" ht="12" customHeight="1"/>
    <row r="17146" ht="12" customHeight="1"/>
    <row r="17147" ht="12" customHeight="1"/>
    <row r="17148" ht="12" customHeight="1"/>
    <row r="17149" ht="12" customHeight="1"/>
    <row r="17150" ht="12" customHeight="1"/>
    <row r="17151" ht="12" customHeight="1"/>
    <row r="17152" ht="12" customHeight="1"/>
    <row r="17153" ht="12" customHeight="1"/>
    <row r="17154" ht="12" customHeight="1"/>
    <row r="17155" ht="12" customHeight="1"/>
    <row r="17156" ht="12" customHeight="1"/>
    <row r="17157" ht="12" customHeight="1"/>
    <row r="17158" ht="12" customHeight="1"/>
    <row r="17159" ht="12" customHeight="1"/>
    <row r="17160" ht="12" customHeight="1"/>
    <row r="17161" ht="12" customHeight="1"/>
    <row r="17162" ht="12" customHeight="1"/>
    <row r="17163" ht="12" customHeight="1"/>
    <row r="17164" ht="12" customHeight="1"/>
    <row r="17165" ht="12" customHeight="1"/>
    <row r="17166" ht="12" customHeight="1"/>
    <row r="17167" ht="12" customHeight="1"/>
    <row r="17168" ht="12" customHeight="1"/>
    <row r="17169" ht="12" customHeight="1"/>
    <row r="17170" ht="12" customHeight="1"/>
    <row r="17171" ht="12" customHeight="1"/>
    <row r="17172" ht="12" customHeight="1"/>
    <row r="17173" ht="12" customHeight="1"/>
    <row r="17174" ht="12" customHeight="1"/>
    <row r="17175" ht="12" customHeight="1"/>
    <row r="17176" ht="12" customHeight="1"/>
    <row r="17177" ht="12" customHeight="1"/>
    <row r="17178" ht="12" customHeight="1"/>
    <row r="17179" ht="12" customHeight="1"/>
    <row r="17180" ht="12" customHeight="1"/>
    <row r="17181" ht="12" customHeight="1"/>
    <row r="17182" ht="12" customHeight="1"/>
    <row r="17183" ht="12" customHeight="1"/>
    <row r="17184" ht="12" customHeight="1"/>
    <row r="17185" ht="12" customHeight="1"/>
    <row r="17186" ht="12" customHeight="1"/>
    <row r="17187" ht="12" customHeight="1"/>
    <row r="17188" ht="12" customHeight="1"/>
    <row r="17189" ht="12" customHeight="1"/>
    <row r="17190" ht="12" customHeight="1"/>
    <row r="17191" ht="12" customHeight="1"/>
    <row r="17192" ht="12" customHeight="1"/>
    <row r="17193" ht="12" customHeight="1"/>
    <row r="17194" ht="12" customHeight="1"/>
    <row r="17195" ht="12" customHeight="1"/>
    <row r="17196" ht="12" customHeight="1"/>
    <row r="17197" ht="12" customHeight="1"/>
    <row r="17198" ht="12" customHeight="1"/>
    <row r="17199" ht="12" customHeight="1"/>
    <row r="17200" ht="12" customHeight="1"/>
    <row r="17201" ht="12" customHeight="1"/>
    <row r="17202" ht="12" customHeight="1"/>
    <row r="17203" ht="12" customHeight="1"/>
    <row r="17204" ht="12" customHeight="1"/>
    <row r="17205" ht="12" customHeight="1"/>
    <row r="17206" ht="12" customHeight="1"/>
    <row r="17207" ht="12" customHeight="1"/>
    <row r="17208" ht="12" customHeight="1"/>
    <row r="17209" ht="12" customHeight="1"/>
    <row r="17210" ht="12" customHeight="1"/>
    <row r="17211" ht="12" customHeight="1"/>
    <row r="17212" ht="12" customHeight="1"/>
    <row r="17213" ht="12" customHeight="1"/>
    <row r="17214" ht="12" customHeight="1"/>
    <row r="17215" ht="12" customHeight="1"/>
    <row r="17216" ht="12" customHeight="1"/>
    <row r="17217" ht="12" customHeight="1"/>
    <row r="17218" ht="12" customHeight="1"/>
    <row r="17219" ht="12" customHeight="1"/>
    <row r="17220" ht="12" customHeight="1"/>
    <row r="17221" ht="12" customHeight="1"/>
    <row r="17222" ht="12" customHeight="1"/>
    <row r="17223" ht="12" customHeight="1"/>
    <row r="17224" ht="12" customHeight="1"/>
    <row r="17225" ht="12" customHeight="1"/>
    <row r="17226" ht="12" customHeight="1"/>
    <row r="17227" ht="12" customHeight="1"/>
    <row r="17228" ht="12" customHeight="1"/>
    <row r="17229" ht="12" customHeight="1"/>
    <row r="17230" ht="12" customHeight="1"/>
    <row r="17231" ht="12" customHeight="1"/>
    <row r="17232" ht="12" customHeight="1"/>
    <row r="17233" ht="12" customHeight="1"/>
    <row r="17234" ht="12" customHeight="1"/>
    <row r="17235" ht="12" customHeight="1"/>
    <row r="17236" ht="12" customHeight="1"/>
    <row r="17237" ht="12" customHeight="1"/>
    <row r="17238" ht="12" customHeight="1"/>
    <row r="17239" ht="12" customHeight="1"/>
    <row r="17240" ht="12" customHeight="1"/>
    <row r="17241" ht="12" customHeight="1"/>
    <row r="17242" ht="12" customHeight="1"/>
    <row r="17243" ht="12" customHeight="1"/>
    <row r="17244" ht="12" customHeight="1"/>
    <row r="17245" ht="12" customHeight="1"/>
    <row r="17246" ht="12" customHeight="1"/>
    <row r="17247" ht="12" customHeight="1"/>
    <row r="17248" ht="12" customHeight="1"/>
    <row r="17249" ht="12" customHeight="1"/>
    <row r="17250" ht="12" customHeight="1"/>
    <row r="17251" ht="12" customHeight="1"/>
    <row r="17252" ht="12" customHeight="1"/>
    <row r="17253" ht="12" customHeight="1"/>
    <row r="17254" ht="12" customHeight="1"/>
    <row r="17255" ht="12" customHeight="1"/>
    <row r="17256" ht="12" customHeight="1"/>
    <row r="17257" ht="12" customHeight="1"/>
    <row r="17258" ht="12" customHeight="1"/>
    <row r="17259" ht="12" customHeight="1"/>
    <row r="17260" ht="12" customHeight="1"/>
    <row r="17261" ht="12" customHeight="1"/>
    <row r="17262" ht="12" customHeight="1"/>
    <row r="17263" ht="12" customHeight="1"/>
    <row r="17264" ht="12" customHeight="1"/>
    <row r="17265" ht="12" customHeight="1"/>
    <row r="17266" ht="12" customHeight="1"/>
    <row r="17267" ht="12" customHeight="1"/>
    <row r="17268" ht="12" customHeight="1"/>
    <row r="17269" ht="12" customHeight="1"/>
    <row r="17270" ht="12" customHeight="1"/>
    <row r="17271" ht="12" customHeight="1"/>
    <row r="17272" ht="12" customHeight="1"/>
    <row r="17273" ht="12" customHeight="1"/>
    <row r="17274" ht="12" customHeight="1"/>
    <row r="17275" ht="12" customHeight="1"/>
    <row r="17276" ht="12" customHeight="1"/>
    <row r="17277" ht="12" customHeight="1"/>
    <row r="17278" ht="12" customHeight="1"/>
    <row r="17279" ht="12" customHeight="1"/>
    <row r="17280" ht="12" customHeight="1"/>
    <row r="17281" ht="12" customHeight="1"/>
    <row r="17282" ht="12" customHeight="1"/>
    <row r="17283" ht="12" customHeight="1"/>
    <row r="17284" ht="12" customHeight="1"/>
    <row r="17285" ht="12" customHeight="1"/>
    <row r="17286" ht="12" customHeight="1"/>
    <row r="17287" ht="12" customHeight="1"/>
    <row r="17288" ht="12" customHeight="1"/>
    <row r="17289" ht="12" customHeight="1"/>
    <row r="17290" ht="12" customHeight="1"/>
    <row r="17291" ht="12" customHeight="1"/>
    <row r="17292" ht="12" customHeight="1"/>
    <row r="17293" ht="12" customHeight="1"/>
    <row r="17294" ht="12" customHeight="1"/>
    <row r="17295" ht="12" customHeight="1"/>
    <row r="17296" ht="12" customHeight="1"/>
    <row r="17297" ht="12" customHeight="1"/>
    <row r="17298" ht="12" customHeight="1"/>
    <row r="17299" ht="12" customHeight="1"/>
    <row r="17300" ht="12" customHeight="1"/>
    <row r="17301" ht="12" customHeight="1"/>
    <row r="17302" ht="12" customHeight="1"/>
    <row r="17303" ht="12" customHeight="1"/>
    <row r="17304" ht="12" customHeight="1"/>
    <row r="17305" ht="12" customHeight="1"/>
    <row r="17306" ht="12" customHeight="1"/>
    <row r="17307" ht="12" customHeight="1"/>
    <row r="17308" ht="12" customHeight="1"/>
    <row r="17309" ht="12" customHeight="1"/>
    <row r="17310" ht="12" customHeight="1"/>
    <row r="17311" ht="12" customHeight="1"/>
    <row r="17312" ht="12" customHeight="1"/>
    <row r="17313" ht="12" customHeight="1"/>
    <row r="17314" ht="12" customHeight="1"/>
    <row r="17315" ht="12" customHeight="1"/>
    <row r="17316" ht="12" customHeight="1"/>
    <row r="17317" ht="12" customHeight="1"/>
    <row r="17318" ht="12" customHeight="1"/>
    <row r="17319" ht="12" customHeight="1"/>
    <row r="17320" ht="12" customHeight="1"/>
    <row r="17321" ht="12" customHeight="1"/>
    <row r="17322" ht="12" customHeight="1"/>
    <row r="17323" ht="12" customHeight="1"/>
    <row r="17324" ht="12" customHeight="1"/>
    <row r="17325" ht="12" customHeight="1"/>
    <row r="17326" ht="12" customHeight="1"/>
    <row r="17327" ht="12" customHeight="1"/>
    <row r="17328" ht="12" customHeight="1"/>
    <row r="17329" ht="12" customHeight="1"/>
    <row r="17330" ht="12" customHeight="1"/>
    <row r="17331" ht="12" customHeight="1"/>
    <row r="17332" ht="12" customHeight="1"/>
    <row r="17333" ht="12" customHeight="1"/>
    <row r="17334" ht="12" customHeight="1"/>
    <row r="17335" ht="12" customHeight="1"/>
    <row r="17336" ht="12" customHeight="1"/>
    <row r="17337" ht="12" customHeight="1"/>
    <row r="17338" ht="12" customHeight="1"/>
    <row r="17339" ht="12" customHeight="1"/>
    <row r="17340" ht="12" customHeight="1"/>
    <row r="17341" ht="12" customHeight="1"/>
    <row r="17342" ht="12" customHeight="1"/>
    <row r="17343" ht="12" customHeight="1"/>
    <row r="17344" ht="12" customHeight="1"/>
    <row r="17345" ht="12" customHeight="1"/>
    <row r="17346" ht="12" customHeight="1"/>
    <row r="17347" ht="12" customHeight="1"/>
    <row r="17348" ht="12" customHeight="1"/>
    <row r="17349" ht="12" customHeight="1"/>
    <row r="17350" ht="12" customHeight="1"/>
    <row r="17351" ht="12" customHeight="1"/>
    <row r="17352" ht="12" customHeight="1"/>
    <row r="17353" ht="12" customHeight="1"/>
    <row r="17354" ht="12" customHeight="1"/>
    <row r="17355" ht="12" customHeight="1"/>
    <row r="17356" ht="12" customHeight="1"/>
    <row r="17357" ht="12" customHeight="1"/>
    <row r="17358" ht="12" customHeight="1"/>
    <row r="17359" ht="12" customHeight="1"/>
    <row r="17360" ht="12" customHeight="1"/>
    <row r="17361" ht="12" customHeight="1"/>
    <row r="17362" ht="12" customHeight="1"/>
    <row r="17363" ht="12" customHeight="1"/>
    <row r="17364" ht="12" customHeight="1"/>
    <row r="17365" ht="12" customHeight="1"/>
    <row r="17366" ht="12" customHeight="1"/>
    <row r="17367" ht="12" customHeight="1"/>
    <row r="17368" ht="12" customHeight="1"/>
    <row r="17369" ht="12" customHeight="1"/>
    <row r="17370" ht="12" customHeight="1"/>
    <row r="17371" ht="12" customHeight="1"/>
    <row r="17372" ht="12" customHeight="1"/>
    <row r="17373" ht="12" customHeight="1"/>
    <row r="17374" ht="12" customHeight="1"/>
    <row r="17375" ht="12" customHeight="1"/>
    <row r="17376" ht="12" customHeight="1"/>
    <row r="17377" ht="12" customHeight="1"/>
    <row r="17378" ht="12" customHeight="1"/>
    <row r="17379" ht="12" customHeight="1"/>
    <row r="17380" ht="12" customHeight="1"/>
    <row r="17381" ht="12" customHeight="1"/>
    <row r="17382" ht="12" customHeight="1"/>
    <row r="17383" ht="12" customHeight="1"/>
    <row r="17384" ht="12" customHeight="1"/>
    <row r="17385" ht="12" customHeight="1"/>
    <row r="17386" ht="12" customHeight="1"/>
    <row r="17387" ht="12" customHeight="1"/>
    <row r="17388" ht="12" customHeight="1"/>
    <row r="17389" ht="12" customHeight="1"/>
    <row r="17390" ht="12" customHeight="1"/>
    <row r="17391" ht="12" customHeight="1"/>
    <row r="17392" ht="12" customHeight="1"/>
    <row r="17393" ht="12" customHeight="1"/>
    <row r="17394" ht="12" customHeight="1"/>
    <row r="17395" ht="12" customHeight="1"/>
    <row r="17396" ht="12" customHeight="1"/>
    <row r="17397" ht="12" customHeight="1"/>
    <row r="17398" ht="12" customHeight="1"/>
    <row r="17399" ht="12" customHeight="1"/>
    <row r="17400" ht="12" customHeight="1"/>
    <row r="17401" ht="12" customHeight="1"/>
    <row r="17402" ht="12" customHeight="1"/>
    <row r="17403" ht="12" customHeight="1"/>
    <row r="17404" ht="12" customHeight="1"/>
    <row r="17405" ht="12" customHeight="1"/>
    <row r="17406" ht="12" customHeight="1"/>
    <row r="17407" ht="12" customHeight="1"/>
    <row r="17408" ht="12" customHeight="1"/>
    <row r="17409" ht="12" customHeight="1"/>
    <row r="17410" ht="12" customHeight="1"/>
    <row r="17411" ht="12" customHeight="1"/>
    <row r="17412" ht="12" customHeight="1"/>
    <row r="17413" ht="12" customHeight="1"/>
    <row r="17414" ht="12" customHeight="1"/>
    <row r="17415" ht="12" customHeight="1"/>
    <row r="17416" ht="12" customHeight="1"/>
    <row r="17417" ht="12" customHeight="1"/>
    <row r="17418" ht="12" customHeight="1"/>
    <row r="17419" ht="12" customHeight="1"/>
    <row r="17420" ht="12" customHeight="1"/>
    <row r="17421" ht="12" customHeight="1"/>
    <row r="17422" ht="12" customHeight="1"/>
    <row r="17423" ht="12" customHeight="1"/>
    <row r="17424" ht="12" customHeight="1"/>
    <row r="17425" ht="12" customHeight="1"/>
    <row r="17426" ht="12" customHeight="1"/>
    <row r="17427" ht="12" customHeight="1"/>
    <row r="17428" ht="12" customHeight="1"/>
    <row r="17429" ht="12" customHeight="1"/>
    <row r="17430" ht="12" customHeight="1"/>
    <row r="17431" ht="12" customHeight="1"/>
    <row r="17432" ht="12" customHeight="1"/>
    <row r="17433" ht="12" customHeight="1"/>
    <row r="17434" ht="12" customHeight="1"/>
    <row r="17435" ht="12" customHeight="1"/>
    <row r="17436" ht="12" customHeight="1"/>
    <row r="17437" ht="12" customHeight="1"/>
    <row r="17438" ht="12" customHeight="1"/>
    <row r="17439" ht="12" customHeight="1"/>
    <row r="17440" ht="12" customHeight="1"/>
    <row r="17441" ht="12" customHeight="1"/>
    <row r="17442" ht="12" customHeight="1"/>
    <row r="17443" ht="12" customHeight="1"/>
    <row r="17444" ht="12" customHeight="1"/>
    <row r="17445" ht="12" customHeight="1"/>
    <row r="17446" ht="12" customHeight="1"/>
    <row r="17447" ht="12" customHeight="1"/>
    <row r="17448" ht="12" customHeight="1"/>
    <row r="17449" ht="12" customHeight="1"/>
    <row r="17450" ht="12" customHeight="1"/>
    <row r="17451" ht="12" customHeight="1"/>
    <row r="17452" ht="12" customHeight="1"/>
    <row r="17453" ht="12" customHeight="1"/>
    <row r="17454" ht="12" customHeight="1"/>
    <row r="17455" ht="12" customHeight="1"/>
    <row r="17456" ht="12" customHeight="1"/>
    <row r="17457" ht="12" customHeight="1"/>
    <row r="17458" ht="12" customHeight="1"/>
    <row r="17459" ht="12" customHeight="1"/>
    <row r="17460" ht="12" customHeight="1"/>
    <row r="17461" ht="12" customHeight="1"/>
    <row r="17462" ht="12" customHeight="1"/>
    <row r="17463" ht="12" customHeight="1"/>
    <row r="17464" ht="12" customHeight="1"/>
    <row r="17465" ht="12" customHeight="1"/>
    <row r="17466" ht="12" customHeight="1"/>
    <row r="17467" ht="12" customHeight="1"/>
    <row r="17468" ht="12" customHeight="1"/>
    <row r="17469" ht="12" customHeight="1"/>
    <row r="17470" ht="12" customHeight="1"/>
    <row r="17471" ht="12" customHeight="1"/>
    <row r="17472" ht="12" customHeight="1"/>
    <row r="17473" ht="12" customHeight="1"/>
    <row r="17474" ht="12" customHeight="1"/>
    <row r="17475" ht="12" customHeight="1"/>
    <row r="17476" ht="12" customHeight="1"/>
    <row r="17477" ht="12" customHeight="1"/>
    <row r="17478" ht="12" customHeight="1"/>
    <row r="17479" ht="12" customHeight="1"/>
    <row r="17480" ht="12" customHeight="1"/>
    <row r="17481" ht="12" customHeight="1"/>
    <row r="17482" ht="12" customHeight="1"/>
    <row r="17483" ht="12" customHeight="1"/>
    <row r="17484" ht="12" customHeight="1"/>
    <row r="17485" ht="12" customHeight="1"/>
    <row r="17486" ht="12" customHeight="1"/>
    <row r="17487" ht="12" customHeight="1"/>
    <row r="17488" ht="12" customHeight="1"/>
    <row r="17489" ht="12" customHeight="1"/>
    <row r="17490" ht="12" customHeight="1"/>
    <row r="17491" ht="12" customHeight="1"/>
    <row r="17492" ht="12" customHeight="1"/>
    <row r="17493" ht="12" customHeight="1"/>
    <row r="17494" ht="12" customHeight="1"/>
    <row r="17495" ht="12" customHeight="1"/>
    <row r="17496" ht="12" customHeight="1"/>
    <row r="17497" ht="12" customHeight="1"/>
    <row r="17498" ht="12" customHeight="1"/>
    <row r="17499" ht="12" customHeight="1"/>
    <row r="17500" ht="12" customHeight="1"/>
    <row r="17501" ht="12" customHeight="1"/>
    <row r="17502" ht="12" customHeight="1"/>
    <row r="17503" ht="12" customHeight="1"/>
    <row r="17504" ht="12" customHeight="1"/>
    <row r="17505" ht="12" customHeight="1"/>
    <row r="17506" ht="12" customHeight="1"/>
    <row r="17507" ht="12" customHeight="1"/>
    <row r="17508" ht="12" customHeight="1"/>
    <row r="17509" ht="12" customHeight="1"/>
    <row r="17510" ht="12" customHeight="1"/>
    <row r="17511" ht="12" customHeight="1"/>
    <row r="17512" ht="12" customHeight="1"/>
    <row r="17513" ht="12" customHeight="1"/>
    <row r="17514" ht="12" customHeight="1"/>
    <row r="17515" ht="12" customHeight="1"/>
    <row r="17516" ht="12" customHeight="1"/>
    <row r="17517" ht="12" customHeight="1"/>
    <row r="17518" ht="12" customHeight="1"/>
    <row r="17519" ht="12" customHeight="1"/>
    <row r="17520" ht="12" customHeight="1"/>
    <row r="17521" ht="12" customHeight="1"/>
    <row r="17522" ht="12" customHeight="1"/>
    <row r="17523" ht="12" customHeight="1"/>
    <row r="17524" ht="12" customHeight="1"/>
    <row r="17525" ht="12" customHeight="1"/>
    <row r="17526" ht="12" customHeight="1"/>
    <row r="17527" ht="12" customHeight="1"/>
    <row r="17528" ht="12" customHeight="1"/>
    <row r="17529" ht="12" customHeight="1"/>
    <row r="17530" ht="12" customHeight="1"/>
    <row r="17531" ht="12" customHeight="1"/>
    <row r="17532" ht="12" customHeight="1"/>
    <row r="17533" ht="12" customHeight="1"/>
    <row r="17534" ht="12" customHeight="1"/>
    <row r="17535" ht="12" customHeight="1"/>
    <row r="17536" ht="12" customHeight="1"/>
    <row r="17537" ht="12" customHeight="1"/>
    <row r="17538" ht="12" customHeight="1"/>
    <row r="17539" ht="12" customHeight="1"/>
    <row r="17540" ht="12" customHeight="1"/>
    <row r="17541" ht="12" customHeight="1"/>
    <row r="17542" ht="12" customHeight="1"/>
    <row r="17543" ht="12" customHeight="1"/>
    <row r="17544" ht="12" customHeight="1"/>
    <row r="17545" ht="12" customHeight="1"/>
    <row r="17546" ht="12" customHeight="1"/>
    <row r="17547" ht="12" customHeight="1"/>
    <row r="17548" ht="12" customHeight="1"/>
    <row r="17549" ht="12" customHeight="1"/>
    <row r="17550" ht="12" customHeight="1"/>
    <row r="17551" ht="12" customHeight="1"/>
    <row r="17552" ht="12" customHeight="1"/>
    <row r="17553" ht="12" customHeight="1"/>
    <row r="17554" ht="12" customHeight="1"/>
    <row r="17555" ht="12" customHeight="1"/>
    <row r="17556" ht="12" customHeight="1"/>
    <row r="17557" ht="12" customHeight="1"/>
    <row r="17558" ht="12" customHeight="1"/>
    <row r="17559" ht="12" customHeight="1"/>
    <row r="17560" ht="12" customHeight="1"/>
    <row r="17561" ht="12" customHeight="1"/>
    <row r="17562" ht="12" customHeight="1"/>
    <row r="17563" ht="12" customHeight="1"/>
    <row r="17564" ht="12" customHeight="1"/>
    <row r="17565" ht="12" customHeight="1"/>
    <row r="17566" ht="12" customHeight="1"/>
    <row r="17567" ht="12" customHeight="1"/>
    <row r="17568" ht="12" customHeight="1"/>
    <row r="17569" ht="12" customHeight="1"/>
    <row r="17570" ht="12" customHeight="1"/>
    <row r="17571" ht="12" customHeight="1"/>
    <row r="17572" ht="12" customHeight="1"/>
    <row r="17573" ht="12" customHeight="1"/>
    <row r="17574" ht="12" customHeight="1"/>
    <row r="17575" ht="12" customHeight="1"/>
    <row r="17576" ht="12" customHeight="1"/>
    <row r="17577" ht="12" customHeight="1"/>
    <row r="17578" ht="12" customHeight="1"/>
    <row r="17579" ht="12" customHeight="1"/>
    <row r="17580" ht="12" customHeight="1"/>
    <row r="17581" ht="12" customHeight="1"/>
    <row r="17582" ht="12" customHeight="1"/>
    <row r="17583" ht="12" customHeight="1"/>
    <row r="17584" ht="12" customHeight="1"/>
    <row r="17585" ht="12" customHeight="1"/>
    <row r="17586" ht="12" customHeight="1"/>
    <row r="17587" ht="12" customHeight="1"/>
    <row r="17588" ht="12" customHeight="1"/>
    <row r="17589" ht="12" customHeight="1"/>
    <row r="17590" ht="12" customHeight="1"/>
    <row r="17591" ht="12" customHeight="1"/>
    <row r="17592" ht="12" customHeight="1"/>
    <row r="17593" ht="12" customHeight="1"/>
    <row r="17594" ht="12" customHeight="1"/>
    <row r="17595" ht="12" customHeight="1"/>
    <row r="17596" ht="12" customHeight="1"/>
    <row r="17597" ht="12" customHeight="1"/>
    <row r="17598" ht="12" customHeight="1"/>
    <row r="17599" ht="12" customHeight="1"/>
    <row r="17600" ht="12" customHeight="1"/>
    <row r="17601" ht="12" customHeight="1"/>
    <row r="17602" ht="12" customHeight="1"/>
    <row r="17603" ht="12" customHeight="1"/>
    <row r="17604" ht="12" customHeight="1"/>
    <row r="17605" ht="12" customHeight="1"/>
    <row r="17606" ht="12" customHeight="1"/>
    <row r="17607" ht="12" customHeight="1"/>
    <row r="17608" ht="12" customHeight="1"/>
    <row r="17609" ht="12" customHeight="1"/>
    <row r="17610" ht="12" customHeight="1"/>
    <row r="17611" ht="12" customHeight="1"/>
    <row r="17612" ht="12" customHeight="1"/>
    <row r="17613" ht="12" customHeight="1"/>
    <row r="17614" ht="12" customHeight="1"/>
    <row r="17615" ht="12" customHeight="1"/>
    <row r="17616" ht="12" customHeight="1"/>
    <row r="17617" ht="12" customHeight="1"/>
    <row r="17618" ht="12" customHeight="1"/>
    <row r="17619" ht="12" customHeight="1"/>
    <row r="17620" ht="12" customHeight="1"/>
    <row r="17621" ht="12" customHeight="1"/>
    <row r="17622" ht="12" customHeight="1"/>
    <row r="17623" ht="12" customHeight="1"/>
    <row r="17624" ht="12" customHeight="1"/>
    <row r="17625" ht="12" customHeight="1"/>
    <row r="17626" ht="12" customHeight="1"/>
    <row r="17627" ht="12" customHeight="1"/>
    <row r="17628" ht="12" customHeight="1"/>
    <row r="17629" ht="12" customHeight="1"/>
    <row r="17630" ht="12" customHeight="1"/>
    <row r="17631" ht="12" customHeight="1"/>
    <row r="17632" ht="12" customHeight="1"/>
    <row r="17633" ht="12" customHeight="1"/>
    <row r="17634" ht="12" customHeight="1"/>
    <row r="17635" ht="12" customHeight="1"/>
    <row r="17636" ht="12" customHeight="1"/>
    <row r="17637" ht="12" customHeight="1"/>
    <row r="17638" ht="12" customHeight="1"/>
    <row r="17639" ht="12" customHeight="1"/>
    <row r="17640" ht="12" customHeight="1"/>
    <row r="17641" ht="12" customHeight="1"/>
    <row r="17642" ht="12" customHeight="1"/>
    <row r="17643" ht="12" customHeight="1"/>
    <row r="17644" ht="12" customHeight="1"/>
    <row r="17645" ht="12" customHeight="1"/>
    <row r="17646" ht="12" customHeight="1"/>
    <row r="17647" ht="12" customHeight="1"/>
    <row r="17648" ht="12" customHeight="1"/>
    <row r="17649" ht="12" customHeight="1"/>
    <row r="17650" ht="12" customHeight="1"/>
    <row r="17651" ht="12" customHeight="1"/>
    <row r="17652" ht="12" customHeight="1"/>
    <row r="17653" ht="12" customHeight="1"/>
    <row r="17654" ht="12" customHeight="1"/>
    <row r="17655" ht="12" customHeight="1"/>
    <row r="17656" ht="12" customHeight="1"/>
    <row r="17657" ht="12" customHeight="1"/>
    <row r="17658" ht="12" customHeight="1"/>
    <row r="17659" ht="12" customHeight="1"/>
    <row r="17660" ht="12" customHeight="1"/>
    <row r="17661" ht="12" customHeight="1"/>
    <row r="17662" ht="12" customHeight="1"/>
    <row r="17663" ht="12" customHeight="1"/>
    <row r="17664" ht="12" customHeight="1"/>
    <row r="17665" ht="12" customHeight="1"/>
    <row r="17666" ht="12" customHeight="1"/>
    <row r="17667" ht="12" customHeight="1"/>
    <row r="17668" ht="12" customHeight="1"/>
    <row r="17669" ht="12" customHeight="1"/>
    <row r="17670" ht="12" customHeight="1"/>
    <row r="17671" ht="12" customHeight="1"/>
    <row r="17672" ht="12" customHeight="1"/>
    <row r="17673" ht="12" customHeight="1"/>
    <row r="17674" ht="12" customHeight="1"/>
    <row r="17675" ht="12" customHeight="1"/>
    <row r="17676" ht="12" customHeight="1"/>
    <row r="17677" ht="12" customHeight="1"/>
    <row r="17678" ht="12" customHeight="1"/>
    <row r="17679" ht="12" customHeight="1"/>
    <row r="17680" ht="12" customHeight="1"/>
    <row r="17681" ht="12" customHeight="1"/>
    <row r="17682" ht="12" customHeight="1"/>
    <row r="17683" ht="12" customHeight="1"/>
    <row r="17684" ht="12" customHeight="1"/>
    <row r="17685" ht="12" customHeight="1"/>
    <row r="17686" ht="12" customHeight="1"/>
    <row r="17687" ht="12" customHeight="1"/>
    <row r="17688" ht="12" customHeight="1"/>
    <row r="17689" ht="12" customHeight="1"/>
    <row r="17690" ht="12" customHeight="1"/>
    <row r="17691" ht="12" customHeight="1"/>
    <row r="17692" ht="12" customHeight="1"/>
    <row r="17693" ht="12" customHeight="1"/>
    <row r="17694" ht="12" customHeight="1"/>
    <row r="17695" ht="12" customHeight="1"/>
    <row r="17696" ht="12" customHeight="1"/>
    <row r="17697" ht="12" customHeight="1"/>
    <row r="17698" ht="12" customHeight="1"/>
    <row r="17699" ht="12" customHeight="1"/>
    <row r="17700" ht="12" customHeight="1"/>
    <row r="17701" ht="12" customHeight="1"/>
    <row r="17702" ht="12" customHeight="1"/>
    <row r="17703" ht="12" customHeight="1"/>
    <row r="17704" ht="12" customHeight="1"/>
    <row r="17705" ht="12" customHeight="1"/>
    <row r="17706" ht="12" customHeight="1"/>
    <row r="17707" ht="12" customHeight="1"/>
    <row r="17708" ht="12" customHeight="1"/>
    <row r="17709" ht="12" customHeight="1"/>
    <row r="17710" ht="12" customHeight="1"/>
    <row r="17711" ht="12" customHeight="1"/>
    <row r="17712" ht="12" customHeight="1"/>
    <row r="17713" ht="12" customHeight="1"/>
    <row r="17714" ht="12" customHeight="1"/>
    <row r="17715" ht="12" customHeight="1"/>
    <row r="17716" ht="12" customHeight="1"/>
    <row r="17717" ht="12" customHeight="1"/>
    <row r="17718" ht="12" customHeight="1"/>
    <row r="17719" ht="12" customHeight="1"/>
    <row r="17720" ht="12" customHeight="1"/>
    <row r="17721" ht="12" customHeight="1"/>
    <row r="17722" ht="12" customHeight="1"/>
    <row r="17723" ht="12" customHeight="1"/>
    <row r="17724" ht="12" customHeight="1"/>
    <row r="17725" ht="12" customHeight="1"/>
    <row r="17726" ht="12" customHeight="1"/>
    <row r="17727" ht="12" customHeight="1"/>
    <row r="17728" ht="12" customHeight="1"/>
    <row r="17729" ht="12" customHeight="1"/>
    <row r="17730" ht="12" customHeight="1"/>
    <row r="17731" ht="12" customHeight="1"/>
    <row r="17732" ht="12" customHeight="1"/>
    <row r="17733" ht="12" customHeight="1"/>
    <row r="17734" ht="12" customHeight="1"/>
    <row r="17735" ht="12" customHeight="1"/>
    <row r="17736" ht="12" customHeight="1"/>
    <row r="17737" ht="12" customHeight="1"/>
    <row r="17738" ht="12" customHeight="1"/>
    <row r="17739" ht="12" customHeight="1"/>
    <row r="17740" ht="12" customHeight="1"/>
    <row r="17741" ht="12" customHeight="1"/>
    <row r="17742" ht="12" customHeight="1"/>
    <row r="17743" ht="12" customHeight="1"/>
    <row r="17744" ht="12" customHeight="1"/>
    <row r="17745" ht="12" customHeight="1"/>
    <row r="17746" ht="12" customHeight="1"/>
    <row r="17747" ht="12" customHeight="1"/>
    <row r="17748" ht="12" customHeight="1"/>
    <row r="17749" ht="12" customHeight="1"/>
    <row r="17750" ht="12" customHeight="1"/>
    <row r="17751" ht="12" customHeight="1"/>
    <row r="17752" ht="12" customHeight="1"/>
    <row r="17753" ht="12" customHeight="1"/>
    <row r="17754" ht="12" customHeight="1"/>
    <row r="17755" ht="12" customHeight="1"/>
    <row r="17756" ht="12" customHeight="1"/>
    <row r="17757" ht="12" customHeight="1"/>
    <row r="17758" ht="12" customHeight="1"/>
    <row r="17759" ht="12" customHeight="1"/>
    <row r="17760" ht="12" customHeight="1"/>
    <row r="17761" ht="12" customHeight="1"/>
    <row r="17762" ht="12" customHeight="1"/>
    <row r="17763" ht="12" customHeight="1"/>
    <row r="17764" ht="12" customHeight="1"/>
    <row r="17765" ht="12" customHeight="1"/>
    <row r="17766" ht="12" customHeight="1"/>
    <row r="17767" ht="12" customHeight="1"/>
    <row r="17768" ht="12" customHeight="1"/>
    <row r="17769" ht="12" customHeight="1"/>
    <row r="17770" ht="12" customHeight="1"/>
    <row r="17771" ht="12" customHeight="1"/>
    <row r="17772" ht="12" customHeight="1"/>
    <row r="17773" ht="12" customHeight="1"/>
    <row r="17774" ht="12" customHeight="1"/>
    <row r="17775" ht="12" customHeight="1"/>
    <row r="17776" ht="12" customHeight="1"/>
    <row r="17777" ht="12" customHeight="1"/>
    <row r="17778" ht="12" customHeight="1"/>
    <row r="17779" ht="12" customHeight="1"/>
    <row r="17780" ht="12" customHeight="1"/>
    <row r="17781" ht="12" customHeight="1"/>
    <row r="17782" ht="12" customHeight="1"/>
    <row r="17783" ht="12" customHeight="1"/>
    <row r="17784" ht="12" customHeight="1"/>
    <row r="17785" ht="12" customHeight="1"/>
    <row r="17786" ht="12" customHeight="1"/>
    <row r="17787" ht="12" customHeight="1"/>
    <row r="17788" ht="12" customHeight="1"/>
    <row r="17789" ht="12" customHeight="1"/>
    <row r="17790" ht="12" customHeight="1"/>
    <row r="17791" ht="12" customHeight="1"/>
    <row r="17792" ht="12" customHeight="1"/>
    <row r="17793" ht="12" customHeight="1"/>
    <row r="17794" ht="12" customHeight="1"/>
    <row r="17795" ht="12" customHeight="1"/>
    <row r="17796" ht="12" customHeight="1"/>
    <row r="17797" ht="12" customHeight="1"/>
    <row r="17798" ht="12" customHeight="1"/>
    <row r="17799" ht="12" customHeight="1"/>
    <row r="17800" ht="12" customHeight="1"/>
    <row r="17801" ht="12" customHeight="1"/>
    <row r="17802" ht="12" customHeight="1"/>
    <row r="17803" ht="12" customHeight="1"/>
    <row r="17804" ht="12" customHeight="1"/>
    <row r="17805" ht="12" customHeight="1"/>
    <row r="17806" ht="12" customHeight="1"/>
    <row r="17807" ht="12" customHeight="1"/>
    <row r="17808" ht="12" customHeight="1"/>
    <row r="17809" ht="12" customHeight="1"/>
    <row r="17810" ht="12" customHeight="1"/>
    <row r="17811" ht="12" customHeight="1"/>
    <row r="17812" ht="12" customHeight="1"/>
    <row r="17813" ht="12" customHeight="1"/>
    <row r="17814" ht="12" customHeight="1"/>
    <row r="17815" ht="12" customHeight="1"/>
    <row r="17816" ht="12" customHeight="1"/>
    <row r="17817" ht="12" customHeight="1"/>
    <row r="17818" ht="12" customHeight="1"/>
    <row r="17819" ht="12" customHeight="1"/>
    <row r="17820" ht="12" customHeight="1"/>
    <row r="17821" ht="12" customHeight="1"/>
    <row r="17822" ht="12" customHeight="1"/>
    <row r="17823" ht="12" customHeight="1"/>
    <row r="17824" ht="12" customHeight="1"/>
    <row r="17825" ht="12" customHeight="1"/>
    <row r="17826" ht="12" customHeight="1"/>
    <row r="17827" ht="12" customHeight="1"/>
    <row r="17828" ht="12" customHeight="1"/>
    <row r="17829" ht="12" customHeight="1"/>
    <row r="17830" ht="12" customHeight="1"/>
    <row r="17831" ht="12" customHeight="1"/>
    <row r="17832" ht="12" customHeight="1"/>
    <row r="17833" ht="12" customHeight="1"/>
    <row r="17834" ht="12" customHeight="1"/>
    <row r="17835" ht="12" customHeight="1"/>
    <row r="17836" ht="12" customHeight="1"/>
    <row r="17837" ht="12" customHeight="1"/>
    <row r="17838" ht="12" customHeight="1"/>
    <row r="17839" ht="12" customHeight="1"/>
    <row r="17840" ht="12" customHeight="1"/>
    <row r="17841" ht="12" customHeight="1"/>
    <row r="17842" ht="12" customHeight="1"/>
    <row r="17843" ht="12" customHeight="1"/>
    <row r="17844" ht="12" customHeight="1"/>
    <row r="17845" ht="12" customHeight="1"/>
    <row r="17846" ht="12" customHeight="1"/>
    <row r="17847" ht="12" customHeight="1"/>
    <row r="17848" ht="12" customHeight="1"/>
    <row r="17849" ht="12" customHeight="1"/>
    <row r="17850" ht="12" customHeight="1"/>
    <row r="17851" ht="12" customHeight="1"/>
    <row r="17852" ht="12" customHeight="1"/>
    <row r="17853" ht="12" customHeight="1"/>
    <row r="17854" ht="12" customHeight="1"/>
    <row r="17855" ht="12" customHeight="1"/>
    <row r="17856" ht="12" customHeight="1"/>
    <row r="17857" ht="12" customHeight="1"/>
    <row r="17858" ht="12" customHeight="1"/>
    <row r="17859" ht="12" customHeight="1"/>
    <row r="17860" ht="12" customHeight="1"/>
    <row r="17861" ht="12" customHeight="1"/>
    <row r="17862" ht="12" customHeight="1"/>
    <row r="17863" ht="12" customHeight="1"/>
    <row r="17864" ht="12" customHeight="1"/>
    <row r="17865" ht="12" customHeight="1"/>
    <row r="17866" ht="12" customHeight="1"/>
    <row r="17867" ht="12" customHeight="1"/>
    <row r="17868" ht="12" customHeight="1"/>
    <row r="17869" ht="12" customHeight="1"/>
    <row r="17870" ht="12" customHeight="1"/>
    <row r="17871" ht="12" customHeight="1"/>
    <row r="17872" ht="12" customHeight="1"/>
    <row r="17873" ht="12" customHeight="1"/>
    <row r="17874" ht="12" customHeight="1"/>
    <row r="17875" ht="12" customHeight="1"/>
    <row r="17876" ht="12" customHeight="1"/>
    <row r="17877" ht="12" customHeight="1"/>
    <row r="17878" ht="12" customHeight="1"/>
    <row r="17879" ht="12" customHeight="1"/>
    <row r="17880" ht="12" customHeight="1"/>
    <row r="17881" ht="12" customHeight="1"/>
    <row r="17882" ht="12" customHeight="1"/>
    <row r="17883" ht="12" customHeight="1"/>
    <row r="17884" ht="12" customHeight="1"/>
    <row r="17885" ht="12" customHeight="1"/>
    <row r="17886" ht="12" customHeight="1"/>
    <row r="17887" ht="12" customHeight="1"/>
    <row r="17888" ht="12" customHeight="1"/>
    <row r="17889" ht="12" customHeight="1"/>
    <row r="17890" ht="12" customHeight="1"/>
    <row r="17891" ht="12" customHeight="1"/>
    <row r="17892" ht="12" customHeight="1"/>
    <row r="17893" ht="12" customHeight="1"/>
    <row r="17894" ht="12" customHeight="1"/>
    <row r="17895" ht="12" customHeight="1"/>
    <row r="17896" ht="12" customHeight="1"/>
    <row r="17897" ht="12" customHeight="1"/>
    <row r="17898" ht="12" customHeight="1"/>
    <row r="17899" ht="12" customHeight="1"/>
    <row r="17900" ht="12" customHeight="1"/>
    <row r="17901" ht="12" customHeight="1"/>
    <row r="17902" ht="12" customHeight="1"/>
    <row r="17903" ht="12" customHeight="1"/>
    <row r="17904" ht="12" customHeight="1"/>
    <row r="17905" ht="12" customHeight="1"/>
    <row r="17906" ht="12" customHeight="1"/>
    <row r="17907" ht="12" customHeight="1"/>
    <row r="17908" ht="12" customHeight="1"/>
    <row r="17909" ht="12" customHeight="1"/>
    <row r="17910" ht="12" customHeight="1"/>
    <row r="17911" ht="12" customHeight="1"/>
    <row r="17912" ht="12" customHeight="1"/>
    <row r="17913" ht="12" customHeight="1"/>
    <row r="17914" ht="12" customHeight="1"/>
    <row r="17915" ht="12" customHeight="1"/>
    <row r="17916" ht="12" customHeight="1"/>
    <row r="17917" ht="12" customHeight="1"/>
    <row r="17918" ht="12" customHeight="1"/>
    <row r="17919" ht="12" customHeight="1"/>
    <row r="17920" ht="12" customHeight="1"/>
    <row r="17921" ht="12" customHeight="1"/>
    <row r="17922" ht="12" customHeight="1"/>
    <row r="17923" ht="12" customHeight="1"/>
    <row r="17924" ht="12" customHeight="1"/>
    <row r="17925" ht="12" customHeight="1"/>
    <row r="17926" ht="12" customHeight="1"/>
    <row r="17927" ht="12" customHeight="1"/>
    <row r="17928" ht="12" customHeight="1"/>
    <row r="17929" ht="12" customHeight="1"/>
    <row r="17930" ht="12" customHeight="1"/>
    <row r="17931" ht="12" customHeight="1"/>
    <row r="17932" ht="12" customHeight="1"/>
    <row r="17933" ht="12" customHeight="1"/>
    <row r="17934" ht="12" customHeight="1"/>
    <row r="17935" ht="12" customHeight="1"/>
    <row r="17936" ht="12" customHeight="1"/>
    <row r="17937" ht="12" customHeight="1"/>
    <row r="17938" ht="12" customHeight="1"/>
    <row r="17939" ht="12" customHeight="1"/>
    <row r="17940" ht="12" customHeight="1"/>
    <row r="17941" ht="12" customHeight="1"/>
    <row r="17942" ht="12" customHeight="1"/>
    <row r="17943" ht="12" customHeight="1"/>
    <row r="17944" ht="12" customHeight="1"/>
    <row r="17945" ht="12" customHeight="1"/>
    <row r="17946" ht="12" customHeight="1"/>
    <row r="17947" ht="12" customHeight="1"/>
    <row r="17948" ht="12" customHeight="1"/>
    <row r="17949" ht="12" customHeight="1"/>
    <row r="17950" ht="12" customHeight="1"/>
    <row r="17951" ht="12" customHeight="1"/>
    <row r="17952" ht="12" customHeight="1"/>
    <row r="17953" ht="12" customHeight="1"/>
    <row r="17954" ht="12" customHeight="1"/>
    <row r="17955" ht="12" customHeight="1"/>
    <row r="17956" ht="12" customHeight="1"/>
    <row r="17957" ht="12" customHeight="1"/>
    <row r="17958" ht="12" customHeight="1"/>
    <row r="17959" ht="12" customHeight="1"/>
    <row r="17960" ht="12" customHeight="1"/>
    <row r="17961" ht="12" customHeight="1"/>
    <row r="17962" ht="12" customHeight="1"/>
    <row r="17963" ht="12" customHeight="1"/>
    <row r="17964" ht="12" customHeight="1"/>
    <row r="17965" ht="12" customHeight="1"/>
    <row r="17966" ht="12" customHeight="1"/>
    <row r="17967" ht="12" customHeight="1"/>
    <row r="17968" ht="12" customHeight="1"/>
    <row r="17969" ht="12" customHeight="1"/>
    <row r="17970" ht="12" customHeight="1"/>
    <row r="17971" ht="12" customHeight="1"/>
    <row r="17972" ht="12" customHeight="1"/>
    <row r="17973" ht="12" customHeight="1"/>
    <row r="17974" ht="12" customHeight="1"/>
    <row r="17975" ht="12" customHeight="1"/>
    <row r="17976" ht="12" customHeight="1"/>
    <row r="17977" ht="12" customHeight="1"/>
    <row r="17978" ht="12" customHeight="1"/>
    <row r="17979" ht="12" customHeight="1"/>
    <row r="17980" ht="12" customHeight="1"/>
    <row r="17981" ht="12" customHeight="1"/>
    <row r="17982" ht="12" customHeight="1"/>
    <row r="17983" ht="12" customHeight="1"/>
    <row r="17984" ht="12" customHeight="1"/>
    <row r="17985" ht="12" customHeight="1"/>
    <row r="17986" ht="12" customHeight="1"/>
    <row r="17987" ht="12" customHeight="1"/>
    <row r="17988" ht="12" customHeight="1"/>
    <row r="17989" ht="12" customHeight="1"/>
    <row r="17990" ht="12" customHeight="1"/>
    <row r="17991" ht="12" customHeight="1"/>
    <row r="17992" ht="12" customHeight="1"/>
    <row r="17993" ht="12" customHeight="1"/>
    <row r="17994" ht="12" customHeight="1"/>
    <row r="17995" ht="12" customHeight="1"/>
    <row r="17996" ht="12" customHeight="1"/>
    <row r="17997" ht="12" customHeight="1"/>
    <row r="17998" ht="12" customHeight="1"/>
    <row r="17999" ht="12" customHeight="1"/>
    <row r="18000" ht="12" customHeight="1"/>
    <row r="18001" ht="12" customHeight="1"/>
    <row r="18002" ht="12" customHeight="1"/>
    <row r="18003" ht="12" customHeight="1"/>
    <row r="18004" ht="12" customHeight="1"/>
    <row r="18005" ht="12" customHeight="1"/>
    <row r="18006" ht="12" customHeight="1"/>
    <row r="18007" ht="12" customHeight="1"/>
    <row r="18008" ht="12" customHeight="1"/>
    <row r="18009" ht="12" customHeight="1"/>
    <row r="18010" ht="12" customHeight="1"/>
    <row r="18011" ht="12" customHeight="1"/>
    <row r="18012" ht="12" customHeight="1"/>
    <row r="18013" ht="12" customHeight="1"/>
    <row r="18014" ht="12" customHeight="1"/>
    <row r="18015" ht="12" customHeight="1"/>
    <row r="18016" ht="12" customHeight="1"/>
    <row r="18017" ht="12" customHeight="1"/>
    <row r="18018" ht="12" customHeight="1"/>
    <row r="18019" ht="12" customHeight="1"/>
    <row r="18020" ht="12" customHeight="1"/>
    <row r="18021" ht="12" customHeight="1"/>
    <row r="18022" ht="12" customHeight="1"/>
    <row r="18023" ht="12" customHeight="1"/>
    <row r="18024" ht="12" customHeight="1"/>
    <row r="18025" ht="12" customHeight="1"/>
    <row r="18026" ht="12" customHeight="1"/>
    <row r="18027" ht="12" customHeight="1"/>
    <row r="18028" ht="12" customHeight="1"/>
    <row r="18029" ht="12" customHeight="1"/>
    <row r="18030" ht="12" customHeight="1"/>
    <row r="18031" ht="12" customHeight="1"/>
    <row r="18032" ht="12" customHeight="1"/>
    <row r="18033" ht="12" customHeight="1"/>
    <row r="18034" ht="12" customHeight="1"/>
    <row r="18035" ht="12" customHeight="1"/>
    <row r="18036" ht="12" customHeight="1"/>
    <row r="18037" ht="12" customHeight="1"/>
    <row r="18038" ht="12" customHeight="1"/>
    <row r="18039" ht="12" customHeight="1"/>
    <row r="18040" ht="12" customHeight="1"/>
    <row r="18041" ht="12" customHeight="1"/>
    <row r="18042" ht="12" customHeight="1"/>
    <row r="18043" ht="12" customHeight="1"/>
    <row r="18044" ht="12" customHeight="1"/>
    <row r="18045" ht="12" customHeight="1"/>
    <row r="18046" ht="12" customHeight="1"/>
    <row r="18047" ht="12" customHeight="1"/>
    <row r="18048" ht="12" customHeight="1"/>
    <row r="18049" ht="12" customHeight="1"/>
    <row r="18050" ht="12" customHeight="1"/>
    <row r="18051" ht="12" customHeight="1"/>
    <row r="18052" ht="12" customHeight="1"/>
    <row r="18053" ht="12" customHeight="1"/>
    <row r="18054" ht="12" customHeight="1"/>
    <row r="18055" ht="12" customHeight="1"/>
    <row r="18056" ht="12" customHeight="1"/>
    <row r="18057" ht="12" customHeight="1"/>
    <row r="18058" ht="12" customHeight="1"/>
    <row r="18059" ht="12" customHeight="1"/>
    <row r="18060" ht="12" customHeight="1"/>
    <row r="18061" ht="12" customHeight="1"/>
    <row r="18062" ht="12" customHeight="1"/>
    <row r="18063" ht="12" customHeight="1"/>
    <row r="18064" ht="12" customHeight="1"/>
    <row r="18065" ht="12" customHeight="1"/>
    <row r="18066" ht="12" customHeight="1"/>
    <row r="18067" ht="12" customHeight="1"/>
    <row r="18068" ht="12" customHeight="1"/>
    <row r="18069" ht="12" customHeight="1"/>
    <row r="18070" ht="12" customHeight="1"/>
    <row r="18071" ht="12" customHeight="1"/>
    <row r="18072" ht="12" customHeight="1"/>
    <row r="18073" ht="12" customHeight="1"/>
    <row r="18074" ht="12" customHeight="1"/>
    <row r="18075" ht="12" customHeight="1"/>
    <row r="18076" ht="12" customHeight="1"/>
    <row r="18077" ht="12" customHeight="1"/>
    <row r="18078" ht="12" customHeight="1"/>
    <row r="18079" ht="12" customHeight="1"/>
    <row r="18080" ht="12" customHeight="1"/>
    <row r="18081" ht="12" customHeight="1"/>
    <row r="18082" ht="12" customHeight="1"/>
    <row r="18083" ht="12" customHeight="1"/>
    <row r="18084" ht="12" customHeight="1"/>
    <row r="18085" ht="12" customHeight="1"/>
    <row r="18086" ht="12" customHeight="1"/>
    <row r="18087" ht="12" customHeight="1"/>
    <row r="18088" ht="12" customHeight="1"/>
    <row r="18089" ht="12" customHeight="1"/>
    <row r="18090" ht="12" customHeight="1"/>
    <row r="18091" ht="12" customHeight="1"/>
    <row r="18092" ht="12" customHeight="1"/>
    <row r="18093" ht="12" customHeight="1"/>
    <row r="18094" ht="12" customHeight="1"/>
    <row r="18095" ht="12" customHeight="1"/>
    <row r="18096" ht="12" customHeight="1"/>
    <row r="18097" ht="12" customHeight="1"/>
    <row r="18098" ht="12" customHeight="1"/>
    <row r="18099" ht="12" customHeight="1"/>
    <row r="18100" ht="12" customHeight="1"/>
    <row r="18101" ht="12" customHeight="1"/>
    <row r="18102" ht="12" customHeight="1"/>
    <row r="18103" ht="12" customHeight="1"/>
    <row r="18104" ht="12" customHeight="1"/>
    <row r="18105" ht="12" customHeight="1"/>
    <row r="18106" ht="12" customHeight="1"/>
    <row r="18107" ht="12" customHeight="1"/>
    <row r="18108" ht="12" customHeight="1"/>
    <row r="18109" ht="12" customHeight="1"/>
    <row r="18110" ht="12" customHeight="1"/>
    <row r="18111" ht="12" customHeight="1"/>
    <row r="18112" ht="12" customHeight="1"/>
    <row r="18113" ht="12" customHeight="1"/>
    <row r="18114" ht="12" customHeight="1"/>
    <row r="18115" ht="12" customHeight="1"/>
    <row r="18116" ht="12" customHeight="1"/>
    <row r="18117" ht="12" customHeight="1"/>
    <row r="18118" ht="12" customHeight="1"/>
    <row r="18119" ht="12" customHeight="1"/>
    <row r="18120" ht="12" customHeight="1"/>
    <row r="18121" ht="12" customHeight="1"/>
    <row r="18122" ht="12" customHeight="1"/>
    <row r="18123" ht="12" customHeight="1"/>
    <row r="18124" ht="12" customHeight="1"/>
    <row r="18125" ht="12" customHeight="1"/>
    <row r="18126" ht="12" customHeight="1"/>
    <row r="18127" ht="12" customHeight="1"/>
    <row r="18128" ht="12" customHeight="1"/>
    <row r="18129" ht="12" customHeight="1"/>
    <row r="18130" ht="12" customHeight="1"/>
    <row r="18131" ht="12" customHeight="1"/>
    <row r="18132" ht="12" customHeight="1"/>
    <row r="18133" ht="12" customHeight="1"/>
    <row r="18134" ht="12" customHeight="1"/>
    <row r="18135" ht="12" customHeight="1"/>
    <row r="18136" ht="12" customHeight="1"/>
    <row r="18137" ht="12" customHeight="1"/>
    <row r="18138" ht="12" customHeight="1"/>
    <row r="18139" ht="12" customHeight="1"/>
    <row r="18140" ht="12" customHeight="1"/>
    <row r="18141" ht="12" customHeight="1"/>
    <row r="18142" ht="12" customHeight="1"/>
    <row r="18143" ht="12" customHeight="1"/>
    <row r="18144" ht="12" customHeight="1"/>
    <row r="18145" ht="12" customHeight="1"/>
    <row r="18146" ht="12" customHeight="1"/>
    <row r="18147" ht="12" customHeight="1"/>
    <row r="18148" ht="12" customHeight="1"/>
    <row r="18149" ht="12" customHeight="1"/>
    <row r="18150" ht="12" customHeight="1"/>
    <row r="18151" ht="12" customHeight="1"/>
    <row r="18152" ht="12" customHeight="1"/>
    <row r="18153" ht="12" customHeight="1"/>
    <row r="18154" ht="12" customHeight="1"/>
    <row r="18155" ht="12" customHeight="1"/>
    <row r="18156" ht="12" customHeight="1"/>
    <row r="18157" ht="12" customHeight="1"/>
    <row r="18158" ht="12" customHeight="1"/>
    <row r="18159" ht="12" customHeight="1"/>
    <row r="18160" ht="12" customHeight="1"/>
    <row r="18161" ht="12" customHeight="1"/>
    <row r="18162" ht="12" customHeight="1"/>
    <row r="18163" ht="12" customHeight="1"/>
    <row r="18164" ht="12" customHeight="1"/>
    <row r="18165" ht="12" customHeight="1"/>
    <row r="18166" ht="12" customHeight="1"/>
    <row r="18167" ht="12" customHeight="1"/>
    <row r="18168" ht="12" customHeight="1"/>
    <row r="18169" ht="12" customHeight="1"/>
    <row r="18170" ht="12" customHeight="1"/>
    <row r="18171" ht="12" customHeight="1"/>
    <row r="18172" ht="12" customHeight="1"/>
    <row r="18173" ht="12" customHeight="1"/>
    <row r="18174" ht="12" customHeight="1"/>
    <row r="18175" ht="12" customHeight="1"/>
    <row r="18176" ht="12" customHeight="1"/>
    <row r="18177" ht="12" customHeight="1"/>
    <row r="18178" ht="12" customHeight="1"/>
    <row r="18179" ht="12" customHeight="1"/>
    <row r="18180" ht="12" customHeight="1"/>
    <row r="18181" ht="12" customHeight="1"/>
    <row r="18182" ht="12" customHeight="1"/>
    <row r="18183" ht="12" customHeight="1"/>
    <row r="18184" ht="12" customHeight="1"/>
    <row r="18185" ht="12" customHeight="1"/>
    <row r="18186" ht="12" customHeight="1"/>
    <row r="18187" ht="12" customHeight="1"/>
    <row r="18188" ht="12" customHeight="1"/>
    <row r="18189" ht="12" customHeight="1"/>
    <row r="18190" ht="12" customHeight="1"/>
    <row r="18191" ht="12" customHeight="1"/>
    <row r="18192" ht="12" customHeight="1"/>
    <row r="18193" ht="12" customHeight="1"/>
    <row r="18194" ht="12" customHeight="1"/>
    <row r="18195" ht="12" customHeight="1"/>
    <row r="18196" ht="12" customHeight="1"/>
    <row r="18197" ht="12" customHeight="1"/>
    <row r="18198" ht="12" customHeight="1"/>
    <row r="18199" ht="12" customHeight="1"/>
    <row r="18200" ht="12" customHeight="1"/>
    <row r="18201" ht="12" customHeight="1"/>
    <row r="18202" ht="12" customHeight="1"/>
    <row r="18203" ht="12" customHeight="1"/>
    <row r="18204" ht="12" customHeight="1"/>
    <row r="18205" ht="12" customHeight="1"/>
    <row r="18206" ht="12" customHeight="1"/>
    <row r="18207" ht="12" customHeight="1"/>
    <row r="18208" ht="12" customHeight="1"/>
    <row r="18209" ht="12" customHeight="1"/>
    <row r="18210" ht="12" customHeight="1"/>
    <row r="18211" ht="12" customHeight="1"/>
    <row r="18212" ht="12" customHeight="1"/>
    <row r="18213" ht="12" customHeight="1"/>
    <row r="18214" ht="12" customHeight="1"/>
    <row r="18215" ht="12" customHeight="1"/>
    <row r="18216" ht="12" customHeight="1"/>
    <row r="18217" ht="12" customHeight="1"/>
    <row r="18218" ht="12" customHeight="1"/>
    <row r="18219" ht="12" customHeight="1"/>
    <row r="18220" ht="12" customHeight="1"/>
    <row r="18221" ht="12" customHeight="1"/>
    <row r="18222" ht="12" customHeight="1"/>
    <row r="18223" ht="12" customHeight="1"/>
    <row r="18224" ht="12" customHeight="1"/>
    <row r="18225" ht="12" customHeight="1"/>
    <row r="18226" ht="12" customHeight="1"/>
    <row r="18227" ht="12" customHeight="1"/>
    <row r="18228" ht="12" customHeight="1"/>
    <row r="18229" ht="12" customHeight="1"/>
    <row r="18230" ht="12" customHeight="1"/>
    <row r="18231" ht="12" customHeight="1"/>
    <row r="18232" ht="12" customHeight="1"/>
    <row r="18233" ht="12" customHeight="1"/>
    <row r="18234" ht="12" customHeight="1"/>
    <row r="18235" ht="12" customHeight="1"/>
    <row r="18236" ht="12" customHeight="1"/>
    <row r="18237" ht="12" customHeight="1"/>
    <row r="18238" ht="12" customHeight="1"/>
    <row r="18239" ht="12" customHeight="1"/>
    <row r="18240" ht="12" customHeight="1"/>
    <row r="18241" ht="12" customHeight="1"/>
    <row r="18242" ht="12" customHeight="1"/>
    <row r="18243" ht="12" customHeight="1"/>
    <row r="18244" ht="12" customHeight="1"/>
    <row r="18245" ht="12" customHeight="1"/>
    <row r="18246" ht="12" customHeight="1"/>
    <row r="18247" ht="12" customHeight="1"/>
    <row r="18248" ht="12" customHeight="1"/>
    <row r="18249" ht="12" customHeight="1"/>
    <row r="18250" ht="12" customHeight="1"/>
    <row r="18251" ht="12" customHeight="1"/>
    <row r="18252" ht="12" customHeight="1"/>
    <row r="18253" ht="12" customHeight="1"/>
    <row r="18254" ht="12" customHeight="1"/>
    <row r="18255" ht="12" customHeight="1"/>
    <row r="18256" ht="12" customHeight="1"/>
    <row r="18257" ht="12" customHeight="1"/>
    <row r="18258" ht="12" customHeight="1"/>
    <row r="18259" ht="12" customHeight="1"/>
    <row r="18260" ht="12" customHeight="1"/>
    <row r="18261" ht="12" customHeight="1"/>
    <row r="18262" ht="12" customHeight="1"/>
    <row r="18263" ht="12" customHeight="1"/>
    <row r="18264" ht="12" customHeight="1"/>
    <row r="18265" ht="12" customHeight="1"/>
    <row r="18266" ht="12" customHeight="1"/>
    <row r="18267" ht="12" customHeight="1"/>
    <row r="18268" ht="12" customHeight="1"/>
    <row r="18269" ht="12" customHeight="1"/>
    <row r="18270" ht="12" customHeight="1"/>
    <row r="18271" ht="12" customHeight="1"/>
    <row r="18272" ht="12" customHeight="1"/>
    <row r="18273" ht="12" customHeight="1"/>
    <row r="18274" ht="12" customHeight="1"/>
    <row r="18275" ht="12" customHeight="1"/>
    <row r="18276" ht="12" customHeight="1"/>
    <row r="18277" ht="12" customHeight="1"/>
    <row r="18278" ht="12" customHeight="1"/>
    <row r="18279" ht="12" customHeight="1"/>
    <row r="18280" ht="12" customHeight="1"/>
    <row r="18281" ht="12" customHeight="1"/>
    <row r="18282" ht="12" customHeight="1"/>
    <row r="18283" ht="12" customHeight="1"/>
    <row r="18284" ht="12" customHeight="1"/>
    <row r="18285" ht="12" customHeight="1"/>
    <row r="18286" ht="12" customHeight="1"/>
    <row r="18287" ht="12" customHeight="1"/>
    <row r="18288" ht="12" customHeight="1"/>
    <row r="18289" ht="12" customHeight="1"/>
    <row r="18290" ht="12" customHeight="1"/>
    <row r="18291" ht="12" customHeight="1"/>
    <row r="18292" ht="12" customHeight="1"/>
    <row r="18293" ht="12" customHeight="1"/>
    <row r="18294" ht="12" customHeight="1"/>
    <row r="18295" ht="12" customHeight="1"/>
    <row r="18296" ht="12" customHeight="1"/>
    <row r="18297" ht="12" customHeight="1"/>
    <row r="18298" ht="12" customHeight="1"/>
    <row r="18299" ht="12" customHeight="1"/>
    <row r="18300" ht="12" customHeight="1"/>
    <row r="18301" ht="12" customHeight="1"/>
    <row r="18302" ht="12" customHeight="1"/>
    <row r="18303" ht="12" customHeight="1"/>
    <row r="18304" ht="12" customHeight="1"/>
    <row r="18305" ht="12" customHeight="1"/>
    <row r="18306" ht="12" customHeight="1"/>
    <row r="18307" ht="12" customHeight="1"/>
    <row r="18308" ht="12" customHeight="1"/>
    <row r="18309" ht="12" customHeight="1"/>
    <row r="18310" ht="12" customHeight="1"/>
    <row r="18311" ht="12" customHeight="1"/>
    <row r="18312" ht="12" customHeight="1"/>
    <row r="18313" ht="12" customHeight="1"/>
    <row r="18314" ht="12" customHeight="1"/>
    <row r="18315" ht="12" customHeight="1"/>
    <row r="18316" ht="12" customHeight="1"/>
    <row r="18317" ht="12" customHeight="1"/>
    <row r="18318" ht="12" customHeight="1"/>
    <row r="18319" ht="12" customHeight="1"/>
    <row r="18320" ht="12" customHeight="1"/>
    <row r="18321" ht="12" customHeight="1"/>
    <row r="18322" ht="12" customHeight="1"/>
    <row r="18323" ht="12" customHeight="1"/>
    <row r="18324" ht="12" customHeight="1"/>
    <row r="18325" ht="12" customHeight="1"/>
    <row r="18326" ht="12" customHeight="1"/>
    <row r="18327" ht="12" customHeight="1"/>
    <row r="18328" ht="12" customHeight="1"/>
    <row r="18329" ht="12" customHeight="1"/>
    <row r="18330" ht="12" customHeight="1"/>
    <row r="18331" ht="12" customHeight="1"/>
    <row r="18332" ht="12" customHeight="1"/>
    <row r="18333" ht="12" customHeight="1"/>
    <row r="18334" ht="12" customHeight="1"/>
    <row r="18335" ht="12" customHeight="1"/>
    <row r="18336" ht="12" customHeight="1"/>
    <row r="18337" ht="12" customHeight="1"/>
    <row r="18338" ht="12" customHeight="1"/>
    <row r="18339" ht="12" customHeight="1"/>
    <row r="18340" ht="12" customHeight="1"/>
    <row r="18341" ht="12" customHeight="1"/>
    <row r="18342" ht="12" customHeight="1"/>
    <row r="18343" ht="12" customHeight="1"/>
    <row r="18344" ht="12" customHeight="1"/>
    <row r="18345" ht="12" customHeight="1"/>
    <row r="18346" ht="12" customHeight="1"/>
    <row r="18347" ht="12" customHeight="1"/>
    <row r="18348" ht="12" customHeight="1"/>
    <row r="18349" ht="12" customHeight="1"/>
    <row r="18350" ht="12" customHeight="1"/>
    <row r="18351" ht="12" customHeight="1"/>
    <row r="18352" ht="12" customHeight="1"/>
    <row r="18353" ht="12" customHeight="1"/>
    <row r="18354" ht="12" customHeight="1"/>
    <row r="18355" ht="12" customHeight="1"/>
    <row r="18356" ht="12" customHeight="1"/>
    <row r="18357" ht="12" customHeight="1"/>
    <row r="18358" ht="12" customHeight="1"/>
    <row r="18359" ht="12" customHeight="1"/>
    <row r="18360" ht="12" customHeight="1"/>
    <row r="18361" ht="12" customHeight="1"/>
    <row r="18362" ht="12" customHeight="1"/>
    <row r="18363" ht="12" customHeight="1"/>
    <row r="18364" ht="12" customHeight="1"/>
    <row r="18365" ht="12" customHeight="1"/>
    <row r="18366" ht="12" customHeight="1"/>
    <row r="18367" ht="12" customHeight="1"/>
    <row r="18368" ht="12" customHeight="1"/>
    <row r="18369" ht="12" customHeight="1"/>
    <row r="18370" ht="12" customHeight="1"/>
    <row r="18371" ht="12" customHeight="1"/>
    <row r="18372" ht="12" customHeight="1"/>
    <row r="18373" ht="12" customHeight="1"/>
    <row r="18374" ht="12" customHeight="1"/>
    <row r="18375" ht="12" customHeight="1"/>
    <row r="18376" ht="12" customHeight="1"/>
    <row r="18377" ht="12" customHeight="1"/>
    <row r="18378" ht="12" customHeight="1"/>
    <row r="18379" ht="12" customHeight="1"/>
    <row r="18380" ht="12" customHeight="1"/>
    <row r="18381" ht="12" customHeight="1"/>
    <row r="18382" ht="12" customHeight="1"/>
    <row r="18383" ht="12" customHeight="1"/>
    <row r="18384" ht="12" customHeight="1"/>
    <row r="18385" ht="12" customHeight="1"/>
    <row r="18386" ht="12" customHeight="1"/>
    <row r="18387" ht="12" customHeight="1"/>
    <row r="18388" ht="12" customHeight="1"/>
    <row r="18389" ht="12" customHeight="1"/>
    <row r="18390" ht="12" customHeight="1"/>
    <row r="18391" ht="12" customHeight="1"/>
    <row r="18392" ht="12" customHeight="1"/>
    <row r="18393" ht="12" customHeight="1"/>
    <row r="18394" ht="12" customHeight="1"/>
    <row r="18395" ht="12" customHeight="1"/>
    <row r="18396" ht="12" customHeight="1"/>
    <row r="18397" ht="12" customHeight="1"/>
    <row r="18398" ht="12" customHeight="1"/>
    <row r="18399" ht="12" customHeight="1"/>
    <row r="18400" ht="12" customHeight="1"/>
    <row r="18401" ht="12" customHeight="1"/>
    <row r="18402" ht="12" customHeight="1"/>
    <row r="18403" ht="12" customHeight="1"/>
    <row r="18404" ht="12" customHeight="1"/>
    <row r="18405" ht="12" customHeight="1"/>
    <row r="18406" ht="12" customHeight="1"/>
    <row r="18407" ht="12" customHeight="1"/>
    <row r="18408" ht="12" customHeight="1"/>
    <row r="18409" ht="12" customHeight="1"/>
    <row r="18410" ht="12" customHeight="1"/>
    <row r="18411" ht="12" customHeight="1"/>
    <row r="18412" ht="12" customHeight="1"/>
    <row r="18413" ht="12" customHeight="1"/>
    <row r="18414" ht="12" customHeight="1"/>
    <row r="18415" ht="12" customHeight="1"/>
    <row r="18416" ht="12" customHeight="1"/>
    <row r="18417" ht="12" customHeight="1"/>
    <row r="18418" ht="12" customHeight="1"/>
    <row r="18419" ht="12" customHeight="1"/>
    <row r="18420" ht="12" customHeight="1"/>
    <row r="18421" ht="12" customHeight="1"/>
    <row r="18422" ht="12" customHeight="1"/>
    <row r="18423" ht="12" customHeight="1"/>
    <row r="18424" ht="12" customHeight="1"/>
    <row r="18425" ht="12" customHeight="1"/>
    <row r="18426" ht="12" customHeight="1"/>
    <row r="18427" ht="12" customHeight="1"/>
    <row r="18428" ht="12" customHeight="1"/>
    <row r="18429" ht="12" customHeight="1"/>
    <row r="18430" ht="12" customHeight="1"/>
    <row r="18431" ht="12" customHeight="1"/>
    <row r="18432" ht="12" customHeight="1"/>
    <row r="18433" ht="12" customHeight="1"/>
    <row r="18434" ht="12" customHeight="1"/>
    <row r="18435" ht="12" customHeight="1"/>
    <row r="18436" ht="12" customHeight="1"/>
    <row r="18437" ht="12" customHeight="1"/>
    <row r="18438" ht="12" customHeight="1"/>
    <row r="18439" ht="12" customHeight="1"/>
    <row r="18440" ht="12" customHeight="1"/>
    <row r="18441" ht="12" customHeight="1"/>
    <row r="18442" ht="12" customHeight="1"/>
    <row r="18443" ht="12" customHeight="1"/>
    <row r="18444" ht="12" customHeight="1"/>
    <row r="18445" ht="12" customHeight="1"/>
    <row r="18446" ht="12" customHeight="1"/>
    <row r="18447" ht="12" customHeight="1"/>
    <row r="18448" ht="12" customHeight="1"/>
    <row r="18449" ht="12" customHeight="1"/>
    <row r="18450" ht="12" customHeight="1"/>
    <row r="18451" ht="12" customHeight="1"/>
    <row r="18452" ht="12" customHeight="1"/>
    <row r="18453" ht="12" customHeight="1"/>
    <row r="18454" ht="12" customHeight="1"/>
    <row r="18455" ht="12" customHeight="1"/>
    <row r="18456" ht="12" customHeight="1"/>
    <row r="18457" ht="12" customHeight="1"/>
    <row r="18458" ht="12" customHeight="1"/>
    <row r="18459" ht="12" customHeight="1"/>
    <row r="18460" ht="12" customHeight="1"/>
    <row r="18461" ht="12" customHeight="1"/>
    <row r="18462" ht="12" customHeight="1"/>
    <row r="18463" ht="12" customHeight="1"/>
    <row r="18464" ht="12" customHeight="1"/>
    <row r="18465" ht="12" customHeight="1"/>
    <row r="18466" ht="12" customHeight="1"/>
    <row r="18467" ht="12" customHeight="1"/>
    <row r="18468" ht="12" customHeight="1"/>
    <row r="18469" ht="12" customHeight="1"/>
    <row r="18470" ht="12" customHeight="1"/>
    <row r="18471" ht="12" customHeight="1"/>
    <row r="18472" ht="12" customHeight="1"/>
    <row r="18473" ht="12" customHeight="1"/>
    <row r="18474" ht="12" customHeight="1"/>
    <row r="18475" ht="12" customHeight="1"/>
    <row r="18476" ht="12" customHeight="1"/>
    <row r="18477" ht="12" customHeight="1"/>
    <row r="18478" ht="12" customHeight="1"/>
    <row r="18479" ht="12" customHeight="1"/>
    <row r="18480" ht="12" customHeight="1"/>
    <row r="18481" ht="12" customHeight="1"/>
    <row r="18482" ht="12" customHeight="1"/>
    <row r="18483" ht="12" customHeight="1"/>
    <row r="18484" ht="12" customHeight="1"/>
    <row r="18485" ht="12" customHeight="1"/>
    <row r="18486" ht="12" customHeight="1"/>
    <row r="18487" ht="12" customHeight="1"/>
    <row r="18488" ht="12" customHeight="1"/>
    <row r="18489" ht="12" customHeight="1"/>
    <row r="18490" ht="12" customHeight="1"/>
    <row r="18491" ht="12" customHeight="1"/>
    <row r="18492" ht="12" customHeight="1"/>
    <row r="18493" ht="12" customHeight="1"/>
    <row r="18494" ht="12" customHeight="1"/>
    <row r="18495" ht="12" customHeight="1"/>
    <row r="18496" ht="12" customHeight="1"/>
    <row r="18497" ht="12" customHeight="1"/>
    <row r="18498" ht="12" customHeight="1"/>
    <row r="18499" ht="12" customHeight="1"/>
    <row r="18500" ht="12" customHeight="1"/>
    <row r="18501" ht="12" customHeight="1"/>
    <row r="18502" ht="12" customHeight="1"/>
    <row r="18503" ht="12" customHeight="1"/>
    <row r="18504" ht="12" customHeight="1"/>
    <row r="18505" ht="12" customHeight="1"/>
    <row r="18506" ht="12" customHeight="1"/>
    <row r="18507" ht="12" customHeight="1"/>
    <row r="18508" ht="12" customHeight="1"/>
    <row r="18509" ht="12" customHeight="1"/>
    <row r="18510" ht="12" customHeight="1"/>
    <row r="18511" ht="12" customHeight="1"/>
    <row r="18512" ht="12" customHeight="1"/>
    <row r="18513" ht="12" customHeight="1"/>
    <row r="18514" ht="12" customHeight="1"/>
    <row r="18515" ht="12" customHeight="1"/>
    <row r="18516" ht="12" customHeight="1"/>
    <row r="18517" ht="12" customHeight="1"/>
    <row r="18518" ht="12" customHeight="1"/>
    <row r="18519" ht="12" customHeight="1"/>
    <row r="18520" ht="12" customHeight="1"/>
    <row r="18521" ht="12" customHeight="1"/>
    <row r="18522" ht="12" customHeight="1"/>
    <row r="18523" ht="12" customHeight="1"/>
    <row r="18524" ht="12" customHeight="1"/>
    <row r="18525" ht="12" customHeight="1"/>
    <row r="18526" ht="12" customHeight="1"/>
    <row r="18527" ht="12" customHeight="1"/>
    <row r="18528" ht="12" customHeight="1"/>
    <row r="18529" ht="12" customHeight="1"/>
    <row r="18530" ht="12" customHeight="1"/>
    <row r="18531" ht="12" customHeight="1"/>
    <row r="18532" ht="12" customHeight="1"/>
    <row r="18533" ht="12" customHeight="1"/>
    <row r="18534" ht="12" customHeight="1"/>
    <row r="18535" ht="12" customHeight="1"/>
    <row r="18536" ht="12" customHeight="1"/>
    <row r="18537" ht="12" customHeight="1"/>
    <row r="18538" ht="12" customHeight="1"/>
    <row r="18539" ht="12" customHeight="1"/>
    <row r="18540" ht="12" customHeight="1"/>
    <row r="18541" ht="12" customHeight="1"/>
    <row r="18542" ht="12" customHeight="1"/>
    <row r="18543" ht="12" customHeight="1"/>
    <row r="18544" ht="12" customHeight="1"/>
    <row r="18545" ht="12" customHeight="1"/>
    <row r="18546" ht="12" customHeight="1"/>
    <row r="18547" ht="12" customHeight="1"/>
    <row r="18548" ht="12" customHeight="1"/>
    <row r="18549" ht="12" customHeight="1"/>
    <row r="18550" ht="12" customHeight="1"/>
    <row r="18551" ht="12" customHeight="1"/>
    <row r="18552" ht="12" customHeight="1"/>
    <row r="18553" ht="12" customHeight="1"/>
    <row r="18554" ht="12" customHeight="1"/>
    <row r="18555" ht="12" customHeight="1"/>
    <row r="18556" ht="12" customHeight="1"/>
    <row r="18557" ht="12" customHeight="1"/>
    <row r="18558" ht="12" customHeight="1"/>
    <row r="18559" ht="12" customHeight="1"/>
    <row r="18560" ht="12" customHeight="1"/>
    <row r="18561" ht="12" customHeight="1"/>
    <row r="18562" ht="12" customHeight="1"/>
    <row r="18563" ht="12" customHeight="1"/>
    <row r="18564" ht="12" customHeight="1"/>
    <row r="18565" ht="12" customHeight="1"/>
    <row r="18566" ht="12" customHeight="1"/>
    <row r="18567" ht="12" customHeight="1"/>
    <row r="18568" ht="12" customHeight="1"/>
    <row r="18569" ht="12" customHeight="1"/>
    <row r="18570" ht="12" customHeight="1"/>
    <row r="18571" ht="12" customHeight="1"/>
    <row r="18572" ht="12" customHeight="1"/>
    <row r="18573" ht="12" customHeight="1"/>
    <row r="18574" ht="12" customHeight="1"/>
    <row r="18575" ht="12" customHeight="1"/>
    <row r="18576" ht="12" customHeight="1"/>
    <row r="18577" ht="12" customHeight="1"/>
    <row r="18578" ht="12" customHeight="1"/>
    <row r="18579" ht="12" customHeight="1"/>
    <row r="18580" ht="12" customHeight="1"/>
    <row r="18581" ht="12" customHeight="1"/>
    <row r="18582" ht="12" customHeight="1"/>
    <row r="18583" ht="12" customHeight="1"/>
    <row r="18584" ht="12" customHeight="1"/>
    <row r="18585" ht="12" customHeight="1"/>
    <row r="18586" ht="12" customHeight="1"/>
    <row r="18587" ht="12" customHeight="1"/>
    <row r="18588" ht="12" customHeight="1"/>
    <row r="18589" ht="12" customHeight="1"/>
    <row r="18590" ht="12" customHeight="1"/>
    <row r="18591" ht="12" customHeight="1"/>
    <row r="18592" ht="12" customHeight="1"/>
    <row r="18593" ht="12" customHeight="1"/>
    <row r="18594" ht="12" customHeight="1"/>
    <row r="18595" ht="12" customHeight="1"/>
    <row r="18596" ht="12" customHeight="1"/>
    <row r="18597" ht="12" customHeight="1"/>
    <row r="18598" ht="12" customHeight="1"/>
    <row r="18599" ht="12" customHeight="1"/>
    <row r="18600" ht="12" customHeight="1"/>
    <row r="18601" ht="12" customHeight="1"/>
    <row r="18602" ht="12" customHeight="1"/>
    <row r="18603" ht="12" customHeight="1"/>
    <row r="18604" ht="12" customHeight="1"/>
    <row r="18605" ht="12" customHeight="1"/>
    <row r="18606" ht="12" customHeight="1"/>
    <row r="18607" ht="12" customHeight="1"/>
    <row r="18608" ht="12" customHeight="1"/>
    <row r="18609" ht="12" customHeight="1"/>
    <row r="18610" ht="12" customHeight="1"/>
    <row r="18611" ht="12" customHeight="1"/>
    <row r="18612" ht="12" customHeight="1"/>
    <row r="18613" ht="12" customHeight="1"/>
    <row r="18614" ht="12" customHeight="1"/>
    <row r="18615" ht="12" customHeight="1"/>
    <row r="18616" ht="12" customHeight="1"/>
    <row r="18617" ht="12" customHeight="1"/>
    <row r="18618" ht="12" customHeight="1"/>
    <row r="18619" ht="12" customHeight="1"/>
    <row r="18620" ht="12" customHeight="1"/>
    <row r="18621" ht="12" customHeight="1"/>
    <row r="18622" ht="12" customHeight="1"/>
    <row r="18623" ht="12" customHeight="1"/>
    <row r="18624" ht="12" customHeight="1"/>
    <row r="18625" ht="12" customHeight="1"/>
    <row r="18626" ht="12" customHeight="1"/>
    <row r="18627" ht="12" customHeight="1"/>
    <row r="18628" ht="12" customHeight="1"/>
    <row r="18629" ht="12" customHeight="1"/>
    <row r="18630" ht="12" customHeight="1"/>
    <row r="18631" ht="12" customHeight="1"/>
    <row r="18632" ht="12" customHeight="1"/>
    <row r="18633" ht="12" customHeight="1"/>
    <row r="18634" ht="12" customHeight="1"/>
    <row r="18635" ht="12" customHeight="1"/>
    <row r="18636" ht="12" customHeight="1"/>
    <row r="18637" ht="12" customHeight="1"/>
    <row r="18638" ht="12" customHeight="1"/>
    <row r="18639" ht="12" customHeight="1"/>
    <row r="18640" ht="12" customHeight="1"/>
    <row r="18641" ht="12" customHeight="1"/>
    <row r="18642" ht="12" customHeight="1"/>
    <row r="18643" ht="12" customHeight="1"/>
    <row r="18644" ht="12" customHeight="1"/>
    <row r="18645" ht="12" customHeight="1"/>
    <row r="18646" ht="12" customHeight="1"/>
    <row r="18647" ht="12" customHeight="1"/>
    <row r="18648" ht="12" customHeight="1"/>
    <row r="18649" ht="12" customHeight="1"/>
    <row r="18650" ht="12" customHeight="1"/>
    <row r="18651" ht="12" customHeight="1"/>
    <row r="18652" ht="12" customHeight="1"/>
    <row r="18653" ht="12" customHeight="1"/>
    <row r="18654" ht="12" customHeight="1"/>
    <row r="18655" ht="12" customHeight="1"/>
    <row r="18656" ht="12" customHeight="1"/>
    <row r="18657" ht="12" customHeight="1"/>
    <row r="18658" ht="12" customHeight="1"/>
    <row r="18659" ht="12" customHeight="1"/>
    <row r="18660" ht="12" customHeight="1"/>
    <row r="18661" ht="12" customHeight="1"/>
    <row r="18662" ht="12" customHeight="1"/>
    <row r="18663" ht="12" customHeight="1"/>
    <row r="18664" ht="12" customHeight="1"/>
    <row r="18665" ht="12" customHeight="1"/>
    <row r="18666" ht="12" customHeight="1"/>
    <row r="18667" ht="12" customHeight="1"/>
    <row r="18668" ht="12" customHeight="1"/>
    <row r="18669" ht="12" customHeight="1"/>
    <row r="18670" ht="12" customHeight="1"/>
    <row r="18671" ht="12" customHeight="1"/>
    <row r="18672" ht="12" customHeight="1"/>
    <row r="18673" ht="12" customHeight="1"/>
    <row r="18674" ht="12" customHeight="1"/>
    <row r="18675" ht="12" customHeight="1"/>
    <row r="18676" ht="12" customHeight="1"/>
    <row r="18677" ht="12" customHeight="1"/>
    <row r="18678" ht="12" customHeight="1"/>
    <row r="18679" ht="12" customHeight="1"/>
    <row r="18680" ht="12" customHeight="1"/>
    <row r="18681" ht="12" customHeight="1"/>
    <row r="18682" ht="12" customHeight="1"/>
    <row r="18683" ht="12" customHeight="1"/>
    <row r="18684" ht="12" customHeight="1"/>
    <row r="18685" ht="12" customHeight="1"/>
    <row r="18686" ht="12" customHeight="1"/>
    <row r="18687" ht="12" customHeight="1"/>
    <row r="18688" ht="12" customHeight="1"/>
    <row r="18689" ht="12" customHeight="1"/>
    <row r="18690" ht="12" customHeight="1"/>
    <row r="18691" ht="12" customHeight="1"/>
    <row r="18692" ht="12" customHeight="1"/>
    <row r="18693" ht="12" customHeight="1"/>
    <row r="18694" ht="12" customHeight="1"/>
    <row r="18695" ht="12" customHeight="1"/>
    <row r="18696" ht="12" customHeight="1"/>
    <row r="18697" ht="12" customHeight="1"/>
    <row r="18698" ht="12" customHeight="1"/>
    <row r="18699" ht="12" customHeight="1"/>
    <row r="18700" ht="12" customHeight="1"/>
    <row r="18701" ht="12" customHeight="1"/>
    <row r="18702" ht="12" customHeight="1"/>
    <row r="18703" ht="12" customHeight="1"/>
    <row r="18704" ht="12" customHeight="1"/>
    <row r="18705" ht="12" customHeight="1"/>
    <row r="18706" ht="12" customHeight="1"/>
    <row r="18707" ht="12" customHeight="1"/>
    <row r="18708" ht="12" customHeight="1"/>
    <row r="18709" ht="12" customHeight="1"/>
    <row r="18710" ht="12" customHeight="1"/>
    <row r="18711" ht="12" customHeight="1"/>
    <row r="18712" ht="12" customHeight="1"/>
    <row r="18713" ht="12" customHeight="1"/>
    <row r="18714" ht="12" customHeight="1"/>
    <row r="18715" ht="12" customHeight="1"/>
    <row r="18716" ht="12" customHeight="1"/>
    <row r="18717" ht="12" customHeight="1"/>
    <row r="18718" ht="12" customHeight="1"/>
    <row r="18719" ht="12" customHeight="1"/>
    <row r="18720" ht="12" customHeight="1"/>
    <row r="18721" ht="12" customHeight="1"/>
    <row r="18722" ht="12" customHeight="1"/>
    <row r="18723" ht="12" customHeight="1"/>
    <row r="18724" ht="12" customHeight="1"/>
    <row r="18725" ht="12" customHeight="1"/>
    <row r="18726" ht="12" customHeight="1"/>
    <row r="18727" ht="12" customHeight="1"/>
    <row r="18728" ht="12" customHeight="1"/>
    <row r="18729" ht="12" customHeight="1"/>
    <row r="18730" ht="12" customHeight="1"/>
    <row r="18731" ht="12" customHeight="1"/>
    <row r="18732" ht="12" customHeight="1"/>
    <row r="18733" ht="12" customHeight="1"/>
    <row r="18734" ht="12" customHeight="1"/>
    <row r="18735" ht="12" customHeight="1"/>
    <row r="18736" ht="12" customHeight="1"/>
    <row r="18737" ht="12" customHeight="1"/>
    <row r="18738" ht="12" customHeight="1"/>
    <row r="18739" ht="12" customHeight="1"/>
    <row r="18740" ht="12" customHeight="1"/>
    <row r="18741" ht="12" customHeight="1"/>
    <row r="18742" ht="12" customHeight="1"/>
    <row r="18743" ht="12" customHeight="1"/>
    <row r="18744" ht="12" customHeight="1"/>
    <row r="18745" ht="12" customHeight="1"/>
    <row r="18746" ht="12" customHeight="1"/>
    <row r="18747" ht="12" customHeight="1"/>
    <row r="18748" ht="12" customHeight="1"/>
    <row r="18749" ht="12" customHeight="1"/>
    <row r="18750" ht="12" customHeight="1"/>
    <row r="18751" ht="12" customHeight="1"/>
    <row r="18752" ht="12" customHeight="1"/>
    <row r="18753" ht="12" customHeight="1"/>
    <row r="18754" ht="12" customHeight="1"/>
    <row r="18755" ht="12" customHeight="1"/>
    <row r="18756" ht="12" customHeight="1"/>
    <row r="18757" ht="12" customHeight="1"/>
    <row r="18758" ht="12" customHeight="1"/>
    <row r="18759" ht="12" customHeight="1"/>
    <row r="18760" ht="12" customHeight="1"/>
    <row r="18761" ht="12" customHeight="1"/>
    <row r="18762" ht="12" customHeight="1"/>
    <row r="18763" ht="12" customHeight="1"/>
    <row r="18764" ht="12" customHeight="1"/>
    <row r="18765" ht="12" customHeight="1"/>
    <row r="18766" ht="12" customHeight="1"/>
    <row r="18767" ht="12" customHeight="1"/>
    <row r="18768" ht="12" customHeight="1"/>
    <row r="18769" ht="12" customHeight="1"/>
    <row r="18770" ht="12" customHeight="1"/>
    <row r="18771" ht="12" customHeight="1"/>
    <row r="18772" ht="12" customHeight="1"/>
    <row r="18773" ht="12" customHeight="1"/>
    <row r="18774" ht="12" customHeight="1"/>
    <row r="18775" ht="12" customHeight="1"/>
    <row r="18776" ht="12" customHeight="1"/>
    <row r="18777" ht="12" customHeight="1"/>
    <row r="18778" ht="12" customHeight="1"/>
    <row r="18779" ht="12" customHeight="1"/>
    <row r="18780" ht="12" customHeight="1"/>
    <row r="18781" ht="12" customHeight="1"/>
    <row r="18782" ht="12" customHeight="1"/>
    <row r="18783" ht="12" customHeight="1"/>
    <row r="18784" ht="12" customHeight="1"/>
    <row r="18785" ht="12" customHeight="1"/>
    <row r="18786" ht="12" customHeight="1"/>
    <row r="18787" ht="12" customHeight="1"/>
    <row r="18788" ht="12" customHeight="1"/>
    <row r="18789" ht="12" customHeight="1"/>
    <row r="18790" ht="12" customHeight="1"/>
    <row r="18791" ht="12" customHeight="1"/>
    <row r="18792" ht="12" customHeight="1"/>
    <row r="18793" ht="12" customHeight="1"/>
    <row r="18794" ht="12" customHeight="1"/>
    <row r="18795" ht="12" customHeight="1"/>
    <row r="18796" ht="12" customHeight="1"/>
    <row r="18797" ht="12" customHeight="1"/>
    <row r="18798" ht="12" customHeight="1"/>
    <row r="18799" ht="12" customHeight="1"/>
    <row r="18800" ht="12" customHeight="1"/>
    <row r="18801" ht="12" customHeight="1"/>
    <row r="18802" ht="12" customHeight="1"/>
    <row r="18803" ht="12" customHeight="1"/>
    <row r="18804" ht="12" customHeight="1"/>
    <row r="18805" ht="12" customHeight="1"/>
    <row r="18806" ht="12" customHeight="1"/>
    <row r="18807" ht="12" customHeight="1"/>
    <row r="18808" ht="12" customHeight="1"/>
    <row r="18809" ht="12" customHeight="1"/>
    <row r="18810" ht="12" customHeight="1"/>
    <row r="18811" ht="12" customHeight="1"/>
    <row r="18812" ht="12" customHeight="1"/>
    <row r="18813" ht="12" customHeight="1"/>
    <row r="18814" ht="12" customHeight="1"/>
    <row r="18815" ht="12" customHeight="1"/>
    <row r="18816" ht="12" customHeight="1"/>
    <row r="18817" ht="12" customHeight="1"/>
    <row r="18818" ht="12" customHeight="1"/>
    <row r="18819" ht="12" customHeight="1"/>
    <row r="18820" ht="12" customHeight="1"/>
    <row r="18821" ht="12" customHeight="1"/>
    <row r="18822" ht="12" customHeight="1"/>
    <row r="18823" ht="12" customHeight="1"/>
    <row r="18824" ht="12" customHeight="1"/>
    <row r="18825" ht="12" customHeight="1"/>
    <row r="18826" ht="12" customHeight="1"/>
    <row r="18827" ht="12" customHeight="1"/>
    <row r="18828" ht="12" customHeight="1"/>
    <row r="18829" ht="12" customHeight="1"/>
    <row r="18830" ht="12" customHeight="1"/>
    <row r="18831" ht="12" customHeight="1"/>
    <row r="18832" ht="12" customHeight="1"/>
    <row r="18833" ht="12" customHeight="1"/>
    <row r="18834" ht="12" customHeight="1"/>
    <row r="18835" ht="12" customHeight="1"/>
    <row r="18836" ht="12" customHeight="1"/>
    <row r="18837" ht="12" customHeight="1"/>
    <row r="18838" ht="12" customHeight="1"/>
    <row r="18839" ht="12" customHeight="1"/>
    <row r="18840" ht="12" customHeight="1"/>
    <row r="18841" ht="12" customHeight="1"/>
    <row r="18842" ht="12" customHeight="1"/>
    <row r="18843" ht="12" customHeight="1"/>
    <row r="18844" ht="12" customHeight="1"/>
    <row r="18845" ht="12" customHeight="1"/>
    <row r="18846" ht="12" customHeight="1"/>
    <row r="18847" ht="12" customHeight="1"/>
    <row r="18848" ht="12" customHeight="1"/>
    <row r="18849" ht="12" customHeight="1"/>
    <row r="18850" ht="12" customHeight="1"/>
    <row r="18851" ht="12" customHeight="1"/>
    <row r="18852" ht="12" customHeight="1"/>
    <row r="18853" ht="12" customHeight="1"/>
    <row r="18854" ht="12" customHeight="1"/>
    <row r="18855" ht="12" customHeight="1"/>
    <row r="18856" ht="12" customHeight="1"/>
    <row r="18857" ht="12" customHeight="1"/>
    <row r="18858" ht="12" customHeight="1"/>
    <row r="18859" ht="12" customHeight="1"/>
    <row r="18860" ht="12" customHeight="1"/>
    <row r="18861" ht="12" customHeight="1"/>
    <row r="18862" ht="12" customHeight="1"/>
    <row r="18863" ht="12" customHeight="1"/>
    <row r="18864" ht="12" customHeight="1"/>
    <row r="18865" ht="12" customHeight="1"/>
    <row r="18866" ht="12" customHeight="1"/>
    <row r="18867" ht="12" customHeight="1"/>
    <row r="18868" ht="12" customHeight="1"/>
    <row r="18869" ht="12" customHeight="1"/>
    <row r="18870" ht="12" customHeight="1"/>
    <row r="18871" ht="12" customHeight="1"/>
    <row r="18872" ht="12" customHeight="1"/>
    <row r="18873" ht="12" customHeight="1"/>
    <row r="18874" ht="12" customHeight="1"/>
    <row r="18875" ht="12" customHeight="1"/>
    <row r="18876" ht="12" customHeight="1"/>
    <row r="18877" ht="12" customHeight="1"/>
    <row r="18878" ht="12" customHeight="1"/>
    <row r="18879" ht="12" customHeight="1"/>
    <row r="18880" ht="12" customHeight="1"/>
    <row r="18881" ht="12" customHeight="1"/>
    <row r="18882" ht="12" customHeight="1"/>
    <row r="18883" ht="12" customHeight="1"/>
    <row r="18884" ht="12" customHeight="1"/>
    <row r="18885" ht="12" customHeight="1"/>
    <row r="18886" ht="12" customHeight="1"/>
    <row r="18887" ht="12" customHeight="1"/>
    <row r="18888" ht="12" customHeight="1"/>
    <row r="18889" ht="12" customHeight="1"/>
    <row r="18890" ht="12" customHeight="1"/>
    <row r="18891" ht="12" customHeight="1"/>
    <row r="18892" ht="12" customHeight="1"/>
    <row r="18893" ht="12" customHeight="1"/>
    <row r="18894" ht="12" customHeight="1"/>
    <row r="18895" ht="12" customHeight="1"/>
    <row r="18896" ht="12" customHeight="1"/>
    <row r="18897" ht="12" customHeight="1"/>
    <row r="18898" ht="12" customHeight="1"/>
    <row r="18899" ht="12" customHeight="1"/>
    <row r="18900" ht="12" customHeight="1"/>
    <row r="18901" ht="12" customHeight="1"/>
    <row r="18902" ht="12" customHeight="1"/>
    <row r="18903" ht="12" customHeight="1"/>
    <row r="18904" ht="12" customHeight="1"/>
    <row r="18905" ht="12" customHeight="1"/>
    <row r="18906" ht="12" customHeight="1"/>
    <row r="18907" ht="12" customHeight="1"/>
    <row r="18908" ht="12" customHeight="1"/>
    <row r="18909" ht="12" customHeight="1"/>
    <row r="18910" ht="12" customHeight="1"/>
    <row r="18911" ht="12" customHeight="1"/>
    <row r="18912" ht="12" customHeight="1"/>
    <row r="18913" ht="12" customHeight="1"/>
    <row r="18914" ht="12" customHeight="1"/>
    <row r="18915" ht="12" customHeight="1"/>
    <row r="18916" ht="12" customHeight="1"/>
    <row r="18917" ht="12" customHeight="1"/>
    <row r="18918" ht="12" customHeight="1"/>
    <row r="18919" ht="12" customHeight="1"/>
    <row r="18920" ht="12" customHeight="1"/>
    <row r="18921" ht="12" customHeight="1"/>
    <row r="18922" ht="12" customHeight="1"/>
    <row r="18923" ht="12" customHeight="1"/>
    <row r="18924" ht="12" customHeight="1"/>
    <row r="18925" ht="12" customHeight="1"/>
    <row r="18926" ht="12" customHeight="1"/>
    <row r="18927" ht="12" customHeight="1"/>
    <row r="18928" ht="12" customHeight="1"/>
    <row r="18929" ht="12" customHeight="1"/>
    <row r="18930" ht="12" customHeight="1"/>
    <row r="18931" ht="12" customHeight="1"/>
    <row r="18932" ht="12" customHeight="1"/>
    <row r="18933" ht="12" customHeight="1"/>
    <row r="18934" ht="12" customHeight="1"/>
    <row r="18935" ht="12" customHeight="1"/>
    <row r="18936" ht="12" customHeight="1"/>
    <row r="18937" ht="12" customHeight="1"/>
    <row r="18938" ht="12" customHeight="1"/>
    <row r="18939" ht="12" customHeight="1"/>
    <row r="18940" ht="12" customHeight="1"/>
    <row r="18941" ht="12" customHeight="1"/>
    <row r="18942" ht="12" customHeight="1"/>
    <row r="18943" ht="12" customHeight="1"/>
    <row r="18944" ht="12" customHeight="1"/>
    <row r="18945" ht="12" customHeight="1"/>
    <row r="18946" ht="12" customHeight="1"/>
    <row r="18947" ht="12" customHeight="1"/>
    <row r="18948" ht="12" customHeight="1"/>
    <row r="18949" ht="12" customHeight="1"/>
    <row r="18950" ht="12" customHeight="1"/>
    <row r="18951" ht="12" customHeight="1"/>
    <row r="18952" ht="12" customHeight="1"/>
    <row r="18953" ht="12" customHeight="1"/>
    <row r="18954" ht="12" customHeight="1"/>
    <row r="18955" ht="12" customHeight="1"/>
    <row r="18956" ht="12" customHeight="1"/>
    <row r="18957" ht="12" customHeight="1"/>
    <row r="18958" ht="12" customHeight="1"/>
    <row r="18959" ht="12" customHeight="1"/>
    <row r="18960" ht="12" customHeight="1"/>
    <row r="18961" ht="12" customHeight="1"/>
    <row r="18962" ht="12" customHeight="1"/>
    <row r="18963" ht="12" customHeight="1"/>
    <row r="18964" ht="12" customHeight="1"/>
    <row r="18965" ht="12" customHeight="1"/>
    <row r="18966" ht="12" customHeight="1"/>
    <row r="18967" ht="12" customHeight="1"/>
    <row r="18968" ht="12" customHeight="1"/>
    <row r="18969" ht="12" customHeight="1"/>
    <row r="18970" ht="12" customHeight="1"/>
    <row r="18971" ht="12" customHeight="1"/>
    <row r="18972" ht="12" customHeight="1"/>
    <row r="18973" ht="12" customHeight="1"/>
    <row r="18974" ht="12" customHeight="1"/>
    <row r="18975" ht="12" customHeight="1"/>
    <row r="18976" ht="12" customHeight="1"/>
    <row r="18977" ht="12" customHeight="1"/>
    <row r="18978" ht="12" customHeight="1"/>
    <row r="18979" ht="12" customHeight="1"/>
    <row r="18980" ht="12" customHeight="1"/>
    <row r="18981" ht="12" customHeight="1"/>
    <row r="18982" ht="12" customHeight="1"/>
    <row r="18983" ht="12" customHeight="1"/>
    <row r="18984" ht="12" customHeight="1"/>
    <row r="18985" ht="12" customHeight="1"/>
    <row r="18986" ht="12" customHeight="1"/>
    <row r="18987" ht="12" customHeight="1"/>
    <row r="18988" ht="12" customHeight="1"/>
    <row r="18989" ht="12" customHeight="1"/>
    <row r="18990" ht="12" customHeight="1"/>
    <row r="18991" ht="12" customHeight="1"/>
    <row r="18992" ht="12" customHeight="1"/>
    <row r="18993" ht="12" customHeight="1"/>
    <row r="18994" ht="12" customHeight="1"/>
    <row r="18995" ht="12" customHeight="1"/>
    <row r="18996" ht="12" customHeight="1"/>
    <row r="18997" ht="12" customHeight="1"/>
    <row r="18998" ht="12" customHeight="1"/>
    <row r="18999" ht="12" customHeight="1"/>
    <row r="19000" ht="12" customHeight="1"/>
    <row r="19001" ht="12" customHeight="1"/>
    <row r="19002" ht="12" customHeight="1"/>
    <row r="19003" ht="12" customHeight="1"/>
    <row r="19004" ht="12" customHeight="1"/>
    <row r="19005" ht="12" customHeight="1"/>
    <row r="19006" ht="12" customHeight="1"/>
    <row r="19007" ht="12" customHeight="1"/>
    <row r="19008" ht="12" customHeight="1"/>
    <row r="19009" ht="12" customHeight="1"/>
    <row r="19010" ht="12" customHeight="1"/>
    <row r="19011" ht="12" customHeight="1"/>
    <row r="19012" ht="12" customHeight="1"/>
    <row r="19013" ht="12" customHeight="1"/>
    <row r="19014" ht="12" customHeight="1"/>
    <row r="19015" ht="12" customHeight="1"/>
    <row r="19016" ht="12" customHeight="1"/>
    <row r="19017" ht="12" customHeight="1"/>
    <row r="19018" ht="12" customHeight="1"/>
    <row r="19019" ht="12" customHeight="1"/>
    <row r="19020" ht="12" customHeight="1"/>
    <row r="19021" ht="12" customHeight="1"/>
    <row r="19022" ht="12" customHeight="1"/>
    <row r="19023" ht="12" customHeight="1"/>
    <row r="19024" ht="12" customHeight="1"/>
    <row r="19025" ht="12" customHeight="1"/>
    <row r="19026" ht="12" customHeight="1"/>
    <row r="19027" ht="12" customHeight="1"/>
    <row r="19028" ht="12" customHeight="1"/>
    <row r="19029" ht="12" customHeight="1"/>
    <row r="19030" ht="12" customHeight="1"/>
    <row r="19031" ht="12" customHeight="1"/>
    <row r="19032" ht="12" customHeight="1"/>
    <row r="19033" ht="12" customHeight="1"/>
    <row r="19034" ht="12" customHeight="1"/>
    <row r="19035" ht="12" customHeight="1"/>
    <row r="19036" ht="12" customHeight="1"/>
    <row r="19037" ht="12" customHeight="1"/>
    <row r="19038" ht="12" customHeight="1"/>
    <row r="19039" ht="12" customHeight="1"/>
    <row r="19040" ht="12" customHeight="1"/>
    <row r="19041" ht="12" customHeight="1"/>
    <row r="19042" ht="12" customHeight="1"/>
    <row r="19043" ht="12" customHeight="1"/>
    <row r="19044" ht="12" customHeight="1"/>
    <row r="19045" ht="12" customHeight="1"/>
    <row r="19046" ht="12" customHeight="1"/>
    <row r="19047" ht="12" customHeight="1"/>
    <row r="19048" ht="12" customHeight="1"/>
    <row r="19049" ht="12" customHeight="1"/>
    <row r="19050" ht="12" customHeight="1"/>
    <row r="19051" ht="12" customHeight="1"/>
    <row r="19052" ht="12" customHeight="1"/>
    <row r="19053" ht="12" customHeight="1"/>
    <row r="19054" ht="12" customHeight="1"/>
    <row r="19055" ht="12" customHeight="1"/>
    <row r="19056" ht="12" customHeight="1"/>
    <row r="19057" ht="12" customHeight="1"/>
    <row r="19058" ht="12" customHeight="1"/>
    <row r="19059" ht="12" customHeight="1"/>
    <row r="19060" ht="12" customHeight="1"/>
    <row r="19061" ht="12" customHeight="1"/>
    <row r="19062" ht="12" customHeight="1"/>
    <row r="19063" ht="12" customHeight="1"/>
    <row r="19064" ht="12" customHeight="1"/>
    <row r="19065" ht="12" customHeight="1"/>
    <row r="19066" ht="12" customHeight="1"/>
    <row r="19067" ht="12" customHeight="1"/>
    <row r="19068" ht="12" customHeight="1"/>
    <row r="19069" ht="12" customHeight="1"/>
    <row r="19070" ht="12" customHeight="1"/>
    <row r="19071" ht="12" customHeight="1"/>
    <row r="19072" ht="12" customHeight="1"/>
    <row r="19073" ht="12" customHeight="1"/>
    <row r="19074" ht="12" customHeight="1"/>
    <row r="19075" ht="12" customHeight="1"/>
    <row r="19076" ht="12" customHeight="1"/>
    <row r="19077" ht="12" customHeight="1"/>
    <row r="19078" ht="12" customHeight="1"/>
    <row r="19079" ht="12" customHeight="1"/>
    <row r="19080" ht="12" customHeight="1"/>
    <row r="19081" ht="12" customHeight="1"/>
    <row r="19082" ht="12" customHeight="1"/>
    <row r="19083" ht="12" customHeight="1"/>
    <row r="19084" ht="12" customHeight="1"/>
    <row r="19085" ht="12" customHeight="1"/>
    <row r="19086" ht="12" customHeight="1"/>
    <row r="19087" ht="12" customHeight="1"/>
    <row r="19088" ht="12" customHeight="1"/>
    <row r="19089" ht="12" customHeight="1"/>
    <row r="19090" ht="12" customHeight="1"/>
    <row r="19091" ht="12" customHeight="1"/>
    <row r="19092" ht="12" customHeight="1"/>
    <row r="19093" ht="12" customHeight="1"/>
    <row r="19094" ht="12" customHeight="1"/>
    <row r="19095" ht="12" customHeight="1"/>
    <row r="19096" ht="12" customHeight="1"/>
    <row r="19097" ht="12" customHeight="1"/>
    <row r="19098" ht="12" customHeight="1"/>
    <row r="19099" ht="12" customHeight="1"/>
    <row r="19100" ht="12" customHeight="1"/>
    <row r="19101" ht="12" customHeight="1"/>
    <row r="19102" ht="12" customHeight="1"/>
    <row r="19103" ht="12" customHeight="1"/>
    <row r="19104" ht="12" customHeight="1"/>
    <row r="19105" ht="12" customHeight="1"/>
    <row r="19106" ht="12" customHeight="1"/>
    <row r="19107" ht="12" customHeight="1"/>
    <row r="19108" ht="12" customHeight="1"/>
    <row r="19109" ht="12" customHeight="1"/>
    <row r="19110" ht="12" customHeight="1"/>
    <row r="19111" ht="12" customHeight="1"/>
    <row r="19112" ht="12" customHeight="1"/>
    <row r="19113" ht="12" customHeight="1"/>
    <row r="19114" ht="12" customHeight="1"/>
    <row r="19115" ht="12" customHeight="1"/>
    <row r="19116" ht="12" customHeight="1"/>
    <row r="19117" ht="12" customHeight="1"/>
    <row r="19118" ht="12" customHeight="1"/>
    <row r="19119" ht="12" customHeight="1"/>
    <row r="19120" ht="12" customHeight="1"/>
    <row r="19121" ht="12" customHeight="1"/>
    <row r="19122" ht="12" customHeight="1"/>
    <row r="19123" ht="12" customHeight="1"/>
    <row r="19124" ht="12" customHeight="1"/>
    <row r="19125" ht="12" customHeight="1"/>
    <row r="19126" ht="12" customHeight="1"/>
    <row r="19127" ht="12" customHeight="1"/>
    <row r="19128" ht="12" customHeight="1"/>
    <row r="19129" ht="12" customHeight="1"/>
    <row r="19130" ht="12" customHeight="1"/>
    <row r="19131" ht="12" customHeight="1"/>
    <row r="19132" ht="12" customHeight="1"/>
    <row r="19133" ht="12" customHeight="1"/>
    <row r="19134" ht="12" customHeight="1"/>
    <row r="19135" ht="12" customHeight="1"/>
    <row r="19136" ht="12" customHeight="1"/>
    <row r="19137" ht="12" customHeight="1"/>
    <row r="19138" ht="12" customHeight="1"/>
    <row r="19139" ht="12" customHeight="1"/>
    <row r="19140" ht="12" customHeight="1"/>
    <row r="19141" ht="12" customHeight="1"/>
    <row r="19142" ht="12" customHeight="1"/>
    <row r="19143" ht="12" customHeight="1"/>
    <row r="19144" ht="12" customHeight="1"/>
    <row r="19145" ht="12" customHeight="1"/>
    <row r="19146" ht="12" customHeight="1"/>
    <row r="19147" ht="12" customHeight="1"/>
    <row r="19148" ht="12" customHeight="1"/>
    <row r="19149" ht="12" customHeight="1"/>
    <row r="19150" ht="12" customHeight="1"/>
    <row r="19151" ht="12" customHeight="1"/>
    <row r="19152" ht="12" customHeight="1"/>
    <row r="19153" ht="12" customHeight="1"/>
    <row r="19154" ht="12" customHeight="1"/>
    <row r="19155" ht="12" customHeight="1"/>
    <row r="19156" ht="12" customHeight="1"/>
    <row r="19157" ht="12" customHeight="1"/>
    <row r="19158" ht="12" customHeight="1"/>
    <row r="19159" ht="12" customHeight="1"/>
    <row r="19160" ht="12" customHeight="1"/>
    <row r="19161" ht="12" customHeight="1"/>
    <row r="19162" ht="12" customHeight="1"/>
    <row r="19163" ht="12" customHeight="1"/>
    <row r="19164" ht="12" customHeight="1"/>
    <row r="19165" ht="12" customHeight="1"/>
    <row r="19166" ht="12" customHeight="1"/>
    <row r="19167" ht="12" customHeight="1"/>
    <row r="19168" ht="12" customHeight="1"/>
    <row r="19169" ht="12" customHeight="1"/>
    <row r="19170" ht="12" customHeight="1"/>
    <row r="19171" ht="12" customHeight="1"/>
    <row r="19172" ht="12" customHeight="1"/>
    <row r="19173" ht="12" customHeight="1"/>
    <row r="19174" ht="12" customHeight="1"/>
    <row r="19175" ht="12" customHeight="1"/>
    <row r="19176" ht="12" customHeight="1"/>
    <row r="19177" ht="12" customHeight="1"/>
    <row r="19178" ht="12" customHeight="1"/>
    <row r="19179" ht="12" customHeight="1"/>
    <row r="19180" ht="12" customHeight="1"/>
    <row r="19181" ht="12" customHeight="1"/>
    <row r="19182" ht="12" customHeight="1"/>
    <row r="19183" ht="12" customHeight="1"/>
    <row r="19184" ht="12" customHeight="1"/>
    <row r="19185" ht="12" customHeight="1"/>
    <row r="19186" ht="12" customHeight="1"/>
    <row r="19187" ht="12" customHeight="1"/>
    <row r="19188" ht="12" customHeight="1"/>
    <row r="19189" ht="12" customHeight="1"/>
    <row r="19190" ht="12" customHeight="1"/>
    <row r="19191" ht="12" customHeight="1"/>
    <row r="19192" ht="12" customHeight="1"/>
    <row r="19193" ht="12" customHeight="1"/>
    <row r="19194" ht="12" customHeight="1"/>
    <row r="19195" ht="12" customHeight="1"/>
    <row r="19196" ht="12" customHeight="1"/>
    <row r="19197" ht="12" customHeight="1"/>
    <row r="19198" ht="12" customHeight="1"/>
    <row r="19199" ht="12" customHeight="1"/>
    <row r="19200" ht="12" customHeight="1"/>
    <row r="19201" ht="12" customHeight="1"/>
    <row r="19202" ht="12" customHeight="1"/>
    <row r="19203" ht="12" customHeight="1"/>
    <row r="19204" ht="12" customHeight="1"/>
    <row r="19205" ht="12" customHeight="1"/>
    <row r="19206" ht="12" customHeight="1"/>
    <row r="19207" ht="12" customHeight="1"/>
    <row r="19208" ht="12" customHeight="1"/>
    <row r="19209" ht="12" customHeight="1"/>
    <row r="19210" ht="12" customHeight="1"/>
    <row r="19211" ht="12" customHeight="1"/>
    <row r="19212" ht="12" customHeight="1"/>
    <row r="19213" ht="12" customHeight="1"/>
    <row r="19214" ht="12" customHeight="1"/>
    <row r="19215" ht="12" customHeight="1"/>
    <row r="19216" ht="12" customHeight="1"/>
    <row r="19217" ht="12" customHeight="1"/>
    <row r="19218" ht="12" customHeight="1"/>
    <row r="19219" ht="12" customHeight="1"/>
    <row r="19220" ht="12" customHeight="1"/>
    <row r="19221" ht="12" customHeight="1"/>
    <row r="19222" ht="12" customHeight="1"/>
    <row r="19223" ht="12" customHeight="1"/>
    <row r="19224" ht="12" customHeight="1"/>
    <row r="19225" ht="12" customHeight="1"/>
    <row r="19226" ht="12" customHeight="1"/>
    <row r="19227" ht="12" customHeight="1"/>
    <row r="19228" ht="12" customHeight="1"/>
    <row r="19229" ht="12" customHeight="1"/>
    <row r="19230" ht="12" customHeight="1"/>
    <row r="19231" ht="12" customHeight="1"/>
    <row r="19232" ht="12" customHeight="1"/>
    <row r="19233" ht="12" customHeight="1"/>
    <row r="19234" ht="12" customHeight="1"/>
    <row r="19235" ht="12" customHeight="1"/>
    <row r="19236" ht="12" customHeight="1"/>
    <row r="19237" ht="12" customHeight="1"/>
    <row r="19238" ht="12" customHeight="1"/>
    <row r="19239" ht="12" customHeight="1"/>
    <row r="19240" ht="12" customHeight="1"/>
    <row r="19241" ht="12" customHeight="1"/>
    <row r="19242" ht="12" customHeight="1"/>
    <row r="19243" ht="12" customHeight="1"/>
    <row r="19244" ht="12" customHeight="1"/>
    <row r="19245" ht="12" customHeight="1"/>
    <row r="19246" ht="12" customHeight="1"/>
    <row r="19247" ht="12" customHeight="1"/>
    <row r="19248" ht="12" customHeight="1"/>
    <row r="19249" ht="12" customHeight="1"/>
    <row r="19250" ht="12" customHeight="1"/>
    <row r="19251" ht="12" customHeight="1"/>
    <row r="19252" ht="12" customHeight="1"/>
    <row r="19253" ht="12" customHeight="1"/>
    <row r="19254" ht="12" customHeight="1"/>
    <row r="19255" ht="12" customHeight="1"/>
    <row r="19256" ht="12" customHeight="1"/>
    <row r="19257" ht="12" customHeight="1"/>
    <row r="19258" ht="12" customHeight="1"/>
    <row r="19259" ht="12" customHeight="1"/>
    <row r="19260" ht="12" customHeight="1"/>
    <row r="19261" ht="12" customHeight="1"/>
    <row r="19262" ht="12" customHeight="1"/>
    <row r="19263" ht="12" customHeight="1"/>
    <row r="19264" ht="12" customHeight="1"/>
    <row r="19265" ht="12" customHeight="1"/>
    <row r="19266" ht="12" customHeight="1"/>
    <row r="19267" ht="12" customHeight="1"/>
    <row r="19268" ht="12" customHeight="1"/>
    <row r="19269" ht="12" customHeight="1"/>
    <row r="19270" ht="12" customHeight="1"/>
    <row r="19271" ht="12" customHeight="1"/>
    <row r="19272" ht="12" customHeight="1"/>
    <row r="19273" ht="12" customHeight="1"/>
    <row r="19274" ht="12" customHeight="1"/>
    <row r="19275" ht="12" customHeight="1"/>
    <row r="19276" ht="12" customHeight="1"/>
    <row r="19277" ht="12" customHeight="1"/>
    <row r="19278" ht="12" customHeight="1"/>
    <row r="19279" ht="12" customHeight="1"/>
    <row r="19280" ht="12" customHeight="1"/>
    <row r="19281" ht="12" customHeight="1"/>
    <row r="19282" ht="12" customHeight="1"/>
    <row r="19283" ht="12" customHeight="1"/>
    <row r="19284" ht="12" customHeight="1"/>
    <row r="19285" ht="12" customHeight="1"/>
    <row r="19286" ht="12" customHeight="1"/>
    <row r="19287" ht="12" customHeight="1"/>
    <row r="19288" ht="12" customHeight="1"/>
    <row r="19289" ht="12" customHeight="1"/>
    <row r="19290" ht="12" customHeight="1"/>
    <row r="19291" ht="12" customHeight="1"/>
    <row r="19292" ht="12" customHeight="1"/>
    <row r="19293" ht="12" customHeight="1"/>
    <row r="19294" ht="12" customHeight="1"/>
    <row r="19295" ht="12" customHeight="1"/>
    <row r="19296" ht="12" customHeight="1"/>
    <row r="19297" ht="12" customHeight="1"/>
    <row r="19298" ht="12" customHeight="1"/>
    <row r="19299" ht="12" customHeight="1"/>
    <row r="19300" ht="12" customHeight="1"/>
    <row r="19301" ht="12" customHeight="1"/>
    <row r="19302" ht="12" customHeight="1"/>
    <row r="19303" ht="12" customHeight="1"/>
    <row r="19304" ht="12" customHeight="1"/>
    <row r="19305" ht="12" customHeight="1"/>
    <row r="19306" ht="12" customHeight="1"/>
    <row r="19307" ht="12" customHeight="1"/>
    <row r="19308" ht="12" customHeight="1"/>
    <row r="19309" ht="12" customHeight="1"/>
    <row r="19310" ht="12" customHeight="1"/>
    <row r="19311" ht="12" customHeight="1"/>
    <row r="19312" ht="12" customHeight="1"/>
    <row r="19313" ht="12" customHeight="1"/>
    <row r="19314" ht="12" customHeight="1"/>
    <row r="19315" ht="12" customHeight="1"/>
    <row r="19316" ht="12" customHeight="1"/>
    <row r="19317" ht="12" customHeight="1"/>
    <row r="19318" ht="12" customHeight="1"/>
    <row r="19319" ht="12" customHeight="1"/>
    <row r="19320" ht="12" customHeight="1"/>
    <row r="19321" ht="12" customHeight="1"/>
    <row r="19322" ht="12" customHeight="1"/>
    <row r="19323" ht="12" customHeight="1"/>
    <row r="19324" ht="12" customHeight="1"/>
    <row r="19325" ht="12" customHeight="1"/>
    <row r="19326" ht="12" customHeight="1"/>
    <row r="19327" ht="12" customHeight="1"/>
    <row r="19328" ht="12" customHeight="1"/>
    <row r="19329" ht="12" customHeight="1"/>
    <row r="19330" ht="12" customHeight="1"/>
    <row r="19331" ht="12" customHeight="1"/>
    <row r="19332" ht="12" customHeight="1"/>
    <row r="19333" ht="12" customHeight="1"/>
    <row r="19334" ht="12" customHeight="1"/>
    <row r="19335" ht="12" customHeight="1"/>
    <row r="19336" ht="12" customHeight="1"/>
    <row r="19337" ht="12" customHeight="1"/>
    <row r="19338" ht="12" customHeight="1"/>
    <row r="19339" ht="12" customHeight="1"/>
    <row r="19340" ht="12" customHeight="1"/>
    <row r="19341" ht="12" customHeight="1"/>
    <row r="19342" ht="12" customHeight="1"/>
    <row r="19343" ht="12" customHeight="1"/>
    <row r="19344" ht="12" customHeight="1"/>
    <row r="19345" ht="12" customHeight="1"/>
    <row r="19346" ht="12" customHeight="1"/>
    <row r="19347" ht="12" customHeight="1"/>
    <row r="19348" ht="12" customHeight="1"/>
    <row r="19349" ht="12" customHeight="1"/>
    <row r="19350" ht="12" customHeight="1"/>
    <row r="19351" ht="12" customHeight="1"/>
    <row r="19352" ht="12" customHeight="1"/>
    <row r="19353" ht="12" customHeight="1"/>
    <row r="19354" ht="12" customHeight="1"/>
    <row r="19355" ht="12" customHeight="1"/>
    <row r="19356" ht="12" customHeight="1"/>
    <row r="19357" ht="12" customHeight="1"/>
    <row r="19358" ht="12" customHeight="1"/>
    <row r="19359" ht="12" customHeight="1"/>
    <row r="19360" ht="12" customHeight="1"/>
    <row r="19361" ht="12" customHeight="1"/>
    <row r="19362" ht="12" customHeight="1"/>
    <row r="19363" ht="12" customHeight="1"/>
    <row r="19364" ht="12" customHeight="1"/>
    <row r="19365" ht="12" customHeight="1"/>
    <row r="19366" ht="12" customHeight="1"/>
    <row r="19367" ht="12" customHeight="1"/>
    <row r="19368" ht="12" customHeight="1"/>
    <row r="19369" ht="12" customHeight="1"/>
    <row r="19370" ht="12" customHeight="1"/>
    <row r="19371" ht="12" customHeight="1"/>
    <row r="19372" ht="12" customHeight="1"/>
    <row r="19373" ht="12" customHeight="1"/>
    <row r="19374" ht="12" customHeight="1"/>
    <row r="19375" ht="12" customHeight="1"/>
    <row r="19376" ht="12" customHeight="1"/>
    <row r="19377" ht="12" customHeight="1"/>
    <row r="19378" ht="12" customHeight="1"/>
    <row r="19379" ht="12" customHeight="1"/>
    <row r="19380" ht="12" customHeight="1"/>
    <row r="19381" ht="12" customHeight="1"/>
    <row r="19382" ht="12" customHeight="1"/>
    <row r="19383" ht="12" customHeight="1"/>
    <row r="19384" ht="12" customHeight="1"/>
    <row r="19385" ht="12" customHeight="1"/>
    <row r="19386" ht="12" customHeight="1"/>
    <row r="19387" ht="12" customHeight="1"/>
    <row r="19388" ht="12" customHeight="1"/>
    <row r="19389" ht="12" customHeight="1"/>
    <row r="19390" ht="12" customHeight="1"/>
    <row r="19391" ht="12" customHeight="1"/>
    <row r="19392" ht="12" customHeight="1"/>
    <row r="19393" ht="12" customHeight="1"/>
    <row r="19394" ht="12" customHeight="1"/>
    <row r="19395" ht="12" customHeight="1"/>
    <row r="19396" ht="12" customHeight="1"/>
    <row r="19397" ht="12" customHeight="1"/>
    <row r="19398" ht="12" customHeight="1"/>
    <row r="19399" ht="12" customHeight="1"/>
    <row r="19400" ht="12" customHeight="1"/>
    <row r="19401" ht="12" customHeight="1"/>
    <row r="19402" ht="12" customHeight="1"/>
    <row r="19403" ht="12" customHeight="1"/>
    <row r="19404" ht="12" customHeight="1"/>
    <row r="19405" ht="12" customHeight="1"/>
    <row r="19406" ht="12" customHeight="1"/>
    <row r="19407" ht="12" customHeight="1"/>
    <row r="19408" ht="12" customHeight="1"/>
    <row r="19409" ht="12" customHeight="1"/>
    <row r="19410" ht="12" customHeight="1"/>
    <row r="19411" ht="12" customHeight="1"/>
    <row r="19412" ht="12" customHeight="1"/>
    <row r="19413" ht="12" customHeight="1"/>
    <row r="19414" ht="12" customHeight="1"/>
    <row r="19415" ht="12" customHeight="1"/>
    <row r="19416" ht="12" customHeight="1"/>
    <row r="19417" ht="12" customHeight="1"/>
    <row r="19418" ht="12" customHeight="1"/>
    <row r="19419" ht="12" customHeight="1"/>
    <row r="19420" ht="12" customHeight="1"/>
    <row r="19421" ht="12" customHeight="1"/>
    <row r="19422" ht="12" customHeight="1"/>
    <row r="19423" ht="12" customHeight="1"/>
    <row r="19424" ht="12" customHeight="1"/>
    <row r="19425" ht="12" customHeight="1"/>
    <row r="19426" ht="12" customHeight="1"/>
    <row r="19427" ht="12" customHeight="1"/>
    <row r="19428" ht="12" customHeight="1"/>
    <row r="19429" ht="12" customHeight="1"/>
    <row r="19430" ht="12" customHeight="1"/>
    <row r="19431" ht="12" customHeight="1"/>
    <row r="19432" ht="12" customHeight="1"/>
    <row r="19433" ht="12" customHeight="1"/>
    <row r="19434" ht="12" customHeight="1"/>
    <row r="19435" ht="12" customHeight="1"/>
    <row r="19436" ht="12" customHeight="1"/>
    <row r="19437" ht="12" customHeight="1"/>
    <row r="19438" ht="12" customHeight="1"/>
    <row r="19439" ht="12" customHeight="1"/>
    <row r="19440" ht="12" customHeight="1"/>
    <row r="19441" ht="12" customHeight="1"/>
    <row r="19442" ht="12" customHeight="1"/>
    <row r="19443" ht="12" customHeight="1"/>
    <row r="19444" ht="12" customHeight="1"/>
    <row r="19445" ht="12" customHeight="1"/>
    <row r="19446" ht="12" customHeight="1"/>
    <row r="19447" ht="12" customHeight="1"/>
    <row r="19448" ht="12" customHeight="1"/>
    <row r="19449" ht="12" customHeight="1"/>
    <row r="19450" ht="12" customHeight="1"/>
    <row r="19451" ht="12" customHeight="1"/>
    <row r="19452" ht="12" customHeight="1"/>
    <row r="19453" ht="12" customHeight="1"/>
    <row r="19454" ht="12" customHeight="1"/>
    <row r="19455" ht="12" customHeight="1"/>
    <row r="19456" ht="12" customHeight="1"/>
    <row r="19457" ht="12" customHeight="1"/>
    <row r="19458" ht="12" customHeight="1"/>
    <row r="19459" ht="12" customHeight="1"/>
    <row r="19460" ht="12" customHeight="1"/>
    <row r="19461" ht="12" customHeight="1"/>
    <row r="19462" ht="12" customHeight="1"/>
    <row r="19463" ht="12" customHeight="1"/>
    <row r="19464" ht="12" customHeight="1"/>
    <row r="19465" ht="12" customHeight="1"/>
    <row r="19466" ht="12" customHeight="1"/>
    <row r="19467" ht="12" customHeight="1"/>
    <row r="19468" ht="12" customHeight="1"/>
    <row r="19469" ht="12" customHeight="1"/>
    <row r="19470" ht="12" customHeight="1"/>
    <row r="19471" ht="12" customHeight="1"/>
    <row r="19472" ht="12" customHeight="1"/>
    <row r="19473" ht="12" customHeight="1"/>
    <row r="19474" ht="12" customHeight="1"/>
    <row r="19475" ht="12" customHeight="1"/>
    <row r="19476" ht="12" customHeight="1"/>
    <row r="19477" ht="12" customHeight="1"/>
    <row r="19478" ht="12" customHeight="1"/>
    <row r="19479" ht="12" customHeight="1"/>
    <row r="19480" ht="12" customHeight="1"/>
    <row r="19481" ht="12" customHeight="1"/>
    <row r="19482" ht="12" customHeight="1"/>
    <row r="19483" ht="12" customHeight="1"/>
    <row r="19484" ht="12" customHeight="1"/>
    <row r="19485" ht="12" customHeight="1"/>
    <row r="19486" ht="12" customHeight="1"/>
    <row r="19487" ht="12" customHeight="1"/>
    <row r="19488" ht="12" customHeight="1"/>
    <row r="19489" ht="12" customHeight="1"/>
    <row r="19490" ht="12" customHeight="1"/>
    <row r="19491" ht="12" customHeight="1"/>
    <row r="19492" ht="12" customHeight="1"/>
    <row r="19493" ht="12" customHeight="1"/>
    <row r="19494" ht="12" customHeight="1"/>
    <row r="19495" ht="12" customHeight="1"/>
    <row r="19496" ht="12" customHeight="1"/>
    <row r="19497" ht="12" customHeight="1"/>
    <row r="19498" ht="12" customHeight="1"/>
    <row r="19499" ht="12" customHeight="1"/>
    <row r="19500" ht="12" customHeight="1"/>
    <row r="19501" ht="12" customHeight="1"/>
    <row r="19502" ht="12" customHeight="1"/>
    <row r="19503" ht="12" customHeight="1"/>
    <row r="19504" ht="12" customHeight="1"/>
    <row r="19505" ht="12" customHeight="1"/>
    <row r="19506" ht="12" customHeight="1"/>
    <row r="19507" ht="12" customHeight="1"/>
    <row r="19508" ht="12" customHeight="1"/>
    <row r="19509" ht="12" customHeight="1"/>
    <row r="19510" ht="12" customHeight="1"/>
    <row r="19511" ht="12" customHeight="1"/>
    <row r="19512" ht="12" customHeight="1"/>
    <row r="19513" ht="12" customHeight="1"/>
    <row r="19514" ht="12" customHeight="1"/>
    <row r="19515" ht="12" customHeight="1"/>
    <row r="19516" ht="12" customHeight="1"/>
    <row r="19517" ht="12" customHeight="1"/>
    <row r="19518" ht="12" customHeight="1"/>
    <row r="19519" ht="12" customHeight="1"/>
    <row r="19520" ht="12" customHeight="1"/>
    <row r="19521" ht="12" customHeight="1"/>
    <row r="19522" ht="12" customHeight="1"/>
    <row r="19523" ht="12" customHeight="1"/>
    <row r="19524" ht="12" customHeight="1"/>
    <row r="19525" ht="12" customHeight="1"/>
    <row r="19526" ht="12" customHeight="1"/>
    <row r="19527" ht="12" customHeight="1"/>
    <row r="19528" ht="12" customHeight="1"/>
    <row r="19529" ht="12" customHeight="1"/>
    <row r="19530" ht="12" customHeight="1"/>
    <row r="19531" ht="12" customHeight="1"/>
    <row r="19532" ht="12" customHeight="1"/>
    <row r="19533" ht="12" customHeight="1"/>
    <row r="19534" ht="12" customHeight="1"/>
    <row r="19535" ht="12" customHeight="1"/>
    <row r="19536" ht="12" customHeight="1"/>
    <row r="19537" ht="12" customHeight="1"/>
    <row r="19538" ht="12" customHeight="1"/>
    <row r="19539" ht="12" customHeight="1"/>
    <row r="19540" ht="12" customHeight="1"/>
    <row r="19541" ht="12" customHeight="1"/>
    <row r="19542" ht="12" customHeight="1"/>
    <row r="19543" ht="12" customHeight="1"/>
    <row r="19544" ht="12" customHeight="1"/>
    <row r="19545" ht="12" customHeight="1"/>
    <row r="19546" ht="12" customHeight="1"/>
    <row r="19547" ht="12" customHeight="1"/>
    <row r="19548" ht="12" customHeight="1"/>
    <row r="19549" ht="12" customHeight="1"/>
    <row r="19550" ht="12" customHeight="1"/>
    <row r="19551" ht="12" customHeight="1"/>
    <row r="19552" ht="12" customHeight="1"/>
    <row r="19553" ht="12" customHeight="1"/>
    <row r="19554" ht="12" customHeight="1"/>
    <row r="19555" ht="12" customHeight="1"/>
    <row r="19556" ht="12" customHeight="1"/>
    <row r="19557" ht="12" customHeight="1"/>
    <row r="19558" ht="12" customHeight="1"/>
    <row r="19559" ht="12" customHeight="1"/>
    <row r="19560" ht="12" customHeight="1"/>
    <row r="19561" ht="12" customHeight="1"/>
    <row r="19562" ht="12" customHeight="1"/>
    <row r="19563" ht="12" customHeight="1"/>
    <row r="19564" ht="12" customHeight="1"/>
    <row r="19565" ht="12" customHeight="1"/>
    <row r="19566" ht="12" customHeight="1"/>
    <row r="19567" ht="12" customHeight="1"/>
    <row r="19568" ht="12" customHeight="1"/>
    <row r="19569" ht="12" customHeight="1"/>
    <row r="19570" ht="12" customHeight="1"/>
    <row r="19571" ht="12" customHeight="1"/>
    <row r="19572" ht="12" customHeight="1"/>
    <row r="19573" ht="12" customHeight="1"/>
    <row r="19574" ht="12" customHeight="1"/>
    <row r="19575" ht="12" customHeight="1"/>
    <row r="19576" ht="12" customHeight="1"/>
    <row r="19577" ht="12" customHeight="1"/>
    <row r="19578" ht="12" customHeight="1"/>
    <row r="19579" ht="12" customHeight="1"/>
    <row r="19580" ht="12" customHeight="1"/>
    <row r="19581" ht="12" customHeight="1"/>
    <row r="19582" ht="12" customHeight="1"/>
    <row r="19583" ht="12" customHeight="1"/>
    <row r="19584" ht="12" customHeight="1"/>
    <row r="19585" ht="12" customHeight="1"/>
    <row r="19586" ht="12" customHeight="1"/>
    <row r="19587" ht="12" customHeight="1"/>
    <row r="19588" ht="12" customHeight="1"/>
    <row r="19589" ht="12" customHeight="1"/>
    <row r="19590" ht="12" customHeight="1"/>
    <row r="19591" ht="12" customHeight="1"/>
    <row r="19592" ht="12" customHeight="1"/>
    <row r="19593" ht="12" customHeight="1"/>
    <row r="19594" ht="12" customHeight="1"/>
    <row r="19595" ht="12" customHeight="1"/>
    <row r="19596" ht="12" customHeight="1"/>
    <row r="19597" ht="12" customHeight="1"/>
    <row r="19598" ht="12" customHeight="1"/>
    <row r="19599" ht="12" customHeight="1"/>
    <row r="19600" ht="12" customHeight="1"/>
    <row r="19601" ht="12" customHeight="1"/>
    <row r="19602" ht="12" customHeight="1"/>
    <row r="19603" ht="12" customHeight="1"/>
    <row r="19604" ht="12" customHeight="1"/>
    <row r="19605" ht="12" customHeight="1"/>
    <row r="19606" ht="12" customHeight="1"/>
    <row r="19607" ht="12" customHeight="1"/>
    <row r="19608" ht="12" customHeight="1"/>
    <row r="19609" ht="12" customHeight="1"/>
    <row r="19610" ht="12" customHeight="1"/>
    <row r="19611" ht="12" customHeight="1"/>
    <row r="19612" ht="12" customHeight="1"/>
    <row r="19613" ht="12" customHeight="1"/>
    <row r="19614" ht="12" customHeight="1"/>
    <row r="19615" ht="12" customHeight="1"/>
    <row r="19616" ht="12" customHeight="1"/>
    <row r="19617" ht="12" customHeight="1"/>
    <row r="19618" ht="12" customHeight="1"/>
    <row r="19619" ht="12" customHeight="1"/>
    <row r="19620" ht="12" customHeight="1"/>
    <row r="19621" ht="12" customHeight="1"/>
    <row r="19622" ht="12" customHeight="1"/>
    <row r="19623" ht="12" customHeight="1"/>
    <row r="19624" ht="12" customHeight="1"/>
    <row r="19625" ht="12" customHeight="1"/>
    <row r="19626" ht="12" customHeight="1"/>
    <row r="19627" ht="12" customHeight="1"/>
    <row r="19628" ht="12" customHeight="1"/>
    <row r="19629" ht="12" customHeight="1"/>
    <row r="19630" ht="12" customHeight="1"/>
    <row r="19631" ht="12" customHeight="1"/>
    <row r="19632" ht="12" customHeight="1"/>
    <row r="19633" ht="12" customHeight="1"/>
    <row r="19634" ht="12" customHeight="1"/>
    <row r="19635" ht="12" customHeight="1"/>
    <row r="19636" ht="12" customHeight="1"/>
    <row r="19637" ht="12" customHeight="1"/>
    <row r="19638" ht="12" customHeight="1"/>
    <row r="19639" ht="12" customHeight="1"/>
    <row r="19640" ht="12" customHeight="1"/>
    <row r="19641" ht="12" customHeight="1"/>
    <row r="19642" ht="12" customHeight="1"/>
    <row r="19643" ht="12" customHeight="1"/>
    <row r="19644" ht="12" customHeight="1"/>
    <row r="19645" ht="12" customHeight="1"/>
    <row r="19646" ht="12" customHeight="1"/>
    <row r="19647" ht="12" customHeight="1"/>
    <row r="19648" ht="12" customHeight="1"/>
    <row r="19649" ht="12" customHeight="1"/>
    <row r="19650" ht="12" customHeight="1"/>
    <row r="19651" ht="12" customHeight="1"/>
    <row r="19652" ht="12" customHeight="1"/>
    <row r="19653" ht="12" customHeight="1"/>
    <row r="19654" ht="12" customHeight="1"/>
    <row r="19655" ht="12" customHeight="1"/>
    <row r="19656" ht="12" customHeight="1"/>
    <row r="19657" ht="12" customHeight="1"/>
    <row r="19658" ht="12" customHeight="1"/>
    <row r="19659" ht="12" customHeight="1"/>
    <row r="19660" ht="12" customHeight="1"/>
    <row r="19661" ht="12" customHeight="1"/>
    <row r="19662" ht="12" customHeight="1"/>
    <row r="19663" ht="12" customHeight="1"/>
    <row r="19664" ht="12" customHeight="1"/>
    <row r="19665" ht="12" customHeight="1"/>
    <row r="19666" ht="12" customHeight="1"/>
    <row r="19667" ht="12" customHeight="1"/>
    <row r="19668" ht="12" customHeight="1"/>
    <row r="19669" ht="12" customHeight="1"/>
    <row r="19670" ht="12" customHeight="1"/>
    <row r="19671" ht="12" customHeight="1"/>
    <row r="19672" ht="12" customHeight="1"/>
    <row r="19673" ht="12" customHeight="1"/>
    <row r="19674" ht="12" customHeight="1"/>
    <row r="19675" ht="12" customHeight="1"/>
    <row r="19676" ht="12" customHeight="1"/>
    <row r="19677" ht="12" customHeight="1"/>
    <row r="19678" ht="12" customHeight="1"/>
    <row r="19679" ht="12" customHeight="1"/>
    <row r="19680" ht="12" customHeight="1"/>
    <row r="19681" ht="12" customHeight="1"/>
    <row r="19682" ht="12" customHeight="1"/>
    <row r="19683" ht="12" customHeight="1"/>
    <row r="19684" ht="12" customHeight="1"/>
    <row r="19685" ht="12" customHeight="1"/>
    <row r="19686" ht="12" customHeight="1"/>
    <row r="19687" ht="12" customHeight="1"/>
    <row r="19688" ht="12" customHeight="1"/>
    <row r="19689" ht="12" customHeight="1"/>
    <row r="19690" ht="12" customHeight="1"/>
    <row r="19691" ht="12" customHeight="1"/>
    <row r="19692" ht="12" customHeight="1"/>
    <row r="19693" ht="12" customHeight="1"/>
    <row r="19694" ht="12" customHeight="1"/>
    <row r="19695" ht="12" customHeight="1"/>
    <row r="19696" ht="12" customHeight="1"/>
    <row r="19697" ht="12" customHeight="1"/>
    <row r="19698" ht="12" customHeight="1"/>
    <row r="19699" ht="12" customHeight="1"/>
    <row r="19700" ht="12" customHeight="1"/>
    <row r="19701" ht="12" customHeight="1"/>
    <row r="19702" ht="12" customHeight="1"/>
    <row r="19703" ht="12" customHeight="1"/>
    <row r="19704" ht="12" customHeight="1"/>
    <row r="19705" ht="12" customHeight="1"/>
    <row r="19706" ht="12" customHeight="1"/>
    <row r="19707" ht="12" customHeight="1"/>
    <row r="19708" ht="12" customHeight="1"/>
    <row r="19709" ht="12" customHeight="1"/>
    <row r="19710" ht="12" customHeight="1"/>
    <row r="19711" ht="12" customHeight="1"/>
    <row r="19712" ht="12" customHeight="1"/>
    <row r="19713" ht="12" customHeight="1"/>
    <row r="19714" ht="12" customHeight="1"/>
    <row r="19715" ht="12" customHeight="1"/>
    <row r="19716" ht="12" customHeight="1"/>
    <row r="19717" ht="12" customHeight="1"/>
    <row r="19718" ht="12" customHeight="1"/>
    <row r="19719" ht="12" customHeight="1"/>
    <row r="19720" ht="12" customHeight="1"/>
    <row r="19721" ht="12" customHeight="1"/>
    <row r="19722" ht="12" customHeight="1"/>
    <row r="19723" ht="12" customHeight="1"/>
    <row r="19724" ht="12" customHeight="1"/>
    <row r="19725" ht="12" customHeight="1"/>
    <row r="19726" ht="12" customHeight="1"/>
    <row r="19727" ht="12" customHeight="1"/>
    <row r="19728" ht="12" customHeight="1"/>
    <row r="19729" ht="12" customHeight="1"/>
    <row r="19730" ht="12" customHeight="1"/>
    <row r="19731" ht="12" customHeight="1"/>
    <row r="19732" ht="12" customHeight="1"/>
    <row r="19733" ht="12" customHeight="1"/>
    <row r="19734" ht="12" customHeight="1"/>
    <row r="19735" ht="12" customHeight="1"/>
    <row r="19736" ht="12" customHeight="1"/>
    <row r="19737" ht="12" customHeight="1"/>
    <row r="19738" ht="12" customHeight="1"/>
    <row r="19739" ht="12" customHeight="1"/>
    <row r="19740" ht="12" customHeight="1"/>
    <row r="19741" ht="12" customHeight="1"/>
    <row r="19742" ht="12" customHeight="1"/>
    <row r="19743" ht="12" customHeight="1"/>
    <row r="19744" ht="12" customHeight="1"/>
    <row r="19745" ht="12" customHeight="1"/>
    <row r="19746" ht="12" customHeight="1"/>
    <row r="19747" ht="12" customHeight="1"/>
    <row r="19748" ht="12" customHeight="1"/>
    <row r="19749" ht="12" customHeight="1"/>
    <row r="19750" ht="12" customHeight="1"/>
    <row r="19751" ht="12" customHeight="1"/>
    <row r="19752" ht="12" customHeight="1"/>
    <row r="19753" ht="12" customHeight="1"/>
    <row r="19754" ht="12" customHeight="1"/>
    <row r="19755" ht="12" customHeight="1"/>
    <row r="19756" ht="12" customHeight="1"/>
    <row r="19757" ht="12" customHeight="1"/>
    <row r="19758" ht="12" customHeight="1"/>
    <row r="19759" ht="12" customHeight="1"/>
    <row r="19760" ht="12" customHeight="1"/>
    <row r="19761" ht="12" customHeight="1"/>
    <row r="19762" ht="12" customHeight="1"/>
    <row r="19763" ht="12" customHeight="1"/>
    <row r="19764" ht="12" customHeight="1"/>
    <row r="19765" ht="12" customHeight="1"/>
    <row r="19766" ht="12" customHeight="1"/>
    <row r="19767" ht="12" customHeight="1"/>
    <row r="19768" ht="12" customHeight="1"/>
    <row r="19769" ht="12" customHeight="1"/>
    <row r="19770" ht="12" customHeight="1"/>
    <row r="19771" ht="12" customHeight="1"/>
    <row r="19772" ht="12" customHeight="1"/>
    <row r="19773" ht="12" customHeight="1"/>
    <row r="19774" ht="12" customHeight="1"/>
    <row r="19775" ht="12" customHeight="1"/>
    <row r="19776" ht="12" customHeight="1"/>
    <row r="19777" ht="12" customHeight="1"/>
    <row r="19778" ht="12" customHeight="1"/>
    <row r="19779" ht="12" customHeight="1"/>
    <row r="19780" ht="12" customHeight="1"/>
    <row r="19781" ht="12" customHeight="1"/>
    <row r="19782" ht="12" customHeight="1"/>
    <row r="19783" ht="12" customHeight="1"/>
    <row r="19784" ht="12" customHeight="1"/>
    <row r="19785" ht="12" customHeight="1"/>
    <row r="19786" ht="12" customHeight="1"/>
    <row r="19787" ht="12" customHeight="1"/>
    <row r="19788" ht="12" customHeight="1"/>
    <row r="19789" ht="12" customHeight="1"/>
    <row r="19790" ht="12" customHeight="1"/>
    <row r="19791" ht="12" customHeight="1"/>
    <row r="19792" ht="12" customHeight="1"/>
    <row r="19793" ht="12" customHeight="1"/>
    <row r="19794" ht="12" customHeight="1"/>
    <row r="19795" ht="12" customHeight="1"/>
    <row r="19796" ht="12" customHeight="1"/>
    <row r="19797" ht="12" customHeight="1"/>
    <row r="19798" ht="12" customHeight="1"/>
    <row r="19799" ht="12" customHeight="1"/>
    <row r="19800" ht="12" customHeight="1"/>
    <row r="19801" ht="12" customHeight="1"/>
    <row r="19802" ht="12" customHeight="1"/>
    <row r="19803" ht="12" customHeight="1"/>
    <row r="19804" ht="12" customHeight="1"/>
    <row r="19805" ht="12" customHeight="1"/>
    <row r="19806" ht="12" customHeight="1"/>
    <row r="19807" ht="12" customHeight="1"/>
    <row r="19808" ht="12" customHeight="1"/>
    <row r="19809" ht="12" customHeight="1"/>
    <row r="19810" ht="12" customHeight="1"/>
    <row r="19811" ht="12" customHeight="1"/>
    <row r="19812" ht="12" customHeight="1"/>
    <row r="19813" ht="12" customHeight="1"/>
    <row r="19814" ht="12" customHeight="1"/>
    <row r="19815" ht="12" customHeight="1"/>
    <row r="19816" ht="12" customHeight="1"/>
    <row r="19817" ht="12" customHeight="1"/>
    <row r="19818" ht="12" customHeight="1"/>
    <row r="19819" ht="12" customHeight="1"/>
    <row r="19820" ht="12" customHeight="1"/>
    <row r="19821" ht="12" customHeight="1"/>
    <row r="19822" ht="12" customHeight="1"/>
    <row r="19823" ht="12" customHeight="1"/>
    <row r="19824" ht="12" customHeight="1"/>
    <row r="19825" ht="12" customHeight="1"/>
    <row r="19826" ht="12" customHeight="1"/>
    <row r="19827" ht="12" customHeight="1"/>
    <row r="19828" ht="12" customHeight="1"/>
    <row r="19829" ht="12" customHeight="1"/>
    <row r="19830" ht="12" customHeight="1"/>
    <row r="19831" ht="12" customHeight="1"/>
    <row r="19832" ht="12" customHeight="1"/>
    <row r="19833" ht="12" customHeight="1"/>
    <row r="19834" ht="12" customHeight="1"/>
    <row r="19835" ht="12" customHeight="1"/>
    <row r="19836" ht="12" customHeight="1"/>
    <row r="19837" ht="12" customHeight="1"/>
    <row r="19838" ht="12" customHeight="1"/>
    <row r="19839" ht="12" customHeight="1"/>
    <row r="19840" ht="12" customHeight="1"/>
    <row r="19841" ht="12" customHeight="1"/>
    <row r="19842" ht="12" customHeight="1"/>
    <row r="19843" ht="12" customHeight="1"/>
    <row r="19844" ht="12" customHeight="1"/>
    <row r="19845" ht="12" customHeight="1"/>
    <row r="19846" ht="12" customHeight="1"/>
    <row r="19847" ht="12" customHeight="1"/>
    <row r="19848" ht="12" customHeight="1"/>
    <row r="19849" ht="12" customHeight="1"/>
    <row r="19850" ht="12" customHeight="1"/>
    <row r="19851" ht="12" customHeight="1"/>
    <row r="19852" ht="12" customHeight="1"/>
    <row r="19853" ht="12" customHeight="1"/>
    <row r="19854" ht="12" customHeight="1"/>
    <row r="19855" ht="12" customHeight="1"/>
    <row r="19856" ht="12" customHeight="1"/>
    <row r="19857" ht="12" customHeight="1"/>
    <row r="19858" ht="12" customHeight="1"/>
    <row r="19859" ht="12" customHeight="1"/>
    <row r="19860" ht="12" customHeight="1"/>
    <row r="19861" ht="12" customHeight="1"/>
    <row r="19862" ht="12" customHeight="1"/>
    <row r="19863" ht="12" customHeight="1"/>
    <row r="19864" ht="12" customHeight="1"/>
    <row r="19865" ht="12" customHeight="1"/>
    <row r="19866" ht="12" customHeight="1"/>
    <row r="19867" ht="12" customHeight="1"/>
    <row r="19868" ht="12" customHeight="1"/>
    <row r="19869" ht="12" customHeight="1"/>
    <row r="19870" ht="12" customHeight="1"/>
    <row r="19871" ht="12" customHeight="1"/>
    <row r="19872" ht="12" customHeight="1"/>
    <row r="19873" ht="12" customHeight="1"/>
    <row r="19874" ht="12" customHeight="1"/>
    <row r="19875" ht="12" customHeight="1"/>
    <row r="19876" ht="12" customHeight="1"/>
    <row r="19877" ht="12" customHeight="1"/>
    <row r="19878" ht="12" customHeight="1"/>
    <row r="19879" ht="12" customHeight="1"/>
    <row r="19880" ht="12" customHeight="1"/>
    <row r="19881" ht="12" customHeight="1"/>
    <row r="19882" ht="12" customHeight="1"/>
    <row r="19883" ht="12" customHeight="1"/>
    <row r="19884" ht="12" customHeight="1"/>
    <row r="19885" ht="12" customHeight="1"/>
    <row r="19886" ht="12" customHeight="1"/>
    <row r="19887" ht="12" customHeight="1"/>
    <row r="19888" ht="12" customHeight="1"/>
    <row r="19889" ht="12" customHeight="1"/>
    <row r="19890" ht="12" customHeight="1"/>
    <row r="19891" ht="12" customHeight="1"/>
    <row r="19892" ht="12" customHeight="1"/>
    <row r="19893" ht="12" customHeight="1"/>
    <row r="19894" ht="12" customHeight="1"/>
    <row r="19895" ht="12" customHeight="1"/>
    <row r="19896" ht="12" customHeight="1"/>
    <row r="19897" ht="12" customHeight="1"/>
    <row r="19898" ht="12" customHeight="1"/>
    <row r="19899" ht="12" customHeight="1"/>
    <row r="19900" ht="12" customHeight="1"/>
    <row r="19901" ht="12" customHeight="1"/>
    <row r="19902" ht="12" customHeight="1"/>
    <row r="19903" ht="12" customHeight="1"/>
    <row r="19904" ht="12" customHeight="1"/>
    <row r="19905" ht="12" customHeight="1"/>
    <row r="19906" ht="12" customHeight="1"/>
    <row r="19907" ht="12" customHeight="1"/>
    <row r="19908" ht="12" customHeight="1"/>
    <row r="19909" ht="12" customHeight="1"/>
    <row r="19910" ht="12" customHeight="1"/>
    <row r="19911" ht="12" customHeight="1"/>
    <row r="19912" ht="12" customHeight="1"/>
    <row r="19913" ht="12" customHeight="1"/>
    <row r="19914" ht="12" customHeight="1"/>
    <row r="19915" ht="12" customHeight="1"/>
    <row r="19916" ht="12" customHeight="1"/>
    <row r="19917" ht="12" customHeight="1"/>
    <row r="19918" ht="12" customHeight="1"/>
    <row r="19919" ht="12" customHeight="1"/>
    <row r="19920" ht="12" customHeight="1"/>
    <row r="19921" ht="12" customHeight="1"/>
    <row r="19922" ht="12" customHeight="1"/>
    <row r="19923" ht="12" customHeight="1"/>
    <row r="19924" ht="12" customHeight="1"/>
    <row r="19925" ht="12" customHeight="1"/>
    <row r="19926" ht="12" customHeight="1"/>
    <row r="19927" ht="12" customHeight="1"/>
    <row r="19928" ht="12" customHeight="1"/>
    <row r="19929" ht="12" customHeight="1"/>
    <row r="19930" ht="12" customHeight="1"/>
    <row r="19931" ht="12" customHeight="1"/>
    <row r="19932" ht="12" customHeight="1"/>
    <row r="19933" ht="12" customHeight="1"/>
    <row r="19934" ht="12" customHeight="1"/>
    <row r="19935" ht="12" customHeight="1"/>
    <row r="19936" ht="12" customHeight="1"/>
    <row r="19937" ht="12" customHeight="1"/>
    <row r="19938" ht="12" customHeight="1"/>
    <row r="19939" ht="12" customHeight="1"/>
    <row r="19940" ht="12" customHeight="1"/>
    <row r="19941" ht="12" customHeight="1"/>
    <row r="19942" ht="12" customHeight="1"/>
    <row r="19943" ht="12" customHeight="1"/>
    <row r="19944" ht="12" customHeight="1"/>
    <row r="19945" ht="12" customHeight="1"/>
    <row r="19946" ht="12" customHeight="1"/>
    <row r="19947" ht="12" customHeight="1"/>
    <row r="19948" ht="12" customHeight="1"/>
    <row r="19949" ht="12" customHeight="1"/>
    <row r="19950" ht="12" customHeight="1"/>
    <row r="19951" ht="12" customHeight="1"/>
    <row r="19952" ht="12" customHeight="1"/>
    <row r="19953" ht="12" customHeight="1"/>
    <row r="19954" ht="12" customHeight="1"/>
    <row r="19955" ht="12" customHeight="1"/>
    <row r="19956" ht="12" customHeight="1"/>
    <row r="19957" ht="12" customHeight="1"/>
    <row r="19958" ht="12" customHeight="1"/>
    <row r="19959" ht="12" customHeight="1"/>
    <row r="19960" ht="12" customHeight="1"/>
    <row r="19961" ht="12" customHeight="1"/>
    <row r="19962" ht="12" customHeight="1"/>
    <row r="19963" ht="12" customHeight="1"/>
    <row r="19964" ht="12" customHeight="1"/>
    <row r="19965" ht="12" customHeight="1"/>
    <row r="19966" ht="12" customHeight="1"/>
    <row r="19967" ht="12" customHeight="1"/>
    <row r="19968" ht="12" customHeight="1"/>
    <row r="19969" ht="12" customHeight="1"/>
    <row r="19970" ht="12" customHeight="1"/>
    <row r="19971" ht="12" customHeight="1"/>
    <row r="19972" ht="12" customHeight="1"/>
    <row r="19973" ht="12" customHeight="1"/>
    <row r="19974" ht="12" customHeight="1"/>
    <row r="19975" ht="12" customHeight="1"/>
    <row r="19976" ht="12" customHeight="1"/>
    <row r="19977" ht="12" customHeight="1"/>
    <row r="19978" ht="12" customHeight="1"/>
    <row r="19979" ht="12" customHeight="1"/>
    <row r="19980" ht="12" customHeight="1"/>
    <row r="19981" ht="12" customHeight="1"/>
    <row r="19982" ht="12" customHeight="1"/>
    <row r="19983" ht="12" customHeight="1"/>
    <row r="19984" ht="12" customHeight="1"/>
    <row r="19985" ht="12" customHeight="1"/>
    <row r="19986" ht="12" customHeight="1"/>
    <row r="19987" ht="12" customHeight="1"/>
    <row r="19988" ht="12" customHeight="1"/>
    <row r="19989" ht="12" customHeight="1"/>
    <row r="19990" ht="12" customHeight="1"/>
    <row r="19991" ht="12" customHeight="1"/>
    <row r="19992" ht="12" customHeight="1"/>
    <row r="19993" ht="12" customHeight="1"/>
    <row r="19994" ht="12" customHeight="1"/>
    <row r="19995" ht="12" customHeight="1"/>
    <row r="19996" ht="12" customHeight="1"/>
    <row r="19997" ht="12" customHeight="1"/>
    <row r="19998" ht="12" customHeight="1"/>
    <row r="19999" ht="12" customHeight="1"/>
    <row r="20000" ht="12" customHeight="1"/>
    <row r="20001" ht="12" customHeight="1"/>
    <row r="20002" ht="12" customHeight="1"/>
    <row r="20003" ht="12" customHeight="1"/>
    <row r="20004" ht="12" customHeight="1"/>
    <row r="20005" ht="12" customHeight="1"/>
    <row r="20006" ht="12" customHeight="1"/>
    <row r="20007" ht="12" customHeight="1"/>
    <row r="20008" ht="12" customHeight="1"/>
    <row r="20009" ht="12" customHeight="1"/>
    <row r="20010" ht="12" customHeight="1"/>
    <row r="20011" ht="12" customHeight="1"/>
    <row r="20012" ht="12" customHeight="1"/>
    <row r="20013" ht="12" customHeight="1"/>
    <row r="20014" ht="12" customHeight="1"/>
    <row r="20015" ht="12" customHeight="1"/>
    <row r="20016" ht="12" customHeight="1"/>
    <row r="20017" ht="12" customHeight="1"/>
    <row r="20018" ht="12" customHeight="1"/>
    <row r="20019" ht="12" customHeight="1"/>
    <row r="20020" ht="12" customHeight="1"/>
    <row r="20021" ht="12" customHeight="1"/>
    <row r="20022" ht="12" customHeight="1"/>
    <row r="20023" ht="12" customHeight="1"/>
    <row r="20024" ht="12" customHeight="1"/>
    <row r="20025" ht="12" customHeight="1"/>
    <row r="20026" ht="12" customHeight="1"/>
    <row r="20027" ht="12" customHeight="1"/>
    <row r="20028" ht="12" customHeight="1"/>
    <row r="20029" ht="12" customHeight="1"/>
    <row r="20030" ht="12" customHeight="1"/>
    <row r="20031" ht="12" customHeight="1"/>
    <row r="20032" ht="12" customHeight="1"/>
    <row r="20033" ht="12" customHeight="1"/>
    <row r="20034" ht="12" customHeight="1"/>
    <row r="20035" ht="12" customHeight="1"/>
    <row r="20036" ht="12" customHeight="1"/>
    <row r="20037" ht="12" customHeight="1"/>
    <row r="20038" ht="12" customHeight="1"/>
    <row r="20039" ht="12" customHeight="1"/>
    <row r="20040" ht="12" customHeight="1"/>
    <row r="20041" ht="12" customHeight="1"/>
    <row r="20042" ht="12" customHeight="1"/>
    <row r="20043" ht="12" customHeight="1"/>
    <row r="20044" ht="12" customHeight="1"/>
    <row r="20045" ht="12" customHeight="1"/>
    <row r="20046" ht="12" customHeight="1"/>
    <row r="20047" ht="12" customHeight="1"/>
    <row r="20048" ht="12" customHeight="1"/>
    <row r="20049" ht="12" customHeight="1"/>
    <row r="20050" ht="12" customHeight="1"/>
    <row r="20051" ht="12" customHeight="1"/>
    <row r="20052" ht="12" customHeight="1"/>
    <row r="20053" ht="12" customHeight="1"/>
    <row r="20054" ht="12" customHeight="1"/>
    <row r="20055" ht="12" customHeight="1"/>
    <row r="20056" ht="12" customHeight="1"/>
    <row r="20057" ht="12" customHeight="1"/>
    <row r="20058" ht="12" customHeight="1"/>
    <row r="20059" ht="12" customHeight="1"/>
    <row r="20060" ht="12" customHeight="1"/>
    <row r="20061" ht="12" customHeight="1"/>
    <row r="20062" ht="12" customHeight="1"/>
    <row r="20063" ht="12" customHeight="1"/>
    <row r="20064" ht="12" customHeight="1"/>
    <row r="20065" ht="12" customHeight="1"/>
    <row r="20066" ht="12" customHeight="1"/>
    <row r="20067" ht="12" customHeight="1"/>
    <row r="20068" ht="12" customHeight="1"/>
    <row r="20069" ht="12" customHeight="1"/>
    <row r="20070" ht="12" customHeight="1"/>
    <row r="20071" ht="12" customHeight="1"/>
    <row r="20072" ht="12" customHeight="1"/>
    <row r="20073" ht="12" customHeight="1"/>
    <row r="20074" ht="12" customHeight="1"/>
    <row r="20075" ht="12" customHeight="1"/>
    <row r="20076" ht="12" customHeight="1"/>
    <row r="20077" ht="12" customHeight="1"/>
    <row r="20078" ht="12" customHeight="1"/>
    <row r="20079" ht="12" customHeight="1"/>
    <row r="20080" ht="12" customHeight="1"/>
    <row r="20081" ht="12" customHeight="1"/>
    <row r="20082" ht="12" customHeight="1"/>
    <row r="20083" ht="12" customHeight="1"/>
    <row r="20084" ht="12" customHeight="1"/>
    <row r="20085" ht="12" customHeight="1"/>
    <row r="20086" ht="12" customHeight="1"/>
    <row r="20087" ht="12" customHeight="1"/>
    <row r="20088" ht="12" customHeight="1"/>
    <row r="20089" ht="12" customHeight="1"/>
    <row r="20090" ht="12" customHeight="1"/>
    <row r="20091" ht="12" customHeight="1"/>
    <row r="20092" ht="12" customHeight="1"/>
    <row r="20093" ht="12" customHeight="1"/>
    <row r="20094" ht="12" customHeight="1"/>
    <row r="20095" ht="12" customHeight="1"/>
    <row r="20096" ht="12" customHeight="1"/>
    <row r="20097" ht="12" customHeight="1"/>
    <row r="20098" ht="12" customHeight="1"/>
    <row r="20099" ht="12" customHeight="1"/>
    <row r="20100" ht="12" customHeight="1"/>
    <row r="20101" ht="12" customHeight="1"/>
    <row r="20102" ht="12" customHeight="1"/>
    <row r="20103" ht="12" customHeight="1"/>
    <row r="20104" ht="12" customHeight="1"/>
    <row r="20105" ht="12" customHeight="1"/>
    <row r="20106" ht="12" customHeight="1"/>
    <row r="20107" ht="12" customHeight="1"/>
    <row r="20108" ht="12" customHeight="1"/>
    <row r="20109" ht="12" customHeight="1"/>
    <row r="20110" ht="12" customHeight="1"/>
    <row r="20111" ht="12" customHeight="1"/>
    <row r="20112" ht="12" customHeight="1"/>
    <row r="20113" ht="12" customHeight="1"/>
    <row r="20114" ht="12" customHeight="1"/>
    <row r="20115" ht="12" customHeight="1"/>
    <row r="20116" ht="12" customHeight="1"/>
    <row r="20117" ht="12" customHeight="1"/>
    <row r="20118" ht="12" customHeight="1"/>
    <row r="20119" ht="12" customHeight="1"/>
    <row r="20120" ht="12" customHeight="1"/>
    <row r="20121" ht="12" customHeight="1"/>
    <row r="20122" ht="12" customHeight="1"/>
    <row r="20123" ht="12" customHeight="1"/>
    <row r="20124" ht="12" customHeight="1"/>
    <row r="20125" ht="12" customHeight="1"/>
    <row r="20126" ht="12" customHeight="1"/>
    <row r="20127" ht="12" customHeight="1"/>
    <row r="20128" ht="12" customHeight="1"/>
    <row r="20129" ht="12" customHeight="1"/>
    <row r="20130" ht="12" customHeight="1"/>
    <row r="20131" ht="12" customHeight="1"/>
    <row r="20132" ht="12" customHeight="1"/>
    <row r="20133" ht="12" customHeight="1"/>
    <row r="20134" ht="12" customHeight="1"/>
    <row r="20135" ht="12" customHeight="1"/>
    <row r="20136" ht="12" customHeight="1"/>
    <row r="20137" ht="12" customHeight="1"/>
    <row r="20138" ht="12" customHeight="1"/>
    <row r="20139" ht="12" customHeight="1"/>
    <row r="20140" ht="12" customHeight="1"/>
    <row r="20141" ht="12" customHeight="1"/>
    <row r="20142" ht="12" customHeight="1"/>
    <row r="20143" ht="12" customHeight="1"/>
    <row r="20144" ht="12" customHeight="1"/>
    <row r="20145" ht="12" customHeight="1"/>
    <row r="20146" ht="12" customHeight="1"/>
    <row r="20147" ht="12" customHeight="1"/>
    <row r="20148" ht="12" customHeight="1"/>
    <row r="20149" ht="12" customHeight="1"/>
    <row r="20150" ht="12" customHeight="1"/>
    <row r="20151" ht="12" customHeight="1"/>
    <row r="20152" ht="12" customHeight="1"/>
    <row r="20153" ht="12" customHeight="1"/>
    <row r="20154" ht="12" customHeight="1"/>
    <row r="20155" ht="12" customHeight="1"/>
    <row r="20156" ht="12" customHeight="1"/>
    <row r="20157" ht="12" customHeight="1"/>
    <row r="20158" ht="12" customHeight="1"/>
    <row r="20159" ht="12" customHeight="1"/>
    <row r="20160" ht="12" customHeight="1"/>
    <row r="20161" ht="12" customHeight="1"/>
    <row r="20162" ht="12" customHeight="1"/>
    <row r="20163" ht="12" customHeight="1"/>
    <row r="20164" ht="12" customHeight="1"/>
    <row r="20165" ht="12" customHeight="1"/>
    <row r="20166" ht="12" customHeight="1"/>
    <row r="20167" ht="12" customHeight="1"/>
    <row r="20168" ht="12" customHeight="1"/>
    <row r="20169" ht="12" customHeight="1"/>
    <row r="20170" ht="12" customHeight="1"/>
    <row r="20171" ht="12" customHeight="1"/>
    <row r="20172" ht="12" customHeight="1"/>
    <row r="20173" ht="12" customHeight="1"/>
    <row r="20174" ht="12" customHeight="1"/>
    <row r="20175" ht="12" customHeight="1"/>
    <row r="20176" ht="12" customHeight="1"/>
    <row r="20177" ht="12" customHeight="1"/>
    <row r="20178" ht="12" customHeight="1"/>
    <row r="20179" ht="12" customHeight="1"/>
    <row r="20180" ht="12" customHeight="1"/>
    <row r="20181" ht="12" customHeight="1"/>
    <row r="20182" ht="12" customHeight="1"/>
    <row r="20183" ht="12" customHeight="1"/>
    <row r="20184" ht="12" customHeight="1"/>
    <row r="20185" ht="12" customHeight="1"/>
    <row r="20186" ht="12" customHeight="1"/>
    <row r="20187" ht="12" customHeight="1"/>
    <row r="20188" ht="12" customHeight="1"/>
    <row r="20189" ht="12" customHeight="1"/>
    <row r="20190" ht="12" customHeight="1"/>
    <row r="20191" ht="12" customHeight="1"/>
    <row r="20192" ht="12" customHeight="1"/>
    <row r="20193" ht="12" customHeight="1"/>
    <row r="20194" ht="12" customHeight="1"/>
    <row r="20195" ht="12" customHeight="1"/>
    <row r="20196" ht="12" customHeight="1"/>
    <row r="20197" ht="12" customHeight="1"/>
    <row r="20198" ht="12" customHeight="1"/>
    <row r="20199" ht="12" customHeight="1"/>
    <row r="20200" ht="12" customHeight="1"/>
    <row r="20201" ht="12" customHeight="1"/>
    <row r="20202" ht="12" customHeight="1"/>
    <row r="20203" ht="12" customHeight="1"/>
    <row r="20204" ht="12" customHeight="1"/>
    <row r="20205" ht="12" customHeight="1"/>
    <row r="20206" ht="12" customHeight="1"/>
    <row r="20207" ht="12" customHeight="1"/>
    <row r="20208" ht="12" customHeight="1"/>
    <row r="20209" ht="12" customHeight="1"/>
    <row r="20210" ht="12" customHeight="1"/>
    <row r="20211" ht="12" customHeight="1"/>
    <row r="20212" ht="12" customHeight="1"/>
    <row r="20213" ht="12" customHeight="1"/>
    <row r="20214" ht="12" customHeight="1"/>
    <row r="20215" ht="12" customHeight="1"/>
    <row r="20216" ht="12" customHeight="1"/>
    <row r="20217" ht="12" customHeight="1"/>
    <row r="20218" ht="12" customHeight="1"/>
    <row r="20219" ht="12" customHeight="1"/>
    <row r="20220" ht="12" customHeight="1"/>
    <row r="20221" ht="12" customHeight="1"/>
    <row r="20222" ht="12" customHeight="1"/>
    <row r="20223" ht="12" customHeight="1"/>
    <row r="20224" ht="12" customHeight="1"/>
    <row r="20225" ht="12" customHeight="1"/>
    <row r="20226" ht="12" customHeight="1"/>
    <row r="20227" ht="12" customHeight="1"/>
    <row r="20228" ht="12" customHeight="1"/>
    <row r="20229" ht="12" customHeight="1"/>
    <row r="20230" ht="12" customHeight="1"/>
    <row r="20231" ht="12" customHeight="1"/>
    <row r="20232" ht="12" customHeight="1"/>
    <row r="20233" ht="12" customHeight="1"/>
    <row r="20234" ht="12" customHeight="1"/>
    <row r="20235" ht="12" customHeight="1"/>
    <row r="20236" ht="12" customHeight="1"/>
    <row r="20237" ht="12" customHeight="1"/>
    <row r="20238" ht="12" customHeight="1"/>
    <row r="20239" ht="12" customHeight="1"/>
    <row r="20240" ht="12" customHeight="1"/>
    <row r="20241" ht="12" customHeight="1"/>
    <row r="20242" ht="12" customHeight="1"/>
    <row r="20243" ht="12" customHeight="1"/>
    <row r="20244" ht="12" customHeight="1"/>
    <row r="20245" ht="12" customHeight="1"/>
    <row r="20246" ht="12" customHeight="1"/>
    <row r="20247" ht="12" customHeight="1"/>
    <row r="20248" ht="12" customHeight="1"/>
    <row r="20249" ht="12" customHeight="1"/>
    <row r="20250" ht="12" customHeight="1"/>
    <row r="20251" ht="12" customHeight="1"/>
    <row r="20252" ht="12" customHeight="1"/>
    <row r="20253" ht="12" customHeight="1"/>
    <row r="20254" ht="12" customHeight="1"/>
    <row r="20255" ht="12" customHeight="1"/>
    <row r="20256" ht="12" customHeight="1"/>
    <row r="20257" ht="12" customHeight="1"/>
    <row r="20258" ht="12" customHeight="1"/>
    <row r="20259" ht="12" customHeight="1"/>
    <row r="20260" ht="12" customHeight="1"/>
    <row r="20261" ht="12" customHeight="1"/>
    <row r="20262" ht="12" customHeight="1"/>
    <row r="20263" ht="12" customHeight="1"/>
    <row r="20264" ht="12" customHeight="1"/>
    <row r="20265" ht="12" customHeight="1"/>
    <row r="20266" ht="12" customHeight="1"/>
    <row r="20267" ht="12" customHeight="1"/>
    <row r="20268" ht="12" customHeight="1"/>
    <row r="20269" ht="12" customHeight="1"/>
    <row r="20270" ht="12" customHeight="1"/>
    <row r="20271" ht="12" customHeight="1"/>
    <row r="20272" ht="12" customHeight="1"/>
    <row r="20273" ht="12" customHeight="1"/>
    <row r="20274" ht="12" customHeight="1"/>
    <row r="20275" ht="12" customHeight="1"/>
    <row r="20276" ht="12" customHeight="1"/>
    <row r="20277" ht="12" customHeight="1"/>
    <row r="20278" ht="12" customHeight="1"/>
    <row r="20279" ht="12" customHeight="1"/>
    <row r="20280" ht="12" customHeight="1"/>
    <row r="20281" ht="12" customHeight="1"/>
    <row r="20282" ht="12" customHeight="1"/>
    <row r="20283" ht="12" customHeight="1"/>
    <row r="20284" ht="12" customHeight="1"/>
    <row r="20285" ht="12" customHeight="1"/>
    <row r="20286" ht="12" customHeight="1"/>
    <row r="20287" ht="12" customHeight="1"/>
    <row r="20288" ht="12" customHeight="1"/>
    <row r="20289" ht="12" customHeight="1"/>
    <row r="20290" ht="12" customHeight="1"/>
    <row r="20291" ht="12" customHeight="1"/>
    <row r="20292" ht="12" customHeight="1"/>
    <row r="20293" ht="12" customHeight="1"/>
    <row r="20294" ht="12" customHeight="1"/>
    <row r="20295" ht="12" customHeight="1"/>
    <row r="20296" ht="12" customHeight="1"/>
    <row r="20297" ht="12" customHeight="1"/>
    <row r="20298" ht="12" customHeight="1"/>
    <row r="20299" ht="12" customHeight="1"/>
    <row r="20300" ht="12" customHeight="1"/>
    <row r="20301" ht="12" customHeight="1"/>
    <row r="20302" ht="12" customHeight="1"/>
    <row r="20303" ht="12" customHeight="1"/>
    <row r="20304" ht="12" customHeight="1"/>
    <row r="20305" ht="12" customHeight="1"/>
    <row r="20306" ht="12" customHeight="1"/>
    <row r="20307" ht="12" customHeight="1"/>
    <row r="20308" ht="12" customHeight="1"/>
    <row r="20309" ht="12" customHeight="1"/>
    <row r="20310" ht="12" customHeight="1"/>
    <row r="20311" ht="12" customHeight="1"/>
    <row r="20312" ht="12" customHeight="1"/>
    <row r="20313" ht="12" customHeight="1"/>
    <row r="20314" ht="12" customHeight="1"/>
    <row r="20315" ht="12" customHeight="1"/>
    <row r="20316" ht="12" customHeight="1"/>
    <row r="20317" ht="12" customHeight="1"/>
    <row r="20318" ht="12" customHeight="1"/>
    <row r="20319" ht="12" customHeight="1"/>
    <row r="20320" ht="12" customHeight="1"/>
    <row r="20321" ht="12" customHeight="1"/>
    <row r="20322" ht="12" customHeight="1"/>
    <row r="20323" ht="12" customHeight="1"/>
    <row r="20324" ht="12" customHeight="1"/>
    <row r="20325" ht="12" customHeight="1"/>
    <row r="20326" ht="12" customHeight="1"/>
    <row r="20327" ht="12" customHeight="1"/>
    <row r="20328" ht="12" customHeight="1"/>
    <row r="20329" ht="12" customHeight="1"/>
    <row r="20330" ht="12" customHeight="1"/>
    <row r="20331" ht="12" customHeight="1"/>
    <row r="20332" ht="12" customHeight="1"/>
    <row r="20333" ht="12" customHeight="1"/>
    <row r="20334" ht="12" customHeight="1"/>
    <row r="20335" ht="12" customHeight="1"/>
    <row r="20336" ht="12" customHeight="1"/>
    <row r="20337" ht="12" customHeight="1"/>
    <row r="20338" ht="12" customHeight="1"/>
    <row r="20339" ht="12" customHeight="1"/>
    <row r="20340" ht="12" customHeight="1"/>
    <row r="20341" ht="12" customHeight="1"/>
    <row r="20342" ht="12" customHeight="1"/>
    <row r="20343" ht="12" customHeight="1"/>
    <row r="20344" ht="12" customHeight="1"/>
    <row r="20345" ht="12" customHeight="1"/>
    <row r="20346" ht="12" customHeight="1"/>
    <row r="20347" ht="12" customHeight="1"/>
    <row r="20348" ht="12" customHeight="1"/>
    <row r="20349" ht="12" customHeight="1"/>
    <row r="20350" ht="12" customHeight="1"/>
    <row r="20351" ht="12" customHeight="1"/>
    <row r="20352" ht="12" customHeight="1"/>
    <row r="20353" ht="12" customHeight="1"/>
    <row r="20354" ht="12" customHeight="1"/>
    <row r="20355" ht="12" customHeight="1"/>
    <row r="20356" ht="12" customHeight="1"/>
    <row r="20357" ht="12" customHeight="1"/>
    <row r="20358" ht="12" customHeight="1"/>
    <row r="20359" ht="12" customHeight="1"/>
    <row r="20360" ht="12" customHeight="1"/>
    <row r="20361" ht="12" customHeight="1"/>
    <row r="20362" ht="12" customHeight="1"/>
    <row r="20363" ht="12" customHeight="1"/>
    <row r="20364" ht="12" customHeight="1"/>
    <row r="20365" ht="12" customHeight="1"/>
    <row r="20366" ht="12" customHeight="1"/>
    <row r="20367" ht="12" customHeight="1"/>
    <row r="20368" ht="12" customHeight="1"/>
    <row r="20369" ht="12" customHeight="1"/>
    <row r="20370" ht="12" customHeight="1"/>
    <row r="20371" ht="12" customHeight="1"/>
    <row r="20372" ht="12" customHeight="1"/>
    <row r="20373" ht="12" customHeight="1"/>
    <row r="20374" ht="12" customHeight="1"/>
    <row r="20375" ht="12" customHeight="1"/>
    <row r="20376" ht="12" customHeight="1"/>
    <row r="20377" ht="12" customHeight="1"/>
    <row r="20378" ht="12" customHeight="1"/>
    <row r="20379" ht="12" customHeight="1"/>
    <row r="20380" ht="12" customHeight="1"/>
    <row r="20381" ht="12" customHeight="1"/>
    <row r="20382" ht="12" customHeight="1"/>
    <row r="20383" ht="12" customHeight="1"/>
    <row r="20384" ht="12" customHeight="1"/>
    <row r="20385" ht="12" customHeight="1"/>
    <row r="20386" ht="12" customHeight="1"/>
    <row r="20387" ht="12" customHeight="1"/>
    <row r="20388" ht="12" customHeight="1"/>
    <row r="20389" ht="12" customHeight="1"/>
    <row r="20390" ht="12" customHeight="1"/>
    <row r="20391" ht="12" customHeight="1"/>
    <row r="20392" ht="12" customHeight="1"/>
    <row r="20393" ht="12" customHeight="1"/>
    <row r="20394" ht="12" customHeight="1"/>
    <row r="20395" ht="12" customHeight="1"/>
    <row r="20396" ht="12" customHeight="1"/>
    <row r="20397" ht="12" customHeight="1"/>
    <row r="20398" ht="12" customHeight="1"/>
    <row r="20399" ht="12" customHeight="1"/>
    <row r="20400" ht="12" customHeight="1"/>
    <row r="20401" ht="12" customHeight="1"/>
    <row r="20402" ht="12" customHeight="1"/>
    <row r="20403" ht="12" customHeight="1"/>
    <row r="20404" ht="12" customHeight="1"/>
    <row r="20405" ht="12" customHeight="1"/>
    <row r="20406" ht="12" customHeight="1"/>
    <row r="20407" ht="12" customHeight="1"/>
    <row r="20408" ht="12" customHeight="1"/>
    <row r="20409" ht="12" customHeight="1"/>
    <row r="20410" ht="12" customHeight="1"/>
    <row r="20411" ht="12" customHeight="1"/>
    <row r="20412" ht="12" customHeight="1"/>
    <row r="20413" ht="12" customHeight="1"/>
    <row r="20414" ht="12" customHeight="1"/>
    <row r="20415" ht="12" customHeight="1"/>
    <row r="20416" ht="12" customHeight="1"/>
    <row r="20417" ht="12" customHeight="1"/>
    <row r="20418" ht="12" customHeight="1"/>
    <row r="20419" ht="12" customHeight="1"/>
    <row r="20420" ht="12" customHeight="1"/>
    <row r="20421" ht="12" customHeight="1"/>
    <row r="20422" ht="12" customHeight="1"/>
    <row r="20423" ht="12" customHeight="1"/>
    <row r="20424" ht="12" customHeight="1"/>
    <row r="20425" ht="12" customHeight="1"/>
    <row r="20426" ht="12" customHeight="1"/>
    <row r="20427" ht="12" customHeight="1"/>
    <row r="20428" ht="12" customHeight="1"/>
    <row r="20429" ht="12" customHeight="1"/>
    <row r="20430" ht="12" customHeight="1"/>
    <row r="20431" ht="12" customHeight="1"/>
    <row r="20432" ht="12" customHeight="1"/>
    <row r="20433" ht="12" customHeight="1"/>
    <row r="20434" ht="12" customHeight="1"/>
    <row r="20435" ht="12" customHeight="1"/>
    <row r="20436" ht="12" customHeight="1"/>
    <row r="20437" ht="12" customHeight="1"/>
    <row r="20438" ht="12" customHeight="1"/>
    <row r="20439" ht="12" customHeight="1"/>
    <row r="20440" ht="12" customHeight="1"/>
    <row r="20441" ht="12" customHeight="1"/>
    <row r="20442" ht="12" customHeight="1"/>
    <row r="20443" ht="12" customHeight="1"/>
    <row r="20444" ht="12" customHeight="1"/>
    <row r="20445" ht="12" customHeight="1"/>
    <row r="20446" ht="12" customHeight="1"/>
    <row r="20447" ht="12" customHeight="1"/>
    <row r="20448" ht="12" customHeight="1"/>
    <row r="20449" ht="12" customHeight="1"/>
    <row r="20450" ht="12" customHeight="1"/>
    <row r="20451" ht="12" customHeight="1"/>
    <row r="20452" ht="12" customHeight="1"/>
    <row r="20453" ht="12" customHeight="1"/>
    <row r="20454" ht="12" customHeight="1"/>
    <row r="20455" ht="12" customHeight="1"/>
    <row r="20456" ht="12" customHeight="1"/>
    <row r="20457" ht="12" customHeight="1"/>
    <row r="20458" ht="12" customHeight="1"/>
    <row r="20459" ht="12" customHeight="1"/>
    <row r="20460" ht="12" customHeight="1"/>
    <row r="20461" ht="12" customHeight="1"/>
    <row r="20462" ht="12" customHeight="1"/>
    <row r="20463" ht="12" customHeight="1"/>
    <row r="20464" ht="12" customHeight="1"/>
    <row r="20465" ht="12" customHeight="1"/>
    <row r="20466" ht="12" customHeight="1"/>
    <row r="20467" ht="12" customHeight="1"/>
    <row r="20468" ht="12" customHeight="1"/>
    <row r="20469" ht="12" customHeight="1"/>
    <row r="20470" ht="12" customHeight="1"/>
    <row r="20471" ht="12" customHeight="1"/>
    <row r="20472" ht="12" customHeight="1"/>
    <row r="20473" ht="12" customHeight="1"/>
    <row r="20474" ht="12" customHeight="1"/>
    <row r="20475" ht="12" customHeight="1"/>
    <row r="20476" ht="12" customHeight="1"/>
    <row r="20477" ht="12" customHeight="1"/>
    <row r="20478" ht="12" customHeight="1"/>
    <row r="20479" ht="12" customHeight="1"/>
    <row r="20480" ht="12" customHeight="1"/>
    <row r="20481" ht="12" customHeight="1"/>
    <row r="20482" ht="12" customHeight="1"/>
    <row r="20483" ht="12" customHeight="1"/>
    <row r="20484" ht="12" customHeight="1"/>
    <row r="20485" ht="12" customHeight="1"/>
    <row r="20486" ht="12" customHeight="1"/>
    <row r="20487" ht="12" customHeight="1"/>
    <row r="20488" ht="12" customHeight="1"/>
    <row r="20489" ht="12" customHeight="1"/>
    <row r="20490" ht="12" customHeight="1"/>
    <row r="20491" ht="12" customHeight="1"/>
    <row r="20492" ht="12" customHeight="1"/>
    <row r="20493" ht="12" customHeight="1"/>
    <row r="20494" ht="12" customHeight="1"/>
    <row r="20495" ht="12" customHeight="1"/>
    <row r="20496" ht="12" customHeight="1"/>
    <row r="20497" ht="12" customHeight="1"/>
    <row r="20498" ht="12" customHeight="1"/>
    <row r="20499" ht="12" customHeight="1"/>
    <row r="20500" ht="12" customHeight="1"/>
    <row r="20501" ht="12" customHeight="1"/>
    <row r="20502" ht="12" customHeight="1"/>
    <row r="20503" ht="12" customHeight="1"/>
    <row r="20504" ht="12" customHeight="1"/>
    <row r="20505" ht="12" customHeight="1"/>
    <row r="20506" ht="12" customHeight="1"/>
    <row r="20507" ht="12" customHeight="1"/>
    <row r="20508" ht="12" customHeight="1"/>
    <row r="20509" ht="12" customHeight="1"/>
    <row r="20510" ht="12" customHeight="1"/>
    <row r="20511" ht="12" customHeight="1"/>
    <row r="20512" ht="12" customHeight="1"/>
    <row r="20513" ht="12" customHeight="1"/>
    <row r="20514" ht="12" customHeight="1"/>
    <row r="20515" ht="12" customHeight="1"/>
    <row r="20516" ht="12" customHeight="1"/>
    <row r="20517" ht="12" customHeight="1"/>
    <row r="20518" ht="12" customHeight="1"/>
    <row r="20519" ht="12" customHeight="1"/>
    <row r="20520" ht="12" customHeight="1"/>
    <row r="20521" ht="12" customHeight="1"/>
    <row r="20522" ht="12" customHeight="1"/>
    <row r="20523" ht="12" customHeight="1"/>
    <row r="20524" ht="12" customHeight="1"/>
    <row r="20525" ht="12" customHeight="1"/>
    <row r="20526" ht="12" customHeight="1"/>
    <row r="20527" ht="12" customHeight="1"/>
    <row r="20528" ht="12" customHeight="1"/>
    <row r="20529" ht="12" customHeight="1"/>
    <row r="20530" ht="12" customHeight="1"/>
    <row r="20531" ht="12" customHeight="1"/>
    <row r="20532" ht="12" customHeight="1"/>
    <row r="20533" ht="12" customHeight="1"/>
    <row r="20534" ht="12" customHeight="1"/>
    <row r="20535" ht="12" customHeight="1"/>
    <row r="20536" ht="12" customHeight="1"/>
    <row r="20537" ht="12" customHeight="1"/>
    <row r="20538" ht="12" customHeight="1"/>
    <row r="20539" ht="12" customHeight="1"/>
    <row r="20540" ht="12" customHeight="1"/>
    <row r="20541" ht="12" customHeight="1"/>
    <row r="20542" ht="12" customHeight="1"/>
    <row r="20543" ht="12" customHeight="1"/>
    <row r="20544" ht="12" customHeight="1"/>
    <row r="20545" ht="12" customHeight="1"/>
    <row r="20546" ht="12" customHeight="1"/>
    <row r="20547" ht="12" customHeight="1"/>
    <row r="20548" ht="12" customHeight="1"/>
    <row r="20549" ht="12" customHeight="1"/>
    <row r="20550" ht="12" customHeight="1"/>
    <row r="20551" ht="12" customHeight="1"/>
    <row r="20552" ht="12" customHeight="1"/>
    <row r="20553" ht="12" customHeight="1"/>
    <row r="20554" ht="12" customHeight="1"/>
    <row r="20555" ht="12" customHeight="1"/>
    <row r="20556" ht="12" customHeight="1"/>
    <row r="20557" ht="12" customHeight="1"/>
    <row r="20558" ht="12" customHeight="1"/>
    <row r="20559" ht="12" customHeight="1"/>
    <row r="20560" ht="12" customHeight="1"/>
    <row r="20561" ht="12" customHeight="1"/>
    <row r="20562" ht="12" customHeight="1"/>
    <row r="20563" ht="12" customHeight="1"/>
    <row r="20564" ht="12" customHeight="1"/>
    <row r="20565" ht="12" customHeight="1"/>
    <row r="20566" ht="12" customHeight="1"/>
    <row r="20567" ht="12" customHeight="1"/>
    <row r="20568" ht="12" customHeight="1"/>
    <row r="20569" ht="12" customHeight="1"/>
    <row r="20570" ht="12" customHeight="1"/>
    <row r="20571" ht="12" customHeight="1"/>
    <row r="20572" ht="12" customHeight="1"/>
    <row r="20573" ht="12" customHeight="1"/>
    <row r="20574" ht="12" customHeight="1"/>
    <row r="20575" ht="12" customHeight="1"/>
    <row r="20576" ht="12" customHeight="1"/>
    <row r="20577" ht="12" customHeight="1"/>
    <row r="20578" ht="12" customHeight="1"/>
    <row r="20579" ht="12" customHeight="1"/>
    <row r="20580" ht="12" customHeight="1"/>
    <row r="20581" ht="12" customHeight="1"/>
    <row r="20582" ht="12" customHeight="1"/>
    <row r="20583" ht="12" customHeight="1"/>
    <row r="20584" ht="12" customHeight="1"/>
    <row r="20585" ht="12" customHeight="1"/>
    <row r="20586" ht="12" customHeight="1"/>
    <row r="20587" ht="12" customHeight="1"/>
    <row r="20588" ht="12" customHeight="1"/>
    <row r="20589" ht="12" customHeight="1"/>
    <row r="20590" ht="12" customHeight="1"/>
    <row r="20591" ht="12" customHeight="1"/>
    <row r="20592" ht="12" customHeight="1"/>
    <row r="20593" ht="12" customHeight="1"/>
    <row r="20594" ht="12" customHeight="1"/>
    <row r="20595" ht="12" customHeight="1"/>
    <row r="20596" ht="12" customHeight="1"/>
    <row r="20597" ht="12" customHeight="1"/>
    <row r="20598" ht="12" customHeight="1"/>
    <row r="20599" ht="12" customHeight="1"/>
    <row r="20600" ht="12" customHeight="1"/>
    <row r="20601" ht="12" customHeight="1"/>
    <row r="20602" ht="12" customHeight="1"/>
    <row r="20603" ht="12" customHeight="1"/>
    <row r="20604" ht="12" customHeight="1"/>
    <row r="20605" ht="12" customHeight="1"/>
    <row r="20606" ht="12" customHeight="1"/>
    <row r="20607" ht="12" customHeight="1"/>
    <row r="20608" ht="12" customHeight="1"/>
    <row r="20609" ht="12" customHeight="1"/>
    <row r="20610" ht="12" customHeight="1"/>
    <row r="20611" ht="12" customHeight="1"/>
    <row r="20612" ht="12" customHeight="1"/>
    <row r="20613" ht="12" customHeight="1"/>
    <row r="20614" ht="12" customHeight="1"/>
    <row r="20615" ht="12" customHeight="1"/>
    <row r="20616" ht="12" customHeight="1"/>
    <row r="20617" ht="12" customHeight="1"/>
    <row r="20618" ht="12" customHeight="1"/>
    <row r="20619" ht="12" customHeight="1"/>
    <row r="20620" ht="12" customHeight="1"/>
    <row r="20621" ht="12" customHeight="1"/>
    <row r="20622" ht="12" customHeight="1"/>
    <row r="20623" ht="12" customHeight="1"/>
    <row r="20624" ht="12" customHeight="1"/>
    <row r="20625" ht="12" customHeight="1"/>
    <row r="20626" ht="12" customHeight="1"/>
    <row r="20627" ht="12" customHeight="1"/>
    <row r="20628" ht="12" customHeight="1"/>
    <row r="20629" ht="12" customHeight="1"/>
    <row r="20630" ht="12" customHeight="1"/>
    <row r="20631" ht="12" customHeight="1"/>
    <row r="20632" ht="12" customHeight="1"/>
    <row r="20633" ht="12" customHeight="1"/>
    <row r="20634" ht="12" customHeight="1"/>
    <row r="20635" ht="12" customHeight="1"/>
    <row r="20636" ht="12" customHeight="1"/>
    <row r="20637" ht="12" customHeight="1"/>
    <row r="20638" ht="12" customHeight="1"/>
    <row r="20639" ht="12" customHeight="1"/>
    <row r="20640" ht="12" customHeight="1"/>
    <row r="20641" ht="12" customHeight="1"/>
    <row r="20642" ht="12" customHeight="1"/>
    <row r="20643" ht="12" customHeight="1"/>
    <row r="20644" ht="12" customHeight="1"/>
    <row r="20645" ht="12" customHeight="1"/>
    <row r="20646" ht="12" customHeight="1"/>
    <row r="20647" ht="12" customHeight="1"/>
    <row r="20648" ht="12" customHeight="1"/>
    <row r="20649" ht="12" customHeight="1"/>
    <row r="20650" ht="12" customHeight="1"/>
    <row r="20651" ht="12" customHeight="1"/>
    <row r="20652" ht="12" customHeight="1"/>
    <row r="20653" ht="12" customHeight="1"/>
    <row r="20654" ht="12" customHeight="1"/>
    <row r="20655" ht="12" customHeight="1"/>
    <row r="20656" ht="12" customHeight="1"/>
    <row r="20657" ht="12" customHeight="1"/>
    <row r="20658" ht="12" customHeight="1"/>
    <row r="20659" ht="12" customHeight="1"/>
    <row r="20660" ht="12" customHeight="1"/>
    <row r="20661" ht="12" customHeight="1"/>
    <row r="20662" ht="12" customHeight="1"/>
    <row r="20663" ht="12" customHeight="1"/>
    <row r="20664" ht="12" customHeight="1"/>
    <row r="20665" ht="12" customHeight="1"/>
    <row r="20666" ht="12" customHeight="1"/>
    <row r="20667" ht="12" customHeight="1"/>
    <row r="20668" ht="12" customHeight="1"/>
    <row r="20669" ht="12" customHeight="1"/>
    <row r="20670" ht="12" customHeight="1"/>
    <row r="20671" ht="12" customHeight="1"/>
    <row r="20672" ht="12" customHeight="1"/>
    <row r="20673" ht="12" customHeight="1"/>
    <row r="20674" ht="12" customHeight="1"/>
    <row r="20675" ht="12" customHeight="1"/>
    <row r="20676" ht="12" customHeight="1"/>
    <row r="20677" ht="12" customHeight="1"/>
    <row r="20678" ht="12" customHeight="1"/>
    <row r="20679" ht="12" customHeight="1"/>
    <row r="20680" ht="12" customHeight="1"/>
    <row r="20681" ht="12" customHeight="1"/>
    <row r="20682" ht="12" customHeight="1"/>
    <row r="20683" ht="12" customHeight="1"/>
    <row r="20684" ht="12" customHeight="1"/>
    <row r="20685" ht="12" customHeight="1"/>
    <row r="20686" ht="12" customHeight="1"/>
    <row r="20687" ht="12" customHeight="1"/>
    <row r="20688" ht="12" customHeight="1"/>
    <row r="20689" ht="12" customHeight="1"/>
    <row r="20690" ht="12" customHeight="1"/>
    <row r="20691" ht="12" customHeight="1"/>
    <row r="20692" ht="12" customHeight="1"/>
    <row r="20693" ht="12" customHeight="1"/>
    <row r="20694" ht="12" customHeight="1"/>
    <row r="20695" ht="12" customHeight="1"/>
    <row r="20696" ht="12" customHeight="1"/>
    <row r="20697" ht="12" customHeight="1"/>
    <row r="20698" ht="12" customHeight="1"/>
    <row r="20699" ht="12" customHeight="1"/>
    <row r="20700" ht="12" customHeight="1"/>
    <row r="20701" ht="12" customHeight="1"/>
    <row r="20702" ht="12" customHeight="1"/>
    <row r="20703" ht="12" customHeight="1"/>
    <row r="20704" ht="12" customHeight="1"/>
    <row r="20705" ht="12" customHeight="1"/>
    <row r="20706" ht="12" customHeight="1"/>
    <row r="20707" ht="12" customHeight="1"/>
    <row r="20708" ht="12" customHeight="1"/>
    <row r="20709" ht="12" customHeight="1"/>
    <row r="20710" ht="12" customHeight="1"/>
    <row r="20711" ht="12" customHeight="1"/>
    <row r="20712" ht="12" customHeight="1"/>
    <row r="20713" ht="12" customHeight="1"/>
    <row r="20714" ht="12" customHeight="1"/>
    <row r="20715" ht="12" customHeight="1"/>
    <row r="20716" ht="12" customHeight="1"/>
    <row r="20717" ht="12" customHeight="1"/>
    <row r="20718" ht="12" customHeight="1"/>
    <row r="20719" ht="12" customHeight="1"/>
    <row r="20720" ht="12" customHeight="1"/>
    <row r="20721" ht="12" customHeight="1"/>
    <row r="20722" ht="12" customHeight="1"/>
    <row r="20723" ht="12" customHeight="1"/>
    <row r="20724" ht="12" customHeight="1"/>
    <row r="20725" ht="12" customHeight="1"/>
    <row r="20726" ht="12" customHeight="1"/>
    <row r="20727" ht="12" customHeight="1"/>
    <row r="20728" ht="12" customHeight="1"/>
    <row r="20729" ht="12" customHeight="1"/>
    <row r="20730" ht="12" customHeight="1"/>
    <row r="20731" ht="12" customHeight="1"/>
    <row r="20732" ht="12" customHeight="1"/>
    <row r="20733" ht="12" customHeight="1"/>
    <row r="20734" ht="12" customHeight="1"/>
    <row r="20735" ht="12" customHeight="1"/>
    <row r="20736" ht="12" customHeight="1"/>
    <row r="20737" ht="12" customHeight="1"/>
    <row r="20738" ht="12" customHeight="1"/>
    <row r="20739" ht="12" customHeight="1"/>
    <row r="20740" ht="12" customHeight="1"/>
    <row r="20741" ht="12" customHeight="1"/>
    <row r="20742" ht="12" customHeight="1"/>
    <row r="20743" ht="12" customHeight="1"/>
    <row r="20744" ht="12" customHeight="1"/>
    <row r="20745" ht="12" customHeight="1"/>
    <row r="20746" ht="12" customHeight="1"/>
    <row r="20747" ht="12" customHeight="1"/>
    <row r="20748" ht="12" customHeight="1"/>
    <row r="20749" ht="12" customHeight="1"/>
    <row r="20750" ht="12" customHeight="1"/>
    <row r="20751" ht="12" customHeight="1"/>
    <row r="20752" ht="12" customHeight="1"/>
    <row r="20753" ht="12" customHeight="1"/>
    <row r="20754" ht="12" customHeight="1"/>
    <row r="20755" ht="12" customHeight="1"/>
    <row r="20756" ht="12" customHeight="1"/>
    <row r="20757" ht="12" customHeight="1"/>
    <row r="20758" ht="12" customHeight="1"/>
    <row r="20759" ht="12" customHeight="1"/>
    <row r="20760" ht="12" customHeight="1"/>
    <row r="20761" ht="12" customHeight="1"/>
    <row r="20762" ht="12" customHeight="1"/>
    <row r="20763" ht="12" customHeight="1"/>
    <row r="20764" ht="12" customHeight="1"/>
    <row r="20765" ht="12" customHeight="1"/>
    <row r="20766" ht="12" customHeight="1"/>
    <row r="20767" ht="12" customHeight="1"/>
    <row r="20768" ht="12" customHeight="1"/>
    <row r="20769" ht="12" customHeight="1"/>
    <row r="20770" ht="12" customHeight="1"/>
    <row r="20771" ht="12" customHeight="1"/>
    <row r="20772" ht="12" customHeight="1"/>
    <row r="20773" ht="12" customHeight="1"/>
    <row r="20774" ht="12" customHeight="1"/>
    <row r="20775" ht="12" customHeight="1"/>
    <row r="20776" ht="12" customHeight="1"/>
    <row r="20777" ht="12" customHeight="1"/>
    <row r="20778" ht="12" customHeight="1"/>
    <row r="20779" ht="12" customHeight="1"/>
    <row r="20780" ht="12" customHeight="1"/>
    <row r="20781" ht="12" customHeight="1"/>
    <row r="20782" ht="12" customHeight="1"/>
    <row r="20783" ht="12" customHeight="1"/>
    <row r="20784" ht="12" customHeight="1"/>
    <row r="20785" ht="12" customHeight="1"/>
    <row r="20786" ht="12" customHeight="1"/>
    <row r="20787" ht="12" customHeight="1"/>
    <row r="20788" ht="12" customHeight="1"/>
    <row r="20789" ht="12" customHeight="1"/>
    <row r="20790" ht="12" customHeight="1"/>
    <row r="20791" ht="12" customHeight="1"/>
    <row r="20792" ht="12" customHeight="1"/>
    <row r="20793" ht="12" customHeight="1"/>
    <row r="20794" ht="12" customHeight="1"/>
    <row r="20795" ht="12" customHeight="1"/>
    <row r="20796" ht="12" customHeight="1"/>
    <row r="20797" ht="12" customHeight="1"/>
    <row r="20798" ht="12" customHeight="1"/>
    <row r="20799" ht="12" customHeight="1"/>
    <row r="20800" ht="12" customHeight="1"/>
    <row r="20801" ht="12" customHeight="1"/>
    <row r="20802" ht="12" customHeight="1"/>
    <row r="20803" ht="12" customHeight="1"/>
    <row r="20804" ht="12" customHeight="1"/>
    <row r="20805" ht="12" customHeight="1"/>
    <row r="20806" ht="12" customHeight="1"/>
    <row r="20807" ht="12" customHeight="1"/>
    <row r="20808" ht="12" customHeight="1"/>
    <row r="20809" ht="12" customHeight="1"/>
    <row r="20810" ht="12" customHeight="1"/>
    <row r="20811" ht="12" customHeight="1"/>
    <row r="20812" ht="12" customHeight="1"/>
    <row r="20813" ht="12" customHeight="1"/>
    <row r="20814" ht="12" customHeight="1"/>
    <row r="20815" ht="12" customHeight="1"/>
    <row r="20816" ht="12" customHeight="1"/>
    <row r="20817" ht="12" customHeight="1"/>
    <row r="20818" ht="12" customHeight="1"/>
    <row r="20819" ht="12" customHeight="1"/>
    <row r="20820" ht="12" customHeight="1"/>
    <row r="20821" ht="12" customHeight="1"/>
    <row r="20822" ht="12" customHeight="1"/>
    <row r="20823" ht="12" customHeight="1"/>
    <row r="20824" ht="12" customHeight="1"/>
    <row r="20825" ht="12" customHeight="1"/>
    <row r="20826" ht="12" customHeight="1"/>
    <row r="20827" ht="12" customHeight="1"/>
    <row r="20828" ht="12" customHeight="1"/>
    <row r="20829" ht="12" customHeight="1"/>
    <row r="20830" ht="12" customHeight="1"/>
    <row r="20831" ht="12" customHeight="1"/>
    <row r="20832" ht="12" customHeight="1"/>
    <row r="20833" ht="12" customHeight="1"/>
    <row r="20834" ht="12" customHeight="1"/>
    <row r="20835" ht="12" customHeight="1"/>
    <row r="20836" ht="12" customHeight="1"/>
    <row r="20837" ht="12" customHeight="1"/>
    <row r="20838" ht="12" customHeight="1"/>
    <row r="20839" ht="12" customHeight="1"/>
    <row r="20840" ht="12" customHeight="1"/>
    <row r="20841" ht="12" customHeight="1"/>
    <row r="20842" ht="12" customHeight="1"/>
    <row r="20843" ht="12" customHeight="1"/>
    <row r="20844" ht="12" customHeight="1"/>
    <row r="20845" ht="12" customHeight="1"/>
    <row r="20846" ht="12" customHeight="1"/>
    <row r="20847" ht="12" customHeight="1"/>
    <row r="20848" ht="12" customHeight="1"/>
    <row r="20849" ht="12" customHeight="1"/>
    <row r="20850" ht="12" customHeight="1"/>
    <row r="20851" ht="12" customHeight="1"/>
    <row r="20852" ht="12" customHeight="1"/>
    <row r="20853" ht="12" customHeight="1"/>
    <row r="20854" ht="12" customHeight="1"/>
    <row r="20855" ht="12" customHeight="1"/>
    <row r="20856" ht="12" customHeight="1"/>
    <row r="20857" ht="12" customHeight="1"/>
    <row r="20858" ht="12" customHeight="1"/>
    <row r="20859" ht="12" customHeight="1"/>
    <row r="20860" ht="12" customHeight="1"/>
    <row r="20861" ht="12" customHeight="1"/>
    <row r="20862" ht="12" customHeight="1"/>
    <row r="20863" ht="12" customHeight="1"/>
    <row r="20864" ht="12" customHeight="1"/>
    <row r="20865" ht="12" customHeight="1"/>
    <row r="20866" ht="12" customHeight="1"/>
    <row r="20867" ht="12" customHeight="1"/>
    <row r="20868" ht="12" customHeight="1"/>
    <row r="20869" ht="12" customHeight="1"/>
    <row r="20870" ht="12" customHeight="1"/>
    <row r="20871" ht="12" customHeight="1"/>
    <row r="20872" ht="12" customHeight="1"/>
    <row r="20873" ht="12" customHeight="1"/>
    <row r="20874" ht="12" customHeight="1"/>
    <row r="20875" ht="12" customHeight="1"/>
    <row r="20876" ht="12" customHeight="1"/>
    <row r="20877" ht="12" customHeight="1"/>
    <row r="20878" ht="12" customHeight="1"/>
    <row r="20879" ht="12" customHeight="1"/>
    <row r="20880" ht="12" customHeight="1"/>
    <row r="20881" ht="12" customHeight="1"/>
    <row r="20882" ht="12" customHeight="1"/>
    <row r="20883" ht="12" customHeight="1"/>
    <row r="20884" ht="12" customHeight="1"/>
    <row r="20885" ht="12" customHeight="1"/>
    <row r="20886" ht="12" customHeight="1"/>
    <row r="20887" ht="12" customHeight="1"/>
    <row r="20888" ht="12" customHeight="1"/>
    <row r="20889" ht="12" customHeight="1"/>
    <row r="20890" ht="12" customHeight="1"/>
    <row r="20891" ht="12" customHeight="1"/>
    <row r="20892" ht="12" customHeight="1"/>
    <row r="20893" ht="12" customHeight="1"/>
    <row r="20894" ht="12" customHeight="1"/>
    <row r="20895" ht="12" customHeight="1"/>
    <row r="20896" ht="12" customHeight="1"/>
    <row r="20897" ht="12" customHeight="1"/>
    <row r="20898" ht="12" customHeight="1"/>
    <row r="20899" ht="12" customHeight="1"/>
    <row r="20900" ht="12" customHeight="1"/>
    <row r="20901" ht="12" customHeight="1"/>
    <row r="20902" ht="12" customHeight="1"/>
    <row r="20903" ht="12" customHeight="1"/>
    <row r="20904" ht="12" customHeight="1"/>
    <row r="20905" ht="12" customHeight="1"/>
    <row r="20906" ht="12" customHeight="1"/>
    <row r="20907" ht="12" customHeight="1"/>
    <row r="20908" ht="12" customHeight="1"/>
    <row r="20909" ht="12" customHeight="1"/>
    <row r="20910" ht="12" customHeight="1"/>
    <row r="20911" ht="12" customHeight="1"/>
    <row r="20912" ht="12" customHeight="1"/>
    <row r="20913" ht="12" customHeight="1"/>
    <row r="20914" ht="12" customHeight="1"/>
    <row r="20915" ht="12" customHeight="1"/>
    <row r="20916" ht="12" customHeight="1"/>
    <row r="20917" ht="12" customHeight="1"/>
    <row r="20918" ht="12" customHeight="1"/>
    <row r="20919" ht="12" customHeight="1"/>
    <row r="20920" ht="12" customHeight="1"/>
    <row r="20921" ht="12" customHeight="1"/>
    <row r="20922" ht="12" customHeight="1"/>
    <row r="20923" ht="12" customHeight="1"/>
    <row r="20924" ht="12" customHeight="1"/>
    <row r="20925" ht="12" customHeight="1"/>
    <row r="20926" ht="12" customHeight="1"/>
    <row r="20927" ht="12" customHeight="1"/>
    <row r="20928" ht="12" customHeight="1"/>
    <row r="20929" ht="12" customHeight="1"/>
    <row r="20930" ht="12" customHeight="1"/>
    <row r="20931" ht="12" customHeight="1"/>
    <row r="20932" ht="12" customHeight="1"/>
    <row r="20933" ht="12" customHeight="1"/>
    <row r="20934" ht="12" customHeight="1"/>
    <row r="20935" ht="12" customHeight="1"/>
    <row r="20936" ht="12" customHeight="1"/>
    <row r="20937" ht="12" customHeight="1"/>
    <row r="20938" ht="12" customHeight="1"/>
    <row r="20939" ht="12" customHeight="1"/>
    <row r="20940" ht="12" customHeight="1"/>
    <row r="20941" ht="12" customHeight="1"/>
    <row r="20942" ht="12" customHeight="1"/>
    <row r="20943" ht="12" customHeight="1"/>
    <row r="20944" ht="12" customHeight="1"/>
    <row r="20945" ht="12" customHeight="1"/>
    <row r="20946" ht="12" customHeight="1"/>
    <row r="20947" ht="12" customHeight="1"/>
    <row r="20948" ht="12" customHeight="1"/>
    <row r="20949" ht="12" customHeight="1"/>
    <row r="20950" ht="12" customHeight="1"/>
    <row r="20951" ht="12" customHeight="1"/>
    <row r="20952" ht="12" customHeight="1"/>
    <row r="20953" ht="12" customHeight="1"/>
    <row r="20954" ht="12" customHeight="1"/>
    <row r="20955" ht="12" customHeight="1"/>
    <row r="20956" ht="12" customHeight="1"/>
    <row r="20957" ht="12" customHeight="1"/>
    <row r="20958" ht="12" customHeight="1"/>
    <row r="20959" ht="12" customHeight="1"/>
    <row r="20960" ht="12" customHeight="1"/>
    <row r="20961" ht="12" customHeight="1"/>
    <row r="20962" ht="12" customHeight="1"/>
    <row r="20963" ht="12" customHeight="1"/>
    <row r="20964" ht="12" customHeight="1"/>
    <row r="20965" ht="12" customHeight="1"/>
    <row r="20966" ht="12" customHeight="1"/>
    <row r="20967" ht="12" customHeight="1"/>
    <row r="20968" ht="12" customHeight="1"/>
    <row r="20969" ht="12" customHeight="1"/>
    <row r="20970" ht="12" customHeight="1"/>
    <row r="20971" ht="12" customHeight="1"/>
    <row r="20972" ht="12" customHeight="1"/>
    <row r="20973" ht="12" customHeight="1"/>
    <row r="20974" ht="12" customHeight="1"/>
    <row r="20975" ht="12" customHeight="1"/>
    <row r="20976" ht="12" customHeight="1"/>
    <row r="20977" ht="12" customHeight="1"/>
    <row r="20978" ht="12" customHeight="1"/>
    <row r="20979" ht="12" customHeight="1"/>
    <row r="20980" ht="12" customHeight="1"/>
    <row r="20981" ht="12" customHeight="1"/>
    <row r="20982" ht="12" customHeight="1"/>
    <row r="20983" ht="12" customHeight="1"/>
    <row r="20984" ht="12" customHeight="1"/>
    <row r="20985" ht="12" customHeight="1"/>
    <row r="20986" ht="12" customHeight="1"/>
    <row r="20987" ht="12" customHeight="1"/>
    <row r="20988" ht="12" customHeight="1"/>
    <row r="20989" ht="12" customHeight="1"/>
    <row r="20990" ht="12" customHeight="1"/>
    <row r="20991" ht="12" customHeight="1"/>
    <row r="20992" ht="12" customHeight="1"/>
    <row r="20993" ht="12" customHeight="1"/>
    <row r="20994" ht="12" customHeight="1"/>
    <row r="20995" ht="12" customHeight="1"/>
    <row r="20996" ht="12" customHeight="1"/>
    <row r="20997" ht="12" customHeight="1"/>
    <row r="20998" ht="12" customHeight="1"/>
    <row r="20999" ht="12" customHeight="1"/>
    <row r="21000" ht="12" customHeight="1"/>
    <row r="21001" ht="12" customHeight="1"/>
    <row r="21002" ht="12" customHeight="1"/>
    <row r="21003" ht="12" customHeight="1"/>
    <row r="21004" ht="12" customHeight="1"/>
    <row r="21005" ht="12" customHeight="1"/>
    <row r="21006" ht="12" customHeight="1"/>
    <row r="21007" ht="12" customHeight="1"/>
    <row r="21008" ht="12" customHeight="1"/>
    <row r="21009" ht="12" customHeight="1"/>
    <row r="21010" ht="12" customHeight="1"/>
    <row r="21011" ht="12" customHeight="1"/>
    <row r="21012" ht="12" customHeight="1"/>
    <row r="21013" ht="12" customHeight="1"/>
    <row r="21014" ht="12" customHeight="1"/>
    <row r="21015" ht="12" customHeight="1"/>
    <row r="21016" ht="12" customHeight="1"/>
    <row r="21017" ht="12" customHeight="1"/>
    <row r="21018" ht="12" customHeight="1"/>
    <row r="21019" ht="12" customHeight="1"/>
    <row r="21020" ht="12" customHeight="1"/>
    <row r="21021" ht="12" customHeight="1"/>
    <row r="21022" ht="12" customHeight="1"/>
    <row r="21023" ht="12" customHeight="1"/>
    <row r="21024" ht="12" customHeight="1"/>
    <row r="21025" ht="12" customHeight="1"/>
    <row r="21026" ht="12" customHeight="1"/>
    <row r="21027" ht="12" customHeight="1"/>
    <row r="21028" ht="12" customHeight="1"/>
    <row r="21029" ht="12" customHeight="1"/>
    <row r="21030" ht="12" customHeight="1"/>
    <row r="21031" ht="12" customHeight="1"/>
    <row r="21032" ht="12" customHeight="1"/>
    <row r="21033" ht="12" customHeight="1"/>
    <row r="21034" ht="12" customHeight="1"/>
    <row r="21035" ht="12" customHeight="1"/>
    <row r="21036" ht="12" customHeight="1"/>
    <row r="21037" ht="12" customHeight="1"/>
    <row r="21038" ht="12" customHeight="1"/>
    <row r="21039" ht="12" customHeight="1"/>
    <row r="21040" ht="12" customHeight="1"/>
    <row r="21041" ht="12" customHeight="1"/>
    <row r="21042" ht="12" customHeight="1"/>
    <row r="21043" ht="12" customHeight="1"/>
    <row r="21044" ht="12" customHeight="1"/>
    <row r="21045" ht="12" customHeight="1"/>
    <row r="21046" ht="12" customHeight="1"/>
    <row r="21047" ht="12" customHeight="1"/>
    <row r="21048" ht="12" customHeight="1"/>
    <row r="21049" ht="12" customHeight="1"/>
    <row r="21050" ht="12" customHeight="1"/>
    <row r="21051" ht="12" customHeight="1"/>
    <row r="21052" ht="12" customHeight="1"/>
    <row r="21053" ht="12" customHeight="1"/>
    <row r="21054" ht="12" customHeight="1"/>
    <row r="21055" ht="12" customHeight="1"/>
    <row r="21056" ht="12" customHeight="1"/>
    <row r="21057" ht="12" customHeight="1"/>
    <row r="21058" ht="12" customHeight="1"/>
    <row r="21059" ht="12" customHeight="1"/>
    <row r="21060" ht="12" customHeight="1"/>
    <row r="21061" ht="12" customHeight="1"/>
    <row r="21062" ht="12" customHeight="1"/>
    <row r="21063" ht="12" customHeight="1"/>
    <row r="21064" ht="12" customHeight="1"/>
    <row r="21065" ht="12" customHeight="1"/>
    <row r="21066" ht="12" customHeight="1"/>
    <row r="21067" ht="12" customHeight="1"/>
    <row r="21068" ht="12" customHeight="1"/>
    <row r="21069" ht="12" customHeight="1"/>
    <row r="21070" ht="12" customHeight="1"/>
    <row r="21071" ht="12" customHeight="1"/>
    <row r="21072" ht="12" customHeight="1"/>
    <row r="21073" ht="12" customHeight="1"/>
    <row r="21074" ht="12" customHeight="1"/>
    <row r="21075" ht="12" customHeight="1"/>
    <row r="21076" ht="12" customHeight="1"/>
    <row r="21077" ht="12" customHeight="1"/>
    <row r="21078" ht="12" customHeight="1"/>
    <row r="21079" ht="12" customHeight="1"/>
    <row r="21080" ht="12" customHeight="1"/>
    <row r="21081" ht="12" customHeight="1"/>
    <row r="21082" ht="12" customHeight="1"/>
    <row r="21083" ht="12" customHeight="1"/>
    <row r="21084" ht="12" customHeight="1"/>
    <row r="21085" ht="12" customHeight="1"/>
    <row r="21086" ht="12" customHeight="1"/>
    <row r="21087" ht="12" customHeight="1"/>
    <row r="21088" ht="12" customHeight="1"/>
    <row r="21089" ht="12" customHeight="1"/>
    <row r="21090" ht="12" customHeight="1"/>
    <row r="21091" ht="12" customHeight="1"/>
    <row r="21092" ht="12" customHeight="1"/>
    <row r="21093" ht="12" customHeight="1"/>
    <row r="21094" ht="12" customHeight="1"/>
    <row r="21095" ht="12" customHeight="1"/>
    <row r="21096" ht="12" customHeight="1"/>
    <row r="21097" ht="12" customHeight="1"/>
    <row r="21098" ht="12" customHeight="1"/>
    <row r="21099" ht="12" customHeight="1"/>
    <row r="21100" ht="12" customHeight="1"/>
    <row r="21101" ht="12" customHeight="1"/>
    <row r="21102" ht="12" customHeight="1"/>
    <row r="21103" ht="12" customHeight="1"/>
    <row r="21104" ht="12" customHeight="1"/>
    <row r="21105" ht="12" customHeight="1"/>
    <row r="21106" ht="12" customHeight="1"/>
    <row r="21107" ht="12" customHeight="1"/>
    <row r="21108" ht="12" customHeight="1"/>
    <row r="21109" ht="12" customHeight="1"/>
    <row r="21110" ht="12" customHeight="1"/>
    <row r="21111" ht="12" customHeight="1"/>
    <row r="21112" ht="12" customHeight="1"/>
    <row r="21113" ht="12" customHeight="1"/>
    <row r="21114" ht="12" customHeight="1"/>
    <row r="21115" ht="12" customHeight="1"/>
    <row r="21116" ht="12" customHeight="1"/>
    <row r="21117" ht="12" customHeight="1"/>
    <row r="21118" ht="12" customHeight="1"/>
    <row r="21119" ht="12" customHeight="1"/>
    <row r="21120" ht="12" customHeight="1"/>
    <row r="21121" ht="12" customHeight="1"/>
    <row r="21122" ht="12" customHeight="1"/>
    <row r="21123" ht="12" customHeight="1"/>
    <row r="21124" ht="12" customHeight="1"/>
    <row r="21125" ht="12" customHeight="1"/>
    <row r="21126" ht="12" customHeight="1"/>
    <row r="21127" ht="12" customHeight="1"/>
    <row r="21128" ht="12" customHeight="1"/>
    <row r="21129" ht="12" customHeight="1"/>
    <row r="21130" ht="12" customHeight="1"/>
    <row r="21131" ht="12" customHeight="1"/>
    <row r="21132" ht="12" customHeight="1"/>
    <row r="21133" ht="12" customHeight="1"/>
    <row r="21134" ht="12" customHeight="1"/>
    <row r="21135" ht="12" customHeight="1"/>
    <row r="21136" ht="12" customHeight="1"/>
    <row r="21137" ht="12" customHeight="1"/>
    <row r="21138" ht="12" customHeight="1"/>
    <row r="21139" ht="12" customHeight="1"/>
    <row r="21140" ht="12" customHeight="1"/>
    <row r="21141" ht="12" customHeight="1"/>
    <row r="21142" ht="12" customHeight="1"/>
    <row r="21143" ht="12" customHeight="1"/>
    <row r="21144" ht="12" customHeight="1"/>
    <row r="21145" ht="12" customHeight="1"/>
    <row r="21146" ht="12" customHeight="1"/>
    <row r="21147" ht="12" customHeight="1"/>
    <row r="21148" ht="12" customHeight="1"/>
    <row r="21149" ht="12" customHeight="1"/>
    <row r="21150" ht="12" customHeight="1"/>
    <row r="21151" ht="12" customHeight="1"/>
    <row r="21152" ht="12" customHeight="1"/>
    <row r="21153" ht="12" customHeight="1"/>
    <row r="21154" ht="12" customHeight="1"/>
    <row r="21155" ht="12" customHeight="1"/>
    <row r="21156" ht="12" customHeight="1"/>
    <row r="21157" ht="12" customHeight="1"/>
    <row r="21158" ht="12" customHeight="1"/>
    <row r="21159" ht="12" customHeight="1"/>
    <row r="21160" ht="12" customHeight="1"/>
    <row r="21161" ht="12" customHeight="1"/>
    <row r="21162" ht="12" customHeight="1"/>
    <row r="21163" ht="12" customHeight="1"/>
    <row r="21164" ht="12" customHeight="1"/>
    <row r="21165" ht="12" customHeight="1"/>
    <row r="21166" ht="12" customHeight="1"/>
    <row r="21167" ht="12" customHeight="1"/>
    <row r="21168" ht="12" customHeight="1"/>
    <row r="21169" ht="12" customHeight="1"/>
    <row r="21170" ht="12" customHeight="1"/>
    <row r="21171" ht="12" customHeight="1"/>
    <row r="21172" ht="12" customHeight="1"/>
    <row r="21173" ht="12" customHeight="1"/>
    <row r="21174" ht="12" customHeight="1"/>
    <row r="21175" ht="12" customHeight="1"/>
    <row r="21176" ht="12" customHeight="1"/>
    <row r="21177" ht="12" customHeight="1"/>
    <row r="21178" ht="12" customHeight="1"/>
    <row r="21179" ht="12" customHeight="1"/>
    <row r="21180" ht="12" customHeight="1"/>
    <row r="21181" ht="12" customHeight="1"/>
    <row r="21182" ht="12" customHeight="1"/>
    <row r="21183" ht="12" customHeight="1"/>
    <row r="21184" ht="12" customHeight="1"/>
    <row r="21185" ht="12" customHeight="1"/>
    <row r="21186" ht="12" customHeight="1"/>
    <row r="21187" ht="12" customHeight="1"/>
    <row r="21188" ht="12" customHeight="1"/>
    <row r="21189" ht="12" customHeight="1"/>
    <row r="21190" ht="12" customHeight="1"/>
    <row r="21191" ht="12" customHeight="1"/>
    <row r="21192" ht="12" customHeight="1"/>
    <row r="21193" ht="12" customHeight="1"/>
    <row r="21194" ht="12" customHeight="1"/>
    <row r="21195" ht="12" customHeight="1"/>
    <row r="21196" ht="12" customHeight="1"/>
    <row r="21197" ht="12" customHeight="1"/>
    <row r="21198" ht="12" customHeight="1"/>
    <row r="21199" ht="12" customHeight="1"/>
    <row r="21200" ht="12" customHeight="1"/>
    <row r="21201" ht="12" customHeight="1"/>
    <row r="21202" ht="12" customHeight="1"/>
    <row r="21203" ht="12" customHeight="1"/>
    <row r="21204" ht="12" customHeight="1"/>
    <row r="21205" ht="12" customHeight="1"/>
    <row r="21206" ht="12" customHeight="1"/>
    <row r="21207" ht="12" customHeight="1"/>
    <row r="21208" ht="12" customHeight="1"/>
    <row r="21209" ht="12" customHeight="1"/>
    <row r="21210" ht="12" customHeight="1"/>
    <row r="21211" ht="12" customHeight="1"/>
    <row r="21212" ht="12" customHeight="1"/>
    <row r="21213" ht="12" customHeight="1"/>
    <row r="21214" ht="12" customHeight="1"/>
    <row r="21215" ht="12" customHeight="1"/>
    <row r="21216" ht="12" customHeight="1"/>
    <row r="21217" ht="12" customHeight="1"/>
    <row r="21218" ht="12" customHeight="1"/>
    <row r="21219" ht="12" customHeight="1"/>
    <row r="21220" ht="12" customHeight="1"/>
    <row r="21221" ht="12" customHeight="1"/>
    <row r="21222" ht="12" customHeight="1"/>
    <row r="21223" ht="12" customHeight="1"/>
    <row r="21224" ht="12" customHeight="1"/>
    <row r="21225" ht="12" customHeight="1"/>
    <row r="21226" ht="12" customHeight="1"/>
    <row r="21227" ht="12" customHeight="1"/>
    <row r="21228" ht="12" customHeight="1"/>
    <row r="21229" ht="12" customHeight="1"/>
    <row r="21230" ht="12" customHeight="1"/>
    <row r="21231" ht="12" customHeight="1"/>
    <row r="21232" ht="12" customHeight="1"/>
    <row r="21233" ht="12" customHeight="1"/>
    <row r="21234" ht="12" customHeight="1"/>
    <row r="21235" ht="12" customHeight="1"/>
    <row r="21236" ht="12" customHeight="1"/>
    <row r="21237" ht="12" customHeight="1"/>
    <row r="21238" ht="12" customHeight="1"/>
    <row r="21239" ht="12" customHeight="1"/>
    <row r="21240" ht="12" customHeight="1"/>
    <row r="21241" ht="12" customHeight="1"/>
    <row r="21242" ht="12" customHeight="1"/>
    <row r="21243" ht="12" customHeight="1"/>
    <row r="21244" ht="12" customHeight="1"/>
    <row r="21245" ht="12" customHeight="1"/>
    <row r="21246" ht="12" customHeight="1"/>
    <row r="21247" ht="12" customHeight="1"/>
    <row r="21248" ht="12" customHeight="1"/>
    <row r="21249" ht="12" customHeight="1"/>
    <row r="21250" ht="12" customHeight="1"/>
    <row r="21251" ht="12" customHeight="1"/>
    <row r="21252" ht="12" customHeight="1"/>
    <row r="21253" ht="12" customHeight="1"/>
    <row r="21254" ht="12" customHeight="1"/>
    <row r="21255" ht="12" customHeight="1"/>
    <row r="21256" ht="12" customHeight="1"/>
    <row r="21257" ht="12" customHeight="1"/>
    <row r="21258" ht="12" customHeight="1"/>
    <row r="21259" ht="12" customHeight="1"/>
    <row r="21260" ht="12" customHeight="1"/>
    <row r="21261" ht="12" customHeight="1"/>
    <row r="21262" ht="12" customHeight="1"/>
    <row r="21263" ht="12" customHeight="1"/>
    <row r="21264" ht="12" customHeight="1"/>
    <row r="21265" ht="12" customHeight="1"/>
    <row r="21266" ht="12" customHeight="1"/>
    <row r="21267" ht="12" customHeight="1"/>
    <row r="21268" ht="12" customHeight="1"/>
    <row r="21269" ht="12" customHeight="1"/>
    <row r="21270" ht="12" customHeight="1"/>
    <row r="21271" ht="12" customHeight="1"/>
    <row r="21272" ht="12" customHeight="1"/>
    <row r="21273" ht="12" customHeight="1"/>
    <row r="21274" ht="12" customHeight="1"/>
    <row r="21275" ht="12" customHeight="1"/>
    <row r="21276" ht="12" customHeight="1"/>
    <row r="21277" ht="12" customHeight="1"/>
    <row r="21278" ht="12" customHeight="1"/>
    <row r="21279" ht="12" customHeight="1"/>
    <row r="21280" ht="12" customHeight="1"/>
    <row r="21281" ht="12" customHeight="1"/>
    <row r="21282" ht="12" customHeight="1"/>
    <row r="21283" ht="12" customHeight="1"/>
    <row r="21284" ht="12" customHeight="1"/>
    <row r="21285" ht="12" customHeight="1"/>
    <row r="21286" ht="12" customHeight="1"/>
    <row r="21287" ht="12" customHeight="1"/>
    <row r="21288" ht="12" customHeight="1"/>
    <row r="21289" ht="12" customHeight="1"/>
    <row r="21290" ht="12" customHeight="1"/>
    <row r="21291" ht="12" customHeight="1"/>
    <row r="21292" ht="12" customHeight="1"/>
    <row r="21293" ht="12" customHeight="1"/>
    <row r="21294" ht="12" customHeight="1"/>
    <row r="21295" ht="12" customHeight="1"/>
    <row r="21296" ht="12" customHeight="1"/>
    <row r="21297" ht="12" customHeight="1"/>
    <row r="21298" ht="12" customHeight="1"/>
    <row r="21299" ht="12" customHeight="1"/>
    <row r="21300" ht="12" customHeight="1"/>
    <row r="21301" ht="12" customHeight="1"/>
    <row r="21302" ht="12" customHeight="1"/>
    <row r="21303" ht="12" customHeight="1"/>
    <row r="21304" ht="12" customHeight="1"/>
    <row r="21305" ht="12" customHeight="1"/>
    <row r="21306" ht="12" customHeight="1"/>
    <row r="21307" ht="12" customHeight="1"/>
    <row r="21308" ht="12" customHeight="1"/>
    <row r="21309" ht="12" customHeight="1"/>
    <row r="21310" ht="12" customHeight="1"/>
    <row r="21311" ht="12" customHeight="1"/>
    <row r="21312" ht="12" customHeight="1"/>
    <row r="21313" ht="12" customHeight="1"/>
    <row r="21314" ht="12" customHeight="1"/>
    <row r="21315" ht="12" customHeight="1"/>
    <row r="21316" ht="12" customHeight="1"/>
    <row r="21317" ht="12" customHeight="1"/>
    <row r="21318" ht="12" customHeight="1"/>
    <row r="21319" ht="12" customHeight="1"/>
    <row r="21320" ht="12" customHeight="1"/>
    <row r="21321" ht="12" customHeight="1"/>
    <row r="21322" ht="12" customHeight="1"/>
    <row r="21323" ht="12" customHeight="1"/>
    <row r="21324" ht="12" customHeight="1"/>
    <row r="21325" ht="12" customHeight="1"/>
    <row r="21326" ht="12" customHeight="1"/>
    <row r="21327" ht="12" customHeight="1"/>
    <row r="21328" ht="12" customHeight="1"/>
    <row r="21329" ht="12" customHeight="1"/>
    <row r="21330" ht="12" customHeight="1"/>
    <row r="21331" ht="12" customHeight="1"/>
    <row r="21332" ht="12" customHeight="1"/>
    <row r="21333" ht="12" customHeight="1"/>
    <row r="21334" ht="12" customHeight="1"/>
    <row r="21335" ht="12" customHeight="1"/>
    <row r="21336" ht="12" customHeight="1"/>
    <row r="21337" ht="12" customHeight="1"/>
    <row r="21338" ht="12" customHeight="1"/>
    <row r="21339" ht="12" customHeight="1"/>
    <row r="21340" ht="12" customHeight="1"/>
    <row r="21341" ht="12" customHeight="1"/>
    <row r="21342" ht="12" customHeight="1"/>
    <row r="21343" ht="12" customHeight="1"/>
    <row r="21344" ht="12" customHeight="1"/>
    <row r="21345" ht="12" customHeight="1"/>
    <row r="21346" ht="12" customHeight="1"/>
    <row r="21347" ht="12" customHeight="1"/>
    <row r="21348" ht="12" customHeight="1"/>
    <row r="21349" ht="12" customHeight="1"/>
    <row r="21350" ht="12" customHeight="1"/>
    <row r="21351" ht="12" customHeight="1"/>
    <row r="21352" ht="12" customHeight="1"/>
    <row r="21353" ht="12" customHeight="1"/>
    <row r="21354" ht="12" customHeight="1"/>
    <row r="21355" ht="12" customHeight="1"/>
    <row r="21356" ht="12" customHeight="1"/>
    <row r="21357" ht="12" customHeight="1"/>
    <row r="21358" ht="12" customHeight="1"/>
    <row r="21359" ht="12" customHeight="1"/>
    <row r="21360" ht="12" customHeight="1"/>
    <row r="21361" ht="12" customHeight="1"/>
    <row r="21362" ht="12" customHeight="1"/>
    <row r="21363" ht="12" customHeight="1"/>
    <row r="21364" ht="12" customHeight="1"/>
    <row r="21365" ht="12" customHeight="1"/>
    <row r="21366" ht="12" customHeight="1"/>
    <row r="21367" ht="12" customHeight="1"/>
    <row r="21368" ht="12" customHeight="1"/>
    <row r="21369" ht="12" customHeight="1"/>
    <row r="21370" ht="12" customHeight="1"/>
    <row r="21371" ht="12" customHeight="1"/>
    <row r="21372" ht="12" customHeight="1"/>
    <row r="21373" ht="12" customHeight="1"/>
    <row r="21374" ht="12" customHeight="1"/>
    <row r="21375" ht="12" customHeight="1"/>
    <row r="21376" ht="12" customHeight="1"/>
    <row r="21377" ht="12" customHeight="1"/>
    <row r="21378" ht="12" customHeight="1"/>
    <row r="21379" ht="12" customHeight="1"/>
    <row r="21380" ht="12" customHeight="1"/>
    <row r="21381" ht="12" customHeight="1"/>
    <row r="21382" ht="12" customHeight="1"/>
    <row r="21383" ht="12" customHeight="1"/>
    <row r="21384" ht="12" customHeight="1"/>
    <row r="21385" ht="12" customHeight="1"/>
    <row r="21386" ht="12" customHeight="1"/>
    <row r="21387" ht="12" customHeight="1"/>
    <row r="21388" ht="12" customHeight="1"/>
    <row r="21389" ht="12" customHeight="1"/>
    <row r="21390" ht="12" customHeight="1"/>
    <row r="21391" ht="12" customHeight="1"/>
    <row r="21392" ht="12" customHeight="1"/>
    <row r="21393" ht="12" customHeight="1"/>
    <row r="21394" ht="12" customHeight="1"/>
    <row r="21395" ht="12" customHeight="1"/>
    <row r="21396" ht="12" customHeight="1"/>
    <row r="21397" ht="12" customHeight="1"/>
    <row r="21398" ht="12" customHeight="1"/>
    <row r="21399" ht="12" customHeight="1"/>
    <row r="21400" ht="12" customHeight="1"/>
    <row r="21401" ht="12" customHeight="1"/>
    <row r="21402" ht="12" customHeight="1"/>
    <row r="21403" ht="12" customHeight="1"/>
    <row r="21404" ht="12" customHeight="1"/>
    <row r="21405" ht="12" customHeight="1"/>
    <row r="21406" ht="12" customHeight="1"/>
    <row r="21407" ht="12" customHeight="1"/>
    <row r="21408" ht="12" customHeight="1"/>
    <row r="21409" ht="12" customHeight="1"/>
    <row r="21410" ht="12" customHeight="1"/>
    <row r="21411" ht="12" customHeight="1"/>
    <row r="21412" ht="12" customHeight="1"/>
    <row r="21413" ht="12" customHeight="1"/>
    <row r="21414" ht="12" customHeight="1"/>
    <row r="21415" ht="12" customHeight="1"/>
    <row r="21416" ht="12" customHeight="1"/>
    <row r="21417" ht="12" customHeight="1"/>
    <row r="21418" ht="12" customHeight="1"/>
    <row r="21419" ht="12" customHeight="1"/>
    <row r="21420" ht="12" customHeight="1"/>
    <row r="21421" ht="12" customHeight="1"/>
    <row r="21422" ht="12" customHeight="1"/>
    <row r="21423" ht="12" customHeight="1"/>
    <row r="21424" ht="12" customHeight="1"/>
    <row r="21425" ht="12" customHeight="1"/>
    <row r="21426" ht="12" customHeight="1"/>
    <row r="21427" ht="12" customHeight="1"/>
    <row r="21428" ht="12" customHeight="1"/>
    <row r="21429" ht="12" customHeight="1"/>
    <row r="21430" ht="12" customHeight="1"/>
    <row r="21431" ht="12" customHeight="1"/>
    <row r="21432" ht="12" customHeight="1"/>
    <row r="21433" ht="12" customHeight="1"/>
    <row r="21434" ht="12" customHeight="1"/>
    <row r="21435" ht="12" customHeight="1"/>
    <row r="21436" ht="12" customHeight="1"/>
    <row r="21437" ht="12" customHeight="1"/>
    <row r="21438" ht="12" customHeight="1"/>
    <row r="21439" ht="12" customHeight="1"/>
    <row r="21440" ht="12" customHeight="1"/>
    <row r="21441" ht="12" customHeight="1"/>
    <row r="21442" ht="12" customHeight="1"/>
    <row r="21443" ht="12" customHeight="1"/>
    <row r="21444" ht="12" customHeight="1"/>
    <row r="21445" ht="12" customHeight="1"/>
    <row r="21446" ht="12" customHeight="1"/>
    <row r="21447" ht="12" customHeight="1"/>
    <row r="21448" ht="12" customHeight="1"/>
    <row r="21449" ht="12" customHeight="1"/>
    <row r="21450" ht="12" customHeight="1"/>
    <row r="21451" ht="12" customHeight="1"/>
    <row r="21452" ht="12" customHeight="1"/>
    <row r="21453" ht="12" customHeight="1"/>
    <row r="21454" ht="12" customHeight="1"/>
    <row r="21455" ht="12" customHeight="1"/>
    <row r="21456" ht="12" customHeight="1"/>
    <row r="21457" ht="12" customHeight="1"/>
    <row r="21458" ht="12" customHeight="1"/>
    <row r="21459" ht="12" customHeight="1"/>
    <row r="21460" ht="12" customHeight="1"/>
    <row r="21461" ht="12" customHeight="1"/>
    <row r="21462" ht="12" customHeight="1"/>
    <row r="21463" ht="12" customHeight="1"/>
    <row r="21464" ht="12" customHeight="1"/>
    <row r="21465" ht="12" customHeight="1"/>
    <row r="21466" ht="12" customHeight="1"/>
    <row r="21467" ht="12" customHeight="1"/>
    <row r="21468" ht="12" customHeight="1"/>
    <row r="21469" ht="12" customHeight="1"/>
    <row r="21470" ht="12" customHeight="1"/>
    <row r="21471" ht="12" customHeight="1"/>
    <row r="21472" ht="12" customHeight="1"/>
    <row r="21473" ht="12" customHeight="1"/>
    <row r="21474" ht="12" customHeight="1"/>
    <row r="21475" ht="12" customHeight="1"/>
    <row r="21476" ht="12" customHeight="1"/>
    <row r="21477" ht="12" customHeight="1"/>
    <row r="21478" ht="12" customHeight="1"/>
    <row r="21479" ht="12" customHeight="1"/>
    <row r="21480" ht="12" customHeight="1"/>
    <row r="21481" ht="12" customHeight="1"/>
    <row r="21482" ht="12" customHeight="1"/>
    <row r="21483" ht="12" customHeight="1"/>
    <row r="21484" ht="12" customHeight="1"/>
    <row r="21485" ht="12" customHeight="1"/>
    <row r="21486" ht="12" customHeight="1"/>
    <row r="21487" ht="12" customHeight="1"/>
    <row r="21488" ht="12" customHeight="1"/>
    <row r="21489" ht="12" customHeight="1"/>
    <row r="21490" ht="12" customHeight="1"/>
    <row r="21491" ht="12" customHeight="1"/>
    <row r="21492" ht="12" customHeight="1"/>
    <row r="21493" ht="12" customHeight="1"/>
    <row r="21494" ht="12" customHeight="1"/>
    <row r="21495" ht="12" customHeight="1"/>
    <row r="21496" ht="12" customHeight="1"/>
    <row r="21497" ht="12" customHeight="1"/>
    <row r="21498" ht="12" customHeight="1"/>
    <row r="21499" ht="12" customHeight="1"/>
    <row r="21500" ht="12" customHeight="1"/>
    <row r="21501" ht="12" customHeight="1"/>
    <row r="21502" ht="12" customHeight="1"/>
    <row r="21503" ht="12" customHeight="1"/>
    <row r="21504" ht="12" customHeight="1"/>
    <row r="21505" ht="12" customHeight="1"/>
    <row r="21506" ht="12" customHeight="1"/>
    <row r="21507" ht="12" customHeight="1"/>
    <row r="21508" ht="12" customHeight="1"/>
    <row r="21509" ht="12" customHeight="1"/>
    <row r="21510" ht="12" customHeight="1"/>
    <row r="21511" ht="12" customHeight="1"/>
    <row r="21512" ht="12" customHeight="1"/>
    <row r="21513" ht="12" customHeight="1"/>
    <row r="21514" ht="12" customHeight="1"/>
    <row r="21515" ht="12" customHeight="1"/>
    <row r="21516" ht="12" customHeight="1"/>
    <row r="21517" ht="12" customHeight="1"/>
    <row r="21518" ht="12" customHeight="1"/>
    <row r="21519" ht="12" customHeight="1"/>
    <row r="21520" ht="12" customHeight="1"/>
    <row r="21521" ht="12" customHeight="1"/>
    <row r="21522" ht="12" customHeight="1"/>
    <row r="21523" ht="12" customHeight="1"/>
    <row r="21524" ht="12" customHeight="1"/>
    <row r="21525" ht="12" customHeight="1"/>
    <row r="21526" ht="12" customHeight="1"/>
    <row r="21527" ht="12" customHeight="1"/>
    <row r="21528" ht="12" customHeight="1"/>
    <row r="21529" ht="12" customHeight="1"/>
    <row r="21530" ht="12" customHeight="1"/>
    <row r="21531" ht="12" customHeight="1"/>
    <row r="21532" ht="12" customHeight="1"/>
    <row r="21533" ht="12" customHeight="1"/>
    <row r="21534" ht="12" customHeight="1"/>
    <row r="21535" ht="12" customHeight="1"/>
    <row r="21536" ht="12" customHeight="1"/>
    <row r="21537" ht="12" customHeight="1"/>
    <row r="21538" ht="12" customHeight="1"/>
    <row r="21539" ht="12" customHeight="1"/>
    <row r="21540" ht="12" customHeight="1"/>
    <row r="21541" ht="12" customHeight="1"/>
    <row r="21542" ht="12" customHeight="1"/>
    <row r="21543" ht="12" customHeight="1"/>
    <row r="21544" ht="12" customHeight="1"/>
    <row r="21545" ht="12" customHeight="1"/>
    <row r="21546" ht="12" customHeight="1"/>
    <row r="21547" ht="12" customHeight="1"/>
    <row r="21548" ht="12" customHeight="1"/>
    <row r="21549" ht="12" customHeight="1"/>
    <row r="21550" ht="12" customHeight="1"/>
    <row r="21551" ht="12" customHeight="1"/>
    <row r="21552" ht="12" customHeight="1"/>
    <row r="21553" ht="12" customHeight="1"/>
    <row r="21554" ht="12" customHeight="1"/>
    <row r="21555" ht="12" customHeight="1"/>
    <row r="21556" ht="12" customHeight="1"/>
    <row r="21557" ht="12" customHeight="1"/>
    <row r="21558" ht="12" customHeight="1"/>
    <row r="21559" ht="12" customHeight="1"/>
    <row r="21560" ht="12" customHeight="1"/>
    <row r="21561" ht="12" customHeight="1"/>
    <row r="21562" ht="12" customHeight="1"/>
    <row r="21563" ht="12" customHeight="1"/>
    <row r="21564" ht="12" customHeight="1"/>
    <row r="21565" ht="12" customHeight="1"/>
    <row r="21566" ht="12" customHeight="1"/>
    <row r="21567" ht="12" customHeight="1"/>
    <row r="21568" ht="12" customHeight="1"/>
    <row r="21569" ht="12" customHeight="1"/>
    <row r="21570" ht="12" customHeight="1"/>
    <row r="21571" ht="12" customHeight="1"/>
    <row r="21572" ht="12" customHeight="1"/>
    <row r="21573" ht="12" customHeight="1"/>
    <row r="21574" ht="12" customHeight="1"/>
    <row r="21575" ht="12" customHeight="1"/>
    <row r="21576" ht="12" customHeight="1"/>
    <row r="21577" ht="12" customHeight="1"/>
    <row r="21578" ht="12" customHeight="1"/>
    <row r="21579" ht="12" customHeight="1"/>
    <row r="21580" ht="12" customHeight="1"/>
    <row r="21581" ht="12" customHeight="1"/>
    <row r="21582" ht="12" customHeight="1"/>
    <row r="21583" ht="12" customHeight="1"/>
    <row r="21584" ht="12" customHeight="1"/>
    <row r="21585" ht="12" customHeight="1"/>
    <row r="21586" ht="12" customHeight="1"/>
    <row r="21587" ht="12" customHeight="1"/>
    <row r="21588" ht="12" customHeight="1"/>
    <row r="21589" ht="12" customHeight="1"/>
    <row r="21590" ht="12" customHeight="1"/>
    <row r="21591" ht="12" customHeight="1"/>
    <row r="21592" ht="12" customHeight="1"/>
    <row r="21593" ht="12" customHeight="1"/>
    <row r="21594" ht="12" customHeight="1"/>
    <row r="21595" ht="12" customHeight="1"/>
    <row r="21596" ht="12" customHeight="1"/>
    <row r="21597" ht="12" customHeight="1"/>
    <row r="21598" ht="12" customHeight="1"/>
    <row r="21599" ht="12" customHeight="1"/>
    <row r="21600" ht="12" customHeight="1"/>
    <row r="21601" ht="12" customHeight="1"/>
    <row r="21602" ht="12" customHeight="1"/>
    <row r="21603" ht="12" customHeight="1"/>
    <row r="21604" ht="12" customHeight="1"/>
    <row r="21605" ht="12" customHeight="1"/>
    <row r="21606" ht="12" customHeight="1"/>
    <row r="21607" ht="12" customHeight="1"/>
    <row r="21608" ht="12" customHeight="1"/>
    <row r="21609" ht="12" customHeight="1"/>
    <row r="21610" ht="12" customHeight="1"/>
    <row r="21611" ht="12" customHeight="1"/>
    <row r="21612" ht="12" customHeight="1"/>
    <row r="21613" ht="12" customHeight="1"/>
    <row r="21614" ht="12" customHeight="1"/>
    <row r="21615" ht="12" customHeight="1"/>
    <row r="21616" ht="12" customHeight="1"/>
    <row r="21617" ht="12" customHeight="1"/>
    <row r="21618" ht="12" customHeight="1"/>
    <row r="21619" ht="12" customHeight="1"/>
    <row r="21620" ht="12" customHeight="1"/>
    <row r="21621" ht="12" customHeight="1"/>
    <row r="21622" ht="12" customHeight="1"/>
    <row r="21623" ht="12" customHeight="1"/>
    <row r="21624" ht="12" customHeight="1"/>
    <row r="21625" ht="12" customHeight="1"/>
    <row r="21626" ht="12" customHeight="1"/>
    <row r="21627" ht="12" customHeight="1"/>
    <row r="21628" ht="12" customHeight="1"/>
    <row r="21629" ht="12" customHeight="1"/>
    <row r="21630" ht="12" customHeight="1"/>
    <row r="21631" ht="12" customHeight="1"/>
    <row r="21632" ht="12" customHeight="1"/>
    <row r="21633" ht="12" customHeight="1"/>
    <row r="21634" ht="12" customHeight="1"/>
    <row r="21635" ht="12" customHeight="1"/>
    <row r="21636" ht="12" customHeight="1"/>
    <row r="21637" ht="12" customHeight="1"/>
    <row r="21638" ht="12" customHeight="1"/>
    <row r="21639" ht="12" customHeight="1"/>
    <row r="21640" ht="12" customHeight="1"/>
    <row r="21641" ht="12" customHeight="1"/>
    <row r="21642" ht="12" customHeight="1"/>
    <row r="21643" ht="12" customHeight="1"/>
    <row r="21644" ht="12" customHeight="1"/>
    <row r="21645" ht="12" customHeight="1"/>
    <row r="21646" ht="12" customHeight="1"/>
    <row r="21647" ht="12" customHeight="1"/>
    <row r="21648" ht="12" customHeight="1"/>
    <row r="21649" ht="12" customHeight="1"/>
    <row r="21650" ht="12" customHeight="1"/>
    <row r="21651" ht="12" customHeight="1"/>
    <row r="21652" ht="12" customHeight="1"/>
    <row r="21653" ht="12" customHeight="1"/>
    <row r="21654" ht="12" customHeight="1"/>
    <row r="21655" ht="12" customHeight="1"/>
    <row r="21656" ht="12" customHeight="1"/>
    <row r="21657" ht="12" customHeight="1"/>
    <row r="21658" ht="12" customHeight="1"/>
    <row r="21659" ht="12" customHeight="1"/>
    <row r="21660" ht="12" customHeight="1"/>
    <row r="21661" ht="12" customHeight="1"/>
    <row r="21662" ht="12" customHeight="1"/>
    <row r="21663" ht="12" customHeight="1"/>
    <row r="21664" ht="12" customHeight="1"/>
    <row r="21665" ht="12" customHeight="1"/>
    <row r="21666" ht="12" customHeight="1"/>
    <row r="21667" ht="12" customHeight="1"/>
    <row r="21668" ht="12" customHeight="1"/>
    <row r="21669" ht="12" customHeight="1"/>
    <row r="21670" ht="12" customHeight="1"/>
    <row r="21671" ht="12" customHeight="1"/>
    <row r="21672" ht="12" customHeight="1"/>
    <row r="21673" ht="12" customHeight="1"/>
    <row r="21674" ht="12" customHeight="1"/>
    <row r="21675" ht="12" customHeight="1"/>
    <row r="21676" ht="12" customHeight="1"/>
    <row r="21677" ht="12" customHeight="1"/>
    <row r="21678" ht="12" customHeight="1"/>
    <row r="21679" ht="12" customHeight="1"/>
    <row r="21680" ht="12" customHeight="1"/>
    <row r="21681" ht="12" customHeight="1"/>
    <row r="21682" ht="12" customHeight="1"/>
    <row r="21683" ht="12" customHeight="1"/>
    <row r="21684" ht="12" customHeight="1"/>
    <row r="21685" ht="12" customHeight="1"/>
    <row r="21686" ht="12" customHeight="1"/>
    <row r="21687" ht="12" customHeight="1"/>
    <row r="21688" ht="12" customHeight="1"/>
    <row r="21689" ht="12" customHeight="1"/>
    <row r="21690" ht="12" customHeight="1"/>
    <row r="21691" ht="12" customHeight="1"/>
    <row r="21692" ht="12" customHeight="1"/>
    <row r="21693" ht="12" customHeight="1"/>
    <row r="21694" ht="12" customHeight="1"/>
    <row r="21695" ht="12" customHeight="1"/>
    <row r="21696" ht="12" customHeight="1"/>
    <row r="21697" ht="12" customHeight="1"/>
    <row r="21698" ht="12" customHeight="1"/>
    <row r="21699" ht="12" customHeight="1"/>
    <row r="21700" ht="12" customHeight="1"/>
    <row r="21701" ht="12" customHeight="1"/>
    <row r="21702" ht="12" customHeight="1"/>
    <row r="21703" ht="12" customHeight="1"/>
    <row r="21704" ht="12" customHeight="1"/>
    <row r="21705" ht="12" customHeight="1"/>
    <row r="21706" ht="12" customHeight="1"/>
    <row r="21707" ht="12" customHeight="1"/>
    <row r="21708" ht="12" customHeight="1"/>
    <row r="21709" ht="12" customHeight="1"/>
    <row r="21710" ht="12" customHeight="1"/>
    <row r="21711" ht="12" customHeight="1"/>
    <row r="21712" ht="12" customHeight="1"/>
    <row r="21713" ht="12" customHeight="1"/>
    <row r="21714" ht="12" customHeight="1"/>
    <row r="21715" ht="12" customHeight="1"/>
    <row r="21716" ht="12" customHeight="1"/>
    <row r="21717" ht="12" customHeight="1"/>
    <row r="21718" ht="12" customHeight="1"/>
    <row r="21719" ht="12" customHeight="1"/>
    <row r="21720" ht="12" customHeight="1"/>
    <row r="21721" ht="12" customHeight="1"/>
    <row r="21722" ht="12" customHeight="1"/>
    <row r="21723" ht="12" customHeight="1"/>
    <row r="21724" ht="12" customHeight="1"/>
    <row r="21725" ht="12" customHeight="1"/>
    <row r="21726" ht="12" customHeight="1"/>
    <row r="21727" ht="12" customHeight="1"/>
    <row r="21728" ht="12" customHeight="1"/>
    <row r="21729" ht="12" customHeight="1"/>
    <row r="21730" ht="12" customHeight="1"/>
    <row r="21731" ht="12" customHeight="1"/>
    <row r="21732" ht="12" customHeight="1"/>
    <row r="21733" ht="12" customHeight="1"/>
    <row r="21734" ht="12" customHeight="1"/>
    <row r="21735" ht="12" customHeight="1"/>
    <row r="21736" ht="12" customHeight="1"/>
    <row r="21737" ht="12" customHeight="1"/>
    <row r="21738" ht="12" customHeight="1"/>
    <row r="21739" ht="12" customHeight="1"/>
    <row r="21740" ht="12" customHeight="1"/>
    <row r="21741" ht="12" customHeight="1"/>
    <row r="21742" ht="12" customHeight="1"/>
    <row r="21743" ht="12" customHeight="1"/>
    <row r="21744" ht="12" customHeight="1"/>
    <row r="21745" ht="12" customHeight="1"/>
    <row r="21746" ht="12" customHeight="1"/>
    <row r="21747" ht="12" customHeight="1"/>
    <row r="21748" ht="12" customHeight="1"/>
    <row r="21749" ht="12" customHeight="1"/>
    <row r="21750" ht="12" customHeight="1"/>
    <row r="21751" ht="12" customHeight="1"/>
    <row r="21752" ht="12" customHeight="1"/>
    <row r="21753" ht="12" customHeight="1"/>
    <row r="21754" ht="12" customHeight="1"/>
    <row r="21755" ht="12" customHeight="1"/>
    <row r="21756" ht="12" customHeight="1"/>
    <row r="21757" ht="12" customHeight="1"/>
    <row r="21758" ht="12" customHeight="1"/>
    <row r="21759" ht="12" customHeight="1"/>
    <row r="21760" ht="12" customHeight="1"/>
    <row r="21761" ht="12" customHeight="1"/>
    <row r="21762" ht="12" customHeight="1"/>
    <row r="21763" ht="12" customHeight="1"/>
    <row r="21764" ht="12" customHeight="1"/>
    <row r="21765" ht="12" customHeight="1"/>
    <row r="21766" ht="12" customHeight="1"/>
    <row r="21767" ht="12" customHeight="1"/>
    <row r="21768" ht="12" customHeight="1"/>
    <row r="21769" ht="12" customHeight="1"/>
    <row r="21770" ht="12" customHeight="1"/>
    <row r="21771" ht="12" customHeight="1"/>
    <row r="21772" ht="12" customHeight="1"/>
    <row r="21773" ht="12" customHeight="1"/>
    <row r="21774" ht="12" customHeight="1"/>
    <row r="21775" ht="12" customHeight="1"/>
    <row r="21776" ht="12" customHeight="1"/>
    <row r="21777" ht="12" customHeight="1"/>
    <row r="21778" ht="12" customHeight="1"/>
    <row r="21779" ht="12" customHeight="1"/>
    <row r="21780" ht="12" customHeight="1"/>
    <row r="21781" ht="12" customHeight="1"/>
    <row r="21782" ht="12" customHeight="1"/>
    <row r="21783" ht="12" customHeight="1"/>
    <row r="21784" ht="12" customHeight="1"/>
    <row r="21785" ht="12" customHeight="1"/>
    <row r="21786" ht="12" customHeight="1"/>
    <row r="21787" ht="12" customHeight="1"/>
    <row r="21788" ht="12" customHeight="1"/>
    <row r="21789" ht="12" customHeight="1"/>
    <row r="21790" ht="12" customHeight="1"/>
    <row r="21791" ht="12" customHeight="1"/>
    <row r="21792" ht="12" customHeight="1"/>
    <row r="21793" ht="12" customHeight="1"/>
    <row r="21794" ht="12" customHeight="1"/>
    <row r="21795" ht="12" customHeight="1"/>
    <row r="21796" ht="12" customHeight="1"/>
    <row r="21797" ht="12" customHeight="1"/>
    <row r="21798" ht="12" customHeight="1"/>
    <row r="21799" ht="12" customHeight="1"/>
    <row r="21800" ht="12" customHeight="1"/>
    <row r="21801" ht="12" customHeight="1"/>
    <row r="21802" ht="12" customHeight="1"/>
    <row r="21803" ht="12" customHeight="1"/>
    <row r="21804" ht="12" customHeight="1"/>
    <row r="21805" ht="12" customHeight="1"/>
    <row r="21806" ht="12" customHeight="1"/>
    <row r="21807" ht="12" customHeight="1"/>
    <row r="21808" ht="12" customHeight="1"/>
    <row r="21809" ht="12" customHeight="1"/>
    <row r="21810" ht="12" customHeight="1"/>
    <row r="21811" ht="12" customHeight="1"/>
    <row r="21812" ht="12" customHeight="1"/>
    <row r="21813" ht="12" customHeight="1"/>
    <row r="21814" ht="12" customHeight="1"/>
    <row r="21815" ht="12" customHeight="1"/>
    <row r="21816" ht="12" customHeight="1"/>
    <row r="21817" ht="12" customHeight="1"/>
    <row r="21818" ht="12" customHeight="1"/>
    <row r="21819" ht="12" customHeight="1"/>
    <row r="21820" ht="12" customHeight="1"/>
    <row r="21821" ht="12" customHeight="1"/>
    <row r="21822" ht="12" customHeight="1"/>
    <row r="21823" ht="12" customHeight="1"/>
    <row r="21824" ht="12" customHeight="1"/>
    <row r="21825" ht="12" customHeight="1"/>
    <row r="21826" ht="12" customHeight="1"/>
    <row r="21827" ht="12" customHeight="1"/>
    <row r="21828" ht="12" customHeight="1"/>
    <row r="21829" ht="12" customHeight="1"/>
    <row r="21830" ht="12" customHeight="1"/>
    <row r="21831" ht="12" customHeight="1"/>
    <row r="21832" ht="12" customHeight="1"/>
    <row r="21833" ht="12" customHeight="1"/>
    <row r="21834" ht="12" customHeight="1"/>
    <row r="21835" ht="12" customHeight="1"/>
    <row r="21836" ht="12" customHeight="1"/>
    <row r="21837" ht="12" customHeight="1"/>
    <row r="21838" ht="12" customHeight="1"/>
    <row r="21839" ht="12" customHeight="1"/>
    <row r="21840" ht="12" customHeight="1"/>
    <row r="21841" ht="12" customHeight="1"/>
    <row r="21842" ht="12" customHeight="1"/>
    <row r="21843" ht="12" customHeight="1"/>
    <row r="21844" ht="12" customHeight="1"/>
    <row r="21845" ht="12" customHeight="1"/>
    <row r="21846" ht="12" customHeight="1"/>
    <row r="21847" ht="12" customHeight="1"/>
    <row r="21848" ht="12" customHeight="1"/>
    <row r="21849" ht="12" customHeight="1"/>
    <row r="21850" ht="12" customHeight="1"/>
    <row r="21851" ht="12" customHeight="1"/>
    <row r="21852" ht="12" customHeight="1"/>
    <row r="21853" ht="12" customHeight="1"/>
    <row r="21854" ht="12" customHeight="1"/>
    <row r="21855" ht="12" customHeight="1"/>
    <row r="21856" ht="12" customHeight="1"/>
    <row r="21857" ht="12" customHeight="1"/>
    <row r="21858" ht="12" customHeight="1"/>
    <row r="21859" ht="12" customHeight="1"/>
    <row r="21860" ht="12" customHeight="1"/>
    <row r="21861" ht="12" customHeight="1"/>
    <row r="21862" ht="12" customHeight="1"/>
    <row r="21863" ht="12" customHeight="1"/>
    <row r="21864" ht="12" customHeight="1"/>
    <row r="21865" ht="12" customHeight="1"/>
    <row r="21866" ht="12" customHeight="1"/>
    <row r="21867" ht="12" customHeight="1"/>
    <row r="21868" ht="12" customHeight="1"/>
    <row r="21869" ht="12" customHeight="1"/>
    <row r="21870" ht="12" customHeight="1"/>
    <row r="21871" ht="12" customHeight="1"/>
    <row r="21872" ht="12" customHeight="1"/>
    <row r="21873" ht="12" customHeight="1"/>
    <row r="21874" ht="12" customHeight="1"/>
    <row r="21875" ht="12" customHeight="1"/>
    <row r="21876" ht="12" customHeight="1"/>
    <row r="21877" ht="12" customHeight="1"/>
    <row r="21878" ht="12" customHeight="1"/>
    <row r="21879" ht="12" customHeight="1"/>
    <row r="21880" ht="12" customHeight="1"/>
    <row r="21881" ht="12" customHeight="1"/>
    <row r="21882" ht="12" customHeight="1"/>
    <row r="21883" ht="12" customHeight="1"/>
    <row r="21884" ht="12" customHeight="1"/>
    <row r="21885" ht="12" customHeight="1"/>
    <row r="21886" ht="12" customHeight="1"/>
    <row r="21887" ht="12" customHeight="1"/>
    <row r="21888" ht="12" customHeight="1"/>
    <row r="21889" ht="12" customHeight="1"/>
    <row r="21890" ht="12" customHeight="1"/>
    <row r="21891" ht="12" customHeight="1"/>
    <row r="21892" ht="12" customHeight="1"/>
    <row r="21893" ht="12" customHeight="1"/>
    <row r="21894" ht="12" customHeight="1"/>
    <row r="21895" ht="12" customHeight="1"/>
    <row r="21896" ht="12" customHeight="1"/>
    <row r="21897" ht="12" customHeight="1"/>
    <row r="21898" ht="12" customHeight="1"/>
    <row r="21899" ht="12" customHeight="1"/>
    <row r="21900" ht="12" customHeight="1"/>
    <row r="21901" ht="12" customHeight="1"/>
    <row r="21902" ht="12" customHeight="1"/>
    <row r="21903" ht="12" customHeight="1"/>
    <row r="21904" ht="12" customHeight="1"/>
    <row r="21905" ht="12" customHeight="1"/>
    <row r="21906" ht="12" customHeight="1"/>
    <row r="21907" ht="12" customHeight="1"/>
    <row r="21908" ht="12" customHeight="1"/>
    <row r="21909" ht="12" customHeight="1"/>
    <row r="21910" ht="12" customHeight="1"/>
    <row r="21911" ht="12" customHeight="1"/>
    <row r="21912" ht="12" customHeight="1"/>
    <row r="21913" ht="12" customHeight="1"/>
    <row r="21914" ht="12" customHeight="1"/>
    <row r="21915" ht="12" customHeight="1"/>
    <row r="21916" ht="12" customHeight="1"/>
    <row r="21917" ht="12" customHeight="1"/>
    <row r="21918" ht="12" customHeight="1"/>
    <row r="21919" ht="12" customHeight="1"/>
    <row r="21920" ht="12" customHeight="1"/>
    <row r="21921" ht="12" customHeight="1"/>
    <row r="21922" ht="12" customHeight="1"/>
    <row r="21923" ht="12" customHeight="1"/>
    <row r="21924" ht="12" customHeight="1"/>
    <row r="21925" ht="12" customHeight="1"/>
    <row r="21926" ht="12" customHeight="1"/>
    <row r="21927" ht="12" customHeight="1"/>
    <row r="21928" ht="12" customHeight="1"/>
    <row r="21929" ht="12" customHeight="1"/>
    <row r="21930" ht="12" customHeight="1"/>
    <row r="21931" ht="12" customHeight="1"/>
    <row r="21932" ht="12" customHeight="1"/>
    <row r="21933" ht="12" customHeight="1"/>
    <row r="21934" ht="12" customHeight="1"/>
    <row r="21935" ht="12" customHeight="1"/>
    <row r="21936" ht="12" customHeight="1"/>
    <row r="21937" ht="12" customHeight="1"/>
    <row r="21938" ht="12" customHeight="1"/>
    <row r="21939" ht="12" customHeight="1"/>
    <row r="21940" ht="12" customHeight="1"/>
    <row r="21941" ht="12" customHeight="1"/>
    <row r="21942" ht="12" customHeight="1"/>
    <row r="21943" ht="12" customHeight="1"/>
    <row r="21944" ht="12" customHeight="1"/>
    <row r="21945" ht="12" customHeight="1"/>
    <row r="21946" ht="12" customHeight="1"/>
    <row r="21947" ht="12" customHeight="1"/>
    <row r="21948" ht="12" customHeight="1"/>
    <row r="21949" ht="12" customHeight="1"/>
    <row r="21950" ht="12" customHeight="1"/>
    <row r="21951" ht="12" customHeight="1"/>
    <row r="21952" ht="12" customHeight="1"/>
    <row r="21953" ht="12" customHeight="1"/>
    <row r="21954" ht="12" customHeight="1"/>
    <row r="21955" ht="12" customHeight="1"/>
    <row r="21956" ht="12" customHeight="1"/>
    <row r="21957" ht="12" customHeight="1"/>
    <row r="21958" ht="12" customHeight="1"/>
    <row r="21959" ht="12" customHeight="1"/>
    <row r="21960" ht="12" customHeight="1"/>
    <row r="21961" ht="12" customHeight="1"/>
    <row r="21962" ht="12" customHeight="1"/>
    <row r="21963" ht="12" customHeight="1"/>
    <row r="21964" ht="12" customHeight="1"/>
    <row r="21965" ht="12" customHeight="1"/>
    <row r="21966" ht="12" customHeight="1"/>
    <row r="21967" ht="12" customHeight="1"/>
    <row r="21968" ht="12" customHeight="1"/>
    <row r="21969" ht="12" customHeight="1"/>
    <row r="21970" ht="12" customHeight="1"/>
    <row r="21971" ht="12" customHeight="1"/>
    <row r="21972" ht="12" customHeight="1"/>
    <row r="21973" ht="12" customHeight="1"/>
    <row r="21974" ht="12" customHeight="1"/>
    <row r="21975" ht="12" customHeight="1"/>
    <row r="21976" ht="12" customHeight="1"/>
    <row r="21977" ht="12" customHeight="1"/>
    <row r="21978" ht="12" customHeight="1"/>
    <row r="21979" ht="12" customHeight="1"/>
    <row r="21980" ht="12" customHeight="1"/>
    <row r="21981" ht="12" customHeight="1"/>
    <row r="21982" ht="12" customHeight="1"/>
    <row r="21983" ht="12" customHeight="1"/>
    <row r="21984" ht="12" customHeight="1"/>
    <row r="21985" ht="12" customHeight="1"/>
    <row r="21986" ht="12" customHeight="1"/>
    <row r="21987" ht="12" customHeight="1"/>
    <row r="21988" ht="12" customHeight="1"/>
    <row r="21989" ht="12" customHeight="1"/>
    <row r="21990" ht="12" customHeight="1"/>
    <row r="21991" ht="12" customHeight="1"/>
    <row r="21992" ht="12" customHeight="1"/>
    <row r="21993" ht="12" customHeight="1"/>
    <row r="21994" ht="12" customHeight="1"/>
    <row r="21995" ht="12" customHeight="1"/>
    <row r="21996" ht="12" customHeight="1"/>
    <row r="21997" ht="12" customHeight="1"/>
    <row r="21998" ht="12" customHeight="1"/>
    <row r="21999" ht="12" customHeight="1"/>
    <row r="22000" ht="12" customHeight="1"/>
    <row r="22001" ht="12" customHeight="1"/>
    <row r="22002" ht="12" customHeight="1"/>
    <row r="22003" ht="12" customHeight="1"/>
    <row r="22004" ht="12" customHeight="1"/>
    <row r="22005" ht="12" customHeight="1"/>
    <row r="22006" ht="12" customHeight="1"/>
    <row r="22007" ht="12" customHeight="1"/>
    <row r="22008" ht="12" customHeight="1"/>
    <row r="22009" ht="12" customHeight="1"/>
    <row r="22010" ht="12" customHeight="1"/>
    <row r="22011" ht="12" customHeight="1"/>
    <row r="22012" ht="12" customHeight="1"/>
    <row r="22013" ht="12" customHeight="1"/>
    <row r="22014" ht="12" customHeight="1"/>
    <row r="22015" ht="12" customHeight="1"/>
    <row r="22016" ht="12" customHeight="1"/>
    <row r="22017" ht="12" customHeight="1"/>
    <row r="22018" ht="12" customHeight="1"/>
    <row r="22019" ht="12" customHeight="1"/>
    <row r="22020" ht="12" customHeight="1"/>
    <row r="22021" ht="12" customHeight="1"/>
    <row r="22022" ht="12" customHeight="1"/>
    <row r="22023" ht="12" customHeight="1"/>
    <row r="22024" ht="12" customHeight="1"/>
    <row r="22025" ht="12" customHeight="1"/>
    <row r="22026" ht="12" customHeight="1"/>
    <row r="22027" ht="12" customHeight="1"/>
    <row r="22028" ht="12" customHeight="1"/>
    <row r="22029" ht="12" customHeight="1"/>
    <row r="22030" ht="12" customHeight="1"/>
    <row r="22031" ht="12" customHeight="1"/>
    <row r="22032" ht="12" customHeight="1"/>
    <row r="22033" ht="12" customHeight="1"/>
    <row r="22034" ht="12" customHeight="1"/>
    <row r="22035" ht="12" customHeight="1"/>
    <row r="22036" ht="12" customHeight="1"/>
    <row r="22037" ht="12" customHeight="1"/>
    <row r="22038" ht="12" customHeight="1"/>
    <row r="22039" ht="12" customHeight="1"/>
    <row r="22040" ht="12" customHeight="1"/>
    <row r="22041" ht="12" customHeight="1"/>
    <row r="22042" ht="12" customHeight="1"/>
    <row r="22043" ht="12" customHeight="1"/>
    <row r="22044" ht="12" customHeight="1"/>
    <row r="22045" ht="12" customHeight="1"/>
    <row r="22046" ht="12" customHeight="1"/>
    <row r="22047" ht="12" customHeight="1"/>
    <row r="22048" ht="12" customHeight="1"/>
    <row r="22049" ht="12" customHeight="1"/>
    <row r="22050" ht="12" customHeight="1"/>
    <row r="22051" ht="12" customHeight="1"/>
    <row r="22052" ht="12" customHeight="1"/>
    <row r="22053" ht="12" customHeight="1"/>
    <row r="22054" ht="12" customHeight="1"/>
    <row r="22055" ht="12" customHeight="1"/>
    <row r="22056" ht="12" customHeight="1"/>
    <row r="22057" ht="12" customHeight="1"/>
    <row r="22058" ht="12" customHeight="1"/>
    <row r="22059" ht="12" customHeight="1"/>
    <row r="22060" ht="12" customHeight="1"/>
    <row r="22061" ht="12" customHeight="1"/>
    <row r="22062" ht="12" customHeight="1"/>
    <row r="22063" ht="12" customHeight="1"/>
    <row r="22064" ht="12" customHeight="1"/>
    <row r="22065" ht="12" customHeight="1"/>
    <row r="22066" ht="12" customHeight="1"/>
    <row r="22067" ht="12" customHeight="1"/>
    <row r="22068" ht="12" customHeight="1"/>
    <row r="22069" ht="12" customHeight="1"/>
    <row r="22070" ht="12" customHeight="1"/>
    <row r="22071" ht="12" customHeight="1"/>
    <row r="22072" ht="12" customHeight="1"/>
    <row r="22073" ht="12" customHeight="1"/>
    <row r="22074" ht="12" customHeight="1"/>
    <row r="22075" ht="12" customHeight="1"/>
    <row r="22076" ht="12" customHeight="1"/>
    <row r="22077" ht="12" customHeight="1"/>
    <row r="22078" ht="12" customHeight="1"/>
    <row r="22079" ht="12" customHeight="1"/>
    <row r="22080" ht="12" customHeight="1"/>
    <row r="22081" ht="12" customHeight="1"/>
    <row r="22082" ht="12" customHeight="1"/>
    <row r="22083" ht="12" customHeight="1"/>
    <row r="22084" ht="12" customHeight="1"/>
    <row r="22085" ht="12" customHeight="1"/>
    <row r="22086" ht="12" customHeight="1"/>
    <row r="22087" ht="12" customHeight="1"/>
    <row r="22088" ht="12" customHeight="1"/>
    <row r="22089" ht="12" customHeight="1"/>
    <row r="22090" ht="12" customHeight="1"/>
    <row r="22091" ht="12" customHeight="1"/>
    <row r="22092" ht="12" customHeight="1"/>
    <row r="22093" ht="12" customHeight="1"/>
    <row r="22094" ht="12" customHeight="1"/>
    <row r="22095" ht="12" customHeight="1"/>
    <row r="22096" ht="12" customHeight="1"/>
    <row r="22097" ht="12" customHeight="1"/>
    <row r="22098" ht="12" customHeight="1"/>
    <row r="22099" ht="12" customHeight="1"/>
    <row r="22100" ht="12" customHeight="1"/>
    <row r="22101" ht="12" customHeight="1"/>
    <row r="22102" ht="12" customHeight="1"/>
    <row r="22103" ht="12" customHeight="1"/>
    <row r="22104" ht="12" customHeight="1"/>
    <row r="22105" ht="12" customHeight="1"/>
    <row r="22106" ht="12" customHeight="1"/>
    <row r="22107" ht="12" customHeight="1"/>
    <row r="22108" ht="12" customHeight="1"/>
    <row r="22109" ht="12" customHeight="1"/>
    <row r="22110" ht="12" customHeight="1"/>
    <row r="22111" ht="12" customHeight="1"/>
    <row r="22112" ht="12" customHeight="1"/>
    <row r="22113" ht="12" customHeight="1"/>
    <row r="22114" ht="12" customHeight="1"/>
    <row r="22115" ht="12" customHeight="1"/>
    <row r="22116" ht="12" customHeight="1"/>
    <row r="22117" ht="12" customHeight="1"/>
    <row r="22118" ht="12" customHeight="1"/>
    <row r="22119" ht="12" customHeight="1"/>
    <row r="22120" ht="12" customHeight="1"/>
    <row r="22121" ht="12" customHeight="1"/>
    <row r="22122" ht="12" customHeight="1"/>
    <row r="22123" ht="12" customHeight="1"/>
    <row r="22124" ht="12" customHeight="1"/>
    <row r="22125" ht="12" customHeight="1"/>
    <row r="22126" ht="12" customHeight="1"/>
    <row r="22127" ht="12" customHeight="1"/>
    <row r="22128" ht="12" customHeight="1"/>
    <row r="22129" ht="12" customHeight="1"/>
    <row r="22130" ht="12" customHeight="1"/>
    <row r="22131" ht="12" customHeight="1"/>
    <row r="22132" ht="12" customHeight="1"/>
    <row r="22133" ht="12" customHeight="1"/>
    <row r="22134" ht="12" customHeight="1"/>
    <row r="22135" ht="12" customHeight="1"/>
    <row r="22136" ht="12" customHeight="1"/>
    <row r="22137" ht="12" customHeight="1"/>
    <row r="22138" ht="12" customHeight="1"/>
    <row r="22139" ht="12" customHeight="1"/>
    <row r="22140" ht="12" customHeight="1"/>
    <row r="22141" ht="12" customHeight="1"/>
    <row r="22142" ht="12" customHeight="1"/>
    <row r="22143" ht="12" customHeight="1"/>
    <row r="22144" ht="12" customHeight="1"/>
    <row r="22145" ht="12" customHeight="1"/>
    <row r="22146" ht="12" customHeight="1"/>
    <row r="22147" ht="12" customHeight="1"/>
    <row r="22148" ht="12" customHeight="1"/>
    <row r="22149" ht="12" customHeight="1"/>
    <row r="22150" ht="12" customHeight="1"/>
    <row r="22151" ht="12" customHeight="1"/>
    <row r="22152" ht="12" customHeight="1"/>
    <row r="22153" ht="12" customHeight="1"/>
    <row r="22154" ht="12" customHeight="1"/>
    <row r="22155" ht="12" customHeight="1"/>
    <row r="22156" ht="12" customHeight="1"/>
    <row r="22157" ht="12" customHeight="1"/>
    <row r="22158" ht="12" customHeight="1"/>
    <row r="22159" ht="12" customHeight="1"/>
    <row r="22160" ht="12" customHeight="1"/>
    <row r="22161" ht="12" customHeight="1"/>
    <row r="22162" ht="12" customHeight="1"/>
    <row r="22163" ht="12" customHeight="1"/>
    <row r="22164" ht="12" customHeight="1"/>
    <row r="22165" ht="12" customHeight="1"/>
    <row r="22166" ht="12" customHeight="1"/>
    <row r="22167" ht="12" customHeight="1"/>
    <row r="22168" ht="12" customHeight="1"/>
    <row r="22169" ht="12" customHeight="1"/>
    <row r="22170" ht="12" customHeight="1"/>
    <row r="22171" ht="12" customHeight="1"/>
    <row r="22172" ht="12" customHeight="1"/>
    <row r="22173" ht="12" customHeight="1"/>
    <row r="22174" ht="12" customHeight="1"/>
    <row r="22175" ht="12" customHeight="1"/>
    <row r="22176" ht="12" customHeight="1"/>
    <row r="22177" ht="12" customHeight="1"/>
    <row r="22178" ht="12" customHeight="1"/>
    <row r="22179" ht="12" customHeight="1"/>
    <row r="22180" ht="12" customHeight="1"/>
    <row r="22181" ht="12" customHeight="1"/>
    <row r="22182" ht="12" customHeight="1"/>
    <row r="22183" ht="12" customHeight="1"/>
    <row r="22184" ht="12" customHeight="1"/>
    <row r="22185" ht="12" customHeight="1"/>
    <row r="22186" ht="12" customHeight="1"/>
    <row r="22187" ht="12" customHeight="1"/>
    <row r="22188" ht="12" customHeight="1"/>
    <row r="22189" ht="12" customHeight="1"/>
    <row r="22190" ht="12" customHeight="1"/>
    <row r="22191" ht="12" customHeight="1"/>
    <row r="22192" ht="12" customHeight="1"/>
    <row r="22193" ht="12" customHeight="1"/>
    <row r="22194" ht="12" customHeight="1"/>
    <row r="22195" ht="12" customHeight="1"/>
    <row r="22196" ht="12" customHeight="1"/>
    <row r="22197" ht="12" customHeight="1"/>
    <row r="22198" ht="12" customHeight="1"/>
    <row r="22199" ht="12" customHeight="1"/>
    <row r="22200" ht="12" customHeight="1"/>
    <row r="22201" ht="12" customHeight="1"/>
    <row r="22202" ht="12" customHeight="1"/>
    <row r="22203" ht="12" customHeight="1"/>
    <row r="22204" ht="12" customHeight="1"/>
    <row r="22205" ht="12" customHeight="1"/>
    <row r="22206" ht="12" customHeight="1"/>
    <row r="22207" ht="12" customHeight="1"/>
    <row r="22208" ht="12" customHeight="1"/>
    <row r="22209" ht="12" customHeight="1"/>
    <row r="22210" ht="12" customHeight="1"/>
    <row r="22211" ht="12" customHeight="1"/>
    <row r="22212" ht="12" customHeight="1"/>
    <row r="22213" ht="12" customHeight="1"/>
    <row r="22214" ht="12" customHeight="1"/>
    <row r="22215" ht="12" customHeight="1"/>
    <row r="22216" ht="12" customHeight="1"/>
    <row r="22217" ht="12" customHeight="1"/>
    <row r="22218" ht="12" customHeight="1"/>
    <row r="22219" ht="12" customHeight="1"/>
    <row r="22220" ht="12" customHeight="1"/>
    <row r="22221" ht="12" customHeight="1"/>
    <row r="22222" ht="12" customHeight="1"/>
    <row r="22223" ht="12" customHeight="1"/>
    <row r="22224" ht="12" customHeight="1"/>
    <row r="22225" ht="12" customHeight="1"/>
    <row r="22226" ht="12" customHeight="1"/>
    <row r="22227" ht="12" customHeight="1"/>
    <row r="22228" ht="12" customHeight="1"/>
    <row r="22229" ht="12" customHeight="1"/>
    <row r="22230" ht="12" customHeight="1"/>
    <row r="22231" ht="12" customHeight="1"/>
    <row r="22232" ht="12" customHeight="1"/>
    <row r="22233" ht="12" customHeight="1"/>
    <row r="22234" ht="12" customHeight="1"/>
    <row r="22235" ht="12" customHeight="1"/>
    <row r="22236" ht="12" customHeight="1"/>
    <row r="22237" ht="12" customHeight="1"/>
    <row r="22238" ht="12" customHeight="1"/>
    <row r="22239" ht="12" customHeight="1"/>
    <row r="22240" ht="12" customHeight="1"/>
    <row r="22241" ht="12" customHeight="1"/>
    <row r="22242" ht="12" customHeight="1"/>
    <row r="22243" ht="12" customHeight="1"/>
    <row r="22244" ht="12" customHeight="1"/>
    <row r="22245" ht="12" customHeight="1"/>
    <row r="22246" ht="12" customHeight="1"/>
    <row r="22247" ht="12" customHeight="1"/>
    <row r="22248" ht="12" customHeight="1"/>
    <row r="22249" ht="12" customHeight="1"/>
    <row r="22250" ht="12" customHeight="1"/>
    <row r="22251" ht="12" customHeight="1"/>
    <row r="22252" ht="12" customHeight="1"/>
    <row r="22253" ht="12" customHeight="1"/>
    <row r="22254" ht="12" customHeight="1"/>
    <row r="22255" ht="12" customHeight="1"/>
    <row r="22256" ht="12" customHeight="1"/>
    <row r="22257" ht="12" customHeight="1"/>
    <row r="22258" ht="12" customHeight="1"/>
    <row r="22259" ht="12" customHeight="1"/>
    <row r="22260" ht="12" customHeight="1"/>
    <row r="22261" ht="12" customHeight="1"/>
    <row r="22262" ht="12" customHeight="1"/>
    <row r="22263" ht="12" customHeight="1"/>
    <row r="22264" ht="12" customHeight="1"/>
    <row r="22265" ht="12" customHeight="1"/>
    <row r="22266" ht="12" customHeight="1"/>
    <row r="22267" ht="12" customHeight="1"/>
    <row r="22268" ht="12" customHeight="1"/>
    <row r="22269" ht="12" customHeight="1"/>
    <row r="22270" ht="12" customHeight="1"/>
    <row r="22271" ht="12" customHeight="1"/>
    <row r="22272" ht="12" customHeight="1"/>
    <row r="22273" ht="12" customHeight="1"/>
    <row r="22274" ht="12" customHeight="1"/>
    <row r="22275" ht="12" customHeight="1"/>
    <row r="22276" ht="12" customHeight="1"/>
    <row r="22277" ht="12" customHeight="1"/>
    <row r="22278" ht="12" customHeight="1"/>
    <row r="22279" ht="12" customHeight="1"/>
    <row r="22280" ht="12" customHeight="1"/>
    <row r="22281" ht="12" customHeight="1"/>
    <row r="22282" ht="12" customHeight="1"/>
    <row r="22283" ht="12" customHeight="1"/>
    <row r="22284" ht="12" customHeight="1"/>
    <row r="22285" ht="12" customHeight="1"/>
    <row r="22286" ht="12" customHeight="1"/>
    <row r="22287" ht="12" customHeight="1"/>
    <row r="22288" ht="12" customHeight="1"/>
    <row r="22289" ht="12" customHeight="1"/>
    <row r="22290" ht="12" customHeight="1"/>
    <row r="22291" ht="12" customHeight="1"/>
    <row r="22292" ht="12" customHeight="1"/>
    <row r="22293" ht="12" customHeight="1"/>
    <row r="22294" ht="12" customHeight="1"/>
    <row r="22295" ht="12" customHeight="1"/>
    <row r="22296" ht="12" customHeight="1"/>
    <row r="22297" ht="12" customHeight="1"/>
    <row r="22298" ht="12" customHeight="1"/>
    <row r="22299" ht="12" customHeight="1"/>
    <row r="22300" ht="12" customHeight="1"/>
    <row r="22301" ht="12" customHeight="1"/>
    <row r="22302" ht="12" customHeight="1"/>
    <row r="22303" ht="12" customHeight="1"/>
    <row r="22304" ht="12" customHeight="1"/>
    <row r="22305" ht="12" customHeight="1"/>
    <row r="22306" ht="12" customHeight="1"/>
    <row r="22307" ht="12" customHeight="1"/>
    <row r="22308" ht="12" customHeight="1"/>
    <row r="22309" ht="12" customHeight="1"/>
    <row r="22310" ht="12" customHeight="1"/>
    <row r="22311" ht="12" customHeight="1"/>
    <row r="22312" ht="12" customHeight="1"/>
    <row r="22313" ht="12" customHeight="1"/>
    <row r="22314" ht="12" customHeight="1"/>
    <row r="22315" ht="12" customHeight="1"/>
    <row r="22316" ht="12" customHeight="1"/>
    <row r="22317" ht="12" customHeight="1"/>
    <row r="22318" ht="12" customHeight="1"/>
    <row r="22319" ht="12" customHeight="1"/>
    <row r="22320" ht="12" customHeight="1"/>
    <row r="22321" ht="12" customHeight="1"/>
    <row r="22322" ht="12" customHeight="1"/>
    <row r="22323" ht="12" customHeight="1"/>
    <row r="22324" ht="12" customHeight="1"/>
    <row r="22325" ht="12" customHeight="1"/>
    <row r="22326" ht="12" customHeight="1"/>
    <row r="22327" ht="12" customHeight="1"/>
    <row r="22328" ht="12" customHeight="1"/>
    <row r="22329" ht="12" customHeight="1"/>
    <row r="22330" ht="12" customHeight="1"/>
    <row r="22331" ht="12" customHeight="1"/>
    <row r="22332" ht="12" customHeight="1"/>
    <row r="22333" ht="12" customHeight="1"/>
    <row r="22334" ht="12" customHeight="1"/>
    <row r="22335" ht="12" customHeight="1"/>
    <row r="22336" ht="12" customHeight="1"/>
    <row r="22337" ht="12" customHeight="1"/>
    <row r="22338" ht="12" customHeight="1"/>
    <row r="22339" ht="12" customHeight="1"/>
    <row r="22340" ht="12" customHeight="1"/>
    <row r="22341" ht="12" customHeight="1"/>
    <row r="22342" ht="12" customHeight="1"/>
    <row r="22343" ht="12" customHeight="1"/>
    <row r="22344" ht="12" customHeight="1"/>
    <row r="22345" ht="12" customHeight="1"/>
    <row r="22346" ht="12" customHeight="1"/>
    <row r="22347" ht="12" customHeight="1"/>
    <row r="22348" ht="12" customHeight="1"/>
    <row r="22349" ht="12" customHeight="1"/>
    <row r="22350" ht="12" customHeight="1"/>
    <row r="22351" ht="12" customHeight="1"/>
    <row r="22352" ht="12" customHeight="1"/>
    <row r="22353" ht="12" customHeight="1"/>
    <row r="22354" ht="12" customHeight="1"/>
    <row r="22355" ht="12" customHeight="1"/>
    <row r="22356" ht="12" customHeight="1"/>
    <row r="22357" ht="12" customHeight="1"/>
    <row r="22358" ht="12" customHeight="1"/>
    <row r="22359" ht="12" customHeight="1"/>
    <row r="22360" ht="12" customHeight="1"/>
    <row r="22361" ht="12" customHeight="1"/>
    <row r="22362" ht="12" customHeight="1"/>
    <row r="22363" ht="12" customHeight="1"/>
    <row r="22364" ht="12" customHeight="1"/>
    <row r="22365" ht="12" customHeight="1"/>
    <row r="22366" ht="12" customHeight="1"/>
    <row r="22367" ht="12" customHeight="1"/>
    <row r="22368" ht="12" customHeight="1"/>
    <row r="22369" ht="12" customHeight="1"/>
    <row r="22370" ht="12" customHeight="1"/>
    <row r="22371" ht="12" customHeight="1"/>
    <row r="22372" ht="12" customHeight="1"/>
    <row r="22373" ht="12" customHeight="1"/>
    <row r="22374" ht="12" customHeight="1"/>
    <row r="22375" ht="12" customHeight="1"/>
    <row r="22376" ht="12" customHeight="1"/>
    <row r="22377" ht="12" customHeight="1"/>
    <row r="22378" ht="12" customHeight="1"/>
    <row r="22379" ht="12" customHeight="1"/>
    <row r="22380" ht="12" customHeight="1"/>
    <row r="22381" ht="12" customHeight="1"/>
    <row r="22382" ht="12" customHeight="1"/>
    <row r="22383" ht="12" customHeight="1"/>
    <row r="22384" ht="12" customHeight="1"/>
    <row r="22385" ht="12" customHeight="1"/>
    <row r="22386" ht="12" customHeight="1"/>
    <row r="22387" ht="12" customHeight="1"/>
    <row r="22388" ht="12" customHeight="1"/>
    <row r="22389" ht="12" customHeight="1"/>
    <row r="22390" ht="12" customHeight="1"/>
    <row r="22391" ht="12" customHeight="1"/>
    <row r="22392" ht="12" customHeight="1"/>
    <row r="22393" ht="12" customHeight="1"/>
    <row r="22394" ht="12" customHeight="1"/>
    <row r="22395" ht="12" customHeight="1"/>
    <row r="22396" ht="12" customHeight="1"/>
    <row r="22397" ht="12" customHeight="1"/>
    <row r="22398" ht="12" customHeight="1"/>
    <row r="22399" ht="12" customHeight="1"/>
    <row r="22400" ht="12" customHeight="1"/>
    <row r="22401" ht="12" customHeight="1"/>
    <row r="22402" ht="12" customHeight="1"/>
    <row r="22403" ht="12" customHeight="1"/>
    <row r="22404" ht="12" customHeight="1"/>
    <row r="22405" ht="12" customHeight="1"/>
    <row r="22406" ht="12" customHeight="1"/>
    <row r="22407" ht="12" customHeight="1"/>
    <row r="22408" ht="12" customHeight="1"/>
    <row r="22409" ht="12" customHeight="1"/>
    <row r="22410" ht="12" customHeight="1"/>
    <row r="22411" ht="12" customHeight="1"/>
    <row r="22412" ht="12" customHeight="1"/>
    <row r="22413" ht="12" customHeight="1"/>
    <row r="22414" ht="12" customHeight="1"/>
    <row r="22415" ht="12" customHeight="1"/>
    <row r="22416" ht="12" customHeight="1"/>
    <row r="22417" ht="12" customHeight="1"/>
    <row r="22418" ht="12" customHeight="1"/>
    <row r="22419" ht="12" customHeight="1"/>
    <row r="22420" ht="12" customHeight="1"/>
    <row r="22421" ht="12" customHeight="1"/>
    <row r="22422" ht="12" customHeight="1"/>
    <row r="22423" ht="12" customHeight="1"/>
    <row r="22424" ht="12" customHeight="1"/>
    <row r="22425" ht="12" customHeight="1"/>
    <row r="22426" ht="12" customHeight="1"/>
    <row r="22427" ht="12" customHeight="1"/>
    <row r="22428" ht="12" customHeight="1"/>
    <row r="22429" ht="12" customHeight="1"/>
    <row r="22430" ht="12" customHeight="1"/>
    <row r="22431" ht="12" customHeight="1"/>
    <row r="22432" ht="12" customHeight="1"/>
    <row r="22433" ht="12" customHeight="1"/>
    <row r="22434" ht="12" customHeight="1"/>
    <row r="22435" ht="12" customHeight="1"/>
    <row r="22436" ht="12" customHeight="1"/>
    <row r="22437" ht="12" customHeight="1"/>
    <row r="22438" ht="12" customHeight="1"/>
    <row r="22439" ht="12" customHeight="1"/>
    <row r="22440" ht="12" customHeight="1"/>
    <row r="22441" ht="12" customHeight="1"/>
    <row r="22442" ht="12" customHeight="1"/>
    <row r="22443" ht="12" customHeight="1"/>
    <row r="22444" ht="12" customHeight="1"/>
    <row r="22445" ht="12" customHeight="1"/>
    <row r="22446" ht="12" customHeight="1"/>
    <row r="22447" ht="12" customHeight="1"/>
    <row r="22448" ht="12" customHeight="1"/>
    <row r="22449" ht="12" customHeight="1"/>
    <row r="22450" ht="12" customHeight="1"/>
    <row r="22451" ht="12" customHeight="1"/>
    <row r="22452" ht="12" customHeight="1"/>
    <row r="22453" ht="12" customHeight="1"/>
    <row r="22454" ht="12" customHeight="1"/>
    <row r="22455" ht="12" customHeight="1"/>
    <row r="22456" ht="12" customHeight="1"/>
    <row r="22457" ht="12" customHeight="1"/>
    <row r="22458" ht="12" customHeight="1"/>
    <row r="22459" ht="12" customHeight="1"/>
    <row r="22460" ht="12" customHeight="1"/>
    <row r="22461" ht="12" customHeight="1"/>
    <row r="22462" ht="12" customHeight="1"/>
    <row r="22463" ht="12" customHeight="1"/>
    <row r="22464" ht="12" customHeight="1"/>
    <row r="22465" ht="12" customHeight="1"/>
    <row r="22466" ht="12" customHeight="1"/>
    <row r="22467" ht="12" customHeight="1"/>
    <row r="22468" ht="12" customHeight="1"/>
    <row r="22469" ht="12" customHeight="1"/>
    <row r="22470" ht="12" customHeight="1"/>
    <row r="22471" ht="12" customHeight="1"/>
    <row r="22472" ht="12" customHeight="1"/>
    <row r="22473" ht="12" customHeight="1"/>
    <row r="22474" ht="12" customHeight="1"/>
    <row r="22475" ht="12" customHeight="1"/>
    <row r="22476" ht="12" customHeight="1"/>
    <row r="22477" ht="12" customHeight="1"/>
    <row r="22478" ht="12" customHeight="1"/>
    <row r="22479" ht="12" customHeight="1"/>
    <row r="22480" ht="12" customHeight="1"/>
    <row r="22481" ht="12" customHeight="1"/>
    <row r="22482" ht="12" customHeight="1"/>
    <row r="22483" ht="12" customHeight="1"/>
    <row r="22484" ht="12" customHeight="1"/>
    <row r="22485" ht="12" customHeight="1"/>
    <row r="22486" ht="12" customHeight="1"/>
    <row r="22487" ht="12" customHeight="1"/>
    <row r="22488" ht="12" customHeight="1"/>
    <row r="22489" ht="12" customHeight="1"/>
    <row r="22490" ht="12" customHeight="1"/>
    <row r="22491" ht="12" customHeight="1"/>
    <row r="22492" ht="12" customHeight="1"/>
    <row r="22493" ht="12" customHeight="1"/>
    <row r="22494" ht="12" customHeight="1"/>
    <row r="22495" ht="12" customHeight="1"/>
    <row r="22496" ht="12" customHeight="1"/>
    <row r="22497" ht="12" customHeight="1"/>
    <row r="22498" ht="12" customHeight="1"/>
    <row r="22499" ht="12" customHeight="1"/>
    <row r="22500" ht="12" customHeight="1"/>
    <row r="22501" ht="12" customHeight="1"/>
    <row r="22502" ht="12" customHeight="1"/>
    <row r="22503" ht="12" customHeight="1"/>
    <row r="22504" ht="12" customHeight="1"/>
    <row r="22505" ht="12" customHeight="1"/>
    <row r="22506" ht="12" customHeight="1"/>
    <row r="22507" ht="12" customHeight="1"/>
    <row r="22508" ht="12" customHeight="1"/>
    <row r="22509" ht="12" customHeight="1"/>
    <row r="22510" ht="12" customHeight="1"/>
    <row r="22511" ht="12" customHeight="1"/>
    <row r="22512" ht="12" customHeight="1"/>
    <row r="22513" ht="12" customHeight="1"/>
    <row r="22514" ht="12" customHeight="1"/>
    <row r="22515" ht="12" customHeight="1"/>
    <row r="22516" ht="12" customHeight="1"/>
    <row r="22517" ht="12" customHeight="1"/>
    <row r="22518" ht="12" customHeight="1"/>
    <row r="22519" ht="12" customHeight="1"/>
    <row r="22520" ht="12" customHeight="1"/>
    <row r="22521" ht="12" customHeight="1"/>
    <row r="22522" ht="12" customHeight="1"/>
    <row r="22523" ht="12" customHeight="1"/>
    <row r="22524" ht="12" customHeight="1"/>
    <row r="22525" ht="12" customHeight="1"/>
    <row r="22526" ht="12" customHeight="1"/>
    <row r="22527" ht="12" customHeight="1"/>
    <row r="22528" ht="12" customHeight="1"/>
    <row r="22529" ht="12" customHeight="1"/>
    <row r="22530" ht="12" customHeight="1"/>
    <row r="22531" ht="12" customHeight="1"/>
    <row r="22532" ht="12" customHeight="1"/>
    <row r="22533" ht="12" customHeight="1"/>
    <row r="22534" ht="12" customHeight="1"/>
    <row r="22535" ht="12" customHeight="1"/>
    <row r="22536" ht="12" customHeight="1"/>
    <row r="22537" ht="12" customHeight="1"/>
    <row r="22538" ht="12" customHeight="1"/>
    <row r="22539" ht="12" customHeight="1"/>
    <row r="22540" ht="12" customHeight="1"/>
    <row r="22541" ht="12" customHeight="1"/>
    <row r="22542" ht="12" customHeight="1"/>
    <row r="22543" ht="12" customHeight="1"/>
    <row r="22544" ht="12" customHeight="1"/>
    <row r="22545" ht="12" customHeight="1"/>
    <row r="22546" ht="12" customHeight="1"/>
    <row r="22547" ht="12" customHeight="1"/>
    <row r="22548" ht="12" customHeight="1"/>
    <row r="22549" ht="12" customHeight="1"/>
    <row r="22550" ht="12" customHeight="1"/>
    <row r="22551" ht="12" customHeight="1"/>
    <row r="22552" ht="12" customHeight="1"/>
    <row r="22553" ht="12" customHeight="1"/>
    <row r="22554" ht="12" customHeight="1"/>
    <row r="22555" ht="12" customHeight="1"/>
    <row r="22556" ht="12" customHeight="1"/>
    <row r="22557" ht="12" customHeight="1"/>
    <row r="22558" ht="12" customHeight="1"/>
    <row r="22559" ht="12" customHeight="1"/>
    <row r="22560" ht="12" customHeight="1"/>
    <row r="22561" ht="12" customHeight="1"/>
    <row r="22562" ht="12" customHeight="1"/>
    <row r="22563" ht="12" customHeight="1"/>
    <row r="22564" ht="12" customHeight="1"/>
    <row r="22565" ht="12" customHeight="1"/>
    <row r="22566" ht="12" customHeight="1"/>
    <row r="22567" ht="12" customHeight="1"/>
    <row r="22568" ht="12" customHeight="1"/>
    <row r="22569" ht="12" customHeight="1"/>
    <row r="22570" ht="12" customHeight="1"/>
    <row r="22571" ht="12" customHeight="1"/>
    <row r="22572" ht="12" customHeight="1"/>
    <row r="22573" ht="12" customHeight="1"/>
    <row r="22574" ht="12" customHeight="1"/>
    <row r="22575" ht="12" customHeight="1"/>
    <row r="22576" ht="12" customHeight="1"/>
    <row r="22577" ht="12" customHeight="1"/>
    <row r="22578" ht="12" customHeight="1"/>
    <row r="22579" ht="12" customHeight="1"/>
    <row r="22580" ht="12" customHeight="1"/>
    <row r="22581" ht="12" customHeight="1"/>
    <row r="22582" ht="12" customHeight="1"/>
    <row r="22583" ht="12" customHeight="1"/>
    <row r="22584" ht="12" customHeight="1"/>
    <row r="22585" ht="12" customHeight="1"/>
    <row r="22586" ht="12" customHeight="1"/>
    <row r="22587" ht="12" customHeight="1"/>
    <row r="22588" ht="12" customHeight="1"/>
    <row r="22589" ht="12" customHeight="1"/>
    <row r="22590" ht="12" customHeight="1"/>
    <row r="22591" ht="12" customHeight="1"/>
    <row r="22592" ht="12" customHeight="1"/>
    <row r="22593" ht="12" customHeight="1"/>
    <row r="22594" ht="12" customHeight="1"/>
    <row r="22595" ht="12" customHeight="1"/>
    <row r="22596" ht="12" customHeight="1"/>
    <row r="22597" ht="12" customHeight="1"/>
    <row r="22598" ht="12" customHeight="1"/>
    <row r="22599" ht="12" customHeight="1"/>
    <row r="22600" ht="12" customHeight="1"/>
    <row r="22601" ht="12" customHeight="1"/>
    <row r="22602" ht="12" customHeight="1"/>
    <row r="22603" ht="12" customHeight="1"/>
    <row r="22604" ht="12" customHeight="1"/>
    <row r="22605" ht="12" customHeight="1"/>
    <row r="22606" ht="12" customHeight="1"/>
    <row r="22607" ht="12" customHeight="1"/>
    <row r="22608" ht="12" customHeight="1"/>
    <row r="22609" ht="12" customHeight="1"/>
    <row r="22610" ht="12" customHeight="1"/>
    <row r="22611" ht="12" customHeight="1"/>
    <row r="22612" ht="12" customHeight="1"/>
    <row r="22613" ht="12" customHeight="1"/>
    <row r="22614" ht="12" customHeight="1"/>
    <row r="22615" ht="12" customHeight="1"/>
    <row r="22616" ht="12" customHeight="1"/>
    <row r="22617" ht="12" customHeight="1"/>
    <row r="22618" ht="12" customHeight="1"/>
    <row r="22619" ht="12" customHeight="1"/>
    <row r="22620" ht="12" customHeight="1"/>
    <row r="22621" ht="12" customHeight="1"/>
    <row r="22622" ht="12" customHeight="1"/>
    <row r="22623" ht="12" customHeight="1"/>
    <row r="22624" ht="12" customHeight="1"/>
    <row r="22625" ht="12" customHeight="1"/>
    <row r="22626" ht="12" customHeight="1"/>
    <row r="22627" ht="12" customHeight="1"/>
    <row r="22628" ht="12" customHeight="1"/>
    <row r="22629" ht="12" customHeight="1"/>
    <row r="22630" ht="12" customHeight="1"/>
    <row r="22631" ht="12" customHeight="1"/>
    <row r="22632" ht="12" customHeight="1"/>
    <row r="22633" ht="12" customHeight="1"/>
    <row r="22634" ht="12" customHeight="1"/>
    <row r="22635" ht="12" customHeight="1"/>
    <row r="22636" ht="12" customHeight="1"/>
    <row r="22637" ht="12" customHeight="1"/>
    <row r="22638" ht="12" customHeight="1"/>
    <row r="22639" ht="12" customHeight="1"/>
    <row r="22640" ht="12" customHeight="1"/>
    <row r="22641" ht="12" customHeight="1"/>
    <row r="22642" ht="12" customHeight="1"/>
    <row r="22643" ht="12" customHeight="1"/>
    <row r="22644" ht="12" customHeight="1"/>
    <row r="22645" ht="12" customHeight="1"/>
    <row r="22646" ht="12" customHeight="1"/>
    <row r="22647" ht="12" customHeight="1"/>
    <row r="22648" ht="12" customHeight="1"/>
    <row r="22649" ht="12" customHeight="1"/>
    <row r="22650" ht="12" customHeight="1"/>
    <row r="22651" ht="12" customHeight="1"/>
    <row r="22652" ht="12" customHeight="1"/>
    <row r="22653" ht="12" customHeight="1"/>
    <row r="22654" ht="12" customHeight="1"/>
    <row r="22655" ht="12" customHeight="1"/>
    <row r="22656" ht="12" customHeight="1"/>
    <row r="22657" ht="12" customHeight="1"/>
    <row r="22658" ht="12" customHeight="1"/>
    <row r="22659" ht="12" customHeight="1"/>
    <row r="22660" ht="12" customHeight="1"/>
    <row r="22661" ht="12" customHeight="1"/>
    <row r="22662" ht="12" customHeight="1"/>
    <row r="22663" ht="12" customHeight="1"/>
    <row r="22664" ht="12" customHeight="1"/>
    <row r="22665" ht="12" customHeight="1"/>
    <row r="22666" ht="12" customHeight="1"/>
    <row r="22667" ht="12" customHeight="1"/>
    <row r="22668" ht="12" customHeight="1"/>
    <row r="22669" ht="12" customHeight="1"/>
    <row r="22670" ht="12" customHeight="1"/>
    <row r="22671" ht="12" customHeight="1"/>
    <row r="22672" ht="12" customHeight="1"/>
    <row r="22673" ht="12" customHeight="1"/>
    <row r="22674" ht="12" customHeight="1"/>
    <row r="22675" ht="12" customHeight="1"/>
    <row r="22676" ht="12" customHeight="1"/>
    <row r="22677" ht="12" customHeight="1"/>
    <row r="22678" ht="12" customHeight="1"/>
    <row r="22679" ht="12" customHeight="1"/>
    <row r="22680" ht="12" customHeight="1"/>
    <row r="22681" ht="12" customHeight="1"/>
    <row r="22682" ht="12" customHeight="1"/>
    <row r="22683" ht="12" customHeight="1"/>
    <row r="22684" ht="12" customHeight="1"/>
    <row r="22685" ht="12" customHeight="1"/>
    <row r="22686" ht="12" customHeight="1"/>
    <row r="22687" ht="12" customHeight="1"/>
    <row r="22688" ht="12" customHeight="1"/>
    <row r="22689" ht="12" customHeight="1"/>
    <row r="22690" ht="12" customHeight="1"/>
    <row r="22691" ht="12" customHeight="1"/>
    <row r="22692" ht="12" customHeight="1"/>
    <row r="22693" ht="12" customHeight="1"/>
    <row r="22694" ht="12" customHeight="1"/>
    <row r="22695" ht="12" customHeight="1"/>
    <row r="22696" ht="12" customHeight="1"/>
    <row r="22697" ht="12" customHeight="1"/>
    <row r="22698" ht="12" customHeight="1"/>
    <row r="22699" ht="12" customHeight="1"/>
    <row r="22700" ht="12" customHeight="1"/>
    <row r="22701" ht="12" customHeight="1"/>
    <row r="22702" ht="12" customHeight="1"/>
    <row r="22703" ht="12" customHeight="1"/>
    <row r="22704" ht="12" customHeight="1"/>
    <row r="22705" ht="12" customHeight="1"/>
    <row r="22706" ht="12" customHeight="1"/>
    <row r="22707" ht="12" customHeight="1"/>
    <row r="22708" ht="12" customHeight="1"/>
    <row r="22709" ht="12" customHeight="1"/>
    <row r="22710" ht="12" customHeight="1"/>
    <row r="22711" ht="12" customHeight="1"/>
    <row r="22712" ht="12" customHeight="1"/>
    <row r="22713" ht="12" customHeight="1"/>
    <row r="22714" ht="12" customHeight="1"/>
    <row r="22715" ht="12" customHeight="1"/>
    <row r="22716" ht="12" customHeight="1"/>
    <row r="22717" ht="12" customHeight="1"/>
    <row r="22718" ht="12" customHeight="1"/>
    <row r="22719" ht="12" customHeight="1"/>
    <row r="22720" ht="12" customHeight="1"/>
    <row r="22721" ht="12" customHeight="1"/>
    <row r="22722" ht="12" customHeight="1"/>
    <row r="22723" ht="12" customHeight="1"/>
    <row r="22724" ht="12" customHeight="1"/>
    <row r="22725" ht="12" customHeight="1"/>
    <row r="22726" ht="12" customHeight="1"/>
    <row r="22727" ht="12" customHeight="1"/>
    <row r="22728" ht="12" customHeight="1"/>
    <row r="22729" ht="12" customHeight="1"/>
    <row r="22730" ht="12" customHeight="1"/>
    <row r="22731" ht="12" customHeight="1"/>
    <row r="22732" ht="12" customHeight="1"/>
    <row r="22733" ht="12" customHeight="1"/>
    <row r="22734" ht="12" customHeight="1"/>
    <row r="22735" ht="12" customHeight="1"/>
    <row r="22736" ht="12" customHeight="1"/>
    <row r="22737" ht="12" customHeight="1"/>
    <row r="22738" ht="12" customHeight="1"/>
    <row r="22739" ht="12" customHeight="1"/>
    <row r="22740" ht="12" customHeight="1"/>
    <row r="22741" ht="12" customHeight="1"/>
    <row r="22742" ht="12" customHeight="1"/>
    <row r="22743" ht="12" customHeight="1"/>
    <row r="22744" ht="12" customHeight="1"/>
    <row r="22745" ht="12" customHeight="1"/>
    <row r="22746" ht="12" customHeight="1"/>
    <row r="22747" ht="12" customHeight="1"/>
    <row r="22748" ht="12" customHeight="1"/>
    <row r="22749" ht="12" customHeight="1"/>
    <row r="22750" ht="12" customHeight="1"/>
    <row r="22751" ht="12" customHeight="1"/>
    <row r="22752" ht="12" customHeight="1"/>
    <row r="22753" ht="12" customHeight="1"/>
    <row r="22754" ht="12" customHeight="1"/>
    <row r="22755" ht="12" customHeight="1"/>
    <row r="22756" ht="12" customHeight="1"/>
    <row r="22757" ht="12" customHeight="1"/>
    <row r="22758" ht="12" customHeight="1"/>
    <row r="22759" ht="12" customHeight="1"/>
    <row r="22760" ht="12" customHeight="1"/>
    <row r="22761" ht="12" customHeight="1"/>
    <row r="22762" ht="12" customHeight="1"/>
    <row r="22763" ht="12" customHeight="1"/>
    <row r="22764" ht="12" customHeight="1"/>
    <row r="22765" ht="12" customHeight="1"/>
    <row r="22766" ht="12" customHeight="1"/>
    <row r="22767" ht="12" customHeight="1"/>
    <row r="22768" ht="12" customHeight="1"/>
    <row r="22769" ht="12" customHeight="1"/>
    <row r="22770" ht="12" customHeight="1"/>
    <row r="22771" ht="12" customHeight="1"/>
    <row r="22772" ht="12" customHeight="1"/>
    <row r="22773" ht="12" customHeight="1"/>
    <row r="22774" ht="12" customHeight="1"/>
    <row r="22775" ht="12" customHeight="1"/>
    <row r="22776" ht="12" customHeight="1"/>
    <row r="22777" ht="12" customHeight="1"/>
    <row r="22778" ht="12" customHeight="1"/>
    <row r="22779" ht="12" customHeight="1"/>
    <row r="22780" ht="12" customHeight="1"/>
    <row r="22781" ht="12" customHeight="1"/>
    <row r="22782" ht="12" customHeight="1"/>
    <row r="22783" ht="12" customHeight="1"/>
    <row r="22784" ht="12" customHeight="1"/>
    <row r="22785" ht="12" customHeight="1"/>
    <row r="22786" ht="12" customHeight="1"/>
    <row r="22787" ht="12" customHeight="1"/>
    <row r="22788" ht="12" customHeight="1"/>
    <row r="22789" ht="12" customHeight="1"/>
    <row r="22790" ht="12" customHeight="1"/>
    <row r="22791" ht="12" customHeight="1"/>
    <row r="22792" ht="12" customHeight="1"/>
    <row r="22793" ht="12" customHeight="1"/>
    <row r="22794" ht="12" customHeight="1"/>
    <row r="22795" ht="12" customHeight="1"/>
    <row r="22796" ht="12" customHeight="1"/>
    <row r="22797" ht="12" customHeight="1"/>
    <row r="22798" ht="12" customHeight="1"/>
    <row r="22799" ht="12" customHeight="1"/>
    <row r="22800" ht="12" customHeight="1"/>
    <row r="22801" ht="12" customHeight="1"/>
    <row r="22802" ht="12" customHeight="1"/>
    <row r="22803" ht="12" customHeight="1"/>
    <row r="22804" ht="12" customHeight="1"/>
    <row r="22805" ht="12" customHeight="1"/>
    <row r="22806" ht="12" customHeight="1"/>
    <row r="22807" ht="12" customHeight="1"/>
    <row r="22808" ht="12" customHeight="1"/>
    <row r="22809" ht="12" customHeight="1"/>
    <row r="22810" ht="12" customHeight="1"/>
    <row r="22811" ht="12" customHeight="1"/>
    <row r="22812" ht="12" customHeight="1"/>
    <row r="22813" ht="12" customHeight="1"/>
    <row r="22814" ht="12" customHeight="1"/>
    <row r="22815" ht="12" customHeight="1"/>
    <row r="22816" ht="12" customHeight="1"/>
    <row r="22817" ht="12" customHeight="1"/>
    <row r="22818" ht="12" customHeight="1"/>
    <row r="22819" ht="12" customHeight="1"/>
    <row r="22820" ht="12" customHeight="1"/>
    <row r="22821" ht="12" customHeight="1"/>
    <row r="22822" ht="12" customHeight="1"/>
    <row r="22823" ht="12" customHeight="1"/>
    <row r="22824" ht="12" customHeight="1"/>
    <row r="22825" ht="12" customHeight="1"/>
    <row r="22826" ht="12" customHeight="1"/>
    <row r="22827" ht="12" customHeight="1"/>
    <row r="22828" ht="12" customHeight="1"/>
    <row r="22829" ht="12" customHeight="1"/>
    <row r="22830" ht="12" customHeight="1"/>
    <row r="22831" ht="12" customHeight="1"/>
    <row r="22832" ht="12" customHeight="1"/>
    <row r="22833" ht="12" customHeight="1"/>
    <row r="22834" ht="12" customHeight="1"/>
    <row r="22835" ht="12" customHeight="1"/>
    <row r="22836" ht="12" customHeight="1"/>
    <row r="22837" ht="12" customHeight="1"/>
    <row r="22838" ht="12" customHeight="1"/>
    <row r="22839" ht="12" customHeight="1"/>
    <row r="22840" ht="12" customHeight="1"/>
    <row r="22841" ht="12" customHeight="1"/>
    <row r="22842" ht="12" customHeight="1"/>
    <row r="22843" ht="12" customHeight="1"/>
    <row r="22844" ht="12" customHeight="1"/>
    <row r="22845" ht="12" customHeight="1"/>
    <row r="22846" ht="12" customHeight="1"/>
    <row r="22847" ht="12" customHeight="1"/>
    <row r="22848" ht="12" customHeight="1"/>
    <row r="22849" ht="12" customHeight="1"/>
    <row r="22850" ht="12" customHeight="1"/>
    <row r="22851" ht="12" customHeight="1"/>
    <row r="22852" ht="12" customHeight="1"/>
    <row r="22853" ht="12" customHeight="1"/>
    <row r="22854" ht="12" customHeight="1"/>
    <row r="22855" ht="12" customHeight="1"/>
    <row r="22856" ht="12" customHeight="1"/>
    <row r="22857" ht="12" customHeight="1"/>
    <row r="22858" ht="12" customHeight="1"/>
    <row r="22859" ht="12" customHeight="1"/>
    <row r="22860" ht="12" customHeight="1"/>
    <row r="22861" ht="12" customHeight="1"/>
    <row r="22862" ht="12" customHeight="1"/>
    <row r="22863" ht="12" customHeight="1"/>
    <row r="22864" ht="12" customHeight="1"/>
    <row r="22865" ht="12" customHeight="1"/>
    <row r="22866" ht="12" customHeight="1"/>
    <row r="22867" ht="12" customHeight="1"/>
    <row r="22868" ht="12" customHeight="1"/>
    <row r="22869" ht="12" customHeight="1"/>
    <row r="22870" ht="12" customHeight="1"/>
    <row r="22871" ht="12" customHeight="1"/>
    <row r="22872" ht="12" customHeight="1"/>
    <row r="22873" ht="12" customHeight="1"/>
    <row r="22874" ht="12" customHeight="1"/>
    <row r="22875" ht="12" customHeight="1"/>
    <row r="22876" ht="12" customHeight="1"/>
    <row r="22877" ht="12" customHeight="1"/>
    <row r="22878" ht="12" customHeight="1"/>
    <row r="22879" ht="12" customHeight="1"/>
    <row r="22880" ht="12" customHeight="1"/>
    <row r="22881" ht="12" customHeight="1"/>
    <row r="22882" ht="12" customHeight="1"/>
    <row r="22883" ht="12" customHeight="1"/>
    <row r="22884" ht="12" customHeight="1"/>
    <row r="22885" ht="12" customHeight="1"/>
    <row r="22886" ht="12" customHeight="1"/>
    <row r="22887" ht="12" customHeight="1"/>
    <row r="22888" ht="12" customHeight="1"/>
    <row r="22889" ht="12" customHeight="1"/>
    <row r="22890" ht="12" customHeight="1"/>
    <row r="22891" ht="12" customHeight="1"/>
    <row r="22892" ht="12" customHeight="1"/>
    <row r="22893" ht="12" customHeight="1"/>
    <row r="22894" ht="12" customHeight="1"/>
    <row r="22895" ht="12" customHeight="1"/>
    <row r="22896" ht="12" customHeight="1"/>
    <row r="22897" ht="12" customHeight="1"/>
    <row r="22898" ht="12" customHeight="1"/>
    <row r="22899" ht="12" customHeight="1"/>
    <row r="22900" ht="12" customHeight="1"/>
    <row r="22901" ht="12" customHeight="1"/>
    <row r="22902" ht="12" customHeight="1"/>
    <row r="22903" ht="12" customHeight="1"/>
    <row r="22904" ht="12" customHeight="1"/>
    <row r="22905" ht="12" customHeight="1"/>
    <row r="22906" ht="12" customHeight="1"/>
    <row r="22907" ht="12" customHeight="1"/>
    <row r="22908" ht="12" customHeight="1"/>
    <row r="22909" ht="12" customHeight="1"/>
    <row r="22910" ht="12" customHeight="1"/>
    <row r="22911" ht="12" customHeight="1"/>
    <row r="22912" ht="12" customHeight="1"/>
    <row r="22913" ht="12" customHeight="1"/>
    <row r="22914" ht="12" customHeight="1"/>
    <row r="22915" ht="12" customHeight="1"/>
    <row r="22916" ht="12" customHeight="1"/>
    <row r="22917" ht="12" customHeight="1"/>
    <row r="22918" ht="12" customHeight="1"/>
    <row r="22919" ht="12" customHeight="1"/>
    <row r="22920" ht="12" customHeight="1"/>
    <row r="22921" ht="12" customHeight="1"/>
    <row r="22922" ht="12" customHeight="1"/>
    <row r="22923" ht="12" customHeight="1"/>
    <row r="22924" ht="12" customHeight="1"/>
    <row r="22925" ht="12" customHeight="1"/>
    <row r="22926" ht="12" customHeight="1"/>
    <row r="22927" ht="12" customHeight="1"/>
    <row r="22928" ht="12" customHeight="1"/>
    <row r="22929" ht="12" customHeight="1"/>
    <row r="22930" ht="12" customHeight="1"/>
    <row r="22931" ht="12" customHeight="1"/>
    <row r="22932" ht="12" customHeight="1"/>
    <row r="22933" ht="12" customHeight="1"/>
    <row r="22934" ht="12" customHeight="1"/>
    <row r="22935" ht="12" customHeight="1"/>
    <row r="22936" ht="12" customHeight="1"/>
    <row r="22937" ht="12" customHeight="1"/>
    <row r="22938" ht="12" customHeight="1"/>
    <row r="22939" ht="12" customHeight="1"/>
    <row r="22940" ht="12" customHeight="1"/>
    <row r="22941" ht="12" customHeight="1"/>
    <row r="22942" ht="12" customHeight="1"/>
    <row r="22943" ht="12" customHeight="1"/>
    <row r="22944" ht="12" customHeight="1"/>
    <row r="22945" ht="12" customHeight="1"/>
    <row r="22946" ht="12" customHeight="1"/>
    <row r="22947" ht="12" customHeight="1"/>
    <row r="22948" ht="12" customHeight="1"/>
    <row r="22949" ht="12" customHeight="1"/>
    <row r="22950" ht="12" customHeight="1"/>
    <row r="22951" ht="12" customHeight="1"/>
    <row r="22952" ht="12" customHeight="1"/>
    <row r="22953" ht="12" customHeight="1"/>
    <row r="22954" ht="12" customHeight="1"/>
    <row r="22955" ht="12" customHeight="1"/>
    <row r="22956" ht="12" customHeight="1"/>
    <row r="22957" ht="12" customHeight="1"/>
    <row r="22958" ht="12" customHeight="1"/>
    <row r="22959" ht="12" customHeight="1"/>
    <row r="22960" ht="12" customHeight="1"/>
    <row r="22961" ht="12" customHeight="1"/>
    <row r="22962" ht="12" customHeight="1"/>
    <row r="22963" ht="12" customHeight="1"/>
    <row r="22964" ht="12" customHeight="1"/>
    <row r="22965" ht="12" customHeight="1"/>
    <row r="22966" ht="12" customHeight="1"/>
    <row r="22967" ht="12" customHeight="1"/>
    <row r="22968" ht="12" customHeight="1"/>
    <row r="22969" ht="12" customHeight="1"/>
    <row r="22970" ht="12" customHeight="1"/>
    <row r="22971" ht="12" customHeight="1"/>
    <row r="22972" ht="12" customHeight="1"/>
    <row r="22973" ht="12" customHeight="1"/>
    <row r="22974" ht="12" customHeight="1"/>
    <row r="22975" ht="12" customHeight="1"/>
    <row r="22976" ht="12" customHeight="1"/>
    <row r="22977" ht="12" customHeight="1"/>
    <row r="22978" ht="12" customHeight="1"/>
    <row r="22979" ht="12" customHeight="1"/>
    <row r="22980" ht="12" customHeight="1"/>
    <row r="22981" ht="12" customHeight="1"/>
    <row r="22982" ht="12" customHeight="1"/>
    <row r="22983" ht="12" customHeight="1"/>
    <row r="22984" ht="12" customHeight="1"/>
    <row r="22985" ht="12" customHeight="1"/>
    <row r="22986" ht="12" customHeight="1"/>
    <row r="22987" ht="12" customHeight="1"/>
    <row r="22988" ht="12" customHeight="1"/>
    <row r="22989" ht="12" customHeight="1"/>
    <row r="22990" ht="12" customHeight="1"/>
    <row r="22991" ht="12" customHeight="1"/>
    <row r="22992" ht="12" customHeight="1"/>
    <row r="22993" ht="12" customHeight="1"/>
    <row r="22994" ht="12" customHeight="1"/>
    <row r="22995" ht="12" customHeight="1"/>
    <row r="22996" ht="12" customHeight="1"/>
    <row r="22997" ht="12" customHeight="1"/>
    <row r="22998" ht="12" customHeight="1"/>
    <row r="22999" ht="12" customHeight="1"/>
    <row r="23000" ht="12" customHeight="1"/>
    <row r="23001" ht="12" customHeight="1"/>
    <row r="23002" ht="12" customHeight="1"/>
    <row r="23003" ht="12" customHeight="1"/>
    <row r="23004" ht="12" customHeight="1"/>
    <row r="23005" ht="12" customHeight="1"/>
    <row r="23006" ht="12" customHeight="1"/>
    <row r="23007" ht="12" customHeight="1"/>
    <row r="23008" ht="12" customHeight="1"/>
    <row r="23009" ht="12" customHeight="1"/>
    <row r="23010" ht="12" customHeight="1"/>
    <row r="23011" ht="12" customHeight="1"/>
    <row r="23012" ht="12" customHeight="1"/>
    <row r="23013" ht="12" customHeight="1"/>
    <row r="23014" ht="12" customHeight="1"/>
    <row r="23015" ht="12" customHeight="1"/>
    <row r="23016" ht="12" customHeight="1"/>
    <row r="23017" ht="12" customHeight="1"/>
    <row r="23018" ht="12" customHeight="1"/>
    <row r="23019" ht="12" customHeight="1"/>
    <row r="23020" ht="12" customHeight="1"/>
    <row r="23021" ht="12" customHeight="1"/>
    <row r="23022" ht="12" customHeight="1"/>
    <row r="23023" ht="12" customHeight="1"/>
    <row r="23024" ht="12" customHeight="1"/>
    <row r="23025" ht="12" customHeight="1"/>
    <row r="23026" ht="12" customHeight="1"/>
    <row r="23027" ht="12" customHeight="1"/>
    <row r="23028" ht="12" customHeight="1"/>
    <row r="23029" ht="12" customHeight="1"/>
    <row r="23030" ht="12" customHeight="1"/>
    <row r="23031" ht="12" customHeight="1"/>
    <row r="23032" ht="12" customHeight="1"/>
    <row r="23033" ht="12" customHeight="1"/>
    <row r="23034" ht="12" customHeight="1"/>
    <row r="23035" ht="12" customHeight="1"/>
    <row r="23036" ht="12" customHeight="1"/>
    <row r="23037" ht="12" customHeight="1"/>
    <row r="23038" ht="12" customHeight="1"/>
    <row r="23039" ht="12" customHeight="1"/>
    <row r="23040" ht="12" customHeight="1"/>
    <row r="23041" ht="12" customHeight="1"/>
    <row r="23042" ht="12" customHeight="1"/>
    <row r="23043" ht="12" customHeight="1"/>
    <row r="23044" ht="12" customHeight="1"/>
    <row r="23045" ht="12" customHeight="1"/>
    <row r="23046" ht="12" customHeight="1"/>
    <row r="23047" ht="12" customHeight="1"/>
    <row r="23048" ht="12" customHeight="1"/>
    <row r="23049" ht="12" customHeight="1"/>
    <row r="23050" ht="12" customHeight="1"/>
    <row r="23051" ht="12" customHeight="1"/>
    <row r="23052" ht="12" customHeight="1"/>
    <row r="23053" ht="12" customHeight="1"/>
    <row r="23054" ht="12" customHeight="1"/>
    <row r="23055" ht="12" customHeight="1"/>
    <row r="23056" ht="12" customHeight="1"/>
    <row r="23057" ht="12" customHeight="1"/>
    <row r="23058" ht="12" customHeight="1"/>
    <row r="23059" ht="12" customHeight="1"/>
    <row r="23060" ht="12" customHeight="1"/>
    <row r="23061" ht="12" customHeight="1"/>
    <row r="23062" ht="12" customHeight="1"/>
    <row r="23063" ht="12" customHeight="1"/>
    <row r="23064" ht="12" customHeight="1"/>
    <row r="23065" ht="12" customHeight="1"/>
    <row r="23066" ht="12" customHeight="1"/>
    <row r="23067" ht="12" customHeight="1"/>
    <row r="23068" ht="12" customHeight="1"/>
    <row r="23069" ht="12" customHeight="1"/>
    <row r="23070" ht="12" customHeight="1"/>
    <row r="23071" ht="12" customHeight="1"/>
    <row r="23072" ht="12" customHeight="1"/>
    <row r="23073" ht="12" customHeight="1"/>
    <row r="23074" ht="12" customHeight="1"/>
    <row r="23075" ht="12" customHeight="1"/>
    <row r="23076" ht="12" customHeight="1"/>
    <row r="23077" ht="12" customHeight="1"/>
    <row r="23078" ht="12" customHeight="1"/>
    <row r="23079" ht="12" customHeight="1"/>
    <row r="23080" ht="12" customHeight="1"/>
    <row r="23081" ht="12" customHeight="1"/>
    <row r="23082" ht="12" customHeight="1"/>
    <row r="23083" ht="12" customHeight="1"/>
    <row r="23084" ht="12" customHeight="1"/>
    <row r="23085" ht="12" customHeight="1"/>
    <row r="23086" ht="12" customHeight="1"/>
    <row r="23087" ht="12" customHeight="1"/>
    <row r="23088" ht="12" customHeight="1"/>
    <row r="23089" ht="12" customHeight="1"/>
    <row r="23090" ht="12" customHeight="1"/>
    <row r="23091" ht="12" customHeight="1"/>
    <row r="23092" ht="12" customHeight="1"/>
    <row r="23093" ht="12" customHeight="1"/>
    <row r="23094" ht="12" customHeight="1"/>
    <row r="23095" ht="12" customHeight="1"/>
    <row r="23096" ht="12" customHeight="1"/>
    <row r="23097" ht="12" customHeight="1"/>
    <row r="23098" ht="12" customHeight="1"/>
    <row r="23099" ht="12" customHeight="1"/>
    <row r="23100" ht="12" customHeight="1"/>
    <row r="23101" ht="12" customHeight="1"/>
    <row r="23102" ht="12" customHeight="1"/>
    <row r="23103" ht="12" customHeight="1"/>
    <row r="23104" ht="12" customHeight="1"/>
    <row r="23105" ht="12" customHeight="1"/>
    <row r="23106" ht="12" customHeight="1"/>
    <row r="23107" ht="12" customHeight="1"/>
    <row r="23108" ht="12" customHeight="1"/>
    <row r="23109" ht="12" customHeight="1"/>
    <row r="23110" ht="12" customHeight="1"/>
    <row r="23111" ht="12" customHeight="1"/>
    <row r="23112" ht="12" customHeight="1"/>
    <row r="23113" ht="12" customHeight="1"/>
    <row r="23114" ht="12" customHeight="1"/>
    <row r="23115" ht="12" customHeight="1"/>
    <row r="23116" ht="12" customHeight="1"/>
    <row r="23117" ht="12" customHeight="1"/>
    <row r="23118" ht="12" customHeight="1"/>
    <row r="23119" ht="12" customHeight="1"/>
    <row r="23120" ht="12" customHeight="1"/>
    <row r="23121" ht="12" customHeight="1"/>
    <row r="23122" ht="12" customHeight="1"/>
    <row r="23123" ht="12" customHeight="1"/>
    <row r="23124" ht="12" customHeight="1"/>
    <row r="23125" ht="12" customHeight="1"/>
    <row r="23126" ht="12" customHeight="1"/>
    <row r="23127" ht="12" customHeight="1"/>
    <row r="23128" ht="12" customHeight="1"/>
    <row r="23129" ht="12" customHeight="1"/>
    <row r="23130" ht="12" customHeight="1"/>
    <row r="23131" ht="12" customHeight="1"/>
    <row r="23132" ht="12" customHeight="1"/>
    <row r="23133" ht="12" customHeight="1"/>
    <row r="23134" ht="12" customHeight="1"/>
    <row r="23135" ht="12" customHeight="1"/>
    <row r="23136" ht="12" customHeight="1"/>
    <row r="23137" ht="12" customHeight="1"/>
    <row r="23138" ht="12" customHeight="1"/>
    <row r="23139" ht="12" customHeight="1"/>
    <row r="23140" ht="12" customHeight="1"/>
    <row r="23141" ht="12" customHeight="1"/>
    <row r="23142" ht="12" customHeight="1"/>
    <row r="23143" ht="12" customHeight="1"/>
    <row r="23144" ht="12" customHeight="1"/>
    <row r="23145" ht="12" customHeight="1"/>
    <row r="23146" ht="12" customHeight="1"/>
    <row r="23147" ht="12" customHeight="1"/>
    <row r="23148" ht="12" customHeight="1"/>
    <row r="23149" ht="12" customHeight="1"/>
    <row r="23150" ht="12" customHeight="1"/>
    <row r="23151" ht="12" customHeight="1"/>
    <row r="23152" ht="12" customHeight="1"/>
    <row r="23153" ht="12" customHeight="1"/>
    <row r="23154" ht="12" customHeight="1"/>
    <row r="23155" ht="12" customHeight="1"/>
    <row r="23156" ht="12" customHeight="1"/>
    <row r="23157" ht="12" customHeight="1"/>
    <row r="23158" ht="12" customHeight="1"/>
    <row r="23159" ht="12" customHeight="1"/>
    <row r="23160" ht="12" customHeight="1"/>
    <row r="23161" ht="12" customHeight="1"/>
    <row r="23162" ht="12" customHeight="1"/>
    <row r="23163" ht="12" customHeight="1"/>
    <row r="23164" ht="12" customHeight="1"/>
    <row r="23165" ht="12" customHeight="1"/>
    <row r="23166" ht="12" customHeight="1"/>
    <row r="23167" ht="12" customHeight="1"/>
    <row r="23168" ht="12" customHeight="1"/>
    <row r="23169" ht="12" customHeight="1"/>
    <row r="23170" ht="12" customHeight="1"/>
    <row r="23171" ht="12" customHeight="1"/>
    <row r="23172" ht="12" customHeight="1"/>
    <row r="23173" ht="12" customHeight="1"/>
    <row r="23174" ht="12" customHeight="1"/>
    <row r="23175" ht="12" customHeight="1"/>
    <row r="23176" ht="12" customHeight="1"/>
    <row r="23177" ht="12" customHeight="1"/>
    <row r="23178" ht="12" customHeight="1"/>
    <row r="23179" ht="12" customHeight="1"/>
    <row r="23180" ht="12" customHeight="1"/>
    <row r="23181" ht="12" customHeight="1"/>
    <row r="23182" ht="12" customHeight="1"/>
    <row r="23183" ht="12" customHeight="1"/>
    <row r="23184" ht="12" customHeight="1"/>
    <row r="23185" ht="12" customHeight="1"/>
    <row r="23186" ht="12" customHeight="1"/>
    <row r="23187" ht="12" customHeight="1"/>
    <row r="23188" ht="12" customHeight="1"/>
    <row r="23189" ht="12" customHeight="1"/>
    <row r="23190" ht="12" customHeight="1"/>
    <row r="23191" ht="12" customHeight="1"/>
    <row r="23192" ht="12" customHeight="1"/>
    <row r="23193" ht="12" customHeight="1"/>
    <row r="23194" ht="12" customHeight="1"/>
    <row r="23195" ht="12" customHeight="1"/>
    <row r="23196" ht="12" customHeight="1"/>
    <row r="23197" ht="12" customHeight="1"/>
    <row r="23198" ht="12" customHeight="1"/>
    <row r="23199" ht="12" customHeight="1"/>
    <row r="23200" ht="12" customHeight="1"/>
    <row r="23201" ht="12" customHeight="1"/>
    <row r="23202" ht="12" customHeight="1"/>
    <row r="23203" ht="12" customHeight="1"/>
    <row r="23204" ht="12" customHeight="1"/>
    <row r="23205" ht="12" customHeight="1"/>
    <row r="23206" ht="12" customHeight="1"/>
    <row r="23207" ht="12" customHeight="1"/>
    <row r="23208" ht="12" customHeight="1"/>
    <row r="23209" ht="12" customHeight="1"/>
    <row r="23210" ht="12" customHeight="1"/>
    <row r="23211" ht="12" customHeight="1"/>
    <row r="23212" ht="12" customHeight="1"/>
    <row r="23213" ht="12" customHeight="1"/>
    <row r="23214" ht="12" customHeight="1"/>
    <row r="23215" ht="12" customHeight="1"/>
    <row r="23216" ht="12" customHeight="1"/>
    <row r="23217" ht="12" customHeight="1"/>
    <row r="23218" ht="12" customHeight="1"/>
    <row r="23219" ht="12" customHeight="1"/>
    <row r="23220" ht="12" customHeight="1"/>
    <row r="23221" ht="12" customHeight="1"/>
    <row r="23222" ht="12" customHeight="1"/>
    <row r="23223" ht="12" customHeight="1"/>
    <row r="23224" ht="12" customHeight="1"/>
    <row r="23225" ht="12" customHeight="1"/>
    <row r="23226" ht="12" customHeight="1"/>
    <row r="23227" ht="12" customHeight="1"/>
    <row r="23228" ht="12" customHeight="1"/>
    <row r="23229" ht="12" customHeight="1"/>
    <row r="23230" ht="12" customHeight="1"/>
    <row r="23231" ht="12" customHeight="1"/>
    <row r="23232" ht="12" customHeight="1"/>
    <row r="23233" ht="12" customHeight="1"/>
    <row r="23234" ht="12" customHeight="1"/>
    <row r="23235" ht="12" customHeight="1"/>
    <row r="23236" ht="12" customHeight="1"/>
    <row r="23237" ht="12" customHeight="1"/>
    <row r="23238" ht="12" customHeight="1"/>
    <row r="23239" ht="12" customHeight="1"/>
    <row r="23240" ht="12" customHeight="1"/>
    <row r="23241" ht="12" customHeight="1"/>
    <row r="23242" ht="12" customHeight="1"/>
    <row r="23243" ht="12" customHeight="1"/>
    <row r="23244" ht="12" customHeight="1"/>
    <row r="23245" ht="12" customHeight="1"/>
    <row r="23246" ht="12" customHeight="1"/>
    <row r="23247" ht="12" customHeight="1"/>
    <row r="23248" ht="12" customHeight="1"/>
    <row r="23249" ht="12" customHeight="1"/>
    <row r="23250" ht="12" customHeight="1"/>
    <row r="23251" ht="12" customHeight="1"/>
    <row r="23252" ht="12" customHeight="1"/>
    <row r="23253" ht="12" customHeight="1"/>
    <row r="23254" ht="12" customHeight="1"/>
    <row r="23255" ht="12" customHeight="1"/>
    <row r="23256" ht="12" customHeight="1"/>
    <row r="23257" ht="12" customHeight="1"/>
    <row r="23258" ht="12" customHeight="1"/>
    <row r="23259" ht="12" customHeight="1"/>
    <row r="23260" ht="12" customHeight="1"/>
    <row r="23261" ht="12" customHeight="1"/>
    <row r="23262" ht="12" customHeight="1"/>
    <row r="23263" ht="12" customHeight="1"/>
    <row r="23264" ht="12" customHeight="1"/>
    <row r="23265" ht="12" customHeight="1"/>
    <row r="23266" ht="12" customHeight="1"/>
    <row r="23267" ht="12" customHeight="1"/>
    <row r="23268" ht="12" customHeight="1"/>
    <row r="23269" ht="12" customHeight="1"/>
    <row r="23270" ht="12" customHeight="1"/>
    <row r="23271" ht="12" customHeight="1"/>
    <row r="23272" ht="12" customHeight="1"/>
    <row r="23273" ht="12" customHeight="1"/>
    <row r="23274" ht="12" customHeight="1"/>
    <row r="23275" ht="12" customHeight="1"/>
    <row r="23276" ht="12" customHeight="1"/>
    <row r="23277" ht="12" customHeight="1"/>
    <row r="23278" ht="12" customHeight="1"/>
    <row r="23279" ht="12" customHeight="1"/>
    <row r="23280" ht="12" customHeight="1"/>
    <row r="23281" ht="12" customHeight="1"/>
    <row r="23282" ht="12" customHeight="1"/>
    <row r="23283" ht="12" customHeight="1"/>
    <row r="23284" ht="12" customHeight="1"/>
    <row r="23285" ht="12" customHeight="1"/>
    <row r="23286" ht="12" customHeight="1"/>
    <row r="23287" ht="12" customHeight="1"/>
    <row r="23288" ht="12" customHeight="1"/>
    <row r="23289" ht="12" customHeight="1"/>
    <row r="23290" ht="12" customHeight="1"/>
    <row r="23291" ht="12" customHeight="1"/>
    <row r="23292" ht="12" customHeight="1"/>
    <row r="23293" ht="12" customHeight="1"/>
    <row r="23294" ht="12" customHeight="1"/>
    <row r="23295" ht="12" customHeight="1"/>
    <row r="23296" ht="12" customHeight="1"/>
    <row r="23297" ht="12" customHeight="1"/>
    <row r="23298" ht="12" customHeight="1"/>
    <row r="23299" ht="12" customHeight="1"/>
    <row r="23300" ht="12" customHeight="1"/>
    <row r="23301" ht="12" customHeight="1"/>
    <row r="23302" ht="12" customHeight="1"/>
    <row r="23303" ht="12" customHeight="1"/>
    <row r="23304" ht="12" customHeight="1"/>
    <row r="23305" ht="12" customHeight="1"/>
    <row r="23306" ht="12" customHeight="1"/>
    <row r="23307" ht="12" customHeight="1"/>
    <row r="23308" ht="12" customHeight="1"/>
    <row r="23309" ht="12" customHeight="1"/>
    <row r="23310" ht="12" customHeight="1"/>
    <row r="23311" ht="12" customHeight="1"/>
    <row r="23312" ht="12" customHeight="1"/>
    <row r="23313" ht="12" customHeight="1"/>
    <row r="23314" ht="12" customHeight="1"/>
    <row r="23315" ht="12" customHeight="1"/>
    <row r="23316" ht="12" customHeight="1"/>
    <row r="23317" ht="12" customHeight="1"/>
    <row r="23318" ht="12" customHeight="1"/>
    <row r="23319" ht="12" customHeight="1"/>
    <row r="23320" ht="12" customHeight="1"/>
    <row r="23321" ht="12" customHeight="1"/>
    <row r="23322" ht="12" customHeight="1"/>
    <row r="23323" ht="12" customHeight="1"/>
    <row r="23324" ht="12" customHeight="1"/>
    <row r="23325" ht="12" customHeight="1"/>
    <row r="23326" ht="12" customHeight="1"/>
    <row r="23327" ht="12" customHeight="1"/>
    <row r="23328" ht="12" customHeight="1"/>
    <row r="23329" ht="12" customHeight="1"/>
    <row r="23330" ht="12" customHeight="1"/>
    <row r="23331" ht="12" customHeight="1"/>
    <row r="23332" ht="12" customHeight="1"/>
    <row r="23333" ht="12" customHeight="1"/>
    <row r="23334" ht="12" customHeight="1"/>
    <row r="23335" ht="12" customHeight="1"/>
    <row r="23336" ht="12" customHeight="1"/>
    <row r="23337" ht="12" customHeight="1"/>
    <row r="23338" ht="12" customHeight="1"/>
    <row r="23339" ht="12" customHeight="1"/>
    <row r="23340" ht="12" customHeight="1"/>
    <row r="23341" ht="12" customHeight="1"/>
    <row r="23342" ht="12" customHeight="1"/>
    <row r="23343" ht="12" customHeight="1"/>
    <row r="23344" ht="12" customHeight="1"/>
    <row r="23345" ht="12" customHeight="1"/>
    <row r="23346" ht="12" customHeight="1"/>
    <row r="23347" ht="12" customHeight="1"/>
    <row r="23348" ht="12" customHeight="1"/>
    <row r="23349" ht="12" customHeight="1"/>
    <row r="23350" ht="12" customHeight="1"/>
    <row r="23351" ht="12" customHeight="1"/>
    <row r="23352" ht="12" customHeight="1"/>
    <row r="23353" ht="12" customHeight="1"/>
    <row r="23354" ht="12" customHeight="1"/>
    <row r="23355" ht="12" customHeight="1"/>
    <row r="23356" ht="12" customHeight="1"/>
    <row r="23357" ht="12" customHeight="1"/>
    <row r="23358" ht="12" customHeight="1"/>
    <row r="23359" ht="12" customHeight="1"/>
    <row r="23360" ht="12" customHeight="1"/>
    <row r="23361" ht="12" customHeight="1"/>
    <row r="23362" ht="12" customHeight="1"/>
    <row r="23363" ht="12" customHeight="1"/>
    <row r="23364" ht="12" customHeight="1"/>
    <row r="23365" ht="12" customHeight="1"/>
    <row r="23366" ht="12" customHeight="1"/>
    <row r="23367" ht="12" customHeight="1"/>
    <row r="23368" ht="12" customHeight="1"/>
    <row r="23369" ht="12" customHeight="1"/>
    <row r="23370" ht="12" customHeight="1"/>
    <row r="23371" ht="12" customHeight="1"/>
    <row r="23372" ht="12" customHeight="1"/>
    <row r="23373" ht="12" customHeight="1"/>
    <row r="23374" ht="12" customHeight="1"/>
    <row r="23375" ht="12" customHeight="1"/>
    <row r="23376" ht="12" customHeight="1"/>
    <row r="23377" ht="12" customHeight="1"/>
    <row r="23378" ht="12" customHeight="1"/>
    <row r="23379" ht="12" customHeight="1"/>
    <row r="23380" ht="12" customHeight="1"/>
    <row r="23381" ht="12" customHeight="1"/>
    <row r="23382" ht="12" customHeight="1"/>
    <row r="23383" ht="12" customHeight="1"/>
    <row r="23384" ht="12" customHeight="1"/>
    <row r="23385" ht="12" customHeight="1"/>
    <row r="23386" ht="12" customHeight="1"/>
    <row r="23387" ht="12" customHeight="1"/>
    <row r="23388" ht="12" customHeight="1"/>
    <row r="23389" ht="12" customHeight="1"/>
    <row r="23390" ht="12" customHeight="1"/>
    <row r="23391" ht="12" customHeight="1"/>
    <row r="23392" ht="12" customHeight="1"/>
    <row r="23393" ht="12" customHeight="1"/>
    <row r="23394" ht="12" customHeight="1"/>
    <row r="23395" ht="12" customHeight="1"/>
    <row r="23396" ht="12" customHeight="1"/>
    <row r="23397" ht="12" customHeight="1"/>
    <row r="23398" ht="12" customHeight="1"/>
    <row r="23399" ht="12" customHeight="1"/>
    <row r="23400" ht="12" customHeight="1"/>
    <row r="23401" ht="12" customHeight="1"/>
    <row r="23402" ht="12" customHeight="1"/>
    <row r="23403" ht="12" customHeight="1"/>
    <row r="23404" ht="12" customHeight="1"/>
    <row r="23405" ht="12" customHeight="1"/>
    <row r="23406" ht="12" customHeight="1"/>
    <row r="23407" ht="12" customHeight="1"/>
    <row r="23408" ht="12" customHeight="1"/>
    <row r="23409" ht="12" customHeight="1"/>
    <row r="23410" ht="12" customHeight="1"/>
    <row r="23411" ht="12" customHeight="1"/>
    <row r="23412" ht="12" customHeight="1"/>
    <row r="23413" ht="12" customHeight="1"/>
    <row r="23414" ht="12" customHeight="1"/>
    <row r="23415" ht="12" customHeight="1"/>
    <row r="23416" ht="12" customHeight="1"/>
    <row r="23417" ht="12" customHeight="1"/>
    <row r="23418" ht="12" customHeight="1"/>
    <row r="23419" ht="12" customHeight="1"/>
    <row r="23420" ht="12" customHeight="1"/>
    <row r="23421" ht="12" customHeight="1"/>
    <row r="23422" ht="12" customHeight="1"/>
    <row r="23423" ht="12" customHeight="1"/>
    <row r="23424" ht="12" customHeight="1"/>
    <row r="23425" ht="12" customHeight="1"/>
    <row r="23426" ht="12" customHeight="1"/>
    <row r="23427" ht="12" customHeight="1"/>
    <row r="23428" ht="12" customHeight="1"/>
    <row r="23429" ht="12" customHeight="1"/>
    <row r="23430" ht="12" customHeight="1"/>
    <row r="23431" ht="12" customHeight="1"/>
    <row r="23432" ht="12" customHeight="1"/>
    <row r="23433" ht="12" customHeight="1"/>
    <row r="23434" ht="12" customHeight="1"/>
    <row r="23435" ht="12" customHeight="1"/>
    <row r="23436" ht="12" customHeight="1"/>
    <row r="23437" ht="12" customHeight="1"/>
    <row r="23438" ht="12" customHeight="1"/>
    <row r="23439" ht="12" customHeight="1"/>
    <row r="23440" ht="12" customHeight="1"/>
    <row r="23441" ht="12" customHeight="1"/>
    <row r="23442" ht="12" customHeight="1"/>
    <row r="23443" ht="12" customHeight="1"/>
    <row r="23444" ht="12" customHeight="1"/>
    <row r="23445" ht="12" customHeight="1"/>
    <row r="23446" ht="12" customHeight="1"/>
    <row r="23447" ht="12" customHeight="1"/>
    <row r="23448" ht="12" customHeight="1"/>
    <row r="23449" ht="12" customHeight="1"/>
    <row r="23450" ht="12" customHeight="1"/>
    <row r="23451" ht="12" customHeight="1"/>
    <row r="23452" ht="12" customHeight="1"/>
    <row r="23453" ht="12" customHeight="1"/>
    <row r="23454" ht="12" customHeight="1"/>
    <row r="23455" ht="12" customHeight="1"/>
    <row r="23456" ht="12" customHeight="1"/>
    <row r="23457" ht="12" customHeight="1"/>
    <row r="23458" ht="12" customHeight="1"/>
    <row r="23459" ht="12" customHeight="1"/>
    <row r="23460" ht="12" customHeight="1"/>
    <row r="23461" ht="12" customHeight="1"/>
    <row r="23462" ht="12" customHeight="1"/>
    <row r="23463" ht="12" customHeight="1"/>
    <row r="23464" ht="12" customHeight="1"/>
    <row r="23465" ht="12" customHeight="1"/>
    <row r="23466" ht="12" customHeight="1"/>
    <row r="23467" ht="12" customHeight="1"/>
    <row r="23468" ht="12" customHeight="1"/>
    <row r="23469" ht="12" customHeight="1"/>
    <row r="23470" ht="12" customHeight="1"/>
    <row r="23471" ht="12" customHeight="1"/>
    <row r="23472" ht="12" customHeight="1"/>
    <row r="23473" ht="12" customHeight="1"/>
    <row r="23474" ht="12" customHeight="1"/>
    <row r="23475" ht="12" customHeight="1"/>
    <row r="23476" ht="12" customHeight="1"/>
    <row r="23477" ht="12" customHeight="1"/>
    <row r="23478" ht="12" customHeight="1"/>
    <row r="23479" ht="12" customHeight="1"/>
    <row r="23480" ht="12" customHeight="1"/>
    <row r="23481" ht="12" customHeight="1"/>
    <row r="23482" ht="12" customHeight="1"/>
    <row r="23483" ht="12" customHeight="1"/>
    <row r="23484" ht="12" customHeight="1"/>
    <row r="23485" ht="12" customHeight="1"/>
    <row r="23486" ht="12" customHeight="1"/>
    <row r="23487" ht="12" customHeight="1"/>
    <row r="23488" ht="12" customHeight="1"/>
    <row r="23489" ht="12" customHeight="1"/>
    <row r="23490" ht="12" customHeight="1"/>
    <row r="23491" ht="12" customHeight="1"/>
    <row r="23492" ht="12" customHeight="1"/>
    <row r="23493" ht="12" customHeight="1"/>
    <row r="23494" ht="12" customHeight="1"/>
    <row r="23495" ht="12" customHeight="1"/>
    <row r="23496" ht="12" customHeight="1"/>
    <row r="23497" ht="12" customHeight="1"/>
    <row r="23498" ht="12" customHeight="1"/>
    <row r="23499" ht="12" customHeight="1"/>
    <row r="23500" ht="12" customHeight="1"/>
    <row r="23501" ht="12" customHeight="1"/>
    <row r="23502" ht="12" customHeight="1"/>
    <row r="23503" ht="12" customHeight="1"/>
    <row r="23504" ht="12" customHeight="1"/>
    <row r="23505" ht="12" customHeight="1"/>
    <row r="23506" ht="12" customHeight="1"/>
    <row r="23507" ht="12" customHeight="1"/>
    <row r="23508" ht="12" customHeight="1"/>
    <row r="23509" ht="12" customHeight="1"/>
    <row r="23510" ht="12" customHeight="1"/>
    <row r="23511" ht="12" customHeight="1"/>
    <row r="23512" ht="12" customHeight="1"/>
    <row r="23513" ht="12" customHeight="1"/>
    <row r="23514" ht="12" customHeight="1"/>
    <row r="23515" ht="12" customHeight="1"/>
    <row r="23516" ht="12" customHeight="1"/>
    <row r="23517" ht="12" customHeight="1"/>
    <row r="23518" ht="12" customHeight="1"/>
    <row r="23519" ht="12" customHeight="1"/>
    <row r="23520" ht="12" customHeight="1"/>
    <row r="23521" ht="12" customHeight="1"/>
    <row r="23522" ht="12" customHeight="1"/>
    <row r="23523" ht="12" customHeight="1"/>
    <row r="23524" ht="12" customHeight="1"/>
    <row r="23525" ht="12" customHeight="1"/>
    <row r="23526" ht="12" customHeight="1"/>
    <row r="23527" ht="12" customHeight="1"/>
    <row r="23528" ht="12" customHeight="1"/>
    <row r="23529" ht="12" customHeight="1"/>
    <row r="23530" ht="12" customHeight="1"/>
    <row r="23531" ht="12" customHeight="1"/>
    <row r="23532" ht="12" customHeight="1"/>
    <row r="23533" ht="12" customHeight="1"/>
    <row r="23534" ht="12" customHeight="1"/>
    <row r="23535" ht="12" customHeight="1"/>
    <row r="23536" ht="12" customHeight="1"/>
    <row r="23537" ht="12" customHeight="1"/>
    <row r="23538" ht="12" customHeight="1"/>
    <row r="23539" ht="12" customHeight="1"/>
    <row r="23540" ht="12" customHeight="1"/>
    <row r="23541" ht="12" customHeight="1"/>
    <row r="23542" ht="12" customHeight="1"/>
    <row r="23543" ht="12" customHeight="1"/>
    <row r="23544" ht="12" customHeight="1"/>
    <row r="23545" ht="12" customHeight="1"/>
    <row r="23546" ht="12" customHeight="1"/>
    <row r="23547" ht="12" customHeight="1"/>
    <row r="23548" ht="12" customHeight="1"/>
    <row r="23549" ht="12" customHeight="1"/>
    <row r="23550" ht="12" customHeight="1"/>
    <row r="23551" ht="12" customHeight="1"/>
    <row r="23552" ht="12" customHeight="1"/>
    <row r="23553" ht="12" customHeight="1"/>
    <row r="23554" ht="12" customHeight="1"/>
    <row r="23555" ht="12" customHeight="1"/>
    <row r="23556" ht="12" customHeight="1"/>
    <row r="23557" ht="12" customHeight="1"/>
    <row r="23558" ht="12" customHeight="1"/>
    <row r="23559" ht="12" customHeight="1"/>
    <row r="23560" ht="12" customHeight="1"/>
    <row r="23561" ht="12" customHeight="1"/>
    <row r="23562" ht="12" customHeight="1"/>
    <row r="23563" ht="12" customHeight="1"/>
    <row r="23564" ht="12" customHeight="1"/>
    <row r="23565" ht="12" customHeight="1"/>
    <row r="23566" ht="12" customHeight="1"/>
    <row r="23567" ht="12" customHeight="1"/>
    <row r="23568" ht="12" customHeight="1"/>
    <row r="23569" ht="12" customHeight="1"/>
    <row r="23570" ht="12" customHeight="1"/>
    <row r="23571" ht="12" customHeight="1"/>
    <row r="23572" ht="12" customHeight="1"/>
    <row r="23573" ht="12" customHeight="1"/>
    <row r="23574" ht="12" customHeight="1"/>
    <row r="23575" ht="12" customHeight="1"/>
    <row r="23576" ht="12" customHeight="1"/>
    <row r="23577" ht="12" customHeight="1"/>
    <row r="23578" ht="12" customHeight="1"/>
    <row r="23579" ht="12" customHeight="1"/>
    <row r="23580" ht="12" customHeight="1"/>
    <row r="23581" ht="12" customHeight="1"/>
    <row r="23582" ht="12" customHeight="1"/>
    <row r="23583" ht="12" customHeight="1"/>
    <row r="23584" ht="12" customHeight="1"/>
    <row r="23585" ht="12" customHeight="1"/>
    <row r="23586" ht="12" customHeight="1"/>
    <row r="23587" ht="12" customHeight="1"/>
    <row r="23588" ht="12" customHeight="1"/>
    <row r="23589" ht="12" customHeight="1"/>
    <row r="23590" ht="12" customHeight="1"/>
    <row r="23591" ht="12" customHeight="1"/>
    <row r="23592" ht="12" customHeight="1"/>
    <row r="23593" ht="12" customHeight="1"/>
    <row r="23594" ht="12" customHeight="1"/>
    <row r="23595" ht="12" customHeight="1"/>
    <row r="23596" ht="12" customHeight="1"/>
    <row r="23597" ht="12" customHeight="1"/>
    <row r="23598" ht="12" customHeight="1"/>
    <row r="23599" ht="12" customHeight="1"/>
    <row r="23600" ht="12" customHeight="1"/>
    <row r="23601" ht="12" customHeight="1"/>
    <row r="23602" ht="12" customHeight="1"/>
    <row r="23603" ht="12" customHeight="1"/>
    <row r="23604" ht="12" customHeight="1"/>
    <row r="23605" ht="12" customHeight="1"/>
    <row r="23606" ht="12" customHeight="1"/>
    <row r="23607" ht="12" customHeight="1"/>
    <row r="23608" ht="12" customHeight="1"/>
    <row r="23609" ht="12" customHeight="1"/>
    <row r="23610" ht="12" customHeight="1"/>
    <row r="23611" ht="12" customHeight="1"/>
    <row r="23612" ht="12" customHeight="1"/>
    <row r="23613" ht="12" customHeight="1"/>
    <row r="23614" ht="12" customHeight="1"/>
    <row r="23615" ht="12" customHeight="1"/>
    <row r="23616" ht="12" customHeight="1"/>
    <row r="23617" ht="12" customHeight="1"/>
    <row r="23618" ht="12" customHeight="1"/>
    <row r="23619" ht="12" customHeight="1"/>
    <row r="23620" ht="12" customHeight="1"/>
    <row r="23621" ht="12" customHeight="1"/>
    <row r="23622" ht="12" customHeight="1"/>
    <row r="23623" ht="12" customHeight="1"/>
    <row r="23624" ht="12" customHeight="1"/>
    <row r="23625" ht="12" customHeight="1"/>
    <row r="23626" ht="12" customHeight="1"/>
    <row r="23627" ht="12" customHeight="1"/>
    <row r="23628" ht="12" customHeight="1"/>
    <row r="23629" ht="12" customHeight="1"/>
    <row r="23630" ht="12" customHeight="1"/>
    <row r="23631" ht="12" customHeight="1"/>
    <row r="23632" ht="12" customHeight="1"/>
    <row r="23633" ht="12" customHeight="1"/>
    <row r="23634" ht="12" customHeight="1"/>
    <row r="23635" ht="12" customHeight="1"/>
    <row r="23636" ht="12" customHeight="1"/>
    <row r="23637" ht="12" customHeight="1"/>
    <row r="23638" ht="12" customHeight="1"/>
    <row r="23639" ht="12" customHeight="1"/>
    <row r="23640" ht="12" customHeight="1"/>
    <row r="23641" ht="12" customHeight="1"/>
    <row r="23642" ht="12" customHeight="1"/>
    <row r="23643" ht="12" customHeight="1"/>
    <row r="23644" ht="12" customHeight="1"/>
    <row r="23645" ht="12" customHeight="1"/>
    <row r="23646" ht="12" customHeight="1"/>
    <row r="23647" ht="12" customHeight="1"/>
    <row r="23648" ht="12" customHeight="1"/>
    <row r="23649" ht="12" customHeight="1"/>
    <row r="23650" ht="12" customHeight="1"/>
    <row r="23651" ht="12" customHeight="1"/>
    <row r="23652" ht="12" customHeight="1"/>
    <row r="23653" ht="12" customHeight="1"/>
    <row r="23654" ht="12" customHeight="1"/>
    <row r="23655" ht="12" customHeight="1"/>
    <row r="23656" ht="12" customHeight="1"/>
    <row r="23657" ht="12" customHeight="1"/>
    <row r="23658" ht="12" customHeight="1"/>
    <row r="23659" ht="12" customHeight="1"/>
    <row r="23660" ht="12" customHeight="1"/>
    <row r="23661" ht="12" customHeight="1"/>
    <row r="23662" ht="12" customHeight="1"/>
    <row r="23663" ht="12" customHeight="1"/>
    <row r="23664" ht="12" customHeight="1"/>
    <row r="23665" ht="12" customHeight="1"/>
    <row r="23666" ht="12" customHeight="1"/>
    <row r="23667" ht="12" customHeight="1"/>
    <row r="23668" ht="12" customHeight="1"/>
    <row r="23669" ht="12" customHeight="1"/>
    <row r="23670" ht="12" customHeight="1"/>
    <row r="23671" ht="12" customHeight="1"/>
    <row r="23672" ht="12" customHeight="1"/>
    <row r="23673" ht="12" customHeight="1"/>
    <row r="23674" ht="12" customHeight="1"/>
    <row r="23675" ht="12" customHeight="1"/>
    <row r="23676" ht="12" customHeight="1"/>
    <row r="23677" ht="12" customHeight="1"/>
    <row r="23678" ht="12" customHeight="1"/>
    <row r="23679" ht="12" customHeight="1"/>
    <row r="23680" ht="12" customHeight="1"/>
    <row r="23681" ht="12" customHeight="1"/>
    <row r="23682" ht="12" customHeight="1"/>
    <row r="23683" ht="12" customHeight="1"/>
    <row r="23684" ht="12" customHeight="1"/>
    <row r="23685" ht="12" customHeight="1"/>
    <row r="23686" ht="12" customHeight="1"/>
    <row r="23687" ht="12" customHeight="1"/>
    <row r="23688" ht="12" customHeight="1"/>
    <row r="23689" ht="12" customHeight="1"/>
    <row r="23690" ht="12" customHeight="1"/>
    <row r="23691" ht="12" customHeight="1"/>
    <row r="23692" ht="12" customHeight="1"/>
    <row r="23693" ht="12" customHeight="1"/>
    <row r="23694" ht="12" customHeight="1"/>
    <row r="23695" ht="12" customHeight="1"/>
    <row r="23696" ht="12" customHeight="1"/>
    <row r="23697" ht="12" customHeight="1"/>
    <row r="23698" ht="12" customHeight="1"/>
    <row r="23699" ht="12" customHeight="1"/>
    <row r="23700" ht="12" customHeight="1"/>
    <row r="23701" ht="12" customHeight="1"/>
    <row r="23702" ht="12" customHeight="1"/>
    <row r="23703" ht="12" customHeight="1"/>
    <row r="23704" ht="12" customHeight="1"/>
    <row r="23705" ht="12" customHeight="1"/>
    <row r="23706" ht="12" customHeight="1"/>
    <row r="23707" ht="12" customHeight="1"/>
    <row r="23708" ht="12" customHeight="1"/>
    <row r="23709" ht="12" customHeight="1"/>
    <row r="23710" ht="12" customHeight="1"/>
    <row r="23711" ht="12" customHeight="1"/>
    <row r="23712" ht="12" customHeight="1"/>
    <row r="23713" ht="12" customHeight="1"/>
    <row r="23714" ht="12" customHeight="1"/>
    <row r="23715" ht="12" customHeight="1"/>
    <row r="23716" ht="12" customHeight="1"/>
    <row r="23717" ht="12" customHeight="1"/>
    <row r="23718" ht="12" customHeight="1"/>
    <row r="23719" ht="12" customHeight="1"/>
    <row r="23720" ht="12" customHeight="1"/>
    <row r="23721" ht="12" customHeight="1"/>
    <row r="23722" ht="12" customHeight="1"/>
    <row r="23723" ht="12" customHeight="1"/>
    <row r="23724" ht="12" customHeight="1"/>
    <row r="23725" ht="12" customHeight="1"/>
    <row r="23726" ht="12" customHeight="1"/>
    <row r="23727" ht="12" customHeight="1"/>
    <row r="23728" ht="12" customHeight="1"/>
    <row r="23729" ht="12" customHeight="1"/>
    <row r="23730" ht="12" customHeight="1"/>
    <row r="23731" ht="12" customHeight="1"/>
    <row r="23732" ht="12" customHeight="1"/>
    <row r="23733" ht="12" customHeight="1"/>
    <row r="23734" ht="12" customHeight="1"/>
    <row r="23735" ht="12" customHeight="1"/>
    <row r="23736" ht="12" customHeight="1"/>
    <row r="23737" ht="12" customHeight="1"/>
    <row r="23738" ht="12" customHeight="1"/>
    <row r="23739" ht="12" customHeight="1"/>
    <row r="23740" ht="12" customHeight="1"/>
    <row r="23741" ht="12" customHeight="1"/>
    <row r="23742" ht="12" customHeight="1"/>
    <row r="23743" ht="12" customHeight="1"/>
    <row r="23744" ht="12" customHeight="1"/>
    <row r="23745" ht="12" customHeight="1"/>
    <row r="23746" ht="12" customHeight="1"/>
    <row r="23747" ht="12" customHeight="1"/>
    <row r="23748" ht="12" customHeight="1"/>
    <row r="23749" ht="12" customHeight="1"/>
    <row r="23750" ht="12" customHeight="1"/>
    <row r="23751" ht="12" customHeight="1"/>
    <row r="23752" ht="12" customHeight="1"/>
    <row r="23753" ht="12" customHeight="1"/>
    <row r="23754" ht="12" customHeight="1"/>
    <row r="23755" ht="12" customHeight="1"/>
    <row r="23756" ht="12" customHeight="1"/>
    <row r="23757" ht="12" customHeight="1"/>
    <row r="23758" ht="12" customHeight="1"/>
    <row r="23759" ht="12" customHeight="1"/>
    <row r="23760" ht="12" customHeight="1"/>
    <row r="23761" ht="12" customHeight="1"/>
    <row r="23762" ht="12" customHeight="1"/>
    <row r="23763" ht="12" customHeight="1"/>
    <row r="23764" ht="12" customHeight="1"/>
    <row r="23765" ht="12" customHeight="1"/>
    <row r="23766" ht="12" customHeight="1"/>
    <row r="23767" ht="12" customHeight="1"/>
    <row r="23768" ht="12" customHeight="1"/>
    <row r="23769" ht="12" customHeight="1"/>
    <row r="23770" ht="12" customHeight="1"/>
    <row r="23771" ht="12" customHeight="1"/>
    <row r="23772" ht="12" customHeight="1"/>
    <row r="23773" ht="12" customHeight="1"/>
    <row r="23774" ht="12" customHeight="1"/>
    <row r="23775" ht="12" customHeight="1"/>
    <row r="23776" ht="12" customHeight="1"/>
    <row r="23777" ht="12" customHeight="1"/>
    <row r="23778" ht="12" customHeight="1"/>
    <row r="23779" ht="12" customHeight="1"/>
    <row r="23780" ht="12" customHeight="1"/>
    <row r="23781" ht="12" customHeight="1"/>
    <row r="23782" ht="12" customHeight="1"/>
    <row r="23783" ht="12" customHeight="1"/>
    <row r="23784" ht="12" customHeight="1"/>
    <row r="23785" ht="12" customHeight="1"/>
    <row r="23786" ht="12" customHeight="1"/>
    <row r="23787" ht="12" customHeight="1"/>
    <row r="23788" ht="12" customHeight="1"/>
    <row r="23789" ht="12" customHeight="1"/>
    <row r="23790" ht="12" customHeight="1"/>
    <row r="23791" ht="12" customHeight="1"/>
    <row r="23792" ht="12" customHeight="1"/>
    <row r="23793" ht="12" customHeight="1"/>
    <row r="23794" ht="12" customHeight="1"/>
    <row r="23795" ht="12" customHeight="1"/>
    <row r="23796" ht="12" customHeight="1"/>
    <row r="23797" ht="12" customHeight="1"/>
    <row r="23798" ht="12" customHeight="1"/>
    <row r="23799" ht="12" customHeight="1"/>
    <row r="23800" ht="12" customHeight="1"/>
    <row r="23801" ht="12" customHeight="1"/>
    <row r="23802" ht="12" customHeight="1"/>
    <row r="23803" ht="12" customHeight="1"/>
    <row r="23804" ht="12" customHeight="1"/>
    <row r="23805" ht="12" customHeight="1"/>
    <row r="23806" ht="12" customHeight="1"/>
    <row r="23807" ht="12" customHeight="1"/>
    <row r="23808" ht="12" customHeight="1"/>
    <row r="23809" ht="12" customHeight="1"/>
    <row r="23810" ht="12" customHeight="1"/>
    <row r="23811" ht="12" customHeight="1"/>
    <row r="23812" ht="12" customHeight="1"/>
    <row r="23813" ht="12" customHeight="1"/>
    <row r="23814" ht="12" customHeight="1"/>
    <row r="23815" ht="12" customHeight="1"/>
    <row r="23816" ht="12" customHeight="1"/>
    <row r="23817" ht="12" customHeight="1"/>
    <row r="23818" ht="12" customHeight="1"/>
    <row r="23819" ht="12" customHeight="1"/>
    <row r="23820" ht="12" customHeight="1"/>
    <row r="23821" ht="12" customHeight="1"/>
    <row r="23822" ht="12" customHeight="1"/>
    <row r="23823" ht="12" customHeight="1"/>
    <row r="23824" ht="12" customHeight="1"/>
    <row r="23825" ht="12" customHeight="1"/>
    <row r="23826" ht="12" customHeight="1"/>
    <row r="23827" ht="12" customHeight="1"/>
    <row r="23828" ht="12" customHeight="1"/>
    <row r="23829" ht="12" customHeight="1"/>
    <row r="23830" ht="12" customHeight="1"/>
    <row r="23831" ht="12" customHeight="1"/>
    <row r="23832" ht="12" customHeight="1"/>
    <row r="23833" ht="12" customHeight="1"/>
    <row r="23834" ht="12" customHeight="1"/>
    <row r="23835" ht="12" customHeight="1"/>
    <row r="23836" ht="12" customHeight="1"/>
    <row r="23837" ht="12" customHeight="1"/>
    <row r="23838" ht="12" customHeight="1"/>
    <row r="23839" ht="12" customHeight="1"/>
    <row r="23840" ht="12" customHeight="1"/>
    <row r="23841" ht="12" customHeight="1"/>
    <row r="23842" ht="12" customHeight="1"/>
    <row r="23843" ht="12" customHeight="1"/>
    <row r="23844" ht="12" customHeight="1"/>
    <row r="23845" ht="12" customHeight="1"/>
    <row r="23846" ht="12" customHeight="1"/>
    <row r="23847" ht="12" customHeight="1"/>
    <row r="23848" ht="12" customHeight="1"/>
    <row r="23849" ht="12" customHeight="1"/>
    <row r="23850" ht="12" customHeight="1"/>
    <row r="23851" ht="12" customHeight="1"/>
    <row r="23852" ht="12" customHeight="1"/>
    <row r="23853" ht="12" customHeight="1"/>
    <row r="23854" ht="12" customHeight="1"/>
    <row r="23855" ht="12" customHeight="1"/>
    <row r="23856" ht="12" customHeight="1"/>
    <row r="23857" ht="12" customHeight="1"/>
    <row r="23858" ht="12" customHeight="1"/>
    <row r="23859" ht="12" customHeight="1"/>
    <row r="23860" ht="12" customHeight="1"/>
    <row r="23861" ht="12" customHeight="1"/>
    <row r="23862" ht="12" customHeight="1"/>
    <row r="23863" ht="12" customHeight="1"/>
    <row r="23864" ht="12" customHeight="1"/>
    <row r="23865" ht="12" customHeight="1"/>
    <row r="23866" ht="12" customHeight="1"/>
    <row r="23867" ht="12" customHeight="1"/>
    <row r="23868" ht="12" customHeight="1"/>
    <row r="23869" ht="12" customHeight="1"/>
    <row r="23870" ht="12" customHeight="1"/>
    <row r="23871" ht="12" customHeight="1"/>
    <row r="23872" ht="12" customHeight="1"/>
    <row r="23873" ht="12" customHeight="1"/>
    <row r="23874" ht="12" customHeight="1"/>
    <row r="23875" ht="12" customHeight="1"/>
    <row r="23876" ht="12" customHeight="1"/>
    <row r="23877" ht="12" customHeight="1"/>
    <row r="23878" ht="12" customHeight="1"/>
    <row r="23879" ht="12" customHeight="1"/>
    <row r="23880" ht="12" customHeight="1"/>
    <row r="23881" ht="12" customHeight="1"/>
    <row r="23882" ht="12" customHeight="1"/>
    <row r="23883" ht="12" customHeight="1"/>
    <row r="23884" ht="12" customHeight="1"/>
    <row r="23885" ht="12" customHeight="1"/>
    <row r="23886" ht="12" customHeight="1"/>
    <row r="23887" ht="12" customHeight="1"/>
    <row r="23888" ht="12" customHeight="1"/>
    <row r="23889" ht="12" customHeight="1"/>
    <row r="23890" ht="12" customHeight="1"/>
    <row r="23891" ht="12" customHeight="1"/>
    <row r="23892" ht="12" customHeight="1"/>
    <row r="23893" ht="12" customHeight="1"/>
    <row r="23894" ht="12" customHeight="1"/>
    <row r="23895" ht="12" customHeight="1"/>
    <row r="23896" ht="12" customHeight="1"/>
    <row r="23897" ht="12" customHeight="1"/>
    <row r="23898" ht="12" customHeight="1"/>
    <row r="23899" ht="12" customHeight="1"/>
    <row r="23900" ht="12" customHeight="1"/>
    <row r="23901" ht="12" customHeight="1"/>
    <row r="23902" ht="12" customHeight="1"/>
    <row r="23903" ht="12" customHeight="1"/>
    <row r="23904" ht="12" customHeight="1"/>
    <row r="23905" ht="12" customHeight="1"/>
    <row r="23906" ht="12" customHeight="1"/>
    <row r="23907" ht="12" customHeight="1"/>
    <row r="23908" ht="12" customHeight="1"/>
    <row r="23909" ht="12" customHeight="1"/>
    <row r="23910" ht="12" customHeight="1"/>
    <row r="23911" ht="12" customHeight="1"/>
    <row r="23912" ht="12" customHeight="1"/>
    <row r="23913" ht="12" customHeight="1"/>
    <row r="23914" ht="12" customHeight="1"/>
    <row r="23915" ht="12" customHeight="1"/>
    <row r="23916" ht="12" customHeight="1"/>
    <row r="23917" ht="12" customHeight="1"/>
    <row r="23918" ht="12" customHeight="1"/>
    <row r="23919" ht="12" customHeight="1"/>
    <row r="23920" ht="12" customHeight="1"/>
    <row r="23921" ht="12" customHeight="1"/>
    <row r="23922" ht="12" customHeight="1"/>
    <row r="23923" ht="12" customHeight="1"/>
    <row r="23924" ht="12" customHeight="1"/>
    <row r="23925" ht="12" customHeight="1"/>
    <row r="23926" ht="12" customHeight="1"/>
    <row r="23927" ht="12" customHeight="1"/>
    <row r="23928" ht="12" customHeight="1"/>
    <row r="23929" ht="12" customHeight="1"/>
    <row r="23930" ht="12" customHeight="1"/>
    <row r="23931" ht="12" customHeight="1"/>
    <row r="23932" ht="12" customHeight="1"/>
    <row r="23933" ht="12" customHeight="1"/>
    <row r="23934" ht="12" customHeight="1"/>
    <row r="23935" ht="12" customHeight="1"/>
    <row r="23936" ht="12" customHeight="1"/>
    <row r="23937" ht="12" customHeight="1"/>
    <row r="23938" ht="12" customHeight="1"/>
    <row r="23939" ht="12" customHeight="1"/>
    <row r="23940" ht="12" customHeight="1"/>
    <row r="23941" ht="12" customHeight="1"/>
    <row r="23942" ht="12" customHeight="1"/>
    <row r="23943" ht="12" customHeight="1"/>
    <row r="23944" ht="12" customHeight="1"/>
    <row r="23945" ht="12" customHeight="1"/>
    <row r="23946" ht="12" customHeight="1"/>
    <row r="23947" ht="12" customHeight="1"/>
    <row r="23948" ht="12" customHeight="1"/>
    <row r="23949" ht="12" customHeight="1"/>
    <row r="23950" ht="12" customHeight="1"/>
    <row r="23951" ht="12" customHeight="1"/>
    <row r="23952" ht="12" customHeight="1"/>
    <row r="23953" ht="12" customHeight="1"/>
    <row r="23954" ht="12" customHeight="1"/>
    <row r="23955" ht="12" customHeight="1"/>
    <row r="23956" ht="12" customHeight="1"/>
    <row r="23957" ht="12" customHeight="1"/>
    <row r="23958" ht="12" customHeight="1"/>
    <row r="23959" ht="12" customHeight="1"/>
    <row r="23960" ht="12" customHeight="1"/>
    <row r="23961" ht="12" customHeight="1"/>
    <row r="23962" ht="12" customHeight="1"/>
    <row r="23963" ht="12" customHeight="1"/>
    <row r="23964" ht="12" customHeight="1"/>
    <row r="23965" ht="12" customHeight="1"/>
    <row r="23966" ht="12" customHeight="1"/>
    <row r="23967" ht="12" customHeight="1"/>
    <row r="23968" ht="12" customHeight="1"/>
    <row r="23969" ht="12" customHeight="1"/>
    <row r="23970" ht="12" customHeight="1"/>
    <row r="23971" ht="12" customHeight="1"/>
    <row r="23972" ht="12" customHeight="1"/>
    <row r="23973" ht="12" customHeight="1"/>
    <row r="23974" ht="12" customHeight="1"/>
    <row r="23975" ht="12" customHeight="1"/>
    <row r="23976" ht="12" customHeight="1"/>
    <row r="23977" ht="12" customHeight="1"/>
    <row r="23978" ht="12" customHeight="1"/>
    <row r="23979" ht="12" customHeight="1"/>
    <row r="23980" ht="12" customHeight="1"/>
    <row r="23981" ht="12" customHeight="1"/>
    <row r="23982" ht="12" customHeight="1"/>
    <row r="23983" ht="12" customHeight="1"/>
    <row r="23984" ht="12" customHeight="1"/>
    <row r="23985" ht="12" customHeight="1"/>
    <row r="23986" ht="12" customHeight="1"/>
    <row r="23987" ht="12" customHeight="1"/>
    <row r="23988" ht="12" customHeight="1"/>
    <row r="23989" ht="12" customHeight="1"/>
    <row r="23990" ht="12" customHeight="1"/>
    <row r="23991" ht="12" customHeight="1"/>
    <row r="23992" ht="12" customHeight="1"/>
    <row r="23993" ht="12" customHeight="1"/>
    <row r="23994" ht="12" customHeight="1"/>
    <row r="23995" ht="12" customHeight="1"/>
    <row r="23996" ht="12" customHeight="1"/>
    <row r="23997" ht="12" customHeight="1"/>
    <row r="23998" ht="12" customHeight="1"/>
    <row r="23999" ht="12" customHeight="1"/>
    <row r="24000" ht="12" customHeight="1"/>
    <row r="24001" ht="12" customHeight="1"/>
    <row r="24002" ht="12" customHeight="1"/>
    <row r="24003" ht="12" customHeight="1"/>
    <row r="24004" ht="12" customHeight="1"/>
    <row r="24005" ht="12" customHeight="1"/>
    <row r="24006" ht="12" customHeight="1"/>
    <row r="24007" ht="12" customHeight="1"/>
    <row r="24008" ht="12" customHeight="1"/>
    <row r="24009" ht="12" customHeight="1"/>
    <row r="24010" ht="12" customHeight="1"/>
    <row r="24011" ht="12" customHeight="1"/>
    <row r="24012" ht="12" customHeight="1"/>
    <row r="24013" ht="12" customHeight="1"/>
    <row r="24014" ht="12" customHeight="1"/>
    <row r="24015" ht="12" customHeight="1"/>
    <row r="24016" ht="12" customHeight="1"/>
    <row r="24017" ht="12" customHeight="1"/>
    <row r="24018" ht="12" customHeight="1"/>
    <row r="24019" ht="12" customHeight="1"/>
    <row r="24020" ht="12" customHeight="1"/>
    <row r="24021" ht="12" customHeight="1"/>
    <row r="24022" ht="12" customHeight="1"/>
    <row r="24023" ht="12" customHeight="1"/>
    <row r="24024" ht="12" customHeight="1"/>
    <row r="24025" ht="12" customHeight="1"/>
    <row r="24026" ht="12" customHeight="1"/>
    <row r="24027" ht="12" customHeight="1"/>
    <row r="24028" ht="12" customHeight="1"/>
    <row r="24029" ht="12" customHeight="1"/>
    <row r="24030" ht="12" customHeight="1"/>
    <row r="24031" ht="12" customHeight="1"/>
    <row r="24032" ht="12" customHeight="1"/>
    <row r="24033" ht="12" customHeight="1"/>
    <row r="24034" ht="12" customHeight="1"/>
    <row r="24035" ht="12" customHeight="1"/>
    <row r="24036" ht="12" customHeight="1"/>
    <row r="24037" ht="12" customHeight="1"/>
    <row r="24038" ht="12" customHeight="1"/>
    <row r="24039" ht="12" customHeight="1"/>
    <row r="24040" ht="12" customHeight="1"/>
    <row r="24041" ht="12" customHeight="1"/>
    <row r="24042" ht="12" customHeight="1"/>
    <row r="24043" ht="12" customHeight="1"/>
    <row r="24044" ht="12" customHeight="1"/>
    <row r="24045" ht="12" customHeight="1"/>
    <row r="24046" ht="12" customHeight="1"/>
    <row r="24047" ht="12" customHeight="1"/>
    <row r="24048" ht="12" customHeight="1"/>
    <row r="24049" ht="12" customHeight="1"/>
    <row r="24050" ht="12" customHeight="1"/>
    <row r="24051" ht="12" customHeight="1"/>
    <row r="24052" ht="12" customHeight="1"/>
    <row r="24053" ht="12" customHeight="1"/>
    <row r="24054" ht="12" customHeight="1"/>
    <row r="24055" ht="12" customHeight="1"/>
    <row r="24056" ht="12" customHeight="1"/>
    <row r="24057" ht="12" customHeight="1"/>
    <row r="24058" ht="12" customHeight="1"/>
    <row r="24059" ht="12" customHeight="1"/>
    <row r="24060" ht="12" customHeight="1"/>
    <row r="24061" ht="12" customHeight="1"/>
    <row r="24062" ht="12" customHeight="1"/>
    <row r="24063" ht="12" customHeight="1"/>
    <row r="24064" ht="12" customHeight="1"/>
    <row r="24065" ht="12" customHeight="1"/>
    <row r="24066" ht="12" customHeight="1"/>
    <row r="24067" ht="12" customHeight="1"/>
    <row r="24068" ht="12" customHeight="1"/>
    <row r="24069" ht="12" customHeight="1"/>
    <row r="24070" ht="12" customHeight="1"/>
    <row r="24071" ht="12" customHeight="1"/>
    <row r="24072" ht="12" customHeight="1"/>
    <row r="24073" ht="12" customHeight="1"/>
    <row r="24074" ht="12" customHeight="1"/>
    <row r="24075" ht="12" customHeight="1"/>
    <row r="24076" ht="12" customHeight="1"/>
    <row r="24077" ht="12" customHeight="1"/>
    <row r="24078" ht="12" customHeight="1"/>
    <row r="24079" ht="12" customHeight="1"/>
    <row r="24080" ht="12" customHeight="1"/>
    <row r="24081" ht="12" customHeight="1"/>
    <row r="24082" ht="12" customHeight="1"/>
    <row r="24083" ht="12" customHeight="1"/>
    <row r="24084" ht="12" customHeight="1"/>
    <row r="24085" ht="12" customHeight="1"/>
    <row r="24086" ht="12" customHeight="1"/>
    <row r="24087" ht="12" customHeight="1"/>
    <row r="24088" ht="12" customHeight="1"/>
    <row r="24089" ht="12" customHeight="1"/>
    <row r="24090" ht="12" customHeight="1"/>
    <row r="24091" ht="12" customHeight="1"/>
    <row r="24092" ht="12" customHeight="1"/>
    <row r="24093" ht="12" customHeight="1"/>
    <row r="24094" ht="12" customHeight="1"/>
    <row r="24095" ht="12" customHeight="1"/>
    <row r="24096" ht="12" customHeight="1"/>
    <row r="24097" ht="12" customHeight="1"/>
    <row r="24098" ht="12" customHeight="1"/>
    <row r="24099" ht="12" customHeight="1"/>
    <row r="24100" ht="12" customHeight="1"/>
    <row r="24101" ht="12" customHeight="1"/>
    <row r="24102" ht="12" customHeight="1"/>
    <row r="24103" ht="12" customHeight="1"/>
    <row r="24104" ht="12" customHeight="1"/>
    <row r="24105" ht="12" customHeight="1"/>
    <row r="24106" ht="12" customHeight="1"/>
    <row r="24107" ht="12" customHeight="1"/>
    <row r="24108" ht="12" customHeight="1"/>
    <row r="24109" ht="12" customHeight="1"/>
    <row r="24110" ht="12" customHeight="1"/>
    <row r="24111" ht="12" customHeight="1"/>
    <row r="24112" ht="12" customHeight="1"/>
    <row r="24113" ht="12" customHeight="1"/>
    <row r="24114" ht="12" customHeight="1"/>
    <row r="24115" ht="12" customHeight="1"/>
    <row r="24116" ht="12" customHeight="1"/>
    <row r="24117" ht="12" customHeight="1"/>
    <row r="24118" ht="12" customHeight="1"/>
    <row r="24119" ht="12" customHeight="1"/>
    <row r="24120" ht="12" customHeight="1"/>
    <row r="24121" ht="12" customHeight="1"/>
    <row r="24122" ht="12" customHeight="1"/>
    <row r="24123" ht="12" customHeight="1"/>
    <row r="24124" ht="12" customHeight="1"/>
    <row r="24125" ht="12" customHeight="1"/>
    <row r="24126" ht="12" customHeight="1"/>
    <row r="24127" ht="12" customHeight="1"/>
    <row r="24128" ht="12" customHeight="1"/>
    <row r="24129" ht="12" customHeight="1"/>
    <row r="24130" ht="12" customHeight="1"/>
    <row r="24131" ht="12" customHeight="1"/>
    <row r="24132" ht="12" customHeight="1"/>
    <row r="24133" ht="12" customHeight="1"/>
    <row r="24134" ht="12" customHeight="1"/>
    <row r="24135" ht="12" customHeight="1"/>
    <row r="24136" ht="12" customHeight="1"/>
    <row r="24137" ht="12" customHeight="1"/>
    <row r="24138" ht="12" customHeight="1"/>
    <row r="24139" ht="12" customHeight="1"/>
    <row r="24140" ht="12" customHeight="1"/>
    <row r="24141" ht="12" customHeight="1"/>
    <row r="24142" ht="12" customHeight="1"/>
    <row r="24143" ht="12" customHeight="1"/>
    <row r="24144" ht="12" customHeight="1"/>
    <row r="24145" ht="12" customHeight="1"/>
    <row r="24146" ht="12" customHeight="1"/>
    <row r="24147" ht="12" customHeight="1"/>
    <row r="24148" ht="12" customHeight="1"/>
    <row r="24149" ht="12" customHeight="1"/>
    <row r="24150" ht="12" customHeight="1"/>
    <row r="24151" ht="12" customHeight="1"/>
    <row r="24152" ht="12" customHeight="1"/>
    <row r="24153" ht="12" customHeight="1"/>
    <row r="24154" ht="12" customHeight="1"/>
    <row r="24155" ht="12" customHeight="1"/>
    <row r="24156" ht="12" customHeight="1"/>
    <row r="24157" ht="12" customHeight="1"/>
    <row r="24158" ht="12" customHeight="1"/>
    <row r="24159" ht="12" customHeight="1"/>
    <row r="24160" ht="12" customHeight="1"/>
    <row r="24161" ht="12" customHeight="1"/>
    <row r="24162" ht="12" customHeight="1"/>
    <row r="24163" ht="12" customHeight="1"/>
    <row r="24164" ht="12" customHeight="1"/>
    <row r="24165" ht="12" customHeight="1"/>
    <row r="24166" ht="12" customHeight="1"/>
    <row r="24167" ht="12" customHeight="1"/>
    <row r="24168" ht="12" customHeight="1"/>
    <row r="24169" ht="12" customHeight="1"/>
    <row r="24170" ht="12" customHeight="1"/>
    <row r="24171" ht="12" customHeight="1"/>
    <row r="24172" ht="12" customHeight="1"/>
    <row r="24173" ht="12" customHeight="1"/>
    <row r="24174" ht="12" customHeight="1"/>
    <row r="24175" ht="12" customHeight="1"/>
    <row r="24176" ht="12" customHeight="1"/>
    <row r="24177" ht="12" customHeight="1"/>
    <row r="24178" ht="12" customHeight="1"/>
    <row r="24179" ht="12" customHeight="1"/>
    <row r="24180" ht="12" customHeight="1"/>
    <row r="24181" ht="12" customHeight="1"/>
    <row r="24182" ht="12" customHeight="1"/>
    <row r="24183" ht="12" customHeight="1"/>
    <row r="24184" ht="12" customHeight="1"/>
    <row r="24185" ht="12" customHeight="1"/>
    <row r="24186" ht="12" customHeight="1"/>
    <row r="24187" ht="12" customHeight="1"/>
    <row r="24188" ht="12" customHeight="1"/>
    <row r="24189" ht="12" customHeight="1"/>
    <row r="24190" ht="12" customHeight="1"/>
    <row r="24191" ht="12" customHeight="1"/>
    <row r="24192" ht="12" customHeight="1"/>
    <row r="24193" ht="12" customHeight="1"/>
    <row r="24194" ht="12" customHeight="1"/>
    <row r="24195" ht="12" customHeight="1"/>
    <row r="24196" ht="12" customHeight="1"/>
    <row r="24197" ht="12" customHeight="1"/>
    <row r="24198" ht="12" customHeight="1"/>
    <row r="24199" ht="12" customHeight="1"/>
    <row r="24200" ht="12" customHeight="1"/>
    <row r="24201" ht="12" customHeight="1"/>
    <row r="24202" ht="12" customHeight="1"/>
    <row r="24203" ht="12" customHeight="1"/>
    <row r="24204" ht="12" customHeight="1"/>
    <row r="24205" ht="12" customHeight="1"/>
    <row r="24206" ht="12" customHeight="1"/>
    <row r="24207" ht="12" customHeight="1"/>
    <row r="24208" ht="12" customHeight="1"/>
    <row r="24209" ht="12" customHeight="1"/>
    <row r="24210" ht="12" customHeight="1"/>
    <row r="24211" ht="12" customHeight="1"/>
    <row r="24212" ht="12" customHeight="1"/>
    <row r="24213" ht="12" customHeight="1"/>
    <row r="24214" ht="12" customHeight="1"/>
    <row r="24215" ht="12" customHeight="1"/>
    <row r="24216" ht="12" customHeight="1"/>
    <row r="24217" ht="12" customHeight="1"/>
    <row r="24218" ht="12" customHeight="1"/>
    <row r="24219" ht="12" customHeight="1"/>
    <row r="24220" ht="12" customHeight="1"/>
    <row r="24221" ht="12" customHeight="1"/>
    <row r="24222" ht="12" customHeight="1"/>
    <row r="24223" ht="12" customHeight="1"/>
    <row r="24224" ht="12" customHeight="1"/>
    <row r="24225" ht="12" customHeight="1"/>
    <row r="24226" ht="12" customHeight="1"/>
    <row r="24227" ht="12" customHeight="1"/>
    <row r="24228" ht="12" customHeight="1"/>
    <row r="24229" ht="12" customHeight="1"/>
    <row r="24230" ht="12" customHeight="1"/>
    <row r="24231" ht="12" customHeight="1"/>
    <row r="24232" ht="12" customHeight="1"/>
    <row r="24233" ht="12" customHeight="1"/>
    <row r="24234" ht="12" customHeight="1"/>
    <row r="24235" ht="12" customHeight="1"/>
    <row r="24236" ht="12" customHeight="1"/>
    <row r="24237" ht="12" customHeight="1"/>
    <row r="24238" ht="12" customHeight="1"/>
    <row r="24239" ht="12" customHeight="1"/>
    <row r="24240" ht="12" customHeight="1"/>
    <row r="24241" ht="12" customHeight="1"/>
    <row r="24242" ht="12" customHeight="1"/>
    <row r="24243" ht="12" customHeight="1"/>
    <row r="24244" ht="12" customHeight="1"/>
    <row r="24245" ht="12" customHeight="1"/>
    <row r="24246" ht="12" customHeight="1"/>
    <row r="24247" ht="12" customHeight="1"/>
    <row r="24248" ht="12" customHeight="1"/>
    <row r="24249" ht="12" customHeight="1"/>
    <row r="24250" ht="12" customHeight="1"/>
    <row r="24251" ht="12" customHeight="1"/>
    <row r="24252" ht="12" customHeight="1"/>
    <row r="24253" ht="12" customHeight="1"/>
    <row r="24254" ht="12" customHeight="1"/>
    <row r="24255" ht="12" customHeight="1"/>
    <row r="24256" ht="12" customHeight="1"/>
    <row r="24257" ht="12" customHeight="1"/>
    <row r="24258" ht="12" customHeight="1"/>
    <row r="24259" ht="12" customHeight="1"/>
    <row r="24260" ht="12" customHeight="1"/>
    <row r="24261" ht="12" customHeight="1"/>
    <row r="24262" ht="12" customHeight="1"/>
    <row r="24263" ht="12" customHeight="1"/>
    <row r="24264" ht="12" customHeight="1"/>
    <row r="24265" ht="12" customHeight="1"/>
    <row r="24266" ht="12" customHeight="1"/>
    <row r="24267" ht="12" customHeight="1"/>
    <row r="24268" ht="12" customHeight="1"/>
    <row r="24269" ht="12" customHeight="1"/>
    <row r="24270" ht="12" customHeight="1"/>
    <row r="24271" ht="12" customHeight="1"/>
    <row r="24272" ht="12" customHeight="1"/>
    <row r="24273" ht="12" customHeight="1"/>
    <row r="24274" ht="12" customHeight="1"/>
    <row r="24275" ht="12" customHeight="1"/>
    <row r="24276" ht="12" customHeight="1"/>
    <row r="24277" ht="12" customHeight="1"/>
    <row r="24278" ht="12" customHeight="1"/>
    <row r="24279" ht="12" customHeight="1"/>
    <row r="24280" ht="12" customHeight="1"/>
    <row r="24281" ht="12" customHeight="1"/>
    <row r="24282" ht="12" customHeight="1"/>
    <row r="24283" ht="12" customHeight="1"/>
    <row r="24284" ht="12" customHeight="1"/>
    <row r="24285" ht="12" customHeight="1"/>
    <row r="24286" ht="12" customHeight="1"/>
    <row r="24287" ht="12" customHeight="1"/>
    <row r="24288" ht="12" customHeight="1"/>
    <row r="24289" ht="12" customHeight="1"/>
    <row r="24290" ht="12" customHeight="1"/>
    <row r="24291" ht="12" customHeight="1"/>
    <row r="24292" ht="12" customHeight="1"/>
    <row r="24293" ht="12" customHeight="1"/>
    <row r="24294" ht="12" customHeight="1"/>
    <row r="24295" ht="12" customHeight="1"/>
    <row r="24296" ht="12" customHeight="1"/>
    <row r="24297" ht="12" customHeight="1"/>
    <row r="24298" ht="12" customHeight="1"/>
    <row r="24299" ht="12" customHeight="1"/>
    <row r="24300" ht="12" customHeight="1"/>
    <row r="24301" ht="12" customHeight="1"/>
    <row r="24302" ht="12" customHeight="1"/>
    <row r="24303" ht="12" customHeight="1"/>
    <row r="24304" ht="12" customHeight="1"/>
    <row r="24305" ht="12" customHeight="1"/>
    <row r="24306" ht="12" customHeight="1"/>
    <row r="24307" ht="12" customHeight="1"/>
    <row r="24308" ht="12" customHeight="1"/>
    <row r="24309" ht="12" customHeight="1"/>
    <row r="24310" ht="12" customHeight="1"/>
    <row r="24311" ht="12" customHeight="1"/>
    <row r="24312" ht="12" customHeight="1"/>
    <row r="24313" ht="12" customHeight="1"/>
    <row r="24314" ht="12" customHeight="1"/>
    <row r="24315" ht="12" customHeight="1"/>
    <row r="24316" ht="12" customHeight="1"/>
    <row r="24317" ht="12" customHeight="1"/>
    <row r="24318" ht="12" customHeight="1"/>
    <row r="24319" ht="12" customHeight="1"/>
    <row r="24320" ht="12" customHeight="1"/>
    <row r="24321" ht="12" customHeight="1"/>
    <row r="24322" ht="12" customHeight="1"/>
    <row r="24323" ht="12" customHeight="1"/>
    <row r="24324" ht="12" customHeight="1"/>
    <row r="24325" ht="12" customHeight="1"/>
    <row r="24326" ht="12" customHeight="1"/>
    <row r="24327" ht="12" customHeight="1"/>
    <row r="24328" ht="12" customHeight="1"/>
    <row r="24329" ht="12" customHeight="1"/>
    <row r="24330" ht="12" customHeight="1"/>
    <row r="24331" ht="12" customHeight="1"/>
    <row r="24332" ht="12" customHeight="1"/>
    <row r="24333" ht="12" customHeight="1"/>
    <row r="24334" ht="12" customHeight="1"/>
    <row r="24335" ht="12" customHeight="1"/>
    <row r="24336" ht="12" customHeight="1"/>
    <row r="24337" ht="12" customHeight="1"/>
    <row r="24338" ht="12" customHeight="1"/>
    <row r="24339" ht="12" customHeight="1"/>
    <row r="24340" ht="12" customHeight="1"/>
    <row r="24341" ht="12" customHeight="1"/>
    <row r="24342" ht="12" customHeight="1"/>
    <row r="24343" ht="12" customHeight="1"/>
    <row r="24344" ht="12" customHeight="1"/>
    <row r="24345" ht="12" customHeight="1"/>
    <row r="24346" ht="12" customHeight="1"/>
    <row r="24347" ht="12" customHeight="1"/>
    <row r="24348" ht="12" customHeight="1"/>
    <row r="24349" ht="12" customHeight="1"/>
    <row r="24350" ht="12" customHeight="1"/>
    <row r="24351" ht="12" customHeight="1"/>
    <row r="24352" ht="12" customHeight="1"/>
    <row r="24353" ht="12" customHeight="1"/>
    <row r="24354" ht="12" customHeight="1"/>
    <row r="24355" ht="12" customHeight="1"/>
    <row r="24356" ht="12" customHeight="1"/>
    <row r="24357" ht="12" customHeight="1"/>
    <row r="24358" ht="12" customHeight="1"/>
    <row r="24359" ht="12" customHeight="1"/>
    <row r="24360" ht="12" customHeight="1"/>
    <row r="24361" ht="12" customHeight="1"/>
    <row r="24362" ht="12" customHeight="1"/>
    <row r="24363" ht="12" customHeight="1"/>
    <row r="24364" ht="12" customHeight="1"/>
    <row r="24365" ht="12" customHeight="1"/>
    <row r="24366" ht="12" customHeight="1"/>
    <row r="24367" ht="12" customHeight="1"/>
    <row r="24368" ht="12" customHeight="1"/>
    <row r="24369" ht="12" customHeight="1"/>
    <row r="24370" ht="12" customHeight="1"/>
    <row r="24371" ht="12" customHeight="1"/>
    <row r="24372" ht="12" customHeight="1"/>
    <row r="24373" ht="12" customHeight="1"/>
    <row r="24374" ht="12" customHeight="1"/>
    <row r="24375" ht="12" customHeight="1"/>
    <row r="24376" ht="12" customHeight="1"/>
    <row r="24377" ht="12" customHeight="1"/>
    <row r="24378" ht="12" customHeight="1"/>
    <row r="24379" ht="12" customHeight="1"/>
    <row r="24380" ht="12" customHeight="1"/>
    <row r="24381" ht="12" customHeight="1"/>
    <row r="24382" ht="12" customHeight="1"/>
    <row r="24383" ht="12" customHeight="1"/>
    <row r="24384" ht="12" customHeight="1"/>
    <row r="24385" ht="12" customHeight="1"/>
    <row r="24386" ht="12" customHeight="1"/>
    <row r="24387" ht="12" customHeight="1"/>
    <row r="24388" ht="12" customHeight="1"/>
    <row r="24389" ht="12" customHeight="1"/>
    <row r="24390" ht="12" customHeight="1"/>
    <row r="24391" ht="12" customHeight="1"/>
    <row r="24392" ht="12" customHeight="1"/>
    <row r="24393" ht="12" customHeight="1"/>
    <row r="24394" ht="12" customHeight="1"/>
    <row r="24395" ht="12" customHeight="1"/>
    <row r="24396" ht="12" customHeight="1"/>
    <row r="24397" ht="12" customHeight="1"/>
    <row r="24398" ht="12" customHeight="1"/>
    <row r="24399" ht="12" customHeight="1"/>
    <row r="24400" ht="12" customHeight="1"/>
    <row r="24401" ht="12" customHeight="1"/>
    <row r="24402" ht="12" customHeight="1"/>
    <row r="24403" ht="12" customHeight="1"/>
    <row r="24404" ht="12" customHeight="1"/>
    <row r="24405" ht="12" customHeight="1"/>
    <row r="24406" ht="12" customHeight="1"/>
    <row r="24407" ht="12" customHeight="1"/>
    <row r="24408" ht="12" customHeight="1"/>
    <row r="24409" ht="12" customHeight="1"/>
    <row r="24410" ht="12" customHeight="1"/>
    <row r="24411" ht="12" customHeight="1"/>
    <row r="24412" ht="12" customHeight="1"/>
    <row r="24413" ht="12" customHeight="1"/>
    <row r="24414" ht="12" customHeight="1"/>
    <row r="24415" ht="12" customHeight="1"/>
    <row r="24416" ht="12" customHeight="1"/>
    <row r="24417" ht="12" customHeight="1"/>
    <row r="24418" ht="12" customHeight="1"/>
    <row r="24419" ht="12" customHeight="1"/>
    <row r="24420" ht="12" customHeight="1"/>
    <row r="24421" ht="12" customHeight="1"/>
    <row r="24422" ht="12" customHeight="1"/>
    <row r="24423" ht="12" customHeight="1"/>
    <row r="24424" ht="12" customHeight="1"/>
    <row r="24425" ht="12" customHeight="1"/>
    <row r="24426" ht="12" customHeight="1"/>
    <row r="24427" ht="12" customHeight="1"/>
    <row r="24428" ht="12" customHeight="1"/>
    <row r="24429" ht="12" customHeight="1"/>
    <row r="24430" ht="12" customHeight="1"/>
    <row r="24431" ht="12" customHeight="1"/>
    <row r="24432" ht="12" customHeight="1"/>
    <row r="24433" ht="12" customHeight="1"/>
    <row r="24434" ht="12" customHeight="1"/>
    <row r="24435" ht="12" customHeight="1"/>
    <row r="24436" ht="12" customHeight="1"/>
    <row r="24437" ht="12" customHeight="1"/>
    <row r="24438" ht="12" customHeight="1"/>
    <row r="24439" ht="12" customHeight="1"/>
    <row r="24440" ht="12" customHeight="1"/>
    <row r="24441" ht="12" customHeight="1"/>
    <row r="24442" ht="12" customHeight="1"/>
    <row r="24443" ht="12" customHeight="1"/>
    <row r="24444" ht="12" customHeight="1"/>
    <row r="24445" ht="12" customHeight="1"/>
    <row r="24446" ht="12" customHeight="1"/>
    <row r="24447" ht="12" customHeight="1"/>
    <row r="24448" ht="12" customHeight="1"/>
    <row r="24449" ht="12" customHeight="1"/>
    <row r="24450" ht="12" customHeight="1"/>
    <row r="24451" ht="12" customHeight="1"/>
    <row r="24452" ht="12" customHeight="1"/>
    <row r="24453" ht="12" customHeight="1"/>
    <row r="24454" ht="12" customHeight="1"/>
    <row r="24455" ht="12" customHeight="1"/>
    <row r="24456" ht="12" customHeight="1"/>
    <row r="24457" ht="12" customHeight="1"/>
    <row r="24458" ht="12" customHeight="1"/>
    <row r="24459" ht="12" customHeight="1"/>
    <row r="24460" ht="12" customHeight="1"/>
    <row r="24461" ht="12" customHeight="1"/>
    <row r="24462" ht="12" customHeight="1"/>
    <row r="24463" ht="12" customHeight="1"/>
    <row r="24464" ht="12" customHeight="1"/>
    <row r="24465" ht="12" customHeight="1"/>
    <row r="24466" ht="12" customHeight="1"/>
    <row r="24467" ht="12" customHeight="1"/>
    <row r="24468" ht="12" customHeight="1"/>
    <row r="24469" ht="12" customHeight="1"/>
    <row r="24470" ht="12" customHeight="1"/>
    <row r="24471" ht="12" customHeight="1"/>
    <row r="24472" ht="12" customHeight="1"/>
    <row r="24473" ht="12" customHeight="1"/>
    <row r="24474" ht="12" customHeight="1"/>
    <row r="24475" ht="12" customHeight="1"/>
    <row r="24476" ht="12" customHeight="1"/>
    <row r="24477" ht="12" customHeight="1"/>
    <row r="24478" ht="12" customHeight="1"/>
    <row r="24479" ht="12" customHeight="1"/>
    <row r="24480" ht="12" customHeight="1"/>
    <row r="24481" ht="12" customHeight="1"/>
    <row r="24482" ht="12" customHeight="1"/>
    <row r="24483" ht="12" customHeight="1"/>
    <row r="24484" ht="12" customHeight="1"/>
    <row r="24485" ht="12" customHeight="1"/>
    <row r="24486" ht="12" customHeight="1"/>
    <row r="24487" ht="12" customHeight="1"/>
    <row r="24488" ht="12" customHeight="1"/>
    <row r="24489" ht="12" customHeight="1"/>
    <row r="24490" ht="12" customHeight="1"/>
    <row r="24491" ht="12" customHeight="1"/>
    <row r="24492" ht="12" customHeight="1"/>
    <row r="24493" ht="12" customHeight="1"/>
    <row r="24494" ht="12" customHeight="1"/>
    <row r="24495" ht="12" customHeight="1"/>
    <row r="24496" ht="12" customHeight="1"/>
    <row r="24497" ht="12" customHeight="1"/>
    <row r="24498" ht="12" customHeight="1"/>
    <row r="24499" ht="12" customHeight="1"/>
    <row r="24500" ht="12" customHeight="1"/>
    <row r="24501" ht="12" customHeight="1"/>
    <row r="24502" ht="12" customHeight="1"/>
    <row r="24503" ht="12" customHeight="1"/>
    <row r="24504" ht="12" customHeight="1"/>
    <row r="24505" ht="12" customHeight="1"/>
    <row r="24506" ht="12" customHeight="1"/>
    <row r="24507" ht="12" customHeight="1"/>
    <row r="24508" ht="12" customHeight="1"/>
    <row r="24509" ht="12" customHeight="1"/>
    <row r="24510" ht="12" customHeight="1"/>
    <row r="24511" ht="12" customHeight="1"/>
    <row r="24512" ht="12" customHeight="1"/>
    <row r="24513" ht="12" customHeight="1"/>
    <row r="24514" ht="12" customHeight="1"/>
    <row r="24515" ht="12" customHeight="1"/>
    <row r="24516" ht="12" customHeight="1"/>
    <row r="24517" ht="12" customHeight="1"/>
    <row r="24518" ht="12" customHeight="1"/>
    <row r="24519" ht="12" customHeight="1"/>
    <row r="24520" ht="12" customHeight="1"/>
    <row r="24521" ht="12" customHeight="1"/>
    <row r="24522" ht="12" customHeight="1"/>
    <row r="24523" ht="12" customHeight="1"/>
    <row r="24524" ht="12" customHeight="1"/>
    <row r="24525" ht="12" customHeight="1"/>
    <row r="24526" ht="12" customHeight="1"/>
    <row r="24527" ht="12" customHeight="1"/>
    <row r="24528" ht="12" customHeight="1"/>
    <row r="24529" ht="12" customHeight="1"/>
    <row r="24530" ht="12" customHeight="1"/>
    <row r="24531" ht="12" customHeight="1"/>
    <row r="24532" ht="12" customHeight="1"/>
    <row r="24533" ht="12" customHeight="1"/>
    <row r="24534" ht="12" customHeight="1"/>
    <row r="24535" ht="12" customHeight="1"/>
    <row r="24536" ht="12" customHeight="1"/>
    <row r="24537" ht="12" customHeight="1"/>
    <row r="24538" ht="12" customHeight="1"/>
    <row r="24539" ht="12" customHeight="1"/>
    <row r="24540" ht="12" customHeight="1"/>
    <row r="24541" ht="12" customHeight="1"/>
    <row r="24542" ht="12" customHeight="1"/>
    <row r="24543" ht="12" customHeight="1"/>
    <row r="24544" ht="12" customHeight="1"/>
    <row r="24545" ht="12" customHeight="1"/>
    <row r="24546" ht="12" customHeight="1"/>
    <row r="24547" ht="12" customHeight="1"/>
    <row r="24548" ht="12" customHeight="1"/>
    <row r="24549" ht="12" customHeight="1"/>
    <row r="24550" ht="12" customHeight="1"/>
    <row r="24551" ht="12" customHeight="1"/>
    <row r="24552" ht="12" customHeight="1"/>
    <row r="24553" ht="12" customHeight="1"/>
    <row r="24554" ht="12" customHeight="1"/>
    <row r="24555" ht="12" customHeight="1"/>
    <row r="24556" ht="12" customHeight="1"/>
    <row r="24557" ht="12" customHeight="1"/>
    <row r="24558" ht="12" customHeight="1"/>
    <row r="24559" ht="12" customHeight="1"/>
    <row r="24560" ht="12" customHeight="1"/>
    <row r="24561" ht="12" customHeight="1"/>
    <row r="24562" ht="12" customHeight="1"/>
    <row r="24563" ht="12" customHeight="1"/>
    <row r="24564" ht="12" customHeight="1"/>
    <row r="24565" ht="12" customHeight="1"/>
    <row r="24566" ht="12" customHeight="1"/>
    <row r="24567" ht="12" customHeight="1"/>
    <row r="24568" ht="12" customHeight="1"/>
    <row r="24569" ht="12" customHeight="1"/>
    <row r="24570" ht="12" customHeight="1"/>
    <row r="24571" ht="12" customHeight="1"/>
    <row r="24572" ht="12" customHeight="1"/>
    <row r="24573" ht="12" customHeight="1"/>
    <row r="24574" ht="12" customHeight="1"/>
    <row r="24575" ht="12" customHeight="1"/>
    <row r="24576" ht="12" customHeight="1"/>
    <row r="24577" ht="12" customHeight="1"/>
    <row r="24578" ht="12" customHeight="1"/>
    <row r="24579" ht="12" customHeight="1"/>
    <row r="24580" ht="12" customHeight="1"/>
    <row r="24581" ht="12" customHeight="1"/>
    <row r="24582" ht="12" customHeight="1"/>
    <row r="24583" ht="12" customHeight="1"/>
    <row r="24584" ht="12" customHeight="1"/>
    <row r="24585" ht="12" customHeight="1"/>
    <row r="24586" ht="12" customHeight="1"/>
    <row r="24587" ht="12" customHeight="1"/>
    <row r="24588" ht="12" customHeight="1"/>
    <row r="24589" ht="12" customHeight="1"/>
    <row r="24590" ht="12" customHeight="1"/>
    <row r="24591" ht="12" customHeight="1"/>
    <row r="24592" ht="12" customHeight="1"/>
    <row r="24593" ht="12" customHeight="1"/>
    <row r="24594" ht="12" customHeight="1"/>
    <row r="24595" ht="12" customHeight="1"/>
    <row r="24596" ht="12" customHeight="1"/>
    <row r="24597" ht="12" customHeight="1"/>
    <row r="24598" ht="12" customHeight="1"/>
    <row r="24599" ht="12" customHeight="1"/>
    <row r="24600" ht="12" customHeight="1"/>
    <row r="24601" ht="12" customHeight="1"/>
    <row r="24602" ht="12" customHeight="1"/>
    <row r="24603" ht="12" customHeight="1"/>
    <row r="24604" ht="12" customHeight="1"/>
    <row r="24605" ht="12" customHeight="1"/>
    <row r="24606" ht="12" customHeight="1"/>
    <row r="24607" ht="12" customHeight="1"/>
    <row r="24608" ht="12" customHeight="1"/>
    <row r="24609" ht="12" customHeight="1"/>
    <row r="24610" ht="12" customHeight="1"/>
    <row r="24611" ht="12" customHeight="1"/>
    <row r="24612" ht="12" customHeight="1"/>
    <row r="24613" ht="12" customHeight="1"/>
    <row r="24614" ht="12" customHeight="1"/>
    <row r="24615" ht="12" customHeight="1"/>
    <row r="24616" ht="12" customHeight="1"/>
    <row r="24617" ht="12" customHeight="1"/>
    <row r="24618" ht="12" customHeight="1"/>
    <row r="24619" ht="12" customHeight="1"/>
    <row r="24620" ht="12" customHeight="1"/>
    <row r="24621" ht="12" customHeight="1"/>
    <row r="24622" ht="12" customHeight="1"/>
    <row r="24623" ht="12" customHeight="1"/>
    <row r="24624" ht="12" customHeight="1"/>
    <row r="24625" ht="12" customHeight="1"/>
    <row r="24626" ht="12" customHeight="1"/>
    <row r="24627" ht="12" customHeight="1"/>
    <row r="24628" ht="12" customHeight="1"/>
    <row r="24629" ht="12" customHeight="1"/>
    <row r="24630" ht="12" customHeight="1"/>
    <row r="24631" ht="12" customHeight="1"/>
    <row r="24632" ht="12" customHeight="1"/>
    <row r="24633" ht="12" customHeight="1"/>
    <row r="24634" ht="12" customHeight="1"/>
    <row r="24635" ht="12" customHeight="1"/>
    <row r="24636" ht="12" customHeight="1"/>
    <row r="24637" ht="12" customHeight="1"/>
    <row r="24638" ht="12" customHeight="1"/>
    <row r="24639" ht="12" customHeight="1"/>
    <row r="24640" ht="12" customHeight="1"/>
    <row r="24641" ht="12" customHeight="1"/>
    <row r="24642" ht="12" customHeight="1"/>
    <row r="24643" ht="12" customHeight="1"/>
    <row r="24644" ht="12" customHeight="1"/>
    <row r="24645" ht="12" customHeight="1"/>
    <row r="24646" ht="12" customHeight="1"/>
    <row r="24647" ht="12" customHeight="1"/>
    <row r="24648" ht="12" customHeight="1"/>
    <row r="24649" ht="12" customHeight="1"/>
    <row r="24650" ht="12" customHeight="1"/>
    <row r="24651" ht="12" customHeight="1"/>
    <row r="24652" ht="12" customHeight="1"/>
    <row r="24653" ht="12" customHeight="1"/>
    <row r="24654" ht="12" customHeight="1"/>
    <row r="24655" ht="12" customHeight="1"/>
    <row r="24656" ht="12" customHeight="1"/>
    <row r="24657" ht="12" customHeight="1"/>
    <row r="24658" ht="12" customHeight="1"/>
    <row r="24659" ht="12" customHeight="1"/>
    <row r="24660" ht="12" customHeight="1"/>
    <row r="24661" ht="12" customHeight="1"/>
    <row r="24662" ht="12" customHeight="1"/>
    <row r="24663" ht="12" customHeight="1"/>
    <row r="24664" ht="12" customHeight="1"/>
    <row r="24665" ht="12" customHeight="1"/>
    <row r="24666" ht="12" customHeight="1"/>
    <row r="24667" ht="12" customHeight="1"/>
    <row r="24668" ht="12" customHeight="1"/>
    <row r="24669" ht="12" customHeight="1"/>
    <row r="24670" ht="12" customHeight="1"/>
    <row r="24671" ht="12" customHeight="1"/>
    <row r="24672" ht="12" customHeight="1"/>
    <row r="24673" ht="12" customHeight="1"/>
    <row r="24674" ht="12" customHeight="1"/>
    <row r="24675" ht="12" customHeight="1"/>
    <row r="24676" ht="12" customHeight="1"/>
    <row r="24677" ht="12" customHeight="1"/>
    <row r="24678" ht="12" customHeight="1"/>
    <row r="24679" ht="12" customHeight="1"/>
    <row r="24680" ht="12" customHeight="1"/>
    <row r="24681" ht="12" customHeight="1"/>
    <row r="24682" ht="12" customHeight="1"/>
    <row r="24683" ht="12" customHeight="1"/>
    <row r="24684" ht="12" customHeight="1"/>
    <row r="24685" ht="12" customHeight="1"/>
    <row r="24686" ht="12" customHeight="1"/>
    <row r="24687" ht="12" customHeight="1"/>
    <row r="24688" ht="12" customHeight="1"/>
    <row r="24689" ht="12" customHeight="1"/>
    <row r="24690" ht="12" customHeight="1"/>
    <row r="24691" ht="12" customHeight="1"/>
    <row r="24692" ht="12" customHeight="1"/>
    <row r="24693" ht="12" customHeight="1"/>
    <row r="24694" ht="12" customHeight="1"/>
    <row r="24695" ht="12" customHeight="1"/>
    <row r="24696" ht="12" customHeight="1"/>
    <row r="24697" ht="12" customHeight="1"/>
    <row r="24698" ht="12" customHeight="1"/>
    <row r="24699" ht="12" customHeight="1"/>
    <row r="24700" ht="12" customHeight="1"/>
    <row r="24701" ht="12" customHeight="1"/>
    <row r="24702" ht="12" customHeight="1"/>
    <row r="24703" ht="12" customHeight="1"/>
    <row r="24704" ht="12" customHeight="1"/>
    <row r="24705" ht="12" customHeight="1"/>
    <row r="24706" ht="12" customHeight="1"/>
    <row r="24707" ht="12" customHeight="1"/>
    <row r="24708" ht="12" customHeight="1"/>
    <row r="24709" ht="12" customHeight="1"/>
    <row r="24710" ht="12" customHeight="1"/>
    <row r="24711" ht="12" customHeight="1"/>
    <row r="24712" ht="12" customHeight="1"/>
    <row r="24713" ht="12" customHeight="1"/>
    <row r="24714" ht="12" customHeight="1"/>
    <row r="24715" ht="12" customHeight="1"/>
    <row r="24716" ht="12" customHeight="1"/>
    <row r="24717" ht="12" customHeight="1"/>
    <row r="24718" ht="12" customHeight="1"/>
    <row r="24719" ht="12" customHeight="1"/>
    <row r="24720" ht="12" customHeight="1"/>
    <row r="24721" ht="12" customHeight="1"/>
    <row r="24722" ht="12" customHeight="1"/>
    <row r="24723" ht="12" customHeight="1"/>
    <row r="24724" ht="12" customHeight="1"/>
    <row r="24725" ht="12" customHeight="1"/>
    <row r="24726" ht="12" customHeight="1"/>
    <row r="24727" ht="12" customHeight="1"/>
    <row r="24728" ht="12" customHeight="1"/>
    <row r="24729" ht="12" customHeight="1"/>
    <row r="24730" ht="12" customHeight="1"/>
    <row r="24731" ht="12" customHeight="1"/>
    <row r="24732" ht="12" customHeight="1"/>
    <row r="24733" ht="12" customHeight="1"/>
    <row r="24734" ht="12" customHeight="1"/>
    <row r="24735" ht="12" customHeight="1"/>
    <row r="24736" ht="12" customHeight="1"/>
    <row r="24737" ht="12" customHeight="1"/>
    <row r="24738" ht="12" customHeight="1"/>
    <row r="24739" ht="12" customHeight="1"/>
    <row r="24740" ht="12" customHeight="1"/>
    <row r="24741" ht="12" customHeight="1"/>
    <row r="24742" ht="12" customHeight="1"/>
    <row r="24743" ht="12" customHeight="1"/>
    <row r="24744" ht="12" customHeight="1"/>
    <row r="24745" ht="12" customHeight="1"/>
    <row r="24746" ht="12" customHeight="1"/>
    <row r="24747" ht="12" customHeight="1"/>
    <row r="24748" ht="12" customHeight="1"/>
    <row r="24749" ht="12" customHeight="1"/>
    <row r="24750" ht="12" customHeight="1"/>
    <row r="24751" ht="12" customHeight="1"/>
    <row r="24752" ht="12" customHeight="1"/>
    <row r="24753" ht="12" customHeight="1"/>
    <row r="24754" ht="12" customHeight="1"/>
    <row r="24755" ht="12" customHeight="1"/>
    <row r="24756" ht="12" customHeight="1"/>
    <row r="24757" ht="12" customHeight="1"/>
    <row r="24758" ht="12" customHeight="1"/>
    <row r="24759" ht="12" customHeight="1"/>
    <row r="24760" ht="12" customHeight="1"/>
    <row r="24761" ht="12" customHeight="1"/>
    <row r="24762" ht="12" customHeight="1"/>
    <row r="24763" ht="12" customHeight="1"/>
    <row r="24764" ht="12" customHeight="1"/>
    <row r="24765" ht="12" customHeight="1"/>
    <row r="24766" ht="12" customHeight="1"/>
    <row r="24767" ht="12" customHeight="1"/>
    <row r="24768" ht="12" customHeight="1"/>
    <row r="24769" ht="12" customHeight="1"/>
    <row r="24770" ht="12" customHeight="1"/>
    <row r="24771" ht="12" customHeight="1"/>
    <row r="24772" ht="12" customHeight="1"/>
    <row r="24773" ht="12" customHeight="1"/>
    <row r="24774" ht="12" customHeight="1"/>
    <row r="24775" ht="12" customHeight="1"/>
    <row r="24776" ht="12" customHeight="1"/>
    <row r="24777" ht="12" customHeight="1"/>
    <row r="24778" ht="12" customHeight="1"/>
    <row r="24779" ht="12" customHeight="1"/>
    <row r="24780" ht="12" customHeight="1"/>
    <row r="24781" ht="12" customHeight="1"/>
    <row r="24782" ht="12" customHeight="1"/>
    <row r="24783" ht="12" customHeight="1"/>
    <row r="24784" ht="12" customHeight="1"/>
    <row r="24785" ht="12" customHeight="1"/>
    <row r="24786" ht="12" customHeight="1"/>
    <row r="24787" ht="12" customHeight="1"/>
    <row r="24788" ht="12" customHeight="1"/>
    <row r="24789" ht="12" customHeight="1"/>
    <row r="24790" ht="12" customHeight="1"/>
    <row r="24791" ht="12" customHeight="1"/>
    <row r="24792" ht="12" customHeight="1"/>
    <row r="24793" ht="12" customHeight="1"/>
    <row r="24794" ht="12" customHeight="1"/>
    <row r="24795" ht="12" customHeight="1"/>
    <row r="24796" ht="12" customHeight="1"/>
    <row r="24797" ht="12" customHeight="1"/>
    <row r="24798" ht="12" customHeight="1"/>
    <row r="24799" ht="12" customHeight="1"/>
    <row r="24800" ht="12" customHeight="1"/>
    <row r="24801" ht="12" customHeight="1"/>
    <row r="24802" ht="12" customHeight="1"/>
    <row r="24803" ht="12" customHeight="1"/>
    <row r="24804" ht="12" customHeight="1"/>
    <row r="24805" ht="12" customHeight="1"/>
    <row r="24806" ht="12" customHeight="1"/>
    <row r="24807" ht="12" customHeight="1"/>
    <row r="24808" ht="12" customHeight="1"/>
    <row r="24809" ht="12" customHeight="1"/>
    <row r="24810" ht="12" customHeight="1"/>
    <row r="24811" ht="12" customHeight="1"/>
    <row r="24812" ht="12" customHeight="1"/>
    <row r="24813" ht="12" customHeight="1"/>
    <row r="24814" ht="12" customHeight="1"/>
    <row r="24815" ht="12" customHeight="1"/>
    <row r="24816" ht="12" customHeight="1"/>
    <row r="24817" ht="12" customHeight="1"/>
    <row r="24818" ht="12" customHeight="1"/>
    <row r="24819" ht="12" customHeight="1"/>
    <row r="24820" ht="12" customHeight="1"/>
    <row r="24821" ht="12" customHeight="1"/>
    <row r="24822" ht="12" customHeight="1"/>
    <row r="24823" ht="12" customHeight="1"/>
    <row r="24824" ht="12" customHeight="1"/>
    <row r="24825" ht="12" customHeight="1"/>
    <row r="24826" ht="12" customHeight="1"/>
    <row r="24827" ht="12" customHeight="1"/>
    <row r="24828" ht="12" customHeight="1"/>
    <row r="24829" ht="12" customHeight="1"/>
    <row r="24830" ht="12" customHeight="1"/>
    <row r="24831" ht="12" customHeight="1"/>
    <row r="24832" ht="12" customHeight="1"/>
    <row r="24833" ht="12" customHeight="1"/>
    <row r="24834" ht="12" customHeight="1"/>
    <row r="24835" ht="12" customHeight="1"/>
    <row r="24836" ht="12" customHeight="1"/>
    <row r="24837" ht="12" customHeight="1"/>
    <row r="24838" ht="12" customHeight="1"/>
    <row r="24839" ht="12" customHeight="1"/>
    <row r="24840" ht="12" customHeight="1"/>
    <row r="24841" ht="12" customHeight="1"/>
    <row r="24842" ht="12" customHeight="1"/>
    <row r="24843" ht="12" customHeight="1"/>
    <row r="24844" ht="12" customHeight="1"/>
    <row r="24845" ht="12" customHeight="1"/>
    <row r="24846" ht="12" customHeight="1"/>
    <row r="24847" ht="12" customHeight="1"/>
    <row r="24848" ht="12" customHeight="1"/>
    <row r="24849" ht="12" customHeight="1"/>
    <row r="24850" ht="12" customHeight="1"/>
    <row r="24851" ht="12" customHeight="1"/>
    <row r="24852" ht="12" customHeight="1"/>
    <row r="24853" ht="12" customHeight="1"/>
    <row r="24854" ht="12" customHeight="1"/>
    <row r="24855" ht="12" customHeight="1"/>
    <row r="24856" ht="12" customHeight="1"/>
    <row r="24857" ht="12" customHeight="1"/>
    <row r="24858" ht="12" customHeight="1"/>
    <row r="24859" ht="12" customHeight="1"/>
    <row r="24860" ht="12" customHeight="1"/>
    <row r="24861" ht="12" customHeight="1"/>
    <row r="24862" ht="12" customHeight="1"/>
    <row r="24863" ht="12" customHeight="1"/>
    <row r="24864" ht="12" customHeight="1"/>
    <row r="24865" ht="12" customHeight="1"/>
    <row r="24866" ht="12" customHeight="1"/>
    <row r="24867" ht="12" customHeight="1"/>
    <row r="24868" ht="12" customHeight="1"/>
    <row r="24869" ht="12" customHeight="1"/>
    <row r="24870" ht="12" customHeight="1"/>
    <row r="24871" ht="12" customHeight="1"/>
    <row r="24872" ht="12" customHeight="1"/>
    <row r="24873" ht="12" customHeight="1"/>
    <row r="24874" ht="12" customHeight="1"/>
    <row r="24875" ht="12" customHeight="1"/>
    <row r="24876" ht="12" customHeight="1"/>
    <row r="24877" ht="12" customHeight="1"/>
    <row r="24878" ht="12" customHeight="1"/>
    <row r="24879" ht="12" customHeight="1"/>
    <row r="24880" ht="12" customHeight="1"/>
    <row r="24881" ht="12" customHeight="1"/>
    <row r="24882" ht="12" customHeight="1"/>
    <row r="24883" ht="12" customHeight="1"/>
    <row r="24884" ht="12" customHeight="1"/>
    <row r="24885" ht="12" customHeight="1"/>
    <row r="24886" ht="12" customHeight="1"/>
    <row r="24887" ht="12" customHeight="1"/>
    <row r="24888" ht="12" customHeight="1"/>
    <row r="24889" ht="12" customHeight="1"/>
    <row r="24890" ht="12" customHeight="1"/>
    <row r="24891" ht="12" customHeight="1"/>
    <row r="24892" ht="12" customHeight="1"/>
    <row r="24893" ht="12" customHeight="1"/>
    <row r="24894" ht="12" customHeight="1"/>
    <row r="24895" ht="12" customHeight="1"/>
    <row r="24896" ht="12" customHeight="1"/>
    <row r="24897" ht="12" customHeight="1"/>
    <row r="24898" ht="12" customHeight="1"/>
    <row r="24899" ht="12" customHeight="1"/>
    <row r="24900" ht="12" customHeight="1"/>
    <row r="24901" ht="12" customHeight="1"/>
    <row r="24902" ht="12" customHeight="1"/>
    <row r="24903" ht="12" customHeight="1"/>
    <row r="24904" ht="12" customHeight="1"/>
    <row r="24905" ht="12" customHeight="1"/>
    <row r="24906" ht="12" customHeight="1"/>
    <row r="24907" ht="12" customHeight="1"/>
    <row r="24908" ht="12" customHeight="1"/>
    <row r="24909" ht="12" customHeight="1"/>
    <row r="24910" ht="12" customHeight="1"/>
    <row r="24911" ht="12" customHeight="1"/>
    <row r="24912" ht="12" customHeight="1"/>
    <row r="24913" ht="12" customHeight="1"/>
    <row r="24914" ht="12" customHeight="1"/>
    <row r="24915" ht="12" customHeight="1"/>
    <row r="24916" ht="12" customHeight="1"/>
    <row r="24917" ht="12" customHeight="1"/>
    <row r="24918" ht="12" customHeight="1"/>
    <row r="24919" ht="12" customHeight="1"/>
    <row r="24920" ht="12" customHeight="1"/>
    <row r="24921" ht="12" customHeight="1"/>
    <row r="24922" ht="12" customHeight="1"/>
    <row r="24923" ht="12" customHeight="1"/>
    <row r="24924" ht="12" customHeight="1"/>
    <row r="24925" ht="12" customHeight="1"/>
    <row r="24926" ht="12" customHeight="1"/>
    <row r="24927" ht="12" customHeight="1"/>
    <row r="24928" ht="12" customHeight="1"/>
    <row r="24929" ht="12" customHeight="1"/>
    <row r="24930" ht="12" customHeight="1"/>
    <row r="24931" ht="12" customHeight="1"/>
    <row r="24932" ht="12" customHeight="1"/>
    <row r="24933" ht="12" customHeight="1"/>
    <row r="24934" ht="12" customHeight="1"/>
    <row r="24935" ht="12" customHeight="1"/>
    <row r="24936" ht="12" customHeight="1"/>
    <row r="24937" ht="12" customHeight="1"/>
    <row r="24938" ht="12" customHeight="1"/>
    <row r="24939" ht="12" customHeight="1"/>
    <row r="24940" ht="12" customHeight="1"/>
    <row r="24941" ht="12" customHeight="1"/>
    <row r="24942" ht="12" customHeight="1"/>
    <row r="24943" ht="12" customHeight="1"/>
    <row r="24944" ht="12" customHeight="1"/>
    <row r="24945" ht="12" customHeight="1"/>
    <row r="24946" ht="12" customHeight="1"/>
    <row r="24947" ht="12" customHeight="1"/>
    <row r="24948" ht="12" customHeight="1"/>
    <row r="24949" ht="12" customHeight="1"/>
    <row r="24950" ht="12" customHeight="1"/>
    <row r="24951" ht="12" customHeight="1"/>
    <row r="24952" ht="12" customHeight="1"/>
    <row r="24953" ht="12" customHeight="1"/>
    <row r="24954" ht="12" customHeight="1"/>
    <row r="24955" ht="12" customHeight="1"/>
    <row r="24956" ht="12" customHeight="1"/>
    <row r="24957" ht="12" customHeight="1"/>
    <row r="24958" ht="12" customHeight="1"/>
    <row r="24959" ht="12" customHeight="1"/>
    <row r="24960" ht="12" customHeight="1"/>
    <row r="24961" ht="12" customHeight="1"/>
    <row r="24962" ht="12" customHeight="1"/>
    <row r="24963" ht="12" customHeight="1"/>
    <row r="24964" ht="12" customHeight="1"/>
    <row r="24965" ht="12" customHeight="1"/>
    <row r="24966" ht="12" customHeight="1"/>
    <row r="24967" ht="12" customHeight="1"/>
    <row r="24968" ht="12" customHeight="1"/>
    <row r="24969" ht="12" customHeight="1"/>
    <row r="24970" ht="12" customHeight="1"/>
    <row r="24971" ht="12" customHeight="1"/>
    <row r="24972" ht="12" customHeight="1"/>
    <row r="24973" ht="12" customHeight="1"/>
    <row r="24974" ht="12" customHeight="1"/>
    <row r="24975" ht="12" customHeight="1"/>
    <row r="24976" ht="12" customHeight="1"/>
    <row r="24977" ht="12" customHeight="1"/>
    <row r="24978" ht="12" customHeight="1"/>
    <row r="24979" ht="12" customHeight="1"/>
    <row r="24980" ht="12" customHeight="1"/>
    <row r="24981" ht="12" customHeight="1"/>
    <row r="24982" ht="12" customHeight="1"/>
    <row r="24983" ht="12" customHeight="1"/>
    <row r="24984" ht="12" customHeight="1"/>
    <row r="24985" ht="12" customHeight="1"/>
    <row r="24986" ht="12" customHeight="1"/>
    <row r="24987" ht="12" customHeight="1"/>
    <row r="24988" ht="12" customHeight="1"/>
    <row r="24989" ht="12" customHeight="1"/>
    <row r="24990" ht="12" customHeight="1"/>
    <row r="24991" ht="12" customHeight="1"/>
    <row r="24992" ht="12" customHeight="1"/>
    <row r="24993" ht="12" customHeight="1"/>
    <row r="24994" ht="12" customHeight="1"/>
    <row r="24995" ht="12" customHeight="1"/>
    <row r="24996" ht="12" customHeight="1"/>
    <row r="24997" ht="12" customHeight="1"/>
    <row r="24998" ht="12" customHeight="1"/>
    <row r="24999" ht="12" customHeight="1"/>
    <row r="25000" ht="12" customHeight="1"/>
    <row r="25001" ht="12" customHeight="1"/>
    <row r="25002" ht="12" customHeight="1"/>
    <row r="25003" ht="12" customHeight="1"/>
    <row r="25004" ht="12" customHeight="1"/>
    <row r="25005" ht="12" customHeight="1"/>
    <row r="25006" ht="12" customHeight="1"/>
    <row r="25007" ht="12" customHeight="1"/>
    <row r="25008" ht="12" customHeight="1"/>
    <row r="25009" ht="12" customHeight="1"/>
    <row r="25010" ht="12" customHeight="1"/>
    <row r="25011" ht="12" customHeight="1"/>
    <row r="25012" ht="12" customHeight="1"/>
    <row r="25013" ht="12" customHeight="1"/>
    <row r="25014" ht="12" customHeight="1"/>
    <row r="25015" ht="12" customHeight="1"/>
    <row r="25016" ht="12" customHeight="1"/>
    <row r="25017" ht="12" customHeight="1"/>
    <row r="25018" ht="12" customHeight="1"/>
    <row r="25019" ht="12" customHeight="1"/>
    <row r="25020" ht="12" customHeight="1"/>
    <row r="25021" ht="12" customHeight="1"/>
    <row r="25022" ht="12" customHeight="1"/>
    <row r="25023" ht="12" customHeight="1"/>
    <row r="25024" ht="12" customHeight="1"/>
    <row r="25025" ht="12" customHeight="1"/>
    <row r="25026" ht="12" customHeight="1"/>
    <row r="25027" ht="12" customHeight="1"/>
    <row r="25028" ht="12" customHeight="1"/>
    <row r="25029" ht="12" customHeight="1"/>
    <row r="25030" ht="12" customHeight="1"/>
    <row r="25031" ht="12" customHeight="1"/>
    <row r="25032" ht="12" customHeight="1"/>
    <row r="25033" ht="12" customHeight="1"/>
    <row r="25034" ht="12" customHeight="1"/>
    <row r="25035" ht="12" customHeight="1"/>
    <row r="25036" ht="12" customHeight="1"/>
    <row r="25037" ht="12" customHeight="1"/>
    <row r="25038" ht="12" customHeight="1"/>
    <row r="25039" ht="12" customHeight="1"/>
    <row r="25040" ht="12" customHeight="1"/>
    <row r="25041" ht="12" customHeight="1"/>
    <row r="25042" ht="12" customHeight="1"/>
    <row r="25043" ht="12" customHeight="1"/>
    <row r="25044" ht="12" customHeight="1"/>
    <row r="25045" ht="12" customHeight="1"/>
    <row r="25046" ht="12" customHeight="1"/>
    <row r="25047" ht="12" customHeight="1"/>
    <row r="25048" ht="12" customHeight="1"/>
    <row r="25049" ht="12" customHeight="1"/>
    <row r="25050" ht="12" customHeight="1"/>
    <row r="25051" ht="12" customHeight="1"/>
    <row r="25052" ht="12" customHeight="1"/>
    <row r="25053" ht="12" customHeight="1"/>
    <row r="25054" ht="12" customHeight="1"/>
    <row r="25055" ht="12" customHeight="1"/>
    <row r="25056" ht="12" customHeight="1"/>
    <row r="25057" ht="12" customHeight="1"/>
    <row r="25058" ht="12" customHeight="1"/>
    <row r="25059" ht="12" customHeight="1"/>
    <row r="25060" ht="12" customHeight="1"/>
    <row r="25061" ht="12" customHeight="1"/>
    <row r="25062" ht="12" customHeight="1"/>
    <row r="25063" ht="12" customHeight="1"/>
    <row r="25064" ht="12" customHeight="1"/>
    <row r="25065" ht="12" customHeight="1"/>
    <row r="25066" ht="12" customHeight="1"/>
    <row r="25067" ht="12" customHeight="1"/>
    <row r="25068" ht="12" customHeight="1"/>
    <row r="25069" ht="12" customHeight="1"/>
    <row r="25070" ht="12" customHeight="1"/>
    <row r="25071" ht="12" customHeight="1"/>
    <row r="25072" ht="12" customHeight="1"/>
    <row r="25073" ht="12" customHeight="1"/>
    <row r="25074" ht="12" customHeight="1"/>
    <row r="25075" ht="12" customHeight="1"/>
    <row r="25076" ht="12" customHeight="1"/>
    <row r="25077" ht="12" customHeight="1"/>
    <row r="25078" ht="12" customHeight="1"/>
    <row r="25079" ht="12" customHeight="1"/>
    <row r="25080" ht="12" customHeight="1"/>
    <row r="25081" ht="12" customHeight="1"/>
    <row r="25082" ht="12" customHeight="1"/>
    <row r="25083" ht="12" customHeight="1"/>
    <row r="25084" ht="12" customHeight="1"/>
    <row r="25085" ht="12" customHeight="1"/>
    <row r="25086" ht="12" customHeight="1"/>
    <row r="25087" ht="12" customHeight="1"/>
    <row r="25088" ht="12" customHeight="1"/>
    <row r="25089" ht="12" customHeight="1"/>
    <row r="25090" ht="12" customHeight="1"/>
    <row r="25091" ht="12" customHeight="1"/>
    <row r="25092" ht="12" customHeight="1"/>
    <row r="25093" ht="12" customHeight="1"/>
    <row r="25094" ht="12" customHeight="1"/>
    <row r="25095" ht="12" customHeight="1"/>
    <row r="25096" ht="12" customHeight="1"/>
    <row r="25097" ht="12" customHeight="1"/>
    <row r="25098" ht="12" customHeight="1"/>
    <row r="25099" ht="12" customHeight="1"/>
    <row r="25100" ht="12" customHeight="1"/>
    <row r="25101" ht="12" customHeight="1"/>
    <row r="25102" ht="12" customHeight="1"/>
    <row r="25103" ht="12" customHeight="1"/>
    <row r="25104" ht="12" customHeight="1"/>
    <row r="25105" ht="12" customHeight="1"/>
    <row r="25106" ht="12" customHeight="1"/>
    <row r="25107" ht="12" customHeight="1"/>
    <row r="25108" ht="12" customHeight="1"/>
    <row r="25109" ht="12" customHeight="1"/>
    <row r="25110" ht="12" customHeight="1"/>
    <row r="25111" ht="12" customHeight="1"/>
    <row r="25112" ht="12" customHeight="1"/>
    <row r="25113" ht="12" customHeight="1"/>
    <row r="25114" ht="12" customHeight="1"/>
    <row r="25115" ht="12" customHeight="1"/>
    <row r="25116" ht="12" customHeight="1"/>
    <row r="25117" ht="12" customHeight="1"/>
    <row r="25118" ht="12" customHeight="1"/>
    <row r="25119" ht="12" customHeight="1"/>
    <row r="25120" ht="12" customHeight="1"/>
    <row r="25121" ht="12" customHeight="1"/>
    <row r="25122" ht="12" customHeight="1"/>
    <row r="25123" ht="12" customHeight="1"/>
    <row r="25124" ht="12" customHeight="1"/>
    <row r="25125" ht="12" customHeight="1"/>
    <row r="25126" ht="12" customHeight="1"/>
    <row r="25127" ht="12" customHeight="1"/>
    <row r="25128" ht="12" customHeight="1"/>
    <row r="25129" ht="12" customHeight="1"/>
    <row r="25130" ht="12" customHeight="1"/>
    <row r="25131" ht="12" customHeight="1"/>
    <row r="25132" ht="12" customHeight="1"/>
    <row r="25133" ht="12" customHeight="1"/>
    <row r="25134" ht="12" customHeight="1"/>
    <row r="25135" ht="12" customHeight="1"/>
    <row r="25136" ht="12" customHeight="1"/>
    <row r="25137" ht="12" customHeight="1"/>
    <row r="25138" ht="12" customHeight="1"/>
    <row r="25139" ht="12" customHeight="1"/>
    <row r="25140" ht="12" customHeight="1"/>
    <row r="25141" ht="12" customHeight="1"/>
    <row r="25142" ht="12" customHeight="1"/>
    <row r="25143" ht="12" customHeight="1"/>
    <row r="25144" ht="12" customHeight="1"/>
    <row r="25145" ht="12" customHeight="1"/>
    <row r="25146" ht="12" customHeight="1"/>
    <row r="25147" ht="12" customHeight="1"/>
    <row r="25148" ht="12" customHeight="1"/>
    <row r="25149" ht="12" customHeight="1"/>
    <row r="25150" ht="12" customHeight="1"/>
    <row r="25151" ht="12" customHeight="1"/>
    <row r="25152" ht="12" customHeight="1"/>
    <row r="25153" ht="12" customHeight="1"/>
    <row r="25154" ht="12" customHeight="1"/>
    <row r="25155" ht="12" customHeight="1"/>
    <row r="25156" ht="12" customHeight="1"/>
    <row r="25157" ht="12" customHeight="1"/>
    <row r="25158" ht="12" customHeight="1"/>
    <row r="25159" ht="12" customHeight="1"/>
    <row r="25160" ht="12" customHeight="1"/>
    <row r="25161" ht="12" customHeight="1"/>
    <row r="25162" ht="12" customHeight="1"/>
    <row r="25163" ht="12" customHeight="1"/>
    <row r="25164" ht="12" customHeight="1"/>
    <row r="25165" ht="12" customHeight="1"/>
    <row r="25166" ht="12" customHeight="1"/>
    <row r="25167" ht="12" customHeight="1"/>
    <row r="25168" ht="12" customHeight="1"/>
    <row r="25169" ht="12" customHeight="1"/>
    <row r="25170" ht="12" customHeight="1"/>
    <row r="25171" ht="12" customHeight="1"/>
    <row r="25172" ht="12" customHeight="1"/>
    <row r="25173" ht="12" customHeight="1"/>
    <row r="25174" ht="12" customHeight="1"/>
    <row r="25175" ht="12" customHeight="1"/>
    <row r="25176" ht="12" customHeight="1"/>
    <row r="25177" ht="12" customHeight="1"/>
    <row r="25178" ht="12" customHeight="1"/>
    <row r="25179" ht="12" customHeight="1"/>
    <row r="25180" ht="12" customHeight="1"/>
    <row r="25181" ht="12" customHeight="1"/>
    <row r="25182" ht="12" customHeight="1"/>
    <row r="25183" ht="12" customHeight="1"/>
    <row r="25184" ht="12" customHeight="1"/>
    <row r="25185" ht="12" customHeight="1"/>
    <row r="25186" ht="12" customHeight="1"/>
    <row r="25187" ht="12" customHeight="1"/>
    <row r="25188" ht="12" customHeight="1"/>
    <row r="25189" ht="12" customHeight="1"/>
    <row r="25190" ht="12" customHeight="1"/>
    <row r="25191" ht="12" customHeight="1"/>
    <row r="25192" ht="12" customHeight="1"/>
    <row r="25193" ht="12" customHeight="1"/>
    <row r="25194" ht="12" customHeight="1"/>
    <row r="25195" ht="12" customHeight="1"/>
    <row r="25196" ht="12" customHeight="1"/>
    <row r="25197" ht="12" customHeight="1"/>
    <row r="25198" ht="12" customHeight="1"/>
    <row r="25199" ht="12" customHeight="1"/>
    <row r="25200" ht="12" customHeight="1"/>
    <row r="25201" ht="12" customHeight="1"/>
    <row r="25202" ht="12" customHeight="1"/>
    <row r="25203" ht="12" customHeight="1"/>
    <row r="25204" ht="12" customHeight="1"/>
    <row r="25205" ht="12" customHeight="1"/>
    <row r="25206" ht="12" customHeight="1"/>
    <row r="25207" ht="12" customHeight="1"/>
    <row r="25208" ht="12" customHeight="1"/>
    <row r="25209" ht="12" customHeight="1"/>
    <row r="25210" ht="12" customHeight="1"/>
    <row r="25211" ht="12" customHeight="1"/>
    <row r="25212" ht="12" customHeight="1"/>
    <row r="25213" ht="12" customHeight="1"/>
    <row r="25214" ht="12" customHeight="1"/>
    <row r="25215" ht="12" customHeight="1"/>
    <row r="25216" ht="12" customHeight="1"/>
    <row r="25217" ht="12" customHeight="1"/>
    <row r="25218" ht="12" customHeight="1"/>
    <row r="25219" ht="12" customHeight="1"/>
    <row r="25220" ht="12" customHeight="1"/>
    <row r="25221" ht="12" customHeight="1"/>
    <row r="25222" ht="12" customHeight="1"/>
    <row r="25223" ht="12" customHeight="1"/>
    <row r="25224" ht="12" customHeight="1"/>
    <row r="25225" ht="12" customHeight="1"/>
    <row r="25226" ht="12" customHeight="1"/>
    <row r="25227" ht="12" customHeight="1"/>
    <row r="25228" ht="12" customHeight="1"/>
    <row r="25229" ht="12" customHeight="1"/>
    <row r="25230" ht="12" customHeight="1"/>
    <row r="25231" ht="12" customHeight="1"/>
    <row r="25232" ht="12" customHeight="1"/>
    <row r="25233" ht="12" customHeight="1"/>
    <row r="25234" ht="12" customHeight="1"/>
    <row r="25235" ht="12" customHeight="1"/>
    <row r="25236" ht="12" customHeight="1"/>
    <row r="25237" ht="12" customHeight="1"/>
    <row r="25238" ht="12" customHeight="1"/>
    <row r="25239" ht="12" customHeight="1"/>
    <row r="25240" ht="12" customHeight="1"/>
    <row r="25241" ht="12" customHeight="1"/>
    <row r="25242" ht="12" customHeight="1"/>
    <row r="25243" ht="12" customHeight="1"/>
    <row r="25244" ht="12" customHeight="1"/>
    <row r="25245" ht="12" customHeight="1"/>
    <row r="25246" ht="12" customHeight="1"/>
    <row r="25247" ht="12" customHeight="1"/>
    <row r="25248" ht="12" customHeight="1"/>
    <row r="25249" ht="12" customHeight="1"/>
    <row r="25250" ht="12" customHeight="1"/>
    <row r="25251" ht="12" customHeight="1"/>
    <row r="25252" ht="12" customHeight="1"/>
    <row r="25253" ht="12" customHeight="1"/>
    <row r="25254" ht="12" customHeight="1"/>
    <row r="25255" ht="12" customHeight="1"/>
    <row r="25256" ht="12" customHeight="1"/>
    <row r="25257" ht="12" customHeight="1"/>
    <row r="25258" ht="12" customHeight="1"/>
    <row r="25259" ht="12" customHeight="1"/>
    <row r="25260" ht="12" customHeight="1"/>
    <row r="25261" ht="12" customHeight="1"/>
    <row r="25262" ht="12" customHeight="1"/>
    <row r="25263" ht="12" customHeight="1"/>
    <row r="25264" ht="12" customHeight="1"/>
    <row r="25265" ht="12" customHeight="1"/>
    <row r="25266" ht="12" customHeight="1"/>
    <row r="25267" ht="12" customHeight="1"/>
    <row r="25268" ht="12" customHeight="1"/>
    <row r="25269" ht="12" customHeight="1"/>
    <row r="25270" ht="12" customHeight="1"/>
    <row r="25271" ht="12" customHeight="1"/>
    <row r="25272" ht="12" customHeight="1"/>
    <row r="25273" ht="12" customHeight="1"/>
    <row r="25274" ht="12" customHeight="1"/>
    <row r="25275" ht="12" customHeight="1"/>
    <row r="25276" ht="12" customHeight="1"/>
    <row r="25277" ht="12" customHeight="1"/>
    <row r="25278" ht="12" customHeight="1"/>
    <row r="25279" ht="12" customHeight="1"/>
    <row r="25280" ht="12" customHeight="1"/>
    <row r="25281" ht="12" customHeight="1"/>
    <row r="25282" ht="12" customHeight="1"/>
    <row r="25283" ht="12" customHeight="1"/>
    <row r="25284" ht="12" customHeight="1"/>
    <row r="25285" ht="12" customHeight="1"/>
    <row r="25286" ht="12" customHeight="1"/>
    <row r="25287" ht="12" customHeight="1"/>
    <row r="25288" ht="12" customHeight="1"/>
    <row r="25289" ht="12" customHeight="1"/>
    <row r="25290" ht="12" customHeight="1"/>
    <row r="25291" ht="12" customHeight="1"/>
    <row r="25292" ht="12" customHeight="1"/>
    <row r="25293" ht="12" customHeight="1"/>
    <row r="25294" ht="12" customHeight="1"/>
    <row r="25295" ht="12" customHeight="1"/>
    <row r="25296" ht="12" customHeight="1"/>
    <row r="25297" ht="12" customHeight="1"/>
    <row r="25298" ht="12" customHeight="1"/>
    <row r="25299" ht="12" customHeight="1"/>
    <row r="25300" ht="12" customHeight="1"/>
    <row r="25301" ht="12" customHeight="1"/>
    <row r="25302" ht="12" customHeight="1"/>
    <row r="25303" ht="12" customHeight="1"/>
    <row r="25304" ht="12" customHeight="1"/>
    <row r="25305" ht="12" customHeight="1"/>
    <row r="25306" ht="12" customHeight="1"/>
    <row r="25307" ht="12" customHeight="1"/>
    <row r="25308" ht="12" customHeight="1"/>
    <row r="25309" ht="12" customHeight="1"/>
    <row r="25310" ht="12" customHeight="1"/>
    <row r="25311" ht="12" customHeight="1"/>
    <row r="25312" ht="12" customHeight="1"/>
    <row r="25313" ht="12" customHeight="1"/>
    <row r="25314" ht="12" customHeight="1"/>
    <row r="25315" ht="12" customHeight="1"/>
    <row r="25316" ht="12" customHeight="1"/>
    <row r="25317" ht="12" customHeight="1"/>
    <row r="25318" ht="12" customHeight="1"/>
    <row r="25319" ht="12" customHeight="1"/>
    <row r="25320" ht="12" customHeight="1"/>
    <row r="25321" ht="12" customHeight="1"/>
    <row r="25322" ht="12" customHeight="1"/>
    <row r="25323" ht="12" customHeight="1"/>
    <row r="25324" ht="12" customHeight="1"/>
    <row r="25325" ht="12" customHeight="1"/>
    <row r="25326" ht="12" customHeight="1"/>
    <row r="25327" ht="12" customHeight="1"/>
    <row r="25328" ht="12" customHeight="1"/>
    <row r="25329" ht="12" customHeight="1"/>
    <row r="25330" ht="12" customHeight="1"/>
    <row r="25331" ht="12" customHeight="1"/>
    <row r="25332" ht="12" customHeight="1"/>
    <row r="25333" ht="12" customHeight="1"/>
    <row r="25334" ht="12" customHeight="1"/>
    <row r="25335" ht="12" customHeight="1"/>
    <row r="25336" ht="12" customHeight="1"/>
    <row r="25337" ht="12" customHeight="1"/>
    <row r="25338" ht="12" customHeight="1"/>
    <row r="25339" ht="12" customHeight="1"/>
    <row r="25340" ht="12" customHeight="1"/>
    <row r="25341" ht="12" customHeight="1"/>
    <row r="25342" ht="12" customHeight="1"/>
    <row r="25343" ht="12" customHeight="1"/>
    <row r="25344" ht="12" customHeight="1"/>
    <row r="25345" ht="12" customHeight="1"/>
    <row r="25346" ht="12" customHeight="1"/>
    <row r="25347" ht="12" customHeight="1"/>
    <row r="25348" ht="12" customHeight="1"/>
    <row r="25349" ht="12" customHeight="1"/>
    <row r="25350" ht="12" customHeight="1"/>
    <row r="25351" ht="12" customHeight="1"/>
    <row r="25352" ht="12" customHeight="1"/>
    <row r="25353" ht="12" customHeight="1"/>
    <row r="25354" ht="12" customHeight="1"/>
    <row r="25355" ht="12" customHeight="1"/>
    <row r="25356" ht="12" customHeight="1"/>
    <row r="25357" ht="12" customHeight="1"/>
    <row r="25358" ht="12" customHeight="1"/>
    <row r="25359" ht="12" customHeight="1"/>
    <row r="25360" ht="12" customHeight="1"/>
    <row r="25361" ht="12" customHeight="1"/>
    <row r="25362" ht="12" customHeight="1"/>
    <row r="25363" ht="12" customHeight="1"/>
    <row r="25364" ht="12" customHeight="1"/>
    <row r="25365" ht="12" customHeight="1"/>
    <row r="25366" ht="12" customHeight="1"/>
    <row r="25367" ht="12" customHeight="1"/>
    <row r="25368" ht="12" customHeight="1"/>
    <row r="25369" ht="12" customHeight="1"/>
    <row r="25370" ht="12" customHeight="1"/>
    <row r="25371" ht="12" customHeight="1"/>
    <row r="25372" ht="12" customHeight="1"/>
    <row r="25373" ht="12" customHeight="1"/>
    <row r="25374" ht="12" customHeight="1"/>
    <row r="25375" ht="12" customHeight="1"/>
    <row r="25376" ht="12" customHeight="1"/>
    <row r="25377" ht="12" customHeight="1"/>
    <row r="25378" ht="12" customHeight="1"/>
    <row r="25379" ht="12" customHeight="1"/>
    <row r="25380" ht="12" customHeight="1"/>
    <row r="25381" ht="12" customHeight="1"/>
    <row r="25382" ht="12" customHeight="1"/>
    <row r="25383" ht="12" customHeight="1"/>
    <row r="25384" ht="12" customHeight="1"/>
    <row r="25385" ht="12" customHeight="1"/>
    <row r="25386" ht="12" customHeight="1"/>
    <row r="25387" ht="12" customHeight="1"/>
    <row r="25388" ht="12" customHeight="1"/>
    <row r="25389" ht="12" customHeight="1"/>
    <row r="25390" ht="12" customHeight="1"/>
    <row r="25391" ht="12" customHeight="1"/>
    <row r="25392" ht="12" customHeight="1"/>
    <row r="25393" ht="12" customHeight="1"/>
    <row r="25394" ht="12" customHeight="1"/>
    <row r="25395" ht="12" customHeight="1"/>
    <row r="25396" ht="12" customHeight="1"/>
    <row r="25397" ht="12" customHeight="1"/>
    <row r="25398" ht="12" customHeight="1"/>
    <row r="25399" ht="12" customHeight="1"/>
    <row r="25400" ht="12" customHeight="1"/>
    <row r="25401" ht="12" customHeight="1"/>
    <row r="25402" ht="12" customHeight="1"/>
    <row r="25403" ht="12" customHeight="1"/>
    <row r="25404" ht="12" customHeight="1"/>
    <row r="25405" ht="12" customHeight="1"/>
    <row r="25406" ht="12" customHeight="1"/>
    <row r="25407" ht="12" customHeight="1"/>
    <row r="25408" ht="12" customHeight="1"/>
    <row r="25409" ht="12" customHeight="1"/>
    <row r="25410" ht="12" customHeight="1"/>
    <row r="25411" ht="12" customHeight="1"/>
    <row r="25412" ht="12" customHeight="1"/>
    <row r="25413" ht="12" customHeight="1"/>
    <row r="25414" ht="12" customHeight="1"/>
    <row r="25415" ht="12" customHeight="1"/>
    <row r="25416" ht="12" customHeight="1"/>
    <row r="25417" ht="12" customHeight="1"/>
    <row r="25418" ht="12" customHeight="1"/>
    <row r="25419" ht="12" customHeight="1"/>
    <row r="25420" ht="12" customHeight="1"/>
    <row r="25421" ht="12" customHeight="1"/>
    <row r="25422" ht="12" customHeight="1"/>
    <row r="25423" ht="12" customHeight="1"/>
    <row r="25424" ht="12" customHeight="1"/>
    <row r="25425" ht="12" customHeight="1"/>
    <row r="25426" ht="12" customHeight="1"/>
    <row r="25427" ht="12" customHeight="1"/>
    <row r="25428" ht="12" customHeight="1"/>
    <row r="25429" ht="12" customHeight="1"/>
    <row r="25430" ht="12" customHeight="1"/>
    <row r="25431" ht="12" customHeight="1"/>
    <row r="25432" ht="12" customHeight="1"/>
    <row r="25433" ht="12" customHeight="1"/>
    <row r="25434" ht="12" customHeight="1"/>
    <row r="25435" ht="12" customHeight="1"/>
    <row r="25436" ht="12" customHeight="1"/>
    <row r="25437" ht="12" customHeight="1"/>
    <row r="25438" ht="12" customHeight="1"/>
    <row r="25439" ht="12" customHeight="1"/>
    <row r="25440" ht="12" customHeight="1"/>
    <row r="25441" ht="12" customHeight="1"/>
    <row r="25442" ht="12" customHeight="1"/>
    <row r="25443" ht="12" customHeight="1"/>
    <row r="25444" ht="12" customHeight="1"/>
    <row r="25445" ht="12" customHeight="1"/>
    <row r="25446" ht="12" customHeight="1"/>
    <row r="25447" ht="12" customHeight="1"/>
    <row r="25448" ht="12" customHeight="1"/>
    <row r="25449" ht="12" customHeight="1"/>
    <row r="25450" ht="12" customHeight="1"/>
    <row r="25451" ht="12" customHeight="1"/>
    <row r="25452" ht="12" customHeight="1"/>
    <row r="25453" ht="12" customHeight="1"/>
    <row r="25454" ht="12" customHeight="1"/>
    <row r="25455" ht="12" customHeight="1"/>
    <row r="25456" ht="12" customHeight="1"/>
    <row r="25457" ht="12" customHeight="1"/>
    <row r="25458" ht="12" customHeight="1"/>
    <row r="25459" ht="12" customHeight="1"/>
    <row r="25460" ht="12" customHeight="1"/>
    <row r="25461" ht="12" customHeight="1"/>
    <row r="25462" ht="12" customHeight="1"/>
    <row r="25463" ht="12" customHeight="1"/>
    <row r="25464" ht="12" customHeight="1"/>
    <row r="25465" ht="12" customHeight="1"/>
    <row r="25466" ht="12" customHeight="1"/>
    <row r="25467" ht="12" customHeight="1"/>
    <row r="25468" ht="12" customHeight="1"/>
    <row r="25469" ht="12" customHeight="1"/>
    <row r="25470" ht="12" customHeight="1"/>
    <row r="25471" ht="12" customHeight="1"/>
    <row r="25472" ht="12" customHeight="1"/>
    <row r="25473" ht="12" customHeight="1"/>
    <row r="25474" ht="12" customHeight="1"/>
    <row r="25475" ht="12" customHeight="1"/>
    <row r="25476" ht="12" customHeight="1"/>
    <row r="25477" ht="12" customHeight="1"/>
    <row r="25478" ht="12" customHeight="1"/>
    <row r="25479" ht="12" customHeight="1"/>
    <row r="25480" ht="12" customHeight="1"/>
    <row r="25481" ht="12" customHeight="1"/>
    <row r="25482" ht="12" customHeight="1"/>
    <row r="25483" ht="12" customHeight="1"/>
    <row r="25484" ht="12" customHeight="1"/>
    <row r="25485" ht="12" customHeight="1"/>
    <row r="25486" ht="12" customHeight="1"/>
    <row r="25487" ht="12" customHeight="1"/>
    <row r="25488" ht="12" customHeight="1"/>
    <row r="25489" ht="12" customHeight="1"/>
    <row r="25490" ht="12" customHeight="1"/>
    <row r="25491" ht="12" customHeight="1"/>
    <row r="25492" ht="12" customHeight="1"/>
    <row r="25493" ht="12" customHeight="1"/>
    <row r="25494" ht="12" customHeight="1"/>
    <row r="25495" ht="12" customHeight="1"/>
    <row r="25496" ht="12" customHeight="1"/>
    <row r="25497" ht="12" customHeight="1"/>
    <row r="25498" ht="12" customHeight="1"/>
    <row r="25499" ht="12" customHeight="1"/>
    <row r="25500" ht="12" customHeight="1"/>
    <row r="25501" ht="12" customHeight="1"/>
    <row r="25502" ht="12" customHeight="1"/>
    <row r="25503" ht="12" customHeight="1"/>
    <row r="25504" ht="12" customHeight="1"/>
    <row r="25505" ht="12" customHeight="1"/>
    <row r="25506" ht="12" customHeight="1"/>
    <row r="25507" ht="12" customHeight="1"/>
    <row r="25508" ht="12" customHeight="1"/>
    <row r="25509" ht="12" customHeight="1"/>
    <row r="25510" ht="12" customHeight="1"/>
    <row r="25511" ht="12" customHeight="1"/>
    <row r="25512" ht="12" customHeight="1"/>
    <row r="25513" ht="12" customHeight="1"/>
    <row r="25514" ht="12" customHeight="1"/>
    <row r="25515" ht="12" customHeight="1"/>
    <row r="25516" ht="12" customHeight="1"/>
    <row r="25517" ht="12" customHeight="1"/>
    <row r="25518" ht="12" customHeight="1"/>
    <row r="25519" ht="12" customHeight="1"/>
    <row r="25520" ht="12" customHeight="1"/>
    <row r="25521" ht="12" customHeight="1"/>
    <row r="25522" ht="12" customHeight="1"/>
    <row r="25523" ht="12" customHeight="1"/>
    <row r="25524" ht="12" customHeight="1"/>
    <row r="25525" ht="12" customHeight="1"/>
    <row r="25526" ht="12" customHeight="1"/>
    <row r="25527" ht="12" customHeight="1"/>
    <row r="25528" ht="12" customHeight="1"/>
    <row r="25529" ht="12" customHeight="1"/>
    <row r="25530" ht="12" customHeight="1"/>
    <row r="25531" ht="12" customHeight="1"/>
    <row r="25532" ht="12" customHeight="1"/>
    <row r="25533" ht="12" customHeight="1"/>
    <row r="25534" ht="12" customHeight="1"/>
    <row r="25535" ht="12" customHeight="1"/>
    <row r="25536" ht="12" customHeight="1"/>
    <row r="25537" ht="12" customHeight="1"/>
    <row r="25538" ht="12" customHeight="1"/>
    <row r="25539" ht="12" customHeight="1"/>
    <row r="25540" ht="12" customHeight="1"/>
    <row r="25541" ht="12" customHeight="1"/>
    <row r="25542" ht="12" customHeight="1"/>
    <row r="25543" ht="12" customHeight="1"/>
    <row r="25544" ht="12" customHeight="1"/>
    <row r="25545" ht="12" customHeight="1"/>
    <row r="25546" ht="12" customHeight="1"/>
    <row r="25547" ht="12" customHeight="1"/>
    <row r="25548" ht="12" customHeight="1"/>
    <row r="25549" ht="12" customHeight="1"/>
    <row r="25550" ht="12" customHeight="1"/>
    <row r="25551" ht="12" customHeight="1"/>
    <row r="25552" ht="12" customHeight="1"/>
    <row r="25553" ht="12" customHeight="1"/>
    <row r="25554" ht="12" customHeight="1"/>
    <row r="25555" ht="12" customHeight="1"/>
    <row r="25556" ht="12" customHeight="1"/>
    <row r="25557" ht="12" customHeight="1"/>
    <row r="25558" ht="12" customHeight="1"/>
    <row r="25559" ht="12" customHeight="1"/>
    <row r="25560" ht="12" customHeight="1"/>
    <row r="25561" ht="12" customHeight="1"/>
    <row r="25562" ht="12" customHeight="1"/>
    <row r="25563" ht="12" customHeight="1"/>
    <row r="25564" ht="12" customHeight="1"/>
    <row r="25565" ht="12" customHeight="1"/>
    <row r="25566" ht="12" customHeight="1"/>
    <row r="25567" ht="12" customHeight="1"/>
    <row r="25568" ht="12" customHeight="1"/>
    <row r="25569" ht="12" customHeight="1"/>
    <row r="25570" ht="12" customHeight="1"/>
    <row r="25571" ht="12" customHeight="1"/>
    <row r="25572" ht="12" customHeight="1"/>
    <row r="25573" ht="12" customHeight="1"/>
    <row r="25574" ht="12" customHeight="1"/>
    <row r="25575" ht="12" customHeight="1"/>
    <row r="25576" ht="12" customHeight="1"/>
    <row r="25577" ht="12" customHeight="1"/>
    <row r="25578" ht="12" customHeight="1"/>
    <row r="25579" ht="12" customHeight="1"/>
    <row r="25580" ht="12" customHeight="1"/>
    <row r="25581" ht="12" customHeight="1"/>
    <row r="25582" ht="12" customHeight="1"/>
    <row r="25583" ht="12" customHeight="1"/>
    <row r="25584" ht="12" customHeight="1"/>
    <row r="25585" ht="12" customHeight="1"/>
    <row r="25586" ht="12" customHeight="1"/>
    <row r="25587" ht="12" customHeight="1"/>
    <row r="25588" ht="12" customHeight="1"/>
    <row r="25589" ht="12" customHeight="1"/>
    <row r="25590" ht="12" customHeight="1"/>
    <row r="25591" ht="12" customHeight="1"/>
    <row r="25592" ht="12" customHeight="1"/>
    <row r="25593" ht="12" customHeight="1"/>
    <row r="25594" ht="12" customHeight="1"/>
    <row r="25595" ht="12" customHeight="1"/>
    <row r="25596" ht="12" customHeight="1"/>
    <row r="25597" ht="12" customHeight="1"/>
    <row r="25598" ht="12" customHeight="1"/>
    <row r="25599" ht="12" customHeight="1"/>
    <row r="25600" ht="12" customHeight="1"/>
    <row r="25601" ht="12" customHeight="1"/>
    <row r="25602" ht="12" customHeight="1"/>
    <row r="25603" ht="12" customHeight="1"/>
    <row r="25604" ht="12" customHeight="1"/>
    <row r="25605" ht="12" customHeight="1"/>
    <row r="25606" ht="12" customHeight="1"/>
    <row r="25607" ht="12" customHeight="1"/>
    <row r="25608" ht="12" customHeight="1"/>
    <row r="25609" ht="12" customHeight="1"/>
    <row r="25610" ht="12" customHeight="1"/>
    <row r="25611" ht="12" customHeight="1"/>
    <row r="25612" ht="12" customHeight="1"/>
    <row r="25613" ht="12" customHeight="1"/>
    <row r="25614" ht="12" customHeight="1"/>
    <row r="25615" ht="12" customHeight="1"/>
    <row r="25616" ht="12" customHeight="1"/>
    <row r="25617" ht="12" customHeight="1"/>
    <row r="25618" ht="12" customHeight="1"/>
    <row r="25619" ht="12" customHeight="1"/>
    <row r="25620" ht="12" customHeight="1"/>
    <row r="25621" ht="12" customHeight="1"/>
    <row r="25622" ht="12" customHeight="1"/>
    <row r="25623" ht="12" customHeight="1"/>
    <row r="25624" ht="12" customHeight="1"/>
    <row r="25625" ht="12" customHeight="1"/>
    <row r="25626" ht="12" customHeight="1"/>
    <row r="25627" ht="12" customHeight="1"/>
    <row r="25628" ht="12" customHeight="1"/>
    <row r="25629" ht="12" customHeight="1"/>
    <row r="25630" ht="12" customHeight="1"/>
    <row r="25631" ht="12" customHeight="1"/>
    <row r="25632" ht="12" customHeight="1"/>
    <row r="25633" ht="12" customHeight="1"/>
    <row r="25634" ht="12" customHeight="1"/>
    <row r="25635" ht="12" customHeight="1"/>
    <row r="25636" ht="12" customHeight="1"/>
    <row r="25637" ht="12" customHeight="1"/>
    <row r="25638" ht="12" customHeight="1"/>
    <row r="25639" ht="12" customHeight="1"/>
    <row r="25640" ht="12" customHeight="1"/>
    <row r="25641" ht="12" customHeight="1"/>
    <row r="25642" ht="12" customHeight="1"/>
    <row r="25643" ht="12" customHeight="1"/>
    <row r="25644" ht="12" customHeight="1"/>
    <row r="25645" ht="12" customHeight="1"/>
    <row r="25646" ht="12" customHeight="1"/>
    <row r="25647" ht="12" customHeight="1"/>
    <row r="25648" ht="12" customHeight="1"/>
    <row r="25649" ht="12" customHeight="1"/>
    <row r="25650" ht="12" customHeight="1"/>
    <row r="25651" ht="12" customHeight="1"/>
    <row r="25652" ht="12" customHeight="1"/>
    <row r="25653" ht="12" customHeight="1"/>
    <row r="25654" ht="12" customHeight="1"/>
    <row r="25655" ht="12" customHeight="1"/>
    <row r="25656" ht="12" customHeight="1"/>
    <row r="25657" ht="12" customHeight="1"/>
    <row r="25658" ht="12" customHeight="1"/>
    <row r="25659" ht="12" customHeight="1"/>
    <row r="25660" ht="12" customHeight="1"/>
    <row r="25661" ht="12" customHeight="1"/>
    <row r="25662" ht="12" customHeight="1"/>
    <row r="25663" ht="12" customHeight="1"/>
    <row r="25664" ht="12" customHeight="1"/>
    <row r="25665" ht="12" customHeight="1"/>
    <row r="25666" ht="12" customHeight="1"/>
    <row r="25667" ht="12" customHeight="1"/>
    <row r="25668" ht="12" customHeight="1"/>
    <row r="25669" ht="12" customHeight="1"/>
    <row r="25670" ht="12" customHeight="1"/>
    <row r="25671" ht="12" customHeight="1"/>
    <row r="25672" ht="12" customHeight="1"/>
    <row r="25673" ht="12" customHeight="1"/>
    <row r="25674" ht="12" customHeight="1"/>
    <row r="25675" ht="12" customHeight="1"/>
    <row r="25676" ht="12" customHeight="1"/>
    <row r="25677" ht="12" customHeight="1"/>
    <row r="25678" ht="12" customHeight="1"/>
    <row r="25679" ht="12" customHeight="1"/>
    <row r="25680" ht="12" customHeight="1"/>
    <row r="25681" ht="12" customHeight="1"/>
    <row r="25682" ht="12" customHeight="1"/>
    <row r="25683" ht="12" customHeight="1"/>
    <row r="25684" ht="12" customHeight="1"/>
    <row r="25685" ht="12" customHeight="1"/>
    <row r="25686" ht="12" customHeight="1"/>
    <row r="25687" ht="12" customHeight="1"/>
    <row r="25688" ht="12" customHeight="1"/>
    <row r="25689" ht="12" customHeight="1"/>
    <row r="25690" ht="12" customHeight="1"/>
    <row r="25691" ht="12" customHeight="1"/>
    <row r="25692" ht="12" customHeight="1"/>
    <row r="25693" ht="12" customHeight="1"/>
    <row r="25694" ht="12" customHeight="1"/>
    <row r="25695" ht="12" customHeight="1"/>
    <row r="25696" ht="12" customHeight="1"/>
    <row r="25697" ht="12" customHeight="1"/>
    <row r="25698" ht="12" customHeight="1"/>
    <row r="25699" ht="12" customHeight="1"/>
    <row r="25700" ht="12" customHeight="1"/>
    <row r="25701" ht="12" customHeight="1"/>
    <row r="25702" ht="12" customHeight="1"/>
    <row r="25703" ht="12" customHeight="1"/>
    <row r="25704" ht="12" customHeight="1"/>
    <row r="25705" ht="12" customHeight="1"/>
    <row r="25706" ht="12" customHeight="1"/>
    <row r="25707" ht="12" customHeight="1"/>
    <row r="25708" ht="12" customHeight="1"/>
    <row r="25709" ht="12" customHeight="1"/>
    <row r="25710" ht="12" customHeight="1"/>
    <row r="25711" ht="12" customHeight="1"/>
    <row r="25712" ht="12" customHeight="1"/>
    <row r="25713" ht="12" customHeight="1"/>
    <row r="25714" ht="12" customHeight="1"/>
    <row r="25715" ht="12" customHeight="1"/>
    <row r="25716" ht="12" customHeight="1"/>
    <row r="25717" ht="12" customHeight="1"/>
    <row r="25718" ht="12" customHeight="1"/>
    <row r="25719" ht="12" customHeight="1"/>
    <row r="25720" ht="12" customHeight="1"/>
    <row r="25721" ht="12" customHeight="1"/>
    <row r="25722" ht="12" customHeight="1"/>
    <row r="25723" ht="12" customHeight="1"/>
    <row r="25724" ht="12" customHeight="1"/>
    <row r="25725" ht="12" customHeight="1"/>
    <row r="25726" ht="12" customHeight="1"/>
    <row r="25727" ht="12" customHeight="1"/>
    <row r="25728" ht="12" customHeight="1"/>
    <row r="25729" ht="12" customHeight="1"/>
    <row r="25730" ht="12" customHeight="1"/>
    <row r="25731" ht="12" customHeight="1"/>
    <row r="25732" ht="12" customHeight="1"/>
    <row r="25733" ht="12" customHeight="1"/>
    <row r="25734" ht="12" customHeight="1"/>
    <row r="25735" ht="12" customHeight="1"/>
    <row r="25736" ht="12" customHeight="1"/>
    <row r="25737" ht="12" customHeight="1"/>
    <row r="25738" ht="12" customHeight="1"/>
    <row r="25739" ht="12" customHeight="1"/>
    <row r="25740" ht="12" customHeight="1"/>
    <row r="25741" ht="12" customHeight="1"/>
    <row r="25742" ht="12" customHeight="1"/>
    <row r="25743" ht="12" customHeight="1"/>
    <row r="25744" ht="12" customHeight="1"/>
    <row r="25745" ht="12" customHeight="1"/>
    <row r="25746" ht="12" customHeight="1"/>
    <row r="25747" ht="12" customHeight="1"/>
    <row r="25748" ht="12" customHeight="1"/>
    <row r="25749" ht="12" customHeight="1"/>
    <row r="25750" ht="12" customHeight="1"/>
    <row r="25751" ht="12" customHeight="1"/>
    <row r="25752" ht="12" customHeight="1"/>
    <row r="25753" ht="12" customHeight="1"/>
    <row r="25754" ht="12" customHeight="1"/>
    <row r="25755" ht="12" customHeight="1"/>
    <row r="25756" ht="12" customHeight="1"/>
    <row r="25757" ht="12" customHeight="1"/>
    <row r="25758" ht="12" customHeight="1"/>
    <row r="25759" ht="12" customHeight="1"/>
    <row r="25760" ht="12" customHeight="1"/>
    <row r="25761" ht="12" customHeight="1"/>
    <row r="25762" ht="12" customHeight="1"/>
    <row r="25763" ht="12" customHeight="1"/>
    <row r="25764" ht="12" customHeight="1"/>
    <row r="25765" ht="12" customHeight="1"/>
    <row r="25766" ht="12" customHeight="1"/>
    <row r="25767" ht="12" customHeight="1"/>
    <row r="25768" ht="12" customHeight="1"/>
    <row r="25769" ht="12" customHeight="1"/>
    <row r="25770" ht="12" customHeight="1"/>
    <row r="25771" ht="12" customHeight="1"/>
    <row r="25772" ht="12" customHeight="1"/>
    <row r="25773" ht="12" customHeight="1"/>
    <row r="25774" ht="12" customHeight="1"/>
    <row r="25775" ht="12" customHeight="1"/>
    <row r="25776" ht="12" customHeight="1"/>
    <row r="25777" ht="12" customHeight="1"/>
    <row r="25778" ht="12" customHeight="1"/>
    <row r="25779" ht="12" customHeight="1"/>
    <row r="25780" ht="12" customHeight="1"/>
    <row r="25781" ht="12" customHeight="1"/>
    <row r="25782" ht="12" customHeight="1"/>
    <row r="25783" ht="12" customHeight="1"/>
    <row r="25784" ht="12" customHeight="1"/>
    <row r="25785" ht="12" customHeight="1"/>
    <row r="25786" ht="12" customHeight="1"/>
    <row r="25787" ht="12" customHeight="1"/>
    <row r="25788" ht="12" customHeight="1"/>
    <row r="25789" ht="12" customHeight="1"/>
    <row r="25790" ht="12" customHeight="1"/>
    <row r="25791" ht="12" customHeight="1"/>
    <row r="25792" ht="12" customHeight="1"/>
    <row r="25793" ht="12" customHeight="1"/>
    <row r="25794" ht="12" customHeight="1"/>
    <row r="25795" ht="12" customHeight="1"/>
    <row r="25796" ht="12" customHeight="1"/>
    <row r="25797" ht="12" customHeight="1"/>
    <row r="25798" ht="12" customHeight="1"/>
    <row r="25799" ht="12" customHeight="1"/>
    <row r="25800" ht="12" customHeight="1"/>
    <row r="25801" ht="12" customHeight="1"/>
    <row r="25802" ht="12" customHeight="1"/>
    <row r="25803" ht="12" customHeight="1"/>
    <row r="25804" ht="12" customHeight="1"/>
    <row r="25805" ht="12" customHeight="1"/>
    <row r="25806" ht="12" customHeight="1"/>
    <row r="25807" ht="12" customHeight="1"/>
    <row r="25808" ht="12" customHeight="1"/>
    <row r="25809" ht="12" customHeight="1"/>
    <row r="25810" ht="12" customHeight="1"/>
    <row r="25811" ht="12" customHeight="1"/>
    <row r="25812" ht="12" customHeight="1"/>
    <row r="25813" ht="12" customHeight="1"/>
    <row r="25814" ht="12" customHeight="1"/>
    <row r="25815" ht="12" customHeight="1"/>
    <row r="25816" ht="12" customHeight="1"/>
    <row r="25817" ht="12" customHeight="1"/>
    <row r="25818" ht="12" customHeight="1"/>
    <row r="25819" ht="12" customHeight="1"/>
    <row r="25820" ht="12" customHeight="1"/>
    <row r="25821" ht="12" customHeight="1"/>
    <row r="25822" ht="12" customHeight="1"/>
    <row r="25823" ht="12" customHeight="1"/>
    <row r="25824" ht="12" customHeight="1"/>
    <row r="25825" ht="12" customHeight="1"/>
    <row r="25826" ht="12" customHeight="1"/>
    <row r="25827" ht="12" customHeight="1"/>
    <row r="25828" ht="12" customHeight="1"/>
    <row r="25829" ht="12" customHeight="1"/>
    <row r="25830" ht="12" customHeight="1"/>
    <row r="25831" ht="12" customHeight="1"/>
    <row r="25832" ht="12" customHeight="1"/>
    <row r="25833" ht="12" customHeight="1"/>
    <row r="25834" ht="12" customHeight="1"/>
    <row r="25835" ht="12" customHeight="1"/>
    <row r="25836" ht="12" customHeight="1"/>
    <row r="25837" ht="12" customHeight="1"/>
    <row r="25838" ht="12" customHeight="1"/>
    <row r="25839" ht="12" customHeight="1"/>
    <row r="25840" ht="12" customHeight="1"/>
    <row r="25841" ht="12" customHeight="1"/>
    <row r="25842" ht="12" customHeight="1"/>
    <row r="25843" ht="12" customHeight="1"/>
    <row r="25844" ht="12" customHeight="1"/>
    <row r="25845" ht="12" customHeight="1"/>
    <row r="25846" ht="12" customHeight="1"/>
    <row r="25847" ht="12" customHeight="1"/>
    <row r="25848" ht="12" customHeight="1"/>
    <row r="25849" ht="12" customHeight="1"/>
    <row r="25850" ht="12" customHeight="1"/>
    <row r="25851" ht="12" customHeight="1"/>
    <row r="25852" ht="12" customHeight="1"/>
    <row r="25853" ht="12" customHeight="1"/>
    <row r="25854" ht="12" customHeight="1"/>
    <row r="25855" ht="12" customHeight="1"/>
    <row r="25856" ht="12" customHeight="1"/>
    <row r="25857" ht="12" customHeight="1"/>
    <row r="25858" ht="12" customHeight="1"/>
    <row r="25859" ht="12" customHeight="1"/>
    <row r="25860" ht="12" customHeight="1"/>
    <row r="25861" ht="12" customHeight="1"/>
    <row r="25862" ht="12" customHeight="1"/>
    <row r="25863" ht="12" customHeight="1"/>
    <row r="25864" ht="12" customHeight="1"/>
    <row r="25865" ht="12" customHeight="1"/>
    <row r="25866" ht="12" customHeight="1"/>
    <row r="25867" ht="12" customHeight="1"/>
    <row r="25868" ht="12" customHeight="1"/>
    <row r="25869" ht="12" customHeight="1"/>
    <row r="25870" ht="12" customHeight="1"/>
    <row r="25871" ht="12" customHeight="1"/>
    <row r="25872" ht="12" customHeight="1"/>
    <row r="25873" ht="12" customHeight="1"/>
    <row r="25874" ht="12" customHeight="1"/>
    <row r="25875" ht="12" customHeight="1"/>
    <row r="25876" ht="12" customHeight="1"/>
    <row r="25877" ht="12" customHeight="1"/>
    <row r="25878" ht="12" customHeight="1"/>
    <row r="25879" ht="12" customHeight="1"/>
    <row r="25880" ht="12" customHeight="1"/>
    <row r="25881" ht="12" customHeight="1"/>
    <row r="25882" ht="12" customHeight="1"/>
    <row r="25883" ht="12" customHeight="1"/>
    <row r="25884" ht="12" customHeight="1"/>
    <row r="25885" ht="12" customHeight="1"/>
    <row r="25886" ht="12" customHeight="1"/>
    <row r="25887" ht="12" customHeight="1"/>
    <row r="25888" ht="12" customHeight="1"/>
    <row r="25889" ht="12" customHeight="1"/>
    <row r="25890" ht="12" customHeight="1"/>
    <row r="25891" ht="12" customHeight="1"/>
    <row r="25892" ht="12" customHeight="1"/>
    <row r="25893" ht="12" customHeight="1"/>
    <row r="25894" ht="12" customHeight="1"/>
    <row r="25895" ht="12" customHeight="1"/>
    <row r="25896" ht="12" customHeight="1"/>
    <row r="25897" ht="12" customHeight="1"/>
    <row r="25898" ht="12" customHeight="1"/>
    <row r="25899" ht="12" customHeight="1"/>
    <row r="25900" ht="12" customHeight="1"/>
    <row r="25901" ht="12" customHeight="1"/>
    <row r="25902" ht="12" customHeight="1"/>
    <row r="25903" ht="12" customHeight="1"/>
    <row r="25904" ht="12" customHeight="1"/>
    <row r="25905" ht="12" customHeight="1"/>
    <row r="25906" ht="12" customHeight="1"/>
    <row r="25907" ht="12" customHeight="1"/>
    <row r="25908" ht="12" customHeight="1"/>
    <row r="25909" ht="12" customHeight="1"/>
    <row r="25910" ht="12" customHeight="1"/>
    <row r="25911" ht="12" customHeight="1"/>
    <row r="25912" ht="12" customHeight="1"/>
    <row r="25913" ht="12" customHeight="1"/>
    <row r="25914" ht="12" customHeight="1"/>
    <row r="25915" ht="12" customHeight="1"/>
    <row r="25916" ht="12" customHeight="1"/>
    <row r="25917" ht="12" customHeight="1"/>
    <row r="25918" ht="12" customHeight="1"/>
    <row r="25919" ht="12" customHeight="1"/>
    <row r="25920" ht="12" customHeight="1"/>
    <row r="25921" ht="12" customHeight="1"/>
    <row r="25922" ht="12" customHeight="1"/>
    <row r="25923" ht="12" customHeight="1"/>
    <row r="25924" ht="12" customHeight="1"/>
    <row r="25925" ht="12" customHeight="1"/>
    <row r="25926" ht="12" customHeight="1"/>
    <row r="25927" ht="12" customHeight="1"/>
    <row r="25928" ht="12" customHeight="1"/>
    <row r="25929" ht="12" customHeight="1"/>
    <row r="25930" ht="12" customHeight="1"/>
    <row r="25931" ht="12" customHeight="1"/>
    <row r="25932" ht="12" customHeight="1"/>
    <row r="25933" ht="12" customHeight="1"/>
    <row r="25934" ht="12" customHeight="1"/>
    <row r="25935" ht="12" customHeight="1"/>
    <row r="25936" ht="12" customHeight="1"/>
    <row r="25937" ht="12" customHeight="1"/>
    <row r="25938" ht="12" customHeight="1"/>
    <row r="25939" ht="12" customHeight="1"/>
    <row r="25940" ht="12" customHeight="1"/>
    <row r="25941" ht="12" customHeight="1"/>
    <row r="25942" ht="12" customHeight="1"/>
    <row r="25943" ht="12" customHeight="1"/>
    <row r="25944" ht="12" customHeight="1"/>
    <row r="25945" ht="12" customHeight="1"/>
    <row r="25946" ht="12" customHeight="1"/>
    <row r="25947" ht="12" customHeight="1"/>
    <row r="25948" ht="12" customHeight="1"/>
    <row r="25949" ht="12" customHeight="1"/>
    <row r="25950" ht="12" customHeight="1"/>
    <row r="25951" ht="12" customHeight="1"/>
    <row r="25952" ht="12" customHeight="1"/>
    <row r="25953" ht="12" customHeight="1"/>
    <row r="25954" ht="12" customHeight="1"/>
    <row r="25955" ht="12" customHeight="1"/>
    <row r="25956" ht="12" customHeight="1"/>
    <row r="25957" ht="12" customHeight="1"/>
    <row r="25958" ht="12" customHeight="1"/>
    <row r="25959" ht="12" customHeight="1"/>
    <row r="25960" ht="12" customHeight="1"/>
    <row r="25961" ht="12" customHeight="1"/>
    <row r="25962" ht="12" customHeight="1"/>
    <row r="25963" ht="12" customHeight="1"/>
    <row r="25964" ht="12" customHeight="1"/>
    <row r="25965" ht="12" customHeight="1"/>
    <row r="25966" ht="12" customHeight="1"/>
    <row r="25967" ht="12" customHeight="1"/>
    <row r="25968" ht="12" customHeight="1"/>
    <row r="25969" ht="12" customHeight="1"/>
    <row r="25970" ht="12" customHeight="1"/>
    <row r="25971" ht="12" customHeight="1"/>
    <row r="25972" ht="12" customHeight="1"/>
    <row r="25973" ht="12" customHeight="1"/>
    <row r="25974" ht="12" customHeight="1"/>
    <row r="25975" ht="12" customHeight="1"/>
    <row r="25976" ht="12" customHeight="1"/>
    <row r="25977" ht="12" customHeight="1"/>
    <row r="25978" ht="12" customHeight="1"/>
    <row r="25979" ht="12" customHeight="1"/>
    <row r="25980" ht="12" customHeight="1"/>
    <row r="25981" ht="12" customHeight="1"/>
    <row r="25982" ht="12" customHeight="1"/>
    <row r="25983" ht="12" customHeight="1"/>
    <row r="25984" ht="12" customHeight="1"/>
    <row r="25985" ht="12" customHeight="1"/>
    <row r="25986" ht="12" customHeight="1"/>
    <row r="25987" ht="12" customHeight="1"/>
    <row r="25988" ht="12" customHeight="1"/>
    <row r="25989" ht="12" customHeight="1"/>
    <row r="25990" ht="12" customHeight="1"/>
    <row r="25991" ht="12" customHeight="1"/>
    <row r="25992" ht="12" customHeight="1"/>
    <row r="25993" ht="12" customHeight="1"/>
    <row r="25994" ht="12" customHeight="1"/>
    <row r="25995" ht="12" customHeight="1"/>
    <row r="25996" ht="12" customHeight="1"/>
    <row r="25997" ht="12" customHeight="1"/>
    <row r="25998" ht="12" customHeight="1"/>
    <row r="25999" ht="12" customHeight="1"/>
    <row r="26000" ht="12" customHeight="1"/>
    <row r="26001" ht="12" customHeight="1"/>
    <row r="26002" ht="12" customHeight="1"/>
    <row r="26003" ht="12" customHeight="1"/>
    <row r="26004" ht="12" customHeight="1"/>
    <row r="26005" ht="12" customHeight="1"/>
    <row r="26006" ht="12" customHeight="1"/>
    <row r="26007" ht="12" customHeight="1"/>
    <row r="26008" ht="12" customHeight="1"/>
    <row r="26009" ht="12" customHeight="1"/>
    <row r="26010" ht="12" customHeight="1"/>
    <row r="26011" ht="12" customHeight="1"/>
    <row r="26012" ht="12" customHeight="1"/>
    <row r="26013" ht="12" customHeight="1"/>
    <row r="26014" ht="12" customHeight="1"/>
    <row r="26015" ht="12" customHeight="1"/>
    <row r="26016" ht="12" customHeight="1"/>
    <row r="26017" ht="12" customHeight="1"/>
    <row r="26018" ht="12" customHeight="1"/>
    <row r="26019" ht="12" customHeight="1"/>
    <row r="26020" ht="12" customHeight="1"/>
    <row r="26021" ht="12" customHeight="1"/>
    <row r="26022" ht="12" customHeight="1"/>
    <row r="26023" ht="12" customHeight="1"/>
    <row r="26024" ht="12" customHeight="1"/>
    <row r="26025" ht="12" customHeight="1"/>
    <row r="26026" ht="12" customHeight="1"/>
    <row r="26027" ht="12" customHeight="1"/>
    <row r="26028" ht="12" customHeight="1"/>
    <row r="26029" ht="12" customHeight="1"/>
    <row r="26030" ht="12" customHeight="1"/>
    <row r="26031" ht="12" customHeight="1"/>
    <row r="26032" ht="12" customHeight="1"/>
    <row r="26033" ht="12" customHeight="1"/>
    <row r="26034" ht="12" customHeight="1"/>
    <row r="26035" ht="12" customHeight="1"/>
    <row r="26036" ht="12" customHeight="1"/>
    <row r="26037" ht="12" customHeight="1"/>
    <row r="26038" ht="12" customHeight="1"/>
    <row r="26039" ht="12" customHeight="1"/>
    <row r="26040" ht="12" customHeight="1"/>
    <row r="26041" ht="12" customHeight="1"/>
    <row r="26042" ht="12" customHeight="1"/>
    <row r="26043" ht="12" customHeight="1"/>
    <row r="26044" ht="12" customHeight="1"/>
    <row r="26045" ht="12" customHeight="1"/>
    <row r="26046" ht="12" customHeight="1"/>
    <row r="26047" ht="12" customHeight="1"/>
    <row r="26048" ht="12" customHeight="1"/>
    <row r="26049" ht="12" customHeight="1"/>
    <row r="26050" ht="12" customHeight="1"/>
    <row r="26051" ht="12" customHeight="1"/>
    <row r="26052" ht="12" customHeight="1"/>
    <row r="26053" ht="12" customHeight="1"/>
    <row r="26054" ht="12" customHeight="1"/>
    <row r="26055" ht="12" customHeight="1"/>
    <row r="26056" ht="12" customHeight="1"/>
    <row r="26057" ht="12" customHeight="1"/>
    <row r="26058" ht="12" customHeight="1"/>
    <row r="26059" ht="12" customHeight="1"/>
    <row r="26060" ht="12" customHeight="1"/>
    <row r="26061" ht="12" customHeight="1"/>
    <row r="26062" ht="12" customHeight="1"/>
    <row r="26063" ht="12" customHeight="1"/>
    <row r="26064" ht="12" customHeight="1"/>
    <row r="26065" ht="12" customHeight="1"/>
    <row r="26066" ht="12" customHeight="1"/>
    <row r="26067" ht="12" customHeight="1"/>
    <row r="26068" ht="12" customHeight="1"/>
    <row r="26069" ht="12" customHeight="1"/>
    <row r="26070" ht="12" customHeight="1"/>
    <row r="26071" ht="12" customHeight="1"/>
    <row r="26072" ht="12" customHeight="1"/>
    <row r="26073" ht="12" customHeight="1"/>
    <row r="26074" ht="12" customHeight="1"/>
    <row r="26075" ht="12" customHeight="1"/>
    <row r="26076" ht="12" customHeight="1"/>
    <row r="26077" ht="12" customHeight="1"/>
    <row r="26078" ht="12" customHeight="1"/>
    <row r="26079" ht="12" customHeight="1"/>
    <row r="26080" ht="12" customHeight="1"/>
    <row r="26081" ht="12" customHeight="1"/>
    <row r="26082" ht="12" customHeight="1"/>
    <row r="26083" ht="12" customHeight="1"/>
    <row r="26084" ht="12" customHeight="1"/>
    <row r="26085" ht="12" customHeight="1"/>
    <row r="26086" ht="12" customHeight="1"/>
    <row r="26087" ht="12" customHeight="1"/>
    <row r="26088" ht="12" customHeight="1"/>
    <row r="26089" ht="12" customHeight="1"/>
    <row r="26090" ht="12" customHeight="1"/>
    <row r="26091" ht="12" customHeight="1"/>
    <row r="26092" ht="12" customHeight="1"/>
    <row r="26093" ht="12" customHeight="1"/>
    <row r="26094" ht="12" customHeight="1"/>
    <row r="26095" ht="12" customHeight="1"/>
    <row r="26096" ht="12" customHeight="1"/>
    <row r="26097" ht="12" customHeight="1"/>
    <row r="26098" ht="12" customHeight="1"/>
    <row r="26099" ht="12" customHeight="1"/>
    <row r="26100" ht="12" customHeight="1"/>
    <row r="26101" ht="12" customHeight="1"/>
    <row r="26102" ht="12" customHeight="1"/>
    <row r="26103" ht="12" customHeight="1"/>
    <row r="26104" ht="12" customHeight="1"/>
    <row r="26105" ht="12" customHeight="1"/>
    <row r="26106" ht="12" customHeight="1"/>
    <row r="26107" ht="12" customHeight="1"/>
    <row r="26108" ht="12" customHeight="1"/>
    <row r="26109" ht="12" customHeight="1"/>
    <row r="26110" ht="12" customHeight="1"/>
    <row r="26111" ht="12" customHeight="1"/>
    <row r="26112" ht="12" customHeight="1"/>
    <row r="26113" ht="12" customHeight="1"/>
    <row r="26114" ht="12" customHeight="1"/>
    <row r="26115" ht="12" customHeight="1"/>
    <row r="26116" ht="12" customHeight="1"/>
    <row r="26117" ht="12" customHeight="1"/>
    <row r="26118" ht="12" customHeight="1"/>
    <row r="26119" ht="12" customHeight="1"/>
    <row r="26120" ht="12" customHeight="1"/>
    <row r="26121" ht="12" customHeight="1"/>
    <row r="26122" ht="12" customHeight="1"/>
    <row r="26123" ht="12" customHeight="1"/>
    <row r="26124" ht="12" customHeight="1"/>
    <row r="26125" ht="12" customHeight="1"/>
    <row r="26126" ht="12" customHeight="1"/>
    <row r="26127" ht="12" customHeight="1"/>
    <row r="26128" ht="12" customHeight="1"/>
    <row r="26129" ht="12" customHeight="1"/>
    <row r="26130" ht="12" customHeight="1"/>
    <row r="26131" ht="12" customHeight="1"/>
    <row r="26132" ht="12" customHeight="1"/>
    <row r="26133" ht="12" customHeight="1"/>
    <row r="26134" ht="12" customHeight="1"/>
    <row r="26135" ht="12" customHeight="1"/>
    <row r="26136" ht="12" customHeight="1"/>
    <row r="26137" ht="12" customHeight="1"/>
    <row r="26138" ht="12" customHeight="1"/>
    <row r="26139" ht="12" customHeight="1"/>
    <row r="26140" ht="12" customHeight="1"/>
    <row r="26141" ht="12" customHeight="1"/>
    <row r="26142" ht="12" customHeight="1"/>
    <row r="26143" ht="12" customHeight="1"/>
    <row r="26144" ht="12" customHeight="1"/>
    <row r="26145" ht="12" customHeight="1"/>
    <row r="26146" ht="12" customHeight="1"/>
    <row r="26147" ht="12" customHeight="1"/>
    <row r="26148" ht="12" customHeight="1"/>
    <row r="26149" ht="12" customHeight="1"/>
    <row r="26150" ht="12" customHeight="1"/>
    <row r="26151" ht="12" customHeight="1"/>
    <row r="26152" ht="12" customHeight="1"/>
    <row r="26153" ht="12" customHeight="1"/>
    <row r="26154" ht="12" customHeight="1"/>
    <row r="26155" ht="12" customHeight="1"/>
    <row r="26156" ht="12" customHeight="1"/>
    <row r="26157" ht="12" customHeight="1"/>
    <row r="26158" ht="12" customHeight="1"/>
    <row r="26159" ht="12" customHeight="1"/>
    <row r="26160" ht="12" customHeight="1"/>
    <row r="26161" ht="12" customHeight="1"/>
    <row r="26162" ht="12" customHeight="1"/>
    <row r="26163" ht="12" customHeight="1"/>
    <row r="26164" ht="12" customHeight="1"/>
    <row r="26165" ht="12" customHeight="1"/>
    <row r="26166" ht="12" customHeight="1"/>
    <row r="26167" ht="12" customHeight="1"/>
    <row r="26168" ht="12" customHeight="1"/>
    <row r="26169" ht="12" customHeight="1"/>
    <row r="26170" ht="12" customHeight="1"/>
    <row r="26171" ht="12" customHeight="1"/>
    <row r="26172" ht="12" customHeight="1"/>
    <row r="26173" ht="12" customHeight="1"/>
    <row r="26174" ht="12" customHeight="1"/>
    <row r="26175" ht="12" customHeight="1"/>
    <row r="26176" ht="12" customHeight="1"/>
    <row r="26177" ht="12" customHeight="1"/>
    <row r="26178" ht="12" customHeight="1"/>
    <row r="26179" ht="12" customHeight="1"/>
    <row r="26180" ht="12" customHeight="1"/>
    <row r="26181" ht="12" customHeight="1"/>
    <row r="26182" ht="12" customHeight="1"/>
    <row r="26183" ht="12" customHeight="1"/>
    <row r="26184" ht="12" customHeight="1"/>
    <row r="26185" ht="12" customHeight="1"/>
    <row r="26186" ht="12" customHeight="1"/>
    <row r="26187" ht="12" customHeight="1"/>
    <row r="26188" ht="12" customHeight="1"/>
    <row r="26189" ht="12" customHeight="1"/>
    <row r="26190" ht="12" customHeight="1"/>
    <row r="26191" ht="12" customHeight="1"/>
    <row r="26192" ht="12" customHeight="1"/>
    <row r="26193" ht="12" customHeight="1"/>
    <row r="26194" ht="12" customHeight="1"/>
    <row r="26195" ht="12" customHeight="1"/>
    <row r="26196" ht="12" customHeight="1"/>
    <row r="26197" ht="12" customHeight="1"/>
    <row r="26198" ht="12" customHeight="1"/>
    <row r="26199" ht="12" customHeight="1"/>
    <row r="26200" ht="12" customHeight="1"/>
    <row r="26201" ht="12" customHeight="1"/>
    <row r="26202" ht="12" customHeight="1"/>
    <row r="26203" ht="12" customHeight="1"/>
    <row r="26204" ht="12" customHeight="1"/>
    <row r="26205" ht="12" customHeight="1"/>
    <row r="26206" ht="12" customHeight="1"/>
    <row r="26207" ht="12" customHeight="1"/>
    <row r="26208" ht="12" customHeight="1"/>
    <row r="26209" ht="12" customHeight="1"/>
    <row r="26210" ht="12" customHeight="1"/>
    <row r="26211" ht="12" customHeight="1"/>
    <row r="26212" ht="12" customHeight="1"/>
    <row r="26213" ht="12" customHeight="1"/>
    <row r="26214" ht="12" customHeight="1"/>
    <row r="26215" ht="12" customHeight="1"/>
    <row r="26216" ht="12" customHeight="1"/>
    <row r="26217" ht="12" customHeight="1"/>
    <row r="26218" ht="12" customHeight="1"/>
    <row r="26219" ht="12" customHeight="1"/>
    <row r="26220" ht="12" customHeight="1"/>
    <row r="26221" ht="12" customHeight="1"/>
    <row r="26222" ht="12" customHeight="1"/>
    <row r="26223" ht="12" customHeight="1"/>
    <row r="26224" ht="12" customHeight="1"/>
    <row r="26225" ht="12" customHeight="1"/>
    <row r="26226" ht="12" customHeight="1"/>
    <row r="26227" ht="12" customHeight="1"/>
    <row r="26228" ht="12" customHeight="1"/>
    <row r="26229" ht="12" customHeight="1"/>
    <row r="26230" ht="12" customHeight="1"/>
    <row r="26231" ht="12" customHeight="1"/>
    <row r="26232" ht="12" customHeight="1"/>
    <row r="26233" ht="12" customHeight="1"/>
    <row r="26234" ht="12" customHeight="1"/>
    <row r="26235" ht="12" customHeight="1"/>
    <row r="26236" ht="12" customHeight="1"/>
    <row r="26237" ht="12" customHeight="1"/>
    <row r="26238" ht="12" customHeight="1"/>
    <row r="26239" ht="12" customHeight="1"/>
    <row r="26240" ht="12" customHeight="1"/>
    <row r="26241" ht="12" customHeight="1"/>
    <row r="26242" ht="12" customHeight="1"/>
    <row r="26243" ht="12" customHeight="1"/>
    <row r="26244" ht="12" customHeight="1"/>
    <row r="26245" ht="12" customHeight="1"/>
    <row r="26246" ht="12" customHeight="1"/>
    <row r="26247" ht="12" customHeight="1"/>
    <row r="26248" ht="12" customHeight="1"/>
    <row r="26249" ht="12" customHeight="1"/>
    <row r="26250" ht="12" customHeight="1"/>
    <row r="26251" ht="12" customHeight="1"/>
    <row r="26252" ht="12" customHeight="1"/>
    <row r="26253" ht="12" customHeight="1"/>
    <row r="26254" ht="12" customHeight="1"/>
    <row r="26255" ht="12" customHeight="1"/>
    <row r="26256" ht="12" customHeight="1"/>
    <row r="26257" ht="12" customHeight="1"/>
    <row r="26258" ht="12" customHeight="1"/>
    <row r="26259" ht="12" customHeight="1"/>
    <row r="26260" ht="12" customHeight="1"/>
    <row r="26261" ht="12" customHeight="1"/>
    <row r="26262" ht="12" customHeight="1"/>
    <row r="26263" ht="12" customHeight="1"/>
    <row r="26264" ht="12" customHeight="1"/>
    <row r="26265" ht="12" customHeight="1"/>
    <row r="26266" ht="12" customHeight="1"/>
    <row r="26267" ht="12" customHeight="1"/>
    <row r="26268" ht="12" customHeight="1"/>
    <row r="26269" ht="12" customHeight="1"/>
    <row r="26270" ht="12" customHeight="1"/>
    <row r="26271" ht="12" customHeight="1"/>
    <row r="26272" ht="12" customHeight="1"/>
    <row r="26273" ht="12" customHeight="1"/>
    <row r="26274" ht="12" customHeight="1"/>
    <row r="26275" ht="12" customHeight="1"/>
    <row r="26276" ht="12" customHeight="1"/>
    <row r="26277" ht="12" customHeight="1"/>
    <row r="26278" ht="12" customHeight="1"/>
    <row r="26279" ht="12" customHeight="1"/>
    <row r="26280" ht="12" customHeight="1"/>
    <row r="26281" ht="12" customHeight="1"/>
    <row r="26282" ht="12" customHeight="1"/>
    <row r="26283" ht="12" customHeight="1"/>
    <row r="26284" ht="12" customHeight="1"/>
    <row r="26285" ht="12" customHeight="1"/>
    <row r="26286" ht="12" customHeight="1"/>
    <row r="26287" ht="12" customHeight="1"/>
    <row r="26288" ht="12" customHeight="1"/>
    <row r="26289" ht="12" customHeight="1"/>
    <row r="26290" ht="12" customHeight="1"/>
    <row r="26291" ht="12" customHeight="1"/>
    <row r="26292" ht="12" customHeight="1"/>
    <row r="26293" ht="12" customHeight="1"/>
    <row r="26294" ht="12" customHeight="1"/>
    <row r="26295" ht="12" customHeight="1"/>
    <row r="26296" ht="12" customHeight="1"/>
    <row r="26297" ht="12" customHeight="1"/>
    <row r="26298" ht="12" customHeight="1"/>
    <row r="26299" ht="12" customHeight="1"/>
    <row r="26300" ht="12" customHeight="1"/>
    <row r="26301" ht="12" customHeight="1"/>
    <row r="26302" ht="12" customHeight="1"/>
    <row r="26303" ht="12" customHeight="1"/>
    <row r="26304" ht="12" customHeight="1"/>
    <row r="26305" ht="12" customHeight="1"/>
    <row r="26306" ht="12" customHeight="1"/>
    <row r="26307" ht="12" customHeight="1"/>
    <row r="26308" ht="12" customHeight="1"/>
    <row r="26309" ht="12" customHeight="1"/>
    <row r="26310" ht="12" customHeight="1"/>
    <row r="26311" ht="12" customHeight="1"/>
    <row r="26312" ht="12" customHeight="1"/>
    <row r="26313" ht="12" customHeight="1"/>
    <row r="26314" ht="12" customHeight="1"/>
    <row r="26315" ht="12" customHeight="1"/>
    <row r="26316" ht="12" customHeight="1"/>
    <row r="26317" ht="12" customHeight="1"/>
    <row r="26318" ht="12" customHeight="1"/>
    <row r="26319" ht="12" customHeight="1"/>
    <row r="26320" ht="12" customHeight="1"/>
    <row r="26321" ht="12" customHeight="1"/>
    <row r="26322" ht="12" customHeight="1"/>
    <row r="26323" ht="12" customHeight="1"/>
    <row r="26324" ht="12" customHeight="1"/>
    <row r="26325" ht="12" customHeight="1"/>
    <row r="26326" ht="12" customHeight="1"/>
    <row r="26327" ht="12" customHeight="1"/>
    <row r="26328" ht="12" customHeight="1"/>
    <row r="26329" ht="12" customHeight="1"/>
    <row r="26330" ht="12" customHeight="1"/>
    <row r="26331" ht="12" customHeight="1"/>
    <row r="26332" ht="12" customHeight="1"/>
    <row r="26333" ht="12" customHeight="1"/>
    <row r="26334" ht="12" customHeight="1"/>
    <row r="26335" ht="12" customHeight="1"/>
    <row r="26336" ht="12" customHeight="1"/>
    <row r="26337" ht="12" customHeight="1"/>
    <row r="26338" ht="12" customHeight="1"/>
    <row r="26339" ht="12" customHeight="1"/>
    <row r="26340" ht="12" customHeight="1"/>
    <row r="26341" ht="12" customHeight="1"/>
    <row r="26342" ht="12" customHeight="1"/>
    <row r="26343" ht="12" customHeight="1"/>
    <row r="26344" ht="12" customHeight="1"/>
    <row r="26345" ht="12" customHeight="1"/>
    <row r="26346" ht="12" customHeight="1"/>
    <row r="26347" ht="12" customHeight="1"/>
    <row r="26348" ht="12" customHeight="1"/>
    <row r="26349" ht="12" customHeight="1"/>
    <row r="26350" ht="12" customHeight="1"/>
    <row r="26351" ht="12" customHeight="1"/>
    <row r="26352" ht="12" customHeight="1"/>
    <row r="26353" ht="12" customHeight="1"/>
    <row r="26354" ht="12" customHeight="1"/>
    <row r="26355" ht="12" customHeight="1"/>
    <row r="26356" ht="12" customHeight="1"/>
    <row r="26357" ht="12" customHeight="1"/>
    <row r="26358" ht="12" customHeight="1"/>
    <row r="26359" ht="12" customHeight="1"/>
    <row r="26360" ht="12" customHeight="1"/>
    <row r="26361" ht="12" customHeight="1"/>
    <row r="26362" ht="12" customHeight="1"/>
    <row r="26363" ht="12" customHeight="1"/>
    <row r="26364" ht="12" customHeight="1"/>
    <row r="26365" ht="12" customHeight="1"/>
    <row r="26366" ht="12" customHeight="1"/>
    <row r="26367" ht="12" customHeight="1"/>
    <row r="26368" ht="12" customHeight="1"/>
    <row r="26369" ht="12" customHeight="1"/>
    <row r="26370" ht="12" customHeight="1"/>
    <row r="26371" ht="12" customHeight="1"/>
    <row r="26372" ht="12" customHeight="1"/>
    <row r="26373" ht="12" customHeight="1"/>
    <row r="26374" ht="12" customHeight="1"/>
    <row r="26375" ht="12" customHeight="1"/>
    <row r="26376" ht="12" customHeight="1"/>
    <row r="26377" ht="12" customHeight="1"/>
    <row r="26378" ht="12" customHeight="1"/>
    <row r="26379" ht="12" customHeight="1"/>
    <row r="26380" ht="12" customHeight="1"/>
    <row r="26381" ht="12" customHeight="1"/>
    <row r="26382" ht="12" customHeight="1"/>
    <row r="26383" ht="12" customHeight="1"/>
    <row r="26384" ht="12" customHeight="1"/>
    <row r="26385" ht="12" customHeight="1"/>
    <row r="26386" ht="12" customHeight="1"/>
    <row r="26387" ht="12" customHeight="1"/>
    <row r="26388" ht="12" customHeight="1"/>
    <row r="26389" ht="12" customHeight="1"/>
    <row r="26390" ht="12" customHeight="1"/>
    <row r="26391" ht="12" customHeight="1"/>
    <row r="26392" ht="12" customHeight="1"/>
    <row r="26393" ht="12" customHeight="1"/>
    <row r="26394" ht="12" customHeight="1"/>
    <row r="26395" ht="12" customHeight="1"/>
    <row r="26396" ht="12" customHeight="1"/>
    <row r="26397" ht="12" customHeight="1"/>
    <row r="26398" ht="12" customHeight="1"/>
    <row r="26399" ht="12" customHeight="1"/>
    <row r="26400" ht="12" customHeight="1"/>
    <row r="26401" ht="12" customHeight="1"/>
    <row r="26402" ht="12" customHeight="1"/>
    <row r="26403" ht="12" customHeight="1"/>
    <row r="26404" ht="12" customHeight="1"/>
    <row r="26405" ht="12" customHeight="1"/>
    <row r="26406" ht="12" customHeight="1"/>
    <row r="26407" ht="12" customHeight="1"/>
    <row r="26408" ht="12" customHeight="1"/>
    <row r="26409" ht="12" customHeight="1"/>
    <row r="26410" ht="12" customHeight="1"/>
    <row r="26411" ht="12" customHeight="1"/>
    <row r="26412" ht="12" customHeight="1"/>
    <row r="26413" ht="12" customHeight="1"/>
    <row r="26414" ht="12" customHeight="1"/>
    <row r="26415" ht="12" customHeight="1"/>
    <row r="26416" ht="12" customHeight="1"/>
    <row r="26417" ht="12" customHeight="1"/>
    <row r="26418" ht="12" customHeight="1"/>
    <row r="26419" ht="12" customHeight="1"/>
    <row r="26420" ht="12" customHeight="1"/>
    <row r="26421" ht="12" customHeight="1"/>
    <row r="26422" ht="12" customHeight="1"/>
    <row r="26423" ht="12" customHeight="1"/>
    <row r="26424" ht="12" customHeight="1"/>
    <row r="26425" ht="12" customHeight="1"/>
    <row r="26426" ht="12" customHeight="1"/>
    <row r="26427" ht="12" customHeight="1"/>
    <row r="26428" ht="12" customHeight="1"/>
    <row r="26429" ht="12" customHeight="1"/>
    <row r="26430" ht="12" customHeight="1"/>
    <row r="26431" ht="12" customHeight="1"/>
    <row r="26432" ht="12" customHeight="1"/>
    <row r="26433" ht="12" customHeight="1"/>
    <row r="26434" ht="12" customHeight="1"/>
    <row r="26435" ht="12" customHeight="1"/>
    <row r="26436" ht="12" customHeight="1"/>
    <row r="26437" ht="12" customHeight="1"/>
    <row r="26438" ht="12" customHeight="1"/>
    <row r="26439" ht="12" customHeight="1"/>
    <row r="26440" ht="12" customHeight="1"/>
    <row r="26441" ht="12" customHeight="1"/>
    <row r="26442" ht="12" customHeight="1"/>
    <row r="26443" ht="12" customHeight="1"/>
    <row r="26444" ht="12" customHeight="1"/>
    <row r="26445" ht="12" customHeight="1"/>
    <row r="26446" ht="12" customHeight="1"/>
    <row r="26447" ht="12" customHeight="1"/>
    <row r="26448" ht="12" customHeight="1"/>
    <row r="26449" ht="12" customHeight="1"/>
    <row r="26450" ht="12" customHeight="1"/>
    <row r="26451" ht="12" customHeight="1"/>
    <row r="26452" ht="12" customHeight="1"/>
    <row r="26453" ht="12" customHeight="1"/>
    <row r="26454" ht="12" customHeight="1"/>
    <row r="26455" ht="12" customHeight="1"/>
    <row r="26456" ht="12" customHeight="1"/>
    <row r="26457" ht="12" customHeight="1"/>
    <row r="26458" ht="12" customHeight="1"/>
    <row r="26459" ht="12" customHeight="1"/>
    <row r="26460" ht="12" customHeight="1"/>
    <row r="26461" ht="12" customHeight="1"/>
    <row r="26462" ht="12" customHeight="1"/>
    <row r="26463" ht="12" customHeight="1"/>
    <row r="26464" ht="12" customHeight="1"/>
    <row r="26465" ht="12" customHeight="1"/>
    <row r="26466" ht="12" customHeight="1"/>
    <row r="26467" ht="12" customHeight="1"/>
    <row r="26468" ht="12" customHeight="1"/>
    <row r="26469" ht="12" customHeight="1"/>
    <row r="26470" ht="12" customHeight="1"/>
    <row r="26471" ht="12" customHeight="1"/>
    <row r="26472" ht="12" customHeight="1"/>
    <row r="26473" ht="12" customHeight="1"/>
    <row r="26474" ht="12" customHeight="1"/>
    <row r="26475" ht="12" customHeight="1"/>
    <row r="26476" ht="12" customHeight="1"/>
    <row r="26477" ht="12" customHeight="1"/>
    <row r="26478" ht="12" customHeight="1"/>
    <row r="26479" ht="12" customHeight="1"/>
    <row r="26480" ht="12" customHeight="1"/>
    <row r="26481" ht="12" customHeight="1"/>
    <row r="26482" ht="12" customHeight="1"/>
    <row r="26483" ht="12" customHeight="1"/>
    <row r="26484" ht="12" customHeight="1"/>
    <row r="26485" ht="12" customHeight="1"/>
    <row r="26486" ht="12" customHeight="1"/>
    <row r="26487" ht="12" customHeight="1"/>
    <row r="26488" ht="12" customHeight="1"/>
    <row r="26489" ht="12" customHeight="1"/>
    <row r="26490" ht="12" customHeight="1"/>
    <row r="26491" ht="12" customHeight="1"/>
    <row r="26492" ht="12" customHeight="1"/>
    <row r="26493" ht="12" customHeight="1"/>
    <row r="26494" ht="12" customHeight="1"/>
    <row r="26495" ht="12" customHeight="1"/>
    <row r="26496" ht="12" customHeight="1"/>
    <row r="26497" ht="12" customHeight="1"/>
    <row r="26498" ht="12" customHeight="1"/>
    <row r="26499" ht="12" customHeight="1"/>
    <row r="26500" ht="12" customHeight="1"/>
    <row r="26501" ht="12" customHeight="1"/>
    <row r="26502" ht="12" customHeight="1"/>
    <row r="26503" ht="12" customHeight="1"/>
    <row r="26504" ht="12" customHeight="1"/>
    <row r="26505" ht="12" customHeight="1"/>
    <row r="26506" ht="12" customHeight="1"/>
    <row r="26507" ht="12" customHeight="1"/>
    <row r="26508" ht="12" customHeight="1"/>
    <row r="26509" ht="12" customHeight="1"/>
    <row r="26510" ht="12" customHeight="1"/>
    <row r="26511" ht="12" customHeight="1"/>
    <row r="26512" ht="12" customHeight="1"/>
    <row r="26513" ht="12" customHeight="1"/>
    <row r="26514" ht="12" customHeight="1"/>
    <row r="26515" ht="12" customHeight="1"/>
    <row r="26516" ht="12" customHeight="1"/>
    <row r="26517" ht="12" customHeight="1"/>
    <row r="26518" ht="12" customHeight="1"/>
    <row r="26519" ht="12" customHeight="1"/>
    <row r="26520" ht="12" customHeight="1"/>
    <row r="26521" ht="12" customHeight="1"/>
    <row r="26522" ht="12" customHeight="1"/>
    <row r="26523" ht="12" customHeight="1"/>
    <row r="26524" ht="12" customHeight="1"/>
    <row r="26525" ht="12" customHeight="1"/>
    <row r="26526" ht="12" customHeight="1"/>
    <row r="26527" ht="12" customHeight="1"/>
    <row r="26528" ht="12" customHeight="1"/>
    <row r="26529" ht="12" customHeight="1"/>
    <row r="26530" ht="12" customHeight="1"/>
    <row r="26531" ht="12" customHeight="1"/>
    <row r="26532" ht="12" customHeight="1"/>
    <row r="26533" ht="12" customHeight="1"/>
    <row r="26534" ht="12" customHeight="1"/>
    <row r="26535" ht="12" customHeight="1"/>
    <row r="26536" ht="12" customHeight="1"/>
    <row r="26537" ht="12" customHeight="1"/>
    <row r="26538" ht="12" customHeight="1"/>
    <row r="26539" ht="12" customHeight="1"/>
    <row r="26540" ht="12" customHeight="1"/>
    <row r="26541" ht="12" customHeight="1"/>
    <row r="26542" ht="12" customHeight="1"/>
    <row r="26543" ht="12" customHeight="1"/>
    <row r="26544" ht="12" customHeight="1"/>
    <row r="26545" ht="12" customHeight="1"/>
    <row r="26546" ht="12" customHeight="1"/>
    <row r="26547" ht="12" customHeight="1"/>
    <row r="26548" ht="12" customHeight="1"/>
    <row r="26549" ht="12" customHeight="1"/>
    <row r="26550" ht="12" customHeight="1"/>
    <row r="26551" ht="12" customHeight="1"/>
    <row r="26552" ht="12" customHeight="1"/>
    <row r="26553" ht="12" customHeight="1"/>
    <row r="26554" ht="12" customHeight="1"/>
    <row r="26555" ht="12" customHeight="1"/>
    <row r="26556" ht="12" customHeight="1"/>
    <row r="26557" ht="12" customHeight="1"/>
    <row r="26558" ht="12" customHeight="1"/>
    <row r="26559" ht="12" customHeight="1"/>
    <row r="26560" ht="12" customHeight="1"/>
    <row r="26561" ht="12" customHeight="1"/>
    <row r="26562" ht="12" customHeight="1"/>
    <row r="26563" ht="12" customHeight="1"/>
    <row r="26564" ht="12" customHeight="1"/>
    <row r="26565" ht="12" customHeight="1"/>
    <row r="26566" ht="12" customHeight="1"/>
    <row r="26567" ht="12" customHeight="1"/>
    <row r="26568" ht="12" customHeight="1"/>
    <row r="26569" ht="12" customHeight="1"/>
    <row r="26570" ht="12" customHeight="1"/>
    <row r="26571" ht="12" customHeight="1"/>
    <row r="26572" ht="12" customHeight="1"/>
    <row r="26573" ht="12" customHeight="1"/>
    <row r="26574" ht="12" customHeight="1"/>
    <row r="26575" ht="12" customHeight="1"/>
    <row r="26576" ht="12" customHeight="1"/>
    <row r="26577" ht="12" customHeight="1"/>
    <row r="26578" ht="12" customHeight="1"/>
    <row r="26579" ht="12" customHeight="1"/>
    <row r="26580" ht="12" customHeight="1"/>
    <row r="26581" ht="12" customHeight="1"/>
    <row r="26582" ht="12" customHeight="1"/>
    <row r="26583" ht="12" customHeight="1"/>
    <row r="26584" ht="12" customHeight="1"/>
    <row r="26585" ht="12" customHeight="1"/>
    <row r="26586" ht="12" customHeight="1"/>
    <row r="26587" ht="12" customHeight="1"/>
    <row r="26588" ht="12" customHeight="1"/>
    <row r="26589" ht="12" customHeight="1"/>
    <row r="26590" ht="12" customHeight="1"/>
    <row r="26591" ht="12" customHeight="1"/>
    <row r="26592" ht="12" customHeight="1"/>
    <row r="26593" ht="12" customHeight="1"/>
    <row r="26594" ht="12" customHeight="1"/>
    <row r="26595" ht="12" customHeight="1"/>
    <row r="26596" ht="12" customHeight="1"/>
    <row r="26597" ht="12" customHeight="1"/>
    <row r="26598" ht="12" customHeight="1"/>
    <row r="26599" ht="12" customHeight="1"/>
    <row r="26600" ht="12" customHeight="1"/>
    <row r="26601" ht="12" customHeight="1"/>
    <row r="26602" ht="12" customHeight="1"/>
    <row r="26603" ht="12" customHeight="1"/>
    <row r="26604" ht="12" customHeight="1"/>
    <row r="26605" ht="12" customHeight="1"/>
    <row r="26606" ht="12" customHeight="1"/>
    <row r="26607" ht="12" customHeight="1"/>
    <row r="26608" ht="12" customHeight="1"/>
    <row r="26609" ht="12" customHeight="1"/>
    <row r="26610" ht="12" customHeight="1"/>
    <row r="26611" ht="12" customHeight="1"/>
    <row r="26612" ht="12" customHeight="1"/>
    <row r="26613" ht="12" customHeight="1"/>
    <row r="26614" ht="12" customHeight="1"/>
    <row r="26615" ht="12" customHeight="1"/>
    <row r="26616" ht="12" customHeight="1"/>
    <row r="26617" ht="12" customHeight="1"/>
    <row r="26618" ht="12" customHeight="1"/>
    <row r="26619" ht="12" customHeight="1"/>
    <row r="26620" ht="12" customHeight="1"/>
    <row r="26621" ht="12" customHeight="1"/>
    <row r="26622" ht="12" customHeight="1"/>
    <row r="26623" ht="12" customHeight="1"/>
    <row r="26624" ht="12" customHeight="1"/>
    <row r="26625" ht="12" customHeight="1"/>
    <row r="26626" ht="12" customHeight="1"/>
    <row r="26627" ht="12" customHeight="1"/>
    <row r="26628" ht="12" customHeight="1"/>
    <row r="26629" ht="12" customHeight="1"/>
    <row r="26630" ht="12" customHeight="1"/>
    <row r="26631" ht="12" customHeight="1"/>
    <row r="26632" ht="12" customHeight="1"/>
    <row r="26633" ht="12" customHeight="1"/>
    <row r="26634" ht="12" customHeight="1"/>
    <row r="26635" ht="12" customHeight="1"/>
    <row r="26636" ht="12" customHeight="1"/>
    <row r="26637" ht="12" customHeight="1"/>
    <row r="26638" ht="12" customHeight="1"/>
    <row r="26639" ht="12" customHeight="1"/>
    <row r="26640" ht="12" customHeight="1"/>
    <row r="26641" ht="12" customHeight="1"/>
    <row r="26642" ht="12" customHeight="1"/>
    <row r="26643" ht="12" customHeight="1"/>
    <row r="26644" ht="12" customHeight="1"/>
    <row r="26645" ht="12" customHeight="1"/>
    <row r="26646" ht="12" customHeight="1"/>
    <row r="26647" ht="12" customHeight="1"/>
    <row r="26648" ht="12" customHeight="1"/>
    <row r="26649" ht="12" customHeight="1"/>
    <row r="26650" ht="12" customHeight="1"/>
    <row r="26651" ht="12" customHeight="1"/>
    <row r="26652" ht="12" customHeight="1"/>
    <row r="26653" ht="12" customHeight="1"/>
    <row r="26654" ht="12" customHeight="1"/>
    <row r="26655" ht="12" customHeight="1"/>
    <row r="26656" ht="12" customHeight="1"/>
    <row r="26657" ht="12" customHeight="1"/>
    <row r="26658" ht="12" customHeight="1"/>
    <row r="26659" ht="12" customHeight="1"/>
    <row r="26660" ht="12" customHeight="1"/>
    <row r="26661" ht="12" customHeight="1"/>
    <row r="26662" ht="12" customHeight="1"/>
    <row r="26663" ht="12" customHeight="1"/>
    <row r="26664" ht="12" customHeight="1"/>
    <row r="26665" ht="12" customHeight="1"/>
    <row r="26666" ht="12" customHeight="1"/>
    <row r="26667" ht="12" customHeight="1"/>
    <row r="26668" ht="12" customHeight="1"/>
    <row r="26669" ht="12" customHeight="1"/>
    <row r="26670" ht="12" customHeight="1"/>
    <row r="26671" ht="12" customHeight="1"/>
    <row r="26672" ht="12" customHeight="1"/>
    <row r="26673" ht="12" customHeight="1"/>
    <row r="26674" ht="12" customHeight="1"/>
    <row r="26675" ht="12" customHeight="1"/>
    <row r="26676" ht="12" customHeight="1"/>
    <row r="26677" ht="12" customHeight="1"/>
    <row r="26678" ht="12" customHeight="1"/>
    <row r="26679" ht="12" customHeight="1"/>
    <row r="26680" ht="12" customHeight="1"/>
    <row r="26681" ht="12" customHeight="1"/>
    <row r="26682" ht="12" customHeight="1"/>
    <row r="26683" ht="12" customHeight="1"/>
    <row r="26684" ht="12" customHeight="1"/>
    <row r="26685" ht="12" customHeight="1"/>
    <row r="26686" ht="12" customHeight="1"/>
    <row r="26687" ht="12" customHeight="1"/>
    <row r="26688" ht="12" customHeight="1"/>
    <row r="26689" ht="12" customHeight="1"/>
    <row r="26690" ht="12" customHeight="1"/>
    <row r="26691" ht="12" customHeight="1"/>
    <row r="26692" ht="12" customHeight="1"/>
    <row r="26693" ht="12" customHeight="1"/>
    <row r="26694" ht="12" customHeight="1"/>
    <row r="26695" ht="12" customHeight="1"/>
    <row r="26696" ht="12" customHeight="1"/>
    <row r="26697" ht="12" customHeight="1"/>
    <row r="26698" ht="12" customHeight="1"/>
    <row r="26699" ht="12" customHeight="1"/>
    <row r="26700" ht="12" customHeight="1"/>
    <row r="26701" ht="12" customHeight="1"/>
    <row r="26702" ht="12" customHeight="1"/>
    <row r="26703" ht="12" customHeight="1"/>
    <row r="26704" ht="12" customHeight="1"/>
    <row r="26705" ht="12" customHeight="1"/>
    <row r="26706" ht="12" customHeight="1"/>
    <row r="26707" ht="12" customHeight="1"/>
    <row r="26708" ht="12" customHeight="1"/>
    <row r="26709" ht="12" customHeight="1"/>
    <row r="26710" ht="12" customHeight="1"/>
    <row r="26711" ht="12" customHeight="1"/>
    <row r="26712" ht="12" customHeight="1"/>
    <row r="26713" ht="12" customHeight="1"/>
    <row r="26714" ht="12" customHeight="1"/>
    <row r="26715" ht="12" customHeight="1"/>
    <row r="26716" ht="12" customHeight="1"/>
    <row r="26717" ht="12" customHeight="1"/>
    <row r="26718" ht="12" customHeight="1"/>
    <row r="26719" ht="12" customHeight="1"/>
    <row r="26720" ht="12" customHeight="1"/>
    <row r="26721" ht="12" customHeight="1"/>
    <row r="26722" ht="12" customHeight="1"/>
    <row r="26723" ht="12" customHeight="1"/>
    <row r="26724" ht="12" customHeight="1"/>
    <row r="26725" ht="12" customHeight="1"/>
    <row r="26726" ht="12" customHeight="1"/>
    <row r="26727" ht="12" customHeight="1"/>
    <row r="26728" ht="12" customHeight="1"/>
    <row r="26729" ht="12" customHeight="1"/>
    <row r="26730" ht="12" customHeight="1"/>
    <row r="26731" ht="12" customHeight="1"/>
    <row r="26732" ht="12" customHeight="1"/>
    <row r="26733" ht="12" customHeight="1"/>
    <row r="26734" ht="12" customHeight="1"/>
    <row r="26735" ht="12" customHeight="1"/>
    <row r="26736" ht="12" customHeight="1"/>
    <row r="26737" ht="12" customHeight="1"/>
    <row r="26738" ht="12" customHeight="1"/>
    <row r="26739" ht="12" customHeight="1"/>
    <row r="26740" ht="12" customHeight="1"/>
    <row r="26741" ht="12" customHeight="1"/>
    <row r="26742" ht="12" customHeight="1"/>
    <row r="26743" ht="12" customHeight="1"/>
    <row r="26744" ht="12" customHeight="1"/>
    <row r="26745" ht="12" customHeight="1"/>
    <row r="26746" ht="12" customHeight="1"/>
    <row r="26747" ht="12" customHeight="1"/>
    <row r="26748" ht="12" customHeight="1"/>
    <row r="26749" ht="12" customHeight="1"/>
    <row r="26750" ht="12" customHeight="1"/>
    <row r="26751" ht="12" customHeight="1"/>
    <row r="26752" ht="12" customHeight="1"/>
    <row r="26753" ht="12" customHeight="1"/>
    <row r="26754" ht="12" customHeight="1"/>
    <row r="26755" ht="12" customHeight="1"/>
    <row r="26756" ht="12" customHeight="1"/>
    <row r="26757" ht="12" customHeight="1"/>
    <row r="26758" ht="12" customHeight="1"/>
    <row r="26759" ht="12" customHeight="1"/>
    <row r="26760" ht="12" customHeight="1"/>
    <row r="26761" ht="12" customHeight="1"/>
    <row r="26762" ht="12" customHeight="1"/>
    <row r="26763" ht="12" customHeight="1"/>
    <row r="26764" ht="12" customHeight="1"/>
    <row r="26765" ht="12" customHeight="1"/>
    <row r="26766" ht="12" customHeight="1"/>
    <row r="26767" ht="12" customHeight="1"/>
    <row r="26768" ht="12" customHeight="1"/>
    <row r="26769" ht="12" customHeight="1"/>
    <row r="26770" ht="12" customHeight="1"/>
    <row r="26771" ht="12" customHeight="1"/>
    <row r="26772" ht="12" customHeight="1"/>
    <row r="26773" ht="12" customHeight="1"/>
    <row r="26774" ht="12" customHeight="1"/>
    <row r="26775" ht="12" customHeight="1"/>
    <row r="26776" ht="12" customHeight="1"/>
    <row r="26777" ht="12" customHeight="1"/>
    <row r="26778" ht="12" customHeight="1"/>
    <row r="26779" ht="12" customHeight="1"/>
    <row r="26780" ht="12" customHeight="1"/>
    <row r="26781" ht="12" customHeight="1"/>
    <row r="26782" ht="12" customHeight="1"/>
    <row r="26783" ht="12" customHeight="1"/>
    <row r="26784" ht="12" customHeight="1"/>
    <row r="26785" ht="12" customHeight="1"/>
    <row r="26786" ht="12" customHeight="1"/>
    <row r="26787" ht="12" customHeight="1"/>
    <row r="26788" ht="12" customHeight="1"/>
    <row r="26789" ht="12" customHeight="1"/>
    <row r="26790" ht="12" customHeight="1"/>
    <row r="26791" ht="12" customHeight="1"/>
    <row r="26792" ht="12" customHeight="1"/>
    <row r="26793" ht="12" customHeight="1"/>
    <row r="26794" ht="12" customHeight="1"/>
    <row r="26795" ht="12" customHeight="1"/>
    <row r="26796" ht="12" customHeight="1"/>
    <row r="26797" ht="12" customHeight="1"/>
    <row r="26798" ht="12" customHeight="1"/>
    <row r="26799" ht="12" customHeight="1"/>
    <row r="26800" ht="12" customHeight="1"/>
    <row r="26801" ht="12" customHeight="1"/>
    <row r="26802" ht="12" customHeight="1"/>
    <row r="26803" ht="12" customHeight="1"/>
    <row r="26804" ht="12" customHeight="1"/>
    <row r="26805" ht="12" customHeight="1"/>
    <row r="26806" ht="12" customHeight="1"/>
    <row r="26807" ht="12" customHeight="1"/>
    <row r="26808" ht="12" customHeight="1"/>
    <row r="26809" ht="12" customHeight="1"/>
    <row r="26810" ht="12" customHeight="1"/>
    <row r="26811" ht="12" customHeight="1"/>
    <row r="26812" ht="12" customHeight="1"/>
    <row r="26813" ht="12" customHeight="1"/>
    <row r="26814" ht="12" customHeight="1"/>
    <row r="26815" ht="12" customHeight="1"/>
    <row r="26816" ht="12" customHeight="1"/>
    <row r="26817" ht="12" customHeight="1"/>
    <row r="26818" ht="12" customHeight="1"/>
    <row r="26819" ht="12" customHeight="1"/>
    <row r="26820" ht="12" customHeight="1"/>
    <row r="26821" ht="12" customHeight="1"/>
    <row r="26822" ht="12" customHeight="1"/>
    <row r="26823" ht="12" customHeight="1"/>
    <row r="26824" ht="12" customHeight="1"/>
    <row r="26825" ht="12" customHeight="1"/>
    <row r="26826" ht="12" customHeight="1"/>
    <row r="26827" ht="12" customHeight="1"/>
    <row r="26828" ht="12" customHeight="1"/>
    <row r="26829" ht="12" customHeight="1"/>
    <row r="26830" ht="12" customHeight="1"/>
    <row r="26831" ht="12" customHeight="1"/>
    <row r="26832" ht="12" customHeight="1"/>
    <row r="26833" ht="12" customHeight="1"/>
    <row r="26834" ht="12" customHeight="1"/>
    <row r="26835" ht="12" customHeight="1"/>
    <row r="26836" ht="12" customHeight="1"/>
    <row r="26837" ht="12" customHeight="1"/>
    <row r="26838" ht="12" customHeight="1"/>
    <row r="26839" ht="12" customHeight="1"/>
    <row r="26840" ht="12" customHeight="1"/>
    <row r="26841" ht="12" customHeight="1"/>
    <row r="26842" ht="12" customHeight="1"/>
    <row r="26843" ht="12" customHeight="1"/>
    <row r="26844" ht="12" customHeight="1"/>
    <row r="26845" ht="12" customHeight="1"/>
    <row r="26846" ht="12" customHeight="1"/>
    <row r="26847" ht="12" customHeight="1"/>
    <row r="26848" ht="12" customHeight="1"/>
    <row r="26849" ht="12" customHeight="1"/>
    <row r="26850" ht="12" customHeight="1"/>
    <row r="26851" ht="12" customHeight="1"/>
    <row r="26852" ht="12" customHeight="1"/>
    <row r="26853" ht="12" customHeight="1"/>
    <row r="26854" ht="12" customHeight="1"/>
    <row r="26855" ht="12" customHeight="1"/>
    <row r="26856" ht="12" customHeight="1"/>
    <row r="26857" ht="12" customHeight="1"/>
    <row r="26858" ht="12" customHeight="1"/>
    <row r="26859" ht="12" customHeight="1"/>
    <row r="26860" ht="12" customHeight="1"/>
    <row r="26861" ht="12" customHeight="1"/>
    <row r="26862" ht="12" customHeight="1"/>
    <row r="26863" ht="12" customHeight="1"/>
    <row r="26864" ht="12" customHeight="1"/>
    <row r="26865" ht="12" customHeight="1"/>
    <row r="26866" ht="12" customHeight="1"/>
    <row r="26867" ht="12" customHeight="1"/>
    <row r="26868" ht="12" customHeight="1"/>
    <row r="26869" ht="12" customHeight="1"/>
    <row r="26870" ht="12" customHeight="1"/>
    <row r="26871" ht="12" customHeight="1"/>
    <row r="26872" ht="12" customHeight="1"/>
    <row r="26873" ht="12" customHeight="1"/>
    <row r="26874" ht="12" customHeight="1"/>
    <row r="26875" ht="12" customHeight="1"/>
    <row r="26876" ht="12" customHeight="1"/>
    <row r="26877" ht="12" customHeight="1"/>
    <row r="26878" ht="12" customHeight="1"/>
    <row r="26879" ht="12" customHeight="1"/>
    <row r="26880" ht="12" customHeight="1"/>
    <row r="26881" ht="12" customHeight="1"/>
    <row r="26882" ht="12" customHeight="1"/>
    <row r="26883" ht="12" customHeight="1"/>
    <row r="26884" ht="12" customHeight="1"/>
    <row r="26885" ht="12" customHeight="1"/>
    <row r="26886" ht="12" customHeight="1"/>
    <row r="26887" ht="12" customHeight="1"/>
    <row r="26888" ht="12" customHeight="1"/>
    <row r="26889" ht="12" customHeight="1"/>
    <row r="26890" ht="12" customHeight="1"/>
    <row r="26891" ht="12" customHeight="1"/>
    <row r="26892" ht="12" customHeight="1"/>
    <row r="26893" ht="12" customHeight="1"/>
    <row r="26894" ht="12" customHeight="1"/>
    <row r="26895" ht="12" customHeight="1"/>
    <row r="26896" ht="12" customHeight="1"/>
    <row r="26897" ht="12" customHeight="1"/>
    <row r="26898" ht="12" customHeight="1"/>
    <row r="26899" ht="12" customHeight="1"/>
    <row r="26900" ht="12" customHeight="1"/>
    <row r="26901" ht="12" customHeight="1"/>
    <row r="26902" ht="12" customHeight="1"/>
    <row r="26903" ht="12" customHeight="1"/>
    <row r="26904" ht="12" customHeight="1"/>
    <row r="26905" ht="12" customHeight="1"/>
    <row r="26906" ht="12" customHeight="1"/>
    <row r="26907" ht="12" customHeight="1"/>
    <row r="26908" ht="12" customHeight="1"/>
    <row r="26909" ht="12" customHeight="1"/>
    <row r="26910" ht="12" customHeight="1"/>
    <row r="26911" ht="12" customHeight="1"/>
    <row r="26912" ht="12" customHeight="1"/>
    <row r="26913" ht="12" customHeight="1"/>
    <row r="26914" ht="12" customHeight="1"/>
    <row r="26915" ht="12" customHeight="1"/>
    <row r="26916" ht="12" customHeight="1"/>
    <row r="26917" ht="12" customHeight="1"/>
    <row r="26918" ht="12" customHeight="1"/>
    <row r="26919" ht="12" customHeight="1"/>
    <row r="26920" ht="12" customHeight="1"/>
    <row r="26921" ht="12" customHeight="1"/>
    <row r="26922" ht="12" customHeight="1"/>
    <row r="26923" ht="12" customHeight="1"/>
    <row r="26924" ht="12" customHeight="1"/>
    <row r="26925" ht="12" customHeight="1"/>
    <row r="26926" ht="12" customHeight="1"/>
    <row r="26927" ht="12" customHeight="1"/>
    <row r="26928" ht="12" customHeight="1"/>
    <row r="26929" ht="12" customHeight="1"/>
    <row r="26930" ht="12" customHeight="1"/>
    <row r="26931" ht="12" customHeight="1"/>
    <row r="26932" ht="12" customHeight="1"/>
    <row r="26933" ht="12" customHeight="1"/>
    <row r="26934" ht="12" customHeight="1"/>
    <row r="26935" ht="12" customHeight="1"/>
    <row r="26936" ht="12" customHeight="1"/>
    <row r="26937" ht="12" customHeight="1"/>
    <row r="26938" ht="12" customHeight="1"/>
    <row r="26939" ht="12" customHeight="1"/>
    <row r="26940" ht="12" customHeight="1"/>
    <row r="26941" ht="12" customHeight="1"/>
    <row r="26942" ht="12" customHeight="1"/>
    <row r="26943" ht="12" customHeight="1"/>
    <row r="26944" ht="12" customHeight="1"/>
    <row r="26945" ht="12" customHeight="1"/>
    <row r="26946" ht="12" customHeight="1"/>
    <row r="26947" ht="12" customHeight="1"/>
    <row r="26948" ht="12" customHeight="1"/>
    <row r="26949" ht="12" customHeight="1"/>
    <row r="26950" ht="12" customHeight="1"/>
    <row r="26951" ht="12" customHeight="1"/>
    <row r="26952" ht="12" customHeight="1"/>
    <row r="26953" ht="12" customHeight="1"/>
    <row r="26954" ht="12" customHeight="1"/>
    <row r="26955" ht="12" customHeight="1"/>
    <row r="26956" ht="12" customHeight="1"/>
    <row r="26957" ht="12" customHeight="1"/>
    <row r="26958" ht="12" customHeight="1"/>
    <row r="26959" ht="12" customHeight="1"/>
    <row r="26960" ht="12" customHeight="1"/>
    <row r="26961" ht="12" customHeight="1"/>
    <row r="26962" ht="12" customHeight="1"/>
    <row r="26963" ht="12" customHeight="1"/>
    <row r="26964" ht="12" customHeight="1"/>
    <row r="26965" ht="12" customHeight="1"/>
    <row r="26966" ht="12" customHeight="1"/>
    <row r="26967" ht="12" customHeight="1"/>
    <row r="26968" ht="12" customHeight="1"/>
    <row r="26969" ht="12" customHeight="1"/>
    <row r="26970" ht="12" customHeight="1"/>
    <row r="26971" ht="12" customHeight="1"/>
    <row r="26972" ht="12" customHeight="1"/>
    <row r="26973" ht="12" customHeight="1"/>
    <row r="26974" ht="12" customHeight="1"/>
    <row r="26975" ht="12" customHeight="1"/>
    <row r="26976" ht="12" customHeight="1"/>
    <row r="26977" ht="12" customHeight="1"/>
    <row r="26978" ht="12" customHeight="1"/>
    <row r="26979" ht="12" customHeight="1"/>
    <row r="26980" ht="12" customHeight="1"/>
    <row r="26981" ht="12" customHeight="1"/>
    <row r="26982" ht="12" customHeight="1"/>
    <row r="26983" ht="12" customHeight="1"/>
    <row r="26984" ht="12" customHeight="1"/>
    <row r="26985" ht="12" customHeight="1"/>
    <row r="26986" ht="12" customHeight="1"/>
    <row r="26987" ht="12" customHeight="1"/>
    <row r="26988" ht="12" customHeight="1"/>
    <row r="26989" ht="12" customHeight="1"/>
    <row r="26990" ht="12" customHeight="1"/>
    <row r="26991" ht="12" customHeight="1"/>
    <row r="26992" ht="12" customHeight="1"/>
    <row r="26993" ht="12" customHeight="1"/>
    <row r="26994" ht="12" customHeight="1"/>
    <row r="26995" ht="12" customHeight="1"/>
    <row r="26996" ht="12" customHeight="1"/>
    <row r="26997" ht="12" customHeight="1"/>
    <row r="26998" ht="12" customHeight="1"/>
    <row r="26999" ht="12" customHeight="1"/>
    <row r="27000" ht="12" customHeight="1"/>
    <row r="27001" ht="12" customHeight="1"/>
    <row r="27002" ht="12" customHeight="1"/>
    <row r="27003" ht="12" customHeight="1"/>
    <row r="27004" ht="12" customHeight="1"/>
    <row r="27005" ht="12" customHeight="1"/>
    <row r="27006" ht="12" customHeight="1"/>
    <row r="27007" ht="12" customHeight="1"/>
    <row r="27008" ht="12" customHeight="1"/>
    <row r="27009" ht="12" customHeight="1"/>
    <row r="27010" ht="12" customHeight="1"/>
    <row r="27011" ht="12" customHeight="1"/>
    <row r="27012" ht="12" customHeight="1"/>
    <row r="27013" ht="12" customHeight="1"/>
    <row r="27014" ht="12" customHeight="1"/>
    <row r="27015" ht="12" customHeight="1"/>
    <row r="27016" ht="12" customHeight="1"/>
    <row r="27017" ht="12" customHeight="1"/>
    <row r="27018" ht="12" customHeight="1"/>
    <row r="27019" ht="12" customHeight="1"/>
    <row r="27020" ht="12" customHeight="1"/>
    <row r="27021" ht="12" customHeight="1"/>
    <row r="27022" ht="12" customHeight="1"/>
    <row r="27023" ht="12" customHeight="1"/>
    <row r="27024" ht="12" customHeight="1"/>
    <row r="27025" ht="12" customHeight="1"/>
    <row r="27026" ht="12" customHeight="1"/>
    <row r="27027" ht="12" customHeight="1"/>
    <row r="27028" ht="12" customHeight="1"/>
    <row r="27029" ht="12" customHeight="1"/>
    <row r="27030" ht="12" customHeight="1"/>
    <row r="27031" ht="12" customHeight="1"/>
    <row r="27032" ht="12" customHeight="1"/>
    <row r="27033" ht="12" customHeight="1"/>
    <row r="27034" ht="12" customHeight="1"/>
    <row r="27035" ht="12" customHeight="1"/>
    <row r="27036" ht="12" customHeight="1"/>
    <row r="27037" ht="12" customHeight="1"/>
    <row r="27038" ht="12" customHeight="1"/>
    <row r="27039" ht="12" customHeight="1"/>
    <row r="27040" ht="12" customHeight="1"/>
    <row r="27041" ht="12" customHeight="1"/>
    <row r="27042" ht="12" customHeight="1"/>
    <row r="27043" ht="12" customHeight="1"/>
    <row r="27044" ht="12" customHeight="1"/>
    <row r="27045" ht="12" customHeight="1"/>
    <row r="27046" ht="12" customHeight="1"/>
    <row r="27047" ht="12" customHeight="1"/>
    <row r="27048" ht="12" customHeight="1"/>
    <row r="27049" ht="12" customHeight="1"/>
    <row r="27050" ht="12" customHeight="1"/>
    <row r="27051" ht="12" customHeight="1"/>
    <row r="27052" ht="12" customHeight="1"/>
    <row r="27053" ht="12" customHeight="1"/>
    <row r="27054" ht="12" customHeight="1"/>
    <row r="27055" ht="12" customHeight="1"/>
    <row r="27056" ht="12" customHeight="1"/>
    <row r="27057" ht="12" customHeight="1"/>
    <row r="27058" ht="12" customHeight="1"/>
    <row r="27059" ht="12" customHeight="1"/>
    <row r="27060" ht="12" customHeight="1"/>
    <row r="27061" ht="12" customHeight="1"/>
    <row r="27062" ht="12" customHeight="1"/>
    <row r="27063" ht="12" customHeight="1"/>
    <row r="27064" ht="12" customHeight="1"/>
    <row r="27065" ht="12" customHeight="1"/>
    <row r="27066" ht="12" customHeight="1"/>
    <row r="27067" ht="12" customHeight="1"/>
    <row r="27068" ht="12" customHeight="1"/>
    <row r="27069" ht="12" customHeight="1"/>
    <row r="27070" ht="12" customHeight="1"/>
    <row r="27071" ht="12" customHeight="1"/>
    <row r="27072" ht="12" customHeight="1"/>
    <row r="27073" ht="12" customHeight="1"/>
    <row r="27074" ht="12" customHeight="1"/>
    <row r="27075" ht="12" customHeight="1"/>
    <row r="27076" ht="12" customHeight="1"/>
    <row r="27077" ht="12" customHeight="1"/>
    <row r="27078" ht="12" customHeight="1"/>
    <row r="27079" ht="12" customHeight="1"/>
    <row r="27080" ht="12" customHeight="1"/>
    <row r="27081" ht="12" customHeight="1"/>
    <row r="27082" ht="12" customHeight="1"/>
    <row r="27083" ht="12" customHeight="1"/>
    <row r="27084" ht="12" customHeight="1"/>
    <row r="27085" ht="12" customHeight="1"/>
    <row r="27086" ht="12" customHeight="1"/>
    <row r="27087" ht="12" customHeight="1"/>
    <row r="27088" ht="12" customHeight="1"/>
    <row r="27089" ht="12" customHeight="1"/>
    <row r="27090" ht="12" customHeight="1"/>
    <row r="27091" ht="12" customHeight="1"/>
    <row r="27092" ht="12" customHeight="1"/>
    <row r="27093" ht="12" customHeight="1"/>
    <row r="27094" ht="12" customHeight="1"/>
    <row r="27095" ht="12" customHeight="1"/>
    <row r="27096" ht="12" customHeight="1"/>
    <row r="27097" ht="12" customHeight="1"/>
    <row r="27098" ht="12" customHeight="1"/>
    <row r="27099" ht="12" customHeight="1"/>
    <row r="27100" ht="12" customHeight="1"/>
    <row r="27101" ht="12" customHeight="1"/>
    <row r="27102" ht="12" customHeight="1"/>
    <row r="27103" ht="12" customHeight="1"/>
    <row r="27104" ht="12" customHeight="1"/>
    <row r="27105" ht="12" customHeight="1"/>
    <row r="27106" ht="12" customHeight="1"/>
    <row r="27107" ht="12" customHeight="1"/>
    <row r="27108" ht="12" customHeight="1"/>
    <row r="27109" ht="12" customHeight="1"/>
    <row r="27110" ht="12" customHeight="1"/>
    <row r="27111" ht="12" customHeight="1"/>
    <row r="27112" ht="12" customHeight="1"/>
    <row r="27113" ht="12" customHeight="1"/>
    <row r="27114" ht="12" customHeight="1"/>
    <row r="27115" ht="12" customHeight="1"/>
    <row r="27116" ht="12" customHeight="1"/>
    <row r="27117" ht="12" customHeight="1"/>
    <row r="27118" ht="12" customHeight="1"/>
    <row r="27119" ht="12" customHeight="1"/>
    <row r="27120" ht="12" customHeight="1"/>
    <row r="27121" ht="12" customHeight="1"/>
    <row r="27122" ht="12" customHeight="1"/>
    <row r="27123" ht="12" customHeight="1"/>
    <row r="27124" ht="12" customHeight="1"/>
    <row r="27125" ht="12" customHeight="1"/>
    <row r="27126" ht="12" customHeight="1"/>
    <row r="27127" ht="12" customHeight="1"/>
    <row r="27128" ht="12" customHeight="1"/>
    <row r="27129" ht="12" customHeight="1"/>
    <row r="27130" ht="12" customHeight="1"/>
    <row r="27131" ht="12" customHeight="1"/>
    <row r="27132" ht="12" customHeight="1"/>
    <row r="27133" ht="12" customHeight="1"/>
    <row r="27134" ht="12" customHeight="1"/>
    <row r="27135" ht="12" customHeight="1"/>
    <row r="27136" ht="12" customHeight="1"/>
    <row r="27137" ht="12" customHeight="1"/>
    <row r="27138" ht="12" customHeight="1"/>
    <row r="27139" ht="12" customHeight="1"/>
    <row r="27140" ht="12" customHeight="1"/>
    <row r="27141" ht="12" customHeight="1"/>
    <row r="27142" ht="12" customHeight="1"/>
    <row r="27143" ht="12" customHeight="1"/>
    <row r="27144" ht="12" customHeight="1"/>
    <row r="27145" ht="12" customHeight="1"/>
    <row r="27146" ht="12" customHeight="1"/>
    <row r="27147" ht="12" customHeight="1"/>
    <row r="27148" ht="12" customHeight="1"/>
    <row r="27149" ht="12" customHeight="1"/>
    <row r="27150" ht="12" customHeight="1"/>
    <row r="27151" ht="12" customHeight="1"/>
    <row r="27152" ht="12" customHeight="1"/>
    <row r="27153" ht="12" customHeight="1"/>
    <row r="27154" ht="12" customHeight="1"/>
    <row r="27155" ht="12" customHeight="1"/>
    <row r="27156" ht="12" customHeight="1"/>
    <row r="27157" ht="12" customHeight="1"/>
    <row r="27158" ht="12" customHeight="1"/>
    <row r="27159" ht="12" customHeight="1"/>
    <row r="27160" ht="12" customHeight="1"/>
    <row r="27161" ht="12" customHeight="1"/>
    <row r="27162" ht="12" customHeight="1"/>
    <row r="27163" ht="12" customHeight="1"/>
    <row r="27164" ht="12" customHeight="1"/>
    <row r="27165" ht="12" customHeight="1"/>
    <row r="27166" ht="12" customHeight="1"/>
    <row r="27167" ht="12" customHeight="1"/>
    <row r="27168" ht="12" customHeight="1"/>
    <row r="27169" ht="12" customHeight="1"/>
    <row r="27170" ht="12" customHeight="1"/>
    <row r="27171" ht="12" customHeight="1"/>
    <row r="27172" ht="12" customHeight="1"/>
    <row r="27173" ht="12" customHeight="1"/>
    <row r="27174" ht="12" customHeight="1"/>
    <row r="27175" ht="12" customHeight="1"/>
    <row r="27176" ht="12" customHeight="1"/>
    <row r="27177" ht="12" customHeight="1"/>
    <row r="27178" ht="12" customHeight="1"/>
    <row r="27179" ht="12" customHeight="1"/>
    <row r="27180" ht="12" customHeight="1"/>
    <row r="27181" ht="12" customHeight="1"/>
    <row r="27182" ht="12" customHeight="1"/>
    <row r="27183" ht="12" customHeight="1"/>
    <row r="27184" ht="12" customHeight="1"/>
    <row r="27185" ht="12" customHeight="1"/>
    <row r="27186" ht="12" customHeight="1"/>
    <row r="27187" ht="12" customHeight="1"/>
    <row r="27188" ht="12" customHeight="1"/>
    <row r="27189" ht="12" customHeight="1"/>
    <row r="27190" ht="12" customHeight="1"/>
    <row r="27191" ht="12" customHeight="1"/>
    <row r="27192" ht="12" customHeight="1"/>
    <row r="27193" ht="12" customHeight="1"/>
    <row r="27194" ht="12" customHeight="1"/>
    <row r="27195" ht="12" customHeight="1"/>
    <row r="27196" ht="12" customHeight="1"/>
    <row r="27197" ht="12" customHeight="1"/>
    <row r="27198" ht="12" customHeight="1"/>
    <row r="27199" ht="12" customHeight="1"/>
    <row r="27200" ht="12" customHeight="1"/>
    <row r="27201" ht="12" customHeight="1"/>
    <row r="27202" ht="12" customHeight="1"/>
    <row r="27203" ht="12" customHeight="1"/>
    <row r="27204" ht="12" customHeight="1"/>
    <row r="27205" ht="12" customHeight="1"/>
    <row r="27206" ht="12" customHeight="1"/>
    <row r="27207" ht="12" customHeight="1"/>
    <row r="27208" ht="12" customHeight="1"/>
    <row r="27209" ht="12" customHeight="1"/>
    <row r="27210" ht="12" customHeight="1"/>
    <row r="27211" ht="12" customHeight="1"/>
    <row r="27212" ht="12" customHeight="1"/>
    <row r="27213" ht="12" customHeight="1"/>
    <row r="27214" ht="12" customHeight="1"/>
    <row r="27215" ht="12" customHeight="1"/>
    <row r="27216" ht="12" customHeight="1"/>
    <row r="27217" ht="12" customHeight="1"/>
    <row r="27218" ht="12" customHeight="1"/>
    <row r="27219" ht="12" customHeight="1"/>
    <row r="27220" ht="12" customHeight="1"/>
    <row r="27221" ht="12" customHeight="1"/>
    <row r="27222" ht="12" customHeight="1"/>
    <row r="27223" ht="12" customHeight="1"/>
    <row r="27224" ht="12" customHeight="1"/>
    <row r="27225" ht="12" customHeight="1"/>
    <row r="27226" ht="12" customHeight="1"/>
    <row r="27227" ht="12" customHeight="1"/>
    <row r="27228" ht="12" customHeight="1"/>
    <row r="27229" ht="12" customHeight="1"/>
    <row r="27230" ht="12" customHeight="1"/>
    <row r="27231" ht="12" customHeight="1"/>
    <row r="27232" ht="12" customHeight="1"/>
    <row r="27233" ht="12" customHeight="1"/>
    <row r="27234" ht="12" customHeight="1"/>
    <row r="27235" ht="12" customHeight="1"/>
    <row r="27236" ht="12" customHeight="1"/>
    <row r="27237" ht="12" customHeight="1"/>
    <row r="27238" ht="12" customHeight="1"/>
    <row r="27239" ht="12" customHeight="1"/>
    <row r="27240" ht="12" customHeight="1"/>
    <row r="27241" ht="12" customHeight="1"/>
    <row r="27242" ht="12" customHeight="1"/>
    <row r="27243" ht="12" customHeight="1"/>
    <row r="27244" ht="12" customHeight="1"/>
    <row r="27245" ht="12" customHeight="1"/>
    <row r="27246" ht="12" customHeight="1"/>
    <row r="27247" ht="12" customHeight="1"/>
    <row r="27248" ht="12" customHeight="1"/>
    <row r="27249" ht="12" customHeight="1"/>
    <row r="27250" ht="12" customHeight="1"/>
    <row r="27251" ht="12" customHeight="1"/>
    <row r="27252" ht="12" customHeight="1"/>
    <row r="27253" ht="12" customHeight="1"/>
    <row r="27254" ht="12" customHeight="1"/>
    <row r="27255" ht="12" customHeight="1"/>
    <row r="27256" ht="12" customHeight="1"/>
    <row r="27257" ht="12" customHeight="1"/>
    <row r="27258" ht="12" customHeight="1"/>
    <row r="27259" ht="12" customHeight="1"/>
    <row r="27260" ht="12" customHeight="1"/>
    <row r="27261" ht="12" customHeight="1"/>
    <row r="27262" ht="12" customHeight="1"/>
    <row r="27263" ht="12" customHeight="1"/>
    <row r="27264" ht="12" customHeight="1"/>
    <row r="27265" ht="12" customHeight="1"/>
    <row r="27266" ht="12" customHeight="1"/>
    <row r="27267" ht="12" customHeight="1"/>
    <row r="27268" ht="12" customHeight="1"/>
    <row r="27269" ht="12" customHeight="1"/>
    <row r="27270" ht="12" customHeight="1"/>
    <row r="27271" ht="12" customHeight="1"/>
    <row r="27272" ht="12" customHeight="1"/>
    <row r="27273" ht="12" customHeight="1"/>
    <row r="27274" ht="12" customHeight="1"/>
    <row r="27275" ht="12" customHeight="1"/>
    <row r="27276" ht="12" customHeight="1"/>
    <row r="27277" ht="12" customHeight="1"/>
    <row r="27278" ht="12" customHeight="1"/>
    <row r="27279" ht="12" customHeight="1"/>
    <row r="27280" ht="12" customHeight="1"/>
    <row r="27281" ht="12" customHeight="1"/>
    <row r="27282" ht="12" customHeight="1"/>
    <row r="27283" ht="12" customHeight="1"/>
    <row r="27284" ht="12" customHeight="1"/>
    <row r="27285" ht="12" customHeight="1"/>
    <row r="27286" ht="12" customHeight="1"/>
    <row r="27287" ht="12" customHeight="1"/>
    <row r="27288" ht="12" customHeight="1"/>
    <row r="27289" ht="12" customHeight="1"/>
    <row r="27290" ht="12" customHeight="1"/>
    <row r="27291" ht="12" customHeight="1"/>
    <row r="27292" ht="12" customHeight="1"/>
    <row r="27293" ht="12" customHeight="1"/>
    <row r="27294" ht="12" customHeight="1"/>
    <row r="27295" ht="12" customHeight="1"/>
    <row r="27296" ht="12" customHeight="1"/>
    <row r="27297" ht="12" customHeight="1"/>
    <row r="27298" ht="12" customHeight="1"/>
    <row r="27299" ht="12" customHeight="1"/>
    <row r="27300" ht="12" customHeight="1"/>
    <row r="27301" ht="12" customHeight="1"/>
    <row r="27302" ht="12" customHeight="1"/>
    <row r="27303" ht="12" customHeight="1"/>
    <row r="27304" ht="12" customHeight="1"/>
    <row r="27305" ht="12" customHeight="1"/>
    <row r="27306" ht="12" customHeight="1"/>
    <row r="27307" ht="12" customHeight="1"/>
    <row r="27308" ht="12" customHeight="1"/>
    <row r="27309" ht="12" customHeight="1"/>
    <row r="27310" ht="12" customHeight="1"/>
    <row r="27311" ht="12" customHeight="1"/>
    <row r="27312" ht="12" customHeight="1"/>
    <row r="27313" ht="12" customHeight="1"/>
    <row r="27314" ht="12" customHeight="1"/>
    <row r="27315" ht="12" customHeight="1"/>
    <row r="27316" ht="12" customHeight="1"/>
    <row r="27317" ht="12" customHeight="1"/>
    <row r="27318" ht="12" customHeight="1"/>
    <row r="27319" ht="12" customHeight="1"/>
    <row r="27320" ht="12" customHeight="1"/>
    <row r="27321" ht="12" customHeight="1"/>
    <row r="27322" ht="12" customHeight="1"/>
    <row r="27323" ht="12" customHeight="1"/>
    <row r="27324" ht="12" customHeight="1"/>
    <row r="27325" ht="12" customHeight="1"/>
    <row r="27326" ht="12" customHeight="1"/>
    <row r="27327" ht="12" customHeight="1"/>
    <row r="27328" ht="12" customHeight="1"/>
    <row r="27329" ht="12" customHeight="1"/>
    <row r="27330" ht="12" customHeight="1"/>
    <row r="27331" ht="12" customHeight="1"/>
    <row r="27332" ht="12" customHeight="1"/>
    <row r="27333" ht="12" customHeight="1"/>
    <row r="27334" ht="12" customHeight="1"/>
    <row r="27335" ht="12" customHeight="1"/>
    <row r="27336" ht="12" customHeight="1"/>
    <row r="27337" ht="12" customHeight="1"/>
    <row r="27338" ht="12" customHeight="1"/>
    <row r="27339" ht="12" customHeight="1"/>
    <row r="27340" ht="12" customHeight="1"/>
    <row r="27341" ht="12" customHeight="1"/>
    <row r="27342" ht="12" customHeight="1"/>
    <row r="27343" ht="12" customHeight="1"/>
    <row r="27344" ht="12" customHeight="1"/>
    <row r="27345" ht="12" customHeight="1"/>
    <row r="27346" ht="12" customHeight="1"/>
    <row r="27347" ht="12" customHeight="1"/>
    <row r="27348" ht="12" customHeight="1"/>
    <row r="27349" ht="12" customHeight="1"/>
    <row r="27350" ht="12" customHeight="1"/>
    <row r="27351" ht="12" customHeight="1"/>
    <row r="27352" ht="12" customHeight="1"/>
    <row r="27353" ht="12" customHeight="1"/>
    <row r="27354" ht="12" customHeight="1"/>
    <row r="27355" ht="12" customHeight="1"/>
    <row r="27356" ht="12" customHeight="1"/>
    <row r="27357" ht="12" customHeight="1"/>
    <row r="27358" ht="12" customHeight="1"/>
    <row r="27359" ht="12" customHeight="1"/>
    <row r="27360" ht="12" customHeight="1"/>
    <row r="27361" ht="12" customHeight="1"/>
    <row r="27362" ht="12" customHeight="1"/>
    <row r="27363" ht="12" customHeight="1"/>
    <row r="27364" ht="12" customHeight="1"/>
    <row r="27365" ht="12" customHeight="1"/>
    <row r="27366" ht="12" customHeight="1"/>
    <row r="27367" ht="12" customHeight="1"/>
    <row r="27368" ht="12" customHeight="1"/>
    <row r="27369" ht="12" customHeight="1"/>
    <row r="27370" ht="12" customHeight="1"/>
    <row r="27371" ht="12" customHeight="1"/>
    <row r="27372" ht="12" customHeight="1"/>
    <row r="27373" ht="12" customHeight="1"/>
    <row r="27374" ht="12" customHeight="1"/>
    <row r="27375" ht="12" customHeight="1"/>
    <row r="27376" ht="12" customHeight="1"/>
    <row r="27377" ht="12" customHeight="1"/>
    <row r="27378" ht="12" customHeight="1"/>
    <row r="27379" ht="12" customHeight="1"/>
    <row r="27380" ht="12" customHeight="1"/>
    <row r="27381" ht="12" customHeight="1"/>
    <row r="27382" ht="12" customHeight="1"/>
    <row r="27383" ht="12" customHeight="1"/>
    <row r="27384" ht="12" customHeight="1"/>
    <row r="27385" ht="12" customHeight="1"/>
    <row r="27386" ht="12" customHeight="1"/>
    <row r="27387" ht="12" customHeight="1"/>
    <row r="27388" ht="12" customHeight="1"/>
    <row r="27389" ht="12" customHeight="1"/>
    <row r="27390" ht="12" customHeight="1"/>
    <row r="27391" ht="12" customHeight="1"/>
    <row r="27392" ht="12" customHeight="1"/>
    <row r="27393" ht="12" customHeight="1"/>
    <row r="27394" ht="12" customHeight="1"/>
    <row r="27395" ht="12" customHeight="1"/>
    <row r="27396" ht="12" customHeight="1"/>
    <row r="27397" ht="12" customHeight="1"/>
    <row r="27398" ht="12" customHeight="1"/>
    <row r="27399" ht="12" customHeight="1"/>
    <row r="27400" ht="12" customHeight="1"/>
    <row r="27401" ht="12" customHeight="1"/>
    <row r="27402" ht="12" customHeight="1"/>
    <row r="27403" ht="12" customHeight="1"/>
    <row r="27404" ht="12" customHeight="1"/>
    <row r="27405" ht="12" customHeight="1"/>
    <row r="27406" ht="12" customHeight="1"/>
    <row r="27407" ht="12" customHeight="1"/>
    <row r="27408" ht="12" customHeight="1"/>
    <row r="27409" ht="12" customHeight="1"/>
    <row r="27410" ht="12" customHeight="1"/>
    <row r="27411" ht="12" customHeight="1"/>
    <row r="27412" ht="12" customHeight="1"/>
    <row r="27413" ht="12" customHeight="1"/>
    <row r="27414" ht="12" customHeight="1"/>
    <row r="27415" ht="12" customHeight="1"/>
    <row r="27416" ht="12" customHeight="1"/>
    <row r="27417" ht="12" customHeight="1"/>
    <row r="27418" ht="12" customHeight="1"/>
    <row r="27419" ht="12" customHeight="1"/>
    <row r="27420" ht="12" customHeight="1"/>
    <row r="27421" ht="12" customHeight="1"/>
    <row r="27422" ht="12" customHeight="1"/>
    <row r="27423" ht="12" customHeight="1"/>
    <row r="27424" ht="12" customHeight="1"/>
    <row r="27425" ht="12" customHeight="1"/>
    <row r="27426" ht="12" customHeight="1"/>
    <row r="27427" ht="12" customHeight="1"/>
    <row r="27428" ht="12" customHeight="1"/>
    <row r="27429" ht="12" customHeight="1"/>
    <row r="27430" ht="12" customHeight="1"/>
    <row r="27431" ht="12" customHeight="1"/>
    <row r="27432" ht="12" customHeight="1"/>
    <row r="27433" ht="12" customHeight="1"/>
    <row r="27434" ht="12" customHeight="1"/>
    <row r="27435" ht="12" customHeight="1"/>
    <row r="27436" ht="12" customHeight="1"/>
    <row r="27437" ht="12" customHeight="1"/>
    <row r="27438" ht="12" customHeight="1"/>
    <row r="27439" ht="12" customHeight="1"/>
    <row r="27440" ht="12" customHeight="1"/>
    <row r="27441" ht="12" customHeight="1"/>
    <row r="27442" ht="12" customHeight="1"/>
    <row r="27443" ht="12" customHeight="1"/>
    <row r="27444" ht="12" customHeight="1"/>
    <row r="27445" ht="12" customHeight="1"/>
    <row r="27446" ht="12" customHeight="1"/>
    <row r="27447" ht="12" customHeight="1"/>
    <row r="27448" ht="12" customHeight="1"/>
    <row r="27449" ht="12" customHeight="1"/>
    <row r="27450" ht="12" customHeight="1"/>
    <row r="27451" ht="12" customHeight="1"/>
    <row r="27452" ht="12" customHeight="1"/>
    <row r="27453" ht="12" customHeight="1"/>
    <row r="27454" ht="12" customHeight="1"/>
    <row r="27455" ht="12" customHeight="1"/>
    <row r="27456" ht="12" customHeight="1"/>
    <row r="27457" ht="12" customHeight="1"/>
    <row r="27458" ht="12" customHeight="1"/>
    <row r="27459" ht="12" customHeight="1"/>
    <row r="27460" ht="12" customHeight="1"/>
    <row r="27461" ht="12" customHeight="1"/>
    <row r="27462" ht="12" customHeight="1"/>
    <row r="27463" ht="12" customHeight="1"/>
    <row r="27464" ht="12" customHeight="1"/>
    <row r="27465" ht="12" customHeight="1"/>
    <row r="27466" ht="12" customHeight="1"/>
    <row r="27467" ht="12" customHeight="1"/>
    <row r="27468" ht="12" customHeight="1"/>
    <row r="27469" ht="12" customHeight="1"/>
    <row r="27470" ht="12" customHeight="1"/>
    <row r="27471" ht="12" customHeight="1"/>
    <row r="27472" ht="12" customHeight="1"/>
    <row r="27473" ht="12" customHeight="1"/>
    <row r="27474" ht="12" customHeight="1"/>
    <row r="27475" ht="12" customHeight="1"/>
    <row r="27476" ht="12" customHeight="1"/>
    <row r="27477" ht="12" customHeight="1"/>
    <row r="27478" ht="12" customHeight="1"/>
    <row r="27479" ht="12" customHeight="1"/>
    <row r="27480" ht="12" customHeight="1"/>
    <row r="27481" ht="12" customHeight="1"/>
    <row r="27482" ht="12" customHeight="1"/>
    <row r="27483" ht="12" customHeight="1"/>
    <row r="27484" ht="12" customHeight="1"/>
    <row r="27485" ht="12" customHeight="1"/>
    <row r="27486" ht="12" customHeight="1"/>
    <row r="27487" ht="12" customHeight="1"/>
    <row r="27488" ht="12" customHeight="1"/>
    <row r="27489" ht="12" customHeight="1"/>
    <row r="27490" ht="12" customHeight="1"/>
    <row r="27491" ht="12" customHeight="1"/>
    <row r="27492" ht="12" customHeight="1"/>
    <row r="27493" ht="12" customHeight="1"/>
    <row r="27494" ht="12" customHeight="1"/>
    <row r="27495" ht="12" customHeight="1"/>
    <row r="27496" ht="12" customHeight="1"/>
    <row r="27497" ht="12" customHeight="1"/>
    <row r="27498" ht="12" customHeight="1"/>
    <row r="27499" ht="12" customHeight="1"/>
    <row r="27500" ht="12" customHeight="1"/>
    <row r="27501" ht="12" customHeight="1"/>
    <row r="27502" ht="12" customHeight="1"/>
    <row r="27503" ht="12" customHeight="1"/>
    <row r="27504" ht="12" customHeight="1"/>
    <row r="27505" ht="12" customHeight="1"/>
    <row r="27506" ht="12" customHeight="1"/>
    <row r="27507" ht="12" customHeight="1"/>
    <row r="27508" ht="12" customHeight="1"/>
    <row r="27509" ht="12" customHeight="1"/>
    <row r="27510" ht="12" customHeight="1"/>
    <row r="27511" ht="12" customHeight="1"/>
    <row r="27512" ht="12" customHeight="1"/>
    <row r="27513" ht="12" customHeight="1"/>
    <row r="27514" ht="12" customHeight="1"/>
    <row r="27515" ht="12" customHeight="1"/>
    <row r="27516" ht="12" customHeight="1"/>
    <row r="27517" ht="12" customHeight="1"/>
    <row r="27518" ht="12" customHeight="1"/>
    <row r="27519" ht="12" customHeight="1"/>
    <row r="27520" ht="12" customHeight="1"/>
    <row r="27521" ht="12" customHeight="1"/>
    <row r="27522" ht="12" customHeight="1"/>
    <row r="27523" ht="12" customHeight="1"/>
    <row r="27524" ht="12" customHeight="1"/>
    <row r="27525" ht="12" customHeight="1"/>
    <row r="27526" ht="12" customHeight="1"/>
    <row r="27527" ht="12" customHeight="1"/>
    <row r="27528" ht="12" customHeight="1"/>
    <row r="27529" ht="12" customHeight="1"/>
    <row r="27530" ht="12" customHeight="1"/>
    <row r="27531" ht="12" customHeight="1"/>
    <row r="27532" ht="12" customHeight="1"/>
    <row r="27533" ht="12" customHeight="1"/>
    <row r="27534" ht="12" customHeight="1"/>
    <row r="27535" ht="12" customHeight="1"/>
    <row r="27536" ht="12" customHeight="1"/>
    <row r="27537" ht="12" customHeight="1"/>
    <row r="27538" ht="12" customHeight="1"/>
    <row r="27539" ht="12" customHeight="1"/>
    <row r="27540" ht="12" customHeight="1"/>
    <row r="27541" ht="12" customHeight="1"/>
    <row r="27542" ht="12" customHeight="1"/>
    <row r="27543" ht="12" customHeight="1"/>
    <row r="27544" ht="12" customHeight="1"/>
    <row r="27545" ht="12" customHeight="1"/>
    <row r="27546" ht="12" customHeight="1"/>
    <row r="27547" ht="12" customHeight="1"/>
    <row r="27548" ht="12" customHeight="1"/>
    <row r="27549" ht="12" customHeight="1"/>
    <row r="27550" ht="12" customHeight="1"/>
    <row r="27551" ht="12" customHeight="1"/>
    <row r="27552" ht="12" customHeight="1"/>
    <row r="27553" ht="12" customHeight="1"/>
    <row r="27554" ht="12" customHeight="1"/>
    <row r="27555" ht="12" customHeight="1"/>
    <row r="27556" ht="12" customHeight="1"/>
    <row r="27557" ht="12" customHeight="1"/>
    <row r="27558" ht="12" customHeight="1"/>
    <row r="27559" ht="12" customHeight="1"/>
    <row r="27560" ht="12" customHeight="1"/>
    <row r="27561" ht="12" customHeight="1"/>
    <row r="27562" ht="12" customHeight="1"/>
    <row r="27563" ht="12" customHeight="1"/>
    <row r="27564" ht="12" customHeight="1"/>
    <row r="27565" ht="12" customHeight="1"/>
    <row r="27566" ht="12" customHeight="1"/>
    <row r="27567" ht="12" customHeight="1"/>
    <row r="27568" ht="12" customHeight="1"/>
    <row r="27569" ht="12" customHeight="1"/>
    <row r="27570" ht="12" customHeight="1"/>
    <row r="27571" ht="12" customHeight="1"/>
    <row r="27572" ht="12" customHeight="1"/>
    <row r="27573" ht="12" customHeight="1"/>
    <row r="27574" ht="12" customHeight="1"/>
    <row r="27575" ht="12" customHeight="1"/>
    <row r="27576" ht="12" customHeight="1"/>
    <row r="27577" ht="12" customHeight="1"/>
    <row r="27578" ht="12" customHeight="1"/>
    <row r="27579" ht="12" customHeight="1"/>
    <row r="27580" ht="12" customHeight="1"/>
    <row r="27581" ht="12" customHeight="1"/>
    <row r="27582" ht="12" customHeight="1"/>
    <row r="27583" ht="12" customHeight="1"/>
    <row r="27584" ht="12" customHeight="1"/>
    <row r="27585" ht="12" customHeight="1"/>
    <row r="27586" ht="12" customHeight="1"/>
    <row r="27587" ht="12" customHeight="1"/>
    <row r="27588" ht="12" customHeight="1"/>
    <row r="27589" ht="12" customHeight="1"/>
    <row r="27590" ht="12" customHeight="1"/>
    <row r="27591" ht="12" customHeight="1"/>
    <row r="27592" ht="12" customHeight="1"/>
    <row r="27593" ht="12" customHeight="1"/>
    <row r="27594" ht="12" customHeight="1"/>
    <row r="27595" ht="12" customHeight="1"/>
    <row r="27596" ht="12" customHeight="1"/>
    <row r="27597" ht="12" customHeight="1"/>
    <row r="27598" ht="12" customHeight="1"/>
    <row r="27599" ht="12" customHeight="1"/>
    <row r="27600" ht="12" customHeight="1"/>
    <row r="27601" ht="12" customHeight="1"/>
    <row r="27602" ht="12" customHeight="1"/>
    <row r="27603" ht="12" customHeight="1"/>
    <row r="27604" ht="12" customHeight="1"/>
    <row r="27605" ht="12" customHeight="1"/>
    <row r="27606" ht="12" customHeight="1"/>
    <row r="27607" ht="12" customHeight="1"/>
    <row r="27608" ht="12" customHeight="1"/>
    <row r="27609" ht="12" customHeight="1"/>
    <row r="27610" ht="12" customHeight="1"/>
    <row r="27611" ht="12" customHeight="1"/>
    <row r="27612" ht="12" customHeight="1"/>
    <row r="27613" ht="12" customHeight="1"/>
    <row r="27614" ht="12" customHeight="1"/>
    <row r="27615" ht="12" customHeight="1"/>
    <row r="27616" ht="12" customHeight="1"/>
    <row r="27617" ht="12" customHeight="1"/>
    <row r="27618" ht="12" customHeight="1"/>
    <row r="27619" ht="12" customHeight="1"/>
    <row r="27620" ht="12" customHeight="1"/>
    <row r="27621" ht="12" customHeight="1"/>
    <row r="27622" ht="12" customHeight="1"/>
    <row r="27623" ht="12" customHeight="1"/>
    <row r="27624" ht="12" customHeight="1"/>
    <row r="27625" ht="12" customHeight="1"/>
    <row r="27626" ht="12" customHeight="1"/>
    <row r="27627" ht="12" customHeight="1"/>
    <row r="27628" ht="12" customHeight="1"/>
    <row r="27629" ht="12" customHeight="1"/>
    <row r="27630" ht="12" customHeight="1"/>
    <row r="27631" ht="12" customHeight="1"/>
    <row r="27632" ht="12" customHeight="1"/>
    <row r="27633" ht="12" customHeight="1"/>
    <row r="27634" ht="12" customHeight="1"/>
    <row r="27635" ht="12" customHeight="1"/>
    <row r="27636" ht="12" customHeight="1"/>
    <row r="27637" ht="12" customHeight="1"/>
    <row r="27638" ht="12" customHeight="1"/>
    <row r="27639" ht="12" customHeight="1"/>
    <row r="27640" ht="12" customHeight="1"/>
    <row r="27641" ht="12" customHeight="1"/>
    <row r="27642" ht="12" customHeight="1"/>
    <row r="27643" ht="12" customHeight="1"/>
    <row r="27644" ht="12" customHeight="1"/>
    <row r="27645" ht="12" customHeight="1"/>
    <row r="27646" ht="12" customHeight="1"/>
    <row r="27647" ht="12" customHeight="1"/>
    <row r="27648" ht="12" customHeight="1"/>
    <row r="27649" ht="12" customHeight="1"/>
    <row r="27650" ht="12" customHeight="1"/>
    <row r="27651" ht="12" customHeight="1"/>
    <row r="27652" ht="12" customHeight="1"/>
    <row r="27653" ht="12" customHeight="1"/>
    <row r="27654" ht="12" customHeight="1"/>
    <row r="27655" ht="12" customHeight="1"/>
    <row r="27656" ht="12" customHeight="1"/>
    <row r="27657" ht="12" customHeight="1"/>
    <row r="27658" ht="12" customHeight="1"/>
    <row r="27659" ht="12" customHeight="1"/>
    <row r="27660" ht="12" customHeight="1"/>
    <row r="27661" ht="12" customHeight="1"/>
    <row r="27662" ht="12" customHeight="1"/>
    <row r="27663" ht="12" customHeight="1"/>
    <row r="27664" ht="12" customHeight="1"/>
    <row r="27665" ht="12" customHeight="1"/>
    <row r="27666" ht="12" customHeight="1"/>
    <row r="27667" ht="12" customHeight="1"/>
    <row r="27668" ht="12" customHeight="1"/>
    <row r="27669" ht="12" customHeight="1"/>
    <row r="27670" ht="12" customHeight="1"/>
    <row r="27671" ht="12" customHeight="1"/>
    <row r="27672" ht="12" customHeight="1"/>
    <row r="27673" ht="12" customHeight="1"/>
    <row r="27674" ht="12" customHeight="1"/>
    <row r="27675" ht="12" customHeight="1"/>
    <row r="27676" ht="12" customHeight="1"/>
    <row r="27677" ht="12" customHeight="1"/>
    <row r="27678" ht="12" customHeight="1"/>
    <row r="27679" ht="12" customHeight="1"/>
    <row r="27680" ht="12" customHeight="1"/>
    <row r="27681" ht="12" customHeight="1"/>
    <row r="27682" ht="12" customHeight="1"/>
    <row r="27683" ht="12" customHeight="1"/>
    <row r="27684" ht="12" customHeight="1"/>
    <row r="27685" ht="12" customHeight="1"/>
    <row r="27686" ht="12" customHeight="1"/>
    <row r="27687" ht="12" customHeight="1"/>
    <row r="27688" ht="12" customHeight="1"/>
    <row r="27689" ht="12" customHeight="1"/>
    <row r="27690" ht="12" customHeight="1"/>
    <row r="27691" ht="12" customHeight="1"/>
    <row r="27692" ht="12" customHeight="1"/>
    <row r="27693" ht="12" customHeight="1"/>
    <row r="27694" ht="12" customHeight="1"/>
    <row r="27695" ht="12" customHeight="1"/>
    <row r="27696" ht="12" customHeight="1"/>
    <row r="27697" ht="12" customHeight="1"/>
    <row r="27698" ht="12" customHeight="1"/>
    <row r="27699" ht="12" customHeight="1"/>
    <row r="27700" ht="12" customHeight="1"/>
    <row r="27701" ht="12" customHeight="1"/>
    <row r="27702" ht="12" customHeight="1"/>
    <row r="27703" ht="12" customHeight="1"/>
    <row r="27704" ht="12" customHeight="1"/>
    <row r="27705" ht="12" customHeight="1"/>
    <row r="27706" ht="12" customHeight="1"/>
    <row r="27707" ht="12" customHeight="1"/>
    <row r="27708" ht="12" customHeight="1"/>
    <row r="27709" ht="12" customHeight="1"/>
    <row r="27710" ht="12" customHeight="1"/>
    <row r="27711" ht="12" customHeight="1"/>
    <row r="27712" ht="12" customHeight="1"/>
    <row r="27713" ht="12" customHeight="1"/>
    <row r="27714" ht="12" customHeight="1"/>
    <row r="27715" ht="12" customHeight="1"/>
    <row r="27716" ht="12" customHeight="1"/>
    <row r="27717" ht="12" customHeight="1"/>
    <row r="27718" ht="12" customHeight="1"/>
    <row r="27719" ht="12" customHeight="1"/>
    <row r="27720" ht="12" customHeight="1"/>
    <row r="27721" ht="12" customHeight="1"/>
    <row r="27722" ht="12" customHeight="1"/>
    <row r="27723" ht="12" customHeight="1"/>
    <row r="27724" ht="12" customHeight="1"/>
    <row r="27725" ht="12" customHeight="1"/>
    <row r="27726" ht="12" customHeight="1"/>
    <row r="27727" ht="12" customHeight="1"/>
    <row r="27728" ht="12" customHeight="1"/>
    <row r="27729" ht="12" customHeight="1"/>
    <row r="27730" ht="12" customHeight="1"/>
    <row r="27731" ht="12" customHeight="1"/>
    <row r="27732" ht="12" customHeight="1"/>
    <row r="27733" ht="12" customHeight="1"/>
    <row r="27734" ht="12" customHeight="1"/>
    <row r="27735" ht="12" customHeight="1"/>
    <row r="27736" ht="12" customHeight="1"/>
    <row r="27737" ht="12" customHeight="1"/>
    <row r="27738" ht="12" customHeight="1"/>
    <row r="27739" ht="12" customHeight="1"/>
    <row r="27740" ht="12" customHeight="1"/>
    <row r="27741" ht="12" customHeight="1"/>
    <row r="27742" ht="12" customHeight="1"/>
    <row r="27743" ht="12" customHeight="1"/>
    <row r="27744" ht="12" customHeight="1"/>
    <row r="27745" ht="12" customHeight="1"/>
    <row r="27746" ht="12" customHeight="1"/>
    <row r="27747" ht="12" customHeight="1"/>
    <row r="27748" ht="12" customHeight="1"/>
    <row r="27749" ht="12" customHeight="1"/>
    <row r="27750" ht="12" customHeight="1"/>
    <row r="27751" ht="12" customHeight="1"/>
    <row r="27752" ht="12" customHeight="1"/>
    <row r="27753" ht="12" customHeight="1"/>
    <row r="27754" ht="12" customHeight="1"/>
    <row r="27755" ht="12" customHeight="1"/>
    <row r="27756" ht="12" customHeight="1"/>
    <row r="27757" ht="12" customHeight="1"/>
    <row r="27758" ht="12" customHeight="1"/>
    <row r="27759" ht="12" customHeight="1"/>
    <row r="27760" ht="12" customHeight="1"/>
    <row r="27761" ht="12" customHeight="1"/>
    <row r="27762" ht="12" customHeight="1"/>
    <row r="27763" ht="12" customHeight="1"/>
    <row r="27764" ht="12" customHeight="1"/>
    <row r="27765" ht="12" customHeight="1"/>
    <row r="27766" ht="12" customHeight="1"/>
    <row r="27767" ht="12" customHeight="1"/>
    <row r="27768" ht="12" customHeight="1"/>
    <row r="27769" ht="12" customHeight="1"/>
    <row r="27770" ht="12" customHeight="1"/>
    <row r="27771" ht="12" customHeight="1"/>
    <row r="27772" ht="12" customHeight="1"/>
    <row r="27773" ht="12" customHeight="1"/>
    <row r="27774" ht="12" customHeight="1"/>
    <row r="27775" ht="12" customHeight="1"/>
    <row r="27776" ht="12" customHeight="1"/>
    <row r="27777" ht="12" customHeight="1"/>
    <row r="27778" ht="12" customHeight="1"/>
    <row r="27779" ht="12" customHeight="1"/>
    <row r="27780" ht="12" customHeight="1"/>
    <row r="27781" ht="12" customHeight="1"/>
    <row r="27782" ht="12" customHeight="1"/>
    <row r="27783" ht="12" customHeight="1"/>
    <row r="27784" ht="12" customHeight="1"/>
    <row r="27785" ht="12" customHeight="1"/>
    <row r="27786" ht="12" customHeight="1"/>
    <row r="27787" ht="12" customHeight="1"/>
    <row r="27788" ht="12" customHeight="1"/>
    <row r="27789" ht="12" customHeight="1"/>
    <row r="27790" ht="12" customHeight="1"/>
    <row r="27791" ht="12" customHeight="1"/>
    <row r="27792" ht="12" customHeight="1"/>
    <row r="27793" ht="12" customHeight="1"/>
    <row r="27794" ht="12" customHeight="1"/>
    <row r="27795" ht="12" customHeight="1"/>
    <row r="27796" ht="12" customHeight="1"/>
    <row r="27797" ht="12" customHeight="1"/>
    <row r="27798" ht="12" customHeight="1"/>
    <row r="27799" ht="12" customHeight="1"/>
    <row r="27800" ht="12" customHeight="1"/>
    <row r="27801" ht="12" customHeight="1"/>
    <row r="27802" ht="12" customHeight="1"/>
    <row r="27803" ht="12" customHeight="1"/>
    <row r="27804" ht="12" customHeight="1"/>
    <row r="27805" ht="12" customHeight="1"/>
    <row r="27806" ht="12" customHeight="1"/>
    <row r="27807" ht="12" customHeight="1"/>
    <row r="27808" ht="12" customHeight="1"/>
    <row r="27809" ht="12" customHeight="1"/>
    <row r="27810" ht="12" customHeight="1"/>
    <row r="27811" ht="12" customHeight="1"/>
    <row r="27812" ht="12" customHeight="1"/>
    <row r="27813" ht="12" customHeight="1"/>
    <row r="27814" ht="12" customHeight="1"/>
    <row r="27815" ht="12" customHeight="1"/>
    <row r="27816" ht="12" customHeight="1"/>
    <row r="27817" ht="12" customHeight="1"/>
    <row r="27818" ht="12" customHeight="1"/>
    <row r="27819" ht="12" customHeight="1"/>
    <row r="27820" ht="12" customHeight="1"/>
    <row r="27821" ht="12" customHeight="1"/>
    <row r="27822" ht="12" customHeight="1"/>
    <row r="27823" ht="12" customHeight="1"/>
    <row r="27824" ht="12" customHeight="1"/>
    <row r="27825" ht="12" customHeight="1"/>
    <row r="27826" ht="12" customHeight="1"/>
    <row r="27827" ht="12" customHeight="1"/>
    <row r="27828" ht="12" customHeight="1"/>
    <row r="27829" ht="12" customHeight="1"/>
    <row r="27830" ht="12" customHeight="1"/>
    <row r="27831" ht="12" customHeight="1"/>
    <row r="27832" ht="12" customHeight="1"/>
    <row r="27833" ht="12" customHeight="1"/>
    <row r="27834" ht="12" customHeight="1"/>
    <row r="27835" ht="12" customHeight="1"/>
    <row r="27836" ht="12" customHeight="1"/>
    <row r="27837" ht="12" customHeight="1"/>
    <row r="27838" ht="12" customHeight="1"/>
    <row r="27839" ht="12" customHeight="1"/>
    <row r="27840" ht="12" customHeight="1"/>
    <row r="27841" ht="12" customHeight="1"/>
    <row r="27842" ht="12" customHeight="1"/>
    <row r="27843" ht="12" customHeight="1"/>
    <row r="27844" ht="12" customHeight="1"/>
    <row r="27845" ht="12" customHeight="1"/>
    <row r="27846" ht="12" customHeight="1"/>
    <row r="27847" ht="12" customHeight="1"/>
    <row r="27848" ht="12" customHeight="1"/>
    <row r="27849" ht="12" customHeight="1"/>
    <row r="27850" ht="12" customHeight="1"/>
    <row r="27851" ht="12" customHeight="1"/>
    <row r="27852" ht="12" customHeight="1"/>
    <row r="27853" ht="12" customHeight="1"/>
    <row r="27854" ht="12" customHeight="1"/>
    <row r="27855" ht="12" customHeight="1"/>
    <row r="27856" ht="12" customHeight="1"/>
    <row r="27857" ht="12" customHeight="1"/>
    <row r="27858" ht="12" customHeight="1"/>
    <row r="27859" ht="12" customHeight="1"/>
    <row r="27860" ht="12" customHeight="1"/>
    <row r="27861" ht="12" customHeight="1"/>
    <row r="27862" ht="12" customHeight="1"/>
    <row r="27863" ht="12" customHeight="1"/>
    <row r="27864" ht="12" customHeight="1"/>
    <row r="27865" ht="12" customHeight="1"/>
    <row r="27866" ht="12" customHeight="1"/>
    <row r="27867" ht="12" customHeight="1"/>
    <row r="27868" ht="12" customHeight="1"/>
    <row r="27869" ht="12" customHeight="1"/>
    <row r="27870" ht="12" customHeight="1"/>
    <row r="27871" ht="12" customHeight="1"/>
    <row r="27872" ht="12" customHeight="1"/>
    <row r="27873" ht="12" customHeight="1"/>
    <row r="27874" ht="12" customHeight="1"/>
    <row r="27875" ht="12" customHeight="1"/>
    <row r="27876" ht="12" customHeight="1"/>
    <row r="27877" ht="12" customHeight="1"/>
    <row r="27878" ht="12" customHeight="1"/>
    <row r="27879" ht="12" customHeight="1"/>
    <row r="27880" ht="12" customHeight="1"/>
    <row r="27881" ht="12" customHeight="1"/>
    <row r="27882" ht="12" customHeight="1"/>
    <row r="27883" ht="12" customHeight="1"/>
    <row r="27884" ht="12" customHeight="1"/>
    <row r="27885" ht="12" customHeight="1"/>
    <row r="27886" ht="12" customHeight="1"/>
    <row r="27887" ht="12" customHeight="1"/>
    <row r="27888" ht="12" customHeight="1"/>
    <row r="27889" ht="12" customHeight="1"/>
    <row r="27890" ht="12" customHeight="1"/>
    <row r="27891" ht="12" customHeight="1"/>
    <row r="27892" ht="12" customHeight="1"/>
    <row r="27893" ht="12" customHeight="1"/>
    <row r="27894" ht="12" customHeight="1"/>
    <row r="27895" ht="12" customHeight="1"/>
    <row r="27896" ht="12" customHeight="1"/>
    <row r="27897" ht="12" customHeight="1"/>
    <row r="27898" ht="12" customHeight="1"/>
    <row r="27899" ht="12" customHeight="1"/>
    <row r="27900" ht="12" customHeight="1"/>
    <row r="27901" ht="12" customHeight="1"/>
    <row r="27902" ht="12" customHeight="1"/>
    <row r="27903" ht="12" customHeight="1"/>
    <row r="27904" ht="12" customHeight="1"/>
    <row r="27905" ht="12" customHeight="1"/>
    <row r="27906" ht="12" customHeight="1"/>
    <row r="27907" ht="12" customHeight="1"/>
    <row r="27908" ht="12" customHeight="1"/>
    <row r="27909" ht="12" customHeight="1"/>
    <row r="27910" ht="12" customHeight="1"/>
    <row r="27911" ht="12" customHeight="1"/>
    <row r="27912" ht="12" customHeight="1"/>
    <row r="27913" ht="12" customHeight="1"/>
    <row r="27914" ht="12" customHeight="1"/>
    <row r="27915" ht="12" customHeight="1"/>
    <row r="27916" ht="12" customHeight="1"/>
    <row r="27917" ht="12" customHeight="1"/>
    <row r="27918" ht="12" customHeight="1"/>
    <row r="27919" ht="12" customHeight="1"/>
    <row r="27920" ht="12" customHeight="1"/>
    <row r="27921" ht="12" customHeight="1"/>
    <row r="27922" ht="12" customHeight="1"/>
    <row r="27923" ht="12" customHeight="1"/>
    <row r="27924" ht="12" customHeight="1"/>
    <row r="27925" ht="12" customHeight="1"/>
    <row r="27926" ht="12" customHeight="1"/>
    <row r="27927" ht="12" customHeight="1"/>
    <row r="27928" ht="12" customHeight="1"/>
    <row r="27929" ht="12" customHeight="1"/>
    <row r="27930" ht="12" customHeight="1"/>
    <row r="27931" ht="12" customHeight="1"/>
    <row r="27932" ht="12" customHeight="1"/>
    <row r="27933" ht="12" customHeight="1"/>
    <row r="27934" ht="12" customHeight="1"/>
    <row r="27935" ht="12" customHeight="1"/>
    <row r="27936" ht="12" customHeight="1"/>
    <row r="27937" ht="12" customHeight="1"/>
    <row r="27938" ht="12" customHeight="1"/>
    <row r="27939" ht="12" customHeight="1"/>
    <row r="27940" ht="12" customHeight="1"/>
    <row r="27941" ht="12" customHeight="1"/>
    <row r="27942" ht="12" customHeight="1"/>
    <row r="27943" ht="12" customHeight="1"/>
    <row r="27944" ht="12" customHeight="1"/>
    <row r="27945" ht="12" customHeight="1"/>
    <row r="27946" ht="12" customHeight="1"/>
    <row r="27947" ht="12" customHeight="1"/>
    <row r="27948" ht="12" customHeight="1"/>
    <row r="27949" ht="12" customHeight="1"/>
    <row r="27950" ht="12" customHeight="1"/>
    <row r="27951" ht="12" customHeight="1"/>
    <row r="27952" ht="12" customHeight="1"/>
    <row r="27953" ht="12" customHeight="1"/>
    <row r="27954" ht="12" customHeight="1"/>
    <row r="27955" ht="12" customHeight="1"/>
    <row r="27956" ht="12" customHeight="1"/>
    <row r="27957" ht="12" customHeight="1"/>
    <row r="27958" ht="12" customHeight="1"/>
    <row r="27959" ht="12" customHeight="1"/>
    <row r="27960" ht="12" customHeight="1"/>
    <row r="27961" ht="12" customHeight="1"/>
    <row r="27962" ht="12" customHeight="1"/>
    <row r="27963" ht="12" customHeight="1"/>
    <row r="27964" ht="12" customHeight="1"/>
    <row r="27965" ht="12" customHeight="1"/>
    <row r="27966" ht="12" customHeight="1"/>
    <row r="27967" ht="12" customHeight="1"/>
    <row r="27968" ht="12" customHeight="1"/>
    <row r="27969" ht="12" customHeight="1"/>
    <row r="27970" ht="12" customHeight="1"/>
    <row r="27971" ht="12" customHeight="1"/>
    <row r="27972" ht="12" customHeight="1"/>
    <row r="27973" ht="12" customHeight="1"/>
    <row r="27974" ht="12" customHeight="1"/>
    <row r="27975" ht="12" customHeight="1"/>
    <row r="27976" ht="12" customHeight="1"/>
    <row r="27977" ht="12" customHeight="1"/>
    <row r="27978" ht="12" customHeight="1"/>
    <row r="27979" ht="12" customHeight="1"/>
    <row r="27980" ht="12" customHeight="1"/>
    <row r="27981" ht="12" customHeight="1"/>
    <row r="27982" ht="12" customHeight="1"/>
    <row r="27983" ht="12" customHeight="1"/>
    <row r="27984" ht="12" customHeight="1"/>
    <row r="27985" ht="12" customHeight="1"/>
    <row r="27986" ht="12" customHeight="1"/>
    <row r="27987" ht="12" customHeight="1"/>
    <row r="27988" ht="12" customHeight="1"/>
    <row r="27989" ht="12" customHeight="1"/>
    <row r="27990" ht="12" customHeight="1"/>
    <row r="27991" ht="12" customHeight="1"/>
    <row r="27992" ht="12" customHeight="1"/>
    <row r="27993" ht="12" customHeight="1"/>
    <row r="27994" ht="12" customHeight="1"/>
    <row r="27995" ht="12" customHeight="1"/>
    <row r="27996" ht="12" customHeight="1"/>
    <row r="27997" ht="12" customHeight="1"/>
    <row r="27998" ht="12" customHeight="1"/>
    <row r="27999" ht="12" customHeight="1"/>
    <row r="28000" ht="12" customHeight="1"/>
    <row r="28001" ht="12" customHeight="1"/>
    <row r="28002" ht="12" customHeight="1"/>
    <row r="28003" ht="12" customHeight="1"/>
    <row r="28004" ht="12" customHeight="1"/>
    <row r="28005" ht="12" customHeight="1"/>
    <row r="28006" ht="12" customHeight="1"/>
    <row r="28007" ht="12" customHeight="1"/>
    <row r="28008" ht="12" customHeight="1"/>
    <row r="28009" ht="12" customHeight="1"/>
    <row r="28010" ht="12" customHeight="1"/>
    <row r="28011" ht="12" customHeight="1"/>
    <row r="28012" ht="12" customHeight="1"/>
    <row r="28013" ht="12" customHeight="1"/>
    <row r="28014" ht="12" customHeight="1"/>
    <row r="28015" ht="12" customHeight="1"/>
    <row r="28016" ht="12" customHeight="1"/>
    <row r="28017" ht="12" customHeight="1"/>
    <row r="28018" ht="12" customHeight="1"/>
    <row r="28019" ht="12" customHeight="1"/>
    <row r="28020" ht="12" customHeight="1"/>
    <row r="28021" ht="12" customHeight="1"/>
    <row r="28022" ht="12" customHeight="1"/>
    <row r="28023" ht="12" customHeight="1"/>
    <row r="28024" ht="12" customHeight="1"/>
    <row r="28025" ht="12" customHeight="1"/>
    <row r="28026" ht="12" customHeight="1"/>
    <row r="28027" ht="12" customHeight="1"/>
    <row r="28028" ht="12" customHeight="1"/>
    <row r="28029" ht="12" customHeight="1"/>
    <row r="28030" ht="12" customHeight="1"/>
    <row r="28031" ht="12" customHeight="1"/>
    <row r="28032" ht="12" customHeight="1"/>
    <row r="28033" ht="12" customHeight="1"/>
    <row r="28034" ht="12" customHeight="1"/>
    <row r="28035" ht="12" customHeight="1"/>
    <row r="28036" ht="12" customHeight="1"/>
    <row r="28037" ht="12" customHeight="1"/>
    <row r="28038" ht="12" customHeight="1"/>
    <row r="28039" ht="12" customHeight="1"/>
    <row r="28040" ht="12" customHeight="1"/>
    <row r="28041" ht="12" customHeight="1"/>
    <row r="28042" ht="12" customHeight="1"/>
    <row r="28043" ht="12" customHeight="1"/>
    <row r="28044" ht="12" customHeight="1"/>
    <row r="28045" ht="12" customHeight="1"/>
    <row r="28046" ht="12" customHeight="1"/>
    <row r="28047" ht="12" customHeight="1"/>
    <row r="28048" ht="12" customHeight="1"/>
    <row r="28049" ht="12" customHeight="1"/>
    <row r="28050" ht="12" customHeight="1"/>
    <row r="28051" ht="12" customHeight="1"/>
    <row r="28052" ht="12" customHeight="1"/>
    <row r="28053" ht="12" customHeight="1"/>
    <row r="28054" ht="12" customHeight="1"/>
    <row r="28055" ht="12" customHeight="1"/>
    <row r="28056" ht="12" customHeight="1"/>
    <row r="28057" ht="12" customHeight="1"/>
    <row r="28058" ht="12" customHeight="1"/>
    <row r="28059" ht="12" customHeight="1"/>
    <row r="28060" ht="12" customHeight="1"/>
    <row r="28061" ht="12" customHeight="1"/>
    <row r="28062" ht="12" customHeight="1"/>
    <row r="28063" ht="12" customHeight="1"/>
    <row r="28064" ht="12" customHeight="1"/>
    <row r="28065" ht="12" customHeight="1"/>
    <row r="28066" ht="12" customHeight="1"/>
    <row r="28067" ht="12" customHeight="1"/>
    <row r="28068" ht="12" customHeight="1"/>
    <row r="28069" ht="12" customHeight="1"/>
    <row r="28070" ht="12" customHeight="1"/>
    <row r="28071" ht="12" customHeight="1"/>
    <row r="28072" ht="12" customHeight="1"/>
    <row r="28073" ht="12" customHeight="1"/>
    <row r="28074" ht="12" customHeight="1"/>
    <row r="28075" ht="12" customHeight="1"/>
    <row r="28076" ht="12" customHeight="1"/>
    <row r="28077" ht="12" customHeight="1"/>
    <row r="28078" ht="12" customHeight="1"/>
    <row r="28079" ht="12" customHeight="1"/>
    <row r="28080" ht="12" customHeight="1"/>
    <row r="28081" ht="12" customHeight="1"/>
    <row r="28082" ht="12" customHeight="1"/>
    <row r="28083" ht="12" customHeight="1"/>
    <row r="28084" ht="12" customHeight="1"/>
    <row r="28085" ht="12" customHeight="1"/>
    <row r="28086" ht="12" customHeight="1"/>
    <row r="28087" ht="12" customHeight="1"/>
    <row r="28088" ht="12" customHeight="1"/>
    <row r="28089" ht="12" customHeight="1"/>
    <row r="28090" ht="12" customHeight="1"/>
    <row r="28091" ht="12" customHeight="1"/>
    <row r="28092" ht="12" customHeight="1"/>
    <row r="28093" ht="12" customHeight="1"/>
    <row r="28094" ht="12" customHeight="1"/>
    <row r="28095" ht="12" customHeight="1"/>
    <row r="28096" ht="12" customHeight="1"/>
    <row r="28097" ht="12" customHeight="1"/>
    <row r="28098" ht="12" customHeight="1"/>
    <row r="28099" ht="12" customHeight="1"/>
    <row r="28100" ht="12" customHeight="1"/>
    <row r="28101" ht="12" customHeight="1"/>
    <row r="28102" ht="12" customHeight="1"/>
    <row r="28103" ht="12" customHeight="1"/>
    <row r="28104" ht="12" customHeight="1"/>
    <row r="28105" ht="12" customHeight="1"/>
    <row r="28106" ht="12" customHeight="1"/>
    <row r="28107" ht="12" customHeight="1"/>
    <row r="28108" ht="12" customHeight="1"/>
    <row r="28109" ht="12" customHeight="1"/>
    <row r="28110" ht="12" customHeight="1"/>
    <row r="28111" ht="12" customHeight="1"/>
    <row r="28112" ht="12" customHeight="1"/>
    <row r="28113" ht="12" customHeight="1"/>
    <row r="28114" ht="12" customHeight="1"/>
    <row r="28115" ht="12" customHeight="1"/>
    <row r="28116" ht="12" customHeight="1"/>
    <row r="28117" ht="12" customHeight="1"/>
    <row r="28118" ht="12" customHeight="1"/>
    <row r="28119" ht="12" customHeight="1"/>
    <row r="28120" ht="12" customHeight="1"/>
    <row r="28121" ht="12" customHeight="1"/>
    <row r="28122" ht="12" customHeight="1"/>
    <row r="28123" ht="12" customHeight="1"/>
    <row r="28124" ht="12" customHeight="1"/>
    <row r="28125" ht="12" customHeight="1"/>
    <row r="28126" ht="12" customHeight="1"/>
    <row r="28127" ht="12" customHeight="1"/>
    <row r="28128" ht="12" customHeight="1"/>
    <row r="28129" ht="12" customHeight="1"/>
    <row r="28130" ht="12" customHeight="1"/>
    <row r="28131" ht="12" customHeight="1"/>
    <row r="28132" ht="12" customHeight="1"/>
    <row r="28133" ht="12" customHeight="1"/>
    <row r="28134" ht="12" customHeight="1"/>
    <row r="28135" ht="12" customHeight="1"/>
    <row r="28136" ht="12" customHeight="1"/>
    <row r="28137" ht="12" customHeight="1"/>
    <row r="28138" ht="12" customHeight="1"/>
    <row r="28139" ht="12" customHeight="1"/>
    <row r="28140" ht="12" customHeight="1"/>
    <row r="28141" ht="12" customHeight="1"/>
    <row r="28142" ht="12" customHeight="1"/>
    <row r="28143" ht="12" customHeight="1"/>
    <row r="28144" ht="12" customHeight="1"/>
    <row r="28145" ht="12" customHeight="1"/>
    <row r="28146" ht="12" customHeight="1"/>
    <row r="28147" ht="12" customHeight="1"/>
    <row r="28148" ht="12" customHeight="1"/>
    <row r="28149" ht="12" customHeight="1"/>
    <row r="28150" ht="12" customHeight="1"/>
    <row r="28151" ht="12" customHeight="1"/>
    <row r="28152" ht="12" customHeight="1"/>
    <row r="28153" ht="12" customHeight="1"/>
    <row r="28154" ht="12" customHeight="1"/>
    <row r="28155" ht="12" customHeight="1"/>
    <row r="28156" ht="12" customHeight="1"/>
    <row r="28157" ht="12" customHeight="1"/>
    <row r="28158" ht="12" customHeight="1"/>
    <row r="28159" ht="12" customHeight="1"/>
    <row r="28160" ht="12" customHeight="1"/>
    <row r="28161" ht="12" customHeight="1"/>
    <row r="28162" ht="12" customHeight="1"/>
    <row r="28163" ht="12" customHeight="1"/>
    <row r="28164" ht="12" customHeight="1"/>
    <row r="28165" ht="12" customHeight="1"/>
    <row r="28166" ht="12" customHeight="1"/>
    <row r="28167" ht="12" customHeight="1"/>
    <row r="28168" ht="12" customHeight="1"/>
    <row r="28169" ht="12" customHeight="1"/>
    <row r="28170" ht="12" customHeight="1"/>
    <row r="28171" ht="12" customHeight="1"/>
    <row r="28172" ht="12" customHeight="1"/>
    <row r="28173" ht="12" customHeight="1"/>
    <row r="28174" ht="12" customHeight="1"/>
    <row r="28175" ht="12" customHeight="1"/>
    <row r="28176" ht="12" customHeight="1"/>
    <row r="28177" ht="12" customHeight="1"/>
    <row r="28178" ht="12" customHeight="1"/>
    <row r="28179" ht="12" customHeight="1"/>
    <row r="28180" ht="12" customHeight="1"/>
    <row r="28181" ht="12" customHeight="1"/>
    <row r="28182" ht="12" customHeight="1"/>
    <row r="28183" ht="12" customHeight="1"/>
    <row r="28184" ht="12" customHeight="1"/>
    <row r="28185" ht="12" customHeight="1"/>
    <row r="28186" ht="12" customHeight="1"/>
    <row r="28187" ht="12" customHeight="1"/>
    <row r="28188" ht="12" customHeight="1"/>
    <row r="28189" ht="12" customHeight="1"/>
    <row r="28190" ht="12" customHeight="1"/>
    <row r="28191" ht="12" customHeight="1"/>
    <row r="28192" ht="12" customHeight="1"/>
    <row r="28193" ht="12" customHeight="1"/>
    <row r="28194" ht="12" customHeight="1"/>
    <row r="28195" ht="12" customHeight="1"/>
    <row r="28196" ht="12" customHeight="1"/>
    <row r="28197" ht="12" customHeight="1"/>
    <row r="28198" ht="12" customHeight="1"/>
    <row r="28199" ht="12" customHeight="1"/>
    <row r="28200" ht="12" customHeight="1"/>
    <row r="28201" ht="12" customHeight="1"/>
    <row r="28202" ht="12" customHeight="1"/>
    <row r="28203" ht="12" customHeight="1"/>
    <row r="28204" ht="12" customHeight="1"/>
    <row r="28205" ht="12" customHeight="1"/>
    <row r="28206" ht="12" customHeight="1"/>
    <row r="28207" ht="12" customHeight="1"/>
    <row r="28208" ht="12" customHeight="1"/>
    <row r="28209" ht="12" customHeight="1"/>
    <row r="28210" ht="12" customHeight="1"/>
    <row r="28211" ht="12" customHeight="1"/>
    <row r="28212" ht="12" customHeight="1"/>
    <row r="28213" ht="12" customHeight="1"/>
    <row r="28214" ht="12" customHeight="1"/>
    <row r="28215" ht="12" customHeight="1"/>
    <row r="28216" ht="12" customHeight="1"/>
    <row r="28217" ht="12" customHeight="1"/>
    <row r="28218" ht="12" customHeight="1"/>
    <row r="28219" ht="12" customHeight="1"/>
    <row r="28220" ht="12" customHeight="1"/>
    <row r="28221" ht="12" customHeight="1"/>
    <row r="28222" ht="12" customHeight="1"/>
    <row r="28223" ht="12" customHeight="1"/>
    <row r="28224" ht="12" customHeight="1"/>
    <row r="28225" ht="12" customHeight="1"/>
    <row r="28226" ht="12" customHeight="1"/>
    <row r="28227" ht="12" customHeight="1"/>
    <row r="28228" ht="12" customHeight="1"/>
    <row r="28229" ht="12" customHeight="1"/>
    <row r="28230" ht="12" customHeight="1"/>
    <row r="28231" ht="12" customHeight="1"/>
    <row r="28232" ht="12" customHeight="1"/>
    <row r="28233" ht="12" customHeight="1"/>
    <row r="28234" ht="12" customHeight="1"/>
    <row r="28235" ht="12" customHeight="1"/>
    <row r="28236" ht="12" customHeight="1"/>
    <row r="28237" ht="12" customHeight="1"/>
    <row r="28238" ht="12" customHeight="1"/>
    <row r="28239" ht="12" customHeight="1"/>
    <row r="28240" ht="12" customHeight="1"/>
    <row r="28241" ht="12" customHeight="1"/>
    <row r="28242" ht="12" customHeight="1"/>
    <row r="28243" ht="12" customHeight="1"/>
    <row r="28244" ht="12" customHeight="1"/>
    <row r="28245" ht="12" customHeight="1"/>
    <row r="28246" ht="12" customHeight="1"/>
    <row r="28247" ht="12" customHeight="1"/>
    <row r="28248" ht="12" customHeight="1"/>
    <row r="28249" ht="12" customHeight="1"/>
    <row r="28250" ht="12" customHeight="1"/>
    <row r="28251" ht="12" customHeight="1"/>
    <row r="28252" ht="12" customHeight="1"/>
    <row r="28253" ht="12" customHeight="1"/>
    <row r="28254" ht="12" customHeight="1"/>
    <row r="28255" ht="12" customHeight="1"/>
    <row r="28256" ht="12" customHeight="1"/>
    <row r="28257" ht="12" customHeight="1"/>
    <row r="28258" ht="12" customHeight="1"/>
    <row r="28259" ht="12" customHeight="1"/>
    <row r="28260" ht="12" customHeight="1"/>
    <row r="28261" ht="12" customHeight="1"/>
    <row r="28262" ht="12" customHeight="1"/>
    <row r="28263" ht="12" customHeight="1"/>
    <row r="28264" ht="12" customHeight="1"/>
    <row r="28265" ht="12" customHeight="1"/>
    <row r="28266" ht="12" customHeight="1"/>
    <row r="28267" ht="12" customHeight="1"/>
    <row r="28268" ht="12" customHeight="1"/>
    <row r="28269" ht="12" customHeight="1"/>
    <row r="28270" ht="12" customHeight="1"/>
    <row r="28271" ht="12" customHeight="1"/>
    <row r="28272" ht="12" customHeight="1"/>
    <row r="28273" ht="12" customHeight="1"/>
    <row r="28274" ht="12" customHeight="1"/>
    <row r="28275" ht="12" customHeight="1"/>
    <row r="28276" ht="12" customHeight="1"/>
    <row r="28277" ht="12" customHeight="1"/>
    <row r="28278" ht="12" customHeight="1"/>
    <row r="28279" ht="12" customHeight="1"/>
    <row r="28280" ht="12" customHeight="1"/>
    <row r="28281" ht="12" customHeight="1"/>
    <row r="28282" ht="12" customHeight="1"/>
    <row r="28283" ht="12" customHeight="1"/>
    <row r="28284" ht="12" customHeight="1"/>
    <row r="28285" ht="12" customHeight="1"/>
    <row r="28286" ht="12" customHeight="1"/>
    <row r="28287" ht="12" customHeight="1"/>
    <row r="28288" ht="12" customHeight="1"/>
    <row r="28289" ht="12" customHeight="1"/>
    <row r="28290" ht="12" customHeight="1"/>
    <row r="28291" ht="12" customHeight="1"/>
    <row r="28292" ht="12" customHeight="1"/>
    <row r="28293" ht="12" customHeight="1"/>
    <row r="28294" ht="12" customHeight="1"/>
    <row r="28295" ht="12" customHeight="1"/>
    <row r="28296" ht="12" customHeight="1"/>
    <row r="28297" ht="12" customHeight="1"/>
    <row r="28298" ht="12" customHeight="1"/>
    <row r="28299" ht="12" customHeight="1"/>
    <row r="28300" ht="12" customHeight="1"/>
    <row r="28301" ht="12" customHeight="1"/>
    <row r="28302" ht="12" customHeight="1"/>
    <row r="28303" ht="12" customHeight="1"/>
    <row r="28304" ht="12" customHeight="1"/>
    <row r="28305" ht="12" customHeight="1"/>
    <row r="28306" ht="12" customHeight="1"/>
    <row r="28307" ht="12" customHeight="1"/>
    <row r="28308" ht="12" customHeight="1"/>
    <row r="28309" ht="12" customHeight="1"/>
    <row r="28310" ht="12" customHeight="1"/>
    <row r="28311" ht="12" customHeight="1"/>
    <row r="28312" ht="12" customHeight="1"/>
    <row r="28313" ht="12" customHeight="1"/>
    <row r="28314" ht="12" customHeight="1"/>
    <row r="28315" ht="12" customHeight="1"/>
    <row r="28316" ht="12" customHeight="1"/>
    <row r="28317" ht="12" customHeight="1"/>
    <row r="28318" ht="12" customHeight="1"/>
    <row r="28319" ht="12" customHeight="1"/>
    <row r="28320" ht="12" customHeight="1"/>
    <row r="28321" ht="12" customHeight="1"/>
    <row r="28322" ht="12" customHeight="1"/>
    <row r="28323" ht="12" customHeight="1"/>
    <row r="28324" ht="12" customHeight="1"/>
    <row r="28325" ht="12" customHeight="1"/>
    <row r="28326" ht="12" customHeight="1"/>
    <row r="28327" ht="12" customHeight="1"/>
    <row r="28328" ht="12" customHeight="1"/>
    <row r="28329" ht="12" customHeight="1"/>
    <row r="28330" ht="12" customHeight="1"/>
    <row r="28331" ht="12" customHeight="1"/>
    <row r="28332" ht="12" customHeight="1"/>
    <row r="28333" ht="12" customHeight="1"/>
    <row r="28334" ht="12" customHeight="1"/>
    <row r="28335" ht="12" customHeight="1"/>
    <row r="28336" ht="12" customHeight="1"/>
    <row r="28337" ht="12" customHeight="1"/>
    <row r="28338" ht="12" customHeight="1"/>
    <row r="28339" ht="12" customHeight="1"/>
    <row r="28340" ht="12" customHeight="1"/>
    <row r="28341" ht="12" customHeight="1"/>
    <row r="28342" ht="12" customHeight="1"/>
    <row r="28343" ht="12" customHeight="1"/>
    <row r="28344" ht="12" customHeight="1"/>
    <row r="28345" ht="12" customHeight="1"/>
    <row r="28346" ht="12" customHeight="1"/>
    <row r="28347" ht="12" customHeight="1"/>
    <row r="28348" ht="12" customHeight="1"/>
    <row r="28349" ht="12" customHeight="1"/>
    <row r="28350" ht="12" customHeight="1"/>
    <row r="28351" ht="12" customHeight="1"/>
    <row r="28352" ht="12" customHeight="1"/>
    <row r="28353" ht="12" customHeight="1"/>
    <row r="28354" ht="12" customHeight="1"/>
    <row r="28355" ht="12" customHeight="1"/>
    <row r="28356" ht="12" customHeight="1"/>
    <row r="28357" ht="12" customHeight="1"/>
    <row r="28358" ht="12" customHeight="1"/>
    <row r="28359" ht="12" customHeight="1"/>
    <row r="28360" ht="12" customHeight="1"/>
    <row r="28361" ht="12" customHeight="1"/>
    <row r="28362" ht="12" customHeight="1"/>
    <row r="28363" ht="12" customHeight="1"/>
    <row r="28364" ht="12" customHeight="1"/>
    <row r="28365" ht="12" customHeight="1"/>
    <row r="28366" ht="12" customHeight="1"/>
    <row r="28367" ht="12" customHeight="1"/>
    <row r="28368" ht="12" customHeight="1"/>
    <row r="28369" ht="12" customHeight="1"/>
    <row r="28370" ht="12" customHeight="1"/>
    <row r="28371" ht="12" customHeight="1"/>
    <row r="28372" ht="12" customHeight="1"/>
    <row r="28373" ht="12" customHeight="1"/>
    <row r="28374" ht="12" customHeight="1"/>
    <row r="28375" ht="12" customHeight="1"/>
    <row r="28376" ht="12" customHeight="1"/>
    <row r="28377" ht="12" customHeight="1"/>
    <row r="28378" ht="12" customHeight="1"/>
    <row r="28379" ht="12" customHeight="1"/>
    <row r="28380" ht="12" customHeight="1"/>
    <row r="28381" ht="12" customHeight="1"/>
    <row r="28382" ht="12" customHeight="1"/>
    <row r="28383" ht="12" customHeight="1"/>
    <row r="28384" ht="12" customHeight="1"/>
    <row r="28385" ht="12" customHeight="1"/>
    <row r="28386" ht="12" customHeight="1"/>
    <row r="28387" ht="12" customHeight="1"/>
    <row r="28388" ht="12" customHeight="1"/>
    <row r="28389" ht="12" customHeight="1"/>
    <row r="28390" ht="12" customHeight="1"/>
    <row r="28391" ht="12" customHeight="1"/>
    <row r="28392" ht="12" customHeight="1"/>
    <row r="28393" ht="12" customHeight="1"/>
    <row r="28394" ht="12" customHeight="1"/>
    <row r="28395" ht="12" customHeight="1"/>
    <row r="28396" ht="12" customHeight="1"/>
    <row r="28397" ht="12" customHeight="1"/>
    <row r="28398" ht="12" customHeight="1"/>
    <row r="28399" ht="12" customHeight="1"/>
    <row r="28400" ht="12" customHeight="1"/>
    <row r="28401" ht="12" customHeight="1"/>
    <row r="28402" ht="12" customHeight="1"/>
    <row r="28403" ht="12" customHeight="1"/>
    <row r="28404" ht="12" customHeight="1"/>
    <row r="28405" ht="12" customHeight="1"/>
    <row r="28406" ht="12" customHeight="1"/>
    <row r="28407" ht="12" customHeight="1"/>
    <row r="28408" ht="12" customHeight="1"/>
    <row r="28409" ht="12" customHeight="1"/>
    <row r="28410" ht="12" customHeight="1"/>
    <row r="28411" ht="12" customHeight="1"/>
    <row r="28412" ht="12" customHeight="1"/>
    <row r="28413" ht="12" customHeight="1"/>
    <row r="28414" ht="12" customHeight="1"/>
    <row r="28415" ht="12" customHeight="1"/>
    <row r="28416" ht="12" customHeight="1"/>
    <row r="28417" ht="12" customHeight="1"/>
    <row r="28418" ht="12" customHeight="1"/>
    <row r="28419" ht="12" customHeight="1"/>
    <row r="28420" ht="12" customHeight="1"/>
    <row r="28421" ht="12" customHeight="1"/>
    <row r="28422" ht="12" customHeight="1"/>
    <row r="28423" ht="12" customHeight="1"/>
    <row r="28424" ht="12" customHeight="1"/>
    <row r="28425" ht="12" customHeight="1"/>
    <row r="28426" ht="12" customHeight="1"/>
    <row r="28427" ht="12" customHeight="1"/>
    <row r="28428" ht="12" customHeight="1"/>
    <row r="28429" ht="12" customHeight="1"/>
    <row r="28430" ht="12" customHeight="1"/>
    <row r="28431" ht="12" customHeight="1"/>
    <row r="28432" ht="12" customHeight="1"/>
    <row r="28433" ht="12" customHeight="1"/>
    <row r="28434" ht="12" customHeight="1"/>
    <row r="28435" ht="12" customHeight="1"/>
    <row r="28436" ht="12" customHeight="1"/>
    <row r="28437" ht="12" customHeight="1"/>
    <row r="28438" ht="12" customHeight="1"/>
    <row r="28439" ht="12" customHeight="1"/>
    <row r="28440" ht="12" customHeight="1"/>
    <row r="28441" ht="12" customHeight="1"/>
    <row r="28442" ht="12" customHeight="1"/>
    <row r="28443" ht="12" customHeight="1"/>
    <row r="28444" ht="12" customHeight="1"/>
    <row r="28445" ht="12" customHeight="1"/>
    <row r="28446" ht="12" customHeight="1"/>
    <row r="28447" ht="12" customHeight="1"/>
    <row r="28448" ht="12" customHeight="1"/>
    <row r="28449" ht="12" customHeight="1"/>
    <row r="28450" ht="12" customHeight="1"/>
    <row r="28451" ht="12" customHeight="1"/>
    <row r="28452" ht="12" customHeight="1"/>
    <row r="28453" ht="12" customHeight="1"/>
    <row r="28454" ht="12" customHeight="1"/>
    <row r="28455" ht="12" customHeight="1"/>
    <row r="28456" ht="12" customHeight="1"/>
    <row r="28457" ht="12" customHeight="1"/>
    <row r="28458" ht="12" customHeight="1"/>
    <row r="28459" ht="12" customHeight="1"/>
    <row r="28460" ht="12" customHeight="1"/>
    <row r="28461" ht="12" customHeight="1"/>
    <row r="28462" ht="12" customHeight="1"/>
    <row r="28463" ht="12" customHeight="1"/>
    <row r="28464" ht="12" customHeight="1"/>
    <row r="28465" ht="12" customHeight="1"/>
    <row r="28466" ht="12" customHeight="1"/>
    <row r="28467" ht="12" customHeight="1"/>
    <row r="28468" ht="12" customHeight="1"/>
    <row r="28469" ht="12" customHeight="1"/>
    <row r="28470" ht="12" customHeight="1"/>
    <row r="28471" ht="12" customHeight="1"/>
    <row r="28472" ht="12" customHeight="1"/>
    <row r="28473" ht="12" customHeight="1"/>
    <row r="28474" ht="12" customHeight="1"/>
    <row r="28475" ht="12" customHeight="1"/>
    <row r="28476" ht="12" customHeight="1"/>
    <row r="28477" ht="12" customHeight="1"/>
    <row r="28478" ht="12" customHeight="1"/>
    <row r="28479" ht="12" customHeight="1"/>
    <row r="28480" ht="12" customHeight="1"/>
    <row r="28481" ht="12" customHeight="1"/>
    <row r="28482" ht="12" customHeight="1"/>
    <row r="28483" ht="12" customHeight="1"/>
    <row r="28484" ht="12" customHeight="1"/>
    <row r="28485" ht="12" customHeight="1"/>
    <row r="28486" ht="12" customHeight="1"/>
    <row r="28487" ht="12" customHeight="1"/>
    <row r="28488" ht="12" customHeight="1"/>
    <row r="28489" ht="12" customHeight="1"/>
    <row r="28490" ht="12" customHeight="1"/>
    <row r="28491" ht="12" customHeight="1"/>
    <row r="28492" ht="12" customHeight="1"/>
    <row r="28493" ht="12" customHeight="1"/>
    <row r="28494" ht="12" customHeight="1"/>
    <row r="28495" ht="12" customHeight="1"/>
    <row r="28496" ht="12" customHeight="1"/>
    <row r="28497" ht="12" customHeight="1"/>
    <row r="28498" ht="12" customHeight="1"/>
    <row r="28499" ht="12" customHeight="1"/>
    <row r="28500" ht="12" customHeight="1"/>
    <row r="28501" ht="12" customHeight="1"/>
    <row r="28502" ht="12" customHeight="1"/>
    <row r="28503" ht="12" customHeight="1"/>
    <row r="28504" ht="12" customHeight="1"/>
    <row r="28505" ht="12" customHeight="1"/>
    <row r="28506" ht="12" customHeight="1"/>
    <row r="28507" ht="12" customHeight="1"/>
    <row r="28508" ht="12" customHeight="1"/>
    <row r="28509" ht="12" customHeight="1"/>
    <row r="28510" ht="12" customHeight="1"/>
    <row r="28511" ht="12" customHeight="1"/>
    <row r="28512" ht="12" customHeight="1"/>
    <row r="28513" ht="12" customHeight="1"/>
    <row r="28514" ht="12" customHeight="1"/>
    <row r="28515" ht="12" customHeight="1"/>
    <row r="28516" ht="12" customHeight="1"/>
    <row r="28517" ht="12" customHeight="1"/>
    <row r="28518" ht="12" customHeight="1"/>
    <row r="28519" ht="12" customHeight="1"/>
    <row r="28520" ht="12" customHeight="1"/>
    <row r="28521" ht="12" customHeight="1"/>
    <row r="28522" ht="12" customHeight="1"/>
    <row r="28523" ht="12" customHeight="1"/>
    <row r="28524" ht="12" customHeight="1"/>
    <row r="28525" ht="12" customHeight="1"/>
    <row r="28526" ht="12" customHeight="1"/>
    <row r="28527" ht="12" customHeight="1"/>
    <row r="28528" ht="12" customHeight="1"/>
    <row r="28529" ht="12" customHeight="1"/>
    <row r="28530" ht="12" customHeight="1"/>
    <row r="28531" ht="12" customHeight="1"/>
    <row r="28532" ht="12" customHeight="1"/>
    <row r="28533" ht="12" customHeight="1"/>
    <row r="28534" ht="12" customHeight="1"/>
    <row r="28535" ht="12" customHeight="1"/>
    <row r="28536" ht="12" customHeight="1"/>
    <row r="28537" ht="12" customHeight="1"/>
    <row r="28538" ht="12" customHeight="1"/>
    <row r="28539" ht="12" customHeight="1"/>
    <row r="28540" ht="12" customHeight="1"/>
    <row r="28541" ht="12" customHeight="1"/>
    <row r="28542" ht="12" customHeight="1"/>
    <row r="28543" ht="12" customHeight="1"/>
    <row r="28544" ht="12" customHeight="1"/>
    <row r="28545" ht="12" customHeight="1"/>
    <row r="28546" ht="12" customHeight="1"/>
    <row r="28547" ht="12" customHeight="1"/>
    <row r="28548" ht="12" customHeight="1"/>
    <row r="28549" ht="12" customHeight="1"/>
    <row r="28550" ht="12" customHeight="1"/>
    <row r="28551" ht="12" customHeight="1"/>
    <row r="28552" ht="12" customHeight="1"/>
    <row r="28553" ht="12" customHeight="1"/>
    <row r="28554" ht="12" customHeight="1"/>
    <row r="28555" ht="12" customHeight="1"/>
    <row r="28556" ht="12" customHeight="1"/>
    <row r="28557" ht="12" customHeight="1"/>
    <row r="28558" ht="12" customHeight="1"/>
    <row r="28559" ht="12" customHeight="1"/>
    <row r="28560" ht="12" customHeight="1"/>
    <row r="28561" ht="12" customHeight="1"/>
    <row r="28562" ht="12" customHeight="1"/>
    <row r="28563" ht="12" customHeight="1"/>
    <row r="28564" ht="12" customHeight="1"/>
    <row r="28565" ht="12" customHeight="1"/>
    <row r="28566" ht="12" customHeight="1"/>
    <row r="28567" ht="12" customHeight="1"/>
    <row r="28568" ht="12" customHeight="1"/>
    <row r="28569" ht="12" customHeight="1"/>
    <row r="28570" ht="12" customHeight="1"/>
    <row r="28571" ht="12" customHeight="1"/>
    <row r="28572" ht="12" customHeight="1"/>
    <row r="28573" ht="12" customHeight="1"/>
    <row r="28574" ht="12" customHeight="1"/>
    <row r="28575" ht="12" customHeight="1"/>
    <row r="28576" ht="12" customHeight="1"/>
    <row r="28577" ht="12" customHeight="1"/>
    <row r="28578" ht="12" customHeight="1"/>
    <row r="28579" ht="12" customHeight="1"/>
    <row r="28580" ht="12" customHeight="1"/>
    <row r="28581" ht="12" customHeight="1"/>
    <row r="28582" ht="12" customHeight="1"/>
    <row r="28583" ht="12" customHeight="1"/>
    <row r="28584" ht="12" customHeight="1"/>
    <row r="28585" ht="12" customHeight="1"/>
    <row r="28586" ht="12" customHeight="1"/>
    <row r="28587" ht="12" customHeight="1"/>
    <row r="28588" ht="12" customHeight="1"/>
    <row r="28589" ht="12" customHeight="1"/>
    <row r="28590" ht="12" customHeight="1"/>
    <row r="28591" ht="12" customHeight="1"/>
    <row r="28592" ht="12" customHeight="1"/>
    <row r="28593" ht="12" customHeight="1"/>
    <row r="28594" ht="12" customHeight="1"/>
    <row r="28595" ht="12" customHeight="1"/>
    <row r="28596" ht="12" customHeight="1"/>
    <row r="28597" ht="12" customHeight="1"/>
    <row r="28598" ht="12" customHeight="1"/>
    <row r="28599" ht="12" customHeight="1"/>
    <row r="28600" ht="12" customHeight="1"/>
    <row r="28601" ht="12" customHeight="1"/>
    <row r="28602" ht="12" customHeight="1"/>
    <row r="28603" ht="12" customHeight="1"/>
    <row r="28604" ht="12" customHeight="1"/>
    <row r="28605" ht="12" customHeight="1"/>
    <row r="28606" ht="12" customHeight="1"/>
    <row r="28607" ht="12" customHeight="1"/>
    <row r="28608" ht="12" customHeight="1"/>
    <row r="28609" ht="12" customHeight="1"/>
    <row r="28610" ht="12" customHeight="1"/>
    <row r="28611" ht="12" customHeight="1"/>
    <row r="28612" ht="12" customHeight="1"/>
    <row r="28613" ht="12" customHeight="1"/>
    <row r="28614" ht="12" customHeight="1"/>
    <row r="28615" ht="12" customHeight="1"/>
    <row r="28616" ht="12" customHeight="1"/>
    <row r="28617" ht="12" customHeight="1"/>
    <row r="28618" ht="12" customHeight="1"/>
    <row r="28619" ht="12" customHeight="1"/>
    <row r="28620" ht="12" customHeight="1"/>
    <row r="28621" ht="12" customHeight="1"/>
    <row r="28622" ht="12" customHeight="1"/>
    <row r="28623" ht="12" customHeight="1"/>
    <row r="28624" ht="12" customHeight="1"/>
    <row r="28625" ht="12" customHeight="1"/>
    <row r="28626" ht="12" customHeight="1"/>
    <row r="28627" ht="12" customHeight="1"/>
    <row r="28628" ht="12" customHeight="1"/>
    <row r="28629" ht="12" customHeight="1"/>
    <row r="28630" ht="12" customHeight="1"/>
    <row r="28631" ht="12" customHeight="1"/>
    <row r="28632" ht="12" customHeight="1"/>
    <row r="28633" ht="12" customHeight="1"/>
    <row r="28634" ht="12" customHeight="1"/>
    <row r="28635" ht="12" customHeight="1"/>
    <row r="28636" ht="12" customHeight="1"/>
    <row r="28637" ht="12" customHeight="1"/>
    <row r="28638" ht="12" customHeight="1"/>
    <row r="28639" ht="12" customHeight="1"/>
    <row r="28640" ht="12" customHeight="1"/>
    <row r="28641" ht="12" customHeight="1"/>
    <row r="28642" ht="12" customHeight="1"/>
    <row r="28643" ht="12" customHeight="1"/>
    <row r="28644" ht="12" customHeight="1"/>
    <row r="28645" ht="12" customHeight="1"/>
    <row r="28646" ht="12" customHeight="1"/>
    <row r="28647" ht="12" customHeight="1"/>
    <row r="28648" ht="12" customHeight="1"/>
    <row r="28649" ht="12" customHeight="1"/>
    <row r="28650" ht="12" customHeight="1"/>
    <row r="28651" ht="12" customHeight="1"/>
    <row r="28652" ht="12" customHeight="1"/>
    <row r="28653" ht="12" customHeight="1"/>
    <row r="28654" ht="12" customHeight="1"/>
    <row r="28655" ht="12" customHeight="1"/>
    <row r="28656" ht="12" customHeight="1"/>
    <row r="28657" ht="12" customHeight="1"/>
    <row r="28658" ht="12" customHeight="1"/>
    <row r="28659" ht="12" customHeight="1"/>
    <row r="28660" ht="12" customHeight="1"/>
    <row r="28661" ht="12" customHeight="1"/>
    <row r="28662" ht="12" customHeight="1"/>
    <row r="28663" ht="12" customHeight="1"/>
    <row r="28664" ht="12" customHeight="1"/>
    <row r="28665" ht="12" customHeight="1"/>
    <row r="28666" ht="12" customHeight="1"/>
    <row r="28667" ht="12" customHeight="1"/>
    <row r="28668" ht="12" customHeight="1"/>
    <row r="28669" ht="12" customHeight="1"/>
    <row r="28670" ht="12" customHeight="1"/>
    <row r="28671" ht="12" customHeight="1"/>
    <row r="28672" ht="12" customHeight="1"/>
    <row r="28673" ht="12" customHeight="1"/>
    <row r="28674" ht="12" customHeight="1"/>
    <row r="28675" ht="12" customHeight="1"/>
    <row r="28676" ht="12" customHeight="1"/>
    <row r="28677" ht="12" customHeight="1"/>
    <row r="28678" ht="12" customHeight="1"/>
    <row r="28679" ht="12" customHeight="1"/>
    <row r="28680" ht="12" customHeight="1"/>
    <row r="28681" ht="12" customHeight="1"/>
    <row r="28682" ht="12" customHeight="1"/>
    <row r="28683" ht="12" customHeight="1"/>
    <row r="28684" ht="12" customHeight="1"/>
    <row r="28685" ht="12" customHeight="1"/>
    <row r="28686" ht="12" customHeight="1"/>
    <row r="28687" ht="12" customHeight="1"/>
    <row r="28688" ht="12" customHeight="1"/>
    <row r="28689" ht="12" customHeight="1"/>
    <row r="28690" ht="12" customHeight="1"/>
    <row r="28691" ht="12" customHeight="1"/>
    <row r="28692" ht="12" customHeight="1"/>
    <row r="28693" ht="12" customHeight="1"/>
    <row r="28694" ht="12" customHeight="1"/>
    <row r="28695" ht="12" customHeight="1"/>
    <row r="28696" ht="12" customHeight="1"/>
    <row r="28697" ht="12" customHeight="1"/>
    <row r="28698" ht="12" customHeight="1"/>
    <row r="28699" ht="12" customHeight="1"/>
    <row r="28700" ht="12" customHeight="1"/>
    <row r="28701" ht="12" customHeight="1"/>
    <row r="28702" ht="12" customHeight="1"/>
    <row r="28703" ht="12" customHeight="1"/>
    <row r="28704" ht="12" customHeight="1"/>
    <row r="28705" ht="12" customHeight="1"/>
    <row r="28706" ht="12" customHeight="1"/>
    <row r="28707" ht="12" customHeight="1"/>
    <row r="28708" ht="12" customHeight="1"/>
    <row r="28709" ht="12" customHeight="1"/>
    <row r="28710" ht="12" customHeight="1"/>
    <row r="28711" ht="12" customHeight="1"/>
    <row r="28712" ht="12" customHeight="1"/>
    <row r="28713" ht="12" customHeight="1"/>
    <row r="28714" ht="12" customHeight="1"/>
    <row r="28715" ht="12" customHeight="1"/>
    <row r="28716" ht="12" customHeight="1"/>
    <row r="28717" ht="12" customHeight="1"/>
    <row r="28718" ht="12" customHeight="1"/>
    <row r="28719" ht="12" customHeight="1"/>
    <row r="28720" ht="12" customHeight="1"/>
    <row r="28721" ht="12" customHeight="1"/>
    <row r="28722" ht="12" customHeight="1"/>
    <row r="28723" ht="12" customHeight="1"/>
    <row r="28724" ht="12" customHeight="1"/>
    <row r="28725" ht="12" customHeight="1"/>
    <row r="28726" ht="12" customHeight="1"/>
    <row r="28727" ht="12" customHeight="1"/>
    <row r="28728" ht="12" customHeight="1"/>
    <row r="28729" ht="12" customHeight="1"/>
    <row r="28730" ht="12" customHeight="1"/>
    <row r="28731" ht="12" customHeight="1"/>
    <row r="28732" ht="12" customHeight="1"/>
    <row r="28733" ht="12" customHeight="1"/>
    <row r="28734" ht="12" customHeight="1"/>
    <row r="28735" ht="12" customHeight="1"/>
    <row r="28736" ht="12" customHeight="1"/>
    <row r="28737" ht="12" customHeight="1"/>
    <row r="28738" ht="12" customHeight="1"/>
    <row r="28739" ht="12" customHeight="1"/>
    <row r="28740" ht="12" customHeight="1"/>
    <row r="28741" ht="12" customHeight="1"/>
    <row r="28742" ht="12" customHeight="1"/>
    <row r="28743" ht="12" customHeight="1"/>
    <row r="28744" ht="12" customHeight="1"/>
    <row r="28745" ht="12" customHeight="1"/>
    <row r="28746" ht="12" customHeight="1"/>
    <row r="28747" ht="12" customHeight="1"/>
    <row r="28748" ht="12" customHeight="1"/>
    <row r="28749" ht="12" customHeight="1"/>
    <row r="28750" ht="12" customHeight="1"/>
    <row r="28751" ht="12" customHeight="1"/>
    <row r="28752" ht="12" customHeight="1"/>
    <row r="28753" ht="12" customHeight="1"/>
    <row r="28754" ht="12" customHeight="1"/>
    <row r="28755" ht="12" customHeight="1"/>
    <row r="28756" ht="12" customHeight="1"/>
    <row r="28757" ht="12" customHeight="1"/>
    <row r="28758" ht="12" customHeight="1"/>
    <row r="28759" ht="12" customHeight="1"/>
    <row r="28760" ht="12" customHeight="1"/>
    <row r="28761" ht="12" customHeight="1"/>
    <row r="28762" ht="12" customHeight="1"/>
    <row r="28763" ht="12" customHeight="1"/>
    <row r="28764" ht="12" customHeight="1"/>
    <row r="28765" ht="12" customHeight="1"/>
    <row r="28766" ht="12" customHeight="1"/>
    <row r="28767" ht="12" customHeight="1"/>
    <row r="28768" ht="12" customHeight="1"/>
    <row r="28769" ht="12" customHeight="1"/>
    <row r="28770" ht="12" customHeight="1"/>
    <row r="28771" ht="12" customHeight="1"/>
    <row r="28772" ht="12" customHeight="1"/>
    <row r="28773" ht="12" customHeight="1"/>
    <row r="28774" ht="12" customHeight="1"/>
    <row r="28775" ht="12" customHeight="1"/>
    <row r="28776" ht="12" customHeight="1"/>
    <row r="28777" ht="12" customHeight="1"/>
    <row r="28778" ht="12" customHeight="1"/>
    <row r="28779" ht="12" customHeight="1"/>
    <row r="28780" ht="12" customHeight="1"/>
    <row r="28781" ht="12" customHeight="1"/>
    <row r="28782" ht="12" customHeight="1"/>
    <row r="28783" ht="12" customHeight="1"/>
    <row r="28784" ht="12" customHeight="1"/>
    <row r="28785" ht="12" customHeight="1"/>
    <row r="28786" ht="12" customHeight="1"/>
    <row r="28787" ht="12" customHeight="1"/>
    <row r="28788" ht="12" customHeight="1"/>
    <row r="28789" ht="12" customHeight="1"/>
    <row r="28790" ht="12" customHeight="1"/>
    <row r="28791" ht="12" customHeight="1"/>
    <row r="28792" ht="12" customHeight="1"/>
    <row r="28793" ht="12" customHeight="1"/>
    <row r="28794" ht="12" customHeight="1"/>
    <row r="28795" ht="12" customHeight="1"/>
    <row r="28796" ht="12" customHeight="1"/>
    <row r="28797" ht="12" customHeight="1"/>
    <row r="28798" ht="12" customHeight="1"/>
    <row r="28799" ht="12" customHeight="1"/>
    <row r="28800" ht="12" customHeight="1"/>
    <row r="28801" ht="12" customHeight="1"/>
    <row r="28802" ht="12" customHeight="1"/>
    <row r="28803" ht="12" customHeight="1"/>
    <row r="28804" ht="12" customHeight="1"/>
    <row r="28805" ht="12" customHeight="1"/>
    <row r="28806" ht="12" customHeight="1"/>
    <row r="28807" ht="12" customHeight="1"/>
    <row r="28808" ht="12" customHeight="1"/>
    <row r="28809" ht="12" customHeight="1"/>
    <row r="28810" ht="12" customHeight="1"/>
    <row r="28811" ht="12" customHeight="1"/>
    <row r="28812" ht="12" customHeight="1"/>
    <row r="28813" ht="12" customHeight="1"/>
    <row r="28814" ht="12" customHeight="1"/>
    <row r="28815" ht="12" customHeight="1"/>
    <row r="28816" ht="12" customHeight="1"/>
    <row r="28817" ht="12" customHeight="1"/>
    <row r="28818" ht="12" customHeight="1"/>
    <row r="28819" ht="12" customHeight="1"/>
    <row r="28820" ht="12" customHeight="1"/>
    <row r="28821" ht="12" customHeight="1"/>
    <row r="28822" ht="12" customHeight="1"/>
    <row r="28823" ht="12" customHeight="1"/>
    <row r="28824" ht="12" customHeight="1"/>
    <row r="28825" ht="12" customHeight="1"/>
    <row r="28826" ht="12" customHeight="1"/>
    <row r="28827" ht="12" customHeight="1"/>
    <row r="28828" ht="12" customHeight="1"/>
    <row r="28829" ht="12" customHeight="1"/>
    <row r="28830" ht="12" customHeight="1"/>
    <row r="28831" ht="12" customHeight="1"/>
    <row r="28832" ht="12" customHeight="1"/>
    <row r="28833" ht="12" customHeight="1"/>
    <row r="28834" ht="12" customHeight="1"/>
    <row r="28835" ht="12" customHeight="1"/>
    <row r="28836" ht="12" customHeight="1"/>
    <row r="28837" ht="12" customHeight="1"/>
    <row r="28838" ht="12" customHeight="1"/>
    <row r="28839" ht="12" customHeight="1"/>
    <row r="28840" ht="12" customHeight="1"/>
    <row r="28841" ht="12" customHeight="1"/>
    <row r="28842" ht="12" customHeight="1"/>
    <row r="28843" ht="12" customHeight="1"/>
    <row r="28844" ht="12" customHeight="1"/>
    <row r="28845" ht="12" customHeight="1"/>
    <row r="28846" ht="12" customHeight="1"/>
    <row r="28847" ht="12" customHeight="1"/>
    <row r="28848" ht="12" customHeight="1"/>
    <row r="28849" ht="12" customHeight="1"/>
    <row r="28850" ht="12" customHeight="1"/>
    <row r="28851" ht="12" customHeight="1"/>
    <row r="28852" ht="12" customHeight="1"/>
    <row r="28853" ht="12" customHeight="1"/>
    <row r="28854" ht="12" customHeight="1"/>
    <row r="28855" ht="12" customHeight="1"/>
    <row r="28856" ht="12" customHeight="1"/>
    <row r="28857" ht="12" customHeight="1"/>
    <row r="28858" ht="12" customHeight="1"/>
    <row r="28859" ht="12" customHeight="1"/>
    <row r="28860" ht="12" customHeight="1"/>
    <row r="28861" ht="12" customHeight="1"/>
    <row r="28862" ht="12" customHeight="1"/>
    <row r="28863" ht="12" customHeight="1"/>
    <row r="28864" ht="12" customHeight="1"/>
    <row r="28865" ht="12" customHeight="1"/>
    <row r="28866" ht="12" customHeight="1"/>
    <row r="28867" ht="12" customHeight="1"/>
    <row r="28868" ht="12" customHeight="1"/>
    <row r="28869" ht="12" customHeight="1"/>
    <row r="28870" ht="12" customHeight="1"/>
    <row r="28871" ht="12" customHeight="1"/>
    <row r="28872" ht="12" customHeight="1"/>
    <row r="28873" ht="12" customHeight="1"/>
    <row r="28874" ht="12" customHeight="1"/>
    <row r="28875" ht="12" customHeight="1"/>
    <row r="28876" ht="12" customHeight="1"/>
    <row r="28877" ht="12" customHeight="1"/>
    <row r="28878" ht="12" customHeight="1"/>
    <row r="28879" ht="12" customHeight="1"/>
    <row r="28880" ht="12" customHeight="1"/>
    <row r="28881" ht="12" customHeight="1"/>
    <row r="28882" ht="12" customHeight="1"/>
    <row r="28883" ht="12" customHeight="1"/>
    <row r="28884" ht="12" customHeight="1"/>
    <row r="28885" ht="12" customHeight="1"/>
    <row r="28886" ht="12" customHeight="1"/>
    <row r="28887" ht="12" customHeight="1"/>
    <row r="28888" ht="12" customHeight="1"/>
    <row r="28889" ht="12" customHeight="1"/>
    <row r="28890" ht="12" customHeight="1"/>
    <row r="28891" ht="12" customHeight="1"/>
    <row r="28892" ht="12" customHeight="1"/>
    <row r="28893" ht="12" customHeight="1"/>
    <row r="28894" ht="12" customHeight="1"/>
    <row r="28895" ht="12" customHeight="1"/>
    <row r="28896" ht="12" customHeight="1"/>
    <row r="28897" ht="12" customHeight="1"/>
    <row r="28898" ht="12" customHeight="1"/>
    <row r="28899" ht="12" customHeight="1"/>
    <row r="28900" ht="12" customHeight="1"/>
    <row r="28901" ht="12" customHeight="1"/>
    <row r="28902" ht="12" customHeight="1"/>
    <row r="28903" ht="12" customHeight="1"/>
    <row r="28904" ht="12" customHeight="1"/>
    <row r="28905" ht="12" customHeight="1"/>
    <row r="28906" ht="12" customHeight="1"/>
    <row r="28907" ht="12" customHeight="1"/>
    <row r="28908" ht="12" customHeight="1"/>
    <row r="28909" ht="12" customHeight="1"/>
    <row r="28910" ht="12" customHeight="1"/>
    <row r="28911" ht="12" customHeight="1"/>
    <row r="28912" ht="12" customHeight="1"/>
    <row r="28913" ht="12" customHeight="1"/>
    <row r="28914" ht="12" customHeight="1"/>
    <row r="28915" ht="12" customHeight="1"/>
    <row r="28916" ht="12" customHeight="1"/>
    <row r="28917" ht="12" customHeight="1"/>
    <row r="28918" ht="12" customHeight="1"/>
    <row r="28919" ht="12" customHeight="1"/>
    <row r="28920" ht="12" customHeight="1"/>
    <row r="28921" ht="12" customHeight="1"/>
    <row r="28922" ht="12" customHeight="1"/>
    <row r="28923" ht="12" customHeight="1"/>
    <row r="28924" ht="12" customHeight="1"/>
    <row r="28925" ht="12" customHeight="1"/>
    <row r="28926" ht="12" customHeight="1"/>
    <row r="28927" ht="12" customHeight="1"/>
    <row r="28928" ht="12" customHeight="1"/>
    <row r="28929" ht="12" customHeight="1"/>
    <row r="28930" ht="12" customHeight="1"/>
    <row r="28931" ht="12" customHeight="1"/>
    <row r="28932" ht="12" customHeight="1"/>
    <row r="28933" ht="12" customHeight="1"/>
    <row r="28934" ht="12" customHeight="1"/>
    <row r="28935" ht="12" customHeight="1"/>
    <row r="28936" ht="12" customHeight="1"/>
    <row r="28937" ht="12" customHeight="1"/>
    <row r="28938" ht="12" customHeight="1"/>
    <row r="28939" ht="12" customHeight="1"/>
    <row r="28940" ht="12" customHeight="1"/>
    <row r="28941" ht="12" customHeight="1"/>
    <row r="28942" ht="12" customHeight="1"/>
    <row r="28943" ht="12" customHeight="1"/>
    <row r="28944" ht="12" customHeight="1"/>
    <row r="28945" ht="12" customHeight="1"/>
    <row r="28946" ht="12" customHeight="1"/>
    <row r="28947" ht="12" customHeight="1"/>
    <row r="28948" ht="12" customHeight="1"/>
    <row r="28949" ht="12" customHeight="1"/>
    <row r="28950" ht="12" customHeight="1"/>
    <row r="28951" ht="12" customHeight="1"/>
    <row r="28952" ht="12" customHeight="1"/>
    <row r="28953" ht="12" customHeight="1"/>
    <row r="28954" ht="12" customHeight="1"/>
    <row r="28955" ht="12" customHeight="1"/>
    <row r="28956" ht="12" customHeight="1"/>
    <row r="28957" ht="12" customHeight="1"/>
    <row r="28958" ht="12" customHeight="1"/>
    <row r="28959" ht="12" customHeight="1"/>
    <row r="28960" ht="12" customHeight="1"/>
    <row r="28961" ht="12" customHeight="1"/>
    <row r="28962" ht="12" customHeight="1"/>
    <row r="28963" ht="12" customHeight="1"/>
    <row r="28964" ht="12" customHeight="1"/>
    <row r="28965" ht="12" customHeight="1"/>
    <row r="28966" ht="12" customHeight="1"/>
    <row r="28967" ht="12" customHeight="1"/>
    <row r="28968" ht="12" customHeight="1"/>
    <row r="28969" ht="12" customHeight="1"/>
    <row r="28970" ht="12" customHeight="1"/>
    <row r="28971" ht="12" customHeight="1"/>
    <row r="28972" ht="12" customHeight="1"/>
    <row r="28973" ht="12" customHeight="1"/>
    <row r="28974" ht="12" customHeight="1"/>
    <row r="28975" ht="12" customHeight="1"/>
    <row r="28976" ht="12" customHeight="1"/>
    <row r="28977" ht="12" customHeight="1"/>
    <row r="28978" ht="12" customHeight="1"/>
    <row r="28979" ht="12" customHeight="1"/>
    <row r="28980" ht="12" customHeight="1"/>
    <row r="28981" ht="12" customHeight="1"/>
    <row r="28982" ht="12" customHeight="1"/>
    <row r="28983" ht="12" customHeight="1"/>
    <row r="28984" ht="12" customHeight="1"/>
    <row r="28985" ht="12" customHeight="1"/>
    <row r="28986" ht="12" customHeight="1"/>
    <row r="28987" ht="12" customHeight="1"/>
    <row r="28988" ht="12" customHeight="1"/>
    <row r="28989" ht="12" customHeight="1"/>
    <row r="28990" ht="12" customHeight="1"/>
    <row r="28991" ht="12" customHeight="1"/>
    <row r="28992" ht="12" customHeight="1"/>
    <row r="28993" ht="12" customHeight="1"/>
    <row r="28994" ht="12" customHeight="1"/>
    <row r="28995" ht="12" customHeight="1"/>
    <row r="28996" ht="12" customHeight="1"/>
    <row r="28997" ht="12" customHeight="1"/>
    <row r="28998" ht="12" customHeight="1"/>
    <row r="28999" ht="12" customHeight="1"/>
    <row r="29000" ht="12" customHeight="1"/>
    <row r="29001" ht="12" customHeight="1"/>
    <row r="29002" ht="12" customHeight="1"/>
    <row r="29003" ht="12" customHeight="1"/>
    <row r="29004" ht="12" customHeight="1"/>
    <row r="29005" ht="12" customHeight="1"/>
    <row r="29006" ht="12" customHeight="1"/>
    <row r="29007" ht="12" customHeight="1"/>
    <row r="29008" ht="12" customHeight="1"/>
    <row r="29009" ht="12" customHeight="1"/>
    <row r="29010" ht="12" customHeight="1"/>
    <row r="29011" ht="12" customHeight="1"/>
    <row r="29012" ht="12" customHeight="1"/>
    <row r="29013" ht="12" customHeight="1"/>
    <row r="29014" ht="12" customHeight="1"/>
    <row r="29015" ht="12" customHeight="1"/>
    <row r="29016" ht="12" customHeight="1"/>
    <row r="29017" ht="12" customHeight="1"/>
    <row r="29018" ht="12" customHeight="1"/>
    <row r="29019" ht="12" customHeight="1"/>
    <row r="29020" ht="12" customHeight="1"/>
    <row r="29021" ht="12" customHeight="1"/>
    <row r="29022" ht="12" customHeight="1"/>
    <row r="29023" ht="12" customHeight="1"/>
    <row r="29024" ht="12" customHeight="1"/>
    <row r="29025" ht="12" customHeight="1"/>
    <row r="29026" ht="12" customHeight="1"/>
    <row r="29027" ht="12" customHeight="1"/>
    <row r="29028" ht="12" customHeight="1"/>
    <row r="29029" ht="12" customHeight="1"/>
    <row r="29030" ht="12" customHeight="1"/>
    <row r="29031" ht="12" customHeight="1"/>
    <row r="29032" ht="12" customHeight="1"/>
    <row r="29033" ht="12" customHeight="1"/>
    <row r="29034" ht="12" customHeight="1"/>
    <row r="29035" ht="12" customHeight="1"/>
    <row r="29036" ht="12" customHeight="1"/>
    <row r="29037" ht="12" customHeight="1"/>
    <row r="29038" ht="12" customHeight="1"/>
    <row r="29039" ht="12" customHeight="1"/>
    <row r="29040" ht="12" customHeight="1"/>
    <row r="29041" ht="12" customHeight="1"/>
    <row r="29042" ht="12" customHeight="1"/>
    <row r="29043" ht="12" customHeight="1"/>
    <row r="29044" ht="12" customHeight="1"/>
    <row r="29045" ht="12" customHeight="1"/>
    <row r="29046" ht="12" customHeight="1"/>
    <row r="29047" ht="12" customHeight="1"/>
    <row r="29048" ht="12" customHeight="1"/>
    <row r="29049" ht="12" customHeight="1"/>
    <row r="29050" ht="12" customHeight="1"/>
    <row r="29051" ht="12" customHeight="1"/>
    <row r="29052" ht="12" customHeight="1"/>
    <row r="29053" ht="12" customHeight="1"/>
    <row r="29054" ht="12" customHeight="1"/>
    <row r="29055" ht="12" customHeight="1"/>
    <row r="29056" ht="12" customHeight="1"/>
    <row r="29057" ht="12" customHeight="1"/>
    <row r="29058" ht="12" customHeight="1"/>
    <row r="29059" ht="12" customHeight="1"/>
    <row r="29060" ht="12" customHeight="1"/>
    <row r="29061" ht="12" customHeight="1"/>
    <row r="29062" ht="12" customHeight="1"/>
    <row r="29063" ht="12" customHeight="1"/>
    <row r="29064" ht="12" customHeight="1"/>
    <row r="29065" ht="12" customHeight="1"/>
    <row r="29066" ht="12" customHeight="1"/>
    <row r="29067" ht="12" customHeight="1"/>
    <row r="29068" ht="12" customHeight="1"/>
    <row r="29069" ht="12" customHeight="1"/>
    <row r="29070" ht="12" customHeight="1"/>
    <row r="29071" ht="12" customHeight="1"/>
    <row r="29072" ht="12" customHeight="1"/>
    <row r="29073" ht="12" customHeight="1"/>
    <row r="29074" ht="12" customHeight="1"/>
    <row r="29075" ht="12" customHeight="1"/>
    <row r="29076" ht="12" customHeight="1"/>
    <row r="29077" ht="12" customHeight="1"/>
    <row r="29078" ht="12" customHeight="1"/>
    <row r="29079" ht="12" customHeight="1"/>
    <row r="29080" ht="12" customHeight="1"/>
    <row r="29081" ht="12" customHeight="1"/>
    <row r="29082" ht="12" customHeight="1"/>
    <row r="29083" ht="12" customHeight="1"/>
    <row r="29084" ht="12" customHeight="1"/>
    <row r="29085" ht="12" customHeight="1"/>
    <row r="29086" ht="12" customHeight="1"/>
    <row r="29087" ht="12" customHeight="1"/>
    <row r="29088" ht="12" customHeight="1"/>
    <row r="29089" ht="12" customHeight="1"/>
    <row r="29090" ht="12" customHeight="1"/>
    <row r="29091" ht="12" customHeight="1"/>
    <row r="29092" ht="12" customHeight="1"/>
    <row r="29093" ht="12" customHeight="1"/>
    <row r="29094" ht="12" customHeight="1"/>
    <row r="29095" ht="12" customHeight="1"/>
    <row r="29096" ht="12" customHeight="1"/>
    <row r="29097" ht="12" customHeight="1"/>
    <row r="29098" ht="12" customHeight="1"/>
    <row r="29099" ht="12" customHeight="1"/>
    <row r="29100" ht="12" customHeight="1"/>
    <row r="29101" ht="12" customHeight="1"/>
    <row r="29102" ht="12" customHeight="1"/>
    <row r="29103" ht="12" customHeight="1"/>
    <row r="29104" ht="12" customHeight="1"/>
    <row r="29105" ht="12" customHeight="1"/>
    <row r="29106" ht="12" customHeight="1"/>
    <row r="29107" ht="12" customHeight="1"/>
    <row r="29108" ht="12" customHeight="1"/>
    <row r="29109" ht="12" customHeight="1"/>
    <row r="29110" ht="12" customHeight="1"/>
    <row r="29111" ht="12" customHeight="1"/>
    <row r="29112" ht="12" customHeight="1"/>
    <row r="29113" ht="12" customHeight="1"/>
    <row r="29114" ht="12" customHeight="1"/>
    <row r="29115" ht="12" customHeight="1"/>
    <row r="29116" ht="12" customHeight="1"/>
    <row r="29117" ht="12" customHeight="1"/>
    <row r="29118" ht="12" customHeight="1"/>
    <row r="29119" ht="12" customHeight="1"/>
    <row r="29120" ht="12" customHeight="1"/>
    <row r="29121" ht="12" customHeight="1"/>
    <row r="29122" ht="12" customHeight="1"/>
    <row r="29123" ht="12" customHeight="1"/>
    <row r="29124" ht="12" customHeight="1"/>
    <row r="29125" ht="12" customHeight="1"/>
    <row r="29126" ht="12" customHeight="1"/>
    <row r="29127" ht="12" customHeight="1"/>
    <row r="29128" ht="12" customHeight="1"/>
    <row r="29129" ht="12" customHeight="1"/>
    <row r="29130" ht="12" customHeight="1"/>
    <row r="29131" ht="12" customHeight="1"/>
    <row r="29132" ht="12" customHeight="1"/>
    <row r="29133" ht="12" customHeight="1"/>
    <row r="29134" ht="12" customHeight="1"/>
    <row r="29135" ht="12" customHeight="1"/>
    <row r="29136" ht="12" customHeight="1"/>
    <row r="29137" ht="12" customHeight="1"/>
    <row r="29138" ht="12" customHeight="1"/>
    <row r="29139" ht="12" customHeight="1"/>
    <row r="29140" ht="12" customHeight="1"/>
    <row r="29141" ht="12" customHeight="1"/>
    <row r="29142" ht="12" customHeight="1"/>
    <row r="29143" ht="12" customHeight="1"/>
    <row r="29144" ht="12" customHeight="1"/>
    <row r="29145" ht="12" customHeight="1"/>
    <row r="29146" ht="12" customHeight="1"/>
    <row r="29147" ht="12" customHeight="1"/>
    <row r="29148" ht="12" customHeight="1"/>
    <row r="29149" ht="12" customHeight="1"/>
    <row r="29150" ht="12" customHeight="1"/>
    <row r="29151" ht="12" customHeight="1"/>
    <row r="29152" ht="12" customHeight="1"/>
    <row r="29153" ht="12" customHeight="1"/>
    <row r="29154" ht="12" customHeight="1"/>
    <row r="29155" ht="12" customHeight="1"/>
    <row r="29156" ht="12" customHeight="1"/>
    <row r="29157" ht="12" customHeight="1"/>
    <row r="29158" ht="12" customHeight="1"/>
    <row r="29159" ht="12" customHeight="1"/>
    <row r="29160" ht="12" customHeight="1"/>
    <row r="29161" ht="12" customHeight="1"/>
    <row r="29162" ht="12" customHeight="1"/>
    <row r="29163" ht="12" customHeight="1"/>
    <row r="29164" ht="12" customHeight="1"/>
    <row r="29165" ht="12" customHeight="1"/>
    <row r="29166" ht="12" customHeight="1"/>
    <row r="29167" ht="12" customHeight="1"/>
    <row r="29168" ht="12" customHeight="1"/>
    <row r="29169" ht="12" customHeight="1"/>
    <row r="29170" ht="12" customHeight="1"/>
    <row r="29171" ht="12" customHeight="1"/>
    <row r="29172" ht="12" customHeight="1"/>
    <row r="29173" ht="12" customHeight="1"/>
    <row r="29174" ht="12" customHeight="1"/>
    <row r="29175" ht="12" customHeight="1"/>
    <row r="29176" ht="12" customHeight="1"/>
    <row r="29177" ht="12" customHeight="1"/>
    <row r="29178" ht="12" customHeight="1"/>
    <row r="29179" ht="12" customHeight="1"/>
    <row r="29180" ht="12" customHeight="1"/>
    <row r="29181" ht="12" customHeight="1"/>
    <row r="29182" ht="12" customHeight="1"/>
    <row r="29183" ht="12" customHeight="1"/>
    <row r="29184" ht="12" customHeight="1"/>
    <row r="29185" ht="12" customHeight="1"/>
    <row r="29186" ht="12" customHeight="1"/>
    <row r="29187" ht="12" customHeight="1"/>
    <row r="29188" ht="12" customHeight="1"/>
    <row r="29189" ht="12" customHeight="1"/>
    <row r="29190" ht="12" customHeight="1"/>
    <row r="29191" ht="12" customHeight="1"/>
    <row r="29192" ht="12" customHeight="1"/>
    <row r="29193" ht="12" customHeight="1"/>
    <row r="29194" ht="12" customHeight="1"/>
    <row r="29195" ht="12" customHeight="1"/>
    <row r="29196" ht="12" customHeight="1"/>
    <row r="29197" ht="12" customHeight="1"/>
    <row r="29198" ht="12" customHeight="1"/>
    <row r="29199" ht="12" customHeight="1"/>
    <row r="29200" ht="12" customHeight="1"/>
    <row r="29201" ht="12" customHeight="1"/>
    <row r="29202" ht="12" customHeight="1"/>
    <row r="29203" ht="12" customHeight="1"/>
    <row r="29204" ht="12" customHeight="1"/>
    <row r="29205" ht="12" customHeight="1"/>
    <row r="29206" ht="12" customHeight="1"/>
    <row r="29207" ht="12" customHeight="1"/>
    <row r="29208" ht="12" customHeight="1"/>
    <row r="29209" ht="12" customHeight="1"/>
    <row r="29210" ht="12" customHeight="1"/>
    <row r="29211" ht="12" customHeight="1"/>
    <row r="29212" ht="12" customHeight="1"/>
    <row r="29213" ht="12" customHeight="1"/>
    <row r="29214" ht="12" customHeight="1"/>
    <row r="29215" ht="12" customHeight="1"/>
    <row r="29216" ht="12" customHeight="1"/>
    <row r="29217" ht="12" customHeight="1"/>
    <row r="29218" ht="12" customHeight="1"/>
    <row r="29219" ht="12" customHeight="1"/>
    <row r="29220" ht="12" customHeight="1"/>
    <row r="29221" ht="12" customHeight="1"/>
    <row r="29222" ht="12" customHeight="1"/>
    <row r="29223" ht="12" customHeight="1"/>
    <row r="29224" ht="12" customHeight="1"/>
    <row r="29225" ht="12" customHeight="1"/>
    <row r="29226" ht="12" customHeight="1"/>
    <row r="29227" ht="12" customHeight="1"/>
    <row r="29228" ht="12" customHeight="1"/>
    <row r="29229" ht="12" customHeight="1"/>
    <row r="29230" ht="12" customHeight="1"/>
    <row r="29231" ht="12" customHeight="1"/>
    <row r="29232" ht="12" customHeight="1"/>
    <row r="29233" ht="12" customHeight="1"/>
    <row r="29234" ht="12" customHeight="1"/>
    <row r="29235" ht="12" customHeight="1"/>
    <row r="29236" ht="12" customHeight="1"/>
    <row r="29237" ht="12" customHeight="1"/>
    <row r="29238" ht="12" customHeight="1"/>
    <row r="29239" ht="12" customHeight="1"/>
    <row r="29240" ht="12" customHeight="1"/>
    <row r="29241" ht="12" customHeight="1"/>
    <row r="29242" ht="12" customHeight="1"/>
    <row r="29243" ht="12" customHeight="1"/>
    <row r="29244" ht="12" customHeight="1"/>
    <row r="29245" ht="12" customHeight="1"/>
    <row r="29246" ht="12" customHeight="1"/>
    <row r="29247" ht="12" customHeight="1"/>
    <row r="29248" ht="12" customHeight="1"/>
    <row r="29249" ht="12" customHeight="1"/>
    <row r="29250" ht="12" customHeight="1"/>
    <row r="29251" ht="12" customHeight="1"/>
    <row r="29252" ht="12" customHeight="1"/>
    <row r="29253" ht="12" customHeight="1"/>
    <row r="29254" ht="12" customHeight="1"/>
    <row r="29255" ht="12" customHeight="1"/>
    <row r="29256" ht="12" customHeight="1"/>
    <row r="29257" ht="12" customHeight="1"/>
    <row r="29258" ht="12" customHeight="1"/>
    <row r="29259" ht="12" customHeight="1"/>
    <row r="29260" ht="12" customHeight="1"/>
    <row r="29261" ht="12" customHeight="1"/>
    <row r="29262" ht="12" customHeight="1"/>
    <row r="29263" ht="12" customHeight="1"/>
    <row r="29264" ht="12" customHeight="1"/>
    <row r="29265" ht="12" customHeight="1"/>
    <row r="29266" ht="12" customHeight="1"/>
    <row r="29267" ht="12" customHeight="1"/>
    <row r="29268" ht="12" customHeight="1"/>
    <row r="29269" ht="12" customHeight="1"/>
    <row r="29270" ht="12" customHeight="1"/>
    <row r="29271" ht="12" customHeight="1"/>
    <row r="29272" ht="12" customHeight="1"/>
    <row r="29273" ht="12" customHeight="1"/>
    <row r="29274" ht="12" customHeight="1"/>
    <row r="29275" ht="12" customHeight="1"/>
    <row r="29276" ht="12" customHeight="1"/>
    <row r="29277" ht="12" customHeight="1"/>
    <row r="29278" ht="12" customHeight="1"/>
    <row r="29279" ht="12" customHeight="1"/>
    <row r="29280" ht="12" customHeight="1"/>
    <row r="29281" ht="12" customHeight="1"/>
    <row r="29282" ht="12" customHeight="1"/>
    <row r="29283" ht="12" customHeight="1"/>
    <row r="29284" ht="12" customHeight="1"/>
    <row r="29285" ht="12" customHeight="1"/>
    <row r="29286" ht="12" customHeight="1"/>
    <row r="29287" ht="12" customHeight="1"/>
    <row r="29288" ht="12" customHeight="1"/>
    <row r="29289" ht="12" customHeight="1"/>
    <row r="29290" ht="12" customHeight="1"/>
    <row r="29291" ht="12" customHeight="1"/>
    <row r="29292" ht="12" customHeight="1"/>
    <row r="29293" ht="12" customHeight="1"/>
    <row r="29294" ht="12" customHeight="1"/>
    <row r="29295" ht="12" customHeight="1"/>
    <row r="29296" ht="12" customHeight="1"/>
    <row r="29297" ht="12" customHeight="1"/>
    <row r="29298" ht="12" customHeight="1"/>
    <row r="29299" ht="12" customHeight="1"/>
    <row r="29300" ht="12" customHeight="1"/>
    <row r="29301" ht="12" customHeight="1"/>
    <row r="29302" ht="12" customHeight="1"/>
    <row r="29303" ht="12" customHeight="1"/>
    <row r="29304" ht="12" customHeight="1"/>
    <row r="29305" ht="12" customHeight="1"/>
    <row r="29306" ht="12" customHeight="1"/>
    <row r="29307" ht="12" customHeight="1"/>
    <row r="29308" ht="12" customHeight="1"/>
    <row r="29309" ht="12" customHeight="1"/>
    <row r="29310" ht="12" customHeight="1"/>
    <row r="29311" ht="12" customHeight="1"/>
    <row r="29312" ht="12" customHeight="1"/>
    <row r="29313" ht="12" customHeight="1"/>
    <row r="29314" ht="12" customHeight="1"/>
    <row r="29315" ht="12" customHeight="1"/>
    <row r="29316" ht="12" customHeight="1"/>
    <row r="29317" ht="12" customHeight="1"/>
    <row r="29318" ht="12" customHeight="1"/>
    <row r="29319" ht="12" customHeight="1"/>
    <row r="29320" ht="12" customHeight="1"/>
    <row r="29321" ht="12" customHeight="1"/>
    <row r="29322" ht="12" customHeight="1"/>
    <row r="29323" ht="12" customHeight="1"/>
    <row r="29324" ht="12" customHeight="1"/>
    <row r="29325" ht="12" customHeight="1"/>
    <row r="29326" ht="12" customHeight="1"/>
    <row r="29327" ht="12" customHeight="1"/>
    <row r="29328" ht="12" customHeight="1"/>
    <row r="29329" ht="12" customHeight="1"/>
    <row r="29330" ht="12" customHeight="1"/>
    <row r="29331" ht="12" customHeight="1"/>
    <row r="29332" ht="12" customHeight="1"/>
    <row r="29333" ht="12" customHeight="1"/>
    <row r="29334" ht="12" customHeight="1"/>
    <row r="29335" ht="12" customHeight="1"/>
    <row r="29336" ht="12" customHeight="1"/>
    <row r="29337" ht="12" customHeight="1"/>
    <row r="29338" ht="12" customHeight="1"/>
    <row r="29339" ht="12" customHeight="1"/>
    <row r="29340" ht="12" customHeight="1"/>
    <row r="29341" ht="12" customHeight="1"/>
    <row r="29342" ht="12" customHeight="1"/>
    <row r="29343" ht="12" customHeight="1"/>
    <row r="29344" ht="12" customHeight="1"/>
    <row r="29345" ht="12" customHeight="1"/>
    <row r="29346" ht="12" customHeight="1"/>
    <row r="29347" ht="12" customHeight="1"/>
    <row r="29348" ht="12" customHeight="1"/>
    <row r="29349" ht="12" customHeight="1"/>
    <row r="29350" ht="12" customHeight="1"/>
    <row r="29351" ht="12" customHeight="1"/>
    <row r="29352" ht="12" customHeight="1"/>
    <row r="29353" ht="12" customHeight="1"/>
    <row r="29354" ht="12" customHeight="1"/>
    <row r="29355" ht="12" customHeight="1"/>
    <row r="29356" ht="12" customHeight="1"/>
    <row r="29357" ht="12" customHeight="1"/>
    <row r="29358" ht="12" customHeight="1"/>
    <row r="29359" ht="12" customHeight="1"/>
    <row r="29360" ht="12" customHeight="1"/>
    <row r="29361" ht="12" customHeight="1"/>
    <row r="29362" ht="12" customHeight="1"/>
    <row r="29363" ht="12" customHeight="1"/>
    <row r="29364" ht="12" customHeight="1"/>
    <row r="29365" ht="12" customHeight="1"/>
    <row r="29366" ht="12" customHeight="1"/>
    <row r="29367" ht="12" customHeight="1"/>
    <row r="29368" ht="12" customHeight="1"/>
    <row r="29369" ht="12" customHeight="1"/>
    <row r="29370" ht="12" customHeight="1"/>
    <row r="29371" ht="12" customHeight="1"/>
    <row r="29372" ht="12" customHeight="1"/>
    <row r="29373" ht="12" customHeight="1"/>
    <row r="29374" ht="12" customHeight="1"/>
    <row r="29375" ht="12" customHeight="1"/>
    <row r="29376" ht="12" customHeight="1"/>
    <row r="29377" ht="12" customHeight="1"/>
    <row r="29378" ht="12" customHeight="1"/>
    <row r="29379" ht="12" customHeight="1"/>
    <row r="29380" ht="12" customHeight="1"/>
    <row r="29381" ht="12" customHeight="1"/>
    <row r="29382" ht="12" customHeight="1"/>
    <row r="29383" ht="12" customHeight="1"/>
    <row r="29384" ht="12" customHeight="1"/>
    <row r="29385" ht="12" customHeight="1"/>
    <row r="29386" ht="12" customHeight="1"/>
    <row r="29387" ht="12" customHeight="1"/>
    <row r="29388" ht="12" customHeight="1"/>
    <row r="29389" ht="12" customHeight="1"/>
    <row r="29390" ht="12" customHeight="1"/>
    <row r="29391" ht="12" customHeight="1"/>
    <row r="29392" ht="12" customHeight="1"/>
    <row r="29393" ht="12" customHeight="1"/>
    <row r="29394" ht="12" customHeight="1"/>
    <row r="29395" ht="12" customHeight="1"/>
    <row r="29396" ht="12" customHeight="1"/>
    <row r="29397" ht="12" customHeight="1"/>
    <row r="29398" ht="12" customHeight="1"/>
    <row r="29399" ht="12" customHeight="1"/>
    <row r="29400" ht="12" customHeight="1"/>
    <row r="29401" ht="12" customHeight="1"/>
    <row r="29402" ht="12" customHeight="1"/>
    <row r="29403" ht="12" customHeight="1"/>
    <row r="29404" ht="12" customHeight="1"/>
    <row r="29405" ht="12" customHeight="1"/>
    <row r="29406" ht="12" customHeight="1"/>
    <row r="29407" ht="12" customHeight="1"/>
    <row r="29408" ht="12" customHeight="1"/>
    <row r="29409" ht="12" customHeight="1"/>
    <row r="29410" ht="12" customHeight="1"/>
    <row r="29411" ht="12" customHeight="1"/>
    <row r="29412" ht="12" customHeight="1"/>
    <row r="29413" ht="12" customHeight="1"/>
    <row r="29414" ht="12" customHeight="1"/>
    <row r="29415" ht="12" customHeight="1"/>
    <row r="29416" ht="12" customHeight="1"/>
    <row r="29417" ht="12" customHeight="1"/>
    <row r="29418" ht="12" customHeight="1"/>
    <row r="29419" ht="12" customHeight="1"/>
    <row r="29420" ht="12" customHeight="1"/>
    <row r="29421" ht="12" customHeight="1"/>
    <row r="29422" ht="12" customHeight="1"/>
    <row r="29423" ht="12" customHeight="1"/>
    <row r="29424" ht="12" customHeight="1"/>
    <row r="29425" ht="12" customHeight="1"/>
    <row r="29426" ht="12" customHeight="1"/>
    <row r="29427" ht="12" customHeight="1"/>
    <row r="29428" ht="12" customHeight="1"/>
    <row r="29429" ht="12" customHeight="1"/>
    <row r="29430" ht="12" customHeight="1"/>
    <row r="29431" ht="12" customHeight="1"/>
    <row r="29432" ht="12" customHeight="1"/>
    <row r="29433" ht="12" customHeight="1"/>
    <row r="29434" ht="12" customHeight="1"/>
    <row r="29435" ht="12" customHeight="1"/>
    <row r="29436" ht="12" customHeight="1"/>
    <row r="29437" ht="12" customHeight="1"/>
    <row r="29438" ht="12" customHeight="1"/>
    <row r="29439" ht="12" customHeight="1"/>
    <row r="29440" ht="12" customHeight="1"/>
    <row r="29441" ht="12" customHeight="1"/>
    <row r="29442" ht="12" customHeight="1"/>
    <row r="29443" ht="12" customHeight="1"/>
    <row r="29444" ht="12" customHeight="1"/>
    <row r="29445" ht="12" customHeight="1"/>
    <row r="29446" ht="12" customHeight="1"/>
    <row r="29447" ht="12" customHeight="1"/>
    <row r="29448" ht="12" customHeight="1"/>
    <row r="29449" ht="12" customHeight="1"/>
    <row r="29450" ht="12" customHeight="1"/>
    <row r="29451" ht="12" customHeight="1"/>
    <row r="29452" ht="12" customHeight="1"/>
    <row r="29453" ht="12" customHeight="1"/>
    <row r="29454" ht="12" customHeight="1"/>
    <row r="29455" ht="12" customHeight="1"/>
    <row r="29456" ht="12" customHeight="1"/>
    <row r="29457" ht="12" customHeight="1"/>
    <row r="29458" ht="12" customHeight="1"/>
    <row r="29459" ht="12" customHeight="1"/>
    <row r="29460" ht="12" customHeight="1"/>
    <row r="29461" ht="12" customHeight="1"/>
    <row r="29462" ht="12" customHeight="1"/>
    <row r="29463" ht="12" customHeight="1"/>
    <row r="29464" ht="12" customHeight="1"/>
    <row r="29465" ht="12" customHeight="1"/>
    <row r="29466" ht="12" customHeight="1"/>
    <row r="29467" ht="12" customHeight="1"/>
    <row r="29468" ht="12" customHeight="1"/>
    <row r="29469" ht="12" customHeight="1"/>
    <row r="29470" ht="12" customHeight="1"/>
    <row r="29471" ht="12" customHeight="1"/>
    <row r="29472" ht="12" customHeight="1"/>
    <row r="29473" ht="12" customHeight="1"/>
    <row r="29474" ht="12" customHeight="1"/>
    <row r="29475" ht="12" customHeight="1"/>
    <row r="29476" ht="12" customHeight="1"/>
    <row r="29477" ht="12" customHeight="1"/>
    <row r="29478" ht="12" customHeight="1"/>
    <row r="29479" ht="12" customHeight="1"/>
    <row r="29480" ht="12" customHeight="1"/>
    <row r="29481" ht="12" customHeight="1"/>
    <row r="29482" ht="12" customHeight="1"/>
    <row r="29483" ht="12" customHeight="1"/>
    <row r="29484" ht="12" customHeight="1"/>
    <row r="29485" ht="12" customHeight="1"/>
    <row r="29486" ht="12" customHeight="1"/>
    <row r="29487" ht="12" customHeight="1"/>
    <row r="29488" ht="12" customHeight="1"/>
    <row r="29489" ht="12" customHeight="1"/>
    <row r="29490" ht="12" customHeight="1"/>
    <row r="29491" ht="12" customHeight="1"/>
    <row r="29492" ht="12" customHeight="1"/>
    <row r="29493" ht="12" customHeight="1"/>
    <row r="29494" ht="12" customHeight="1"/>
    <row r="29495" ht="12" customHeight="1"/>
    <row r="29496" ht="12" customHeight="1"/>
    <row r="29497" ht="12" customHeight="1"/>
    <row r="29498" ht="12" customHeight="1"/>
    <row r="29499" ht="12" customHeight="1"/>
    <row r="29500" ht="12" customHeight="1"/>
    <row r="29501" ht="12" customHeight="1"/>
    <row r="29502" ht="12" customHeight="1"/>
    <row r="29503" ht="12" customHeight="1"/>
    <row r="29504" ht="12" customHeight="1"/>
    <row r="29505" ht="12" customHeight="1"/>
    <row r="29506" ht="12" customHeight="1"/>
    <row r="29507" ht="12" customHeight="1"/>
    <row r="29508" ht="12" customHeight="1"/>
    <row r="29509" ht="12" customHeight="1"/>
    <row r="29510" ht="12" customHeight="1"/>
    <row r="29511" ht="12" customHeight="1"/>
    <row r="29512" ht="12" customHeight="1"/>
    <row r="29513" ht="12" customHeight="1"/>
    <row r="29514" ht="12" customHeight="1"/>
    <row r="29515" ht="12" customHeight="1"/>
    <row r="29516" ht="12" customHeight="1"/>
    <row r="29517" ht="12" customHeight="1"/>
    <row r="29518" ht="12" customHeight="1"/>
    <row r="29519" ht="12" customHeight="1"/>
    <row r="29520" ht="12" customHeight="1"/>
    <row r="29521" ht="12" customHeight="1"/>
    <row r="29522" ht="12" customHeight="1"/>
    <row r="29523" ht="12" customHeight="1"/>
    <row r="29524" ht="12" customHeight="1"/>
    <row r="29525" ht="12" customHeight="1"/>
    <row r="29526" ht="12" customHeight="1"/>
    <row r="29527" ht="12" customHeight="1"/>
    <row r="29528" ht="12" customHeight="1"/>
    <row r="29529" ht="12" customHeight="1"/>
    <row r="29530" ht="12" customHeight="1"/>
    <row r="29531" ht="12" customHeight="1"/>
    <row r="29532" ht="12" customHeight="1"/>
    <row r="29533" ht="12" customHeight="1"/>
    <row r="29534" ht="12" customHeight="1"/>
    <row r="29535" ht="12" customHeight="1"/>
    <row r="29536" ht="12" customHeight="1"/>
    <row r="29537" ht="12" customHeight="1"/>
    <row r="29538" ht="12" customHeight="1"/>
    <row r="29539" ht="12" customHeight="1"/>
    <row r="29540" ht="12" customHeight="1"/>
    <row r="29541" ht="12" customHeight="1"/>
    <row r="29542" ht="12" customHeight="1"/>
    <row r="29543" ht="12" customHeight="1"/>
    <row r="29544" ht="12" customHeight="1"/>
    <row r="29545" ht="12" customHeight="1"/>
    <row r="29546" ht="12" customHeight="1"/>
    <row r="29547" ht="12" customHeight="1"/>
    <row r="29548" ht="12" customHeight="1"/>
    <row r="29549" ht="12" customHeight="1"/>
    <row r="29550" ht="12" customHeight="1"/>
    <row r="29551" ht="12" customHeight="1"/>
    <row r="29552" ht="12" customHeight="1"/>
    <row r="29553" ht="12" customHeight="1"/>
    <row r="29554" ht="12" customHeight="1"/>
    <row r="29555" ht="12" customHeight="1"/>
    <row r="29556" ht="12" customHeight="1"/>
    <row r="29557" ht="12" customHeight="1"/>
    <row r="29558" ht="12" customHeight="1"/>
    <row r="29559" ht="12" customHeight="1"/>
    <row r="29560" ht="12" customHeight="1"/>
    <row r="29561" ht="12" customHeight="1"/>
    <row r="29562" ht="12" customHeight="1"/>
    <row r="29563" ht="12" customHeight="1"/>
    <row r="29564" ht="12" customHeight="1"/>
    <row r="29565" ht="12" customHeight="1"/>
    <row r="29566" ht="12" customHeight="1"/>
    <row r="29567" ht="12" customHeight="1"/>
    <row r="29568" ht="12" customHeight="1"/>
    <row r="29569" ht="12" customHeight="1"/>
    <row r="29570" ht="12" customHeight="1"/>
    <row r="29571" ht="12" customHeight="1"/>
    <row r="29572" ht="12" customHeight="1"/>
    <row r="29573" ht="12" customHeight="1"/>
    <row r="29574" ht="12" customHeight="1"/>
    <row r="29575" ht="12" customHeight="1"/>
    <row r="29576" ht="12" customHeight="1"/>
    <row r="29577" ht="12" customHeight="1"/>
    <row r="29578" ht="12" customHeight="1"/>
    <row r="29579" ht="12" customHeight="1"/>
    <row r="29580" ht="12" customHeight="1"/>
    <row r="29581" ht="12" customHeight="1"/>
    <row r="29582" ht="12" customHeight="1"/>
    <row r="29583" ht="12" customHeight="1"/>
    <row r="29584" ht="12" customHeight="1"/>
    <row r="29585" ht="12" customHeight="1"/>
    <row r="29586" ht="12" customHeight="1"/>
    <row r="29587" ht="12" customHeight="1"/>
    <row r="29588" ht="12" customHeight="1"/>
    <row r="29589" ht="12" customHeight="1"/>
    <row r="29590" ht="12" customHeight="1"/>
    <row r="29591" ht="12" customHeight="1"/>
    <row r="29592" ht="12" customHeight="1"/>
    <row r="29593" ht="12" customHeight="1"/>
    <row r="29594" ht="12" customHeight="1"/>
    <row r="29595" ht="12" customHeight="1"/>
    <row r="29596" ht="12" customHeight="1"/>
    <row r="29597" ht="12" customHeight="1"/>
    <row r="29598" ht="12" customHeight="1"/>
    <row r="29599" ht="12" customHeight="1"/>
    <row r="29600" ht="12" customHeight="1"/>
    <row r="29601" ht="12" customHeight="1"/>
    <row r="29602" ht="12" customHeight="1"/>
    <row r="29603" ht="12" customHeight="1"/>
    <row r="29604" ht="12" customHeight="1"/>
    <row r="29605" ht="12" customHeight="1"/>
    <row r="29606" ht="12" customHeight="1"/>
    <row r="29607" ht="12" customHeight="1"/>
    <row r="29608" ht="12" customHeight="1"/>
    <row r="29609" ht="12" customHeight="1"/>
    <row r="29610" ht="12" customHeight="1"/>
    <row r="29611" ht="12" customHeight="1"/>
    <row r="29612" ht="12" customHeight="1"/>
    <row r="29613" ht="12" customHeight="1"/>
    <row r="29614" ht="12" customHeight="1"/>
    <row r="29615" ht="12" customHeight="1"/>
    <row r="29616" ht="12" customHeight="1"/>
    <row r="29617" ht="12" customHeight="1"/>
    <row r="29618" ht="12" customHeight="1"/>
    <row r="29619" ht="12" customHeight="1"/>
    <row r="29620" ht="12" customHeight="1"/>
    <row r="29621" ht="12" customHeight="1"/>
    <row r="29622" ht="12" customHeight="1"/>
    <row r="29623" ht="12" customHeight="1"/>
    <row r="29624" ht="12" customHeight="1"/>
    <row r="29625" ht="12" customHeight="1"/>
    <row r="29626" ht="12" customHeight="1"/>
    <row r="29627" ht="12" customHeight="1"/>
    <row r="29628" ht="12" customHeight="1"/>
    <row r="29629" ht="12" customHeight="1"/>
    <row r="29630" ht="12" customHeight="1"/>
    <row r="29631" ht="12" customHeight="1"/>
    <row r="29632" ht="12" customHeight="1"/>
    <row r="29633" ht="12" customHeight="1"/>
    <row r="29634" ht="12" customHeight="1"/>
    <row r="29635" ht="12" customHeight="1"/>
    <row r="29636" ht="12" customHeight="1"/>
    <row r="29637" ht="12" customHeight="1"/>
    <row r="29638" ht="12" customHeight="1"/>
    <row r="29639" ht="12" customHeight="1"/>
    <row r="29640" ht="12" customHeight="1"/>
    <row r="29641" ht="12" customHeight="1"/>
    <row r="29642" ht="12" customHeight="1"/>
    <row r="29643" ht="12" customHeight="1"/>
    <row r="29644" ht="12" customHeight="1"/>
    <row r="29645" ht="12" customHeight="1"/>
    <row r="29646" ht="12" customHeight="1"/>
    <row r="29647" ht="12" customHeight="1"/>
    <row r="29648" ht="12" customHeight="1"/>
    <row r="29649" ht="12" customHeight="1"/>
    <row r="29650" ht="12" customHeight="1"/>
    <row r="29651" ht="12" customHeight="1"/>
    <row r="29652" ht="12" customHeight="1"/>
    <row r="29653" ht="12" customHeight="1"/>
    <row r="29654" ht="12" customHeight="1"/>
    <row r="29655" ht="12" customHeight="1"/>
    <row r="29656" ht="12" customHeight="1"/>
    <row r="29657" ht="12" customHeight="1"/>
    <row r="29658" ht="12" customHeight="1"/>
    <row r="29659" ht="12" customHeight="1"/>
    <row r="29660" ht="12" customHeight="1"/>
    <row r="29661" ht="12" customHeight="1"/>
    <row r="29662" ht="12" customHeight="1"/>
    <row r="29663" ht="12" customHeight="1"/>
    <row r="29664" ht="12" customHeight="1"/>
    <row r="29665" ht="12" customHeight="1"/>
    <row r="29666" ht="12" customHeight="1"/>
    <row r="29667" ht="12" customHeight="1"/>
    <row r="29668" ht="12" customHeight="1"/>
    <row r="29669" ht="12" customHeight="1"/>
    <row r="29670" ht="12" customHeight="1"/>
    <row r="29671" ht="12" customHeight="1"/>
    <row r="29672" ht="12" customHeight="1"/>
    <row r="29673" ht="12" customHeight="1"/>
    <row r="29674" ht="12" customHeight="1"/>
    <row r="29675" ht="12" customHeight="1"/>
    <row r="29676" ht="12" customHeight="1"/>
    <row r="29677" ht="12" customHeight="1"/>
    <row r="29678" ht="12" customHeight="1"/>
    <row r="29679" ht="12" customHeight="1"/>
    <row r="29680" ht="12" customHeight="1"/>
    <row r="29681" ht="12" customHeight="1"/>
    <row r="29682" ht="12" customHeight="1"/>
    <row r="29683" ht="12" customHeight="1"/>
    <row r="29684" ht="12" customHeight="1"/>
    <row r="29685" ht="12" customHeight="1"/>
    <row r="29686" ht="12" customHeight="1"/>
    <row r="29687" ht="12" customHeight="1"/>
    <row r="29688" ht="12" customHeight="1"/>
    <row r="29689" ht="12" customHeight="1"/>
    <row r="29690" ht="12" customHeight="1"/>
    <row r="29691" ht="12" customHeight="1"/>
    <row r="29692" ht="12" customHeight="1"/>
    <row r="29693" ht="12" customHeight="1"/>
    <row r="29694" ht="12" customHeight="1"/>
    <row r="29695" ht="12" customHeight="1"/>
    <row r="29696" ht="12" customHeight="1"/>
    <row r="29697" ht="12" customHeight="1"/>
    <row r="29698" ht="12" customHeight="1"/>
    <row r="29699" ht="12" customHeight="1"/>
    <row r="29700" ht="12" customHeight="1"/>
    <row r="29701" ht="12" customHeight="1"/>
    <row r="29702" ht="12" customHeight="1"/>
    <row r="29703" ht="12" customHeight="1"/>
    <row r="29704" ht="12" customHeight="1"/>
    <row r="29705" ht="12" customHeight="1"/>
    <row r="29706" ht="12" customHeight="1"/>
    <row r="29707" ht="12" customHeight="1"/>
    <row r="29708" ht="12" customHeight="1"/>
    <row r="29709" ht="12" customHeight="1"/>
    <row r="29710" ht="12" customHeight="1"/>
    <row r="29711" ht="12" customHeight="1"/>
    <row r="29712" ht="12" customHeight="1"/>
    <row r="29713" ht="12" customHeight="1"/>
    <row r="29714" ht="12" customHeight="1"/>
    <row r="29715" ht="12" customHeight="1"/>
    <row r="29716" ht="12" customHeight="1"/>
    <row r="29717" ht="12" customHeight="1"/>
    <row r="29718" ht="12" customHeight="1"/>
    <row r="29719" ht="12" customHeight="1"/>
    <row r="29720" ht="12" customHeight="1"/>
    <row r="29721" ht="12" customHeight="1"/>
    <row r="29722" ht="12" customHeight="1"/>
    <row r="29723" ht="12" customHeight="1"/>
    <row r="29724" ht="12" customHeight="1"/>
    <row r="29725" ht="12" customHeight="1"/>
    <row r="29726" ht="12" customHeight="1"/>
    <row r="29727" ht="12" customHeight="1"/>
    <row r="29728" ht="12" customHeight="1"/>
    <row r="29729" ht="12" customHeight="1"/>
    <row r="29730" ht="12" customHeight="1"/>
    <row r="29731" ht="12" customHeight="1"/>
    <row r="29732" ht="12" customHeight="1"/>
    <row r="29733" ht="12" customHeight="1"/>
    <row r="29734" ht="12" customHeight="1"/>
    <row r="29735" ht="12" customHeight="1"/>
    <row r="29736" ht="12" customHeight="1"/>
    <row r="29737" ht="12" customHeight="1"/>
    <row r="29738" ht="12" customHeight="1"/>
    <row r="29739" ht="12" customHeight="1"/>
    <row r="29740" ht="12" customHeight="1"/>
    <row r="29741" ht="12" customHeight="1"/>
    <row r="29742" ht="12" customHeight="1"/>
    <row r="29743" ht="12" customHeight="1"/>
    <row r="29744" ht="12" customHeight="1"/>
    <row r="29745" ht="12" customHeight="1"/>
    <row r="29746" ht="12" customHeight="1"/>
    <row r="29747" ht="12" customHeight="1"/>
    <row r="29748" ht="12" customHeight="1"/>
    <row r="29749" ht="12" customHeight="1"/>
    <row r="29750" ht="12" customHeight="1"/>
    <row r="29751" ht="12" customHeight="1"/>
    <row r="29752" ht="12" customHeight="1"/>
    <row r="29753" ht="12" customHeight="1"/>
    <row r="29754" ht="12" customHeight="1"/>
    <row r="29755" ht="12" customHeight="1"/>
    <row r="29756" ht="12" customHeight="1"/>
    <row r="29757" ht="12" customHeight="1"/>
    <row r="29758" ht="12" customHeight="1"/>
    <row r="29759" ht="12" customHeight="1"/>
    <row r="29760" ht="12" customHeight="1"/>
    <row r="29761" ht="12" customHeight="1"/>
    <row r="29762" ht="12" customHeight="1"/>
    <row r="29763" ht="12" customHeight="1"/>
    <row r="29764" ht="12" customHeight="1"/>
    <row r="29765" ht="12" customHeight="1"/>
    <row r="29766" ht="12" customHeight="1"/>
    <row r="29767" ht="12" customHeight="1"/>
    <row r="29768" ht="12" customHeight="1"/>
    <row r="29769" ht="12" customHeight="1"/>
    <row r="29770" ht="12" customHeight="1"/>
    <row r="29771" ht="12" customHeight="1"/>
    <row r="29772" ht="12" customHeight="1"/>
    <row r="29773" ht="12" customHeight="1"/>
    <row r="29774" ht="12" customHeight="1"/>
    <row r="29775" ht="12" customHeight="1"/>
    <row r="29776" ht="12" customHeight="1"/>
    <row r="29777" ht="12" customHeight="1"/>
    <row r="29778" ht="12" customHeight="1"/>
    <row r="29779" ht="12" customHeight="1"/>
    <row r="29780" ht="12" customHeight="1"/>
    <row r="29781" ht="12" customHeight="1"/>
    <row r="29782" ht="12" customHeight="1"/>
    <row r="29783" ht="12" customHeight="1"/>
    <row r="29784" ht="12" customHeight="1"/>
    <row r="29785" ht="12" customHeight="1"/>
    <row r="29786" ht="12" customHeight="1"/>
    <row r="29787" ht="12" customHeight="1"/>
    <row r="29788" ht="12" customHeight="1"/>
    <row r="29789" ht="12" customHeight="1"/>
    <row r="29790" ht="12" customHeight="1"/>
    <row r="29791" ht="12" customHeight="1"/>
    <row r="29792" ht="12" customHeight="1"/>
    <row r="29793" ht="12" customHeight="1"/>
    <row r="29794" ht="12" customHeight="1"/>
    <row r="29795" ht="12" customHeight="1"/>
    <row r="29796" ht="12" customHeight="1"/>
    <row r="29797" ht="12" customHeight="1"/>
    <row r="29798" ht="12" customHeight="1"/>
    <row r="29799" ht="12" customHeight="1"/>
    <row r="29800" ht="12" customHeight="1"/>
    <row r="29801" ht="12" customHeight="1"/>
    <row r="29802" ht="12" customHeight="1"/>
    <row r="29803" ht="12" customHeight="1"/>
    <row r="29804" ht="12" customHeight="1"/>
    <row r="29805" ht="12" customHeight="1"/>
    <row r="29806" ht="12" customHeight="1"/>
    <row r="29807" ht="12" customHeight="1"/>
    <row r="29808" ht="12" customHeight="1"/>
    <row r="29809" ht="12" customHeight="1"/>
    <row r="29810" ht="12" customHeight="1"/>
    <row r="29811" ht="12" customHeight="1"/>
    <row r="29812" ht="12" customHeight="1"/>
    <row r="29813" ht="12" customHeight="1"/>
    <row r="29814" ht="12" customHeight="1"/>
    <row r="29815" ht="12" customHeight="1"/>
    <row r="29816" ht="12" customHeight="1"/>
    <row r="29817" ht="12" customHeight="1"/>
    <row r="29818" ht="12" customHeight="1"/>
    <row r="29819" ht="12" customHeight="1"/>
    <row r="29820" ht="12" customHeight="1"/>
    <row r="29821" ht="12" customHeight="1"/>
    <row r="29822" ht="12" customHeight="1"/>
    <row r="29823" ht="12" customHeight="1"/>
    <row r="29824" ht="12" customHeight="1"/>
    <row r="29825" ht="12" customHeight="1"/>
    <row r="29826" ht="12" customHeight="1"/>
    <row r="29827" ht="12" customHeight="1"/>
    <row r="29828" ht="12" customHeight="1"/>
    <row r="29829" ht="12" customHeight="1"/>
    <row r="29830" ht="12" customHeight="1"/>
    <row r="29831" ht="12" customHeight="1"/>
    <row r="29832" ht="12" customHeight="1"/>
    <row r="29833" ht="12" customHeight="1"/>
    <row r="29834" ht="12" customHeight="1"/>
    <row r="29835" ht="12" customHeight="1"/>
    <row r="29836" ht="12" customHeight="1"/>
    <row r="29837" ht="12" customHeight="1"/>
    <row r="29838" ht="12" customHeight="1"/>
    <row r="29839" ht="12" customHeight="1"/>
    <row r="29840" ht="12" customHeight="1"/>
    <row r="29841" ht="12" customHeight="1"/>
    <row r="29842" ht="12" customHeight="1"/>
    <row r="29843" ht="12" customHeight="1"/>
    <row r="29844" ht="12" customHeight="1"/>
    <row r="29845" ht="12" customHeight="1"/>
    <row r="29846" ht="12" customHeight="1"/>
    <row r="29847" ht="12" customHeight="1"/>
    <row r="29848" ht="12" customHeight="1"/>
    <row r="29849" ht="12" customHeight="1"/>
    <row r="29850" ht="12" customHeight="1"/>
    <row r="29851" ht="12" customHeight="1"/>
    <row r="29852" ht="12" customHeight="1"/>
    <row r="29853" ht="12" customHeight="1"/>
    <row r="29854" ht="12" customHeight="1"/>
    <row r="29855" ht="12" customHeight="1"/>
    <row r="29856" ht="12" customHeight="1"/>
    <row r="29857" ht="12" customHeight="1"/>
    <row r="29858" ht="12" customHeight="1"/>
    <row r="29859" ht="12" customHeight="1"/>
    <row r="29860" ht="12" customHeight="1"/>
    <row r="29861" ht="12" customHeight="1"/>
    <row r="29862" ht="12" customHeight="1"/>
    <row r="29863" ht="12" customHeight="1"/>
    <row r="29864" ht="12" customHeight="1"/>
    <row r="29865" ht="12" customHeight="1"/>
    <row r="29866" ht="12" customHeight="1"/>
    <row r="29867" ht="12" customHeight="1"/>
    <row r="29868" ht="12" customHeight="1"/>
    <row r="29869" ht="12" customHeight="1"/>
    <row r="29870" ht="12" customHeight="1"/>
    <row r="29871" ht="12" customHeight="1"/>
    <row r="29872" ht="12" customHeight="1"/>
    <row r="29873" ht="12" customHeight="1"/>
    <row r="29874" ht="12" customHeight="1"/>
    <row r="29875" ht="12" customHeight="1"/>
    <row r="29876" ht="12" customHeight="1"/>
    <row r="29877" ht="12" customHeight="1"/>
    <row r="29878" ht="12" customHeight="1"/>
    <row r="29879" ht="12" customHeight="1"/>
    <row r="29880" ht="12" customHeight="1"/>
    <row r="29881" ht="12" customHeight="1"/>
    <row r="29882" ht="12" customHeight="1"/>
    <row r="29883" ht="12" customHeight="1"/>
    <row r="29884" ht="12" customHeight="1"/>
    <row r="29885" ht="12" customHeight="1"/>
    <row r="29886" ht="12" customHeight="1"/>
    <row r="29887" ht="12" customHeight="1"/>
    <row r="29888" ht="12" customHeight="1"/>
    <row r="29889" ht="12" customHeight="1"/>
    <row r="29890" ht="12" customHeight="1"/>
    <row r="29891" ht="12" customHeight="1"/>
    <row r="29892" ht="12" customHeight="1"/>
    <row r="29893" ht="12" customHeight="1"/>
    <row r="29894" ht="12" customHeight="1"/>
    <row r="29895" ht="12" customHeight="1"/>
    <row r="29896" ht="12" customHeight="1"/>
    <row r="29897" ht="12" customHeight="1"/>
    <row r="29898" ht="12" customHeight="1"/>
    <row r="29899" ht="12" customHeight="1"/>
    <row r="29900" ht="12" customHeight="1"/>
    <row r="29901" ht="12" customHeight="1"/>
    <row r="29902" ht="12" customHeight="1"/>
    <row r="29903" ht="12" customHeight="1"/>
    <row r="29904" ht="12" customHeight="1"/>
    <row r="29905" ht="12" customHeight="1"/>
    <row r="29906" ht="12" customHeight="1"/>
    <row r="29907" ht="12" customHeight="1"/>
    <row r="29908" ht="12" customHeight="1"/>
    <row r="29909" ht="12" customHeight="1"/>
    <row r="29910" ht="12" customHeight="1"/>
    <row r="29911" ht="12" customHeight="1"/>
    <row r="29912" ht="12" customHeight="1"/>
    <row r="29913" ht="12" customHeight="1"/>
    <row r="29914" ht="12" customHeight="1"/>
    <row r="29915" ht="12" customHeight="1"/>
    <row r="29916" ht="12" customHeight="1"/>
    <row r="29917" ht="12" customHeight="1"/>
    <row r="29918" ht="12" customHeight="1"/>
    <row r="29919" ht="12" customHeight="1"/>
    <row r="29920" ht="12" customHeight="1"/>
    <row r="29921" ht="12" customHeight="1"/>
    <row r="29922" ht="12" customHeight="1"/>
    <row r="29923" ht="12" customHeight="1"/>
    <row r="29924" ht="12" customHeight="1"/>
    <row r="29925" ht="12" customHeight="1"/>
    <row r="29926" ht="12" customHeight="1"/>
    <row r="29927" ht="12" customHeight="1"/>
    <row r="29928" ht="12" customHeight="1"/>
    <row r="29929" ht="12" customHeight="1"/>
    <row r="29930" ht="12" customHeight="1"/>
    <row r="29931" ht="12" customHeight="1"/>
    <row r="29932" ht="12" customHeight="1"/>
    <row r="29933" ht="12" customHeight="1"/>
    <row r="29934" ht="12" customHeight="1"/>
    <row r="29935" ht="12" customHeight="1"/>
    <row r="29936" ht="12" customHeight="1"/>
    <row r="29937" ht="12" customHeight="1"/>
    <row r="29938" ht="12" customHeight="1"/>
    <row r="29939" ht="12" customHeight="1"/>
    <row r="29940" ht="12" customHeight="1"/>
    <row r="29941" ht="12" customHeight="1"/>
    <row r="29942" ht="12" customHeight="1"/>
    <row r="29943" ht="12" customHeight="1"/>
    <row r="29944" ht="12" customHeight="1"/>
    <row r="29945" ht="12" customHeight="1"/>
    <row r="29946" ht="12" customHeight="1"/>
    <row r="29947" ht="12" customHeight="1"/>
    <row r="29948" ht="12" customHeight="1"/>
    <row r="29949" ht="12" customHeight="1"/>
    <row r="29950" ht="12" customHeight="1"/>
    <row r="29951" ht="12" customHeight="1"/>
    <row r="29952" ht="12" customHeight="1"/>
    <row r="29953" ht="12" customHeight="1"/>
    <row r="29954" ht="12" customHeight="1"/>
    <row r="29955" ht="12" customHeight="1"/>
    <row r="29956" ht="12" customHeight="1"/>
    <row r="29957" ht="12" customHeight="1"/>
    <row r="29958" ht="12" customHeight="1"/>
    <row r="29959" ht="12" customHeight="1"/>
    <row r="29960" ht="12" customHeight="1"/>
    <row r="29961" ht="12" customHeight="1"/>
    <row r="29962" ht="12" customHeight="1"/>
    <row r="29963" ht="12" customHeight="1"/>
    <row r="29964" ht="12" customHeight="1"/>
    <row r="29965" ht="12" customHeight="1"/>
    <row r="29966" ht="12" customHeight="1"/>
    <row r="29967" ht="12" customHeight="1"/>
    <row r="29968" ht="12" customHeight="1"/>
    <row r="29969" ht="12" customHeight="1"/>
    <row r="29970" ht="12" customHeight="1"/>
    <row r="29971" ht="12" customHeight="1"/>
    <row r="29972" ht="12" customHeight="1"/>
    <row r="29973" ht="12" customHeight="1"/>
    <row r="29974" ht="12" customHeight="1"/>
    <row r="29975" ht="12" customHeight="1"/>
    <row r="29976" ht="12" customHeight="1"/>
    <row r="29977" ht="12" customHeight="1"/>
    <row r="29978" ht="12" customHeight="1"/>
    <row r="29979" ht="12" customHeight="1"/>
    <row r="29980" ht="12" customHeight="1"/>
    <row r="29981" ht="12" customHeight="1"/>
    <row r="29982" ht="12" customHeight="1"/>
    <row r="29983" ht="12" customHeight="1"/>
    <row r="29984" ht="12" customHeight="1"/>
    <row r="29985" ht="12" customHeight="1"/>
    <row r="29986" ht="12" customHeight="1"/>
    <row r="29987" ht="12" customHeight="1"/>
    <row r="29988" ht="12" customHeight="1"/>
    <row r="29989" ht="12" customHeight="1"/>
    <row r="29990" ht="12" customHeight="1"/>
    <row r="29991" ht="12" customHeight="1"/>
    <row r="29992" ht="12" customHeight="1"/>
    <row r="29993" ht="12" customHeight="1"/>
    <row r="29994" ht="12" customHeight="1"/>
    <row r="29995" ht="12" customHeight="1"/>
    <row r="29996" ht="12" customHeight="1"/>
    <row r="29997" ht="12" customHeight="1"/>
    <row r="29998" ht="12" customHeight="1"/>
    <row r="29999" ht="12" customHeight="1"/>
    <row r="30000" ht="12" customHeight="1"/>
    <row r="30001" ht="12" customHeight="1"/>
    <row r="30002" ht="12" customHeight="1"/>
    <row r="30003" ht="12" customHeight="1"/>
    <row r="30004" ht="12" customHeight="1"/>
    <row r="30005" ht="12" customHeight="1"/>
    <row r="30006" ht="12" customHeight="1"/>
    <row r="30007" ht="12" customHeight="1"/>
    <row r="30008" ht="12" customHeight="1"/>
    <row r="30009" ht="12" customHeight="1"/>
    <row r="30010" ht="12" customHeight="1"/>
    <row r="30011" ht="12" customHeight="1"/>
    <row r="30012" ht="12" customHeight="1"/>
    <row r="30013" ht="12" customHeight="1"/>
    <row r="30014" ht="12" customHeight="1"/>
    <row r="30015" ht="12" customHeight="1"/>
    <row r="30016" ht="12" customHeight="1"/>
    <row r="30017" ht="12" customHeight="1"/>
    <row r="30018" ht="12" customHeight="1"/>
    <row r="30019" ht="12" customHeight="1"/>
    <row r="30020" ht="12" customHeight="1"/>
    <row r="30021" ht="12" customHeight="1"/>
    <row r="30022" ht="12" customHeight="1"/>
    <row r="30023" ht="12" customHeight="1"/>
    <row r="30024" ht="12" customHeight="1"/>
    <row r="30025" ht="12" customHeight="1"/>
    <row r="30026" ht="12" customHeight="1"/>
    <row r="30027" ht="12" customHeight="1"/>
    <row r="30028" ht="12" customHeight="1"/>
    <row r="30029" ht="12" customHeight="1"/>
    <row r="30030" ht="12" customHeight="1"/>
    <row r="30031" ht="12" customHeight="1"/>
    <row r="30032" ht="12" customHeight="1"/>
    <row r="30033" ht="12" customHeight="1"/>
    <row r="30034" ht="12" customHeight="1"/>
    <row r="30035" ht="12" customHeight="1"/>
    <row r="30036" ht="12" customHeight="1"/>
    <row r="30037" ht="12" customHeight="1"/>
    <row r="30038" ht="12" customHeight="1"/>
    <row r="30039" ht="12" customHeight="1"/>
    <row r="30040" ht="12" customHeight="1"/>
    <row r="30041" ht="12" customHeight="1"/>
    <row r="30042" ht="12" customHeight="1"/>
    <row r="30043" ht="12" customHeight="1"/>
    <row r="30044" ht="12" customHeight="1"/>
    <row r="30045" ht="12" customHeight="1"/>
    <row r="30046" ht="12" customHeight="1"/>
    <row r="30047" ht="12" customHeight="1"/>
    <row r="30048" ht="12" customHeight="1"/>
    <row r="30049" ht="12" customHeight="1"/>
    <row r="30050" ht="12" customHeight="1"/>
    <row r="30051" ht="12" customHeight="1"/>
    <row r="30052" ht="12" customHeight="1"/>
    <row r="30053" ht="12" customHeight="1"/>
    <row r="30054" ht="12" customHeight="1"/>
    <row r="30055" ht="12" customHeight="1"/>
    <row r="30056" ht="12" customHeight="1"/>
    <row r="30057" ht="12" customHeight="1"/>
    <row r="30058" ht="12" customHeight="1"/>
    <row r="30059" ht="12" customHeight="1"/>
    <row r="30060" ht="12" customHeight="1"/>
    <row r="30061" ht="12" customHeight="1"/>
    <row r="30062" ht="12" customHeight="1"/>
    <row r="30063" ht="12" customHeight="1"/>
    <row r="30064" ht="12" customHeight="1"/>
    <row r="30065" ht="12" customHeight="1"/>
    <row r="30066" ht="12" customHeight="1"/>
    <row r="30067" ht="12" customHeight="1"/>
    <row r="30068" ht="12" customHeight="1"/>
    <row r="30069" ht="12" customHeight="1"/>
    <row r="30070" ht="12" customHeight="1"/>
    <row r="30071" ht="12" customHeight="1"/>
    <row r="30072" ht="12" customHeight="1"/>
    <row r="30073" ht="12" customHeight="1"/>
    <row r="30074" ht="12" customHeight="1"/>
    <row r="30075" ht="12" customHeight="1"/>
    <row r="30076" ht="12" customHeight="1"/>
    <row r="30077" ht="12" customHeight="1"/>
    <row r="30078" ht="12" customHeight="1"/>
    <row r="30079" ht="12" customHeight="1"/>
    <row r="30080" ht="12" customHeight="1"/>
    <row r="30081" ht="12" customHeight="1"/>
    <row r="30082" ht="12" customHeight="1"/>
    <row r="30083" ht="12" customHeight="1"/>
    <row r="30084" ht="12" customHeight="1"/>
    <row r="30085" ht="12" customHeight="1"/>
    <row r="30086" ht="12" customHeight="1"/>
    <row r="30087" ht="12" customHeight="1"/>
    <row r="30088" ht="12" customHeight="1"/>
    <row r="30089" ht="12" customHeight="1"/>
    <row r="30090" ht="12" customHeight="1"/>
    <row r="30091" ht="12" customHeight="1"/>
    <row r="30092" ht="12" customHeight="1"/>
    <row r="30093" ht="12" customHeight="1"/>
    <row r="30094" ht="12" customHeight="1"/>
    <row r="30095" ht="12" customHeight="1"/>
    <row r="30096" ht="12" customHeight="1"/>
    <row r="30097" ht="12" customHeight="1"/>
    <row r="30098" ht="12" customHeight="1"/>
    <row r="30099" ht="12" customHeight="1"/>
    <row r="30100" ht="12" customHeight="1"/>
    <row r="30101" ht="12" customHeight="1"/>
    <row r="30102" ht="12" customHeight="1"/>
    <row r="30103" ht="12" customHeight="1"/>
    <row r="30104" ht="12" customHeight="1"/>
    <row r="30105" ht="12" customHeight="1"/>
    <row r="30106" ht="12" customHeight="1"/>
    <row r="30107" ht="12" customHeight="1"/>
    <row r="30108" ht="12" customHeight="1"/>
    <row r="30109" ht="12" customHeight="1"/>
    <row r="30110" ht="12" customHeight="1"/>
    <row r="30111" ht="12" customHeight="1"/>
    <row r="30112" ht="12" customHeight="1"/>
    <row r="30113" ht="12" customHeight="1"/>
    <row r="30114" ht="12" customHeight="1"/>
    <row r="30115" ht="12" customHeight="1"/>
    <row r="30116" ht="12" customHeight="1"/>
    <row r="30117" ht="12" customHeight="1"/>
    <row r="30118" ht="12" customHeight="1"/>
    <row r="30119" ht="12" customHeight="1"/>
    <row r="30120" ht="12" customHeight="1"/>
    <row r="30121" ht="12" customHeight="1"/>
    <row r="30122" ht="12" customHeight="1"/>
    <row r="30123" ht="12" customHeight="1"/>
    <row r="30124" ht="12" customHeight="1"/>
    <row r="30125" ht="12" customHeight="1"/>
    <row r="30126" ht="12" customHeight="1"/>
    <row r="30127" ht="12" customHeight="1"/>
    <row r="30128" ht="12" customHeight="1"/>
    <row r="30129" ht="12" customHeight="1"/>
    <row r="30130" ht="12" customHeight="1"/>
    <row r="30131" ht="12" customHeight="1"/>
    <row r="30132" ht="12" customHeight="1"/>
    <row r="30133" ht="12" customHeight="1"/>
    <row r="30134" ht="12" customHeight="1"/>
    <row r="30135" ht="12" customHeight="1"/>
    <row r="30136" ht="12" customHeight="1"/>
    <row r="30137" ht="12" customHeight="1"/>
    <row r="30138" ht="12" customHeight="1"/>
    <row r="30139" ht="12" customHeight="1"/>
    <row r="30140" ht="12" customHeight="1"/>
    <row r="30141" ht="12" customHeight="1"/>
    <row r="30142" ht="12" customHeight="1"/>
    <row r="30143" ht="12" customHeight="1"/>
    <row r="30144" ht="12" customHeight="1"/>
    <row r="30145" ht="12" customHeight="1"/>
    <row r="30146" ht="12" customHeight="1"/>
    <row r="30147" ht="12" customHeight="1"/>
    <row r="30148" ht="12" customHeight="1"/>
    <row r="30149" ht="12" customHeight="1"/>
    <row r="30150" ht="12" customHeight="1"/>
    <row r="30151" ht="12" customHeight="1"/>
    <row r="30152" ht="12" customHeight="1"/>
    <row r="30153" ht="12" customHeight="1"/>
    <row r="30154" ht="12" customHeight="1"/>
    <row r="30155" ht="12" customHeight="1"/>
    <row r="30156" ht="12" customHeight="1"/>
    <row r="30157" ht="12" customHeight="1"/>
    <row r="30158" ht="12" customHeight="1"/>
    <row r="30159" ht="12" customHeight="1"/>
    <row r="30160" ht="12" customHeight="1"/>
    <row r="30161" ht="12" customHeight="1"/>
    <row r="30162" ht="12" customHeight="1"/>
    <row r="30163" ht="12" customHeight="1"/>
    <row r="30164" ht="12" customHeight="1"/>
    <row r="30165" ht="12" customHeight="1"/>
    <row r="30166" ht="12" customHeight="1"/>
    <row r="30167" ht="12" customHeight="1"/>
    <row r="30168" ht="12" customHeight="1"/>
    <row r="30169" ht="12" customHeight="1"/>
    <row r="30170" ht="12" customHeight="1"/>
    <row r="30171" ht="12" customHeight="1"/>
    <row r="30172" ht="12" customHeight="1"/>
    <row r="30173" ht="12" customHeight="1"/>
    <row r="30174" ht="12" customHeight="1"/>
    <row r="30175" ht="12" customHeight="1"/>
    <row r="30176" ht="12" customHeight="1"/>
    <row r="30177" ht="12" customHeight="1"/>
    <row r="30178" ht="12" customHeight="1"/>
    <row r="30179" ht="12" customHeight="1"/>
    <row r="30180" ht="12" customHeight="1"/>
    <row r="30181" ht="12" customHeight="1"/>
    <row r="30182" ht="12" customHeight="1"/>
    <row r="30183" ht="12" customHeight="1"/>
    <row r="30184" ht="12" customHeight="1"/>
    <row r="30185" ht="12" customHeight="1"/>
    <row r="30186" ht="12" customHeight="1"/>
    <row r="30187" ht="12" customHeight="1"/>
    <row r="30188" ht="12" customHeight="1"/>
    <row r="30189" ht="12" customHeight="1"/>
    <row r="30190" ht="12" customHeight="1"/>
    <row r="30191" ht="12" customHeight="1"/>
    <row r="30192" ht="12" customHeight="1"/>
    <row r="30193" ht="12" customHeight="1"/>
    <row r="30194" ht="12" customHeight="1"/>
    <row r="30195" ht="12" customHeight="1"/>
    <row r="30196" ht="12" customHeight="1"/>
    <row r="30197" ht="12" customHeight="1"/>
    <row r="30198" ht="12" customHeight="1"/>
    <row r="30199" ht="12" customHeight="1"/>
    <row r="30200" ht="12" customHeight="1"/>
    <row r="30201" ht="12" customHeight="1"/>
    <row r="30202" ht="12" customHeight="1"/>
    <row r="30203" ht="12" customHeight="1"/>
    <row r="30204" ht="12" customHeight="1"/>
    <row r="30205" ht="12" customHeight="1"/>
    <row r="30206" ht="12" customHeight="1"/>
    <row r="30207" ht="12" customHeight="1"/>
    <row r="30208" ht="12" customHeight="1"/>
    <row r="30209" ht="12" customHeight="1"/>
    <row r="30210" ht="12" customHeight="1"/>
    <row r="30211" ht="12" customHeight="1"/>
    <row r="30212" ht="12" customHeight="1"/>
    <row r="30213" ht="12" customHeight="1"/>
    <row r="30214" ht="12" customHeight="1"/>
    <row r="30215" ht="12" customHeight="1"/>
    <row r="30216" ht="12" customHeight="1"/>
    <row r="30217" ht="12" customHeight="1"/>
    <row r="30218" ht="12" customHeight="1"/>
    <row r="30219" ht="12" customHeight="1"/>
    <row r="30220" ht="12" customHeight="1"/>
    <row r="30221" ht="12" customHeight="1"/>
    <row r="30222" ht="12" customHeight="1"/>
    <row r="30223" ht="12" customHeight="1"/>
    <row r="30224" ht="12" customHeight="1"/>
    <row r="30225" ht="12" customHeight="1"/>
    <row r="30226" ht="12" customHeight="1"/>
    <row r="30227" ht="12" customHeight="1"/>
    <row r="30228" ht="12" customHeight="1"/>
    <row r="30229" ht="12" customHeight="1"/>
    <row r="30230" ht="12" customHeight="1"/>
    <row r="30231" ht="12" customHeight="1"/>
    <row r="30232" ht="12" customHeight="1"/>
    <row r="30233" ht="12" customHeight="1"/>
    <row r="30234" ht="12" customHeight="1"/>
    <row r="30235" ht="12" customHeight="1"/>
    <row r="30236" ht="12" customHeight="1"/>
    <row r="30237" ht="12" customHeight="1"/>
    <row r="30238" ht="12" customHeight="1"/>
    <row r="30239" ht="12" customHeight="1"/>
    <row r="30240" ht="12" customHeight="1"/>
    <row r="30241" ht="12" customHeight="1"/>
    <row r="30242" ht="12" customHeight="1"/>
    <row r="30243" ht="12" customHeight="1"/>
    <row r="30244" ht="12" customHeight="1"/>
    <row r="30245" ht="12" customHeight="1"/>
    <row r="30246" ht="12" customHeight="1"/>
    <row r="30247" ht="12" customHeight="1"/>
    <row r="30248" ht="12" customHeight="1"/>
    <row r="30249" ht="12" customHeight="1"/>
    <row r="30250" ht="12" customHeight="1"/>
    <row r="30251" ht="12" customHeight="1"/>
    <row r="30252" ht="12" customHeight="1"/>
    <row r="30253" ht="12" customHeight="1"/>
    <row r="30254" ht="12" customHeight="1"/>
    <row r="30255" ht="12" customHeight="1"/>
    <row r="30256" ht="12" customHeight="1"/>
    <row r="30257" ht="12" customHeight="1"/>
    <row r="30258" ht="12" customHeight="1"/>
    <row r="30259" ht="12" customHeight="1"/>
    <row r="30260" ht="12" customHeight="1"/>
    <row r="30261" ht="12" customHeight="1"/>
    <row r="30262" ht="12" customHeight="1"/>
    <row r="30263" ht="12" customHeight="1"/>
    <row r="30264" ht="12" customHeight="1"/>
    <row r="30265" ht="12" customHeight="1"/>
    <row r="30266" ht="12" customHeight="1"/>
    <row r="30267" ht="12" customHeight="1"/>
    <row r="30268" ht="12" customHeight="1"/>
    <row r="30269" ht="12" customHeight="1"/>
    <row r="30270" ht="12" customHeight="1"/>
    <row r="30271" ht="12" customHeight="1"/>
    <row r="30272" ht="12" customHeight="1"/>
    <row r="30273" ht="12" customHeight="1"/>
    <row r="30274" ht="12" customHeight="1"/>
    <row r="30275" ht="12" customHeight="1"/>
    <row r="30276" ht="12" customHeight="1"/>
    <row r="30277" ht="12" customHeight="1"/>
    <row r="30278" ht="12" customHeight="1"/>
    <row r="30279" ht="12" customHeight="1"/>
    <row r="30280" ht="12" customHeight="1"/>
    <row r="30281" ht="12" customHeight="1"/>
    <row r="30282" ht="12" customHeight="1"/>
    <row r="30283" ht="12" customHeight="1"/>
    <row r="30284" ht="12" customHeight="1"/>
    <row r="30285" ht="12" customHeight="1"/>
    <row r="30286" ht="12" customHeight="1"/>
    <row r="30287" ht="12" customHeight="1"/>
    <row r="30288" ht="12" customHeight="1"/>
    <row r="30289" ht="12" customHeight="1"/>
    <row r="30290" ht="12" customHeight="1"/>
    <row r="30291" ht="12" customHeight="1"/>
    <row r="30292" ht="12" customHeight="1"/>
    <row r="30293" ht="12" customHeight="1"/>
    <row r="30294" ht="12" customHeight="1"/>
    <row r="30295" ht="12" customHeight="1"/>
    <row r="30296" ht="12" customHeight="1"/>
    <row r="30297" ht="12" customHeight="1"/>
    <row r="30298" ht="12" customHeight="1"/>
    <row r="30299" ht="12" customHeight="1"/>
    <row r="30300" ht="12" customHeight="1"/>
    <row r="30301" ht="12" customHeight="1"/>
    <row r="30302" ht="12" customHeight="1"/>
    <row r="30303" ht="12" customHeight="1"/>
    <row r="30304" ht="12" customHeight="1"/>
    <row r="30305" ht="12" customHeight="1"/>
    <row r="30306" ht="12" customHeight="1"/>
    <row r="30307" ht="12" customHeight="1"/>
    <row r="30308" ht="12" customHeight="1"/>
    <row r="30309" ht="12" customHeight="1"/>
    <row r="30310" ht="12" customHeight="1"/>
    <row r="30311" ht="12" customHeight="1"/>
    <row r="30312" ht="12" customHeight="1"/>
    <row r="30313" ht="12" customHeight="1"/>
    <row r="30314" ht="12" customHeight="1"/>
    <row r="30315" ht="12" customHeight="1"/>
    <row r="30316" ht="12" customHeight="1"/>
    <row r="30317" ht="12" customHeight="1"/>
    <row r="30318" ht="12" customHeight="1"/>
    <row r="30319" ht="12" customHeight="1"/>
    <row r="30320" ht="12" customHeight="1"/>
    <row r="30321" ht="12" customHeight="1"/>
    <row r="30322" ht="12" customHeight="1"/>
    <row r="30323" ht="12" customHeight="1"/>
    <row r="30324" ht="12" customHeight="1"/>
    <row r="30325" ht="12" customHeight="1"/>
    <row r="30326" ht="12" customHeight="1"/>
    <row r="30327" ht="12" customHeight="1"/>
    <row r="30328" ht="12" customHeight="1"/>
    <row r="30329" ht="12" customHeight="1"/>
    <row r="30330" ht="12" customHeight="1"/>
    <row r="30331" ht="12" customHeight="1"/>
    <row r="30332" ht="12" customHeight="1"/>
    <row r="30333" ht="12" customHeight="1"/>
    <row r="30334" ht="12" customHeight="1"/>
    <row r="30335" ht="12" customHeight="1"/>
    <row r="30336" ht="12" customHeight="1"/>
    <row r="30337" ht="12" customHeight="1"/>
    <row r="30338" ht="12" customHeight="1"/>
    <row r="30339" ht="12" customHeight="1"/>
    <row r="30340" ht="12" customHeight="1"/>
    <row r="30341" ht="12" customHeight="1"/>
    <row r="30342" ht="12" customHeight="1"/>
    <row r="30343" ht="12" customHeight="1"/>
    <row r="30344" ht="12" customHeight="1"/>
    <row r="30345" ht="12" customHeight="1"/>
    <row r="30346" ht="12" customHeight="1"/>
    <row r="30347" ht="12" customHeight="1"/>
    <row r="30348" ht="12" customHeight="1"/>
    <row r="30349" ht="12" customHeight="1"/>
    <row r="30350" ht="12" customHeight="1"/>
    <row r="30351" ht="12" customHeight="1"/>
    <row r="30352" ht="12" customHeight="1"/>
    <row r="30353" ht="12" customHeight="1"/>
    <row r="30354" ht="12" customHeight="1"/>
    <row r="30355" ht="12" customHeight="1"/>
    <row r="30356" ht="12" customHeight="1"/>
    <row r="30357" ht="12" customHeight="1"/>
    <row r="30358" ht="12" customHeight="1"/>
    <row r="30359" ht="12" customHeight="1"/>
    <row r="30360" ht="12" customHeight="1"/>
    <row r="30361" ht="12" customHeight="1"/>
    <row r="30362" ht="12" customHeight="1"/>
    <row r="30363" ht="12" customHeight="1"/>
    <row r="30364" ht="12" customHeight="1"/>
    <row r="30365" ht="12" customHeight="1"/>
    <row r="30366" ht="12" customHeight="1"/>
    <row r="30367" ht="12" customHeight="1"/>
    <row r="30368" ht="12" customHeight="1"/>
    <row r="30369" ht="12" customHeight="1"/>
    <row r="30370" ht="12" customHeight="1"/>
    <row r="30371" ht="12" customHeight="1"/>
    <row r="30372" ht="12" customHeight="1"/>
    <row r="30373" ht="12" customHeight="1"/>
    <row r="30374" ht="12" customHeight="1"/>
    <row r="30375" ht="12" customHeight="1"/>
    <row r="30376" ht="12" customHeight="1"/>
    <row r="30377" ht="12" customHeight="1"/>
    <row r="30378" ht="12" customHeight="1"/>
    <row r="30379" ht="12" customHeight="1"/>
    <row r="30380" ht="12" customHeight="1"/>
    <row r="30381" ht="12" customHeight="1"/>
    <row r="30382" ht="12" customHeight="1"/>
    <row r="30383" ht="12" customHeight="1"/>
    <row r="30384" ht="12" customHeight="1"/>
    <row r="30385" ht="12" customHeight="1"/>
    <row r="30386" ht="12" customHeight="1"/>
    <row r="30387" ht="12" customHeight="1"/>
    <row r="30388" ht="12" customHeight="1"/>
    <row r="30389" ht="12" customHeight="1"/>
    <row r="30390" ht="12" customHeight="1"/>
    <row r="30391" ht="12" customHeight="1"/>
    <row r="30392" ht="12" customHeight="1"/>
    <row r="30393" ht="12" customHeight="1"/>
    <row r="30394" ht="12" customHeight="1"/>
    <row r="30395" ht="12" customHeight="1"/>
    <row r="30396" ht="12" customHeight="1"/>
    <row r="30397" ht="12" customHeight="1"/>
    <row r="30398" ht="12" customHeight="1"/>
    <row r="30399" ht="12" customHeight="1"/>
    <row r="30400" ht="12" customHeight="1"/>
    <row r="30401" ht="12" customHeight="1"/>
    <row r="30402" ht="12" customHeight="1"/>
    <row r="30403" ht="12" customHeight="1"/>
    <row r="30404" ht="12" customHeight="1"/>
    <row r="30405" ht="12" customHeight="1"/>
    <row r="30406" ht="12" customHeight="1"/>
    <row r="30407" ht="12" customHeight="1"/>
    <row r="30408" ht="12" customHeight="1"/>
    <row r="30409" ht="12" customHeight="1"/>
    <row r="30410" ht="12" customHeight="1"/>
    <row r="30411" ht="12" customHeight="1"/>
    <row r="30412" ht="12" customHeight="1"/>
    <row r="30413" ht="12" customHeight="1"/>
    <row r="30414" ht="12" customHeight="1"/>
    <row r="30415" ht="12" customHeight="1"/>
    <row r="30416" ht="12" customHeight="1"/>
    <row r="30417" ht="12" customHeight="1"/>
    <row r="30418" ht="12" customHeight="1"/>
    <row r="30419" ht="12" customHeight="1"/>
    <row r="30420" ht="12" customHeight="1"/>
    <row r="30421" ht="12" customHeight="1"/>
    <row r="30422" ht="12" customHeight="1"/>
    <row r="30423" ht="12" customHeight="1"/>
    <row r="30424" ht="12" customHeight="1"/>
    <row r="30425" ht="12" customHeight="1"/>
    <row r="30426" ht="12" customHeight="1"/>
    <row r="30427" ht="12" customHeight="1"/>
    <row r="30428" ht="12" customHeight="1"/>
    <row r="30429" ht="12" customHeight="1"/>
    <row r="30430" ht="12" customHeight="1"/>
    <row r="30431" ht="12" customHeight="1"/>
    <row r="30432" ht="12" customHeight="1"/>
    <row r="30433" ht="12" customHeight="1"/>
    <row r="30434" ht="12" customHeight="1"/>
    <row r="30435" ht="12" customHeight="1"/>
    <row r="30436" ht="12" customHeight="1"/>
    <row r="30437" ht="12" customHeight="1"/>
    <row r="30438" ht="12" customHeight="1"/>
    <row r="30439" ht="12" customHeight="1"/>
    <row r="30440" ht="12" customHeight="1"/>
    <row r="30441" ht="12" customHeight="1"/>
    <row r="30442" ht="12" customHeight="1"/>
    <row r="30443" ht="12" customHeight="1"/>
    <row r="30444" ht="12" customHeight="1"/>
    <row r="30445" ht="12" customHeight="1"/>
    <row r="30446" ht="12" customHeight="1"/>
    <row r="30447" ht="12" customHeight="1"/>
    <row r="30448" ht="12" customHeight="1"/>
    <row r="30449" ht="12" customHeight="1"/>
    <row r="30450" ht="12" customHeight="1"/>
    <row r="30451" ht="12" customHeight="1"/>
    <row r="30452" ht="12" customHeight="1"/>
    <row r="30453" ht="12" customHeight="1"/>
    <row r="30454" ht="12" customHeight="1"/>
    <row r="30455" ht="12" customHeight="1"/>
    <row r="30456" ht="12" customHeight="1"/>
    <row r="30457" ht="12" customHeight="1"/>
    <row r="30458" ht="12" customHeight="1"/>
    <row r="30459" ht="12" customHeight="1"/>
    <row r="30460" ht="12" customHeight="1"/>
    <row r="30461" ht="12" customHeight="1"/>
    <row r="30462" ht="12" customHeight="1"/>
    <row r="30463" ht="12" customHeight="1"/>
    <row r="30464" ht="12" customHeight="1"/>
    <row r="30465" ht="12" customHeight="1"/>
    <row r="30466" ht="12" customHeight="1"/>
    <row r="30467" ht="12" customHeight="1"/>
    <row r="30468" ht="12" customHeight="1"/>
    <row r="30469" ht="12" customHeight="1"/>
    <row r="30470" ht="12" customHeight="1"/>
    <row r="30471" ht="12" customHeight="1"/>
    <row r="30472" ht="12" customHeight="1"/>
    <row r="30473" ht="12" customHeight="1"/>
    <row r="30474" ht="12" customHeight="1"/>
    <row r="30475" ht="12" customHeight="1"/>
    <row r="30476" ht="12" customHeight="1"/>
    <row r="30477" ht="12" customHeight="1"/>
    <row r="30478" ht="12" customHeight="1"/>
    <row r="30479" ht="12" customHeight="1"/>
    <row r="30480" ht="12" customHeight="1"/>
    <row r="30481" ht="12" customHeight="1"/>
    <row r="30482" ht="12" customHeight="1"/>
    <row r="30483" ht="12" customHeight="1"/>
    <row r="30484" ht="12" customHeight="1"/>
    <row r="30485" ht="12" customHeight="1"/>
    <row r="30486" ht="12" customHeight="1"/>
    <row r="30487" ht="12" customHeight="1"/>
    <row r="30488" ht="12" customHeight="1"/>
    <row r="30489" ht="12" customHeight="1"/>
    <row r="30490" ht="12" customHeight="1"/>
    <row r="30491" ht="12" customHeight="1"/>
    <row r="30492" ht="12" customHeight="1"/>
    <row r="30493" ht="12" customHeight="1"/>
    <row r="30494" ht="12" customHeight="1"/>
    <row r="30495" ht="12" customHeight="1"/>
    <row r="30496" ht="12" customHeight="1"/>
    <row r="30497" ht="12" customHeight="1"/>
    <row r="30498" ht="12" customHeight="1"/>
    <row r="30499" ht="12" customHeight="1"/>
    <row r="30500" ht="12" customHeight="1"/>
    <row r="30501" ht="12" customHeight="1"/>
    <row r="30502" ht="12" customHeight="1"/>
    <row r="30503" ht="12" customHeight="1"/>
    <row r="30504" ht="12" customHeight="1"/>
    <row r="30505" ht="12" customHeight="1"/>
    <row r="30506" ht="12" customHeight="1"/>
    <row r="30507" ht="12" customHeight="1"/>
    <row r="30508" ht="12" customHeight="1"/>
    <row r="30509" ht="12" customHeight="1"/>
    <row r="30510" ht="12" customHeight="1"/>
    <row r="30511" ht="12" customHeight="1"/>
    <row r="30512" ht="12" customHeight="1"/>
    <row r="30513" ht="12" customHeight="1"/>
    <row r="30514" ht="12" customHeight="1"/>
    <row r="30515" ht="12" customHeight="1"/>
    <row r="30516" ht="12" customHeight="1"/>
    <row r="30517" ht="12" customHeight="1"/>
    <row r="30518" ht="12" customHeight="1"/>
    <row r="30519" ht="12" customHeight="1"/>
    <row r="30520" ht="12" customHeight="1"/>
    <row r="30521" ht="12" customHeight="1"/>
    <row r="30522" ht="12" customHeight="1"/>
    <row r="30523" ht="12" customHeight="1"/>
    <row r="30524" ht="12" customHeight="1"/>
    <row r="30525" ht="12" customHeight="1"/>
    <row r="30526" ht="12" customHeight="1"/>
    <row r="30527" ht="12" customHeight="1"/>
    <row r="30528" ht="12" customHeight="1"/>
    <row r="30529" ht="12" customHeight="1"/>
    <row r="30530" ht="12" customHeight="1"/>
    <row r="30531" ht="12" customHeight="1"/>
    <row r="30532" ht="12" customHeight="1"/>
    <row r="30533" ht="12" customHeight="1"/>
    <row r="30534" ht="12" customHeight="1"/>
    <row r="30535" ht="12" customHeight="1"/>
    <row r="30536" ht="12" customHeight="1"/>
    <row r="30537" ht="12" customHeight="1"/>
    <row r="30538" ht="12" customHeight="1"/>
    <row r="30539" ht="12" customHeight="1"/>
    <row r="30540" ht="12" customHeight="1"/>
    <row r="30541" ht="12" customHeight="1"/>
    <row r="30542" ht="12" customHeight="1"/>
    <row r="30543" ht="12" customHeight="1"/>
    <row r="30544" ht="12" customHeight="1"/>
    <row r="30545" ht="12" customHeight="1"/>
    <row r="30546" ht="12" customHeight="1"/>
    <row r="30547" ht="12" customHeight="1"/>
    <row r="30548" ht="12" customHeight="1"/>
    <row r="30549" ht="12" customHeight="1"/>
    <row r="30550" ht="12" customHeight="1"/>
    <row r="30551" ht="12" customHeight="1"/>
    <row r="30552" ht="12" customHeight="1"/>
    <row r="30553" ht="12" customHeight="1"/>
    <row r="30554" ht="12" customHeight="1"/>
    <row r="30555" ht="12" customHeight="1"/>
    <row r="30556" ht="12" customHeight="1"/>
    <row r="30557" ht="12" customHeight="1"/>
    <row r="30558" ht="12" customHeight="1"/>
    <row r="30559" ht="12" customHeight="1"/>
    <row r="30560" ht="12" customHeight="1"/>
    <row r="30561" ht="12" customHeight="1"/>
    <row r="30562" ht="12" customHeight="1"/>
    <row r="30563" ht="12" customHeight="1"/>
    <row r="30564" ht="12" customHeight="1"/>
    <row r="30565" ht="12" customHeight="1"/>
    <row r="30566" ht="12" customHeight="1"/>
    <row r="30567" ht="12" customHeight="1"/>
    <row r="30568" ht="12" customHeight="1"/>
    <row r="30569" ht="12" customHeight="1"/>
    <row r="30570" ht="12" customHeight="1"/>
    <row r="30571" ht="12" customHeight="1"/>
    <row r="30572" ht="12" customHeight="1"/>
    <row r="30573" ht="12" customHeight="1"/>
    <row r="30574" ht="12" customHeight="1"/>
    <row r="30575" ht="12" customHeight="1"/>
    <row r="30576" ht="12" customHeight="1"/>
    <row r="30577" ht="12" customHeight="1"/>
    <row r="30578" ht="12" customHeight="1"/>
    <row r="30579" ht="12" customHeight="1"/>
    <row r="30580" ht="12" customHeight="1"/>
    <row r="30581" ht="12" customHeight="1"/>
    <row r="30582" ht="12" customHeight="1"/>
    <row r="30583" ht="12" customHeight="1"/>
    <row r="30584" ht="12" customHeight="1"/>
    <row r="30585" ht="12" customHeight="1"/>
    <row r="30586" ht="12" customHeight="1"/>
    <row r="30587" ht="12" customHeight="1"/>
    <row r="30588" ht="12" customHeight="1"/>
    <row r="30589" ht="12" customHeight="1"/>
    <row r="30590" ht="12" customHeight="1"/>
    <row r="30591" ht="12" customHeight="1"/>
    <row r="30592" ht="12" customHeight="1"/>
    <row r="30593" ht="12" customHeight="1"/>
    <row r="30594" ht="12" customHeight="1"/>
    <row r="30595" ht="12" customHeight="1"/>
    <row r="30596" ht="12" customHeight="1"/>
    <row r="30597" ht="12" customHeight="1"/>
    <row r="30598" ht="12" customHeight="1"/>
    <row r="30599" ht="12" customHeight="1"/>
    <row r="30600" ht="12" customHeight="1"/>
    <row r="30601" ht="12" customHeight="1"/>
    <row r="30602" ht="12" customHeight="1"/>
    <row r="30603" ht="12" customHeight="1"/>
    <row r="30604" ht="12" customHeight="1"/>
    <row r="30605" ht="12" customHeight="1"/>
    <row r="30606" ht="12" customHeight="1"/>
    <row r="30607" ht="12" customHeight="1"/>
    <row r="30608" ht="12" customHeight="1"/>
    <row r="30609" ht="12" customHeight="1"/>
    <row r="30610" ht="12" customHeight="1"/>
    <row r="30611" ht="12" customHeight="1"/>
    <row r="30612" ht="12" customHeight="1"/>
    <row r="30613" ht="12" customHeight="1"/>
    <row r="30614" ht="12" customHeight="1"/>
    <row r="30615" ht="12" customHeight="1"/>
    <row r="30616" ht="12" customHeight="1"/>
    <row r="30617" ht="12" customHeight="1"/>
    <row r="30618" ht="12" customHeight="1"/>
    <row r="30619" ht="12" customHeight="1"/>
    <row r="30620" ht="12" customHeight="1"/>
    <row r="30621" ht="12" customHeight="1"/>
    <row r="30622" ht="12" customHeight="1"/>
    <row r="30623" ht="12" customHeight="1"/>
    <row r="30624" ht="12" customHeight="1"/>
    <row r="30625" ht="12" customHeight="1"/>
    <row r="30626" ht="12" customHeight="1"/>
    <row r="30627" ht="12" customHeight="1"/>
    <row r="30628" ht="12" customHeight="1"/>
    <row r="30629" ht="12" customHeight="1"/>
    <row r="30630" ht="12" customHeight="1"/>
    <row r="30631" ht="12" customHeight="1"/>
    <row r="30632" ht="12" customHeight="1"/>
    <row r="30633" ht="12" customHeight="1"/>
    <row r="30634" ht="12" customHeight="1"/>
    <row r="30635" ht="12" customHeight="1"/>
    <row r="30636" ht="12" customHeight="1"/>
    <row r="30637" ht="12" customHeight="1"/>
    <row r="30638" ht="12" customHeight="1"/>
    <row r="30639" ht="12" customHeight="1"/>
    <row r="30640" ht="12" customHeight="1"/>
    <row r="30641" ht="12" customHeight="1"/>
    <row r="30642" ht="12" customHeight="1"/>
    <row r="30643" ht="12" customHeight="1"/>
    <row r="30644" ht="12" customHeight="1"/>
    <row r="30645" ht="12" customHeight="1"/>
    <row r="30646" ht="12" customHeight="1"/>
    <row r="30647" ht="12" customHeight="1"/>
    <row r="30648" ht="12" customHeight="1"/>
    <row r="30649" ht="12" customHeight="1"/>
    <row r="30650" ht="12" customHeight="1"/>
    <row r="30651" ht="12" customHeight="1"/>
    <row r="30652" ht="12" customHeight="1"/>
    <row r="30653" ht="12" customHeight="1"/>
    <row r="30654" ht="12" customHeight="1"/>
    <row r="30655" ht="12" customHeight="1"/>
    <row r="30656" ht="12" customHeight="1"/>
    <row r="30657" ht="12" customHeight="1"/>
    <row r="30658" ht="12" customHeight="1"/>
    <row r="30659" ht="12" customHeight="1"/>
    <row r="30660" ht="12" customHeight="1"/>
    <row r="30661" ht="12" customHeight="1"/>
    <row r="30662" ht="12" customHeight="1"/>
    <row r="30663" ht="12" customHeight="1"/>
    <row r="30664" ht="12" customHeight="1"/>
    <row r="30665" ht="12" customHeight="1"/>
    <row r="30666" ht="12" customHeight="1"/>
    <row r="30667" ht="12" customHeight="1"/>
    <row r="30668" ht="12" customHeight="1"/>
    <row r="30669" ht="12" customHeight="1"/>
    <row r="30670" ht="12" customHeight="1"/>
    <row r="30671" ht="12" customHeight="1"/>
    <row r="30672" ht="12" customHeight="1"/>
    <row r="30673" ht="12" customHeight="1"/>
    <row r="30674" ht="12" customHeight="1"/>
    <row r="30675" ht="12" customHeight="1"/>
    <row r="30676" ht="12" customHeight="1"/>
    <row r="30677" ht="12" customHeight="1"/>
    <row r="30678" ht="12" customHeight="1"/>
    <row r="30679" ht="12" customHeight="1"/>
    <row r="30680" ht="12" customHeight="1"/>
    <row r="30681" ht="12" customHeight="1"/>
    <row r="30682" ht="12" customHeight="1"/>
    <row r="30683" ht="12" customHeight="1"/>
    <row r="30684" ht="12" customHeight="1"/>
    <row r="30685" ht="12" customHeight="1"/>
    <row r="30686" ht="12" customHeight="1"/>
    <row r="30687" ht="12" customHeight="1"/>
    <row r="30688" ht="12" customHeight="1"/>
    <row r="30689" ht="12" customHeight="1"/>
    <row r="30690" ht="12" customHeight="1"/>
    <row r="30691" ht="12" customHeight="1"/>
    <row r="30692" ht="12" customHeight="1"/>
    <row r="30693" ht="12" customHeight="1"/>
    <row r="30694" ht="12" customHeight="1"/>
    <row r="30695" ht="12" customHeight="1"/>
    <row r="30696" ht="12" customHeight="1"/>
    <row r="30697" ht="12" customHeight="1"/>
    <row r="30698" ht="12" customHeight="1"/>
    <row r="30699" ht="12" customHeight="1"/>
    <row r="30700" ht="12" customHeight="1"/>
    <row r="30701" ht="12" customHeight="1"/>
    <row r="30702" ht="12" customHeight="1"/>
    <row r="30703" ht="12" customHeight="1"/>
    <row r="30704" ht="12" customHeight="1"/>
    <row r="30705" ht="12" customHeight="1"/>
    <row r="30706" ht="12" customHeight="1"/>
    <row r="30707" ht="12" customHeight="1"/>
    <row r="30708" ht="12" customHeight="1"/>
    <row r="30709" ht="12" customHeight="1"/>
    <row r="30710" ht="12" customHeight="1"/>
    <row r="30711" ht="12" customHeight="1"/>
    <row r="30712" ht="12" customHeight="1"/>
    <row r="30713" ht="12" customHeight="1"/>
    <row r="30714" ht="12" customHeight="1"/>
    <row r="30715" ht="12" customHeight="1"/>
    <row r="30716" ht="12" customHeight="1"/>
    <row r="30717" ht="12" customHeight="1"/>
    <row r="30718" ht="12" customHeight="1"/>
    <row r="30719" ht="12" customHeight="1"/>
    <row r="30720" ht="12" customHeight="1"/>
    <row r="30721" ht="12" customHeight="1"/>
    <row r="30722" ht="12" customHeight="1"/>
    <row r="30723" ht="12" customHeight="1"/>
    <row r="30724" ht="12" customHeight="1"/>
    <row r="30725" ht="12" customHeight="1"/>
    <row r="30726" ht="12" customHeight="1"/>
    <row r="30727" ht="12" customHeight="1"/>
    <row r="30728" ht="12" customHeight="1"/>
    <row r="30729" ht="12" customHeight="1"/>
    <row r="30730" ht="12" customHeight="1"/>
    <row r="30731" ht="12" customHeight="1"/>
    <row r="30732" ht="12" customHeight="1"/>
    <row r="30733" ht="12" customHeight="1"/>
    <row r="30734" ht="12" customHeight="1"/>
    <row r="30735" ht="12" customHeight="1"/>
    <row r="30736" ht="12" customHeight="1"/>
    <row r="30737" ht="12" customHeight="1"/>
    <row r="30738" ht="12" customHeight="1"/>
    <row r="30739" ht="12" customHeight="1"/>
    <row r="30740" ht="12" customHeight="1"/>
    <row r="30741" ht="12" customHeight="1"/>
    <row r="30742" ht="12" customHeight="1"/>
    <row r="30743" ht="12" customHeight="1"/>
    <row r="30744" ht="12" customHeight="1"/>
    <row r="30745" ht="12" customHeight="1"/>
    <row r="30746" ht="12" customHeight="1"/>
    <row r="30747" ht="12" customHeight="1"/>
    <row r="30748" ht="12" customHeight="1"/>
    <row r="30749" ht="12" customHeight="1"/>
    <row r="30750" ht="12" customHeight="1"/>
    <row r="30751" ht="12" customHeight="1"/>
    <row r="30752" ht="12" customHeight="1"/>
    <row r="30753" ht="12" customHeight="1"/>
    <row r="30754" ht="12" customHeight="1"/>
    <row r="30755" ht="12" customHeight="1"/>
    <row r="30756" ht="12" customHeight="1"/>
    <row r="30757" ht="12" customHeight="1"/>
    <row r="30758" ht="12" customHeight="1"/>
    <row r="30759" ht="12" customHeight="1"/>
    <row r="30760" ht="12" customHeight="1"/>
    <row r="30761" ht="12" customHeight="1"/>
    <row r="30762" ht="12" customHeight="1"/>
    <row r="30763" ht="12" customHeight="1"/>
    <row r="30764" ht="12" customHeight="1"/>
    <row r="30765" ht="12" customHeight="1"/>
    <row r="30766" ht="12" customHeight="1"/>
    <row r="30767" ht="12" customHeight="1"/>
    <row r="30768" ht="12" customHeight="1"/>
    <row r="30769" ht="12" customHeight="1"/>
    <row r="30770" ht="12" customHeight="1"/>
    <row r="30771" ht="12" customHeight="1"/>
    <row r="30772" ht="12" customHeight="1"/>
    <row r="30773" ht="12" customHeight="1"/>
    <row r="30774" ht="12" customHeight="1"/>
    <row r="30775" ht="12" customHeight="1"/>
    <row r="30776" ht="12" customHeight="1"/>
    <row r="30777" ht="12" customHeight="1"/>
    <row r="30778" ht="12" customHeight="1"/>
    <row r="30779" ht="12" customHeight="1"/>
    <row r="30780" ht="12" customHeight="1"/>
    <row r="30781" ht="12" customHeight="1"/>
    <row r="30782" ht="12" customHeight="1"/>
    <row r="30783" ht="12" customHeight="1"/>
    <row r="30784" ht="12" customHeight="1"/>
    <row r="30785" ht="12" customHeight="1"/>
    <row r="30786" ht="12" customHeight="1"/>
    <row r="30787" ht="12" customHeight="1"/>
    <row r="30788" ht="12" customHeight="1"/>
    <row r="30789" ht="12" customHeight="1"/>
    <row r="30790" ht="12" customHeight="1"/>
    <row r="30791" ht="12" customHeight="1"/>
    <row r="30792" ht="12" customHeight="1"/>
    <row r="30793" ht="12" customHeight="1"/>
    <row r="30794" ht="12" customHeight="1"/>
    <row r="30795" ht="12" customHeight="1"/>
    <row r="30796" ht="12" customHeight="1"/>
    <row r="30797" ht="12" customHeight="1"/>
    <row r="30798" ht="12" customHeight="1"/>
    <row r="30799" ht="12" customHeight="1"/>
    <row r="30800" ht="12" customHeight="1"/>
    <row r="30801" ht="12" customHeight="1"/>
    <row r="30802" ht="12" customHeight="1"/>
    <row r="30803" ht="12" customHeight="1"/>
    <row r="30804" ht="12" customHeight="1"/>
    <row r="30805" ht="12" customHeight="1"/>
    <row r="30806" ht="12" customHeight="1"/>
    <row r="30807" ht="12" customHeight="1"/>
    <row r="30808" ht="12" customHeight="1"/>
    <row r="30809" ht="12" customHeight="1"/>
    <row r="30810" ht="12" customHeight="1"/>
    <row r="30811" ht="12" customHeight="1"/>
    <row r="30812" ht="12" customHeight="1"/>
    <row r="30813" ht="12" customHeight="1"/>
    <row r="30814" ht="12" customHeight="1"/>
    <row r="30815" ht="12" customHeight="1"/>
    <row r="30816" ht="12" customHeight="1"/>
    <row r="30817" ht="12" customHeight="1"/>
    <row r="30818" ht="12" customHeight="1"/>
    <row r="30819" ht="12" customHeight="1"/>
    <row r="30820" ht="12" customHeight="1"/>
    <row r="30821" ht="12" customHeight="1"/>
    <row r="30822" ht="12" customHeight="1"/>
    <row r="30823" ht="12" customHeight="1"/>
    <row r="30824" ht="12" customHeight="1"/>
    <row r="30825" ht="12" customHeight="1"/>
    <row r="30826" ht="12" customHeight="1"/>
    <row r="30827" ht="12" customHeight="1"/>
    <row r="30828" ht="12" customHeight="1"/>
    <row r="30829" ht="12" customHeight="1"/>
    <row r="30830" ht="12" customHeight="1"/>
    <row r="30831" ht="12" customHeight="1"/>
    <row r="30832" ht="12" customHeight="1"/>
    <row r="30833" ht="12" customHeight="1"/>
    <row r="30834" ht="12" customHeight="1"/>
    <row r="30835" ht="12" customHeight="1"/>
    <row r="30836" ht="12" customHeight="1"/>
    <row r="30837" ht="12" customHeight="1"/>
    <row r="30838" ht="12" customHeight="1"/>
    <row r="30839" ht="12" customHeight="1"/>
    <row r="30840" ht="12" customHeight="1"/>
    <row r="30841" ht="12" customHeight="1"/>
    <row r="30842" ht="12" customHeight="1"/>
    <row r="30843" ht="12" customHeight="1"/>
    <row r="30844" ht="12" customHeight="1"/>
    <row r="30845" ht="12" customHeight="1"/>
    <row r="30846" ht="12" customHeight="1"/>
    <row r="30847" ht="12" customHeight="1"/>
    <row r="30848" ht="12" customHeight="1"/>
    <row r="30849" ht="12" customHeight="1"/>
    <row r="30850" ht="12" customHeight="1"/>
    <row r="30851" ht="12" customHeight="1"/>
    <row r="30852" ht="12" customHeight="1"/>
    <row r="30853" ht="12" customHeight="1"/>
    <row r="30854" ht="12" customHeight="1"/>
    <row r="30855" ht="12" customHeight="1"/>
    <row r="30856" ht="12" customHeight="1"/>
    <row r="30857" ht="12" customHeight="1"/>
    <row r="30858" ht="12" customHeight="1"/>
    <row r="30859" ht="12" customHeight="1"/>
    <row r="30860" ht="12" customHeight="1"/>
    <row r="30861" ht="12" customHeight="1"/>
    <row r="30862" ht="12" customHeight="1"/>
    <row r="30863" ht="12" customHeight="1"/>
    <row r="30864" ht="12" customHeight="1"/>
    <row r="30865" ht="12" customHeight="1"/>
    <row r="30866" ht="12" customHeight="1"/>
    <row r="30867" ht="12" customHeight="1"/>
    <row r="30868" ht="12" customHeight="1"/>
    <row r="30869" ht="12" customHeight="1"/>
    <row r="30870" ht="12" customHeight="1"/>
    <row r="30871" ht="12" customHeight="1"/>
    <row r="30872" ht="12" customHeight="1"/>
    <row r="30873" ht="12" customHeight="1"/>
    <row r="30874" ht="12" customHeight="1"/>
    <row r="30875" ht="12" customHeight="1"/>
    <row r="30876" ht="12" customHeight="1"/>
    <row r="30877" ht="12" customHeight="1"/>
    <row r="30878" ht="12" customHeight="1"/>
    <row r="30879" ht="12" customHeight="1"/>
    <row r="30880" ht="12" customHeight="1"/>
    <row r="30881" ht="12" customHeight="1"/>
    <row r="30882" ht="12" customHeight="1"/>
    <row r="30883" ht="12" customHeight="1"/>
    <row r="30884" ht="12" customHeight="1"/>
    <row r="30885" ht="12" customHeight="1"/>
    <row r="30886" ht="12" customHeight="1"/>
    <row r="30887" ht="12" customHeight="1"/>
    <row r="30888" ht="12" customHeight="1"/>
    <row r="30889" ht="12" customHeight="1"/>
    <row r="30890" ht="12" customHeight="1"/>
    <row r="30891" ht="12" customHeight="1"/>
    <row r="30892" ht="12" customHeight="1"/>
    <row r="30893" ht="12" customHeight="1"/>
    <row r="30894" ht="12" customHeight="1"/>
    <row r="30895" ht="12" customHeight="1"/>
    <row r="30896" ht="12" customHeight="1"/>
    <row r="30897" ht="12" customHeight="1"/>
    <row r="30898" ht="12" customHeight="1"/>
    <row r="30899" ht="12" customHeight="1"/>
    <row r="30900" ht="12" customHeight="1"/>
    <row r="30901" ht="12" customHeight="1"/>
    <row r="30902" ht="12" customHeight="1"/>
    <row r="30903" ht="12" customHeight="1"/>
    <row r="30904" ht="12" customHeight="1"/>
    <row r="30905" ht="12" customHeight="1"/>
    <row r="30906" ht="12" customHeight="1"/>
    <row r="30907" ht="12" customHeight="1"/>
    <row r="30908" ht="12" customHeight="1"/>
    <row r="30909" ht="12" customHeight="1"/>
    <row r="30910" ht="12" customHeight="1"/>
    <row r="30911" ht="12" customHeight="1"/>
    <row r="30912" ht="12" customHeight="1"/>
    <row r="30913" ht="12" customHeight="1"/>
    <row r="30914" ht="12" customHeight="1"/>
    <row r="30915" ht="12" customHeight="1"/>
    <row r="30916" ht="12" customHeight="1"/>
    <row r="30917" ht="12" customHeight="1"/>
    <row r="30918" ht="12" customHeight="1"/>
    <row r="30919" ht="12" customHeight="1"/>
    <row r="30920" ht="12" customHeight="1"/>
    <row r="30921" ht="12" customHeight="1"/>
    <row r="30922" ht="12" customHeight="1"/>
    <row r="30923" ht="12" customHeight="1"/>
    <row r="30924" ht="12" customHeight="1"/>
    <row r="30925" ht="12" customHeight="1"/>
    <row r="30926" ht="12" customHeight="1"/>
    <row r="30927" ht="12" customHeight="1"/>
    <row r="30928" ht="12" customHeight="1"/>
    <row r="30929" ht="12" customHeight="1"/>
    <row r="30930" ht="12" customHeight="1"/>
    <row r="30931" ht="12" customHeight="1"/>
    <row r="30932" ht="12" customHeight="1"/>
    <row r="30933" ht="12" customHeight="1"/>
    <row r="30934" ht="12" customHeight="1"/>
    <row r="30935" ht="12" customHeight="1"/>
    <row r="30936" ht="12" customHeight="1"/>
    <row r="30937" ht="12" customHeight="1"/>
    <row r="30938" ht="12" customHeight="1"/>
    <row r="30939" ht="12" customHeight="1"/>
    <row r="30940" ht="12" customHeight="1"/>
    <row r="30941" ht="12" customHeight="1"/>
    <row r="30942" ht="12" customHeight="1"/>
    <row r="30943" ht="12" customHeight="1"/>
    <row r="30944" ht="12" customHeight="1"/>
    <row r="30945" ht="12" customHeight="1"/>
    <row r="30946" ht="12" customHeight="1"/>
    <row r="30947" ht="12" customHeight="1"/>
    <row r="30948" ht="12" customHeight="1"/>
    <row r="30949" ht="12" customHeight="1"/>
    <row r="30950" ht="12" customHeight="1"/>
    <row r="30951" ht="12" customHeight="1"/>
    <row r="30952" ht="12" customHeight="1"/>
    <row r="30953" ht="12" customHeight="1"/>
    <row r="30954" ht="12" customHeight="1"/>
    <row r="30955" ht="12" customHeight="1"/>
    <row r="30956" ht="12" customHeight="1"/>
    <row r="30957" ht="12" customHeight="1"/>
    <row r="30958" ht="12" customHeight="1"/>
    <row r="30959" ht="12" customHeight="1"/>
    <row r="30960" ht="12" customHeight="1"/>
    <row r="30961" ht="12" customHeight="1"/>
    <row r="30962" ht="12" customHeight="1"/>
    <row r="30963" ht="12" customHeight="1"/>
    <row r="30964" ht="12" customHeight="1"/>
    <row r="30965" ht="12" customHeight="1"/>
    <row r="30966" ht="12" customHeight="1"/>
    <row r="30967" ht="12" customHeight="1"/>
    <row r="30968" ht="12" customHeight="1"/>
    <row r="30969" ht="12" customHeight="1"/>
    <row r="30970" ht="12" customHeight="1"/>
    <row r="30971" ht="12" customHeight="1"/>
    <row r="30972" ht="12" customHeight="1"/>
    <row r="30973" ht="12" customHeight="1"/>
    <row r="30974" ht="12" customHeight="1"/>
    <row r="30975" ht="12" customHeight="1"/>
    <row r="30976" ht="12" customHeight="1"/>
    <row r="30977" ht="12" customHeight="1"/>
    <row r="30978" ht="12" customHeight="1"/>
    <row r="30979" ht="12" customHeight="1"/>
    <row r="30980" ht="12" customHeight="1"/>
    <row r="30981" ht="12" customHeight="1"/>
    <row r="30982" ht="12" customHeight="1"/>
    <row r="30983" ht="12" customHeight="1"/>
    <row r="30984" ht="12" customHeight="1"/>
    <row r="30985" ht="12" customHeight="1"/>
    <row r="30986" ht="12" customHeight="1"/>
    <row r="30987" ht="12" customHeight="1"/>
    <row r="30988" ht="12" customHeight="1"/>
    <row r="30989" ht="12" customHeight="1"/>
    <row r="30990" ht="12" customHeight="1"/>
    <row r="30991" ht="12" customHeight="1"/>
    <row r="30992" ht="12" customHeight="1"/>
    <row r="30993" ht="12" customHeight="1"/>
    <row r="30994" ht="12" customHeight="1"/>
    <row r="30995" ht="12" customHeight="1"/>
    <row r="30996" ht="12" customHeight="1"/>
    <row r="30997" ht="12" customHeight="1"/>
    <row r="30998" ht="12" customHeight="1"/>
    <row r="30999" ht="12" customHeight="1"/>
    <row r="31000" ht="12" customHeight="1"/>
    <row r="31001" ht="12" customHeight="1"/>
    <row r="31002" ht="12" customHeight="1"/>
    <row r="31003" ht="12" customHeight="1"/>
    <row r="31004" ht="12" customHeight="1"/>
    <row r="31005" ht="12" customHeight="1"/>
    <row r="31006" ht="12" customHeight="1"/>
    <row r="31007" ht="12" customHeight="1"/>
    <row r="31008" ht="12" customHeight="1"/>
    <row r="31009" ht="12" customHeight="1"/>
    <row r="31010" ht="12" customHeight="1"/>
    <row r="31011" ht="12" customHeight="1"/>
    <row r="31012" ht="12" customHeight="1"/>
    <row r="31013" ht="12" customHeight="1"/>
    <row r="31014" ht="12" customHeight="1"/>
    <row r="31015" ht="12" customHeight="1"/>
    <row r="31016" ht="12" customHeight="1"/>
    <row r="31017" ht="12" customHeight="1"/>
    <row r="31018" ht="12" customHeight="1"/>
    <row r="31019" ht="12" customHeight="1"/>
    <row r="31020" ht="12" customHeight="1"/>
    <row r="31021" ht="12" customHeight="1"/>
    <row r="31022" ht="12" customHeight="1"/>
    <row r="31023" ht="12" customHeight="1"/>
    <row r="31024" ht="12" customHeight="1"/>
    <row r="31025" ht="12" customHeight="1"/>
    <row r="31026" ht="12" customHeight="1"/>
    <row r="31027" ht="12" customHeight="1"/>
    <row r="31028" ht="12" customHeight="1"/>
    <row r="31029" ht="12" customHeight="1"/>
    <row r="31030" ht="12" customHeight="1"/>
    <row r="31031" ht="12" customHeight="1"/>
    <row r="31032" ht="12" customHeight="1"/>
    <row r="31033" ht="12" customHeight="1"/>
    <row r="31034" ht="12" customHeight="1"/>
    <row r="31035" ht="12" customHeight="1"/>
    <row r="31036" ht="12" customHeight="1"/>
    <row r="31037" ht="12" customHeight="1"/>
    <row r="31038" ht="12" customHeight="1"/>
    <row r="31039" ht="12" customHeight="1"/>
    <row r="31040" ht="12" customHeight="1"/>
    <row r="31041" ht="12" customHeight="1"/>
    <row r="31042" ht="12" customHeight="1"/>
    <row r="31043" ht="12" customHeight="1"/>
    <row r="31044" ht="12" customHeight="1"/>
    <row r="31045" ht="12" customHeight="1"/>
    <row r="31046" ht="12" customHeight="1"/>
    <row r="31047" ht="12" customHeight="1"/>
    <row r="31048" ht="12" customHeight="1"/>
    <row r="31049" ht="12" customHeight="1"/>
    <row r="31050" ht="12" customHeight="1"/>
    <row r="31051" ht="12" customHeight="1"/>
    <row r="31052" ht="12" customHeight="1"/>
    <row r="31053" ht="12" customHeight="1"/>
    <row r="31054" ht="12" customHeight="1"/>
    <row r="31055" ht="12" customHeight="1"/>
    <row r="31056" ht="12" customHeight="1"/>
    <row r="31057" ht="12" customHeight="1"/>
    <row r="31058" ht="12" customHeight="1"/>
    <row r="31059" ht="12" customHeight="1"/>
    <row r="31060" ht="12" customHeight="1"/>
    <row r="31061" ht="12" customHeight="1"/>
    <row r="31062" ht="12" customHeight="1"/>
    <row r="31063" ht="12" customHeight="1"/>
    <row r="31064" ht="12" customHeight="1"/>
    <row r="31065" ht="12" customHeight="1"/>
    <row r="31066" ht="12" customHeight="1"/>
    <row r="31067" ht="12" customHeight="1"/>
    <row r="31068" ht="12" customHeight="1"/>
    <row r="31069" ht="12" customHeight="1"/>
    <row r="31070" ht="12" customHeight="1"/>
    <row r="31071" ht="12" customHeight="1"/>
    <row r="31072" ht="12" customHeight="1"/>
    <row r="31073" ht="12" customHeight="1"/>
    <row r="31074" ht="12" customHeight="1"/>
    <row r="31075" ht="12" customHeight="1"/>
    <row r="31076" ht="12" customHeight="1"/>
    <row r="31077" ht="12" customHeight="1"/>
    <row r="31078" ht="12" customHeight="1"/>
    <row r="31079" ht="12" customHeight="1"/>
    <row r="31080" ht="12" customHeight="1"/>
    <row r="31081" ht="12" customHeight="1"/>
    <row r="31082" ht="12" customHeight="1"/>
    <row r="31083" ht="12" customHeight="1"/>
    <row r="31084" ht="12" customHeight="1"/>
    <row r="31085" ht="12" customHeight="1"/>
    <row r="31086" ht="12" customHeight="1"/>
    <row r="31087" ht="12" customHeight="1"/>
    <row r="31088" ht="12" customHeight="1"/>
    <row r="31089" ht="12" customHeight="1"/>
    <row r="31090" ht="12" customHeight="1"/>
    <row r="31091" ht="12" customHeight="1"/>
    <row r="31092" ht="12" customHeight="1"/>
    <row r="31093" ht="12" customHeight="1"/>
    <row r="31094" ht="12" customHeight="1"/>
    <row r="31095" ht="12" customHeight="1"/>
    <row r="31096" ht="12" customHeight="1"/>
    <row r="31097" ht="12" customHeight="1"/>
    <row r="31098" ht="12" customHeight="1"/>
    <row r="31099" ht="12" customHeight="1"/>
    <row r="31100" ht="12" customHeight="1"/>
    <row r="31101" ht="12" customHeight="1"/>
    <row r="31102" ht="12" customHeight="1"/>
    <row r="31103" ht="12" customHeight="1"/>
    <row r="31104" ht="12" customHeight="1"/>
    <row r="31105" ht="12" customHeight="1"/>
    <row r="31106" ht="12" customHeight="1"/>
    <row r="31107" ht="12" customHeight="1"/>
    <row r="31108" ht="12" customHeight="1"/>
    <row r="31109" ht="12" customHeight="1"/>
    <row r="31110" ht="12" customHeight="1"/>
    <row r="31111" ht="12" customHeight="1"/>
    <row r="31112" ht="12" customHeight="1"/>
    <row r="31113" ht="12" customHeight="1"/>
    <row r="31114" ht="12" customHeight="1"/>
    <row r="31115" ht="12" customHeight="1"/>
    <row r="31116" ht="12" customHeight="1"/>
    <row r="31117" ht="12" customHeight="1"/>
    <row r="31118" ht="12" customHeight="1"/>
    <row r="31119" ht="12" customHeight="1"/>
    <row r="31120" ht="12" customHeight="1"/>
    <row r="31121" ht="12" customHeight="1"/>
    <row r="31122" ht="12" customHeight="1"/>
    <row r="31123" ht="12" customHeight="1"/>
    <row r="31124" ht="12" customHeight="1"/>
    <row r="31125" ht="12" customHeight="1"/>
    <row r="31126" ht="12" customHeight="1"/>
    <row r="31127" ht="12" customHeight="1"/>
    <row r="31128" ht="12" customHeight="1"/>
    <row r="31129" ht="12" customHeight="1"/>
    <row r="31130" ht="12" customHeight="1"/>
    <row r="31131" ht="12" customHeight="1"/>
    <row r="31132" ht="12" customHeight="1"/>
    <row r="31133" ht="12" customHeight="1"/>
    <row r="31134" ht="12" customHeight="1"/>
    <row r="31135" ht="12" customHeight="1"/>
    <row r="31136" ht="12" customHeight="1"/>
    <row r="31137" ht="12" customHeight="1"/>
    <row r="31138" ht="12" customHeight="1"/>
    <row r="31139" ht="12" customHeight="1"/>
    <row r="31140" ht="12" customHeight="1"/>
    <row r="31141" ht="12" customHeight="1"/>
    <row r="31142" ht="12" customHeight="1"/>
    <row r="31143" ht="12" customHeight="1"/>
    <row r="31144" ht="12" customHeight="1"/>
    <row r="31145" ht="12" customHeight="1"/>
    <row r="31146" ht="12" customHeight="1"/>
    <row r="31147" ht="12" customHeight="1"/>
    <row r="31148" ht="12" customHeight="1"/>
    <row r="31149" ht="12" customHeight="1"/>
    <row r="31150" ht="12" customHeight="1"/>
    <row r="31151" ht="12" customHeight="1"/>
    <row r="31152" ht="12" customHeight="1"/>
    <row r="31153" ht="12" customHeight="1"/>
    <row r="31154" ht="12" customHeight="1"/>
    <row r="31155" ht="12" customHeight="1"/>
    <row r="31156" ht="12" customHeight="1"/>
    <row r="31157" ht="12" customHeight="1"/>
    <row r="31158" ht="12" customHeight="1"/>
    <row r="31159" ht="12" customHeight="1"/>
    <row r="31160" ht="12" customHeight="1"/>
    <row r="31161" ht="12" customHeight="1"/>
    <row r="31162" ht="12" customHeight="1"/>
    <row r="31163" ht="12" customHeight="1"/>
    <row r="31164" ht="12" customHeight="1"/>
    <row r="31165" ht="12" customHeight="1"/>
    <row r="31166" ht="12" customHeight="1"/>
    <row r="31167" ht="12" customHeight="1"/>
    <row r="31168" ht="12" customHeight="1"/>
    <row r="31169" ht="12" customHeight="1"/>
    <row r="31170" ht="12" customHeight="1"/>
    <row r="31171" ht="12" customHeight="1"/>
    <row r="31172" ht="12" customHeight="1"/>
    <row r="31173" ht="12" customHeight="1"/>
    <row r="31174" ht="12" customHeight="1"/>
    <row r="31175" ht="12" customHeight="1"/>
    <row r="31176" ht="12" customHeight="1"/>
    <row r="31177" ht="12" customHeight="1"/>
    <row r="31178" ht="12" customHeight="1"/>
    <row r="31179" ht="12" customHeight="1"/>
    <row r="31180" ht="12" customHeight="1"/>
    <row r="31181" ht="12" customHeight="1"/>
    <row r="31182" ht="12" customHeight="1"/>
    <row r="31183" ht="12" customHeight="1"/>
    <row r="31184" ht="12" customHeight="1"/>
    <row r="31185" ht="12" customHeight="1"/>
    <row r="31186" ht="12" customHeight="1"/>
    <row r="31187" ht="12" customHeight="1"/>
    <row r="31188" ht="12" customHeight="1"/>
    <row r="31189" ht="12" customHeight="1"/>
    <row r="31190" ht="12" customHeight="1"/>
    <row r="31191" ht="12" customHeight="1"/>
    <row r="31192" ht="12" customHeight="1"/>
    <row r="31193" ht="12" customHeight="1"/>
    <row r="31194" ht="12" customHeight="1"/>
    <row r="31195" ht="12" customHeight="1"/>
    <row r="31196" ht="12" customHeight="1"/>
    <row r="31197" ht="12" customHeight="1"/>
    <row r="31198" ht="12" customHeight="1"/>
    <row r="31199" ht="12" customHeight="1"/>
    <row r="31200" ht="12" customHeight="1"/>
    <row r="31201" ht="12" customHeight="1"/>
    <row r="31202" ht="12" customHeight="1"/>
    <row r="31203" ht="12" customHeight="1"/>
    <row r="31204" ht="12" customHeight="1"/>
    <row r="31205" ht="12" customHeight="1"/>
    <row r="31206" ht="12" customHeight="1"/>
    <row r="31207" ht="12" customHeight="1"/>
    <row r="31208" ht="12" customHeight="1"/>
    <row r="31209" ht="12" customHeight="1"/>
    <row r="31210" ht="12" customHeight="1"/>
    <row r="31211" ht="12" customHeight="1"/>
    <row r="31212" ht="12" customHeight="1"/>
    <row r="31213" ht="12" customHeight="1"/>
    <row r="31214" ht="12" customHeight="1"/>
    <row r="31215" ht="12" customHeight="1"/>
    <row r="31216" ht="12" customHeight="1"/>
    <row r="31217" ht="12" customHeight="1"/>
    <row r="31218" ht="12" customHeight="1"/>
    <row r="31219" ht="12" customHeight="1"/>
    <row r="31220" ht="12" customHeight="1"/>
    <row r="31221" ht="12" customHeight="1"/>
    <row r="31222" ht="12" customHeight="1"/>
    <row r="31223" ht="12" customHeight="1"/>
    <row r="31224" ht="12" customHeight="1"/>
    <row r="31225" ht="12" customHeight="1"/>
    <row r="31226" ht="12" customHeight="1"/>
    <row r="31227" ht="12" customHeight="1"/>
    <row r="31228" ht="12" customHeight="1"/>
    <row r="31229" ht="12" customHeight="1"/>
    <row r="31230" ht="12" customHeight="1"/>
    <row r="31231" ht="12" customHeight="1"/>
    <row r="31232" ht="12" customHeight="1"/>
    <row r="31233" ht="12" customHeight="1"/>
    <row r="31234" ht="12" customHeight="1"/>
    <row r="31235" ht="12" customHeight="1"/>
    <row r="31236" ht="12" customHeight="1"/>
    <row r="31237" ht="12" customHeight="1"/>
    <row r="31238" ht="12" customHeight="1"/>
    <row r="31239" ht="12" customHeight="1"/>
    <row r="31240" ht="12" customHeight="1"/>
    <row r="31241" ht="12" customHeight="1"/>
    <row r="31242" ht="12" customHeight="1"/>
    <row r="31243" ht="12" customHeight="1"/>
    <row r="31244" ht="12" customHeight="1"/>
    <row r="31245" ht="12" customHeight="1"/>
    <row r="31246" ht="12" customHeight="1"/>
    <row r="31247" ht="12" customHeight="1"/>
    <row r="31248" ht="12" customHeight="1"/>
    <row r="31249" ht="12" customHeight="1"/>
    <row r="31250" ht="12" customHeight="1"/>
    <row r="31251" ht="12" customHeight="1"/>
    <row r="31252" ht="12" customHeight="1"/>
    <row r="31253" ht="12" customHeight="1"/>
    <row r="31254" ht="12" customHeight="1"/>
    <row r="31255" ht="12" customHeight="1"/>
    <row r="31256" ht="12" customHeight="1"/>
    <row r="31257" ht="12" customHeight="1"/>
    <row r="31258" ht="12" customHeight="1"/>
    <row r="31259" ht="12" customHeight="1"/>
    <row r="31260" ht="12" customHeight="1"/>
    <row r="31261" ht="12" customHeight="1"/>
    <row r="31262" ht="12" customHeight="1"/>
    <row r="31263" ht="12" customHeight="1"/>
    <row r="31264" ht="12" customHeight="1"/>
    <row r="31265" ht="12" customHeight="1"/>
    <row r="31266" ht="12" customHeight="1"/>
    <row r="31267" ht="12" customHeight="1"/>
    <row r="31268" ht="12" customHeight="1"/>
    <row r="31269" ht="12" customHeight="1"/>
    <row r="31270" ht="12" customHeight="1"/>
    <row r="31271" ht="12" customHeight="1"/>
    <row r="31272" ht="12" customHeight="1"/>
    <row r="31273" ht="12" customHeight="1"/>
    <row r="31274" ht="12" customHeight="1"/>
    <row r="31275" ht="12" customHeight="1"/>
    <row r="31276" ht="12" customHeight="1"/>
    <row r="31277" ht="12" customHeight="1"/>
    <row r="31278" ht="12" customHeight="1"/>
    <row r="31279" ht="12" customHeight="1"/>
    <row r="31280" ht="12" customHeight="1"/>
    <row r="31281" ht="12" customHeight="1"/>
    <row r="31282" ht="12" customHeight="1"/>
    <row r="31283" ht="12" customHeight="1"/>
    <row r="31284" ht="12" customHeight="1"/>
    <row r="31285" ht="12" customHeight="1"/>
    <row r="31286" ht="12" customHeight="1"/>
    <row r="31287" ht="12" customHeight="1"/>
    <row r="31288" ht="12" customHeight="1"/>
    <row r="31289" ht="12" customHeight="1"/>
    <row r="31290" ht="12" customHeight="1"/>
    <row r="31291" ht="12" customHeight="1"/>
    <row r="31292" ht="12" customHeight="1"/>
    <row r="31293" ht="12" customHeight="1"/>
    <row r="31294" ht="12" customHeight="1"/>
    <row r="31295" ht="12" customHeight="1"/>
    <row r="31296" ht="12" customHeight="1"/>
    <row r="31297" ht="12" customHeight="1"/>
    <row r="31298" ht="12" customHeight="1"/>
    <row r="31299" ht="12" customHeight="1"/>
    <row r="31300" ht="12" customHeight="1"/>
    <row r="31301" ht="12" customHeight="1"/>
    <row r="31302" ht="12" customHeight="1"/>
    <row r="31303" ht="12" customHeight="1"/>
    <row r="31304" ht="12" customHeight="1"/>
    <row r="31305" ht="12" customHeight="1"/>
    <row r="31306" ht="12" customHeight="1"/>
    <row r="31307" ht="12" customHeight="1"/>
    <row r="31308" ht="12" customHeight="1"/>
    <row r="31309" ht="12" customHeight="1"/>
    <row r="31310" ht="12" customHeight="1"/>
    <row r="31311" ht="12" customHeight="1"/>
    <row r="31312" ht="12" customHeight="1"/>
    <row r="31313" ht="12" customHeight="1"/>
    <row r="31314" ht="12" customHeight="1"/>
    <row r="31315" ht="12" customHeight="1"/>
    <row r="31316" ht="12" customHeight="1"/>
    <row r="31317" ht="12" customHeight="1"/>
    <row r="31318" ht="12" customHeight="1"/>
    <row r="31319" ht="12" customHeight="1"/>
    <row r="31320" ht="12" customHeight="1"/>
    <row r="31321" ht="12" customHeight="1"/>
    <row r="31322" ht="12" customHeight="1"/>
    <row r="31323" ht="12" customHeight="1"/>
    <row r="31324" ht="12" customHeight="1"/>
    <row r="31325" ht="12" customHeight="1"/>
    <row r="31326" ht="12" customHeight="1"/>
    <row r="31327" ht="12" customHeight="1"/>
    <row r="31328" ht="12" customHeight="1"/>
    <row r="31329" ht="12" customHeight="1"/>
    <row r="31330" ht="12" customHeight="1"/>
    <row r="31331" ht="12" customHeight="1"/>
    <row r="31332" ht="12" customHeight="1"/>
    <row r="31333" ht="12" customHeight="1"/>
    <row r="31334" ht="12" customHeight="1"/>
    <row r="31335" ht="12" customHeight="1"/>
    <row r="31336" ht="12" customHeight="1"/>
    <row r="31337" ht="12" customHeight="1"/>
    <row r="31338" ht="12" customHeight="1"/>
    <row r="31339" ht="12" customHeight="1"/>
    <row r="31340" ht="12" customHeight="1"/>
    <row r="31341" ht="12" customHeight="1"/>
    <row r="31342" ht="12" customHeight="1"/>
    <row r="31343" ht="12" customHeight="1"/>
    <row r="31344" ht="12" customHeight="1"/>
    <row r="31345" ht="12" customHeight="1"/>
    <row r="31346" ht="12" customHeight="1"/>
    <row r="31347" ht="12" customHeight="1"/>
    <row r="31348" ht="12" customHeight="1"/>
    <row r="31349" ht="12" customHeight="1"/>
    <row r="31350" ht="12" customHeight="1"/>
    <row r="31351" ht="12" customHeight="1"/>
    <row r="31352" ht="12" customHeight="1"/>
    <row r="31353" ht="12" customHeight="1"/>
    <row r="31354" ht="12" customHeight="1"/>
    <row r="31355" ht="12" customHeight="1"/>
    <row r="31356" ht="12" customHeight="1"/>
    <row r="31357" ht="12" customHeight="1"/>
    <row r="31358" ht="12" customHeight="1"/>
    <row r="31359" ht="12" customHeight="1"/>
    <row r="31360" ht="12" customHeight="1"/>
    <row r="31361" ht="12" customHeight="1"/>
    <row r="31362" ht="12" customHeight="1"/>
    <row r="31363" ht="12" customHeight="1"/>
    <row r="31364" ht="12" customHeight="1"/>
    <row r="31365" ht="12" customHeight="1"/>
    <row r="31366" ht="12" customHeight="1"/>
    <row r="31367" ht="12" customHeight="1"/>
    <row r="31368" ht="12" customHeight="1"/>
    <row r="31369" ht="12" customHeight="1"/>
    <row r="31370" ht="12" customHeight="1"/>
    <row r="31371" ht="12" customHeight="1"/>
    <row r="31372" ht="12" customHeight="1"/>
    <row r="31373" ht="12" customHeight="1"/>
    <row r="31374" ht="12" customHeight="1"/>
    <row r="31375" ht="12" customHeight="1"/>
    <row r="31376" ht="12" customHeight="1"/>
    <row r="31377" ht="12" customHeight="1"/>
    <row r="31378" ht="12" customHeight="1"/>
    <row r="31379" ht="12" customHeight="1"/>
    <row r="31380" ht="12" customHeight="1"/>
    <row r="31381" ht="12" customHeight="1"/>
    <row r="31382" ht="12" customHeight="1"/>
    <row r="31383" ht="12" customHeight="1"/>
    <row r="31384" ht="12" customHeight="1"/>
    <row r="31385" ht="12" customHeight="1"/>
    <row r="31386" ht="12" customHeight="1"/>
    <row r="31387" ht="12" customHeight="1"/>
    <row r="31388" ht="12" customHeight="1"/>
    <row r="31389" ht="12" customHeight="1"/>
    <row r="31390" ht="12" customHeight="1"/>
    <row r="31391" ht="12" customHeight="1"/>
    <row r="31392" ht="12" customHeight="1"/>
    <row r="31393" ht="12" customHeight="1"/>
    <row r="31394" ht="12" customHeight="1"/>
    <row r="31395" ht="12" customHeight="1"/>
    <row r="31396" ht="12" customHeight="1"/>
    <row r="31397" ht="12" customHeight="1"/>
    <row r="31398" ht="12" customHeight="1"/>
    <row r="31399" ht="12" customHeight="1"/>
    <row r="31400" ht="12" customHeight="1"/>
    <row r="31401" ht="12" customHeight="1"/>
    <row r="31402" ht="12" customHeight="1"/>
    <row r="31403" ht="12" customHeight="1"/>
    <row r="31404" ht="12" customHeight="1"/>
    <row r="31405" ht="12" customHeight="1"/>
    <row r="31406" ht="12" customHeight="1"/>
    <row r="31407" ht="12" customHeight="1"/>
    <row r="31408" ht="12" customHeight="1"/>
    <row r="31409" ht="12" customHeight="1"/>
    <row r="31410" ht="12" customHeight="1"/>
    <row r="31411" ht="12" customHeight="1"/>
    <row r="31412" ht="12" customHeight="1"/>
    <row r="31413" ht="12" customHeight="1"/>
    <row r="31414" ht="12" customHeight="1"/>
    <row r="31415" ht="12" customHeight="1"/>
    <row r="31416" ht="12" customHeight="1"/>
    <row r="31417" ht="12" customHeight="1"/>
    <row r="31418" ht="12" customHeight="1"/>
    <row r="31419" ht="12" customHeight="1"/>
    <row r="31420" ht="12" customHeight="1"/>
    <row r="31421" ht="12" customHeight="1"/>
    <row r="31422" ht="12" customHeight="1"/>
    <row r="31423" ht="12" customHeight="1"/>
    <row r="31424" ht="12" customHeight="1"/>
    <row r="31425" ht="12" customHeight="1"/>
    <row r="31426" ht="12" customHeight="1"/>
    <row r="31427" ht="12" customHeight="1"/>
    <row r="31428" ht="12" customHeight="1"/>
    <row r="31429" ht="12" customHeight="1"/>
    <row r="31430" ht="12" customHeight="1"/>
    <row r="31431" ht="12" customHeight="1"/>
    <row r="31432" ht="12" customHeight="1"/>
    <row r="31433" ht="12" customHeight="1"/>
    <row r="31434" ht="12" customHeight="1"/>
    <row r="31435" ht="12" customHeight="1"/>
    <row r="31436" ht="12" customHeight="1"/>
    <row r="31437" ht="12" customHeight="1"/>
    <row r="31438" ht="12" customHeight="1"/>
    <row r="31439" ht="12" customHeight="1"/>
    <row r="31440" ht="12" customHeight="1"/>
    <row r="31441" ht="12" customHeight="1"/>
    <row r="31442" ht="12" customHeight="1"/>
    <row r="31443" ht="12" customHeight="1"/>
    <row r="31444" ht="12" customHeight="1"/>
    <row r="31445" ht="12" customHeight="1"/>
    <row r="31446" ht="12" customHeight="1"/>
    <row r="31447" ht="12" customHeight="1"/>
    <row r="31448" ht="12" customHeight="1"/>
    <row r="31449" ht="12" customHeight="1"/>
    <row r="31450" ht="12" customHeight="1"/>
    <row r="31451" ht="12" customHeight="1"/>
    <row r="31452" ht="12" customHeight="1"/>
    <row r="31453" ht="12" customHeight="1"/>
    <row r="31454" ht="12" customHeight="1"/>
    <row r="31455" ht="12" customHeight="1"/>
    <row r="31456" ht="12" customHeight="1"/>
    <row r="31457" ht="12" customHeight="1"/>
    <row r="31458" ht="12" customHeight="1"/>
    <row r="31459" ht="12" customHeight="1"/>
    <row r="31460" ht="12" customHeight="1"/>
    <row r="31461" ht="12" customHeight="1"/>
    <row r="31462" ht="12" customHeight="1"/>
    <row r="31463" ht="12" customHeight="1"/>
    <row r="31464" ht="12" customHeight="1"/>
    <row r="31465" ht="12" customHeight="1"/>
    <row r="31466" ht="12" customHeight="1"/>
    <row r="31467" ht="12" customHeight="1"/>
    <row r="31468" ht="12" customHeight="1"/>
    <row r="31469" ht="12" customHeight="1"/>
    <row r="31470" ht="12" customHeight="1"/>
    <row r="31471" ht="12" customHeight="1"/>
    <row r="31472" ht="12" customHeight="1"/>
    <row r="31473" ht="12" customHeight="1"/>
    <row r="31474" ht="12" customHeight="1"/>
    <row r="31475" ht="12" customHeight="1"/>
    <row r="31476" ht="12" customHeight="1"/>
    <row r="31477" ht="12" customHeight="1"/>
    <row r="31478" ht="12" customHeight="1"/>
    <row r="31479" ht="12" customHeight="1"/>
    <row r="31480" ht="12" customHeight="1"/>
    <row r="31481" ht="12" customHeight="1"/>
    <row r="31482" ht="12" customHeight="1"/>
    <row r="31483" ht="12" customHeight="1"/>
    <row r="31484" ht="12" customHeight="1"/>
    <row r="31485" ht="12" customHeight="1"/>
    <row r="31486" ht="12" customHeight="1"/>
    <row r="31487" ht="12" customHeight="1"/>
    <row r="31488" ht="12" customHeight="1"/>
    <row r="31489" ht="12" customHeight="1"/>
    <row r="31490" ht="12" customHeight="1"/>
    <row r="31491" ht="12" customHeight="1"/>
    <row r="31492" ht="12" customHeight="1"/>
    <row r="31493" ht="12" customHeight="1"/>
    <row r="31494" ht="12" customHeight="1"/>
    <row r="31495" ht="12" customHeight="1"/>
    <row r="31496" ht="12" customHeight="1"/>
    <row r="31497" ht="12" customHeight="1"/>
    <row r="31498" ht="12" customHeight="1"/>
    <row r="31499" ht="12" customHeight="1"/>
    <row r="31500" ht="12" customHeight="1"/>
    <row r="31501" ht="12" customHeight="1"/>
    <row r="31502" ht="12" customHeight="1"/>
    <row r="31503" ht="12" customHeight="1"/>
    <row r="31504" ht="12" customHeight="1"/>
    <row r="31505" ht="12" customHeight="1"/>
    <row r="31506" ht="12" customHeight="1"/>
    <row r="31507" ht="12" customHeight="1"/>
    <row r="31508" ht="12" customHeight="1"/>
    <row r="31509" ht="12" customHeight="1"/>
    <row r="31510" ht="12" customHeight="1"/>
    <row r="31511" ht="12" customHeight="1"/>
    <row r="31512" ht="12" customHeight="1"/>
    <row r="31513" ht="12" customHeight="1"/>
    <row r="31514" ht="12" customHeight="1"/>
    <row r="31515" ht="12" customHeight="1"/>
    <row r="31516" ht="12" customHeight="1"/>
    <row r="31517" ht="12" customHeight="1"/>
    <row r="31518" ht="12" customHeight="1"/>
    <row r="31519" ht="12" customHeight="1"/>
    <row r="31520" ht="12" customHeight="1"/>
    <row r="31521" ht="12" customHeight="1"/>
    <row r="31522" ht="12" customHeight="1"/>
    <row r="31523" ht="12" customHeight="1"/>
    <row r="31524" ht="12" customHeight="1"/>
    <row r="31525" ht="12" customHeight="1"/>
    <row r="31526" ht="12" customHeight="1"/>
    <row r="31527" ht="12" customHeight="1"/>
    <row r="31528" ht="12" customHeight="1"/>
    <row r="31529" ht="12" customHeight="1"/>
    <row r="31530" ht="12" customHeight="1"/>
    <row r="31531" ht="12" customHeight="1"/>
    <row r="31532" ht="12" customHeight="1"/>
    <row r="31533" ht="12" customHeight="1"/>
    <row r="31534" ht="12" customHeight="1"/>
    <row r="31535" ht="12" customHeight="1"/>
    <row r="31536" ht="12" customHeight="1"/>
    <row r="31537" ht="12" customHeight="1"/>
    <row r="31538" ht="12" customHeight="1"/>
    <row r="31539" ht="12" customHeight="1"/>
    <row r="31540" ht="12" customHeight="1"/>
    <row r="31541" ht="12" customHeight="1"/>
    <row r="31542" ht="12" customHeight="1"/>
    <row r="31543" ht="12" customHeight="1"/>
    <row r="31544" ht="12" customHeight="1"/>
    <row r="31545" ht="12" customHeight="1"/>
    <row r="31546" ht="12" customHeight="1"/>
    <row r="31547" ht="12" customHeight="1"/>
    <row r="31548" ht="12" customHeight="1"/>
    <row r="31549" ht="12" customHeight="1"/>
    <row r="31550" ht="12" customHeight="1"/>
    <row r="31551" ht="12" customHeight="1"/>
    <row r="31552" ht="12" customHeight="1"/>
    <row r="31553" ht="12" customHeight="1"/>
    <row r="31554" ht="12" customHeight="1"/>
    <row r="31555" ht="12" customHeight="1"/>
    <row r="31556" ht="12" customHeight="1"/>
    <row r="31557" ht="12" customHeight="1"/>
    <row r="31558" ht="12" customHeight="1"/>
    <row r="31559" ht="12" customHeight="1"/>
    <row r="31560" ht="12" customHeight="1"/>
    <row r="31561" ht="12" customHeight="1"/>
    <row r="31562" ht="12" customHeight="1"/>
    <row r="31563" ht="12" customHeight="1"/>
    <row r="31564" ht="12" customHeight="1"/>
    <row r="31565" ht="12" customHeight="1"/>
    <row r="31566" ht="12" customHeight="1"/>
    <row r="31567" ht="12" customHeight="1"/>
    <row r="31568" ht="12" customHeight="1"/>
    <row r="31569" ht="12" customHeight="1"/>
    <row r="31570" ht="12" customHeight="1"/>
    <row r="31571" ht="12" customHeight="1"/>
    <row r="31572" ht="12" customHeight="1"/>
    <row r="31573" ht="12" customHeight="1"/>
    <row r="31574" ht="12" customHeight="1"/>
    <row r="31575" ht="12" customHeight="1"/>
    <row r="31576" ht="12" customHeight="1"/>
    <row r="31577" ht="12" customHeight="1"/>
    <row r="31578" ht="12" customHeight="1"/>
    <row r="31579" ht="12" customHeight="1"/>
    <row r="31580" ht="12" customHeight="1"/>
    <row r="31581" ht="12" customHeight="1"/>
    <row r="31582" ht="12" customHeight="1"/>
    <row r="31583" ht="12" customHeight="1"/>
    <row r="31584" ht="12" customHeight="1"/>
    <row r="31585" ht="12" customHeight="1"/>
    <row r="31586" ht="12" customHeight="1"/>
    <row r="31587" ht="12" customHeight="1"/>
    <row r="31588" ht="12" customHeight="1"/>
    <row r="31589" ht="12" customHeight="1"/>
    <row r="31590" ht="12" customHeight="1"/>
    <row r="31591" ht="12" customHeight="1"/>
    <row r="31592" ht="12" customHeight="1"/>
    <row r="31593" ht="12" customHeight="1"/>
    <row r="31594" ht="12" customHeight="1"/>
    <row r="31595" ht="12" customHeight="1"/>
    <row r="31596" ht="12" customHeight="1"/>
    <row r="31597" ht="12" customHeight="1"/>
    <row r="31598" ht="12" customHeight="1"/>
    <row r="31599" ht="12" customHeight="1"/>
    <row r="31600" ht="12" customHeight="1"/>
    <row r="31601" ht="12" customHeight="1"/>
    <row r="31602" ht="12" customHeight="1"/>
    <row r="31603" ht="12" customHeight="1"/>
    <row r="31604" ht="12" customHeight="1"/>
    <row r="31605" ht="12" customHeight="1"/>
    <row r="31606" ht="12" customHeight="1"/>
    <row r="31607" ht="12" customHeight="1"/>
    <row r="31608" ht="12" customHeight="1"/>
    <row r="31609" ht="12" customHeight="1"/>
    <row r="31610" ht="12" customHeight="1"/>
    <row r="31611" ht="12" customHeight="1"/>
    <row r="31612" ht="12" customHeight="1"/>
    <row r="31613" ht="12" customHeight="1"/>
    <row r="31614" ht="12" customHeight="1"/>
    <row r="31615" ht="12" customHeight="1"/>
    <row r="31616" ht="12" customHeight="1"/>
    <row r="31617" ht="12" customHeight="1"/>
    <row r="31618" ht="12" customHeight="1"/>
    <row r="31619" ht="12" customHeight="1"/>
    <row r="31620" ht="12" customHeight="1"/>
    <row r="31621" ht="12" customHeight="1"/>
    <row r="31622" ht="12" customHeight="1"/>
    <row r="31623" ht="12" customHeight="1"/>
    <row r="31624" ht="12" customHeight="1"/>
    <row r="31625" ht="12" customHeight="1"/>
    <row r="31626" ht="12" customHeight="1"/>
    <row r="31627" ht="12" customHeight="1"/>
    <row r="31628" ht="12" customHeight="1"/>
    <row r="31629" ht="12" customHeight="1"/>
    <row r="31630" ht="12" customHeight="1"/>
    <row r="31631" ht="12" customHeight="1"/>
    <row r="31632" ht="12" customHeight="1"/>
    <row r="31633" ht="12" customHeight="1"/>
    <row r="31634" ht="12" customHeight="1"/>
    <row r="31635" ht="12" customHeight="1"/>
    <row r="31636" ht="12" customHeight="1"/>
    <row r="31637" ht="12" customHeight="1"/>
    <row r="31638" ht="12" customHeight="1"/>
    <row r="31639" ht="12" customHeight="1"/>
    <row r="31640" ht="12" customHeight="1"/>
    <row r="31641" ht="12" customHeight="1"/>
    <row r="31642" ht="12" customHeight="1"/>
    <row r="31643" ht="12" customHeight="1"/>
    <row r="31644" ht="12" customHeight="1"/>
    <row r="31645" ht="12" customHeight="1"/>
    <row r="31646" ht="12" customHeight="1"/>
    <row r="31647" ht="12" customHeight="1"/>
    <row r="31648" ht="12" customHeight="1"/>
    <row r="31649" ht="12" customHeight="1"/>
    <row r="31650" ht="12" customHeight="1"/>
    <row r="31651" ht="12" customHeight="1"/>
    <row r="31652" ht="12" customHeight="1"/>
    <row r="31653" ht="12" customHeight="1"/>
    <row r="31654" ht="12" customHeight="1"/>
    <row r="31655" ht="12" customHeight="1"/>
    <row r="31656" ht="12" customHeight="1"/>
    <row r="31657" ht="12" customHeight="1"/>
    <row r="31658" ht="12" customHeight="1"/>
    <row r="31659" ht="12" customHeight="1"/>
    <row r="31660" ht="12" customHeight="1"/>
    <row r="31661" ht="12" customHeight="1"/>
    <row r="31662" ht="12" customHeight="1"/>
    <row r="31663" ht="12" customHeight="1"/>
    <row r="31664" ht="12" customHeight="1"/>
    <row r="31665" ht="12" customHeight="1"/>
    <row r="31666" ht="12" customHeight="1"/>
    <row r="31667" ht="12" customHeight="1"/>
    <row r="31668" ht="12" customHeight="1"/>
    <row r="31669" ht="12" customHeight="1"/>
    <row r="31670" ht="12" customHeight="1"/>
    <row r="31671" ht="12" customHeight="1"/>
    <row r="31672" ht="12" customHeight="1"/>
    <row r="31673" ht="12" customHeight="1"/>
    <row r="31674" ht="12" customHeight="1"/>
    <row r="31675" ht="12" customHeight="1"/>
    <row r="31676" ht="12" customHeight="1"/>
    <row r="31677" ht="12" customHeight="1"/>
    <row r="31678" ht="12" customHeight="1"/>
    <row r="31679" ht="12" customHeight="1"/>
    <row r="31680" ht="12" customHeight="1"/>
    <row r="31681" ht="12" customHeight="1"/>
    <row r="31682" ht="12" customHeight="1"/>
    <row r="31683" ht="12" customHeight="1"/>
    <row r="31684" ht="12" customHeight="1"/>
    <row r="31685" ht="12" customHeight="1"/>
    <row r="31686" ht="12" customHeight="1"/>
    <row r="31687" ht="12" customHeight="1"/>
    <row r="31688" ht="12" customHeight="1"/>
    <row r="31689" ht="12" customHeight="1"/>
    <row r="31690" ht="12" customHeight="1"/>
    <row r="31691" ht="12" customHeight="1"/>
    <row r="31692" ht="12" customHeight="1"/>
    <row r="31693" ht="12" customHeight="1"/>
    <row r="31694" ht="12" customHeight="1"/>
    <row r="31695" ht="12" customHeight="1"/>
    <row r="31696" ht="12" customHeight="1"/>
    <row r="31697" ht="12" customHeight="1"/>
    <row r="31698" ht="12" customHeight="1"/>
    <row r="31699" ht="12" customHeight="1"/>
    <row r="31700" ht="12" customHeight="1"/>
    <row r="31701" ht="12" customHeight="1"/>
    <row r="31702" ht="12" customHeight="1"/>
    <row r="31703" ht="12" customHeight="1"/>
    <row r="31704" ht="12" customHeight="1"/>
    <row r="31705" ht="12" customHeight="1"/>
    <row r="31706" ht="12" customHeight="1"/>
    <row r="31707" ht="12" customHeight="1"/>
    <row r="31708" ht="12" customHeight="1"/>
    <row r="31709" ht="12" customHeight="1"/>
    <row r="31710" ht="12" customHeight="1"/>
    <row r="31711" ht="12" customHeight="1"/>
    <row r="31712" ht="12" customHeight="1"/>
    <row r="31713" ht="12" customHeight="1"/>
    <row r="31714" ht="12" customHeight="1"/>
    <row r="31715" ht="12" customHeight="1"/>
    <row r="31716" ht="12" customHeight="1"/>
    <row r="31717" ht="12" customHeight="1"/>
    <row r="31718" ht="12" customHeight="1"/>
    <row r="31719" ht="12" customHeight="1"/>
    <row r="31720" ht="12" customHeight="1"/>
    <row r="31721" ht="12" customHeight="1"/>
    <row r="31722" ht="12" customHeight="1"/>
    <row r="31723" ht="12" customHeight="1"/>
    <row r="31724" ht="12" customHeight="1"/>
    <row r="31725" ht="12" customHeight="1"/>
    <row r="31726" ht="12" customHeight="1"/>
    <row r="31727" ht="12" customHeight="1"/>
    <row r="31728" ht="12" customHeight="1"/>
    <row r="31729" ht="12" customHeight="1"/>
    <row r="31730" ht="12" customHeight="1"/>
    <row r="31731" ht="12" customHeight="1"/>
    <row r="31732" ht="12" customHeight="1"/>
    <row r="31733" ht="12" customHeight="1"/>
    <row r="31734" ht="12" customHeight="1"/>
    <row r="31735" ht="12" customHeight="1"/>
    <row r="31736" ht="12" customHeight="1"/>
    <row r="31737" ht="12" customHeight="1"/>
    <row r="31738" ht="12" customHeight="1"/>
    <row r="31739" ht="12" customHeight="1"/>
    <row r="31740" ht="12" customHeight="1"/>
    <row r="31741" ht="12" customHeight="1"/>
    <row r="31742" ht="12" customHeight="1"/>
    <row r="31743" ht="12" customHeight="1"/>
    <row r="31744" ht="12" customHeight="1"/>
    <row r="31745" ht="12" customHeight="1"/>
    <row r="31746" ht="12" customHeight="1"/>
    <row r="31747" ht="12" customHeight="1"/>
    <row r="31748" ht="12" customHeight="1"/>
    <row r="31749" ht="12" customHeight="1"/>
    <row r="31750" ht="12" customHeight="1"/>
    <row r="31751" ht="12" customHeight="1"/>
    <row r="31752" ht="12" customHeight="1"/>
    <row r="31753" ht="12" customHeight="1"/>
    <row r="31754" ht="12" customHeight="1"/>
    <row r="31755" ht="12" customHeight="1"/>
    <row r="31756" ht="12" customHeight="1"/>
    <row r="31757" ht="12" customHeight="1"/>
    <row r="31758" ht="12" customHeight="1"/>
    <row r="31759" ht="12" customHeight="1"/>
    <row r="31760" ht="12" customHeight="1"/>
    <row r="31761" ht="12" customHeight="1"/>
    <row r="31762" ht="12" customHeight="1"/>
    <row r="31763" ht="12" customHeight="1"/>
    <row r="31764" ht="12" customHeight="1"/>
    <row r="31765" ht="12" customHeight="1"/>
    <row r="31766" ht="12" customHeight="1"/>
    <row r="31767" ht="12" customHeight="1"/>
    <row r="31768" ht="12" customHeight="1"/>
    <row r="31769" ht="12" customHeight="1"/>
    <row r="31770" ht="12" customHeight="1"/>
    <row r="31771" ht="12" customHeight="1"/>
    <row r="31772" ht="12" customHeight="1"/>
    <row r="31773" ht="12" customHeight="1"/>
    <row r="31774" ht="12" customHeight="1"/>
    <row r="31775" ht="12" customHeight="1"/>
    <row r="31776" ht="12" customHeight="1"/>
    <row r="31777" ht="12" customHeight="1"/>
    <row r="31778" ht="12" customHeight="1"/>
    <row r="31779" ht="12" customHeight="1"/>
    <row r="31780" ht="12" customHeight="1"/>
    <row r="31781" ht="12" customHeight="1"/>
    <row r="31782" ht="12" customHeight="1"/>
    <row r="31783" ht="12" customHeight="1"/>
    <row r="31784" ht="12" customHeight="1"/>
    <row r="31785" ht="12" customHeight="1"/>
    <row r="31786" ht="12" customHeight="1"/>
    <row r="31787" ht="12" customHeight="1"/>
    <row r="31788" ht="12" customHeight="1"/>
    <row r="31789" ht="12" customHeight="1"/>
    <row r="31790" ht="12" customHeight="1"/>
    <row r="31791" ht="12" customHeight="1"/>
    <row r="31792" ht="12" customHeight="1"/>
    <row r="31793" ht="12" customHeight="1"/>
    <row r="31794" ht="12" customHeight="1"/>
    <row r="31795" ht="12" customHeight="1"/>
    <row r="31796" ht="12" customHeight="1"/>
    <row r="31797" ht="12" customHeight="1"/>
    <row r="31798" ht="12" customHeight="1"/>
    <row r="31799" ht="12" customHeight="1"/>
    <row r="31800" ht="12" customHeight="1"/>
    <row r="31801" ht="12" customHeight="1"/>
    <row r="31802" ht="12" customHeight="1"/>
    <row r="31803" ht="12" customHeight="1"/>
    <row r="31804" ht="12" customHeight="1"/>
    <row r="31805" ht="12" customHeight="1"/>
    <row r="31806" ht="12" customHeight="1"/>
    <row r="31807" ht="12" customHeight="1"/>
    <row r="31808" ht="12" customHeight="1"/>
    <row r="31809" ht="12" customHeight="1"/>
    <row r="31810" ht="12" customHeight="1"/>
    <row r="31811" ht="12" customHeight="1"/>
    <row r="31812" ht="12" customHeight="1"/>
    <row r="31813" ht="12" customHeight="1"/>
    <row r="31814" ht="12" customHeight="1"/>
    <row r="31815" ht="12" customHeight="1"/>
    <row r="31816" ht="12" customHeight="1"/>
    <row r="31817" ht="12" customHeight="1"/>
    <row r="31818" ht="12" customHeight="1"/>
    <row r="31819" ht="12" customHeight="1"/>
    <row r="31820" ht="12" customHeight="1"/>
    <row r="31821" ht="12" customHeight="1"/>
    <row r="31822" ht="12" customHeight="1"/>
    <row r="31823" ht="12" customHeight="1"/>
    <row r="31824" ht="12" customHeight="1"/>
    <row r="31825" ht="12" customHeight="1"/>
    <row r="31826" ht="12" customHeight="1"/>
    <row r="31827" ht="12" customHeight="1"/>
    <row r="31828" ht="12" customHeight="1"/>
    <row r="31829" ht="12" customHeight="1"/>
    <row r="31830" ht="12" customHeight="1"/>
    <row r="31831" ht="12" customHeight="1"/>
    <row r="31832" ht="12" customHeight="1"/>
    <row r="31833" ht="12" customHeight="1"/>
    <row r="31834" ht="12" customHeight="1"/>
    <row r="31835" ht="12" customHeight="1"/>
    <row r="31836" ht="12" customHeight="1"/>
    <row r="31837" ht="12" customHeight="1"/>
    <row r="31838" ht="12" customHeight="1"/>
    <row r="31839" ht="12" customHeight="1"/>
    <row r="31840" ht="12" customHeight="1"/>
    <row r="31841" ht="12" customHeight="1"/>
    <row r="31842" ht="12" customHeight="1"/>
    <row r="31843" ht="12" customHeight="1"/>
    <row r="31844" ht="12" customHeight="1"/>
    <row r="31845" ht="12" customHeight="1"/>
    <row r="31846" ht="12" customHeight="1"/>
    <row r="31847" ht="12" customHeight="1"/>
    <row r="31848" ht="12" customHeight="1"/>
    <row r="31849" ht="12" customHeight="1"/>
    <row r="31850" ht="12" customHeight="1"/>
    <row r="31851" ht="12" customHeight="1"/>
    <row r="31852" ht="12" customHeight="1"/>
    <row r="31853" ht="12" customHeight="1"/>
    <row r="31854" ht="12" customHeight="1"/>
    <row r="31855" ht="12" customHeight="1"/>
    <row r="31856" ht="12" customHeight="1"/>
    <row r="31857" ht="12" customHeight="1"/>
    <row r="31858" ht="12" customHeight="1"/>
    <row r="31859" ht="12" customHeight="1"/>
    <row r="31860" ht="12" customHeight="1"/>
    <row r="31861" ht="12" customHeight="1"/>
    <row r="31862" ht="12" customHeight="1"/>
    <row r="31863" ht="12" customHeight="1"/>
    <row r="31864" ht="12" customHeight="1"/>
    <row r="31865" ht="12" customHeight="1"/>
    <row r="31866" ht="12" customHeight="1"/>
    <row r="31867" ht="12" customHeight="1"/>
    <row r="31868" ht="12" customHeight="1"/>
    <row r="31869" ht="12" customHeight="1"/>
    <row r="31870" ht="12" customHeight="1"/>
    <row r="31871" ht="12" customHeight="1"/>
    <row r="31872" ht="12" customHeight="1"/>
    <row r="31873" ht="12" customHeight="1"/>
    <row r="31874" ht="12" customHeight="1"/>
    <row r="31875" ht="12" customHeight="1"/>
    <row r="31876" ht="12" customHeight="1"/>
    <row r="31877" ht="12" customHeight="1"/>
    <row r="31878" ht="12" customHeight="1"/>
    <row r="31879" ht="12" customHeight="1"/>
    <row r="31880" ht="12" customHeight="1"/>
    <row r="31881" ht="12" customHeight="1"/>
    <row r="31882" ht="12" customHeight="1"/>
    <row r="31883" ht="12" customHeight="1"/>
    <row r="31884" ht="12" customHeight="1"/>
    <row r="31885" ht="12" customHeight="1"/>
    <row r="31886" ht="12" customHeight="1"/>
    <row r="31887" ht="12" customHeight="1"/>
    <row r="31888" ht="12" customHeight="1"/>
    <row r="31889" ht="12" customHeight="1"/>
    <row r="31890" ht="12" customHeight="1"/>
    <row r="31891" ht="12" customHeight="1"/>
    <row r="31892" ht="12" customHeight="1"/>
    <row r="31893" ht="12" customHeight="1"/>
    <row r="31894" ht="12" customHeight="1"/>
    <row r="31895" ht="12" customHeight="1"/>
    <row r="31896" ht="12" customHeight="1"/>
    <row r="31897" ht="12" customHeight="1"/>
    <row r="31898" ht="12" customHeight="1"/>
    <row r="31899" ht="12" customHeight="1"/>
    <row r="31900" ht="12" customHeight="1"/>
    <row r="31901" ht="12" customHeight="1"/>
    <row r="31902" ht="12" customHeight="1"/>
    <row r="31903" ht="12" customHeight="1"/>
    <row r="31904" ht="12" customHeight="1"/>
    <row r="31905" ht="12" customHeight="1"/>
    <row r="31906" ht="12" customHeight="1"/>
    <row r="31907" ht="12" customHeight="1"/>
    <row r="31908" ht="12" customHeight="1"/>
    <row r="31909" ht="12" customHeight="1"/>
    <row r="31910" ht="12" customHeight="1"/>
    <row r="31911" ht="12" customHeight="1"/>
    <row r="31912" ht="12" customHeight="1"/>
    <row r="31913" ht="12" customHeight="1"/>
    <row r="31914" ht="12" customHeight="1"/>
    <row r="31915" ht="12" customHeight="1"/>
    <row r="31916" ht="12" customHeight="1"/>
    <row r="31917" ht="12" customHeight="1"/>
    <row r="31918" ht="12" customHeight="1"/>
    <row r="31919" ht="12" customHeight="1"/>
    <row r="31920" ht="12" customHeight="1"/>
    <row r="31921" ht="12" customHeight="1"/>
    <row r="31922" ht="12" customHeight="1"/>
    <row r="31923" ht="12" customHeight="1"/>
    <row r="31924" ht="12" customHeight="1"/>
    <row r="31925" ht="12" customHeight="1"/>
    <row r="31926" ht="12" customHeight="1"/>
    <row r="31927" ht="12" customHeight="1"/>
    <row r="31928" ht="12" customHeight="1"/>
    <row r="31929" ht="12" customHeight="1"/>
    <row r="31930" ht="12" customHeight="1"/>
    <row r="31931" ht="12" customHeight="1"/>
    <row r="31932" ht="12" customHeight="1"/>
    <row r="31933" ht="12" customHeight="1"/>
    <row r="31934" ht="12" customHeight="1"/>
    <row r="31935" ht="12" customHeight="1"/>
    <row r="31936" ht="12" customHeight="1"/>
    <row r="31937" ht="12" customHeight="1"/>
    <row r="31938" ht="12" customHeight="1"/>
    <row r="31939" ht="12" customHeight="1"/>
    <row r="31940" ht="12" customHeight="1"/>
    <row r="31941" ht="12" customHeight="1"/>
    <row r="31942" ht="12" customHeight="1"/>
    <row r="31943" ht="12" customHeight="1"/>
    <row r="31944" ht="12" customHeight="1"/>
    <row r="31945" ht="12" customHeight="1"/>
    <row r="31946" ht="12" customHeight="1"/>
    <row r="31947" ht="12" customHeight="1"/>
    <row r="31948" ht="12" customHeight="1"/>
    <row r="31949" ht="12" customHeight="1"/>
    <row r="31950" ht="12" customHeight="1"/>
    <row r="31951" ht="12" customHeight="1"/>
    <row r="31952" ht="12" customHeight="1"/>
    <row r="31953" ht="12" customHeight="1"/>
    <row r="31954" ht="12" customHeight="1"/>
    <row r="31955" ht="12" customHeight="1"/>
    <row r="31956" ht="12" customHeight="1"/>
    <row r="31957" ht="12" customHeight="1"/>
    <row r="31958" ht="12" customHeight="1"/>
    <row r="31959" ht="12" customHeight="1"/>
    <row r="31960" ht="12" customHeight="1"/>
    <row r="31961" ht="12" customHeight="1"/>
    <row r="31962" ht="12" customHeight="1"/>
    <row r="31963" ht="12" customHeight="1"/>
    <row r="31964" ht="12" customHeight="1"/>
    <row r="31965" ht="12" customHeight="1"/>
    <row r="31966" ht="12" customHeight="1"/>
    <row r="31967" ht="12" customHeight="1"/>
    <row r="31968" ht="12" customHeight="1"/>
    <row r="31969" ht="12" customHeight="1"/>
    <row r="31970" ht="12" customHeight="1"/>
    <row r="31971" ht="12" customHeight="1"/>
    <row r="31972" ht="12" customHeight="1"/>
    <row r="31973" ht="12" customHeight="1"/>
    <row r="31974" ht="12" customHeight="1"/>
    <row r="31975" ht="12" customHeight="1"/>
    <row r="31976" ht="12" customHeight="1"/>
    <row r="31977" ht="12" customHeight="1"/>
    <row r="31978" ht="12" customHeight="1"/>
    <row r="31979" ht="12" customHeight="1"/>
    <row r="31980" ht="12" customHeight="1"/>
    <row r="31981" ht="12" customHeight="1"/>
    <row r="31982" ht="12" customHeight="1"/>
    <row r="31983" ht="12" customHeight="1"/>
    <row r="31984" ht="12" customHeight="1"/>
    <row r="31985" ht="12" customHeight="1"/>
    <row r="31986" ht="12" customHeight="1"/>
    <row r="31987" ht="12" customHeight="1"/>
    <row r="31988" ht="12" customHeight="1"/>
    <row r="31989" ht="12" customHeight="1"/>
    <row r="31990" ht="12" customHeight="1"/>
    <row r="31991" ht="12" customHeight="1"/>
    <row r="31992" ht="12" customHeight="1"/>
    <row r="31993" ht="12" customHeight="1"/>
    <row r="31994" ht="12" customHeight="1"/>
    <row r="31995" ht="12" customHeight="1"/>
    <row r="31996" ht="12" customHeight="1"/>
    <row r="31997" ht="12" customHeight="1"/>
    <row r="31998" ht="12" customHeight="1"/>
    <row r="31999" ht="12" customHeight="1"/>
    <row r="32000" ht="12" customHeight="1"/>
    <row r="32001" ht="12" customHeight="1"/>
    <row r="32002" ht="12" customHeight="1"/>
    <row r="32003" ht="12" customHeight="1"/>
    <row r="32004" ht="12" customHeight="1"/>
    <row r="32005" ht="12" customHeight="1"/>
    <row r="32006" ht="12" customHeight="1"/>
    <row r="32007" ht="12" customHeight="1"/>
    <row r="32008" ht="12" customHeight="1"/>
    <row r="32009" ht="12" customHeight="1"/>
    <row r="32010" ht="12" customHeight="1"/>
    <row r="32011" ht="12" customHeight="1"/>
    <row r="32012" ht="12" customHeight="1"/>
    <row r="32013" ht="12" customHeight="1"/>
    <row r="32014" ht="12" customHeight="1"/>
    <row r="32015" ht="12" customHeight="1"/>
    <row r="32016" ht="12" customHeight="1"/>
    <row r="32017" ht="12" customHeight="1"/>
    <row r="32018" ht="12" customHeight="1"/>
    <row r="32019" ht="12" customHeight="1"/>
    <row r="32020" ht="12" customHeight="1"/>
    <row r="32021" ht="12" customHeight="1"/>
    <row r="32022" ht="12" customHeight="1"/>
    <row r="32023" ht="12" customHeight="1"/>
    <row r="32024" ht="12" customHeight="1"/>
    <row r="32025" ht="12" customHeight="1"/>
    <row r="32026" ht="12" customHeight="1"/>
    <row r="32027" ht="12" customHeight="1"/>
    <row r="32028" ht="12" customHeight="1"/>
    <row r="32029" ht="12" customHeight="1"/>
    <row r="32030" ht="12" customHeight="1"/>
    <row r="32031" ht="12" customHeight="1"/>
    <row r="32032" ht="12" customHeight="1"/>
    <row r="32033" ht="12" customHeight="1"/>
    <row r="32034" ht="12" customHeight="1"/>
    <row r="32035" ht="12" customHeight="1"/>
    <row r="32036" ht="12" customHeight="1"/>
    <row r="32037" ht="12" customHeight="1"/>
    <row r="32038" ht="12" customHeight="1"/>
    <row r="32039" ht="12" customHeight="1"/>
    <row r="32040" ht="12" customHeight="1"/>
    <row r="32041" ht="12" customHeight="1"/>
    <row r="32042" ht="12" customHeight="1"/>
    <row r="32043" ht="12" customHeight="1"/>
    <row r="32044" ht="12" customHeight="1"/>
    <row r="32045" ht="12" customHeight="1"/>
    <row r="32046" ht="12" customHeight="1"/>
    <row r="32047" ht="12" customHeight="1"/>
    <row r="32048" ht="12" customHeight="1"/>
    <row r="32049" ht="12" customHeight="1"/>
    <row r="32050" ht="12" customHeight="1"/>
    <row r="32051" ht="12" customHeight="1"/>
    <row r="32052" ht="12" customHeight="1"/>
    <row r="32053" ht="12" customHeight="1"/>
    <row r="32054" ht="12" customHeight="1"/>
    <row r="32055" ht="12" customHeight="1"/>
    <row r="32056" ht="12" customHeight="1"/>
    <row r="32057" ht="12" customHeight="1"/>
    <row r="32058" ht="12" customHeight="1"/>
    <row r="32059" ht="12" customHeight="1"/>
    <row r="32060" ht="12" customHeight="1"/>
    <row r="32061" ht="12" customHeight="1"/>
    <row r="32062" ht="12" customHeight="1"/>
    <row r="32063" ht="12" customHeight="1"/>
    <row r="32064" ht="12" customHeight="1"/>
    <row r="32065" ht="12" customHeight="1"/>
    <row r="32066" ht="12" customHeight="1"/>
    <row r="32067" ht="12" customHeight="1"/>
    <row r="32068" ht="12" customHeight="1"/>
    <row r="32069" ht="12" customHeight="1"/>
    <row r="32070" ht="12" customHeight="1"/>
    <row r="32071" ht="12" customHeight="1"/>
    <row r="32072" ht="12" customHeight="1"/>
    <row r="32073" ht="12" customHeight="1"/>
    <row r="32074" ht="12" customHeight="1"/>
    <row r="32075" ht="12" customHeight="1"/>
    <row r="32076" ht="12" customHeight="1"/>
    <row r="32077" ht="12" customHeight="1"/>
    <row r="32078" ht="12" customHeight="1"/>
    <row r="32079" ht="12" customHeight="1"/>
    <row r="32080" ht="12" customHeight="1"/>
    <row r="32081" ht="12" customHeight="1"/>
    <row r="32082" ht="12" customHeight="1"/>
    <row r="32083" ht="12" customHeight="1"/>
    <row r="32084" ht="12" customHeight="1"/>
    <row r="32085" ht="12" customHeight="1"/>
    <row r="32086" ht="12" customHeight="1"/>
    <row r="32087" ht="12" customHeight="1"/>
    <row r="32088" ht="12" customHeight="1"/>
    <row r="32089" ht="12" customHeight="1"/>
    <row r="32090" ht="12" customHeight="1"/>
    <row r="32091" ht="12" customHeight="1"/>
    <row r="32092" ht="12" customHeight="1"/>
    <row r="32093" ht="12" customHeight="1"/>
    <row r="32094" ht="12" customHeight="1"/>
    <row r="32095" ht="12" customHeight="1"/>
    <row r="32096" ht="12" customHeight="1"/>
    <row r="32097" ht="12" customHeight="1"/>
    <row r="32098" ht="12" customHeight="1"/>
    <row r="32099" ht="12" customHeight="1"/>
    <row r="32100" ht="12" customHeight="1"/>
    <row r="32101" ht="12" customHeight="1"/>
    <row r="32102" ht="12" customHeight="1"/>
    <row r="32103" ht="12" customHeight="1"/>
    <row r="32104" ht="12" customHeight="1"/>
    <row r="32105" ht="12" customHeight="1"/>
    <row r="32106" ht="12" customHeight="1"/>
    <row r="32107" ht="12" customHeight="1"/>
    <row r="32108" ht="12" customHeight="1"/>
    <row r="32109" ht="12" customHeight="1"/>
    <row r="32110" ht="12" customHeight="1"/>
    <row r="32111" ht="12" customHeight="1"/>
    <row r="32112" ht="12" customHeight="1"/>
    <row r="32113" ht="12" customHeight="1"/>
    <row r="32114" ht="12" customHeight="1"/>
    <row r="32115" ht="12" customHeight="1"/>
    <row r="32116" ht="12" customHeight="1"/>
    <row r="32117" ht="12" customHeight="1"/>
    <row r="32118" ht="12" customHeight="1"/>
    <row r="32119" ht="12" customHeight="1"/>
    <row r="32120" ht="12" customHeight="1"/>
    <row r="32121" ht="12" customHeight="1"/>
    <row r="32122" ht="12" customHeight="1"/>
    <row r="32123" ht="12" customHeight="1"/>
    <row r="32124" ht="12" customHeight="1"/>
    <row r="32125" ht="12" customHeight="1"/>
    <row r="32126" ht="12" customHeight="1"/>
    <row r="32127" ht="12" customHeight="1"/>
    <row r="32128" ht="12" customHeight="1"/>
    <row r="32129" ht="12" customHeight="1"/>
    <row r="32130" ht="12" customHeight="1"/>
    <row r="32131" ht="12" customHeight="1"/>
    <row r="32132" ht="12" customHeight="1"/>
    <row r="32133" ht="12" customHeight="1"/>
    <row r="32134" ht="12" customHeight="1"/>
    <row r="32135" ht="12" customHeight="1"/>
    <row r="32136" ht="12" customHeight="1"/>
    <row r="32137" ht="12" customHeight="1"/>
    <row r="32138" ht="12" customHeight="1"/>
    <row r="32139" ht="12" customHeight="1"/>
    <row r="32140" ht="12" customHeight="1"/>
    <row r="32141" ht="12" customHeight="1"/>
    <row r="32142" ht="12" customHeight="1"/>
    <row r="32143" ht="12" customHeight="1"/>
    <row r="32144" ht="12" customHeight="1"/>
    <row r="32145" ht="12" customHeight="1"/>
    <row r="32146" ht="12" customHeight="1"/>
    <row r="32147" ht="12" customHeight="1"/>
    <row r="32148" ht="12" customHeight="1"/>
    <row r="32149" ht="12" customHeight="1"/>
    <row r="32150" ht="12" customHeight="1"/>
    <row r="32151" ht="12" customHeight="1"/>
    <row r="32152" ht="12" customHeight="1"/>
    <row r="32153" ht="12" customHeight="1"/>
    <row r="32154" ht="12" customHeight="1"/>
    <row r="32155" ht="12" customHeight="1"/>
    <row r="32156" ht="12" customHeight="1"/>
    <row r="32157" ht="12" customHeight="1"/>
    <row r="32158" ht="12" customHeight="1"/>
    <row r="32159" ht="12" customHeight="1"/>
    <row r="32160" ht="12" customHeight="1"/>
    <row r="32161" ht="12" customHeight="1"/>
    <row r="32162" ht="12" customHeight="1"/>
    <row r="32163" ht="12" customHeight="1"/>
    <row r="32164" ht="12" customHeight="1"/>
    <row r="32165" ht="12" customHeight="1"/>
    <row r="32166" ht="12" customHeight="1"/>
    <row r="32167" ht="12" customHeight="1"/>
    <row r="32168" ht="12" customHeight="1"/>
    <row r="32169" ht="12" customHeight="1"/>
    <row r="32170" ht="12" customHeight="1"/>
    <row r="32171" ht="12" customHeight="1"/>
    <row r="32172" ht="12" customHeight="1"/>
    <row r="32173" ht="12" customHeight="1"/>
    <row r="32174" ht="12" customHeight="1"/>
    <row r="32175" ht="12" customHeight="1"/>
    <row r="32176" ht="12" customHeight="1"/>
    <row r="32177" ht="12" customHeight="1"/>
    <row r="32178" ht="12" customHeight="1"/>
    <row r="32179" ht="12" customHeight="1"/>
    <row r="32180" ht="12" customHeight="1"/>
    <row r="32181" ht="12" customHeight="1"/>
    <row r="32182" ht="12" customHeight="1"/>
    <row r="32183" ht="12" customHeight="1"/>
    <row r="32184" ht="12" customHeight="1"/>
    <row r="32185" ht="12" customHeight="1"/>
    <row r="32186" ht="12" customHeight="1"/>
    <row r="32187" ht="12" customHeight="1"/>
    <row r="32188" ht="12" customHeight="1"/>
    <row r="32189" ht="12" customHeight="1"/>
    <row r="32190" ht="12" customHeight="1"/>
    <row r="32191" ht="12" customHeight="1"/>
    <row r="32192" ht="12" customHeight="1"/>
    <row r="32193" ht="12" customHeight="1"/>
    <row r="32194" ht="12" customHeight="1"/>
    <row r="32195" ht="12" customHeight="1"/>
    <row r="32196" ht="12" customHeight="1"/>
    <row r="32197" ht="12" customHeight="1"/>
    <row r="32198" ht="12" customHeight="1"/>
    <row r="32199" ht="12" customHeight="1"/>
    <row r="32200" ht="12" customHeight="1"/>
    <row r="32201" ht="12" customHeight="1"/>
    <row r="32202" ht="12" customHeight="1"/>
    <row r="32203" ht="12" customHeight="1"/>
    <row r="32204" ht="12" customHeight="1"/>
    <row r="32205" ht="12" customHeight="1"/>
    <row r="32206" ht="12" customHeight="1"/>
    <row r="32207" ht="12" customHeight="1"/>
    <row r="32208" ht="12" customHeight="1"/>
    <row r="32209" ht="12" customHeight="1"/>
    <row r="32210" ht="12" customHeight="1"/>
    <row r="32211" ht="12" customHeight="1"/>
    <row r="32212" ht="12" customHeight="1"/>
    <row r="32213" ht="12" customHeight="1"/>
    <row r="32214" ht="12" customHeight="1"/>
    <row r="32215" ht="12" customHeight="1"/>
    <row r="32216" ht="12" customHeight="1"/>
    <row r="32217" ht="12" customHeight="1"/>
    <row r="32218" ht="12" customHeight="1"/>
    <row r="32219" ht="12" customHeight="1"/>
    <row r="32220" ht="12" customHeight="1"/>
    <row r="32221" ht="12" customHeight="1"/>
    <row r="32222" ht="12" customHeight="1"/>
    <row r="32223" ht="12" customHeight="1"/>
    <row r="32224" ht="12" customHeight="1"/>
    <row r="32225" ht="12" customHeight="1"/>
    <row r="32226" ht="12" customHeight="1"/>
    <row r="32227" ht="12" customHeight="1"/>
    <row r="32228" ht="12" customHeight="1"/>
    <row r="32229" ht="12" customHeight="1"/>
    <row r="32230" ht="12" customHeight="1"/>
    <row r="32231" ht="12" customHeight="1"/>
    <row r="32232" ht="12" customHeight="1"/>
    <row r="32233" ht="12" customHeight="1"/>
    <row r="32234" ht="12" customHeight="1"/>
    <row r="32235" ht="12" customHeight="1"/>
    <row r="32236" ht="12" customHeight="1"/>
    <row r="32237" ht="12" customHeight="1"/>
    <row r="32238" ht="12" customHeight="1"/>
    <row r="32239" ht="12" customHeight="1"/>
    <row r="32240" ht="12" customHeight="1"/>
    <row r="32241" ht="12" customHeight="1"/>
    <row r="32242" ht="12" customHeight="1"/>
    <row r="32243" ht="12" customHeight="1"/>
    <row r="32244" ht="12" customHeight="1"/>
    <row r="32245" ht="12" customHeight="1"/>
    <row r="32246" ht="12" customHeight="1"/>
    <row r="32247" ht="12" customHeight="1"/>
    <row r="32248" ht="12" customHeight="1"/>
    <row r="32249" ht="12" customHeight="1"/>
    <row r="32250" ht="12" customHeight="1"/>
    <row r="32251" ht="12" customHeight="1"/>
    <row r="32252" ht="12" customHeight="1"/>
    <row r="32253" ht="12" customHeight="1"/>
    <row r="32254" ht="12" customHeight="1"/>
    <row r="32255" ht="12" customHeight="1"/>
    <row r="32256" ht="12" customHeight="1"/>
    <row r="32257" ht="12" customHeight="1"/>
    <row r="32258" ht="12" customHeight="1"/>
    <row r="32259" ht="12" customHeight="1"/>
    <row r="32260" ht="12" customHeight="1"/>
    <row r="32261" ht="12" customHeight="1"/>
    <row r="32262" ht="12" customHeight="1"/>
    <row r="32263" ht="12" customHeight="1"/>
    <row r="32264" ht="12" customHeight="1"/>
    <row r="32265" ht="12" customHeight="1"/>
    <row r="32266" ht="12" customHeight="1"/>
    <row r="32267" ht="12" customHeight="1"/>
    <row r="32268" ht="12" customHeight="1"/>
    <row r="32269" ht="12" customHeight="1"/>
    <row r="32270" ht="12" customHeight="1"/>
    <row r="32271" ht="12" customHeight="1"/>
    <row r="32272" ht="12" customHeight="1"/>
    <row r="32273" ht="12" customHeight="1"/>
    <row r="32274" ht="12" customHeight="1"/>
    <row r="32275" ht="12" customHeight="1"/>
    <row r="32276" ht="12" customHeight="1"/>
    <row r="32277" ht="12" customHeight="1"/>
    <row r="32278" ht="12" customHeight="1"/>
    <row r="32279" ht="12" customHeight="1"/>
    <row r="32280" ht="12" customHeight="1"/>
    <row r="32281" ht="12" customHeight="1"/>
    <row r="32282" ht="12" customHeight="1"/>
    <row r="32283" ht="12" customHeight="1"/>
    <row r="32284" ht="12" customHeight="1"/>
    <row r="32285" ht="12" customHeight="1"/>
    <row r="32286" ht="12" customHeight="1"/>
    <row r="32287" ht="12" customHeight="1"/>
    <row r="32288" ht="12" customHeight="1"/>
    <row r="32289" ht="12" customHeight="1"/>
    <row r="32290" ht="12" customHeight="1"/>
    <row r="32291" ht="12" customHeight="1"/>
    <row r="32292" ht="12" customHeight="1"/>
    <row r="32293" ht="12" customHeight="1"/>
    <row r="32294" ht="12" customHeight="1"/>
    <row r="32295" ht="12" customHeight="1"/>
    <row r="32296" ht="12" customHeight="1"/>
    <row r="32297" ht="12" customHeight="1"/>
    <row r="32298" ht="12" customHeight="1"/>
    <row r="32299" ht="12" customHeight="1"/>
    <row r="32300" ht="12" customHeight="1"/>
    <row r="32301" ht="12" customHeight="1"/>
    <row r="32302" ht="12" customHeight="1"/>
    <row r="32303" ht="12" customHeight="1"/>
    <row r="32304" ht="12" customHeight="1"/>
    <row r="32305" ht="12" customHeight="1"/>
    <row r="32306" ht="12" customHeight="1"/>
    <row r="32307" ht="12" customHeight="1"/>
    <row r="32308" ht="12" customHeight="1"/>
    <row r="32309" ht="12" customHeight="1"/>
    <row r="32310" ht="12" customHeight="1"/>
    <row r="32311" ht="12" customHeight="1"/>
    <row r="32312" ht="12" customHeight="1"/>
    <row r="32313" ht="12" customHeight="1"/>
    <row r="32314" ht="12" customHeight="1"/>
    <row r="32315" ht="12" customHeight="1"/>
    <row r="32316" ht="12" customHeight="1"/>
    <row r="32317" ht="12" customHeight="1"/>
    <row r="32318" ht="12" customHeight="1"/>
    <row r="32319" ht="12" customHeight="1"/>
    <row r="32320" ht="12" customHeight="1"/>
    <row r="32321" ht="12" customHeight="1"/>
    <row r="32322" ht="12" customHeight="1"/>
    <row r="32323" ht="12" customHeight="1"/>
    <row r="32324" ht="12" customHeight="1"/>
    <row r="32325" ht="12" customHeight="1"/>
    <row r="32326" ht="12" customHeight="1"/>
    <row r="32327" ht="12" customHeight="1"/>
    <row r="32328" ht="12" customHeight="1"/>
    <row r="32329" ht="12" customHeight="1"/>
    <row r="32330" ht="12" customHeight="1"/>
    <row r="32331" ht="12" customHeight="1"/>
    <row r="32332" ht="12" customHeight="1"/>
    <row r="32333" ht="12" customHeight="1"/>
    <row r="32334" ht="12" customHeight="1"/>
    <row r="32335" ht="12" customHeight="1"/>
    <row r="32336" ht="12" customHeight="1"/>
    <row r="32337" ht="12" customHeight="1"/>
    <row r="32338" ht="12" customHeight="1"/>
    <row r="32339" ht="12" customHeight="1"/>
    <row r="32340" ht="12" customHeight="1"/>
    <row r="32341" ht="12" customHeight="1"/>
    <row r="32342" ht="12" customHeight="1"/>
    <row r="32343" ht="12" customHeight="1"/>
    <row r="32344" ht="12" customHeight="1"/>
    <row r="32345" ht="12" customHeight="1"/>
    <row r="32346" ht="12" customHeight="1"/>
    <row r="32347" ht="12" customHeight="1"/>
    <row r="32348" ht="12" customHeight="1"/>
    <row r="32349" ht="12" customHeight="1"/>
    <row r="32350" ht="12" customHeight="1"/>
    <row r="32351" ht="12" customHeight="1"/>
    <row r="32352" ht="12" customHeight="1"/>
    <row r="32353" ht="12" customHeight="1"/>
    <row r="32354" ht="12" customHeight="1"/>
    <row r="32355" ht="12" customHeight="1"/>
    <row r="32356" ht="12" customHeight="1"/>
    <row r="32357" ht="12" customHeight="1"/>
    <row r="32358" ht="12" customHeight="1"/>
    <row r="32359" ht="12" customHeight="1"/>
    <row r="32360" ht="12" customHeight="1"/>
    <row r="32361" ht="12" customHeight="1"/>
    <row r="32362" ht="12" customHeight="1"/>
    <row r="32363" ht="12" customHeight="1"/>
    <row r="32364" ht="12" customHeight="1"/>
    <row r="32365" ht="12" customHeight="1"/>
    <row r="32366" ht="12" customHeight="1"/>
    <row r="32367" ht="12" customHeight="1"/>
    <row r="32368" ht="12" customHeight="1"/>
    <row r="32369" ht="12" customHeight="1"/>
    <row r="32370" ht="12" customHeight="1"/>
    <row r="32371" ht="12" customHeight="1"/>
    <row r="32372" ht="12" customHeight="1"/>
    <row r="32373" ht="12" customHeight="1"/>
    <row r="32374" ht="12" customHeight="1"/>
    <row r="32375" ht="12" customHeight="1"/>
    <row r="32376" ht="12" customHeight="1"/>
    <row r="32377" ht="12" customHeight="1"/>
    <row r="32378" ht="12" customHeight="1"/>
    <row r="32379" ht="12" customHeight="1"/>
    <row r="32380" ht="12" customHeight="1"/>
    <row r="32381" ht="12" customHeight="1"/>
    <row r="32382" ht="12" customHeight="1"/>
    <row r="32383" ht="12" customHeight="1"/>
    <row r="32384" ht="12" customHeight="1"/>
    <row r="32385" ht="12" customHeight="1"/>
    <row r="32386" ht="12" customHeight="1"/>
    <row r="32387" ht="12" customHeight="1"/>
    <row r="32388" ht="12" customHeight="1"/>
    <row r="32389" ht="12" customHeight="1"/>
    <row r="32390" ht="12" customHeight="1"/>
    <row r="32391" ht="12" customHeight="1"/>
    <row r="32392" ht="12" customHeight="1"/>
    <row r="32393" ht="12" customHeight="1"/>
    <row r="32394" ht="12" customHeight="1"/>
    <row r="32395" ht="12" customHeight="1"/>
    <row r="32396" ht="12" customHeight="1"/>
    <row r="32397" ht="12" customHeight="1"/>
    <row r="32398" ht="12" customHeight="1"/>
    <row r="32399" ht="12" customHeight="1"/>
    <row r="32400" ht="12" customHeight="1"/>
    <row r="32401" ht="12" customHeight="1"/>
    <row r="32402" ht="12" customHeight="1"/>
    <row r="32403" ht="12" customHeight="1"/>
    <row r="32404" ht="12" customHeight="1"/>
    <row r="32405" ht="12" customHeight="1"/>
    <row r="32406" ht="12" customHeight="1"/>
    <row r="32407" ht="12" customHeight="1"/>
    <row r="32408" ht="12" customHeight="1"/>
    <row r="32409" ht="12" customHeight="1"/>
    <row r="32410" ht="12" customHeight="1"/>
    <row r="32411" ht="12" customHeight="1"/>
    <row r="32412" ht="12" customHeight="1"/>
    <row r="32413" ht="12" customHeight="1"/>
    <row r="32414" ht="12" customHeight="1"/>
    <row r="32415" ht="12" customHeight="1"/>
    <row r="32416" ht="12" customHeight="1"/>
    <row r="32417" ht="12" customHeight="1"/>
    <row r="32418" ht="12" customHeight="1"/>
    <row r="32419" ht="12" customHeight="1"/>
    <row r="32420" ht="12" customHeight="1"/>
    <row r="32421" ht="12" customHeight="1"/>
    <row r="32422" ht="12" customHeight="1"/>
    <row r="32423" ht="12" customHeight="1"/>
    <row r="32424" ht="12" customHeight="1"/>
    <row r="32425" ht="12" customHeight="1"/>
    <row r="32426" ht="12" customHeight="1"/>
    <row r="32427" ht="12" customHeight="1"/>
    <row r="32428" ht="12" customHeight="1"/>
    <row r="32429" ht="12" customHeight="1"/>
    <row r="32430" ht="12" customHeight="1"/>
    <row r="32431" ht="12" customHeight="1"/>
    <row r="32432" ht="12" customHeight="1"/>
    <row r="32433" ht="12" customHeight="1"/>
    <row r="32434" ht="12" customHeight="1"/>
    <row r="32435" ht="12" customHeight="1"/>
    <row r="32436" ht="12" customHeight="1"/>
    <row r="32437" ht="12" customHeight="1"/>
    <row r="32438" ht="12" customHeight="1"/>
    <row r="32439" ht="12" customHeight="1"/>
    <row r="32440" ht="12" customHeight="1"/>
    <row r="32441" ht="12" customHeight="1"/>
    <row r="32442" ht="12" customHeight="1"/>
    <row r="32443" ht="12" customHeight="1"/>
    <row r="32444" ht="12" customHeight="1"/>
    <row r="32445" ht="12" customHeight="1"/>
    <row r="32446" ht="12" customHeight="1"/>
    <row r="32447" ht="12" customHeight="1"/>
    <row r="32448" ht="12" customHeight="1"/>
    <row r="32449" ht="12" customHeight="1"/>
    <row r="32450" ht="12" customHeight="1"/>
    <row r="32451" ht="12" customHeight="1"/>
    <row r="32452" ht="12" customHeight="1"/>
    <row r="32453" ht="12" customHeight="1"/>
    <row r="32454" ht="12" customHeight="1"/>
    <row r="32455" ht="12" customHeight="1"/>
    <row r="32456" ht="12" customHeight="1"/>
    <row r="32457" ht="12" customHeight="1"/>
    <row r="32458" ht="12" customHeight="1"/>
    <row r="32459" ht="12" customHeight="1"/>
    <row r="32460" ht="12" customHeight="1"/>
    <row r="32461" ht="12" customHeight="1"/>
    <row r="32462" ht="12" customHeight="1"/>
    <row r="32463" ht="12" customHeight="1"/>
    <row r="32464" ht="12" customHeight="1"/>
    <row r="32465" ht="12" customHeight="1"/>
    <row r="32466" ht="12" customHeight="1"/>
    <row r="32467" ht="12" customHeight="1"/>
    <row r="32468" ht="12" customHeight="1"/>
    <row r="32469" ht="12" customHeight="1"/>
    <row r="32470" ht="12" customHeight="1"/>
    <row r="32471" ht="12" customHeight="1"/>
    <row r="32472" ht="12" customHeight="1"/>
    <row r="32473" ht="12" customHeight="1"/>
    <row r="32474" ht="12" customHeight="1"/>
    <row r="32475" ht="12" customHeight="1"/>
    <row r="32476" ht="12" customHeight="1"/>
    <row r="32477" ht="12" customHeight="1"/>
    <row r="32478" ht="12" customHeight="1"/>
    <row r="32479" ht="12" customHeight="1"/>
    <row r="32480" ht="12" customHeight="1"/>
    <row r="32481" ht="12" customHeight="1"/>
    <row r="32482" ht="12" customHeight="1"/>
    <row r="32483" ht="12" customHeight="1"/>
    <row r="32484" ht="12" customHeight="1"/>
    <row r="32485" ht="12" customHeight="1"/>
    <row r="32486" ht="12" customHeight="1"/>
    <row r="32487" ht="12" customHeight="1"/>
    <row r="32488" ht="12" customHeight="1"/>
    <row r="32489" ht="12" customHeight="1"/>
    <row r="32490" ht="12" customHeight="1"/>
    <row r="32491" ht="12" customHeight="1"/>
    <row r="32492" ht="12" customHeight="1"/>
    <row r="32493" ht="12" customHeight="1"/>
    <row r="32494" ht="12" customHeight="1"/>
    <row r="32495" ht="12" customHeight="1"/>
    <row r="32496" ht="12" customHeight="1"/>
    <row r="32497" ht="12" customHeight="1"/>
    <row r="32498" ht="12" customHeight="1"/>
    <row r="32499" ht="12" customHeight="1"/>
    <row r="32500" ht="12" customHeight="1"/>
    <row r="32501" ht="12" customHeight="1"/>
    <row r="32502" ht="12" customHeight="1"/>
    <row r="32503" ht="12" customHeight="1"/>
    <row r="32504" ht="12" customHeight="1"/>
    <row r="32505" ht="12" customHeight="1"/>
    <row r="32506" ht="12" customHeight="1"/>
    <row r="32507" ht="12" customHeight="1"/>
    <row r="32508" ht="12" customHeight="1"/>
    <row r="32509" ht="12" customHeight="1"/>
    <row r="32510" ht="12" customHeight="1"/>
    <row r="32511" ht="12" customHeight="1"/>
    <row r="32512" ht="12" customHeight="1"/>
    <row r="32513" ht="12" customHeight="1"/>
    <row r="32514" ht="12" customHeight="1"/>
    <row r="32515" ht="12" customHeight="1"/>
    <row r="32516" ht="12" customHeight="1"/>
    <row r="32517" ht="12" customHeight="1"/>
    <row r="32518" ht="12" customHeight="1"/>
    <row r="32519" ht="12" customHeight="1"/>
    <row r="32520" ht="12" customHeight="1"/>
    <row r="32521" ht="12" customHeight="1"/>
    <row r="32522" ht="12" customHeight="1"/>
    <row r="32523" ht="12" customHeight="1"/>
    <row r="32524" ht="12" customHeight="1"/>
    <row r="32525" ht="12" customHeight="1"/>
    <row r="32526" ht="12" customHeight="1"/>
    <row r="32527" ht="12" customHeight="1"/>
    <row r="32528" ht="12" customHeight="1"/>
    <row r="32529" ht="12" customHeight="1"/>
    <row r="32530" ht="12" customHeight="1"/>
    <row r="32531" ht="12" customHeight="1"/>
    <row r="32532" ht="12" customHeight="1"/>
    <row r="32533" ht="12" customHeight="1"/>
    <row r="32534" ht="12" customHeight="1"/>
    <row r="32535" ht="12" customHeight="1"/>
    <row r="32536" ht="12" customHeight="1"/>
    <row r="32537" ht="12" customHeight="1"/>
    <row r="32538" ht="12" customHeight="1"/>
    <row r="32539" ht="12" customHeight="1"/>
    <row r="32540" ht="12" customHeight="1"/>
    <row r="32541" ht="12" customHeight="1"/>
    <row r="32542" ht="12" customHeight="1"/>
    <row r="32543" ht="12" customHeight="1"/>
    <row r="32544" ht="12" customHeight="1"/>
    <row r="32545" ht="12" customHeight="1"/>
    <row r="32546" ht="12" customHeight="1"/>
    <row r="32547" ht="12" customHeight="1"/>
    <row r="32548" ht="12" customHeight="1"/>
    <row r="32549" ht="12" customHeight="1"/>
    <row r="32550" ht="12" customHeight="1"/>
    <row r="32551" ht="12" customHeight="1"/>
    <row r="32552" ht="12" customHeight="1"/>
    <row r="32553" ht="12" customHeight="1"/>
    <row r="32554" ht="12" customHeight="1"/>
    <row r="32555" ht="12" customHeight="1"/>
    <row r="32556" ht="12" customHeight="1"/>
    <row r="32557" ht="12" customHeight="1"/>
    <row r="32558" ht="12" customHeight="1"/>
    <row r="32559" ht="12" customHeight="1"/>
    <row r="32560" ht="12" customHeight="1"/>
    <row r="32561" ht="12" customHeight="1"/>
    <row r="32562" ht="12" customHeight="1"/>
    <row r="32563" ht="12" customHeight="1"/>
    <row r="32564" ht="12" customHeight="1"/>
    <row r="32565" ht="12" customHeight="1"/>
    <row r="32566" ht="12" customHeight="1"/>
    <row r="32567" ht="12" customHeight="1"/>
    <row r="32568" ht="12" customHeight="1"/>
    <row r="32569" ht="12" customHeight="1"/>
    <row r="32570" ht="12" customHeight="1"/>
    <row r="32571" ht="12" customHeight="1"/>
    <row r="32572" ht="12" customHeight="1"/>
    <row r="32573" ht="12" customHeight="1"/>
    <row r="32574" ht="12" customHeight="1"/>
    <row r="32575" ht="12" customHeight="1"/>
    <row r="32576" ht="12" customHeight="1"/>
    <row r="32577" ht="12" customHeight="1"/>
    <row r="32578" ht="12" customHeight="1"/>
    <row r="32579" ht="12" customHeight="1"/>
    <row r="32580" ht="12" customHeight="1"/>
    <row r="32581" ht="12" customHeight="1"/>
    <row r="32582" ht="12" customHeight="1"/>
    <row r="32583" ht="12" customHeight="1"/>
    <row r="32584" ht="12" customHeight="1"/>
    <row r="32585" ht="12" customHeight="1"/>
    <row r="32586" ht="12" customHeight="1"/>
    <row r="32587" ht="12" customHeight="1"/>
    <row r="32588" ht="12" customHeight="1"/>
    <row r="32589" ht="12" customHeight="1"/>
    <row r="32590" ht="12" customHeight="1"/>
    <row r="32591" ht="12" customHeight="1"/>
    <row r="32592" ht="12" customHeight="1"/>
    <row r="32593" ht="12" customHeight="1"/>
    <row r="32594" ht="12" customHeight="1"/>
    <row r="32595" ht="12" customHeight="1"/>
    <row r="32596" ht="12" customHeight="1"/>
    <row r="32597" ht="12" customHeight="1"/>
    <row r="32598" ht="12" customHeight="1"/>
    <row r="32599" ht="12" customHeight="1"/>
    <row r="32600" ht="12" customHeight="1"/>
    <row r="32601" ht="12" customHeight="1"/>
    <row r="32602" ht="12" customHeight="1"/>
    <row r="32603" ht="12" customHeight="1"/>
    <row r="32604" ht="12" customHeight="1"/>
    <row r="32605" ht="12" customHeight="1"/>
    <row r="32606" ht="12" customHeight="1"/>
    <row r="32607" ht="12" customHeight="1"/>
    <row r="32608" ht="12" customHeight="1"/>
    <row r="32609" ht="12" customHeight="1"/>
    <row r="32610" ht="12" customHeight="1"/>
    <row r="32611" ht="12" customHeight="1"/>
    <row r="32612" ht="12" customHeight="1"/>
    <row r="32613" ht="12" customHeight="1"/>
    <row r="32614" ht="12" customHeight="1"/>
    <row r="32615" ht="12" customHeight="1"/>
    <row r="32616" ht="12" customHeight="1"/>
    <row r="32617" ht="12" customHeight="1"/>
    <row r="32618" ht="12" customHeight="1"/>
    <row r="32619" ht="12" customHeight="1"/>
    <row r="32620" ht="12" customHeight="1"/>
    <row r="32621" ht="12" customHeight="1"/>
    <row r="32622" ht="12" customHeight="1"/>
    <row r="32623" ht="12" customHeight="1"/>
    <row r="32624" ht="12" customHeight="1"/>
    <row r="32625" ht="12" customHeight="1"/>
    <row r="32626" ht="12" customHeight="1"/>
    <row r="32627" ht="12" customHeight="1"/>
    <row r="32628" ht="12" customHeight="1"/>
    <row r="32629" ht="12" customHeight="1"/>
    <row r="32630" ht="12" customHeight="1"/>
    <row r="32631" ht="12" customHeight="1"/>
    <row r="32632" ht="12" customHeight="1"/>
    <row r="32633" ht="12" customHeight="1"/>
    <row r="32634" ht="12" customHeight="1"/>
    <row r="32635" ht="12" customHeight="1"/>
    <row r="32636" ht="12" customHeight="1"/>
    <row r="32637" ht="12" customHeight="1"/>
    <row r="32638" ht="12" customHeight="1"/>
    <row r="32639" ht="12" customHeight="1"/>
    <row r="32640" ht="12" customHeight="1"/>
    <row r="32641" ht="12" customHeight="1"/>
    <row r="32642" ht="12" customHeight="1"/>
    <row r="32643" ht="12" customHeight="1"/>
    <row r="32644" ht="12" customHeight="1"/>
    <row r="32645" ht="12" customHeight="1"/>
    <row r="32646" ht="12" customHeight="1"/>
    <row r="32647" ht="12" customHeight="1"/>
    <row r="32648" ht="12" customHeight="1"/>
    <row r="32649" ht="12" customHeight="1"/>
    <row r="32650" ht="12" customHeight="1"/>
    <row r="32651" ht="12" customHeight="1"/>
    <row r="32652" ht="12" customHeight="1"/>
    <row r="32653" ht="12" customHeight="1"/>
    <row r="32654" ht="12" customHeight="1"/>
    <row r="32655" ht="12" customHeight="1"/>
    <row r="32656" ht="12" customHeight="1"/>
    <row r="32657" ht="12" customHeight="1"/>
    <row r="32658" ht="12" customHeight="1"/>
    <row r="32659" ht="12" customHeight="1"/>
    <row r="32660" ht="12" customHeight="1"/>
    <row r="32661" ht="12" customHeight="1"/>
    <row r="32662" ht="12" customHeight="1"/>
    <row r="32663" ht="12" customHeight="1"/>
    <row r="32664" ht="12" customHeight="1"/>
    <row r="32665" ht="12" customHeight="1"/>
    <row r="32666" ht="12" customHeight="1"/>
    <row r="32667" ht="12" customHeight="1"/>
    <row r="32668" ht="12" customHeight="1"/>
    <row r="32669" ht="12" customHeight="1"/>
    <row r="32670" ht="12" customHeight="1"/>
    <row r="32671" ht="12" customHeight="1"/>
    <row r="32672" ht="12" customHeight="1"/>
    <row r="32673" ht="12" customHeight="1"/>
    <row r="32674" ht="12" customHeight="1"/>
    <row r="32675" ht="12" customHeight="1"/>
    <row r="32676" ht="12" customHeight="1"/>
    <row r="32677" ht="12" customHeight="1"/>
    <row r="32678" ht="12" customHeight="1"/>
    <row r="32679" ht="12" customHeight="1"/>
    <row r="32680" ht="12" customHeight="1"/>
    <row r="32681" ht="12" customHeight="1"/>
    <row r="32682" ht="12" customHeight="1"/>
    <row r="32683" ht="12" customHeight="1"/>
    <row r="32684" ht="12" customHeight="1"/>
    <row r="32685" ht="12" customHeight="1"/>
    <row r="32686" ht="12" customHeight="1"/>
    <row r="32687" ht="12" customHeight="1"/>
    <row r="32688" ht="12" customHeight="1"/>
    <row r="32689" ht="12" customHeight="1"/>
    <row r="32690" ht="12" customHeight="1"/>
    <row r="32691" ht="12" customHeight="1"/>
    <row r="32692" ht="12" customHeight="1"/>
    <row r="32693" ht="12" customHeight="1"/>
    <row r="32694" ht="12" customHeight="1"/>
    <row r="32695" ht="12" customHeight="1"/>
    <row r="32696" ht="12" customHeight="1"/>
    <row r="32697" ht="12" customHeight="1"/>
    <row r="32698" ht="12" customHeight="1"/>
    <row r="32699" ht="12" customHeight="1"/>
    <row r="32700" ht="12" customHeight="1"/>
    <row r="32701" ht="12" customHeight="1"/>
    <row r="32702" ht="12" customHeight="1"/>
    <row r="32703" ht="12" customHeight="1"/>
    <row r="32704" ht="12" customHeight="1"/>
    <row r="32705" ht="12" customHeight="1"/>
    <row r="32706" ht="12" customHeight="1"/>
    <row r="32707" ht="12" customHeight="1"/>
    <row r="32708" ht="12" customHeight="1"/>
    <row r="32709" ht="12" customHeight="1"/>
    <row r="32710" ht="12" customHeight="1"/>
    <row r="32711" ht="12" customHeight="1"/>
    <row r="32712" ht="12" customHeight="1"/>
    <row r="32713" ht="12" customHeight="1"/>
    <row r="32714" ht="12" customHeight="1"/>
    <row r="32715" ht="12" customHeight="1"/>
    <row r="32716" ht="12" customHeight="1"/>
    <row r="32717" ht="12" customHeight="1"/>
    <row r="32718" ht="12" customHeight="1"/>
    <row r="32719" ht="12" customHeight="1"/>
    <row r="32720" ht="12" customHeight="1"/>
    <row r="32721" ht="12" customHeight="1"/>
    <row r="32722" ht="12" customHeight="1"/>
    <row r="32723" ht="12" customHeight="1"/>
    <row r="32724" ht="12" customHeight="1"/>
    <row r="32725" ht="12" customHeight="1"/>
    <row r="32726" ht="12" customHeight="1"/>
    <row r="32727" ht="12" customHeight="1"/>
    <row r="32728" ht="12" customHeight="1"/>
    <row r="32729" ht="12" customHeight="1"/>
    <row r="32730" ht="12" customHeight="1"/>
    <row r="32731" ht="12" customHeight="1"/>
    <row r="32732" ht="12" customHeight="1"/>
    <row r="32733" ht="12" customHeight="1"/>
    <row r="32734" ht="12" customHeight="1"/>
    <row r="32735" ht="12" customHeight="1"/>
    <row r="32736" ht="12" customHeight="1"/>
    <row r="32737" ht="12" customHeight="1"/>
    <row r="32738" ht="12" customHeight="1"/>
    <row r="32739" ht="12" customHeight="1"/>
    <row r="32740" ht="12" customHeight="1"/>
    <row r="32741" ht="12" customHeight="1"/>
    <row r="32742" ht="12" customHeight="1"/>
    <row r="32743" ht="12" customHeight="1"/>
    <row r="32744" ht="12" customHeight="1"/>
    <row r="32745" ht="12" customHeight="1"/>
    <row r="32746" ht="12" customHeight="1"/>
    <row r="32747" ht="12" customHeight="1"/>
    <row r="32748" ht="12" customHeight="1"/>
    <row r="32749" ht="12" customHeight="1"/>
    <row r="32750" ht="12" customHeight="1"/>
    <row r="32751" ht="12" customHeight="1"/>
    <row r="32752" ht="12" customHeight="1"/>
    <row r="32753" ht="12" customHeight="1"/>
    <row r="32754" ht="12" customHeight="1"/>
    <row r="32755" ht="12" customHeight="1"/>
    <row r="32756" ht="12" customHeight="1"/>
    <row r="32757" ht="12" customHeight="1"/>
    <row r="32758" ht="12" customHeight="1"/>
    <row r="32759" ht="12" customHeight="1"/>
    <row r="32760" ht="12" customHeight="1"/>
    <row r="32761" ht="12" customHeight="1"/>
    <row r="32762" ht="12" customHeight="1"/>
    <row r="32763" ht="12" customHeight="1"/>
    <row r="32764" ht="12" customHeight="1"/>
    <row r="32765" ht="12" customHeight="1"/>
    <row r="32766" ht="12" customHeight="1"/>
    <row r="32767" ht="12" customHeight="1"/>
    <row r="32768" ht="12" customHeight="1"/>
    <row r="32769" ht="12" customHeight="1"/>
    <row r="32770" ht="12" customHeight="1"/>
    <row r="32771" ht="12" customHeight="1"/>
    <row r="32772" ht="12" customHeight="1"/>
    <row r="32773" ht="12" customHeight="1"/>
    <row r="32774" ht="12" customHeight="1"/>
    <row r="32775" ht="12" customHeight="1"/>
    <row r="32776" ht="12" customHeight="1"/>
    <row r="32777" ht="12" customHeight="1"/>
    <row r="32778" ht="12" customHeight="1"/>
    <row r="32779" ht="12" customHeight="1"/>
    <row r="32780" ht="12" customHeight="1"/>
    <row r="32781" ht="12" customHeight="1"/>
    <row r="32782" ht="12" customHeight="1"/>
    <row r="32783" ht="12" customHeight="1"/>
    <row r="32784" ht="12" customHeight="1"/>
    <row r="32785" ht="12" customHeight="1"/>
    <row r="32786" ht="12" customHeight="1"/>
    <row r="32787" ht="12" customHeight="1"/>
    <row r="32788" ht="12" customHeight="1"/>
    <row r="32789" ht="12" customHeight="1"/>
    <row r="32790" ht="12" customHeight="1"/>
    <row r="32791" ht="12" customHeight="1"/>
    <row r="32792" ht="12" customHeight="1"/>
    <row r="32793" ht="12" customHeight="1"/>
    <row r="32794" ht="12" customHeight="1"/>
    <row r="32795" ht="12" customHeight="1"/>
    <row r="32796" ht="12" customHeight="1"/>
    <row r="32797" ht="12" customHeight="1"/>
    <row r="32798" ht="12" customHeight="1"/>
    <row r="32799" ht="12" customHeight="1"/>
    <row r="32800" ht="12" customHeight="1"/>
    <row r="32801" ht="12" customHeight="1"/>
    <row r="32802" ht="12" customHeight="1"/>
    <row r="32803" ht="12" customHeight="1"/>
    <row r="32804" ht="12" customHeight="1"/>
    <row r="32805" ht="12" customHeight="1"/>
    <row r="32806" ht="12" customHeight="1"/>
    <row r="32807" ht="12" customHeight="1"/>
    <row r="32808" ht="12" customHeight="1"/>
    <row r="32809" ht="12" customHeight="1"/>
    <row r="32810" ht="12" customHeight="1"/>
    <row r="32811" ht="12" customHeight="1"/>
    <row r="32812" ht="12" customHeight="1"/>
    <row r="32813" ht="12" customHeight="1"/>
    <row r="32814" ht="12" customHeight="1"/>
    <row r="32815" ht="12" customHeight="1"/>
    <row r="32816" ht="12" customHeight="1"/>
    <row r="32817" ht="12" customHeight="1"/>
    <row r="32818" ht="12" customHeight="1"/>
    <row r="32819" ht="12" customHeight="1"/>
    <row r="32820" ht="12" customHeight="1"/>
    <row r="32821" ht="12" customHeight="1"/>
    <row r="32822" ht="12" customHeight="1"/>
    <row r="32823" ht="12" customHeight="1"/>
    <row r="32824" ht="12" customHeight="1"/>
    <row r="32825" ht="12" customHeight="1"/>
    <row r="32826" ht="12" customHeight="1"/>
    <row r="32827" ht="12" customHeight="1"/>
    <row r="32828" ht="12" customHeight="1"/>
    <row r="32829" ht="12" customHeight="1"/>
    <row r="32830" ht="12" customHeight="1"/>
    <row r="32831" ht="12" customHeight="1"/>
    <row r="32832" ht="12" customHeight="1"/>
    <row r="32833" ht="12" customHeight="1"/>
    <row r="32834" ht="12" customHeight="1"/>
    <row r="32835" ht="12" customHeight="1"/>
    <row r="32836" ht="12" customHeight="1"/>
    <row r="32837" ht="12" customHeight="1"/>
    <row r="32838" ht="12" customHeight="1"/>
    <row r="32839" ht="12" customHeight="1"/>
    <row r="32840" ht="12" customHeight="1"/>
    <row r="32841" ht="12" customHeight="1"/>
    <row r="32842" ht="12" customHeight="1"/>
    <row r="32843" ht="12" customHeight="1"/>
    <row r="32844" ht="12" customHeight="1"/>
    <row r="32845" ht="12" customHeight="1"/>
    <row r="32846" ht="12" customHeight="1"/>
    <row r="32847" ht="12" customHeight="1"/>
    <row r="32848" ht="12" customHeight="1"/>
    <row r="32849" ht="12" customHeight="1"/>
    <row r="32850" ht="12" customHeight="1"/>
    <row r="32851" ht="12" customHeight="1"/>
    <row r="32852" ht="12" customHeight="1"/>
    <row r="32853" ht="12" customHeight="1"/>
    <row r="32854" ht="12" customHeight="1"/>
    <row r="32855" ht="12" customHeight="1"/>
    <row r="32856" ht="12" customHeight="1"/>
    <row r="32857" ht="12" customHeight="1"/>
    <row r="32858" ht="12" customHeight="1"/>
    <row r="32859" ht="12" customHeight="1"/>
    <row r="32860" ht="12" customHeight="1"/>
    <row r="32861" ht="12" customHeight="1"/>
    <row r="32862" ht="12" customHeight="1"/>
    <row r="32863" ht="12" customHeight="1"/>
    <row r="32864" ht="12" customHeight="1"/>
    <row r="32865" ht="12" customHeight="1"/>
    <row r="32866" ht="12" customHeight="1"/>
    <row r="32867" ht="12" customHeight="1"/>
    <row r="32868" ht="12" customHeight="1"/>
    <row r="32869" ht="12" customHeight="1"/>
    <row r="32870" ht="12" customHeight="1"/>
    <row r="32871" ht="12" customHeight="1"/>
    <row r="32872" ht="12" customHeight="1"/>
    <row r="32873" ht="12" customHeight="1"/>
    <row r="32874" ht="12" customHeight="1"/>
    <row r="32875" ht="12" customHeight="1"/>
    <row r="32876" ht="12" customHeight="1"/>
    <row r="32877" ht="12" customHeight="1"/>
    <row r="32878" ht="12" customHeight="1"/>
    <row r="32879" ht="12" customHeight="1"/>
    <row r="32880" ht="12" customHeight="1"/>
    <row r="32881" ht="12" customHeight="1"/>
    <row r="32882" ht="12" customHeight="1"/>
    <row r="32883" ht="12" customHeight="1"/>
    <row r="32884" ht="12" customHeight="1"/>
    <row r="32885" ht="12" customHeight="1"/>
    <row r="32886" ht="12" customHeight="1"/>
    <row r="32887" ht="12" customHeight="1"/>
    <row r="32888" ht="12" customHeight="1"/>
    <row r="32889" ht="12" customHeight="1"/>
    <row r="32890" ht="12" customHeight="1"/>
    <row r="32891" ht="12" customHeight="1"/>
    <row r="32892" ht="12" customHeight="1"/>
    <row r="32893" ht="12" customHeight="1"/>
    <row r="32894" ht="12" customHeight="1"/>
    <row r="32895" ht="12" customHeight="1"/>
    <row r="32896" ht="12" customHeight="1"/>
    <row r="32897" ht="12" customHeight="1"/>
    <row r="32898" ht="12" customHeight="1"/>
    <row r="32899" ht="12" customHeight="1"/>
    <row r="32900" ht="12" customHeight="1"/>
    <row r="32901" ht="12" customHeight="1"/>
    <row r="32902" ht="12" customHeight="1"/>
    <row r="32903" ht="12" customHeight="1"/>
    <row r="32904" ht="12" customHeight="1"/>
    <row r="32905" ht="12" customHeight="1"/>
    <row r="32906" ht="12" customHeight="1"/>
    <row r="32907" ht="12" customHeight="1"/>
    <row r="32908" ht="12" customHeight="1"/>
    <row r="32909" ht="12" customHeight="1"/>
    <row r="32910" ht="12" customHeight="1"/>
    <row r="32911" ht="12" customHeight="1"/>
    <row r="32912" ht="12" customHeight="1"/>
    <row r="32913" ht="12" customHeight="1"/>
    <row r="32914" ht="12" customHeight="1"/>
    <row r="32915" ht="12" customHeight="1"/>
    <row r="32916" ht="12" customHeight="1"/>
    <row r="32917" ht="12" customHeight="1"/>
    <row r="32918" ht="12" customHeight="1"/>
    <row r="32919" ht="12" customHeight="1"/>
    <row r="32920" ht="12" customHeight="1"/>
    <row r="32921" ht="12" customHeight="1"/>
    <row r="32922" ht="12" customHeight="1"/>
    <row r="32923" ht="12" customHeight="1"/>
    <row r="32924" ht="12" customHeight="1"/>
    <row r="32925" ht="12" customHeight="1"/>
    <row r="32926" ht="12" customHeight="1"/>
    <row r="32927" ht="12" customHeight="1"/>
    <row r="32928" ht="12" customHeight="1"/>
    <row r="32929" ht="12" customHeight="1"/>
    <row r="32930" ht="12" customHeight="1"/>
    <row r="32931" ht="12" customHeight="1"/>
    <row r="32932" ht="12" customHeight="1"/>
    <row r="32933" ht="12" customHeight="1"/>
    <row r="32934" ht="12" customHeight="1"/>
    <row r="32935" ht="12" customHeight="1"/>
    <row r="32936" ht="12" customHeight="1"/>
    <row r="32937" ht="12" customHeight="1"/>
    <row r="32938" ht="12" customHeight="1"/>
    <row r="32939" ht="12" customHeight="1"/>
    <row r="32940" ht="12" customHeight="1"/>
    <row r="32941" ht="12" customHeight="1"/>
    <row r="32942" ht="12" customHeight="1"/>
    <row r="32943" ht="12" customHeight="1"/>
    <row r="32944" ht="12" customHeight="1"/>
    <row r="32945" ht="12" customHeight="1"/>
    <row r="32946" ht="12" customHeight="1"/>
    <row r="32947" ht="12" customHeight="1"/>
    <row r="32948" ht="12" customHeight="1"/>
    <row r="32949" ht="12" customHeight="1"/>
    <row r="32950" ht="12" customHeight="1"/>
    <row r="32951" ht="12" customHeight="1"/>
    <row r="32952" ht="12" customHeight="1"/>
    <row r="32953" ht="12" customHeight="1"/>
    <row r="32954" ht="12" customHeight="1"/>
    <row r="32955" ht="12" customHeight="1"/>
    <row r="32956" ht="12" customHeight="1"/>
    <row r="32957" ht="12" customHeight="1"/>
    <row r="32958" ht="12" customHeight="1"/>
    <row r="32959" ht="12" customHeight="1"/>
    <row r="32960" ht="12" customHeight="1"/>
    <row r="32961" ht="12" customHeight="1"/>
    <row r="32962" ht="12" customHeight="1"/>
    <row r="32963" ht="12" customHeight="1"/>
    <row r="32964" ht="12" customHeight="1"/>
    <row r="32965" ht="12" customHeight="1"/>
    <row r="32966" ht="12" customHeight="1"/>
    <row r="32967" ht="12" customHeight="1"/>
    <row r="32968" ht="12" customHeight="1"/>
    <row r="32969" ht="12" customHeight="1"/>
    <row r="32970" ht="12" customHeight="1"/>
    <row r="32971" ht="12" customHeight="1"/>
    <row r="32972" ht="12" customHeight="1"/>
    <row r="32973" ht="12" customHeight="1"/>
    <row r="32974" ht="12" customHeight="1"/>
    <row r="32975" ht="12" customHeight="1"/>
    <row r="32976" ht="12" customHeight="1"/>
    <row r="32977" ht="12" customHeight="1"/>
    <row r="32978" ht="12" customHeight="1"/>
    <row r="32979" ht="12" customHeight="1"/>
    <row r="32980" ht="12" customHeight="1"/>
    <row r="32981" ht="12" customHeight="1"/>
    <row r="32982" ht="12" customHeight="1"/>
    <row r="32983" ht="12" customHeight="1"/>
    <row r="32984" ht="12" customHeight="1"/>
    <row r="32985" ht="12" customHeight="1"/>
    <row r="32986" ht="12" customHeight="1"/>
    <row r="32987" ht="12" customHeight="1"/>
    <row r="32988" ht="12" customHeight="1"/>
    <row r="32989" ht="12" customHeight="1"/>
    <row r="32990" ht="12" customHeight="1"/>
    <row r="32991" ht="12" customHeight="1"/>
    <row r="32992" ht="12" customHeight="1"/>
    <row r="32993" ht="12" customHeight="1"/>
    <row r="32994" ht="12" customHeight="1"/>
    <row r="32995" ht="12" customHeight="1"/>
    <row r="32996" ht="12" customHeight="1"/>
    <row r="32997" ht="12" customHeight="1"/>
    <row r="32998" ht="12" customHeight="1"/>
    <row r="32999" ht="12" customHeight="1"/>
    <row r="33000" ht="12" customHeight="1"/>
    <row r="33001" ht="12" customHeight="1"/>
    <row r="33002" ht="12" customHeight="1"/>
    <row r="33003" ht="12" customHeight="1"/>
    <row r="33004" ht="12" customHeight="1"/>
    <row r="33005" ht="12" customHeight="1"/>
    <row r="33006" ht="12" customHeight="1"/>
    <row r="33007" ht="12" customHeight="1"/>
    <row r="33008" ht="12" customHeight="1"/>
    <row r="33009" ht="12" customHeight="1"/>
    <row r="33010" ht="12" customHeight="1"/>
    <row r="33011" ht="12" customHeight="1"/>
    <row r="33012" ht="12" customHeight="1"/>
    <row r="33013" ht="12" customHeight="1"/>
    <row r="33014" ht="12" customHeight="1"/>
    <row r="33015" ht="12" customHeight="1"/>
    <row r="33016" ht="12" customHeight="1"/>
    <row r="33017" ht="12" customHeight="1"/>
    <row r="33018" ht="12" customHeight="1"/>
    <row r="33019" ht="12" customHeight="1"/>
    <row r="33020" ht="12" customHeight="1"/>
    <row r="33021" ht="12" customHeight="1"/>
    <row r="33022" ht="12" customHeight="1"/>
    <row r="33023" ht="12" customHeight="1"/>
    <row r="33024" ht="12" customHeight="1"/>
    <row r="33025" ht="12" customHeight="1"/>
    <row r="33026" ht="12" customHeight="1"/>
    <row r="33027" ht="12" customHeight="1"/>
    <row r="33028" ht="12" customHeight="1"/>
    <row r="33029" ht="12" customHeight="1"/>
    <row r="33030" ht="12" customHeight="1"/>
    <row r="33031" ht="12" customHeight="1"/>
    <row r="33032" ht="12" customHeight="1"/>
    <row r="33033" ht="12" customHeight="1"/>
    <row r="33034" ht="12" customHeight="1"/>
    <row r="33035" ht="12" customHeight="1"/>
    <row r="33036" ht="12" customHeight="1"/>
    <row r="33037" ht="12" customHeight="1"/>
    <row r="33038" ht="12" customHeight="1"/>
    <row r="33039" ht="12" customHeight="1"/>
    <row r="33040" ht="12" customHeight="1"/>
    <row r="33041" ht="12" customHeight="1"/>
    <row r="33042" ht="12" customHeight="1"/>
    <row r="33043" ht="12" customHeight="1"/>
    <row r="33044" ht="12" customHeight="1"/>
    <row r="33045" ht="12" customHeight="1"/>
    <row r="33046" ht="12" customHeight="1"/>
    <row r="33047" ht="12" customHeight="1"/>
    <row r="33048" ht="12" customHeight="1"/>
    <row r="33049" ht="12" customHeight="1"/>
    <row r="33050" ht="12" customHeight="1"/>
    <row r="33051" ht="12" customHeight="1"/>
    <row r="33052" ht="12" customHeight="1"/>
    <row r="33053" ht="12" customHeight="1"/>
    <row r="33054" ht="12" customHeight="1"/>
    <row r="33055" ht="12" customHeight="1"/>
    <row r="33056" ht="12" customHeight="1"/>
    <row r="33057" ht="12" customHeight="1"/>
    <row r="33058" ht="12" customHeight="1"/>
    <row r="33059" ht="12" customHeight="1"/>
    <row r="33060" ht="12" customHeight="1"/>
    <row r="33061" ht="12" customHeight="1"/>
    <row r="33062" ht="12" customHeight="1"/>
    <row r="33063" ht="12" customHeight="1"/>
    <row r="33064" ht="12" customHeight="1"/>
    <row r="33065" ht="12" customHeight="1"/>
    <row r="33066" ht="12" customHeight="1"/>
    <row r="33067" ht="12" customHeight="1"/>
    <row r="33068" ht="12" customHeight="1"/>
    <row r="33069" ht="12" customHeight="1"/>
    <row r="33070" ht="12" customHeight="1"/>
    <row r="33071" ht="12" customHeight="1"/>
    <row r="33072" ht="12" customHeight="1"/>
    <row r="33073" ht="12" customHeight="1"/>
    <row r="33074" ht="12" customHeight="1"/>
    <row r="33075" ht="12" customHeight="1"/>
    <row r="33076" ht="12" customHeight="1"/>
    <row r="33077" ht="12" customHeight="1"/>
    <row r="33078" ht="12" customHeight="1"/>
    <row r="33079" ht="12" customHeight="1"/>
    <row r="33080" ht="12" customHeight="1"/>
    <row r="33081" ht="12" customHeight="1"/>
    <row r="33082" ht="12" customHeight="1"/>
    <row r="33083" ht="12" customHeight="1"/>
    <row r="33084" ht="12" customHeight="1"/>
    <row r="33085" ht="12" customHeight="1"/>
    <row r="33086" ht="12" customHeight="1"/>
    <row r="33087" ht="12" customHeight="1"/>
    <row r="33088" ht="12" customHeight="1"/>
    <row r="33089" ht="12" customHeight="1"/>
    <row r="33090" ht="12" customHeight="1"/>
    <row r="33091" ht="12" customHeight="1"/>
    <row r="33092" ht="12" customHeight="1"/>
    <row r="33093" ht="12" customHeight="1"/>
    <row r="33094" ht="12" customHeight="1"/>
    <row r="33095" ht="12" customHeight="1"/>
    <row r="33096" ht="12" customHeight="1"/>
    <row r="33097" ht="12" customHeight="1"/>
    <row r="33098" ht="12" customHeight="1"/>
    <row r="33099" ht="12" customHeight="1"/>
    <row r="33100" ht="12" customHeight="1"/>
    <row r="33101" ht="12" customHeight="1"/>
    <row r="33102" ht="12" customHeight="1"/>
    <row r="33103" ht="12" customHeight="1"/>
    <row r="33104" ht="12" customHeight="1"/>
    <row r="33105" ht="12" customHeight="1"/>
    <row r="33106" ht="12" customHeight="1"/>
    <row r="33107" ht="12" customHeight="1"/>
    <row r="33108" ht="12" customHeight="1"/>
    <row r="33109" ht="12" customHeight="1"/>
    <row r="33110" ht="12" customHeight="1"/>
    <row r="33111" ht="12" customHeight="1"/>
    <row r="33112" ht="12" customHeight="1"/>
    <row r="33113" ht="12" customHeight="1"/>
    <row r="33114" ht="12" customHeight="1"/>
    <row r="33115" ht="12" customHeight="1"/>
    <row r="33116" ht="12" customHeight="1"/>
    <row r="33117" ht="12" customHeight="1"/>
    <row r="33118" ht="12" customHeight="1"/>
    <row r="33119" ht="12" customHeight="1"/>
    <row r="33120" ht="12" customHeight="1"/>
    <row r="33121" ht="12" customHeight="1"/>
    <row r="33122" ht="12" customHeight="1"/>
    <row r="33123" ht="12" customHeight="1"/>
    <row r="33124" ht="12" customHeight="1"/>
    <row r="33125" ht="12" customHeight="1"/>
    <row r="33126" ht="12" customHeight="1"/>
    <row r="33127" ht="12" customHeight="1"/>
    <row r="33128" ht="12" customHeight="1"/>
    <row r="33129" ht="12" customHeight="1"/>
    <row r="33130" ht="12" customHeight="1"/>
    <row r="33131" ht="12" customHeight="1"/>
    <row r="33132" ht="12" customHeight="1"/>
    <row r="33133" ht="12" customHeight="1"/>
    <row r="33134" ht="12" customHeight="1"/>
    <row r="33135" ht="12" customHeight="1"/>
    <row r="33136" ht="12" customHeight="1"/>
    <row r="33137" ht="12" customHeight="1"/>
    <row r="33138" ht="12" customHeight="1"/>
    <row r="33139" ht="12" customHeight="1"/>
    <row r="33140" ht="12" customHeight="1"/>
    <row r="33141" ht="12" customHeight="1"/>
    <row r="33142" ht="12" customHeight="1"/>
    <row r="33143" ht="12" customHeight="1"/>
    <row r="33144" ht="12" customHeight="1"/>
    <row r="33145" ht="12" customHeight="1"/>
    <row r="33146" ht="12" customHeight="1"/>
    <row r="33147" ht="12" customHeight="1"/>
    <row r="33148" ht="12" customHeight="1"/>
    <row r="33149" ht="12" customHeight="1"/>
    <row r="33150" ht="12" customHeight="1"/>
    <row r="33151" ht="12" customHeight="1"/>
    <row r="33152" ht="12" customHeight="1"/>
    <row r="33153" ht="12" customHeight="1"/>
    <row r="33154" ht="12" customHeight="1"/>
    <row r="33155" ht="12" customHeight="1"/>
    <row r="33156" ht="12" customHeight="1"/>
    <row r="33157" ht="12" customHeight="1"/>
    <row r="33158" ht="12" customHeight="1"/>
    <row r="33159" ht="12" customHeight="1"/>
    <row r="33160" ht="12" customHeight="1"/>
    <row r="33161" ht="12" customHeight="1"/>
    <row r="33162" ht="12" customHeight="1"/>
    <row r="33163" ht="12" customHeight="1"/>
    <row r="33164" ht="12" customHeight="1"/>
    <row r="33165" ht="12" customHeight="1"/>
    <row r="33166" ht="12" customHeight="1"/>
    <row r="33167" ht="12" customHeight="1"/>
    <row r="33168" ht="12" customHeight="1"/>
    <row r="33169" ht="12" customHeight="1"/>
    <row r="33170" ht="12" customHeight="1"/>
    <row r="33171" ht="12" customHeight="1"/>
    <row r="33172" ht="12" customHeight="1"/>
    <row r="33173" ht="12" customHeight="1"/>
    <row r="33174" ht="12" customHeight="1"/>
    <row r="33175" ht="12" customHeight="1"/>
    <row r="33176" ht="12" customHeight="1"/>
    <row r="33177" ht="12" customHeight="1"/>
    <row r="33178" ht="12" customHeight="1"/>
    <row r="33179" ht="12" customHeight="1"/>
    <row r="33180" ht="12" customHeight="1"/>
    <row r="33181" ht="12" customHeight="1"/>
    <row r="33182" ht="12" customHeight="1"/>
    <row r="33183" ht="12" customHeight="1"/>
    <row r="33184" ht="12" customHeight="1"/>
    <row r="33185" ht="12" customHeight="1"/>
    <row r="33186" ht="12" customHeight="1"/>
    <row r="33187" ht="12" customHeight="1"/>
    <row r="33188" ht="12" customHeight="1"/>
    <row r="33189" ht="12" customHeight="1"/>
    <row r="33190" ht="12" customHeight="1"/>
    <row r="33191" ht="12" customHeight="1"/>
    <row r="33192" ht="12" customHeight="1"/>
    <row r="33193" ht="12" customHeight="1"/>
    <row r="33194" ht="12" customHeight="1"/>
    <row r="33195" ht="12" customHeight="1"/>
    <row r="33196" ht="12" customHeight="1"/>
    <row r="33197" ht="12" customHeight="1"/>
    <row r="33198" ht="12" customHeight="1"/>
    <row r="33199" ht="12" customHeight="1"/>
    <row r="33200" ht="12" customHeight="1"/>
    <row r="33201" ht="12" customHeight="1"/>
    <row r="33202" ht="12" customHeight="1"/>
    <row r="33203" ht="12" customHeight="1"/>
    <row r="33204" ht="12" customHeight="1"/>
    <row r="33205" ht="12" customHeight="1"/>
    <row r="33206" ht="12" customHeight="1"/>
    <row r="33207" ht="12" customHeight="1"/>
    <row r="33208" ht="12" customHeight="1"/>
    <row r="33209" ht="12" customHeight="1"/>
    <row r="33210" ht="12" customHeight="1"/>
    <row r="33211" ht="12" customHeight="1"/>
    <row r="33212" ht="12" customHeight="1"/>
    <row r="33213" ht="12" customHeight="1"/>
    <row r="33214" ht="12" customHeight="1"/>
    <row r="33215" ht="12" customHeight="1"/>
    <row r="33216" ht="12" customHeight="1"/>
    <row r="33217" ht="12" customHeight="1"/>
    <row r="33218" ht="12" customHeight="1"/>
    <row r="33219" ht="12" customHeight="1"/>
    <row r="33220" ht="12" customHeight="1"/>
    <row r="33221" ht="12" customHeight="1"/>
    <row r="33222" ht="12" customHeight="1"/>
    <row r="33223" ht="12" customHeight="1"/>
    <row r="33224" ht="12" customHeight="1"/>
    <row r="33225" ht="12" customHeight="1"/>
    <row r="33226" ht="12" customHeight="1"/>
    <row r="33227" ht="12" customHeight="1"/>
    <row r="33228" ht="12" customHeight="1"/>
    <row r="33229" ht="12" customHeight="1"/>
    <row r="33230" ht="12" customHeight="1"/>
    <row r="33231" ht="12" customHeight="1"/>
    <row r="33232" ht="12" customHeight="1"/>
    <row r="33233" ht="12" customHeight="1"/>
    <row r="33234" ht="12" customHeight="1"/>
    <row r="33235" ht="12" customHeight="1"/>
    <row r="33236" ht="12" customHeight="1"/>
    <row r="33237" ht="12" customHeight="1"/>
    <row r="33238" ht="12" customHeight="1"/>
    <row r="33239" ht="12" customHeight="1"/>
    <row r="33240" ht="12" customHeight="1"/>
    <row r="33241" ht="12" customHeight="1"/>
    <row r="33242" ht="12" customHeight="1"/>
    <row r="33243" ht="12" customHeight="1"/>
    <row r="33244" ht="12" customHeight="1"/>
    <row r="33245" ht="12" customHeight="1"/>
    <row r="33246" ht="12" customHeight="1"/>
    <row r="33247" ht="12" customHeight="1"/>
    <row r="33248" ht="12" customHeight="1"/>
    <row r="33249" ht="12" customHeight="1"/>
    <row r="33250" ht="12" customHeight="1"/>
    <row r="33251" ht="12" customHeight="1"/>
    <row r="33252" ht="12" customHeight="1"/>
    <row r="33253" ht="12" customHeight="1"/>
    <row r="33254" ht="12" customHeight="1"/>
    <row r="33255" ht="12" customHeight="1"/>
    <row r="33256" ht="12" customHeight="1"/>
    <row r="33257" ht="12" customHeight="1"/>
    <row r="33258" ht="12" customHeight="1"/>
    <row r="33259" ht="12" customHeight="1"/>
    <row r="33260" ht="12" customHeight="1"/>
    <row r="33261" ht="12" customHeight="1"/>
    <row r="33262" ht="12" customHeight="1"/>
    <row r="33263" ht="12" customHeight="1"/>
    <row r="33264" ht="12" customHeight="1"/>
    <row r="33265" ht="12" customHeight="1"/>
    <row r="33266" ht="12" customHeight="1"/>
    <row r="33267" ht="12" customHeight="1"/>
    <row r="33268" ht="12" customHeight="1"/>
    <row r="33269" ht="12" customHeight="1"/>
    <row r="33270" ht="12" customHeight="1"/>
    <row r="33271" ht="12" customHeight="1"/>
    <row r="33272" ht="12" customHeight="1"/>
    <row r="33273" ht="12" customHeight="1"/>
    <row r="33274" ht="12" customHeight="1"/>
    <row r="33275" ht="12" customHeight="1"/>
    <row r="33276" ht="12" customHeight="1"/>
    <row r="33277" ht="12" customHeight="1"/>
    <row r="33278" ht="12" customHeight="1"/>
    <row r="33279" ht="12" customHeight="1"/>
    <row r="33280" ht="12" customHeight="1"/>
    <row r="33281" ht="12" customHeight="1"/>
    <row r="33282" ht="12" customHeight="1"/>
    <row r="33283" ht="12" customHeight="1"/>
    <row r="33284" ht="12" customHeight="1"/>
    <row r="33285" ht="12" customHeight="1"/>
    <row r="33286" ht="12" customHeight="1"/>
    <row r="33287" ht="12" customHeight="1"/>
    <row r="33288" ht="12" customHeight="1"/>
    <row r="33289" ht="12" customHeight="1"/>
    <row r="33290" ht="12" customHeight="1"/>
    <row r="33291" ht="12" customHeight="1"/>
    <row r="33292" ht="12" customHeight="1"/>
    <row r="33293" ht="12" customHeight="1"/>
    <row r="33294" ht="12" customHeight="1"/>
    <row r="33295" ht="12" customHeight="1"/>
    <row r="33296" ht="12" customHeight="1"/>
    <row r="33297" ht="12" customHeight="1"/>
    <row r="33298" ht="12" customHeight="1"/>
    <row r="33299" ht="12" customHeight="1"/>
    <row r="33300" ht="12" customHeight="1"/>
    <row r="33301" ht="12" customHeight="1"/>
    <row r="33302" ht="12" customHeight="1"/>
    <row r="33303" ht="12" customHeight="1"/>
    <row r="33304" ht="12" customHeight="1"/>
    <row r="33305" ht="12" customHeight="1"/>
    <row r="33306" ht="12" customHeight="1"/>
    <row r="33307" ht="12" customHeight="1"/>
    <row r="33308" ht="12" customHeight="1"/>
    <row r="33309" ht="12" customHeight="1"/>
    <row r="33310" ht="12" customHeight="1"/>
    <row r="33311" ht="12" customHeight="1"/>
    <row r="33312" ht="12" customHeight="1"/>
    <row r="33313" ht="12" customHeight="1"/>
    <row r="33314" ht="12" customHeight="1"/>
    <row r="33315" ht="12" customHeight="1"/>
    <row r="33316" ht="12" customHeight="1"/>
    <row r="33317" ht="12" customHeight="1"/>
    <row r="33318" ht="12" customHeight="1"/>
    <row r="33319" ht="12" customHeight="1"/>
    <row r="33320" ht="12" customHeight="1"/>
    <row r="33321" ht="12" customHeight="1"/>
    <row r="33322" ht="12" customHeight="1"/>
    <row r="33323" ht="12" customHeight="1"/>
    <row r="33324" ht="12" customHeight="1"/>
    <row r="33325" ht="12" customHeight="1"/>
    <row r="33326" ht="12" customHeight="1"/>
    <row r="33327" ht="12" customHeight="1"/>
    <row r="33328" ht="12" customHeight="1"/>
    <row r="33329" ht="12" customHeight="1"/>
    <row r="33330" ht="12" customHeight="1"/>
    <row r="33331" ht="12" customHeight="1"/>
    <row r="33332" ht="12" customHeight="1"/>
    <row r="33333" ht="12" customHeight="1"/>
    <row r="33334" ht="12" customHeight="1"/>
    <row r="33335" ht="12" customHeight="1"/>
    <row r="33336" ht="12" customHeight="1"/>
    <row r="33337" ht="12" customHeight="1"/>
    <row r="33338" ht="12" customHeight="1"/>
    <row r="33339" ht="12" customHeight="1"/>
    <row r="33340" ht="12" customHeight="1"/>
    <row r="33341" ht="12" customHeight="1"/>
    <row r="33342" ht="12" customHeight="1"/>
    <row r="33343" ht="12" customHeight="1"/>
    <row r="33344" ht="12" customHeight="1"/>
    <row r="33345" ht="12" customHeight="1"/>
    <row r="33346" ht="12" customHeight="1"/>
    <row r="33347" ht="12" customHeight="1"/>
    <row r="33348" ht="12" customHeight="1"/>
    <row r="33349" ht="12" customHeight="1"/>
    <row r="33350" ht="12" customHeight="1"/>
    <row r="33351" ht="12" customHeight="1"/>
    <row r="33352" ht="12" customHeight="1"/>
    <row r="33353" ht="12" customHeight="1"/>
    <row r="33354" ht="12" customHeight="1"/>
    <row r="33355" ht="12" customHeight="1"/>
    <row r="33356" ht="12" customHeight="1"/>
    <row r="33357" ht="12" customHeight="1"/>
    <row r="33358" ht="12" customHeight="1"/>
    <row r="33359" ht="12" customHeight="1"/>
    <row r="33360" ht="12" customHeight="1"/>
    <row r="33361" ht="12" customHeight="1"/>
    <row r="33362" ht="12" customHeight="1"/>
    <row r="33363" ht="12" customHeight="1"/>
    <row r="33364" ht="12" customHeight="1"/>
    <row r="33365" ht="12" customHeight="1"/>
    <row r="33366" ht="12" customHeight="1"/>
    <row r="33367" ht="12" customHeight="1"/>
    <row r="33368" ht="12" customHeight="1"/>
    <row r="33369" ht="12" customHeight="1"/>
    <row r="33370" ht="12" customHeight="1"/>
    <row r="33371" ht="12" customHeight="1"/>
    <row r="33372" ht="12" customHeight="1"/>
    <row r="33373" ht="12" customHeight="1"/>
    <row r="33374" ht="12" customHeight="1"/>
    <row r="33375" ht="12" customHeight="1"/>
    <row r="33376" ht="12" customHeight="1"/>
    <row r="33377" ht="12" customHeight="1"/>
    <row r="33378" ht="12" customHeight="1"/>
    <row r="33379" ht="12" customHeight="1"/>
    <row r="33380" ht="12" customHeight="1"/>
    <row r="33381" ht="12" customHeight="1"/>
    <row r="33382" ht="12" customHeight="1"/>
    <row r="33383" ht="12" customHeight="1"/>
    <row r="33384" ht="12" customHeight="1"/>
    <row r="33385" ht="12" customHeight="1"/>
    <row r="33386" ht="12" customHeight="1"/>
    <row r="33387" ht="12" customHeight="1"/>
    <row r="33388" ht="12" customHeight="1"/>
    <row r="33389" ht="12" customHeight="1"/>
    <row r="33390" ht="12" customHeight="1"/>
    <row r="33391" ht="12" customHeight="1"/>
    <row r="33392" ht="12" customHeight="1"/>
    <row r="33393" ht="12" customHeight="1"/>
    <row r="33394" ht="12" customHeight="1"/>
    <row r="33395" ht="12" customHeight="1"/>
    <row r="33396" ht="12" customHeight="1"/>
    <row r="33397" ht="12" customHeight="1"/>
    <row r="33398" ht="12" customHeight="1"/>
    <row r="33399" ht="12" customHeight="1"/>
    <row r="33400" ht="12" customHeight="1"/>
    <row r="33401" ht="12" customHeight="1"/>
    <row r="33402" ht="12" customHeight="1"/>
    <row r="33403" ht="12" customHeight="1"/>
    <row r="33404" ht="12" customHeight="1"/>
    <row r="33405" ht="12" customHeight="1"/>
    <row r="33406" ht="12" customHeight="1"/>
    <row r="33407" ht="12" customHeight="1"/>
    <row r="33408" ht="12" customHeight="1"/>
    <row r="33409" ht="12" customHeight="1"/>
    <row r="33410" ht="12" customHeight="1"/>
    <row r="33411" ht="12" customHeight="1"/>
    <row r="33412" ht="12" customHeight="1"/>
    <row r="33413" ht="12" customHeight="1"/>
    <row r="33414" ht="12" customHeight="1"/>
    <row r="33415" ht="12" customHeight="1"/>
    <row r="33416" ht="12" customHeight="1"/>
    <row r="33417" ht="12" customHeight="1"/>
    <row r="33418" ht="12" customHeight="1"/>
    <row r="33419" ht="12" customHeight="1"/>
    <row r="33420" ht="12" customHeight="1"/>
    <row r="33421" ht="12" customHeight="1"/>
    <row r="33422" ht="12" customHeight="1"/>
    <row r="33423" ht="12" customHeight="1"/>
    <row r="33424" ht="12" customHeight="1"/>
    <row r="33425" ht="12" customHeight="1"/>
    <row r="33426" ht="12" customHeight="1"/>
    <row r="33427" ht="12" customHeight="1"/>
    <row r="33428" ht="12" customHeight="1"/>
    <row r="33429" ht="12" customHeight="1"/>
    <row r="33430" ht="12" customHeight="1"/>
    <row r="33431" ht="12" customHeight="1"/>
    <row r="33432" ht="12" customHeight="1"/>
    <row r="33433" ht="12" customHeight="1"/>
    <row r="33434" ht="12" customHeight="1"/>
    <row r="33435" ht="12" customHeight="1"/>
    <row r="33436" ht="12" customHeight="1"/>
    <row r="33437" ht="12" customHeight="1"/>
    <row r="33438" ht="12" customHeight="1"/>
    <row r="33439" ht="12" customHeight="1"/>
    <row r="33440" ht="12" customHeight="1"/>
    <row r="33441" ht="12" customHeight="1"/>
    <row r="33442" ht="12" customHeight="1"/>
    <row r="33443" ht="12" customHeight="1"/>
    <row r="33444" ht="12" customHeight="1"/>
    <row r="33445" ht="12" customHeight="1"/>
    <row r="33446" ht="12" customHeight="1"/>
    <row r="33447" ht="12" customHeight="1"/>
    <row r="33448" ht="12" customHeight="1"/>
    <row r="33449" ht="12" customHeight="1"/>
    <row r="33450" ht="12" customHeight="1"/>
    <row r="33451" ht="12" customHeight="1"/>
    <row r="33452" ht="12" customHeight="1"/>
    <row r="33453" ht="12" customHeight="1"/>
    <row r="33454" ht="12" customHeight="1"/>
    <row r="33455" ht="12" customHeight="1"/>
    <row r="33456" ht="12" customHeight="1"/>
    <row r="33457" ht="12" customHeight="1"/>
    <row r="33458" ht="12" customHeight="1"/>
    <row r="33459" ht="12" customHeight="1"/>
    <row r="33460" ht="12" customHeight="1"/>
    <row r="33461" ht="12" customHeight="1"/>
    <row r="33462" ht="12" customHeight="1"/>
    <row r="33463" ht="12" customHeight="1"/>
    <row r="33464" ht="12" customHeight="1"/>
    <row r="33465" ht="12" customHeight="1"/>
    <row r="33466" ht="12" customHeight="1"/>
    <row r="33467" ht="12" customHeight="1"/>
    <row r="33468" ht="12" customHeight="1"/>
    <row r="33469" ht="12" customHeight="1"/>
    <row r="33470" ht="12" customHeight="1"/>
    <row r="33471" ht="12" customHeight="1"/>
    <row r="33472" ht="12" customHeight="1"/>
    <row r="33473" ht="12" customHeight="1"/>
    <row r="33474" ht="12" customHeight="1"/>
    <row r="33475" ht="12" customHeight="1"/>
    <row r="33476" ht="12" customHeight="1"/>
    <row r="33477" ht="12" customHeight="1"/>
    <row r="33478" ht="12" customHeight="1"/>
    <row r="33479" ht="12" customHeight="1"/>
    <row r="33480" ht="12" customHeight="1"/>
    <row r="33481" ht="12" customHeight="1"/>
    <row r="33482" ht="12" customHeight="1"/>
    <row r="33483" ht="12" customHeight="1"/>
    <row r="33484" ht="12" customHeight="1"/>
    <row r="33485" ht="12" customHeight="1"/>
    <row r="33486" ht="12" customHeight="1"/>
    <row r="33487" ht="12" customHeight="1"/>
    <row r="33488" ht="12" customHeight="1"/>
    <row r="33489" ht="12" customHeight="1"/>
    <row r="33490" ht="12" customHeight="1"/>
    <row r="33491" ht="12" customHeight="1"/>
    <row r="33492" ht="12" customHeight="1"/>
    <row r="33493" ht="12" customHeight="1"/>
    <row r="33494" ht="12" customHeight="1"/>
    <row r="33495" ht="12" customHeight="1"/>
    <row r="33496" ht="12" customHeight="1"/>
    <row r="33497" ht="12" customHeight="1"/>
    <row r="33498" ht="12" customHeight="1"/>
    <row r="33499" ht="12" customHeight="1"/>
    <row r="33500" ht="12" customHeight="1"/>
    <row r="33501" ht="12" customHeight="1"/>
    <row r="33502" ht="12" customHeight="1"/>
    <row r="33503" ht="12" customHeight="1"/>
    <row r="33504" ht="12" customHeight="1"/>
    <row r="33505" ht="12" customHeight="1"/>
    <row r="33506" ht="12" customHeight="1"/>
    <row r="33507" ht="12" customHeight="1"/>
    <row r="33508" ht="12" customHeight="1"/>
    <row r="33509" ht="12" customHeight="1"/>
    <row r="33510" ht="12" customHeight="1"/>
    <row r="33511" ht="12" customHeight="1"/>
    <row r="33512" ht="12" customHeight="1"/>
    <row r="33513" ht="12" customHeight="1"/>
    <row r="33514" ht="12" customHeight="1"/>
    <row r="33515" ht="12" customHeight="1"/>
    <row r="33516" ht="12" customHeight="1"/>
    <row r="33517" ht="12" customHeight="1"/>
    <row r="33518" ht="12" customHeight="1"/>
    <row r="33519" ht="12" customHeight="1"/>
    <row r="33520" ht="12" customHeight="1"/>
    <row r="33521" ht="12" customHeight="1"/>
    <row r="33522" ht="12" customHeight="1"/>
    <row r="33523" ht="12" customHeight="1"/>
    <row r="33524" ht="12" customHeight="1"/>
    <row r="33525" ht="12" customHeight="1"/>
    <row r="33526" ht="12" customHeight="1"/>
    <row r="33527" ht="12" customHeight="1"/>
    <row r="33528" ht="12" customHeight="1"/>
    <row r="33529" ht="12" customHeight="1"/>
    <row r="33530" ht="12" customHeight="1"/>
    <row r="33531" ht="12" customHeight="1"/>
    <row r="33532" ht="12" customHeight="1"/>
    <row r="33533" ht="12" customHeight="1"/>
    <row r="33534" ht="12" customHeight="1"/>
    <row r="33535" ht="12" customHeight="1"/>
    <row r="33536" ht="12" customHeight="1"/>
    <row r="33537" ht="12" customHeight="1"/>
    <row r="33538" ht="12" customHeight="1"/>
    <row r="33539" ht="12" customHeight="1"/>
    <row r="33540" ht="12" customHeight="1"/>
    <row r="33541" ht="12" customHeight="1"/>
    <row r="33542" ht="12" customHeight="1"/>
    <row r="33543" ht="12" customHeight="1"/>
    <row r="33544" ht="12" customHeight="1"/>
    <row r="33545" ht="12" customHeight="1"/>
    <row r="33546" ht="12" customHeight="1"/>
    <row r="33547" ht="12" customHeight="1"/>
    <row r="33548" ht="12" customHeight="1"/>
    <row r="33549" ht="12" customHeight="1"/>
    <row r="33550" ht="12" customHeight="1"/>
    <row r="33551" ht="12" customHeight="1"/>
    <row r="33552" ht="12" customHeight="1"/>
    <row r="33553" ht="12" customHeight="1"/>
    <row r="33554" ht="12" customHeight="1"/>
    <row r="33555" ht="12" customHeight="1"/>
    <row r="33556" ht="12" customHeight="1"/>
    <row r="33557" ht="12" customHeight="1"/>
    <row r="33558" ht="12" customHeight="1"/>
    <row r="33559" ht="12" customHeight="1"/>
    <row r="33560" ht="12" customHeight="1"/>
    <row r="33561" ht="12" customHeight="1"/>
    <row r="33562" ht="12" customHeight="1"/>
    <row r="33563" ht="12" customHeight="1"/>
    <row r="33564" ht="12" customHeight="1"/>
    <row r="33565" ht="12" customHeight="1"/>
    <row r="33566" ht="12" customHeight="1"/>
    <row r="33567" ht="12" customHeight="1"/>
    <row r="33568" ht="12" customHeight="1"/>
    <row r="33569" ht="12" customHeight="1"/>
    <row r="33570" ht="12" customHeight="1"/>
    <row r="33571" ht="12" customHeight="1"/>
    <row r="33572" ht="12" customHeight="1"/>
    <row r="33573" ht="12" customHeight="1"/>
    <row r="33574" ht="12" customHeight="1"/>
    <row r="33575" ht="12" customHeight="1"/>
    <row r="33576" ht="12" customHeight="1"/>
    <row r="33577" ht="12" customHeight="1"/>
    <row r="33578" ht="12" customHeight="1"/>
    <row r="33579" ht="12" customHeight="1"/>
    <row r="33580" ht="12" customHeight="1"/>
    <row r="33581" ht="12" customHeight="1"/>
    <row r="33582" ht="12" customHeight="1"/>
    <row r="33583" ht="12" customHeight="1"/>
    <row r="33584" ht="12" customHeight="1"/>
    <row r="33585" ht="12" customHeight="1"/>
    <row r="33586" ht="12" customHeight="1"/>
    <row r="33587" ht="12" customHeight="1"/>
    <row r="33588" ht="12" customHeight="1"/>
    <row r="33589" ht="12" customHeight="1"/>
    <row r="33590" ht="12" customHeight="1"/>
    <row r="33591" ht="12" customHeight="1"/>
    <row r="33592" ht="12" customHeight="1"/>
    <row r="33593" ht="12" customHeight="1"/>
    <row r="33594" ht="12" customHeight="1"/>
    <row r="33595" ht="12" customHeight="1"/>
    <row r="33596" ht="12" customHeight="1"/>
    <row r="33597" ht="12" customHeight="1"/>
    <row r="33598" ht="12" customHeight="1"/>
    <row r="33599" ht="12" customHeight="1"/>
    <row r="33600" ht="12" customHeight="1"/>
    <row r="33601" ht="12" customHeight="1"/>
    <row r="33602" ht="12" customHeight="1"/>
    <row r="33603" ht="12" customHeight="1"/>
    <row r="33604" ht="12" customHeight="1"/>
    <row r="33605" ht="12" customHeight="1"/>
    <row r="33606" ht="12" customHeight="1"/>
    <row r="33607" ht="12" customHeight="1"/>
    <row r="33608" ht="12" customHeight="1"/>
    <row r="33609" ht="12" customHeight="1"/>
    <row r="33610" ht="12" customHeight="1"/>
    <row r="33611" ht="12" customHeight="1"/>
    <row r="33612" ht="12" customHeight="1"/>
    <row r="33613" ht="12" customHeight="1"/>
    <row r="33614" ht="12" customHeight="1"/>
    <row r="33615" ht="12" customHeight="1"/>
    <row r="33616" ht="12" customHeight="1"/>
    <row r="33617" ht="12" customHeight="1"/>
    <row r="33618" ht="12" customHeight="1"/>
    <row r="33619" ht="12" customHeight="1"/>
    <row r="33620" ht="12" customHeight="1"/>
    <row r="33621" ht="12" customHeight="1"/>
    <row r="33622" ht="12" customHeight="1"/>
    <row r="33623" ht="12" customHeight="1"/>
    <row r="33624" ht="12" customHeight="1"/>
    <row r="33625" ht="12" customHeight="1"/>
    <row r="33626" ht="12" customHeight="1"/>
    <row r="33627" ht="12" customHeight="1"/>
    <row r="33628" ht="12" customHeight="1"/>
    <row r="33629" ht="12" customHeight="1"/>
    <row r="33630" ht="12" customHeight="1"/>
    <row r="33631" ht="12" customHeight="1"/>
    <row r="33632" ht="12" customHeight="1"/>
    <row r="33633" ht="12" customHeight="1"/>
    <row r="33634" ht="12" customHeight="1"/>
    <row r="33635" ht="12" customHeight="1"/>
    <row r="33636" ht="12" customHeight="1"/>
    <row r="33637" ht="12" customHeight="1"/>
    <row r="33638" ht="12" customHeight="1"/>
    <row r="33639" ht="12" customHeight="1"/>
    <row r="33640" ht="12" customHeight="1"/>
    <row r="33641" ht="12" customHeight="1"/>
    <row r="33642" ht="12" customHeight="1"/>
    <row r="33643" ht="12" customHeight="1"/>
    <row r="33644" ht="12" customHeight="1"/>
    <row r="33645" ht="12" customHeight="1"/>
    <row r="33646" ht="12" customHeight="1"/>
    <row r="33647" ht="12" customHeight="1"/>
    <row r="33648" ht="12" customHeight="1"/>
    <row r="33649" ht="12" customHeight="1"/>
    <row r="33650" ht="12" customHeight="1"/>
    <row r="33651" ht="12" customHeight="1"/>
    <row r="33652" ht="12" customHeight="1"/>
    <row r="33653" ht="12" customHeight="1"/>
    <row r="33654" ht="12" customHeight="1"/>
    <row r="33655" ht="12" customHeight="1"/>
    <row r="33656" ht="12" customHeight="1"/>
    <row r="33657" ht="12" customHeight="1"/>
    <row r="33658" ht="12" customHeight="1"/>
    <row r="33659" ht="12" customHeight="1"/>
    <row r="33660" ht="12" customHeight="1"/>
    <row r="33661" ht="12" customHeight="1"/>
    <row r="33662" ht="12" customHeight="1"/>
    <row r="33663" ht="12" customHeight="1"/>
    <row r="33664" ht="12" customHeight="1"/>
    <row r="33665" ht="12" customHeight="1"/>
    <row r="33666" ht="12" customHeight="1"/>
    <row r="33667" ht="12" customHeight="1"/>
    <row r="33668" ht="12" customHeight="1"/>
    <row r="33669" ht="12" customHeight="1"/>
    <row r="33670" ht="12" customHeight="1"/>
    <row r="33671" ht="12" customHeight="1"/>
    <row r="33672" ht="12" customHeight="1"/>
    <row r="33673" ht="12" customHeight="1"/>
    <row r="33674" ht="12" customHeight="1"/>
    <row r="33675" ht="12" customHeight="1"/>
    <row r="33676" ht="12" customHeight="1"/>
    <row r="33677" ht="12" customHeight="1"/>
    <row r="33678" ht="12" customHeight="1"/>
    <row r="33679" ht="12" customHeight="1"/>
    <row r="33680" ht="12" customHeight="1"/>
    <row r="33681" ht="12" customHeight="1"/>
    <row r="33682" ht="12" customHeight="1"/>
    <row r="33683" ht="12" customHeight="1"/>
    <row r="33684" ht="12" customHeight="1"/>
    <row r="33685" ht="12" customHeight="1"/>
    <row r="33686" ht="12" customHeight="1"/>
    <row r="33687" ht="12" customHeight="1"/>
    <row r="33688" ht="12" customHeight="1"/>
    <row r="33689" ht="12" customHeight="1"/>
    <row r="33690" ht="12" customHeight="1"/>
    <row r="33691" ht="12" customHeight="1"/>
    <row r="33692" ht="12" customHeight="1"/>
    <row r="33693" ht="12" customHeight="1"/>
    <row r="33694" ht="12" customHeight="1"/>
    <row r="33695" ht="12" customHeight="1"/>
    <row r="33696" ht="12" customHeight="1"/>
    <row r="33697" ht="12" customHeight="1"/>
    <row r="33698" ht="12" customHeight="1"/>
    <row r="33699" ht="12" customHeight="1"/>
    <row r="33700" ht="12" customHeight="1"/>
    <row r="33701" ht="12" customHeight="1"/>
    <row r="33702" ht="12" customHeight="1"/>
    <row r="33703" ht="12" customHeight="1"/>
    <row r="33704" ht="12" customHeight="1"/>
    <row r="33705" ht="12" customHeight="1"/>
    <row r="33706" ht="12" customHeight="1"/>
    <row r="33707" ht="12" customHeight="1"/>
    <row r="33708" ht="12" customHeight="1"/>
    <row r="33709" ht="12" customHeight="1"/>
    <row r="33710" ht="12" customHeight="1"/>
    <row r="33711" ht="12" customHeight="1"/>
    <row r="33712" ht="12" customHeight="1"/>
    <row r="33713" ht="12" customHeight="1"/>
    <row r="33714" ht="12" customHeight="1"/>
    <row r="33715" ht="12" customHeight="1"/>
    <row r="33716" ht="12" customHeight="1"/>
    <row r="33717" ht="12" customHeight="1"/>
    <row r="33718" ht="12" customHeight="1"/>
    <row r="33719" ht="12" customHeight="1"/>
    <row r="33720" ht="12" customHeight="1"/>
    <row r="33721" ht="12" customHeight="1"/>
    <row r="33722" ht="12" customHeight="1"/>
    <row r="33723" ht="12" customHeight="1"/>
    <row r="33724" ht="12" customHeight="1"/>
    <row r="33725" ht="12" customHeight="1"/>
    <row r="33726" ht="12" customHeight="1"/>
    <row r="33727" ht="12" customHeight="1"/>
    <row r="33728" ht="12" customHeight="1"/>
    <row r="33729" ht="12" customHeight="1"/>
    <row r="33730" ht="12" customHeight="1"/>
    <row r="33731" ht="12" customHeight="1"/>
    <row r="33732" ht="12" customHeight="1"/>
    <row r="33733" ht="12" customHeight="1"/>
    <row r="33734" ht="12" customHeight="1"/>
    <row r="33735" ht="12" customHeight="1"/>
    <row r="33736" ht="12" customHeight="1"/>
    <row r="33737" ht="12" customHeight="1"/>
    <row r="33738" ht="12" customHeight="1"/>
    <row r="33739" ht="12" customHeight="1"/>
    <row r="33740" ht="12" customHeight="1"/>
    <row r="33741" ht="12" customHeight="1"/>
    <row r="33742" ht="12" customHeight="1"/>
    <row r="33743" ht="12" customHeight="1"/>
    <row r="33744" ht="12" customHeight="1"/>
    <row r="33745" ht="12" customHeight="1"/>
    <row r="33746" ht="12" customHeight="1"/>
    <row r="33747" ht="12" customHeight="1"/>
    <row r="33748" ht="12" customHeight="1"/>
    <row r="33749" ht="12" customHeight="1"/>
    <row r="33750" ht="12" customHeight="1"/>
    <row r="33751" ht="12" customHeight="1"/>
    <row r="33752" ht="12" customHeight="1"/>
    <row r="33753" ht="12" customHeight="1"/>
    <row r="33754" ht="12" customHeight="1"/>
    <row r="33755" ht="12" customHeight="1"/>
    <row r="33756" ht="12" customHeight="1"/>
    <row r="33757" ht="12" customHeight="1"/>
    <row r="33758" ht="12" customHeight="1"/>
    <row r="33759" ht="12" customHeight="1"/>
    <row r="33760" ht="12" customHeight="1"/>
    <row r="33761" ht="12" customHeight="1"/>
    <row r="33762" ht="12" customHeight="1"/>
    <row r="33763" ht="12" customHeight="1"/>
    <row r="33764" ht="12" customHeight="1"/>
    <row r="33765" ht="12" customHeight="1"/>
    <row r="33766" ht="12" customHeight="1"/>
    <row r="33767" ht="12" customHeight="1"/>
    <row r="33768" ht="12" customHeight="1"/>
    <row r="33769" ht="12" customHeight="1"/>
    <row r="33770" ht="12" customHeight="1"/>
    <row r="33771" ht="12" customHeight="1"/>
    <row r="33772" ht="12" customHeight="1"/>
    <row r="33773" ht="12" customHeight="1"/>
    <row r="33774" ht="12" customHeight="1"/>
    <row r="33775" ht="12" customHeight="1"/>
    <row r="33776" ht="12" customHeight="1"/>
    <row r="33777" ht="12" customHeight="1"/>
    <row r="33778" ht="12" customHeight="1"/>
    <row r="33779" ht="12" customHeight="1"/>
    <row r="33780" ht="12" customHeight="1"/>
    <row r="33781" ht="12" customHeight="1"/>
    <row r="33782" ht="12" customHeight="1"/>
    <row r="33783" ht="12" customHeight="1"/>
    <row r="33784" ht="12" customHeight="1"/>
    <row r="33785" ht="12" customHeight="1"/>
    <row r="33786" ht="12" customHeight="1"/>
    <row r="33787" ht="12" customHeight="1"/>
    <row r="33788" ht="12" customHeight="1"/>
    <row r="33789" ht="12" customHeight="1"/>
    <row r="33790" ht="12" customHeight="1"/>
    <row r="33791" ht="12" customHeight="1"/>
    <row r="33792" ht="12" customHeight="1"/>
    <row r="33793" ht="12" customHeight="1"/>
    <row r="33794" ht="12" customHeight="1"/>
    <row r="33795" ht="12" customHeight="1"/>
    <row r="33796" ht="12" customHeight="1"/>
    <row r="33797" ht="12" customHeight="1"/>
    <row r="33798" ht="12" customHeight="1"/>
    <row r="33799" ht="12" customHeight="1"/>
    <row r="33800" ht="12" customHeight="1"/>
    <row r="33801" ht="12" customHeight="1"/>
    <row r="33802" ht="12" customHeight="1"/>
    <row r="33803" ht="12" customHeight="1"/>
    <row r="33804" ht="12" customHeight="1"/>
    <row r="33805" ht="12" customHeight="1"/>
    <row r="33806" ht="12" customHeight="1"/>
    <row r="33807" ht="12" customHeight="1"/>
    <row r="33808" ht="12" customHeight="1"/>
    <row r="33809" ht="12" customHeight="1"/>
    <row r="33810" ht="12" customHeight="1"/>
    <row r="33811" ht="12" customHeight="1"/>
    <row r="33812" ht="12" customHeight="1"/>
    <row r="33813" ht="12" customHeight="1"/>
    <row r="33814" ht="12" customHeight="1"/>
    <row r="33815" ht="12" customHeight="1"/>
    <row r="33816" ht="12" customHeight="1"/>
    <row r="33817" ht="12" customHeight="1"/>
    <row r="33818" ht="12" customHeight="1"/>
    <row r="33819" ht="12" customHeight="1"/>
    <row r="33820" ht="12" customHeight="1"/>
    <row r="33821" ht="12" customHeight="1"/>
    <row r="33822" ht="12" customHeight="1"/>
    <row r="33823" ht="12" customHeight="1"/>
    <row r="33824" ht="12" customHeight="1"/>
    <row r="33825" ht="12" customHeight="1"/>
    <row r="33826" ht="12" customHeight="1"/>
    <row r="33827" ht="12" customHeight="1"/>
    <row r="33828" ht="12" customHeight="1"/>
    <row r="33829" ht="12" customHeight="1"/>
    <row r="33830" ht="12" customHeight="1"/>
    <row r="33831" ht="12" customHeight="1"/>
    <row r="33832" ht="12" customHeight="1"/>
    <row r="33833" ht="12" customHeight="1"/>
    <row r="33834" ht="12" customHeight="1"/>
    <row r="33835" ht="12" customHeight="1"/>
    <row r="33836" ht="12" customHeight="1"/>
    <row r="33837" ht="12" customHeight="1"/>
    <row r="33838" ht="12" customHeight="1"/>
    <row r="33839" ht="12" customHeight="1"/>
    <row r="33840" ht="12" customHeight="1"/>
    <row r="33841" ht="12" customHeight="1"/>
    <row r="33842" ht="12" customHeight="1"/>
    <row r="33843" ht="12" customHeight="1"/>
    <row r="33844" ht="12" customHeight="1"/>
    <row r="33845" ht="12" customHeight="1"/>
    <row r="33846" ht="12" customHeight="1"/>
    <row r="33847" ht="12" customHeight="1"/>
    <row r="33848" ht="12" customHeight="1"/>
    <row r="33849" ht="12" customHeight="1"/>
    <row r="33850" ht="12" customHeight="1"/>
    <row r="33851" ht="12" customHeight="1"/>
    <row r="33852" ht="12" customHeight="1"/>
    <row r="33853" ht="12" customHeight="1"/>
    <row r="33854" ht="12" customHeight="1"/>
    <row r="33855" ht="12" customHeight="1"/>
    <row r="33856" ht="12" customHeight="1"/>
    <row r="33857" ht="12" customHeight="1"/>
    <row r="33858" ht="12" customHeight="1"/>
    <row r="33859" ht="12" customHeight="1"/>
    <row r="33860" ht="12" customHeight="1"/>
    <row r="33861" ht="12" customHeight="1"/>
    <row r="33862" ht="12" customHeight="1"/>
    <row r="33863" ht="12" customHeight="1"/>
    <row r="33864" ht="12" customHeight="1"/>
    <row r="33865" ht="12" customHeight="1"/>
    <row r="33866" ht="12" customHeight="1"/>
    <row r="33867" ht="12" customHeight="1"/>
    <row r="33868" ht="12" customHeight="1"/>
    <row r="33869" ht="12" customHeight="1"/>
    <row r="33870" ht="12" customHeight="1"/>
    <row r="33871" ht="12" customHeight="1"/>
    <row r="33872" ht="12" customHeight="1"/>
    <row r="33873" ht="12" customHeight="1"/>
    <row r="33874" ht="12" customHeight="1"/>
    <row r="33875" ht="12" customHeight="1"/>
    <row r="33876" ht="12" customHeight="1"/>
    <row r="33877" ht="12" customHeight="1"/>
    <row r="33878" ht="12" customHeight="1"/>
    <row r="33879" ht="12" customHeight="1"/>
    <row r="33880" ht="12" customHeight="1"/>
    <row r="33881" ht="12" customHeight="1"/>
    <row r="33882" ht="12" customHeight="1"/>
    <row r="33883" ht="12" customHeight="1"/>
    <row r="33884" ht="12" customHeight="1"/>
    <row r="33885" ht="12" customHeight="1"/>
    <row r="33886" ht="12" customHeight="1"/>
    <row r="33887" ht="12" customHeight="1"/>
    <row r="33888" ht="12" customHeight="1"/>
    <row r="33889" ht="12" customHeight="1"/>
    <row r="33890" ht="12" customHeight="1"/>
    <row r="33891" ht="12" customHeight="1"/>
    <row r="33892" ht="12" customHeight="1"/>
    <row r="33893" ht="12" customHeight="1"/>
    <row r="33894" ht="12" customHeight="1"/>
    <row r="33895" ht="12" customHeight="1"/>
    <row r="33896" ht="12" customHeight="1"/>
    <row r="33897" ht="12" customHeight="1"/>
    <row r="33898" ht="12" customHeight="1"/>
    <row r="33899" ht="12" customHeight="1"/>
    <row r="33900" ht="12" customHeight="1"/>
    <row r="33901" ht="12" customHeight="1"/>
    <row r="33902" ht="12" customHeight="1"/>
    <row r="33903" ht="12" customHeight="1"/>
    <row r="33904" ht="12" customHeight="1"/>
    <row r="33905" ht="12" customHeight="1"/>
    <row r="33906" ht="12" customHeight="1"/>
    <row r="33907" ht="12" customHeight="1"/>
    <row r="33908" ht="12" customHeight="1"/>
    <row r="33909" ht="12" customHeight="1"/>
    <row r="33910" ht="12" customHeight="1"/>
    <row r="33911" ht="12" customHeight="1"/>
    <row r="33912" ht="12" customHeight="1"/>
    <row r="33913" ht="12" customHeight="1"/>
    <row r="33914" ht="12" customHeight="1"/>
    <row r="33915" ht="12" customHeight="1"/>
    <row r="33916" ht="12" customHeight="1"/>
    <row r="33917" ht="12" customHeight="1"/>
    <row r="33918" ht="12" customHeight="1"/>
    <row r="33919" ht="12" customHeight="1"/>
    <row r="33920" ht="12" customHeight="1"/>
    <row r="33921" ht="12" customHeight="1"/>
    <row r="33922" ht="12" customHeight="1"/>
    <row r="33923" ht="12" customHeight="1"/>
    <row r="33924" ht="12" customHeight="1"/>
    <row r="33925" ht="12" customHeight="1"/>
    <row r="33926" ht="12" customHeight="1"/>
    <row r="33927" ht="12" customHeight="1"/>
    <row r="33928" ht="12" customHeight="1"/>
    <row r="33929" ht="12" customHeight="1"/>
    <row r="33930" ht="12" customHeight="1"/>
    <row r="33931" ht="12" customHeight="1"/>
    <row r="33932" ht="12" customHeight="1"/>
    <row r="33933" ht="12" customHeight="1"/>
    <row r="33934" ht="12" customHeight="1"/>
    <row r="33935" ht="12" customHeight="1"/>
    <row r="33936" ht="12" customHeight="1"/>
    <row r="33937" ht="12" customHeight="1"/>
    <row r="33938" ht="12" customHeight="1"/>
    <row r="33939" ht="12" customHeight="1"/>
    <row r="33940" ht="12" customHeight="1"/>
    <row r="33941" ht="12" customHeight="1"/>
    <row r="33942" ht="12" customHeight="1"/>
    <row r="33943" ht="12" customHeight="1"/>
    <row r="33944" ht="12" customHeight="1"/>
    <row r="33945" ht="12" customHeight="1"/>
    <row r="33946" ht="12" customHeight="1"/>
    <row r="33947" ht="12" customHeight="1"/>
    <row r="33948" ht="12" customHeight="1"/>
    <row r="33949" ht="12" customHeight="1"/>
    <row r="33950" ht="12" customHeight="1"/>
    <row r="33951" ht="12" customHeight="1"/>
    <row r="33952" ht="12" customHeight="1"/>
    <row r="33953" ht="12" customHeight="1"/>
    <row r="33954" ht="12" customHeight="1"/>
    <row r="33955" ht="12" customHeight="1"/>
    <row r="33956" ht="12" customHeight="1"/>
    <row r="33957" ht="12" customHeight="1"/>
    <row r="33958" ht="12" customHeight="1"/>
    <row r="33959" ht="12" customHeight="1"/>
    <row r="33960" ht="12" customHeight="1"/>
    <row r="33961" ht="12" customHeight="1"/>
    <row r="33962" ht="12" customHeight="1"/>
    <row r="33963" ht="12" customHeight="1"/>
    <row r="33964" ht="12" customHeight="1"/>
    <row r="33965" ht="12" customHeight="1"/>
    <row r="33966" ht="12" customHeight="1"/>
    <row r="33967" ht="12" customHeight="1"/>
    <row r="33968" ht="12" customHeight="1"/>
    <row r="33969" ht="12" customHeight="1"/>
    <row r="33970" ht="12" customHeight="1"/>
    <row r="33971" ht="12" customHeight="1"/>
    <row r="33972" ht="12" customHeight="1"/>
    <row r="33973" ht="12" customHeight="1"/>
    <row r="33974" ht="12" customHeight="1"/>
    <row r="33975" ht="12" customHeight="1"/>
    <row r="33976" ht="12" customHeight="1"/>
    <row r="33977" ht="12" customHeight="1"/>
    <row r="33978" ht="12" customHeight="1"/>
    <row r="33979" ht="12" customHeight="1"/>
    <row r="33980" ht="12" customHeight="1"/>
    <row r="33981" ht="12" customHeight="1"/>
    <row r="33982" ht="12" customHeight="1"/>
    <row r="33983" ht="12" customHeight="1"/>
    <row r="33984" ht="12" customHeight="1"/>
    <row r="33985" ht="12" customHeight="1"/>
    <row r="33986" ht="12" customHeight="1"/>
    <row r="33987" ht="12" customHeight="1"/>
    <row r="33988" ht="12" customHeight="1"/>
    <row r="33989" ht="12" customHeight="1"/>
    <row r="33990" ht="12" customHeight="1"/>
    <row r="33991" ht="12" customHeight="1"/>
    <row r="33992" ht="12" customHeight="1"/>
    <row r="33993" ht="12" customHeight="1"/>
    <row r="33994" ht="12" customHeight="1"/>
    <row r="33995" ht="12" customHeight="1"/>
    <row r="33996" ht="12" customHeight="1"/>
    <row r="33997" ht="12" customHeight="1"/>
    <row r="33998" ht="12" customHeight="1"/>
    <row r="33999" ht="12" customHeight="1"/>
    <row r="34000" ht="12" customHeight="1"/>
    <row r="34001" ht="12" customHeight="1"/>
    <row r="34002" ht="12" customHeight="1"/>
    <row r="34003" ht="12" customHeight="1"/>
    <row r="34004" ht="12" customHeight="1"/>
    <row r="34005" ht="12" customHeight="1"/>
    <row r="34006" ht="12" customHeight="1"/>
    <row r="34007" ht="12" customHeight="1"/>
    <row r="34008" ht="12" customHeight="1"/>
    <row r="34009" ht="12" customHeight="1"/>
    <row r="34010" ht="12" customHeight="1"/>
    <row r="34011" ht="12" customHeight="1"/>
    <row r="34012" ht="12" customHeight="1"/>
    <row r="34013" ht="12" customHeight="1"/>
    <row r="34014" ht="12" customHeight="1"/>
    <row r="34015" ht="12" customHeight="1"/>
    <row r="34016" ht="12" customHeight="1"/>
    <row r="34017" ht="12" customHeight="1"/>
    <row r="34018" ht="12" customHeight="1"/>
    <row r="34019" ht="12" customHeight="1"/>
    <row r="34020" ht="12" customHeight="1"/>
    <row r="34021" ht="12" customHeight="1"/>
    <row r="34022" ht="12" customHeight="1"/>
    <row r="34023" ht="12" customHeight="1"/>
    <row r="34024" ht="12" customHeight="1"/>
    <row r="34025" ht="12" customHeight="1"/>
    <row r="34026" ht="12" customHeight="1"/>
    <row r="34027" ht="12" customHeight="1"/>
    <row r="34028" ht="12" customHeight="1"/>
    <row r="34029" ht="12" customHeight="1"/>
    <row r="34030" ht="12" customHeight="1"/>
    <row r="34031" ht="12" customHeight="1"/>
    <row r="34032" ht="12" customHeight="1"/>
    <row r="34033" ht="12" customHeight="1"/>
    <row r="34034" ht="12" customHeight="1"/>
    <row r="34035" ht="12" customHeight="1"/>
    <row r="34036" ht="12" customHeight="1"/>
    <row r="34037" ht="12" customHeight="1"/>
    <row r="34038" ht="12" customHeight="1"/>
    <row r="34039" ht="12" customHeight="1"/>
    <row r="34040" ht="12" customHeight="1"/>
    <row r="34041" ht="12" customHeight="1"/>
    <row r="34042" ht="12" customHeight="1"/>
    <row r="34043" ht="12" customHeight="1"/>
    <row r="34044" ht="12" customHeight="1"/>
    <row r="34045" ht="12" customHeight="1"/>
    <row r="34046" ht="12" customHeight="1"/>
    <row r="34047" ht="12" customHeight="1"/>
    <row r="34048" ht="12" customHeight="1"/>
    <row r="34049" ht="12" customHeight="1"/>
    <row r="34050" ht="12" customHeight="1"/>
    <row r="34051" ht="12" customHeight="1"/>
    <row r="34052" ht="12" customHeight="1"/>
    <row r="34053" ht="12" customHeight="1"/>
    <row r="34054" ht="12" customHeight="1"/>
    <row r="34055" ht="12" customHeight="1"/>
    <row r="34056" ht="12" customHeight="1"/>
    <row r="34057" ht="12" customHeight="1"/>
    <row r="34058" ht="12" customHeight="1"/>
    <row r="34059" ht="12" customHeight="1"/>
    <row r="34060" ht="12" customHeight="1"/>
    <row r="34061" ht="12" customHeight="1"/>
    <row r="34062" ht="12" customHeight="1"/>
    <row r="34063" ht="12" customHeight="1"/>
    <row r="34064" ht="12" customHeight="1"/>
    <row r="34065" ht="12" customHeight="1"/>
    <row r="34066" ht="12" customHeight="1"/>
    <row r="34067" ht="12" customHeight="1"/>
    <row r="34068" ht="12" customHeight="1"/>
    <row r="34069" ht="12" customHeight="1"/>
    <row r="34070" ht="12" customHeight="1"/>
    <row r="34071" ht="12" customHeight="1"/>
    <row r="34072" ht="12" customHeight="1"/>
    <row r="34073" ht="12" customHeight="1"/>
    <row r="34074" ht="12" customHeight="1"/>
    <row r="34075" ht="12" customHeight="1"/>
    <row r="34076" ht="12" customHeight="1"/>
    <row r="34077" ht="12" customHeight="1"/>
    <row r="34078" ht="12" customHeight="1"/>
    <row r="34079" ht="12" customHeight="1"/>
    <row r="34080" ht="12" customHeight="1"/>
    <row r="34081" ht="12" customHeight="1"/>
    <row r="34082" ht="12" customHeight="1"/>
    <row r="34083" ht="12" customHeight="1"/>
    <row r="34084" ht="12" customHeight="1"/>
    <row r="34085" ht="12" customHeight="1"/>
    <row r="34086" ht="12" customHeight="1"/>
    <row r="34087" ht="12" customHeight="1"/>
    <row r="34088" ht="12" customHeight="1"/>
    <row r="34089" ht="12" customHeight="1"/>
    <row r="34090" ht="12" customHeight="1"/>
    <row r="34091" ht="12" customHeight="1"/>
    <row r="34092" ht="12" customHeight="1"/>
    <row r="34093" ht="12" customHeight="1"/>
    <row r="34094" ht="12" customHeight="1"/>
    <row r="34095" ht="12" customHeight="1"/>
    <row r="34096" ht="12" customHeight="1"/>
    <row r="34097" ht="12" customHeight="1"/>
    <row r="34098" ht="12" customHeight="1"/>
    <row r="34099" ht="12" customHeight="1"/>
    <row r="34100" ht="12" customHeight="1"/>
    <row r="34101" ht="12" customHeight="1"/>
    <row r="34102" ht="12" customHeight="1"/>
    <row r="34103" ht="12" customHeight="1"/>
    <row r="34104" ht="12" customHeight="1"/>
    <row r="34105" ht="12" customHeight="1"/>
    <row r="34106" ht="12" customHeight="1"/>
    <row r="34107" ht="12" customHeight="1"/>
    <row r="34108" ht="12" customHeight="1"/>
    <row r="34109" ht="12" customHeight="1"/>
    <row r="34110" ht="12" customHeight="1"/>
    <row r="34111" ht="12" customHeight="1"/>
    <row r="34112" ht="12" customHeight="1"/>
    <row r="34113" ht="12" customHeight="1"/>
    <row r="34114" ht="12" customHeight="1"/>
    <row r="34115" ht="12" customHeight="1"/>
    <row r="34116" ht="12" customHeight="1"/>
    <row r="34117" ht="12" customHeight="1"/>
    <row r="34118" ht="12" customHeight="1"/>
    <row r="34119" ht="12" customHeight="1"/>
    <row r="34120" ht="12" customHeight="1"/>
    <row r="34121" ht="12" customHeight="1"/>
    <row r="34122" ht="12" customHeight="1"/>
    <row r="34123" ht="12" customHeight="1"/>
    <row r="34124" ht="12" customHeight="1"/>
    <row r="34125" ht="12" customHeight="1"/>
    <row r="34126" ht="12" customHeight="1"/>
    <row r="34127" ht="12" customHeight="1"/>
    <row r="34128" ht="12" customHeight="1"/>
    <row r="34129" ht="12" customHeight="1"/>
    <row r="34130" ht="12" customHeight="1"/>
    <row r="34131" ht="12" customHeight="1"/>
    <row r="34132" ht="12" customHeight="1"/>
    <row r="34133" ht="12" customHeight="1"/>
    <row r="34134" ht="12" customHeight="1"/>
    <row r="34135" ht="12" customHeight="1"/>
    <row r="34136" ht="12" customHeight="1"/>
    <row r="34137" ht="12" customHeight="1"/>
    <row r="34138" ht="12" customHeight="1"/>
    <row r="34139" ht="12" customHeight="1"/>
    <row r="34140" ht="12" customHeight="1"/>
    <row r="34141" ht="12" customHeight="1"/>
    <row r="34142" ht="12" customHeight="1"/>
    <row r="34143" ht="12" customHeight="1"/>
    <row r="34144" ht="12" customHeight="1"/>
    <row r="34145" ht="12" customHeight="1"/>
    <row r="34146" ht="12" customHeight="1"/>
    <row r="34147" ht="12" customHeight="1"/>
    <row r="34148" ht="12" customHeight="1"/>
    <row r="34149" ht="12" customHeight="1"/>
    <row r="34150" ht="12" customHeight="1"/>
    <row r="34151" ht="12" customHeight="1"/>
    <row r="34152" ht="12" customHeight="1"/>
    <row r="34153" ht="12" customHeight="1"/>
    <row r="34154" ht="12" customHeight="1"/>
    <row r="34155" ht="12" customHeight="1"/>
    <row r="34156" ht="12" customHeight="1"/>
    <row r="34157" ht="12" customHeight="1"/>
    <row r="34158" ht="12" customHeight="1"/>
    <row r="34159" ht="12" customHeight="1"/>
    <row r="34160" ht="12" customHeight="1"/>
    <row r="34161" ht="12" customHeight="1"/>
    <row r="34162" ht="12" customHeight="1"/>
    <row r="34163" ht="12" customHeight="1"/>
    <row r="34164" ht="12" customHeight="1"/>
    <row r="34165" ht="12" customHeight="1"/>
    <row r="34166" ht="12" customHeight="1"/>
    <row r="34167" ht="12" customHeight="1"/>
    <row r="34168" ht="12" customHeight="1"/>
    <row r="34169" ht="12" customHeight="1"/>
    <row r="34170" ht="12" customHeight="1"/>
    <row r="34171" ht="12" customHeight="1"/>
    <row r="34172" ht="12" customHeight="1"/>
    <row r="34173" ht="12" customHeight="1"/>
    <row r="34174" ht="12" customHeight="1"/>
    <row r="34175" ht="12" customHeight="1"/>
    <row r="34176" ht="12" customHeight="1"/>
    <row r="34177" ht="12" customHeight="1"/>
    <row r="34178" ht="12" customHeight="1"/>
    <row r="34179" ht="12" customHeight="1"/>
    <row r="34180" ht="12" customHeight="1"/>
    <row r="34181" ht="12" customHeight="1"/>
    <row r="34182" ht="12" customHeight="1"/>
    <row r="34183" ht="12" customHeight="1"/>
    <row r="34184" ht="12" customHeight="1"/>
    <row r="34185" ht="12" customHeight="1"/>
    <row r="34186" ht="12" customHeight="1"/>
    <row r="34187" ht="12" customHeight="1"/>
    <row r="34188" ht="12" customHeight="1"/>
    <row r="34189" ht="12" customHeight="1"/>
    <row r="34190" ht="12" customHeight="1"/>
    <row r="34191" ht="12" customHeight="1"/>
    <row r="34192" ht="12" customHeight="1"/>
    <row r="34193" ht="12" customHeight="1"/>
    <row r="34194" ht="12" customHeight="1"/>
    <row r="34195" ht="12" customHeight="1"/>
    <row r="34196" ht="12" customHeight="1"/>
    <row r="34197" ht="12" customHeight="1"/>
    <row r="34198" ht="12" customHeight="1"/>
    <row r="34199" ht="12" customHeight="1"/>
    <row r="34200" ht="12" customHeight="1"/>
    <row r="34201" ht="12" customHeight="1"/>
    <row r="34202" ht="12" customHeight="1"/>
    <row r="34203" ht="12" customHeight="1"/>
    <row r="34204" ht="12" customHeight="1"/>
    <row r="34205" ht="12" customHeight="1"/>
    <row r="34206" ht="12" customHeight="1"/>
    <row r="34207" ht="12" customHeight="1"/>
    <row r="34208" ht="12" customHeight="1"/>
    <row r="34209" ht="12" customHeight="1"/>
    <row r="34210" ht="12" customHeight="1"/>
    <row r="34211" ht="12" customHeight="1"/>
    <row r="34212" ht="12" customHeight="1"/>
    <row r="34213" ht="12" customHeight="1"/>
    <row r="34214" ht="12" customHeight="1"/>
    <row r="34215" ht="12" customHeight="1"/>
    <row r="34216" ht="12" customHeight="1"/>
    <row r="34217" ht="12" customHeight="1"/>
    <row r="34218" ht="12" customHeight="1"/>
    <row r="34219" ht="12" customHeight="1"/>
    <row r="34220" ht="12" customHeight="1"/>
    <row r="34221" ht="12" customHeight="1"/>
    <row r="34222" ht="12" customHeight="1"/>
    <row r="34223" ht="12" customHeight="1"/>
    <row r="34224" ht="12" customHeight="1"/>
    <row r="34225" ht="12" customHeight="1"/>
    <row r="34226" ht="12" customHeight="1"/>
    <row r="34227" ht="12" customHeight="1"/>
    <row r="34228" ht="12" customHeight="1"/>
    <row r="34229" ht="12" customHeight="1"/>
    <row r="34230" ht="12" customHeight="1"/>
    <row r="34231" ht="12" customHeight="1"/>
    <row r="34232" ht="12" customHeight="1"/>
    <row r="34233" ht="12" customHeight="1"/>
    <row r="34234" ht="12" customHeight="1"/>
    <row r="34235" ht="12" customHeight="1"/>
    <row r="34236" ht="12" customHeight="1"/>
    <row r="34237" ht="12" customHeight="1"/>
    <row r="34238" ht="12" customHeight="1"/>
    <row r="34239" ht="12" customHeight="1"/>
    <row r="34240" ht="12" customHeight="1"/>
    <row r="34241" ht="12" customHeight="1"/>
    <row r="34242" ht="12" customHeight="1"/>
    <row r="34243" ht="12" customHeight="1"/>
    <row r="34244" ht="12" customHeight="1"/>
    <row r="34245" ht="12" customHeight="1"/>
    <row r="34246" ht="12" customHeight="1"/>
    <row r="34247" ht="12" customHeight="1"/>
    <row r="34248" ht="12" customHeight="1"/>
    <row r="34249" ht="12" customHeight="1"/>
    <row r="34250" ht="12" customHeight="1"/>
    <row r="34251" ht="12" customHeight="1"/>
    <row r="34252" ht="12" customHeight="1"/>
    <row r="34253" ht="12" customHeight="1"/>
    <row r="34254" ht="12" customHeight="1"/>
    <row r="34255" ht="12" customHeight="1"/>
    <row r="34256" ht="12" customHeight="1"/>
    <row r="34257" ht="12" customHeight="1"/>
    <row r="34258" ht="12" customHeight="1"/>
    <row r="34259" ht="12" customHeight="1"/>
    <row r="34260" ht="12" customHeight="1"/>
    <row r="34261" ht="12" customHeight="1"/>
    <row r="34262" ht="12" customHeight="1"/>
    <row r="34263" ht="12" customHeight="1"/>
    <row r="34264" ht="12" customHeight="1"/>
    <row r="34265" ht="12" customHeight="1"/>
    <row r="34266" ht="12" customHeight="1"/>
    <row r="34267" ht="12" customHeight="1"/>
    <row r="34268" ht="12" customHeight="1"/>
    <row r="34269" ht="12" customHeight="1"/>
    <row r="34270" ht="12" customHeight="1"/>
    <row r="34271" ht="12" customHeight="1"/>
    <row r="34272" ht="12" customHeight="1"/>
    <row r="34273" ht="12" customHeight="1"/>
    <row r="34274" ht="12" customHeight="1"/>
    <row r="34275" ht="12" customHeight="1"/>
    <row r="34276" ht="12" customHeight="1"/>
    <row r="34277" ht="12" customHeight="1"/>
    <row r="34278" ht="12" customHeight="1"/>
    <row r="34279" ht="12" customHeight="1"/>
    <row r="34280" ht="12" customHeight="1"/>
    <row r="34281" ht="12" customHeight="1"/>
    <row r="34282" ht="12" customHeight="1"/>
    <row r="34283" ht="12" customHeight="1"/>
    <row r="34284" ht="12" customHeight="1"/>
    <row r="34285" ht="12" customHeight="1"/>
    <row r="34286" ht="12" customHeight="1"/>
    <row r="34287" ht="12" customHeight="1"/>
    <row r="34288" ht="12" customHeight="1"/>
    <row r="34289" ht="12" customHeight="1"/>
    <row r="34290" ht="12" customHeight="1"/>
    <row r="34291" ht="12" customHeight="1"/>
    <row r="34292" ht="12" customHeight="1"/>
    <row r="34293" ht="12" customHeight="1"/>
    <row r="34294" ht="12" customHeight="1"/>
    <row r="34295" ht="12" customHeight="1"/>
    <row r="34296" ht="12" customHeight="1"/>
    <row r="34297" ht="12" customHeight="1"/>
    <row r="34298" ht="12" customHeight="1"/>
    <row r="34299" ht="12" customHeight="1"/>
    <row r="34300" ht="12" customHeight="1"/>
    <row r="34301" ht="12" customHeight="1"/>
    <row r="34302" ht="12" customHeight="1"/>
    <row r="34303" ht="12" customHeight="1"/>
    <row r="34304" ht="12" customHeight="1"/>
    <row r="34305" ht="12" customHeight="1"/>
    <row r="34306" ht="12" customHeight="1"/>
    <row r="34307" ht="12" customHeight="1"/>
    <row r="34308" ht="12" customHeight="1"/>
    <row r="34309" ht="12" customHeight="1"/>
    <row r="34310" ht="12" customHeight="1"/>
    <row r="34311" ht="12" customHeight="1"/>
    <row r="34312" ht="12" customHeight="1"/>
    <row r="34313" ht="12" customHeight="1"/>
    <row r="34314" ht="12" customHeight="1"/>
    <row r="34315" ht="12" customHeight="1"/>
    <row r="34316" ht="12" customHeight="1"/>
    <row r="34317" ht="12" customHeight="1"/>
    <row r="34318" ht="12" customHeight="1"/>
    <row r="34319" ht="12" customHeight="1"/>
    <row r="34320" ht="12" customHeight="1"/>
    <row r="34321" ht="12" customHeight="1"/>
    <row r="34322" ht="12" customHeight="1"/>
    <row r="34323" ht="12" customHeight="1"/>
    <row r="34324" ht="12" customHeight="1"/>
    <row r="34325" ht="12" customHeight="1"/>
    <row r="34326" ht="12" customHeight="1"/>
    <row r="34327" ht="12" customHeight="1"/>
    <row r="34328" ht="12" customHeight="1"/>
    <row r="34329" ht="12" customHeight="1"/>
    <row r="34330" ht="12" customHeight="1"/>
    <row r="34331" ht="12" customHeight="1"/>
    <row r="34332" ht="12" customHeight="1"/>
    <row r="34333" ht="12" customHeight="1"/>
    <row r="34334" ht="12" customHeight="1"/>
    <row r="34335" ht="12" customHeight="1"/>
    <row r="34336" ht="12" customHeight="1"/>
    <row r="34337" ht="12" customHeight="1"/>
    <row r="34338" ht="12" customHeight="1"/>
    <row r="34339" ht="12" customHeight="1"/>
    <row r="34340" ht="12" customHeight="1"/>
    <row r="34341" ht="12" customHeight="1"/>
    <row r="34342" ht="12" customHeight="1"/>
    <row r="34343" ht="12" customHeight="1"/>
    <row r="34344" ht="12" customHeight="1"/>
    <row r="34345" ht="12" customHeight="1"/>
    <row r="34346" ht="12" customHeight="1"/>
    <row r="34347" ht="12" customHeight="1"/>
    <row r="34348" ht="12" customHeight="1"/>
    <row r="34349" ht="12" customHeight="1"/>
    <row r="34350" ht="12" customHeight="1"/>
    <row r="34351" ht="12" customHeight="1"/>
    <row r="34352" ht="12" customHeight="1"/>
    <row r="34353" ht="12" customHeight="1"/>
    <row r="34354" ht="12" customHeight="1"/>
    <row r="34355" ht="12" customHeight="1"/>
    <row r="34356" ht="12" customHeight="1"/>
    <row r="34357" ht="12" customHeight="1"/>
    <row r="34358" ht="12" customHeight="1"/>
    <row r="34359" ht="12" customHeight="1"/>
    <row r="34360" ht="12" customHeight="1"/>
    <row r="34361" ht="12" customHeight="1"/>
    <row r="34362" ht="12" customHeight="1"/>
    <row r="34363" ht="12" customHeight="1"/>
    <row r="34364" ht="12" customHeight="1"/>
    <row r="34365" ht="12" customHeight="1"/>
    <row r="34366" ht="12" customHeight="1"/>
    <row r="34367" ht="12" customHeight="1"/>
    <row r="34368" ht="12" customHeight="1"/>
    <row r="34369" ht="12" customHeight="1"/>
    <row r="34370" ht="12" customHeight="1"/>
    <row r="34371" ht="12" customHeight="1"/>
    <row r="34372" ht="12" customHeight="1"/>
    <row r="34373" ht="12" customHeight="1"/>
    <row r="34374" ht="12" customHeight="1"/>
    <row r="34375" ht="12" customHeight="1"/>
    <row r="34376" ht="12" customHeight="1"/>
    <row r="34377" ht="12" customHeight="1"/>
    <row r="34378" ht="12" customHeight="1"/>
    <row r="34379" ht="12" customHeight="1"/>
    <row r="34380" ht="12" customHeight="1"/>
    <row r="34381" ht="12" customHeight="1"/>
    <row r="34382" ht="12" customHeight="1"/>
    <row r="34383" ht="12" customHeight="1"/>
    <row r="34384" ht="12" customHeight="1"/>
    <row r="34385" ht="12" customHeight="1"/>
    <row r="34386" ht="12" customHeight="1"/>
    <row r="34387" ht="12" customHeight="1"/>
    <row r="34388" ht="12" customHeight="1"/>
    <row r="34389" ht="12" customHeight="1"/>
    <row r="34390" ht="12" customHeight="1"/>
    <row r="34391" ht="12" customHeight="1"/>
    <row r="34392" ht="12" customHeight="1"/>
    <row r="34393" ht="12" customHeight="1"/>
    <row r="34394" ht="12" customHeight="1"/>
    <row r="34395" ht="12" customHeight="1"/>
    <row r="34396" ht="12" customHeight="1"/>
    <row r="34397" ht="12" customHeight="1"/>
    <row r="34398" ht="12" customHeight="1"/>
    <row r="34399" ht="12" customHeight="1"/>
    <row r="34400" ht="12" customHeight="1"/>
    <row r="34401" ht="12" customHeight="1"/>
    <row r="34402" ht="12" customHeight="1"/>
    <row r="34403" ht="12" customHeight="1"/>
    <row r="34404" ht="12" customHeight="1"/>
    <row r="34405" ht="12" customHeight="1"/>
    <row r="34406" ht="12" customHeight="1"/>
    <row r="34407" ht="12" customHeight="1"/>
    <row r="34408" ht="12" customHeight="1"/>
    <row r="34409" ht="12" customHeight="1"/>
    <row r="34410" ht="12" customHeight="1"/>
    <row r="34411" ht="12" customHeight="1"/>
    <row r="34412" ht="12" customHeight="1"/>
    <row r="34413" ht="12" customHeight="1"/>
    <row r="34414" ht="12" customHeight="1"/>
    <row r="34415" ht="12" customHeight="1"/>
    <row r="34416" ht="12" customHeight="1"/>
    <row r="34417" ht="12" customHeight="1"/>
    <row r="34418" ht="12" customHeight="1"/>
    <row r="34419" ht="12" customHeight="1"/>
    <row r="34420" ht="12" customHeight="1"/>
    <row r="34421" ht="12" customHeight="1"/>
    <row r="34422" ht="12" customHeight="1"/>
    <row r="34423" ht="12" customHeight="1"/>
    <row r="34424" ht="12" customHeight="1"/>
    <row r="34425" ht="12" customHeight="1"/>
    <row r="34426" ht="12" customHeight="1"/>
    <row r="34427" ht="12" customHeight="1"/>
    <row r="34428" ht="12" customHeight="1"/>
    <row r="34429" ht="12" customHeight="1"/>
    <row r="34430" ht="12" customHeight="1"/>
    <row r="34431" ht="12" customHeight="1"/>
    <row r="34432" ht="12" customHeight="1"/>
    <row r="34433" ht="12" customHeight="1"/>
    <row r="34434" ht="12" customHeight="1"/>
    <row r="34435" ht="12" customHeight="1"/>
    <row r="34436" ht="12" customHeight="1"/>
    <row r="34437" ht="12" customHeight="1"/>
    <row r="34438" ht="12" customHeight="1"/>
    <row r="34439" ht="12" customHeight="1"/>
    <row r="34440" ht="12" customHeight="1"/>
    <row r="34441" ht="12" customHeight="1"/>
    <row r="34442" ht="12" customHeight="1"/>
    <row r="34443" ht="12" customHeight="1"/>
    <row r="34444" ht="12" customHeight="1"/>
    <row r="34445" ht="12" customHeight="1"/>
    <row r="34446" ht="12" customHeight="1"/>
    <row r="34447" ht="12" customHeight="1"/>
    <row r="34448" ht="12" customHeight="1"/>
    <row r="34449" ht="12" customHeight="1"/>
    <row r="34450" ht="12" customHeight="1"/>
    <row r="34451" ht="12" customHeight="1"/>
    <row r="34452" ht="12" customHeight="1"/>
    <row r="34453" ht="12" customHeight="1"/>
    <row r="34454" ht="12" customHeight="1"/>
    <row r="34455" ht="12" customHeight="1"/>
    <row r="34456" ht="12" customHeight="1"/>
    <row r="34457" ht="12" customHeight="1"/>
    <row r="34458" ht="12" customHeight="1"/>
    <row r="34459" ht="12" customHeight="1"/>
    <row r="34460" ht="12" customHeight="1"/>
    <row r="34461" ht="12" customHeight="1"/>
    <row r="34462" ht="12" customHeight="1"/>
    <row r="34463" ht="12" customHeight="1"/>
    <row r="34464" ht="12" customHeight="1"/>
    <row r="34465" ht="12" customHeight="1"/>
    <row r="34466" ht="12" customHeight="1"/>
    <row r="34467" ht="12" customHeight="1"/>
    <row r="34468" ht="12" customHeight="1"/>
    <row r="34469" ht="12" customHeight="1"/>
    <row r="34470" ht="12" customHeight="1"/>
    <row r="34471" ht="12" customHeight="1"/>
    <row r="34472" ht="12" customHeight="1"/>
    <row r="34473" ht="12" customHeight="1"/>
    <row r="34474" ht="12" customHeight="1"/>
    <row r="34475" ht="12" customHeight="1"/>
    <row r="34476" ht="12" customHeight="1"/>
    <row r="34477" ht="12" customHeight="1"/>
    <row r="34478" ht="12" customHeight="1"/>
    <row r="34479" ht="12" customHeight="1"/>
    <row r="34480" ht="12" customHeight="1"/>
    <row r="34481" ht="12" customHeight="1"/>
    <row r="34482" ht="12" customHeight="1"/>
    <row r="34483" ht="12" customHeight="1"/>
    <row r="34484" ht="12" customHeight="1"/>
    <row r="34485" ht="12" customHeight="1"/>
    <row r="34486" ht="12" customHeight="1"/>
    <row r="34487" ht="12" customHeight="1"/>
    <row r="34488" ht="12" customHeight="1"/>
    <row r="34489" ht="12" customHeight="1"/>
    <row r="34490" ht="12" customHeight="1"/>
    <row r="34491" ht="12" customHeight="1"/>
    <row r="34492" ht="12" customHeight="1"/>
    <row r="34493" ht="12" customHeight="1"/>
    <row r="34494" ht="12" customHeight="1"/>
    <row r="34495" ht="12" customHeight="1"/>
    <row r="34496" ht="12" customHeight="1"/>
    <row r="34497" ht="12" customHeight="1"/>
    <row r="34498" ht="12" customHeight="1"/>
    <row r="34499" ht="12" customHeight="1"/>
    <row r="34500" ht="12" customHeight="1"/>
    <row r="34501" ht="12" customHeight="1"/>
    <row r="34502" ht="12" customHeight="1"/>
    <row r="34503" ht="12" customHeight="1"/>
    <row r="34504" ht="12" customHeight="1"/>
    <row r="34505" ht="12" customHeight="1"/>
    <row r="34506" ht="12" customHeight="1"/>
    <row r="34507" ht="12" customHeight="1"/>
    <row r="34508" ht="12" customHeight="1"/>
    <row r="34509" ht="12" customHeight="1"/>
    <row r="34510" ht="12" customHeight="1"/>
    <row r="34511" ht="12" customHeight="1"/>
    <row r="34512" ht="12" customHeight="1"/>
    <row r="34513" ht="12" customHeight="1"/>
    <row r="34514" ht="12" customHeight="1"/>
    <row r="34515" ht="12" customHeight="1"/>
    <row r="34516" ht="12" customHeight="1"/>
    <row r="34517" ht="12" customHeight="1"/>
    <row r="34518" ht="12" customHeight="1"/>
    <row r="34519" ht="12" customHeight="1"/>
    <row r="34520" ht="12" customHeight="1"/>
    <row r="34521" ht="12" customHeight="1"/>
    <row r="34522" ht="12" customHeight="1"/>
    <row r="34523" ht="12" customHeight="1"/>
    <row r="34524" ht="12" customHeight="1"/>
    <row r="34525" ht="12" customHeight="1"/>
    <row r="34526" ht="12" customHeight="1"/>
    <row r="34527" ht="12" customHeight="1"/>
    <row r="34528" ht="12" customHeight="1"/>
    <row r="34529" ht="12" customHeight="1"/>
    <row r="34530" ht="12" customHeight="1"/>
    <row r="34531" ht="12" customHeight="1"/>
    <row r="34532" ht="12" customHeight="1"/>
    <row r="34533" ht="12" customHeight="1"/>
    <row r="34534" ht="12" customHeight="1"/>
    <row r="34535" ht="12" customHeight="1"/>
    <row r="34536" ht="12" customHeight="1"/>
    <row r="34537" ht="12" customHeight="1"/>
    <row r="34538" ht="12" customHeight="1"/>
    <row r="34539" ht="12" customHeight="1"/>
    <row r="34540" ht="12" customHeight="1"/>
    <row r="34541" ht="12" customHeight="1"/>
    <row r="34542" ht="12" customHeight="1"/>
    <row r="34543" ht="12" customHeight="1"/>
    <row r="34544" ht="12" customHeight="1"/>
    <row r="34545" ht="12" customHeight="1"/>
    <row r="34546" ht="12" customHeight="1"/>
    <row r="34547" ht="12" customHeight="1"/>
    <row r="34548" ht="12" customHeight="1"/>
    <row r="34549" ht="12" customHeight="1"/>
    <row r="34550" ht="12" customHeight="1"/>
    <row r="34551" ht="12" customHeight="1"/>
    <row r="34552" ht="12" customHeight="1"/>
    <row r="34553" ht="12" customHeight="1"/>
    <row r="34554" ht="12" customHeight="1"/>
    <row r="34555" ht="12" customHeight="1"/>
    <row r="34556" ht="12" customHeight="1"/>
    <row r="34557" ht="12" customHeight="1"/>
    <row r="34558" ht="12" customHeight="1"/>
    <row r="34559" ht="12" customHeight="1"/>
    <row r="34560" ht="12" customHeight="1"/>
    <row r="34561" ht="12" customHeight="1"/>
    <row r="34562" ht="12" customHeight="1"/>
    <row r="34563" ht="12" customHeight="1"/>
    <row r="34564" ht="12" customHeight="1"/>
    <row r="34565" ht="12" customHeight="1"/>
    <row r="34566" ht="12" customHeight="1"/>
    <row r="34567" ht="12" customHeight="1"/>
    <row r="34568" ht="12" customHeight="1"/>
    <row r="34569" ht="12" customHeight="1"/>
    <row r="34570" ht="12" customHeight="1"/>
    <row r="34571" ht="12" customHeight="1"/>
    <row r="34572" ht="12" customHeight="1"/>
    <row r="34573" ht="12" customHeight="1"/>
    <row r="34574" ht="12" customHeight="1"/>
    <row r="34575" ht="12" customHeight="1"/>
    <row r="34576" ht="12" customHeight="1"/>
    <row r="34577" ht="12" customHeight="1"/>
    <row r="34578" ht="12" customHeight="1"/>
    <row r="34579" ht="12" customHeight="1"/>
    <row r="34580" ht="12" customHeight="1"/>
    <row r="34581" ht="12" customHeight="1"/>
    <row r="34582" ht="12" customHeight="1"/>
    <row r="34583" ht="12" customHeight="1"/>
    <row r="34584" ht="12" customHeight="1"/>
    <row r="34585" ht="12" customHeight="1"/>
    <row r="34586" ht="12" customHeight="1"/>
    <row r="34587" ht="12" customHeight="1"/>
    <row r="34588" ht="12" customHeight="1"/>
    <row r="34589" ht="12" customHeight="1"/>
    <row r="34590" ht="12" customHeight="1"/>
    <row r="34591" ht="12" customHeight="1"/>
    <row r="34592" ht="12" customHeight="1"/>
    <row r="34593" ht="12" customHeight="1"/>
    <row r="34594" ht="12" customHeight="1"/>
    <row r="34595" ht="12" customHeight="1"/>
    <row r="34596" ht="12" customHeight="1"/>
    <row r="34597" ht="12" customHeight="1"/>
    <row r="34598" ht="12" customHeight="1"/>
    <row r="34599" ht="12" customHeight="1"/>
    <row r="34600" ht="12" customHeight="1"/>
    <row r="34601" ht="12" customHeight="1"/>
    <row r="34602" ht="12" customHeight="1"/>
    <row r="34603" ht="12" customHeight="1"/>
    <row r="34604" ht="12" customHeight="1"/>
    <row r="34605" ht="12" customHeight="1"/>
    <row r="34606" ht="12" customHeight="1"/>
    <row r="34607" ht="12" customHeight="1"/>
    <row r="34608" ht="12" customHeight="1"/>
    <row r="34609" ht="12" customHeight="1"/>
    <row r="34610" ht="12" customHeight="1"/>
    <row r="34611" ht="12" customHeight="1"/>
    <row r="34612" ht="12" customHeight="1"/>
    <row r="34613" ht="12" customHeight="1"/>
    <row r="34614" ht="12" customHeight="1"/>
    <row r="34615" ht="12" customHeight="1"/>
    <row r="34616" ht="12" customHeight="1"/>
    <row r="34617" ht="12" customHeight="1"/>
    <row r="34618" ht="12" customHeight="1"/>
    <row r="34619" ht="12" customHeight="1"/>
    <row r="34620" ht="12" customHeight="1"/>
    <row r="34621" ht="12" customHeight="1"/>
    <row r="34622" ht="12" customHeight="1"/>
    <row r="34623" ht="12" customHeight="1"/>
    <row r="34624" ht="12" customHeight="1"/>
    <row r="34625" ht="12" customHeight="1"/>
    <row r="34626" ht="12" customHeight="1"/>
    <row r="34627" ht="12" customHeight="1"/>
    <row r="34628" ht="12" customHeight="1"/>
    <row r="34629" ht="12" customHeight="1"/>
    <row r="34630" ht="12" customHeight="1"/>
    <row r="34631" ht="12" customHeight="1"/>
    <row r="34632" ht="12" customHeight="1"/>
    <row r="34633" ht="12" customHeight="1"/>
    <row r="34634" ht="12" customHeight="1"/>
    <row r="34635" ht="12" customHeight="1"/>
    <row r="34636" ht="12" customHeight="1"/>
    <row r="34637" ht="12" customHeight="1"/>
    <row r="34638" ht="12" customHeight="1"/>
    <row r="34639" ht="12" customHeight="1"/>
    <row r="34640" ht="12" customHeight="1"/>
    <row r="34641" ht="12" customHeight="1"/>
    <row r="34642" ht="12" customHeight="1"/>
    <row r="34643" ht="12" customHeight="1"/>
    <row r="34644" ht="12" customHeight="1"/>
    <row r="34645" ht="12" customHeight="1"/>
    <row r="34646" ht="12" customHeight="1"/>
    <row r="34647" ht="12" customHeight="1"/>
    <row r="34648" ht="12" customHeight="1"/>
    <row r="34649" ht="12" customHeight="1"/>
    <row r="34650" ht="12" customHeight="1"/>
    <row r="34651" ht="12" customHeight="1"/>
    <row r="34652" ht="12" customHeight="1"/>
    <row r="34653" ht="12" customHeight="1"/>
    <row r="34654" ht="12" customHeight="1"/>
    <row r="34655" ht="12" customHeight="1"/>
    <row r="34656" ht="12" customHeight="1"/>
    <row r="34657" ht="12" customHeight="1"/>
    <row r="34658" ht="12" customHeight="1"/>
    <row r="34659" ht="12" customHeight="1"/>
    <row r="34660" ht="12" customHeight="1"/>
    <row r="34661" ht="12" customHeight="1"/>
    <row r="34662" ht="12" customHeight="1"/>
    <row r="34663" ht="12" customHeight="1"/>
    <row r="34664" ht="12" customHeight="1"/>
    <row r="34665" ht="12" customHeight="1"/>
    <row r="34666" ht="12" customHeight="1"/>
    <row r="34667" ht="12" customHeight="1"/>
    <row r="34668" ht="12" customHeight="1"/>
    <row r="34669" ht="12" customHeight="1"/>
    <row r="34670" ht="12" customHeight="1"/>
    <row r="34671" ht="12" customHeight="1"/>
    <row r="34672" ht="12" customHeight="1"/>
    <row r="34673" ht="12" customHeight="1"/>
    <row r="34674" ht="12" customHeight="1"/>
    <row r="34675" ht="12" customHeight="1"/>
    <row r="34676" ht="12" customHeight="1"/>
    <row r="34677" ht="12" customHeight="1"/>
    <row r="34678" ht="12" customHeight="1"/>
    <row r="34679" ht="12" customHeight="1"/>
    <row r="34680" ht="12" customHeight="1"/>
    <row r="34681" ht="12" customHeight="1"/>
    <row r="34682" ht="12" customHeight="1"/>
    <row r="34683" ht="12" customHeight="1"/>
    <row r="34684" ht="12" customHeight="1"/>
    <row r="34685" ht="12" customHeight="1"/>
    <row r="34686" ht="12" customHeight="1"/>
    <row r="34687" ht="12" customHeight="1"/>
    <row r="34688" ht="12" customHeight="1"/>
    <row r="34689" ht="12" customHeight="1"/>
    <row r="34690" ht="12" customHeight="1"/>
    <row r="34691" ht="12" customHeight="1"/>
    <row r="34692" ht="12" customHeight="1"/>
    <row r="34693" ht="12" customHeight="1"/>
    <row r="34694" ht="12" customHeight="1"/>
    <row r="34695" ht="12" customHeight="1"/>
    <row r="34696" ht="12" customHeight="1"/>
    <row r="34697" ht="12" customHeight="1"/>
    <row r="34698" ht="12" customHeight="1"/>
    <row r="34699" ht="12" customHeight="1"/>
    <row r="34700" ht="12" customHeight="1"/>
    <row r="34701" ht="12" customHeight="1"/>
    <row r="34702" ht="12" customHeight="1"/>
    <row r="34703" ht="12" customHeight="1"/>
    <row r="34704" ht="12" customHeight="1"/>
    <row r="34705" ht="12" customHeight="1"/>
    <row r="34706" ht="12" customHeight="1"/>
    <row r="34707" ht="12" customHeight="1"/>
    <row r="34708" ht="12" customHeight="1"/>
    <row r="34709" ht="12" customHeight="1"/>
    <row r="34710" ht="12" customHeight="1"/>
    <row r="34711" ht="12" customHeight="1"/>
    <row r="34712" ht="12" customHeight="1"/>
    <row r="34713" ht="12" customHeight="1"/>
    <row r="34714" ht="12" customHeight="1"/>
    <row r="34715" ht="12" customHeight="1"/>
    <row r="34716" ht="12" customHeight="1"/>
    <row r="34717" ht="12" customHeight="1"/>
    <row r="34718" ht="12" customHeight="1"/>
    <row r="34719" ht="12" customHeight="1"/>
    <row r="34720" ht="12" customHeight="1"/>
    <row r="34721" ht="12" customHeight="1"/>
    <row r="34722" ht="12" customHeight="1"/>
    <row r="34723" ht="12" customHeight="1"/>
    <row r="34724" ht="12" customHeight="1"/>
    <row r="34725" ht="12" customHeight="1"/>
    <row r="34726" ht="12" customHeight="1"/>
    <row r="34727" ht="12" customHeight="1"/>
    <row r="34728" ht="12" customHeight="1"/>
    <row r="34729" ht="12" customHeight="1"/>
    <row r="34730" ht="12" customHeight="1"/>
    <row r="34731" ht="12" customHeight="1"/>
    <row r="34732" ht="12" customHeight="1"/>
    <row r="34733" ht="12" customHeight="1"/>
    <row r="34734" ht="12" customHeight="1"/>
    <row r="34735" ht="12" customHeight="1"/>
    <row r="34736" ht="12" customHeight="1"/>
    <row r="34737" ht="12" customHeight="1"/>
    <row r="34738" ht="12" customHeight="1"/>
    <row r="34739" ht="12" customHeight="1"/>
    <row r="34740" ht="12" customHeight="1"/>
    <row r="34741" ht="12" customHeight="1"/>
    <row r="34742" ht="12" customHeight="1"/>
    <row r="34743" ht="12" customHeight="1"/>
    <row r="34744" ht="12" customHeight="1"/>
    <row r="34745" ht="12" customHeight="1"/>
    <row r="34746" ht="12" customHeight="1"/>
    <row r="34747" ht="12" customHeight="1"/>
    <row r="34748" ht="12" customHeight="1"/>
    <row r="34749" ht="12" customHeight="1"/>
    <row r="34750" ht="12" customHeight="1"/>
    <row r="34751" ht="12" customHeight="1"/>
    <row r="34752" ht="12" customHeight="1"/>
    <row r="34753" ht="12" customHeight="1"/>
    <row r="34754" ht="12" customHeight="1"/>
    <row r="34755" ht="12" customHeight="1"/>
    <row r="34756" ht="12" customHeight="1"/>
    <row r="34757" ht="12" customHeight="1"/>
    <row r="34758" ht="12" customHeight="1"/>
    <row r="34759" ht="12" customHeight="1"/>
    <row r="34760" ht="12" customHeight="1"/>
    <row r="34761" ht="12" customHeight="1"/>
    <row r="34762" ht="12" customHeight="1"/>
    <row r="34763" ht="12" customHeight="1"/>
    <row r="34764" ht="12" customHeight="1"/>
    <row r="34765" ht="12" customHeight="1"/>
    <row r="34766" ht="12" customHeight="1"/>
    <row r="34767" ht="12" customHeight="1"/>
    <row r="34768" ht="12" customHeight="1"/>
    <row r="34769" ht="12" customHeight="1"/>
    <row r="34770" ht="12" customHeight="1"/>
    <row r="34771" ht="12" customHeight="1"/>
    <row r="34772" ht="12" customHeight="1"/>
    <row r="34773" ht="12" customHeight="1"/>
    <row r="34774" ht="12" customHeight="1"/>
    <row r="34775" ht="12" customHeight="1"/>
    <row r="34776" ht="12" customHeight="1"/>
    <row r="34777" ht="12" customHeight="1"/>
    <row r="34778" ht="12" customHeight="1"/>
    <row r="34779" ht="12" customHeight="1"/>
    <row r="34780" ht="12" customHeight="1"/>
    <row r="34781" ht="12" customHeight="1"/>
    <row r="34782" ht="12" customHeight="1"/>
    <row r="34783" ht="12" customHeight="1"/>
    <row r="34784" ht="12" customHeight="1"/>
    <row r="34785" ht="12" customHeight="1"/>
    <row r="34786" ht="12" customHeight="1"/>
    <row r="34787" ht="12" customHeight="1"/>
    <row r="34788" ht="12" customHeight="1"/>
    <row r="34789" ht="12" customHeight="1"/>
    <row r="34790" ht="12" customHeight="1"/>
    <row r="34791" ht="12" customHeight="1"/>
    <row r="34792" ht="12" customHeight="1"/>
    <row r="34793" ht="12" customHeight="1"/>
    <row r="34794" ht="12" customHeight="1"/>
    <row r="34795" ht="12" customHeight="1"/>
    <row r="34796" ht="12" customHeight="1"/>
    <row r="34797" ht="12" customHeight="1"/>
    <row r="34798" ht="12" customHeight="1"/>
    <row r="34799" ht="12" customHeight="1"/>
    <row r="34800" ht="12" customHeight="1"/>
    <row r="34801" ht="12" customHeight="1"/>
    <row r="34802" ht="12" customHeight="1"/>
    <row r="34803" ht="12" customHeight="1"/>
    <row r="34804" ht="12" customHeight="1"/>
    <row r="34805" ht="12" customHeight="1"/>
    <row r="34806" ht="12" customHeight="1"/>
    <row r="34807" ht="12" customHeight="1"/>
    <row r="34808" ht="12" customHeight="1"/>
    <row r="34809" ht="12" customHeight="1"/>
    <row r="34810" ht="12" customHeight="1"/>
    <row r="34811" ht="12" customHeight="1"/>
    <row r="34812" ht="12" customHeight="1"/>
    <row r="34813" ht="12" customHeight="1"/>
    <row r="34814" ht="12" customHeight="1"/>
    <row r="34815" ht="12" customHeight="1"/>
    <row r="34816" ht="12" customHeight="1"/>
    <row r="34817" ht="12" customHeight="1"/>
    <row r="34818" ht="12" customHeight="1"/>
    <row r="34819" ht="12" customHeight="1"/>
    <row r="34820" ht="12" customHeight="1"/>
    <row r="34821" ht="12" customHeight="1"/>
    <row r="34822" ht="12" customHeight="1"/>
    <row r="34823" ht="12" customHeight="1"/>
    <row r="34824" ht="12" customHeight="1"/>
    <row r="34825" ht="12" customHeight="1"/>
    <row r="34826" ht="12" customHeight="1"/>
    <row r="34827" ht="12" customHeight="1"/>
    <row r="34828" ht="12" customHeight="1"/>
    <row r="34829" ht="12" customHeight="1"/>
    <row r="34830" ht="12" customHeight="1"/>
    <row r="34831" ht="12" customHeight="1"/>
    <row r="34832" ht="12" customHeight="1"/>
    <row r="34833" ht="12" customHeight="1"/>
    <row r="34834" ht="12" customHeight="1"/>
    <row r="34835" ht="12" customHeight="1"/>
    <row r="34836" ht="12" customHeight="1"/>
    <row r="34837" ht="12" customHeight="1"/>
    <row r="34838" ht="12" customHeight="1"/>
    <row r="34839" ht="12" customHeight="1"/>
    <row r="34840" ht="12" customHeight="1"/>
    <row r="34841" ht="12" customHeight="1"/>
    <row r="34842" ht="12" customHeight="1"/>
    <row r="34843" ht="12" customHeight="1"/>
    <row r="34844" ht="12" customHeight="1"/>
    <row r="34845" ht="12" customHeight="1"/>
    <row r="34846" ht="12" customHeight="1"/>
    <row r="34847" ht="12" customHeight="1"/>
    <row r="34848" ht="12" customHeight="1"/>
    <row r="34849" ht="12" customHeight="1"/>
    <row r="34850" ht="12" customHeight="1"/>
    <row r="34851" ht="12" customHeight="1"/>
    <row r="34852" ht="12" customHeight="1"/>
    <row r="34853" ht="12" customHeight="1"/>
    <row r="34854" ht="12" customHeight="1"/>
    <row r="34855" ht="12" customHeight="1"/>
    <row r="34856" ht="12" customHeight="1"/>
    <row r="34857" ht="12" customHeight="1"/>
    <row r="34858" ht="12" customHeight="1"/>
    <row r="34859" ht="12" customHeight="1"/>
    <row r="34860" ht="12" customHeight="1"/>
    <row r="34861" ht="12" customHeight="1"/>
    <row r="34862" ht="12" customHeight="1"/>
    <row r="34863" ht="12" customHeight="1"/>
    <row r="34864" ht="12" customHeight="1"/>
    <row r="34865" ht="12" customHeight="1"/>
    <row r="34866" ht="12" customHeight="1"/>
    <row r="34867" ht="12" customHeight="1"/>
    <row r="34868" ht="12" customHeight="1"/>
    <row r="34869" ht="12" customHeight="1"/>
    <row r="34870" ht="12" customHeight="1"/>
    <row r="34871" ht="12" customHeight="1"/>
    <row r="34872" ht="12" customHeight="1"/>
    <row r="34873" ht="12" customHeight="1"/>
    <row r="34874" ht="12" customHeight="1"/>
    <row r="34875" ht="12" customHeight="1"/>
    <row r="34876" ht="12" customHeight="1"/>
    <row r="34877" ht="12" customHeight="1"/>
    <row r="34878" ht="12" customHeight="1"/>
    <row r="34879" ht="12" customHeight="1"/>
    <row r="34880" ht="12" customHeight="1"/>
    <row r="34881" ht="12" customHeight="1"/>
    <row r="34882" ht="12" customHeight="1"/>
    <row r="34883" ht="12" customHeight="1"/>
    <row r="34884" ht="12" customHeight="1"/>
    <row r="34885" ht="12" customHeight="1"/>
    <row r="34886" ht="12" customHeight="1"/>
    <row r="34887" ht="12" customHeight="1"/>
    <row r="34888" ht="12" customHeight="1"/>
    <row r="34889" ht="12" customHeight="1"/>
    <row r="34890" ht="12" customHeight="1"/>
    <row r="34891" ht="12" customHeight="1"/>
    <row r="34892" ht="12" customHeight="1"/>
    <row r="34893" ht="12" customHeight="1"/>
    <row r="34894" ht="12" customHeight="1"/>
    <row r="34895" ht="12" customHeight="1"/>
    <row r="34896" ht="12" customHeight="1"/>
    <row r="34897" ht="12" customHeight="1"/>
    <row r="34898" ht="12" customHeight="1"/>
    <row r="34899" ht="12" customHeight="1"/>
    <row r="34900" ht="12" customHeight="1"/>
    <row r="34901" ht="12" customHeight="1"/>
    <row r="34902" ht="12" customHeight="1"/>
    <row r="34903" ht="12" customHeight="1"/>
    <row r="34904" ht="12" customHeight="1"/>
    <row r="34905" ht="12" customHeight="1"/>
    <row r="34906" ht="12" customHeight="1"/>
    <row r="34907" ht="12" customHeight="1"/>
    <row r="34908" ht="12" customHeight="1"/>
    <row r="34909" ht="12" customHeight="1"/>
    <row r="34910" ht="12" customHeight="1"/>
    <row r="34911" ht="12" customHeight="1"/>
    <row r="34912" ht="12" customHeight="1"/>
    <row r="34913" ht="12" customHeight="1"/>
    <row r="34914" ht="12" customHeight="1"/>
    <row r="34915" ht="12" customHeight="1"/>
    <row r="34916" ht="12" customHeight="1"/>
    <row r="34917" ht="12" customHeight="1"/>
    <row r="34918" ht="12" customHeight="1"/>
    <row r="34919" ht="12" customHeight="1"/>
    <row r="34920" ht="12" customHeight="1"/>
    <row r="34921" ht="12" customHeight="1"/>
    <row r="34922" ht="12" customHeight="1"/>
    <row r="34923" ht="12" customHeight="1"/>
    <row r="34924" ht="12" customHeight="1"/>
    <row r="34925" ht="12" customHeight="1"/>
    <row r="34926" ht="12" customHeight="1"/>
    <row r="34927" ht="12" customHeight="1"/>
    <row r="34928" ht="12" customHeight="1"/>
    <row r="34929" ht="12" customHeight="1"/>
    <row r="34930" ht="12" customHeight="1"/>
    <row r="34931" ht="12" customHeight="1"/>
    <row r="34932" ht="12" customHeight="1"/>
    <row r="34933" ht="12" customHeight="1"/>
    <row r="34934" ht="12" customHeight="1"/>
    <row r="34935" ht="12" customHeight="1"/>
    <row r="34936" ht="12" customHeight="1"/>
    <row r="34937" ht="12" customHeight="1"/>
    <row r="34938" ht="12" customHeight="1"/>
    <row r="34939" ht="12" customHeight="1"/>
    <row r="34940" ht="12" customHeight="1"/>
    <row r="34941" ht="12" customHeight="1"/>
    <row r="34942" ht="12" customHeight="1"/>
    <row r="34943" ht="12" customHeight="1"/>
    <row r="34944" ht="12" customHeight="1"/>
    <row r="34945" ht="12" customHeight="1"/>
    <row r="34946" ht="12" customHeight="1"/>
    <row r="34947" ht="12" customHeight="1"/>
    <row r="34948" ht="12" customHeight="1"/>
    <row r="34949" ht="12" customHeight="1"/>
    <row r="34950" ht="12" customHeight="1"/>
    <row r="34951" ht="12" customHeight="1"/>
    <row r="34952" ht="12" customHeight="1"/>
    <row r="34953" ht="12" customHeight="1"/>
    <row r="34954" ht="12" customHeight="1"/>
    <row r="34955" ht="12" customHeight="1"/>
    <row r="34956" ht="12" customHeight="1"/>
    <row r="34957" ht="12" customHeight="1"/>
    <row r="34958" ht="12" customHeight="1"/>
    <row r="34959" ht="12" customHeight="1"/>
    <row r="34960" ht="12" customHeight="1"/>
    <row r="34961" ht="12" customHeight="1"/>
    <row r="34962" ht="12" customHeight="1"/>
    <row r="34963" ht="12" customHeight="1"/>
    <row r="34964" ht="12" customHeight="1"/>
    <row r="34965" ht="12" customHeight="1"/>
    <row r="34966" ht="12" customHeight="1"/>
    <row r="34967" ht="12" customHeight="1"/>
    <row r="34968" ht="12" customHeight="1"/>
    <row r="34969" ht="12" customHeight="1"/>
    <row r="34970" ht="12" customHeight="1"/>
    <row r="34971" ht="12" customHeight="1"/>
    <row r="34972" ht="12" customHeight="1"/>
    <row r="34973" ht="12" customHeight="1"/>
    <row r="34974" ht="12" customHeight="1"/>
    <row r="34975" ht="12" customHeight="1"/>
    <row r="34976" ht="12" customHeight="1"/>
    <row r="34977" ht="12" customHeight="1"/>
    <row r="34978" ht="12" customHeight="1"/>
    <row r="34979" ht="12" customHeight="1"/>
    <row r="34980" ht="12" customHeight="1"/>
    <row r="34981" ht="12" customHeight="1"/>
    <row r="34982" ht="12" customHeight="1"/>
    <row r="34983" ht="12" customHeight="1"/>
    <row r="34984" ht="12" customHeight="1"/>
    <row r="34985" ht="12" customHeight="1"/>
    <row r="34986" ht="12" customHeight="1"/>
    <row r="34987" ht="12" customHeight="1"/>
    <row r="34988" ht="12" customHeight="1"/>
    <row r="34989" ht="12" customHeight="1"/>
    <row r="34990" ht="12" customHeight="1"/>
    <row r="34991" ht="12" customHeight="1"/>
    <row r="34992" ht="12" customHeight="1"/>
    <row r="34993" ht="12" customHeight="1"/>
    <row r="34994" ht="12" customHeight="1"/>
    <row r="34995" ht="12" customHeight="1"/>
    <row r="34996" ht="12" customHeight="1"/>
    <row r="34997" ht="12" customHeight="1"/>
    <row r="34998" ht="12" customHeight="1"/>
    <row r="34999" ht="12" customHeight="1"/>
    <row r="35000" ht="12" customHeight="1"/>
    <row r="35001" ht="12" customHeight="1"/>
    <row r="35002" ht="12" customHeight="1"/>
    <row r="35003" ht="12" customHeight="1"/>
    <row r="35004" ht="12" customHeight="1"/>
    <row r="35005" ht="12" customHeight="1"/>
    <row r="35006" ht="12" customHeight="1"/>
    <row r="35007" ht="12" customHeight="1"/>
    <row r="35008" ht="12" customHeight="1"/>
    <row r="35009" ht="12" customHeight="1"/>
    <row r="35010" ht="12" customHeight="1"/>
    <row r="35011" ht="12" customHeight="1"/>
    <row r="35012" ht="12" customHeight="1"/>
    <row r="35013" ht="12" customHeight="1"/>
    <row r="35014" ht="12" customHeight="1"/>
    <row r="35015" ht="12" customHeight="1"/>
    <row r="35016" ht="12" customHeight="1"/>
    <row r="35017" ht="12" customHeight="1"/>
    <row r="35018" ht="12" customHeight="1"/>
    <row r="35019" ht="12" customHeight="1"/>
    <row r="35020" ht="12" customHeight="1"/>
    <row r="35021" ht="12" customHeight="1"/>
    <row r="35022" ht="12" customHeight="1"/>
    <row r="35023" ht="12" customHeight="1"/>
    <row r="35024" ht="12" customHeight="1"/>
    <row r="35025" ht="12" customHeight="1"/>
    <row r="35026" ht="12" customHeight="1"/>
    <row r="35027" ht="12" customHeight="1"/>
    <row r="35028" ht="12" customHeight="1"/>
    <row r="35029" ht="12" customHeight="1"/>
    <row r="35030" ht="12" customHeight="1"/>
    <row r="35031" ht="12" customHeight="1"/>
    <row r="35032" ht="12" customHeight="1"/>
    <row r="35033" ht="12" customHeight="1"/>
    <row r="35034" ht="12" customHeight="1"/>
    <row r="35035" ht="12" customHeight="1"/>
    <row r="35036" ht="12" customHeight="1"/>
    <row r="35037" ht="12" customHeight="1"/>
    <row r="35038" ht="12" customHeight="1"/>
    <row r="35039" ht="12" customHeight="1"/>
    <row r="35040" ht="12" customHeight="1"/>
    <row r="35041" ht="12" customHeight="1"/>
    <row r="35042" ht="12" customHeight="1"/>
    <row r="35043" ht="12" customHeight="1"/>
    <row r="35044" ht="12" customHeight="1"/>
    <row r="35045" ht="12" customHeight="1"/>
    <row r="35046" ht="12" customHeight="1"/>
    <row r="35047" ht="12" customHeight="1"/>
    <row r="35048" ht="12" customHeight="1"/>
    <row r="35049" ht="12" customHeight="1"/>
    <row r="35050" ht="12" customHeight="1"/>
    <row r="35051" ht="12" customHeight="1"/>
    <row r="35052" ht="12" customHeight="1"/>
    <row r="35053" ht="12" customHeight="1"/>
    <row r="35054" ht="12" customHeight="1"/>
    <row r="35055" ht="12" customHeight="1"/>
    <row r="35056" ht="12" customHeight="1"/>
    <row r="35057" ht="12" customHeight="1"/>
    <row r="35058" ht="12" customHeight="1"/>
    <row r="35059" ht="12" customHeight="1"/>
    <row r="35060" ht="12" customHeight="1"/>
    <row r="35061" ht="12" customHeight="1"/>
    <row r="35062" ht="12" customHeight="1"/>
    <row r="35063" ht="12" customHeight="1"/>
    <row r="35064" ht="12" customHeight="1"/>
    <row r="35065" ht="12" customHeight="1"/>
    <row r="35066" ht="12" customHeight="1"/>
    <row r="35067" ht="12" customHeight="1"/>
    <row r="35068" ht="12" customHeight="1"/>
    <row r="35069" ht="12" customHeight="1"/>
    <row r="35070" ht="12" customHeight="1"/>
    <row r="35071" ht="12" customHeight="1"/>
    <row r="35072" ht="12" customHeight="1"/>
    <row r="35073" ht="12" customHeight="1"/>
    <row r="35074" ht="12" customHeight="1"/>
    <row r="35075" ht="12" customHeight="1"/>
    <row r="35076" ht="12" customHeight="1"/>
    <row r="35077" ht="12" customHeight="1"/>
    <row r="35078" ht="12" customHeight="1"/>
    <row r="35079" ht="12" customHeight="1"/>
    <row r="35080" ht="12" customHeight="1"/>
    <row r="35081" ht="12" customHeight="1"/>
    <row r="35082" ht="12" customHeight="1"/>
    <row r="35083" ht="12" customHeight="1"/>
    <row r="35084" ht="12" customHeight="1"/>
    <row r="35085" ht="12" customHeight="1"/>
    <row r="35086" ht="12" customHeight="1"/>
    <row r="35087" ht="12" customHeight="1"/>
    <row r="35088" ht="12" customHeight="1"/>
    <row r="35089" ht="12" customHeight="1"/>
    <row r="35090" ht="12" customHeight="1"/>
    <row r="35091" ht="12" customHeight="1"/>
    <row r="35092" ht="12" customHeight="1"/>
    <row r="35093" ht="12" customHeight="1"/>
    <row r="35094" ht="12" customHeight="1"/>
    <row r="35095" ht="12" customHeight="1"/>
    <row r="35096" ht="12" customHeight="1"/>
    <row r="35097" ht="12" customHeight="1"/>
    <row r="35098" ht="12" customHeight="1"/>
    <row r="35099" ht="12" customHeight="1"/>
    <row r="35100" ht="12" customHeight="1"/>
    <row r="35101" ht="12" customHeight="1"/>
    <row r="35102" ht="12" customHeight="1"/>
    <row r="35103" ht="12" customHeight="1"/>
    <row r="35104" ht="12" customHeight="1"/>
    <row r="35105" ht="12" customHeight="1"/>
    <row r="35106" ht="12" customHeight="1"/>
    <row r="35107" ht="12" customHeight="1"/>
    <row r="35108" ht="12" customHeight="1"/>
    <row r="35109" ht="12" customHeight="1"/>
    <row r="35110" ht="12" customHeight="1"/>
    <row r="35111" ht="12" customHeight="1"/>
    <row r="35112" ht="12" customHeight="1"/>
    <row r="35113" ht="12" customHeight="1"/>
    <row r="35114" ht="12" customHeight="1"/>
    <row r="35115" ht="12" customHeight="1"/>
    <row r="35116" ht="12" customHeight="1"/>
    <row r="35117" ht="12" customHeight="1"/>
    <row r="35118" ht="12" customHeight="1"/>
    <row r="35119" ht="12" customHeight="1"/>
    <row r="35120" ht="12" customHeight="1"/>
    <row r="35121" ht="12" customHeight="1"/>
    <row r="35122" ht="12" customHeight="1"/>
    <row r="35123" ht="12" customHeight="1"/>
    <row r="35124" ht="12" customHeight="1"/>
    <row r="35125" ht="12" customHeight="1"/>
    <row r="35126" ht="12" customHeight="1"/>
    <row r="35127" ht="12" customHeight="1"/>
    <row r="35128" ht="12" customHeight="1"/>
    <row r="35129" ht="12" customHeight="1"/>
    <row r="35130" ht="12" customHeight="1"/>
    <row r="35131" ht="12" customHeight="1"/>
    <row r="35132" ht="12" customHeight="1"/>
    <row r="35133" ht="12" customHeight="1"/>
    <row r="35134" ht="12" customHeight="1"/>
    <row r="35135" ht="12" customHeight="1"/>
    <row r="35136" ht="12" customHeight="1"/>
    <row r="35137" ht="12" customHeight="1"/>
    <row r="35138" ht="12" customHeight="1"/>
    <row r="35139" ht="12" customHeight="1"/>
    <row r="35140" ht="12" customHeight="1"/>
    <row r="35141" ht="12" customHeight="1"/>
    <row r="35142" ht="12" customHeight="1"/>
    <row r="35143" ht="12" customHeight="1"/>
    <row r="35144" ht="12" customHeight="1"/>
    <row r="35145" ht="12" customHeight="1"/>
    <row r="35146" ht="12" customHeight="1"/>
    <row r="35147" ht="12" customHeight="1"/>
    <row r="35148" ht="12" customHeight="1"/>
    <row r="35149" ht="12" customHeight="1"/>
    <row r="35150" ht="12" customHeight="1"/>
    <row r="35151" ht="12" customHeight="1"/>
    <row r="35152" ht="12" customHeight="1"/>
    <row r="35153" ht="12" customHeight="1"/>
    <row r="35154" ht="12" customHeight="1"/>
    <row r="35155" ht="12" customHeight="1"/>
    <row r="35156" ht="12" customHeight="1"/>
    <row r="35157" ht="12" customHeight="1"/>
    <row r="35158" ht="12" customHeight="1"/>
    <row r="35159" ht="12" customHeight="1"/>
    <row r="35160" ht="12" customHeight="1"/>
    <row r="35161" ht="12" customHeight="1"/>
    <row r="35162" ht="12" customHeight="1"/>
    <row r="35163" ht="12" customHeight="1"/>
    <row r="35164" ht="12" customHeight="1"/>
    <row r="35165" ht="12" customHeight="1"/>
    <row r="35166" ht="12" customHeight="1"/>
    <row r="35167" ht="12" customHeight="1"/>
    <row r="35168" ht="12" customHeight="1"/>
    <row r="35169" ht="12" customHeight="1"/>
    <row r="35170" ht="12" customHeight="1"/>
    <row r="35171" ht="12" customHeight="1"/>
    <row r="35172" ht="12" customHeight="1"/>
    <row r="35173" ht="12" customHeight="1"/>
    <row r="35174" ht="12" customHeight="1"/>
    <row r="35175" ht="12" customHeight="1"/>
    <row r="35176" ht="12" customHeight="1"/>
    <row r="35177" ht="12" customHeight="1"/>
    <row r="35178" ht="12" customHeight="1"/>
    <row r="35179" ht="12" customHeight="1"/>
    <row r="35180" ht="12" customHeight="1"/>
    <row r="35181" ht="12" customHeight="1"/>
    <row r="35182" ht="12" customHeight="1"/>
    <row r="35183" ht="12" customHeight="1"/>
    <row r="35184" ht="12" customHeight="1"/>
    <row r="35185" ht="12" customHeight="1"/>
    <row r="35186" ht="12" customHeight="1"/>
    <row r="35187" ht="12" customHeight="1"/>
    <row r="35188" ht="12" customHeight="1"/>
    <row r="35189" ht="12" customHeight="1"/>
    <row r="35190" ht="12" customHeight="1"/>
    <row r="35191" ht="12" customHeight="1"/>
    <row r="35192" ht="12" customHeight="1"/>
    <row r="35193" ht="12" customHeight="1"/>
    <row r="35194" ht="12" customHeight="1"/>
    <row r="35195" ht="12" customHeight="1"/>
    <row r="35196" ht="12" customHeight="1"/>
    <row r="35197" ht="12" customHeight="1"/>
    <row r="35198" ht="12" customHeight="1"/>
    <row r="35199" ht="12" customHeight="1"/>
    <row r="35200" ht="12" customHeight="1"/>
    <row r="35201" ht="12" customHeight="1"/>
    <row r="35202" ht="12" customHeight="1"/>
    <row r="35203" ht="12" customHeight="1"/>
    <row r="35204" ht="12" customHeight="1"/>
    <row r="35205" ht="12" customHeight="1"/>
    <row r="35206" ht="12" customHeight="1"/>
    <row r="35207" ht="12" customHeight="1"/>
    <row r="35208" ht="12" customHeight="1"/>
    <row r="35209" ht="12" customHeight="1"/>
    <row r="35210" ht="12" customHeight="1"/>
    <row r="35211" ht="12" customHeight="1"/>
    <row r="35212" ht="12" customHeight="1"/>
    <row r="35213" ht="12" customHeight="1"/>
    <row r="35214" ht="12" customHeight="1"/>
    <row r="35215" ht="12" customHeight="1"/>
    <row r="35216" ht="12" customHeight="1"/>
    <row r="35217" ht="12" customHeight="1"/>
    <row r="35218" ht="12" customHeight="1"/>
    <row r="35219" ht="12" customHeight="1"/>
    <row r="35220" ht="12" customHeight="1"/>
    <row r="35221" ht="12" customHeight="1"/>
    <row r="35222" ht="12" customHeight="1"/>
    <row r="35223" ht="12" customHeight="1"/>
    <row r="35224" ht="12" customHeight="1"/>
    <row r="35225" ht="12" customHeight="1"/>
    <row r="35226" ht="12" customHeight="1"/>
    <row r="35227" ht="12" customHeight="1"/>
    <row r="35228" ht="12" customHeight="1"/>
    <row r="35229" ht="12" customHeight="1"/>
    <row r="35230" ht="12" customHeight="1"/>
    <row r="35231" ht="12" customHeight="1"/>
    <row r="35232" ht="12" customHeight="1"/>
    <row r="35233" ht="12" customHeight="1"/>
    <row r="35234" ht="12" customHeight="1"/>
    <row r="35235" ht="12" customHeight="1"/>
    <row r="35236" ht="12" customHeight="1"/>
    <row r="35237" ht="12" customHeight="1"/>
    <row r="35238" ht="12" customHeight="1"/>
    <row r="35239" ht="12" customHeight="1"/>
    <row r="35240" ht="12" customHeight="1"/>
    <row r="35241" ht="12" customHeight="1"/>
    <row r="35242" ht="12" customHeight="1"/>
    <row r="35243" ht="12" customHeight="1"/>
    <row r="35244" ht="12" customHeight="1"/>
    <row r="35245" ht="12" customHeight="1"/>
    <row r="35246" ht="12" customHeight="1"/>
    <row r="35247" ht="12" customHeight="1"/>
    <row r="35248" ht="12" customHeight="1"/>
    <row r="35249" ht="12" customHeight="1"/>
    <row r="35250" ht="12" customHeight="1"/>
    <row r="35251" ht="12" customHeight="1"/>
    <row r="35252" ht="12" customHeight="1"/>
    <row r="35253" ht="12" customHeight="1"/>
    <row r="35254" ht="12" customHeight="1"/>
    <row r="35255" ht="12" customHeight="1"/>
    <row r="35256" ht="12" customHeight="1"/>
    <row r="35257" ht="12" customHeight="1"/>
    <row r="35258" ht="12" customHeight="1"/>
    <row r="35259" ht="12" customHeight="1"/>
    <row r="35260" ht="12" customHeight="1"/>
    <row r="35261" ht="12" customHeight="1"/>
    <row r="35262" ht="12" customHeight="1"/>
    <row r="35263" ht="12" customHeight="1"/>
    <row r="35264" ht="12" customHeight="1"/>
    <row r="35265" ht="12" customHeight="1"/>
    <row r="35266" ht="12" customHeight="1"/>
    <row r="35267" ht="12" customHeight="1"/>
    <row r="35268" ht="12" customHeight="1"/>
    <row r="35269" ht="12" customHeight="1"/>
    <row r="35270" ht="12" customHeight="1"/>
    <row r="35271" ht="12" customHeight="1"/>
    <row r="35272" ht="12" customHeight="1"/>
    <row r="35273" ht="12" customHeight="1"/>
    <row r="35274" ht="12" customHeight="1"/>
    <row r="35275" ht="12" customHeight="1"/>
    <row r="35276" ht="12" customHeight="1"/>
    <row r="35277" ht="12" customHeight="1"/>
    <row r="35278" ht="12" customHeight="1"/>
    <row r="35279" ht="12" customHeight="1"/>
    <row r="35280" ht="12" customHeight="1"/>
    <row r="35281" ht="12" customHeight="1"/>
    <row r="35282" ht="12" customHeight="1"/>
    <row r="35283" ht="12" customHeight="1"/>
    <row r="35284" ht="12" customHeight="1"/>
    <row r="35285" ht="12" customHeight="1"/>
    <row r="35286" ht="12" customHeight="1"/>
    <row r="35287" ht="12" customHeight="1"/>
    <row r="35288" ht="12" customHeight="1"/>
    <row r="35289" ht="12" customHeight="1"/>
    <row r="35290" ht="12" customHeight="1"/>
    <row r="35291" ht="12" customHeight="1"/>
    <row r="35292" ht="12" customHeight="1"/>
    <row r="35293" ht="12" customHeight="1"/>
    <row r="35294" ht="12" customHeight="1"/>
    <row r="35295" ht="12" customHeight="1"/>
    <row r="35296" ht="12" customHeight="1"/>
    <row r="35297" ht="12" customHeight="1"/>
    <row r="35298" ht="12" customHeight="1"/>
    <row r="35299" ht="12" customHeight="1"/>
    <row r="35300" ht="12" customHeight="1"/>
    <row r="35301" ht="12" customHeight="1"/>
    <row r="35302" ht="12" customHeight="1"/>
    <row r="35303" ht="12" customHeight="1"/>
    <row r="35304" ht="12" customHeight="1"/>
    <row r="35305" ht="12" customHeight="1"/>
    <row r="35306" ht="12" customHeight="1"/>
    <row r="35307" ht="12" customHeight="1"/>
    <row r="35308" ht="12" customHeight="1"/>
    <row r="35309" ht="12" customHeight="1"/>
    <row r="35310" ht="12" customHeight="1"/>
    <row r="35311" ht="12" customHeight="1"/>
    <row r="35312" ht="12" customHeight="1"/>
    <row r="35313" ht="12" customHeight="1"/>
    <row r="35314" ht="12" customHeight="1"/>
    <row r="35315" ht="12" customHeight="1"/>
    <row r="35316" ht="12" customHeight="1"/>
    <row r="35317" ht="12" customHeight="1"/>
    <row r="35318" ht="12" customHeight="1"/>
    <row r="35319" ht="12" customHeight="1"/>
    <row r="35320" ht="12" customHeight="1"/>
    <row r="35321" ht="12" customHeight="1"/>
    <row r="35322" ht="12" customHeight="1"/>
    <row r="35323" ht="12" customHeight="1"/>
    <row r="35324" ht="12" customHeight="1"/>
    <row r="35325" ht="12" customHeight="1"/>
    <row r="35326" ht="12" customHeight="1"/>
    <row r="35327" ht="12" customHeight="1"/>
    <row r="35328" ht="12" customHeight="1"/>
    <row r="35329" ht="12" customHeight="1"/>
    <row r="35330" ht="12" customHeight="1"/>
    <row r="35331" ht="12" customHeight="1"/>
    <row r="35332" ht="12" customHeight="1"/>
    <row r="35333" ht="12" customHeight="1"/>
    <row r="35334" ht="12" customHeight="1"/>
    <row r="35335" ht="12" customHeight="1"/>
    <row r="35336" ht="12" customHeight="1"/>
    <row r="35337" ht="12" customHeight="1"/>
    <row r="35338" ht="12" customHeight="1"/>
    <row r="35339" ht="12" customHeight="1"/>
    <row r="35340" ht="12" customHeight="1"/>
    <row r="35341" ht="12" customHeight="1"/>
    <row r="35342" ht="12" customHeight="1"/>
    <row r="35343" ht="12" customHeight="1"/>
    <row r="35344" ht="12" customHeight="1"/>
    <row r="35345" ht="12" customHeight="1"/>
    <row r="35346" ht="12" customHeight="1"/>
    <row r="35347" ht="12" customHeight="1"/>
    <row r="35348" ht="12" customHeight="1"/>
    <row r="35349" ht="12" customHeight="1"/>
    <row r="35350" ht="12" customHeight="1"/>
    <row r="35351" ht="12" customHeight="1"/>
    <row r="35352" ht="12" customHeight="1"/>
    <row r="35353" ht="12" customHeight="1"/>
    <row r="35354" ht="12" customHeight="1"/>
    <row r="35355" ht="12" customHeight="1"/>
    <row r="35356" ht="12" customHeight="1"/>
    <row r="35357" ht="12" customHeight="1"/>
    <row r="35358" ht="12" customHeight="1"/>
    <row r="35359" ht="12" customHeight="1"/>
    <row r="35360" ht="12" customHeight="1"/>
    <row r="35361" ht="12" customHeight="1"/>
    <row r="35362" ht="12" customHeight="1"/>
    <row r="35363" ht="12" customHeight="1"/>
    <row r="35364" ht="12" customHeight="1"/>
    <row r="35365" ht="12" customHeight="1"/>
    <row r="35366" ht="12" customHeight="1"/>
    <row r="35367" ht="12" customHeight="1"/>
    <row r="35368" ht="12" customHeight="1"/>
    <row r="35369" ht="12" customHeight="1"/>
    <row r="35370" ht="12" customHeight="1"/>
    <row r="35371" ht="12" customHeight="1"/>
    <row r="35372" ht="12" customHeight="1"/>
    <row r="35373" ht="12" customHeight="1"/>
    <row r="35374" ht="12" customHeight="1"/>
    <row r="35375" ht="12" customHeight="1"/>
    <row r="35376" ht="12" customHeight="1"/>
    <row r="35377" ht="12" customHeight="1"/>
    <row r="35378" ht="12" customHeight="1"/>
    <row r="35379" ht="12" customHeight="1"/>
    <row r="35380" ht="12" customHeight="1"/>
    <row r="35381" ht="12" customHeight="1"/>
    <row r="35382" ht="12" customHeight="1"/>
    <row r="35383" ht="12" customHeight="1"/>
    <row r="35384" ht="12" customHeight="1"/>
    <row r="35385" ht="12" customHeight="1"/>
    <row r="35386" ht="12" customHeight="1"/>
    <row r="35387" ht="12" customHeight="1"/>
    <row r="35388" ht="12" customHeight="1"/>
    <row r="35389" ht="12" customHeight="1"/>
    <row r="35390" ht="12" customHeight="1"/>
    <row r="35391" ht="12" customHeight="1"/>
    <row r="35392" ht="12" customHeight="1"/>
    <row r="35393" ht="12" customHeight="1"/>
    <row r="35394" ht="12" customHeight="1"/>
    <row r="35395" ht="12" customHeight="1"/>
    <row r="35396" ht="12" customHeight="1"/>
    <row r="35397" ht="12" customHeight="1"/>
    <row r="35398" ht="12" customHeight="1"/>
    <row r="35399" ht="12" customHeight="1"/>
    <row r="35400" ht="12" customHeight="1"/>
    <row r="35401" ht="12" customHeight="1"/>
    <row r="35402" ht="12" customHeight="1"/>
    <row r="35403" ht="12" customHeight="1"/>
    <row r="35404" ht="12" customHeight="1"/>
    <row r="35405" ht="12" customHeight="1"/>
    <row r="35406" ht="12" customHeight="1"/>
    <row r="35407" ht="12" customHeight="1"/>
    <row r="35408" ht="12" customHeight="1"/>
    <row r="35409" ht="12" customHeight="1"/>
    <row r="35410" ht="12" customHeight="1"/>
    <row r="35411" ht="12" customHeight="1"/>
    <row r="35412" ht="12" customHeight="1"/>
    <row r="35413" ht="12" customHeight="1"/>
    <row r="35414" ht="12" customHeight="1"/>
    <row r="35415" ht="12" customHeight="1"/>
    <row r="35416" ht="12" customHeight="1"/>
    <row r="35417" ht="12" customHeight="1"/>
    <row r="35418" ht="12" customHeight="1"/>
    <row r="35419" ht="12" customHeight="1"/>
    <row r="35420" ht="12" customHeight="1"/>
    <row r="35421" ht="12" customHeight="1"/>
    <row r="35422" ht="12" customHeight="1"/>
    <row r="35423" ht="12" customHeight="1"/>
    <row r="35424" ht="12" customHeight="1"/>
    <row r="35425" ht="12" customHeight="1"/>
    <row r="35426" ht="12" customHeight="1"/>
    <row r="35427" ht="12" customHeight="1"/>
    <row r="35428" ht="12" customHeight="1"/>
    <row r="35429" ht="12" customHeight="1"/>
    <row r="35430" ht="12" customHeight="1"/>
    <row r="35431" ht="12" customHeight="1"/>
    <row r="35432" ht="12" customHeight="1"/>
    <row r="35433" ht="12" customHeight="1"/>
    <row r="35434" ht="12" customHeight="1"/>
    <row r="35435" ht="12" customHeight="1"/>
    <row r="35436" ht="12" customHeight="1"/>
    <row r="35437" ht="12" customHeight="1"/>
    <row r="35438" ht="12" customHeight="1"/>
    <row r="35439" ht="12" customHeight="1"/>
    <row r="35440" ht="12" customHeight="1"/>
    <row r="35441" ht="12" customHeight="1"/>
    <row r="35442" ht="12" customHeight="1"/>
    <row r="35443" ht="12" customHeight="1"/>
    <row r="35444" ht="12" customHeight="1"/>
    <row r="35445" ht="12" customHeight="1"/>
    <row r="35446" ht="12" customHeight="1"/>
    <row r="35447" ht="12" customHeight="1"/>
    <row r="35448" ht="12" customHeight="1"/>
    <row r="35449" ht="12" customHeight="1"/>
    <row r="35450" ht="12" customHeight="1"/>
    <row r="35451" ht="12" customHeight="1"/>
    <row r="35452" ht="12" customHeight="1"/>
    <row r="35453" ht="12" customHeight="1"/>
    <row r="35454" ht="12" customHeight="1"/>
    <row r="35455" ht="12" customHeight="1"/>
    <row r="35456" ht="12" customHeight="1"/>
    <row r="35457" ht="12" customHeight="1"/>
    <row r="35458" ht="12" customHeight="1"/>
    <row r="35459" ht="12" customHeight="1"/>
    <row r="35460" ht="12" customHeight="1"/>
    <row r="35461" ht="12" customHeight="1"/>
    <row r="35462" ht="12" customHeight="1"/>
    <row r="35463" ht="12" customHeight="1"/>
    <row r="35464" ht="12" customHeight="1"/>
    <row r="35465" ht="12" customHeight="1"/>
    <row r="35466" ht="12" customHeight="1"/>
    <row r="35467" ht="12" customHeight="1"/>
    <row r="35468" ht="12" customHeight="1"/>
    <row r="35469" ht="12" customHeight="1"/>
    <row r="35470" ht="12" customHeight="1"/>
    <row r="35471" ht="12" customHeight="1"/>
    <row r="35472" ht="12" customHeight="1"/>
    <row r="35473" ht="12" customHeight="1"/>
    <row r="35474" ht="12" customHeight="1"/>
    <row r="35475" ht="12" customHeight="1"/>
    <row r="35476" ht="12" customHeight="1"/>
    <row r="35477" ht="12" customHeight="1"/>
    <row r="35478" ht="12" customHeight="1"/>
    <row r="35479" ht="12" customHeight="1"/>
    <row r="35480" ht="12" customHeight="1"/>
    <row r="35481" ht="12" customHeight="1"/>
    <row r="35482" ht="12" customHeight="1"/>
    <row r="35483" ht="12" customHeight="1"/>
    <row r="35484" ht="12" customHeight="1"/>
    <row r="35485" ht="12" customHeight="1"/>
    <row r="35486" ht="12" customHeight="1"/>
    <row r="35487" ht="12" customHeight="1"/>
    <row r="35488" ht="12" customHeight="1"/>
    <row r="35489" ht="12" customHeight="1"/>
    <row r="35490" ht="12" customHeight="1"/>
    <row r="35491" ht="12" customHeight="1"/>
    <row r="35492" ht="12" customHeight="1"/>
    <row r="35493" ht="12" customHeight="1"/>
    <row r="35494" ht="12" customHeight="1"/>
    <row r="35495" ht="12" customHeight="1"/>
    <row r="35496" ht="12" customHeight="1"/>
    <row r="35497" ht="12" customHeight="1"/>
    <row r="35498" ht="12" customHeight="1"/>
    <row r="35499" ht="12" customHeight="1"/>
    <row r="35500" ht="12" customHeight="1"/>
    <row r="35501" ht="12" customHeight="1"/>
    <row r="35502" ht="12" customHeight="1"/>
    <row r="35503" ht="12" customHeight="1"/>
    <row r="35504" ht="12" customHeight="1"/>
    <row r="35505" ht="12" customHeight="1"/>
    <row r="35506" ht="12" customHeight="1"/>
    <row r="35507" ht="12" customHeight="1"/>
    <row r="35508" ht="12" customHeight="1"/>
    <row r="35509" ht="12" customHeight="1"/>
    <row r="35510" ht="12" customHeight="1"/>
    <row r="35511" ht="12" customHeight="1"/>
    <row r="35512" ht="12" customHeight="1"/>
    <row r="35513" ht="12" customHeight="1"/>
    <row r="35514" ht="12" customHeight="1"/>
    <row r="35515" ht="12" customHeight="1"/>
    <row r="35516" ht="12" customHeight="1"/>
    <row r="35517" ht="12" customHeight="1"/>
    <row r="35518" ht="12" customHeight="1"/>
    <row r="35519" ht="12" customHeight="1"/>
    <row r="35520" ht="12" customHeight="1"/>
    <row r="35521" ht="12" customHeight="1"/>
    <row r="35522" ht="12" customHeight="1"/>
    <row r="35523" ht="12" customHeight="1"/>
    <row r="35524" ht="12" customHeight="1"/>
    <row r="35525" ht="12" customHeight="1"/>
    <row r="35526" ht="12" customHeight="1"/>
    <row r="35527" ht="12" customHeight="1"/>
    <row r="35528" ht="12" customHeight="1"/>
    <row r="35529" ht="12" customHeight="1"/>
    <row r="35530" ht="12" customHeight="1"/>
    <row r="35531" ht="12" customHeight="1"/>
    <row r="35532" ht="12" customHeight="1"/>
    <row r="35533" ht="12" customHeight="1"/>
    <row r="35534" ht="12" customHeight="1"/>
    <row r="35535" ht="12" customHeight="1"/>
    <row r="35536" ht="12" customHeight="1"/>
    <row r="35537" ht="12" customHeight="1"/>
    <row r="35538" ht="12" customHeight="1"/>
    <row r="35539" ht="12" customHeight="1"/>
    <row r="35540" ht="12" customHeight="1"/>
    <row r="35541" ht="12" customHeight="1"/>
    <row r="35542" ht="12" customHeight="1"/>
    <row r="35543" ht="12" customHeight="1"/>
    <row r="35544" ht="12" customHeight="1"/>
    <row r="35545" ht="12" customHeight="1"/>
    <row r="35546" ht="12" customHeight="1"/>
    <row r="35547" ht="12" customHeight="1"/>
    <row r="35548" ht="12" customHeight="1"/>
    <row r="35549" ht="12" customHeight="1"/>
    <row r="35550" ht="12" customHeight="1"/>
    <row r="35551" ht="12" customHeight="1"/>
    <row r="35552" ht="12" customHeight="1"/>
    <row r="35553" ht="12" customHeight="1"/>
    <row r="35554" ht="12" customHeight="1"/>
    <row r="35555" ht="12" customHeight="1"/>
    <row r="35556" ht="12" customHeight="1"/>
    <row r="35557" ht="12" customHeight="1"/>
    <row r="35558" ht="12" customHeight="1"/>
    <row r="35559" ht="12" customHeight="1"/>
    <row r="35560" ht="12" customHeight="1"/>
    <row r="35561" ht="12" customHeight="1"/>
    <row r="35562" ht="12" customHeight="1"/>
    <row r="35563" ht="12" customHeight="1"/>
    <row r="35564" ht="12" customHeight="1"/>
    <row r="35565" ht="12" customHeight="1"/>
    <row r="35566" ht="12" customHeight="1"/>
    <row r="35567" ht="12" customHeight="1"/>
    <row r="35568" ht="12" customHeight="1"/>
    <row r="35569" ht="12" customHeight="1"/>
    <row r="35570" ht="12" customHeight="1"/>
    <row r="35571" ht="12" customHeight="1"/>
    <row r="35572" ht="12" customHeight="1"/>
    <row r="35573" ht="12" customHeight="1"/>
    <row r="35574" ht="12" customHeight="1"/>
    <row r="35575" ht="12" customHeight="1"/>
    <row r="35576" ht="12" customHeight="1"/>
    <row r="35577" ht="12" customHeight="1"/>
    <row r="35578" ht="12" customHeight="1"/>
    <row r="35579" ht="12" customHeight="1"/>
    <row r="35580" ht="12" customHeight="1"/>
    <row r="35581" ht="12" customHeight="1"/>
    <row r="35582" ht="12" customHeight="1"/>
    <row r="35583" ht="12" customHeight="1"/>
    <row r="35584" ht="12" customHeight="1"/>
    <row r="35585" ht="12" customHeight="1"/>
    <row r="35586" ht="12" customHeight="1"/>
    <row r="35587" ht="12" customHeight="1"/>
    <row r="35588" ht="12" customHeight="1"/>
    <row r="35589" ht="12" customHeight="1"/>
    <row r="35590" ht="12" customHeight="1"/>
    <row r="35591" ht="12" customHeight="1"/>
    <row r="35592" ht="12" customHeight="1"/>
    <row r="35593" ht="12" customHeight="1"/>
    <row r="35594" ht="12" customHeight="1"/>
    <row r="35595" ht="12" customHeight="1"/>
    <row r="35596" ht="12" customHeight="1"/>
    <row r="35597" ht="12" customHeight="1"/>
    <row r="35598" ht="12" customHeight="1"/>
    <row r="35599" ht="12" customHeight="1"/>
    <row r="35600" ht="12" customHeight="1"/>
    <row r="35601" ht="12" customHeight="1"/>
    <row r="35602" ht="12" customHeight="1"/>
    <row r="35603" ht="12" customHeight="1"/>
    <row r="35604" ht="12" customHeight="1"/>
    <row r="35605" ht="12" customHeight="1"/>
    <row r="35606" ht="12" customHeight="1"/>
    <row r="35607" ht="12" customHeight="1"/>
    <row r="35608" ht="12" customHeight="1"/>
    <row r="35609" ht="12" customHeight="1"/>
    <row r="35610" ht="12" customHeight="1"/>
    <row r="35611" ht="12" customHeight="1"/>
    <row r="35612" ht="12" customHeight="1"/>
    <row r="35613" ht="12" customHeight="1"/>
    <row r="35614" ht="12" customHeight="1"/>
    <row r="35615" ht="12" customHeight="1"/>
    <row r="35616" ht="12" customHeight="1"/>
    <row r="35617" ht="12" customHeight="1"/>
    <row r="35618" ht="12" customHeight="1"/>
    <row r="35619" ht="12" customHeight="1"/>
    <row r="35620" ht="12" customHeight="1"/>
    <row r="35621" ht="12" customHeight="1"/>
    <row r="35622" ht="12" customHeight="1"/>
    <row r="35623" ht="12" customHeight="1"/>
    <row r="35624" ht="12" customHeight="1"/>
    <row r="35625" ht="12" customHeight="1"/>
    <row r="35626" ht="12" customHeight="1"/>
    <row r="35627" ht="12" customHeight="1"/>
    <row r="35628" ht="12" customHeight="1"/>
    <row r="35629" ht="12" customHeight="1"/>
    <row r="35630" ht="12" customHeight="1"/>
    <row r="35631" ht="12" customHeight="1"/>
    <row r="35632" ht="12" customHeight="1"/>
    <row r="35633" ht="12" customHeight="1"/>
    <row r="35634" ht="12" customHeight="1"/>
    <row r="35635" ht="12" customHeight="1"/>
    <row r="35636" ht="12" customHeight="1"/>
    <row r="35637" ht="12" customHeight="1"/>
    <row r="35638" ht="12" customHeight="1"/>
    <row r="35639" ht="12" customHeight="1"/>
    <row r="35640" ht="12" customHeight="1"/>
    <row r="35641" ht="12" customHeight="1"/>
    <row r="35642" ht="12" customHeight="1"/>
    <row r="35643" ht="12" customHeight="1"/>
    <row r="35644" ht="12" customHeight="1"/>
    <row r="35645" ht="12" customHeight="1"/>
    <row r="35646" ht="12" customHeight="1"/>
    <row r="35647" ht="12" customHeight="1"/>
    <row r="35648" ht="12" customHeight="1"/>
    <row r="35649" ht="12" customHeight="1"/>
    <row r="35650" ht="12" customHeight="1"/>
    <row r="35651" ht="12" customHeight="1"/>
    <row r="35652" ht="12" customHeight="1"/>
    <row r="35653" ht="12" customHeight="1"/>
    <row r="35654" ht="12" customHeight="1"/>
    <row r="35655" ht="12" customHeight="1"/>
    <row r="35656" ht="12" customHeight="1"/>
    <row r="35657" ht="12" customHeight="1"/>
    <row r="35658" ht="12" customHeight="1"/>
    <row r="35659" ht="12" customHeight="1"/>
    <row r="35660" ht="12" customHeight="1"/>
    <row r="35661" ht="12" customHeight="1"/>
    <row r="35662" ht="12" customHeight="1"/>
    <row r="35663" ht="12" customHeight="1"/>
    <row r="35664" ht="12" customHeight="1"/>
    <row r="35665" ht="12" customHeight="1"/>
    <row r="35666" ht="12" customHeight="1"/>
    <row r="35667" ht="12" customHeight="1"/>
    <row r="35668" ht="12" customHeight="1"/>
    <row r="35669" ht="12" customHeight="1"/>
    <row r="35670" ht="12" customHeight="1"/>
    <row r="35671" ht="12" customHeight="1"/>
    <row r="35672" ht="12" customHeight="1"/>
    <row r="35673" ht="12" customHeight="1"/>
    <row r="35674" ht="12" customHeight="1"/>
    <row r="35675" ht="12" customHeight="1"/>
    <row r="35676" ht="12" customHeight="1"/>
    <row r="35677" ht="12" customHeight="1"/>
    <row r="35678" ht="12" customHeight="1"/>
    <row r="35679" ht="12" customHeight="1"/>
    <row r="35680" ht="12" customHeight="1"/>
    <row r="35681" ht="12" customHeight="1"/>
    <row r="35682" ht="12" customHeight="1"/>
    <row r="35683" ht="12" customHeight="1"/>
    <row r="35684" ht="12" customHeight="1"/>
    <row r="35685" ht="12" customHeight="1"/>
    <row r="35686" ht="12" customHeight="1"/>
    <row r="35687" ht="12" customHeight="1"/>
    <row r="35688" ht="12" customHeight="1"/>
    <row r="35689" ht="12" customHeight="1"/>
    <row r="35690" ht="12" customHeight="1"/>
    <row r="35691" ht="12" customHeight="1"/>
    <row r="35692" ht="12" customHeight="1"/>
    <row r="35693" ht="12" customHeight="1"/>
    <row r="35694" ht="12" customHeight="1"/>
    <row r="35695" ht="12" customHeight="1"/>
    <row r="35696" ht="12" customHeight="1"/>
    <row r="35697" ht="12" customHeight="1"/>
    <row r="35698" ht="12" customHeight="1"/>
    <row r="35699" ht="12" customHeight="1"/>
    <row r="35700" ht="12" customHeight="1"/>
    <row r="35701" ht="12" customHeight="1"/>
    <row r="35702" ht="12" customHeight="1"/>
    <row r="35703" ht="12" customHeight="1"/>
    <row r="35704" ht="12" customHeight="1"/>
    <row r="35705" ht="12" customHeight="1"/>
    <row r="35706" ht="12" customHeight="1"/>
    <row r="35707" ht="12" customHeight="1"/>
    <row r="35708" ht="12" customHeight="1"/>
    <row r="35709" ht="12" customHeight="1"/>
    <row r="35710" ht="12" customHeight="1"/>
    <row r="35711" ht="12" customHeight="1"/>
    <row r="35712" ht="12" customHeight="1"/>
    <row r="35713" ht="12" customHeight="1"/>
    <row r="35714" ht="12" customHeight="1"/>
    <row r="35715" ht="12" customHeight="1"/>
    <row r="35716" ht="12" customHeight="1"/>
    <row r="35717" ht="12" customHeight="1"/>
    <row r="35718" ht="12" customHeight="1"/>
    <row r="35719" ht="12" customHeight="1"/>
    <row r="35720" ht="12" customHeight="1"/>
    <row r="35721" ht="12" customHeight="1"/>
    <row r="35722" ht="12" customHeight="1"/>
    <row r="35723" ht="12" customHeight="1"/>
    <row r="35724" ht="12" customHeight="1"/>
    <row r="35725" ht="12" customHeight="1"/>
    <row r="35726" ht="12" customHeight="1"/>
    <row r="35727" ht="12" customHeight="1"/>
    <row r="35728" ht="12" customHeight="1"/>
    <row r="35729" ht="12" customHeight="1"/>
    <row r="35730" ht="12" customHeight="1"/>
    <row r="35731" ht="12" customHeight="1"/>
    <row r="35732" ht="12" customHeight="1"/>
    <row r="35733" ht="12" customHeight="1"/>
    <row r="35734" ht="12" customHeight="1"/>
    <row r="35735" ht="12" customHeight="1"/>
    <row r="35736" ht="12" customHeight="1"/>
    <row r="35737" ht="12" customHeight="1"/>
    <row r="35738" ht="12" customHeight="1"/>
    <row r="35739" ht="12" customHeight="1"/>
    <row r="35740" ht="12" customHeight="1"/>
    <row r="35741" ht="12" customHeight="1"/>
    <row r="35742" ht="12" customHeight="1"/>
    <row r="35743" ht="12" customHeight="1"/>
    <row r="35744" ht="12" customHeight="1"/>
    <row r="35745" ht="12" customHeight="1"/>
    <row r="35746" ht="12" customHeight="1"/>
    <row r="35747" ht="12" customHeight="1"/>
    <row r="35748" ht="12" customHeight="1"/>
    <row r="35749" ht="12" customHeight="1"/>
    <row r="35750" ht="12" customHeight="1"/>
    <row r="35751" ht="12" customHeight="1"/>
    <row r="35752" ht="12" customHeight="1"/>
    <row r="35753" ht="12" customHeight="1"/>
    <row r="35754" ht="12" customHeight="1"/>
    <row r="35755" ht="12" customHeight="1"/>
    <row r="35756" ht="12" customHeight="1"/>
    <row r="35757" ht="12" customHeight="1"/>
    <row r="35758" ht="12" customHeight="1"/>
    <row r="35759" ht="12" customHeight="1"/>
    <row r="35760" ht="12" customHeight="1"/>
    <row r="35761" ht="12" customHeight="1"/>
    <row r="35762" ht="12" customHeight="1"/>
    <row r="35763" ht="12" customHeight="1"/>
    <row r="35764" ht="12" customHeight="1"/>
    <row r="35765" ht="12" customHeight="1"/>
    <row r="35766" ht="12" customHeight="1"/>
    <row r="35767" ht="12" customHeight="1"/>
    <row r="35768" ht="12" customHeight="1"/>
    <row r="35769" ht="12" customHeight="1"/>
    <row r="35770" ht="12" customHeight="1"/>
    <row r="35771" ht="12" customHeight="1"/>
    <row r="35772" ht="12" customHeight="1"/>
    <row r="35773" ht="12" customHeight="1"/>
    <row r="35774" ht="12" customHeight="1"/>
    <row r="35775" ht="12" customHeight="1"/>
    <row r="35776" ht="12" customHeight="1"/>
    <row r="35777" ht="12" customHeight="1"/>
    <row r="35778" ht="12" customHeight="1"/>
    <row r="35779" ht="12" customHeight="1"/>
    <row r="35780" ht="12" customHeight="1"/>
    <row r="35781" ht="12" customHeight="1"/>
    <row r="35782" ht="12" customHeight="1"/>
    <row r="35783" ht="12" customHeight="1"/>
    <row r="35784" ht="12" customHeight="1"/>
    <row r="35785" ht="12" customHeight="1"/>
    <row r="35786" ht="12" customHeight="1"/>
    <row r="35787" ht="12" customHeight="1"/>
    <row r="35788" ht="12" customHeight="1"/>
    <row r="35789" ht="12" customHeight="1"/>
    <row r="35790" ht="12" customHeight="1"/>
    <row r="35791" ht="12" customHeight="1"/>
    <row r="35792" ht="12" customHeight="1"/>
    <row r="35793" ht="12" customHeight="1"/>
    <row r="35794" ht="12" customHeight="1"/>
    <row r="35795" ht="12" customHeight="1"/>
    <row r="35796" ht="12" customHeight="1"/>
    <row r="35797" ht="12" customHeight="1"/>
    <row r="35798" ht="12" customHeight="1"/>
    <row r="35799" ht="12" customHeight="1"/>
    <row r="35800" ht="12" customHeight="1"/>
    <row r="35801" ht="12" customHeight="1"/>
    <row r="35802" ht="12" customHeight="1"/>
    <row r="35803" ht="12" customHeight="1"/>
    <row r="35804" ht="12" customHeight="1"/>
    <row r="35805" ht="12" customHeight="1"/>
    <row r="35806" ht="12" customHeight="1"/>
    <row r="35807" ht="12" customHeight="1"/>
    <row r="35808" ht="12" customHeight="1"/>
    <row r="35809" ht="12" customHeight="1"/>
    <row r="35810" ht="12" customHeight="1"/>
    <row r="35811" ht="12" customHeight="1"/>
    <row r="35812" ht="12" customHeight="1"/>
    <row r="35813" ht="12" customHeight="1"/>
    <row r="35814" ht="12" customHeight="1"/>
    <row r="35815" ht="12" customHeight="1"/>
    <row r="35816" ht="12" customHeight="1"/>
    <row r="35817" ht="12" customHeight="1"/>
    <row r="35818" ht="12" customHeight="1"/>
    <row r="35819" ht="12" customHeight="1"/>
    <row r="35820" ht="12" customHeight="1"/>
    <row r="35821" ht="12" customHeight="1"/>
    <row r="35822" ht="12" customHeight="1"/>
    <row r="35823" ht="12" customHeight="1"/>
    <row r="35824" ht="12" customHeight="1"/>
    <row r="35825" ht="12" customHeight="1"/>
    <row r="35826" ht="12" customHeight="1"/>
    <row r="35827" ht="12" customHeight="1"/>
    <row r="35828" ht="12" customHeight="1"/>
    <row r="35829" ht="12" customHeight="1"/>
    <row r="35830" ht="12" customHeight="1"/>
    <row r="35831" ht="12" customHeight="1"/>
    <row r="35832" ht="12" customHeight="1"/>
    <row r="35833" ht="12" customHeight="1"/>
    <row r="35834" ht="12" customHeight="1"/>
    <row r="35835" ht="12" customHeight="1"/>
    <row r="35836" ht="12" customHeight="1"/>
    <row r="35837" ht="12" customHeight="1"/>
    <row r="35838" ht="12" customHeight="1"/>
    <row r="35839" ht="12" customHeight="1"/>
    <row r="35840" ht="12" customHeight="1"/>
    <row r="35841" ht="12" customHeight="1"/>
    <row r="35842" ht="12" customHeight="1"/>
    <row r="35843" ht="12" customHeight="1"/>
    <row r="35844" ht="12" customHeight="1"/>
    <row r="35845" ht="12" customHeight="1"/>
    <row r="35846" ht="12" customHeight="1"/>
    <row r="35847" ht="12" customHeight="1"/>
    <row r="35848" ht="12" customHeight="1"/>
    <row r="35849" ht="12" customHeight="1"/>
    <row r="35850" ht="12" customHeight="1"/>
    <row r="35851" ht="12" customHeight="1"/>
    <row r="35852" ht="12" customHeight="1"/>
    <row r="35853" ht="12" customHeight="1"/>
    <row r="35854" ht="12" customHeight="1"/>
    <row r="35855" ht="12" customHeight="1"/>
    <row r="35856" ht="12" customHeight="1"/>
    <row r="35857" ht="12" customHeight="1"/>
    <row r="35858" ht="12" customHeight="1"/>
    <row r="35859" ht="12" customHeight="1"/>
    <row r="35860" ht="12" customHeight="1"/>
    <row r="35861" ht="12" customHeight="1"/>
    <row r="35862" ht="12" customHeight="1"/>
    <row r="35863" ht="12" customHeight="1"/>
    <row r="35864" ht="12" customHeight="1"/>
    <row r="35865" ht="12" customHeight="1"/>
    <row r="35866" ht="12" customHeight="1"/>
    <row r="35867" ht="12" customHeight="1"/>
    <row r="35868" ht="12" customHeight="1"/>
    <row r="35869" ht="12" customHeight="1"/>
    <row r="35870" ht="12" customHeight="1"/>
    <row r="35871" ht="12" customHeight="1"/>
    <row r="35872" ht="12" customHeight="1"/>
    <row r="35873" ht="12" customHeight="1"/>
    <row r="35874" ht="12" customHeight="1"/>
    <row r="35875" ht="12" customHeight="1"/>
    <row r="35876" ht="12" customHeight="1"/>
    <row r="35877" ht="12" customHeight="1"/>
    <row r="35878" ht="12" customHeight="1"/>
    <row r="35879" ht="12" customHeight="1"/>
    <row r="35880" ht="12" customHeight="1"/>
    <row r="35881" ht="12" customHeight="1"/>
    <row r="35882" ht="12" customHeight="1"/>
    <row r="35883" ht="12" customHeight="1"/>
    <row r="35884" ht="12" customHeight="1"/>
    <row r="35885" ht="12" customHeight="1"/>
    <row r="35886" ht="12" customHeight="1"/>
    <row r="35887" ht="12" customHeight="1"/>
    <row r="35888" ht="12" customHeight="1"/>
    <row r="35889" ht="12" customHeight="1"/>
    <row r="35890" ht="12" customHeight="1"/>
    <row r="35891" ht="12" customHeight="1"/>
    <row r="35892" ht="12" customHeight="1"/>
    <row r="35893" ht="12" customHeight="1"/>
    <row r="35894" ht="12" customHeight="1"/>
    <row r="35895" ht="12" customHeight="1"/>
    <row r="35896" ht="12" customHeight="1"/>
    <row r="35897" ht="12" customHeight="1"/>
    <row r="35898" ht="12" customHeight="1"/>
    <row r="35899" ht="12" customHeight="1"/>
    <row r="35900" ht="12" customHeight="1"/>
    <row r="35901" ht="12" customHeight="1"/>
    <row r="35902" ht="12" customHeight="1"/>
    <row r="35903" ht="12" customHeight="1"/>
    <row r="35904" ht="12" customHeight="1"/>
    <row r="35905" ht="12" customHeight="1"/>
    <row r="35906" ht="12" customHeight="1"/>
    <row r="35907" ht="12" customHeight="1"/>
    <row r="35908" ht="12" customHeight="1"/>
    <row r="35909" ht="12" customHeight="1"/>
    <row r="35910" ht="12" customHeight="1"/>
    <row r="35911" ht="12" customHeight="1"/>
    <row r="35912" ht="12" customHeight="1"/>
    <row r="35913" ht="12" customHeight="1"/>
    <row r="35914" ht="12" customHeight="1"/>
    <row r="35915" ht="12" customHeight="1"/>
    <row r="35916" ht="12" customHeight="1"/>
    <row r="35917" ht="12" customHeight="1"/>
    <row r="35918" ht="12" customHeight="1"/>
    <row r="35919" ht="12" customHeight="1"/>
    <row r="35920" ht="12" customHeight="1"/>
    <row r="35921" ht="12" customHeight="1"/>
    <row r="35922" ht="12" customHeight="1"/>
    <row r="35923" ht="12" customHeight="1"/>
    <row r="35924" ht="12" customHeight="1"/>
    <row r="35925" ht="12" customHeight="1"/>
    <row r="35926" ht="12" customHeight="1"/>
    <row r="35927" ht="12" customHeight="1"/>
    <row r="35928" ht="12" customHeight="1"/>
    <row r="35929" ht="12" customHeight="1"/>
    <row r="35930" ht="12" customHeight="1"/>
    <row r="35931" ht="12" customHeight="1"/>
    <row r="35932" ht="12" customHeight="1"/>
    <row r="35933" ht="12" customHeight="1"/>
    <row r="35934" ht="12" customHeight="1"/>
    <row r="35935" ht="12" customHeight="1"/>
    <row r="35936" ht="12" customHeight="1"/>
    <row r="35937" ht="12" customHeight="1"/>
    <row r="35938" ht="12" customHeight="1"/>
    <row r="35939" ht="12" customHeight="1"/>
    <row r="35940" ht="12" customHeight="1"/>
    <row r="35941" ht="12" customHeight="1"/>
    <row r="35942" ht="12" customHeight="1"/>
    <row r="35943" ht="12" customHeight="1"/>
    <row r="35944" ht="12" customHeight="1"/>
    <row r="35945" ht="12" customHeight="1"/>
    <row r="35946" ht="12" customHeight="1"/>
    <row r="35947" ht="12" customHeight="1"/>
    <row r="35948" ht="12" customHeight="1"/>
    <row r="35949" ht="12" customHeight="1"/>
    <row r="35950" ht="12" customHeight="1"/>
    <row r="35951" ht="12" customHeight="1"/>
    <row r="35952" ht="12" customHeight="1"/>
    <row r="35953" ht="12" customHeight="1"/>
    <row r="35954" ht="12" customHeight="1"/>
    <row r="35955" ht="12" customHeight="1"/>
    <row r="35956" ht="12" customHeight="1"/>
    <row r="35957" ht="12" customHeight="1"/>
    <row r="35958" ht="12" customHeight="1"/>
    <row r="35959" ht="12" customHeight="1"/>
    <row r="35960" ht="12" customHeight="1"/>
    <row r="35961" ht="12" customHeight="1"/>
    <row r="35962" ht="12" customHeight="1"/>
    <row r="35963" ht="12" customHeight="1"/>
    <row r="35964" ht="12" customHeight="1"/>
    <row r="35965" ht="12" customHeight="1"/>
    <row r="35966" ht="12" customHeight="1"/>
    <row r="35967" ht="12" customHeight="1"/>
    <row r="35968" ht="12" customHeight="1"/>
    <row r="35969" ht="12" customHeight="1"/>
    <row r="35970" ht="12" customHeight="1"/>
    <row r="35971" ht="12" customHeight="1"/>
    <row r="35972" ht="12" customHeight="1"/>
    <row r="35973" ht="12" customHeight="1"/>
    <row r="35974" ht="12" customHeight="1"/>
    <row r="35975" ht="12" customHeight="1"/>
    <row r="35976" ht="12" customHeight="1"/>
    <row r="35977" ht="12" customHeight="1"/>
    <row r="35978" ht="12" customHeight="1"/>
    <row r="35979" ht="12" customHeight="1"/>
    <row r="35980" ht="12" customHeight="1"/>
    <row r="35981" ht="12" customHeight="1"/>
    <row r="35982" ht="12" customHeight="1"/>
    <row r="35983" ht="12" customHeight="1"/>
    <row r="35984" ht="12" customHeight="1"/>
    <row r="35985" ht="12" customHeight="1"/>
    <row r="35986" ht="12" customHeight="1"/>
    <row r="35987" ht="12" customHeight="1"/>
    <row r="35988" ht="12" customHeight="1"/>
    <row r="35989" ht="12" customHeight="1"/>
    <row r="35990" ht="12" customHeight="1"/>
    <row r="35991" ht="12" customHeight="1"/>
    <row r="35992" ht="12" customHeight="1"/>
    <row r="35993" ht="12" customHeight="1"/>
    <row r="35994" ht="12" customHeight="1"/>
    <row r="35995" ht="12" customHeight="1"/>
    <row r="35996" ht="12" customHeight="1"/>
    <row r="35997" ht="12" customHeight="1"/>
    <row r="35998" ht="12" customHeight="1"/>
    <row r="35999" ht="12" customHeight="1"/>
    <row r="36000" ht="12" customHeight="1"/>
    <row r="36001" ht="12" customHeight="1"/>
    <row r="36002" ht="12" customHeight="1"/>
    <row r="36003" ht="12" customHeight="1"/>
    <row r="36004" ht="12" customHeight="1"/>
    <row r="36005" ht="12" customHeight="1"/>
    <row r="36006" ht="12" customHeight="1"/>
    <row r="36007" ht="12" customHeight="1"/>
    <row r="36008" ht="12" customHeight="1"/>
    <row r="36009" ht="12" customHeight="1"/>
    <row r="36010" ht="12" customHeight="1"/>
    <row r="36011" ht="12" customHeight="1"/>
    <row r="36012" ht="12" customHeight="1"/>
    <row r="36013" ht="12" customHeight="1"/>
    <row r="36014" ht="12" customHeight="1"/>
    <row r="36015" ht="12" customHeight="1"/>
    <row r="36016" ht="12" customHeight="1"/>
    <row r="36017" ht="12" customHeight="1"/>
    <row r="36018" ht="12" customHeight="1"/>
    <row r="36019" ht="12" customHeight="1"/>
    <row r="36020" ht="12" customHeight="1"/>
    <row r="36021" ht="12" customHeight="1"/>
    <row r="36022" ht="12" customHeight="1"/>
    <row r="36023" ht="12" customHeight="1"/>
    <row r="36024" ht="12" customHeight="1"/>
    <row r="36025" ht="12" customHeight="1"/>
    <row r="36026" ht="12" customHeight="1"/>
    <row r="36027" ht="12" customHeight="1"/>
    <row r="36028" ht="12" customHeight="1"/>
    <row r="36029" ht="12" customHeight="1"/>
    <row r="36030" ht="12" customHeight="1"/>
    <row r="36031" ht="12" customHeight="1"/>
    <row r="36032" ht="12" customHeight="1"/>
    <row r="36033" ht="12" customHeight="1"/>
    <row r="36034" ht="12" customHeight="1"/>
    <row r="36035" ht="12" customHeight="1"/>
    <row r="36036" ht="12" customHeight="1"/>
    <row r="36037" ht="12" customHeight="1"/>
    <row r="36038" ht="12" customHeight="1"/>
    <row r="36039" ht="12" customHeight="1"/>
    <row r="36040" ht="12" customHeight="1"/>
    <row r="36041" ht="12" customHeight="1"/>
    <row r="36042" ht="12" customHeight="1"/>
    <row r="36043" ht="12" customHeight="1"/>
    <row r="36044" ht="12" customHeight="1"/>
    <row r="36045" ht="12" customHeight="1"/>
    <row r="36046" ht="12" customHeight="1"/>
    <row r="36047" ht="12" customHeight="1"/>
    <row r="36048" ht="12" customHeight="1"/>
    <row r="36049" ht="12" customHeight="1"/>
    <row r="36050" ht="12" customHeight="1"/>
    <row r="36051" ht="12" customHeight="1"/>
    <row r="36052" ht="12" customHeight="1"/>
    <row r="36053" ht="12" customHeight="1"/>
    <row r="36054" ht="12" customHeight="1"/>
    <row r="36055" ht="12" customHeight="1"/>
    <row r="36056" ht="12" customHeight="1"/>
    <row r="36057" ht="12" customHeight="1"/>
    <row r="36058" ht="12" customHeight="1"/>
    <row r="36059" ht="12" customHeight="1"/>
    <row r="36060" ht="12" customHeight="1"/>
    <row r="36061" ht="12" customHeight="1"/>
    <row r="36062" ht="12" customHeight="1"/>
    <row r="36063" ht="12" customHeight="1"/>
    <row r="36064" ht="12" customHeight="1"/>
    <row r="36065" ht="12" customHeight="1"/>
    <row r="36066" ht="12" customHeight="1"/>
    <row r="36067" ht="12" customHeight="1"/>
    <row r="36068" ht="12" customHeight="1"/>
    <row r="36069" ht="12" customHeight="1"/>
    <row r="36070" ht="12" customHeight="1"/>
    <row r="36071" ht="12" customHeight="1"/>
    <row r="36072" ht="12" customHeight="1"/>
    <row r="36073" ht="12" customHeight="1"/>
    <row r="36074" ht="12" customHeight="1"/>
    <row r="36075" ht="12" customHeight="1"/>
    <row r="36076" ht="12" customHeight="1"/>
    <row r="36077" ht="12" customHeight="1"/>
    <row r="36078" ht="12" customHeight="1"/>
    <row r="36079" ht="12" customHeight="1"/>
    <row r="36080" ht="12" customHeight="1"/>
    <row r="36081" ht="12" customHeight="1"/>
    <row r="36082" ht="12" customHeight="1"/>
    <row r="36083" ht="12" customHeight="1"/>
    <row r="36084" ht="12" customHeight="1"/>
    <row r="36085" ht="12" customHeight="1"/>
    <row r="36086" ht="12" customHeight="1"/>
    <row r="36087" ht="12" customHeight="1"/>
    <row r="36088" ht="12" customHeight="1"/>
    <row r="36089" ht="12" customHeight="1"/>
    <row r="36090" ht="12" customHeight="1"/>
    <row r="36091" ht="12" customHeight="1"/>
    <row r="36092" ht="12" customHeight="1"/>
    <row r="36093" ht="12" customHeight="1"/>
    <row r="36094" ht="12" customHeight="1"/>
    <row r="36095" ht="12" customHeight="1"/>
    <row r="36096" ht="12" customHeight="1"/>
    <row r="36097" ht="12" customHeight="1"/>
    <row r="36098" ht="12" customHeight="1"/>
    <row r="36099" ht="12" customHeight="1"/>
    <row r="36100" ht="12" customHeight="1"/>
    <row r="36101" ht="12" customHeight="1"/>
    <row r="36102" ht="12" customHeight="1"/>
    <row r="36103" ht="12" customHeight="1"/>
    <row r="36104" ht="12" customHeight="1"/>
    <row r="36105" ht="12" customHeight="1"/>
    <row r="36106" ht="12" customHeight="1"/>
    <row r="36107" ht="12" customHeight="1"/>
    <row r="36108" ht="12" customHeight="1"/>
    <row r="36109" ht="12" customHeight="1"/>
    <row r="36110" ht="12" customHeight="1"/>
    <row r="36111" ht="12" customHeight="1"/>
    <row r="36112" ht="12" customHeight="1"/>
    <row r="36113" ht="12" customHeight="1"/>
    <row r="36114" ht="12" customHeight="1"/>
    <row r="36115" ht="12" customHeight="1"/>
    <row r="36116" ht="12" customHeight="1"/>
    <row r="36117" ht="12" customHeight="1"/>
    <row r="36118" ht="12" customHeight="1"/>
    <row r="36119" ht="12" customHeight="1"/>
    <row r="36120" ht="12" customHeight="1"/>
    <row r="36121" ht="12" customHeight="1"/>
    <row r="36122" ht="12" customHeight="1"/>
    <row r="36123" ht="12" customHeight="1"/>
    <row r="36124" ht="12" customHeight="1"/>
    <row r="36125" ht="12" customHeight="1"/>
    <row r="36126" ht="12" customHeight="1"/>
    <row r="36127" ht="12" customHeight="1"/>
    <row r="36128" ht="12" customHeight="1"/>
    <row r="36129" ht="12" customHeight="1"/>
    <row r="36130" ht="12" customHeight="1"/>
    <row r="36131" ht="12" customHeight="1"/>
    <row r="36132" ht="12" customHeight="1"/>
    <row r="36133" ht="12" customHeight="1"/>
    <row r="36134" ht="12" customHeight="1"/>
    <row r="36135" ht="12" customHeight="1"/>
    <row r="36136" ht="12" customHeight="1"/>
    <row r="36137" ht="12" customHeight="1"/>
    <row r="36138" ht="12" customHeight="1"/>
    <row r="36139" ht="12" customHeight="1"/>
    <row r="36140" ht="12" customHeight="1"/>
    <row r="36141" ht="12" customHeight="1"/>
    <row r="36142" ht="12" customHeight="1"/>
    <row r="36143" ht="12" customHeight="1"/>
    <row r="36144" ht="12" customHeight="1"/>
    <row r="36145" ht="12" customHeight="1"/>
    <row r="36146" ht="12" customHeight="1"/>
    <row r="36147" ht="12" customHeight="1"/>
    <row r="36148" ht="12" customHeight="1"/>
    <row r="36149" ht="12" customHeight="1"/>
    <row r="36150" ht="12" customHeight="1"/>
    <row r="36151" ht="12" customHeight="1"/>
    <row r="36152" ht="12" customHeight="1"/>
    <row r="36153" ht="12" customHeight="1"/>
    <row r="36154" ht="12" customHeight="1"/>
    <row r="36155" ht="12" customHeight="1"/>
    <row r="36156" ht="12" customHeight="1"/>
    <row r="36157" ht="12" customHeight="1"/>
    <row r="36158" ht="12" customHeight="1"/>
    <row r="36159" ht="12" customHeight="1"/>
    <row r="36160" ht="12" customHeight="1"/>
    <row r="36161" ht="12" customHeight="1"/>
    <row r="36162" ht="12" customHeight="1"/>
    <row r="36163" ht="12" customHeight="1"/>
    <row r="36164" ht="12" customHeight="1"/>
    <row r="36165" ht="12" customHeight="1"/>
    <row r="36166" ht="12" customHeight="1"/>
    <row r="36167" ht="12" customHeight="1"/>
    <row r="36168" ht="12" customHeight="1"/>
    <row r="36169" ht="12" customHeight="1"/>
    <row r="36170" ht="12" customHeight="1"/>
    <row r="36171" ht="12" customHeight="1"/>
    <row r="36172" ht="12" customHeight="1"/>
    <row r="36173" ht="12" customHeight="1"/>
    <row r="36174" ht="12" customHeight="1"/>
    <row r="36175" ht="12" customHeight="1"/>
    <row r="36176" ht="12" customHeight="1"/>
    <row r="36177" ht="12" customHeight="1"/>
    <row r="36178" ht="12" customHeight="1"/>
    <row r="36179" ht="12" customHeight="1"/>
    <row r="36180" ht="12" customHeight="1"/>
    <row r="36181" ht="12" customHeight="1"/>
    <row r="36182" ht="12" customHeight="1"/>
    <row r="36183" ht="12" customHeight="1"/>
    <row r="36184" ht="12" customHeight="1"/>
    <row r="36185" ht="12" customHeight="1"/>
    <row r="36186" ht="12" customHeight="1"/>
    <row r="36187" ht="12" customHeight="1"/>
    <row r="36188" ht="12" customHeight="1"/>
    <row r="36189" ht="12" customHeight="1"/>
    <row r="36190" ht="12" customHeight="1"/>
    <row r="36191" ht="12" customHeight="1"/>
    <row r="36192" ht="12" customHeight="1"/>
    <row r="36193" ht="12" customHeight="1"/>
    <row r="36194" ht="12" customHeight="1"/>
    <row r="36195" ht="12" customHeight="1"/>
    <row r="36196" ht="12" customHeight="1"/>
    <row r="36197" ht="12" customHeight="1"/>
    <row r="36198" ht="12" customHeight="1"/>
    <row r="36199" ht="12" customHeight="1"/>
    <row r="36200" ht="12" customHeight="1"/>
    <row r="36201" ht="12" customHeight="1"/>
    <row r="36202" ht="12" customHeight="1"/>
    <row r="36203" ht="12" customHeight="1"/>
    <row r="36204" ht="12" customHeight="1"/>
    <row r="36205" ht="12" customHeight="1"/>
    <row r="36206" ht="12" customHeight="1"/>
    <row r="36207" ht="12" customHeight="1"/>
    <row r="36208" ht="12" customHeight="1"/>
    <row r="36209" ht="12" customHeight="1"/>
    <row r="36210" ht="12" customHeight="1"/>
    <row r="36211" ht="12" customHeight="1"/>
    <row r="36212" ht="12" customHeight="1"/>
    <row r="36213" ht="12" customHeight="1"/>
    <row r="36214" ht="12" customHeight="1"/>
    <row r="36215" ht="12" customHeight="1"/>
    <row r="36216" ht="12" customHeight="1"/>
    <row r="36217" ht="12" customHeight="1"/>
    <row r="36218" ht="12" customHeight="1"/>
    <row r="36219" ht="12" customHeight="1"/>
    <row r="36220" ht="12" customHeight="1"/>
    <row r="36221" ht="12" customHeight="1"/>
    <row r="36222" ht="12" customHeight="1"/>
    <row r="36223" ht="12" customHeight="1"/>
    <row r="36224" ht="12" customHeight="1"/>
    <row r="36225" ht="12" customHeight="1"/>
    <row r="36226" ht="12" customHeight="1"/>
    <row r="36227" ht="12" customHeight="1"/>
    <row r="36228" ht="12" customHeight="1"/>
    <row r="36229" ht="12" customHeight="1"/>
    <row r="36230" ht="12" customHeight="1"/>
    <row r="36231" ht="12" customHeight="1"/>
    <row r="36232" ht="12" customHeight="1"/>
    <row r="36233" ht="12" customHeight="1"/>
    <row r="36234" ht="12" customHeight="1"/>
    <row r="36235" ht="12" customHeight="1"/>
    <row r="36236" ht="12" customHeight="1"/>
    <row r="36237" ht="12" customHeight="1"/>
    <row r="36238" ht="12" customHeight="1"/>
    <row r="36239" ht="12" customHeight="1"/>
    <row r="36240" ht="12" customHeight="1"/>
    <row r="36241" ht="12" customHeight="1"/>
    <row r="36242" ht="12" customHeight="1"/>
    <row r="36243" ht="12" customHeight="1"/>
    <row r="36244" ht="12" customHeight="1"/>
    <row r="36245" ht="12" customHeight="1"/>
    <row r="36246" ht="12" customHeight="1"/>
    <row r="36247" ht="12" customHeight="1"/>
    <row r="36248" ht="12" customHeight="1"/>
    <row r="36249" ht="12" customHeight="1"/>
    <row r="36250" ht="12" customHeight="1"/>
    <row r="36251" ht="12" customHeight="1"/>
    <row r="36252" ht="12" customHeight="1"/>
    <row r="36253" ht="12" customHeight="1"/>
    <row r="36254" ht="12" customHeight="1"/>
    <row r="36255" ht="12" customHeight="1"/>
    <row r="36256" ht="12" customHeight="1"/>
    <row r="36257" ht="12" customHeight="1"/>
    <row r="36258" ht="12" customHeight="1"/>
    <row r="36259" ht="12" customHeight="1"/>
    <row r="36260" ht="12" customHeight="1"/>
    <row r="36261" ht="12" customHeight="1"/>
    <row r="36262" ht="12" customHeight="1"/>
    <row r="36263" ht="12" customHeight="1"/>
    <row r="36264" ht="12" customHeight="1"/>
    <row r="36265" ht="12" customHeight="1"/>
    <row r="36266" ht="12" customHeight="1"/>
    <row r="36267" ht="12" customHeight="1"/>
    <row r="36268" ht="12" customHeight="1"/>
    <row r="36269" ht="12" customHeight="1"/>
    <row r="36270" ht="12" customHeight="1"/>
    <row r="36271" ht="12" customHeight="1"/>
    <row r="36272" ht="12" customHeight="1"/>
    <row r="36273" ht="12" customHeight="1"/>
    <row r="36274" ht="12" customHeight="1"/>
    <row r="36275" ht="12" customHeight="1"/>
    <row r="36276" ht="12" customHeight="1"/>
    <row r="36277" ht="12" customHeight="1"/>
    <row r="36278" ht="12" customHeight="1"/>
    <row r="36279" ht="12" customHeight="1"/>
    <row r="36280" ht="12" customHeight="1"/>
    <row r="36281" ht="12" customHeight="1"/>
    <row r="36282" ht="12" customHeight="1"/>
    <row r="36283" ht="12" customHeight="1"/>
    <row r="36284" ht="12" customHeight="1"/>
    <row r="36285" ht="12" customHeight="1"/>
    <row r="36286" ht="12" customHeight="1"/>
    <row r="36287" ht="12" customHeight="1"/>
    <row r="36288" ht="12" customHeight="1"/>
    <row r="36289" ht="12" customHeight="1"/>
    <row r="36290" ht="12" customHeight="1"/>
    <row r="36291" ht="12" customHeight="1"/>
    <row r="36292" ht="12" customHeight="1"/>
    <row r="36293" ht="12" customHeight="1"/>
    <row r="36294" ht="12" customHeight="1"/>
    <row r="36295" ht="12" customHeight="1"/>
    <row r="36296" ht="12" customHeight="1"/>
    <row r="36297" ht="12" customHeight="1"/>
    <row r="36298" ht="12" customHeight="1"/>
    <row r="36299" ht="12" customHeight="1"/>
    <row r="36300" ht="12" customHeight="1"/>
    <row r="36301" ht="12" customHeight="1"/>
    <row r="36302" ht="12" customHeight="1"/>
    <row r="36303" ht="12" customHeight="1"/>
    <row r="36304" ht="12" customHeight="1"/>
    <row r="36305" ht="12" customHeight="1"/>
    <row r="36306" ht="12" customHeight="1"/>
    <row r="36307" ht="12" customHeight="1"/>
    <row r="36308" ht="12" customHeight="1"/>
    <row r="36309" ht="12" customHeight="1"/>
    <row r="36310" ht="12" customHeight="1"/>
    <row r="36311" ht="12" customHeight="1"/>
    <row r="36312" ht="12" customHeight="1"/>
    <row r="36313" ht="12" customHeight="1"/>
    <row r="36314" ht="12" customHeight="1"/>
    <row r="36315" ht="12" customHeight="1"/>
    <row r="36316" ht="12" customHeight="1"/>
    <row r="36317" ht="12" customHeight="1"/>
    <row r="36318" ht="12" customHeight="1"/>
    <row r="36319" ht="12" customHeight="1"/>
    <row r="36320" ht="12" customHeight="1"/>
    <row r="36321" ht="12" customHeight="1"/>
    <row r="36322" ht="12" customHeight="1"/>
    <row r="36323" ht="12" customHeight="1"/>
    <row r="36324" ht="12" customHeight="1"/>
    <row r="36325" ht="12" customHeight="1"/>
    <row r="36326" ht="12" customHeight="1"/>
    <row r="36327" ht="12" customHeight="1"/>
    <row r="36328" ht="12" customHeight="1"/>
    <row r="36329" ht="12" customHeight="1"/>
    <row r="36330" ht="12" customHeight="1"/>
    <row r="36331" ht="12" customHeight="1"/>
    <row r="36332" ht="12" customHeight="1"/>
    <row r="36333" ht="12" customHeight="1"/>
    <row r="36334" ht="12" customHeight="1"/>
    <row r="36335" ht="12" customHeight="1"/>
    <row r="36336" ht="12" customHeight="1"/>
    <row r="36337" ht="12" customHeight="1"/>
    <row r="36338" ht="12" customHeight="1"/>
    <row r="36339" ht="12" customHeight="1"/>
    <row r="36340" ht="12" customHeight="1"/>
    <row r="36341" ht="12" customHeight="1"/>
    <row r="36342" ht="12" customHeight="1"/>
    <row r="36343" ht="12" customHeight="1"/>
    <row r="36344" ht="12" customHeight="1"/>
    <row r="36345" ht="12" customHeight="1"/>
    <row r="36346" ht="12" customHeight="1"/>
    <row r="36347" ht="12" customHeight="1"/>
    <row r="36348" ht="12" customHeight="1"/>
    <row r="36349" ht="12" customHeight="1"/>
    <row r="36350" ht="12" customHeight="1"/>
    <row r="36351" ht="12" customHeight="1"/>
    <row r="36352" ht="12" customHeight="1"/>
    <row r="36353" ht="12" customHeight="1"/>
    <row r="36354" ht="12" customHeight="1"/>
    <row r="36355" ht="12" customHeight="1"/>
    <row r="36356" ht="12" customHeight="1"/>
    <row r="36357" ht="12" customHeight="1"/>
    <row r="36358" ht="12" customHeight="1"/>
    <row r="36359" ht="12" customHeight="1"/>
    <row r="36360" ht="12" customHeight="1"/>
    <row r="36361" ht="12" customHeight="1"/>
    <row r="36362" ht="12" customHeight="1"/>
    <row r="36363" ht="12" customHeight="1"/>
    <row r="36364" ht="12" customHeight="1"/>
    <row r="36365" ht="12" customHeight="1"/>
    <row r="36366" ht="12" customHeight="1"/>
    <row r="36367" ht="12" customHeight="1"/>
    <row r="36368" ht="12" customHeight="1"/>
    <row r="36369" ht="12" customHeight="1"/>
    <row r="36370" ht="12" customHeight="1"/>
    <row r="36371" ht="12" customHeight="1"/>
    <row r="36372" ht="12" customHeight="1"/>
    <row r="36373" ht="12" customHeight="1"/>
    <row r="36374" ht="12" customHeight="1"/>
    <row r="36375" ht="12" customHeight="1"/>
    <row r="36376" ht="12" customHeight="1"/>
    <row r="36377" ht="12" customHeight="1"/>
    <row r="36378" ht="12" customHeight="1"/>
    <row r="36379" ht="12" customHeight="1"/>
    <row r="36380" ht="12" customHeight="1"/>
    <row r="36381" ht="12" customHeight="1"/>
    <row r="36382" ht="12" customHeight="1"/>
    <row r="36383" ht="12" customHeight="1"/>
    <row r="36384" ht="12" customHeight="1"/>
    <row r="36385" ht="12" customHeight="1"/>
    <row r="36386" ht="12" customHeight="1"/>
    <row r="36387" ht="12" customHeight="1"/>
    <row r="36388" ht="12" customHeight="1"/>
    <row r="36389" ht="12" customHeight="1"/>
    <row r="36390" ht="12" customHeight="1"/>
    <row r="36391" ht="12" customHeight="1"/>
    <row r="36392" ht="12" customHeight="1"/>
    <row r="36393" ht="12" customHeight="1"/>
    <row r="36394" ht="12" customHeight="1"/>
    <row r="36395" ht="12" customHeight="1"/>
    <row r="36396" ht="12" customHeight="1"/>
    <row r="36397" ht="12" customHeight="1"/>
    <row r="36398" ht="12" customHeight="1"/>
    <row r="36399" ht="12" customHeight="1"/>
    <row r="36400" ht="12" customHeight="1"/>
    <row r="36401" ht="12" customHeight="1"/>
    <row r="36402" ht="12" customHeight="1"/>
    <row r="36403" ht="12" customHeight="1"/>
    <row r="36404" ht="12" customHeight="1"/>
    <row r="36405" ht="12" customHeight="1"/>
    <row r="36406" ht="12" customHeight="1"/>
    <row r="36407" ht="12" customHeight="1"/>
    <row r="36408" ht="12" customHeight="1"/>
    <row r="36409" ht="12" customHeight="1"/>
    <row r="36410" ht="12" customHeight="1"/>
    <row r="36411" ht="12" customHeight="1"/>
    <row r="36412" ht="12" customHeight="1"/>
    <row r="36413" ht="12" customHeight="1"/>
    <row r="36414" ht="12" customHeight="1"/>
    <row r="36415" ht="12" customHeight="1"/>
    <row r="36416" ht="12" customHeight="1"/>
    <row r="36417" ht="12" customHeight="1"/>
    <row r="36418" ht="12" customHeight="1"/>
    <row r="36419" ht="12" customHeight="1"/>
    <row r="36420" ht="12" customHeight="1"/>
    <row r="36421" ht="12" customHeight="1"/>
    <row r="36422" ht="12" customHeight="1"/>
    <row r="36423" ht="12" customHeight="1"/>
    <row r="36424" ht="12" customHeight="1"/>
    <row r="36425" ht="12" customHeight="1"/>
    <row r="36426" ht="12" customHeight="1"/>
    <row r="36427" ht="12" customHeight="1"/>
    <row r="36428" ht="12" customHeight="1"/>
    <row r="36429" ht="12" customHeight="1"/>
    <row r="36430" ht="12" customHeight="1"/>
    <row r="36431" ht="12" customHeight="1"/>
    <row r="36432" ht="12" customHeight="1"/>
    <row r="36433" ht="12" customHeight="1"/>
    <row r="36434" ht="12" customHeight="1"/>
    <row r="36435" ht="12" customHeight="1"/>
    <row r="36436" ht="12" customHeight="1"/>
    <row r="36437" ht="12" customHeight="1"/>
    <row r="36438" ht="12" customHeight="1"/>
    <row r="36439" ht="12" customHeight="1"/>
    <row r="36440" ht="12" customHeight="1"/>
    <row r="36441" ht="12" customHeight="1"/>
    <row r="36442" ht="12" customHeight="1"/>
    <row r="36443" ht="12" customHeight="1"/>
    <row r="36444" ht="12" customHeight="1"/>
    <row r="36445" ht="12" customHeight="1"/>
    <row r="36446" ht="12" customHeight="1"/>
    <row r="36447" ht="12" customHeight="1"/>
    <row r="36448" ht="12" customHeight="1"/>
    <row r="36449" ht="12" customHeight="1"/>
    <row r="36450" ht="12" customHeight="1"/>
    <row r="36451" ht="12" customHeight="1"/>
    <row r="36452" ht="12" customHeight="1"/>
    <row r="36453" ht="12" customHeight="1"/>
    <row r="36454" ht="12" customHeight="1"/>
    <row r="36455" ht="12" customHeight="1"/>
    <row r="36456" ht="12" customHeight="1"/>
    <row r="36457" ht="12" customHeight="1"/>
    <row r="36458" ht="12" customHeight="1"/>
    <row r="36459" ht="12" customHeight="1"/>
    <row r="36460" ht="12" customHeight="1"/>
    <row r="36461" ht="12" customHeight="1"/>
    <row r="36462" ht="12" customHeight="1"/>
    <row r="36463" ht="12" customHeight="1"/>
    <row r="36464" ht="12" customHeight="1"/>
    <row r="36465" ht="12" customHeight="1"/>
    <row r="36466" ht="12" customHeight="1"/>
    <row r="36467" ht="12" customHeight="1"/>
    <row r="36468" ht="12" customHeight="1"/>
    <row r="36469" ht="12" customHeight="1"/>
    <row r="36470" ht="12" customHeight="1"/>
    <row r="36471" ht="12" customHeight="1"/>
    <row r="36472" ht="12" customHeight="1"/>
    <row r="36473" ht="12" customHeight="1"/>
    <row r="36474" ht="12" customHeight="1"/>
    <row r="36475" ht="12" customHeight="1"/>
    <row r="36476" ht="12" customHeight="1"/>
    <row r="36477" ht="12" customHeight="1"/>
    <row r="36478" ht="12" customHeight="1"/>
    <row r="36479" ht="12" customHeight="1"/>
    <row r="36480" ht="12" customHeight="1"/>
    <row r="36481" ht="12" customHeight="1"/>
    <row r="36482" ht="12" customHeight="1"/>
    <row r="36483" ht="12" customHeight="1"/>
    <row r="36484" ht="12" customHeight="1"/>
    <row r="36485" ht="12" customHeight="1"/>
    <row r="36486" ht="12" customHeight="1"/>
    <row r="36487" ht="12" customHeight="1"/>
    <row r="36488" ht="12" customHeight="1"/>
    <row r="36489" ht="12" customHeight="1"/>
    <row r="36490" ht="12" customHeight="1"/>
    <row r="36491" ht="12" customHeight="1"/>
    <row r="36492" ht="12" customHeight="1"/>
    <row r="36493" ht="12" customHeight="1"/>
    <row r="36494" ht="12" customHeight="1"/>
    <row r="36495" ht="12" customHeight="1"/>
    <row r="36496" ht="12" customHeight="1"/>
    <row r="36497" ht="12" customHeight="1"/>
    <row r="36498" ht="12" customHeight="1"/>
    <row r="36499" ht="12" customHeight="1"/>
    <row r="36500" ht="12" customHeight="1"/>
    <row r="36501" ht="12" customHeight="1"/>
    <row r="36502" ht="12" customHeight="1"/>
    <row r="36503" ht="12" customHeight="1"/>
    <row r="36504" ht="12" customHeight="1"/>
    <row r="36505" ht="12" customHeight="1"/>
    <row r="36506" ht="12" customHeight="1"/>
    <row r="36507" ht="12" customHeight="1"/>
    <row r="36508" ht="12" customHeight="1"/>
    <row r="36509" ht="12" customHeight="1"/>
    <row r="36510" ht="12" customHeight="1"/>
    <row r="36511" ht="12" customHeight="1"/>
    <row r="36512" ht="12" customHeight="1"/>
    <row r="36513" ht="12" customHeight="1"/>
    <row r="36514" ht="12" customHeight="1"/>
    <row r="36515" ht="12" customHeight="1"/>
    <row r="36516" ht="12" customHeight="1"/>
    <row r="36517" ht="12" customHeight="1"/>
    <row r="36518" ht="12" customHeight="1"/>
    <row r="36519" ht="12" customHeight="1"/>
    <row r="36520" ht="12" customHeight="1"/>
    <row r="36521" ht="12" customHeight="1"/>
    <row r="36522" ht="12" customHeight="1"/>
    <row r="36523" ht="12" customHeight="1"/>
    <row r="36524" ht="12" customHeight="1"/>
    <row r="36525" ht="12" customHeight="1"/>
    <row r="36526" ht="12" customHeight="1"/>
    <row r="36527" ht="12" customHeight="1"/>
    <row r="36528" ht="12" customHeight="1"/>
    <row r="36529" ht="12" customHeight="1"/>
    <row r="36530" ht="12" customHeight="1"/>
    <row r="36531" ht="12" customHeight="1"/>
    <row r="36532" ht="12" customHeight="1"/>
    <row r="36533" ht="12" customHeight="1"/>
    <row r="36534" ht="12" customHeight="1"/>
    <row r="36535" ht="12" customHeight="1"/>
    <row r="36536" ht="12" customHeight="1"/>
    <row r="36537" ht="12" customHeight="1"/>
    <row r="36538" ht="12" customHeight="1"/>
    <row r="36539" ht="12" customHeight="1"/>
    <row r="36540" ht="12" customHeight="1"/>
    <row r="36541" ht="12" customHeight="1"/>
    <row r="36542" ht="12" customHeight="1"/>
    <row r="36543" ht="12" customHeight="1"/>
    <row r="36544" ht="12" customHeight="1"/>
    <row r="36545" ht="12" customHeight="1"/>
    <row r="36546" ht="12" customHeight="1"/>
    <row r="36547" ht="12" customHeight="1"/>
    <row r="36548" ht="12" customHeight="1"/>
    <row r="36549" ht="12" customHeight="1"/>
    <row r="36550" ht="12" customHeight="1"/>
    <row r="36551" ht="12" customHeight="1"/>
    <row r="36552" ht="12" customHeight="1"/>
    <row r="36553" ht="12" customHeight="1"/>
    <row r="36554" ht="12" customHeight="1"/>
    <row r="36555" ht="12" customHeight="1"/>
    <row r="36556" ht="12" customHeight="1"/>
    <row r="36557" ht="12" customHeight="1"/>
    <row r="36558" ht="12" customHeight="1"/>
    <row r="36559" ht="12" customHeight="1"/>
    <row r="36560" ht="12" customHeight="1"/>
    <row r="36561" ht="12" customHeight="1"/>
    <row r="36562" ht="12" customHeight="1"/>
    <row r="36563" ht="12" customHeight="1"/>
    <row r="36564" ht="12" customHeight="1"/>
    <row r="36565" ht="12" customHeight="1"/>
    <row r="36566" ht="12" customHeight="1"/>
    <row r="36567" ht="12" customHeight="1"/>
    <row r="36568" ht="12" customHeight="1"/>
    <row r="36569" ht="12" customHeight="1"/>
    <row r="36570" ht="12" customHeight="1"/>
    <row r="36571" ht="12" customHeight="1"/>
    <row r="36572" ht="12" customHeight="1"/>
    <row r="36573" ht="12" customHeight="1"/>
    <row r="36574" ht="12" customHeight="1"/>
    <row r="36575" ht="12" customHeight="1"/>
    <row r="36576" ht="12" customHeight="1"/>
    <row r="36577" ht="12" customHeight="1"/>
    <row r="36578" ht="12" customHeight="1"/>
    <row r="36579" ht="12" customHeight="1"/>
    <row r="36580" ht="12" customHeight="1"/>
    <row r="36581" ht="12" customHeight="1"/>
    <row r="36582" ht="12" customHeight="1"/>
    <row r="36583" ht="12" customHeight="1"/>
    <row r="36584" ht="12" customHeight="1"/>
    <row r="36585" ht="12" customHeight="1"/>
    <row r="36586" ht="12" customHeight="1"/>
    <row r="36587" ht="12" customHeight="1"/>
    <row r="36588" ht="12" customHeight="1"/>
    <row r="36589" ht="12" customHeight="1"/>
    <row r="36590" ht="12" customHeight="1"/>
    <row r="36591" ht="12" customHeight="1"/>
    <row r="36592" ht="12" customHeight="1"/>
    <row r="36593" ht="12" customHeight="1"/>
    <row r="36594" ht="12" customHeight="1"/>
    <row r="36595" ht="12" customHeight="1"/>
    <row r="36596" ht="12" customHeight="1"/>
    <row r="36597" ht="12" customHeight="1"/>
    <row r="36598" ht="12" customHeight="1"/>
    <row r="36599" ht="12" customHeight="1"/>
    <row r="36600" ht="12" customHeight="1"/>
    <row r="36601" ht="12" customHeight="1"/>
    <row r="36602" ht="12" customHeight="1"/>
    <row r="36603" ht="12" customHeight="1"/>
    <row r="36604" ht="12" customHeight="1"/>
    <row r="36605" ht="12" customHeight="1"/>
    <row r="36606" ht="12" customHeight="1"/>
    <row r="36607" ht="12" customHeight="1"/>
    <row r="36608" ht="12" customHeight="1"/>
    <row r="36609" ht="12" customHeight="1"/>
    <row r="36610" ht="12" customHeight="1"/>
    <row r="36611" ht="12" customHeight="1"/>
    <row r="36612" ht="12" customHeight="1"/>
    <row r="36613" ht="12" customHeight="1"/>
    <row r="36614" ht="12" customHeight="1"/>
    <row r="36615" ht="12" customHeight="1"/>
    <row r="36616" ht="12" customHeight="1"/>
    <row r="36617" ht="12" customHeight="1"/>
    <row r="36618" ht="12" customHeight="1"/>
    <row r="36619" ht="12" customHeight="1"/>
    <row r="36620" ht="12" customHeight="1"/>
    <row r="36621" ht="12" customHeight="1"/>
    <row r="36622" ht="12" customHeight="1"/>
    <row r="36623" ht="12" customHeight="1"/>
    <row r="36624" ht="12" customHeight="1"/>
    <row r="36625" ht="12" customHeight="1"/>
    <row r="36626" ht="12" customHeight="1"/>
    <row r="36627" ht="12" customHeight="1"/>
    <row r="36628" ht="12" customHeight="1"/>
    <row r="36629" ht="12" customHeight="1"/>
    <row r="36630" ht="12" customHeight="1"/>
    <row r="36631" ht="12" customHeight="1"/>
    <row r="36632" ht="12" customHeight="1"/>
    <row r="36633" ht="12" customHeight="1"/>
    <row r="36634" ht="12" customHeight="1"/>
    <row r="36635" ht="12" customHeight="1"/>
    <row r="36636" ht="12" customHeight="1"/>
    <row r="36637" ht="12" customHeight="1"/>
    <row r="36638" ht="12" customHeight="1"/>
    <row r="36639" ht="12" customHeight="1"/>
    <row r="36640" ht="12" customHeight="1"/>
    <row r="36641" ht="12" customHeight="1"/>
    <row r="36642" ht="12" customHeight="1"/>
    <row r="36643" ht="12" customHeight="1"/>
    <row r="36644" ht="12" customHeight="1"/>
    <row r="36645" ht="12" customHeight="1"/>
    <row r="36646" ht="12" customHeight="1"/>
    <row r="36647" ht="12" customHeight="1"/>
    <row r="36648" ht="12" customHeight="1"/>
    <row r="36649" ht="12" customHeight="1"/>
    <row r="36650" ht="12" customHeight="1"/>
    <row r="36651" ht="12" customHeight="1"/>
    <row r="36652" ht="12" customHeight="1"/>
    <row r="36653" ht="12" customHeight="1"/>
    <row r="36654" ht="12" customHeight="1"/>
    <row r="36655" ht="12" customHeight="1"/>
    <row r="36656" ht="12" customHeight="1"/>
    <row r="36657" ht="12" customHeight="1"/>
    <row r="36658" ht="12" customHeight="1"/>
    <row r="36659" ht="12" customHeight="1"/>
    <row r="36660" ht="12" customHeight="1"/>
    <row r="36661" ht="12" customHeight="1"/>
    <row r="36662" ht="12" customHeight="1"/>
    <row r="36663" ht="12" customHeight="1"/>
    <row r="36664" ht="12" customHeight="1"/>
    <row r="36665" ht="12" customHeight="1"/>
    <row r="36666" ht="12" customHeight="1"/>
    <row r="36667" ht="12" customHeight="1"/>
    <row r="36668" ht="12" customHeight="1"/>
    <row r="36669" ht="12" customHeight="1"/>
    <row r="36670" ht="12" customHeight="1"/>
    <row r="36671" ht="12" customHeight="1"/>
    <row r="36672" ht="12" customHeight="1"/>
    <row r="36673" ht="12" customHeight="1"/>
    <row r="36674" ht="12" customHeight="1"/>
    <row r="36675" ht="12" customHeight="1"/>
    <row r="36676" ht="12" customHeight="1"/>
    <row r="36677" ht="12" customHeight="1"/>
    <row r="36678" ht="12" customHeight="1"/>
    <row r="36679" ht="12" customHeight="1"/>
    <row r="36680" ht="12" customHeight="1"/>
    <row r="36681" ht="12" customHeight="1"/>
    <row r="36682" ht="12" customHeight="1"/>
    <row r="36683" ht="12" customHeight="1"/>
    <row r="36684" ht="12" customHeight="1"/>
    <row r="36685" ht="12" customHeight="1"/>
    <row r="36686" ht="12" customHeight="1"/>
    <row r="36687" ht="12" customHeight="1"/>
    <row r="36688" ht="12" customHeight="1"/>
    <row r="36689" ht="12" customHeight="1"/>
    <row r="36690" ht="12" customHeight="1"/>
    <row r="36691" ht="12" customHeight="1"/>
    <row r="36692" ht="12" customHeight="1"/>
    <row r="36693" ht="12" customHeight="1"/>
    <row r="36694" ht="12" customHeight="1"/>
    <row r="36695" ht="12" customHeight="1"/>
    <row r="36696" ht="12" customHeight="1"/>
    <row r="36697" ht="12" customHeight="1"/>
    <row r="36698" ht="12" customHeight="1"/>
    <row r="36699" ht="12" customHeight="1"/>
    <row r="36700" ht="12" customHeight="1"/>
    <row r="36701" ht="12" customHeight="1"/>
    <row r="36702" ht="12" customHeight="1"/>
    <row r="36703" ht="12" customHeight="1"/>
    <row r="36704" ht="12" customHeight="1"/>
    <row r="36705" ht="12" customHeight="1"/>
    <row r="36706" ht="12" customHeight="1"/>
    <row r="36707" ht="12" customHeight="1"/>
    <row r="36708" ht="12" customHeight="1"/>
    <row r="36709" ht="12" customHeight="1"/>
    <row r="36710" ht="12" customHeight="1"/>
    <row r="36711" ht="12" customHeight="1"/>
    <row r="36712" ht="12" customHeight="1"/>
    <row r="36713" ht="12" customHeight="1"/>
    <row r="36714" ht="12" customHeight="1"/>
    <row r="36715" ht="12" customHeight="1"/>
    <row r="36716" ht="12" customHeight="1"/>
    <row r="36717" ht="12" customHeight="1"/>
    <row r="36718" ht="12" customHeight="1"/>
    <row r="36719" ht="12" customHeight="1"/>
    <row r="36720" ht="12" customHeight="1"/>
    <row r="36721" ht="12" customHeight="1"/>
    <row r="36722" ht="12" customHeight="1"/>
    <row r="36723" ht="12" customHeight="1"/>
    <row r="36724" ht="12" customHeight="1"/>
    <row r="36725" ht="12" customHeight="1"/>
    <row r="36726" ht="12" customHeight="1"/>
    <row r="36727" ht="12" customHeight="1"/>
    <row r="36728" ht="12" customHeight="1"/>
    <row r="36729" ht="12" customHeight="1"/>
    <row r="36730" ht="12" customHeight="1"/>
    <row r="36731" ht="12" customHeight="1"/>
    <row r="36732" ht="12" customHeight="1"/>
    <row r="36733" ht="12" customHeight="1"/>
    <row r="36734" ht="12" customHeight="1"/>
    <row r="36735" ht="12" customHeight="1"/>
    <row r="36736" ht="12" customHeight="1"/>
    <row r="36737" ht="12" customHeight="1"/>
    <row r="36738" ht="12" customHeight="1"/>
    <row r="36739" ht="12" customHeight="1"/>
    <row r="36740" ht="12" customHeight="1"/>
    <row r="36741" ht="12" customHeight="1"/>
    <row r="36742" ht="12" customHeight="1"/>
    <row r="36743" ht="12" customHeight="1"/>
    <row r="36744" ht="12" customHeight="1"/>
    <row r="36745" ht="12" customHeight="1"/>
    <row r="36746" ht="12" customHeight="1"/>
    <row r="36747" ht="12" customHeight="1"/>
    <row r="36748" ht="12" customHeight="1"/>
    <row r="36749" ht="12" customHeight="1"/>
    <row r="36750" ht="12" customHeight="1"/>
    <row r="36751" ht="12" customHeight="1"/>
    <row r="36752" ht="12" customHeight="1"/>
    <row r="36753" ht="12" customHeight="1"/>
    <row r="36754" ht="12" customHeight="1"/>
    <row r="36755" ht="12" customHeight="1"/>
    <row r="36756" ht="12" customHeight="1"/>
    <row r="36757" ht="12" customHeight="1"/>
    <row r="36758" ht="12" customHeight="1"/>
    <row r="36759" ht="12" customHeight="1"/>
    <row r="36760" ht="12" customHeight="1"/>
    <row r="36761" ht="12" customHeight="1"/>
    <row r="36762" ht="12" customHeight="1"/>
    <row r="36763" ht="12" customHeight="1"/>
    <row r="36764" ht="12" customHeight="1"/>
    <row r="36765" ht="12" customHeight="1"/>
    <row r="36766" ht="12" customHeight="1"/>
    <row r="36767" ht="12" customHeight="1"/>
    <row r="36768" ht="12" customHeight="1"/>
    <row r="36769" ht="12" customHeight="1"/>
    <row r="36770" ht="12" customHeight="1"/>
    <row r="36771" ht="12" customHeight="1"/>
    <row r="36772" ht="12" customHeight="1"/>
    <row r="36773" ht="12" customHeight="1"/>
    <row r="36774" ht="12" customHeight="1"/>
    <row r="36775" ht="12" customHeight="1"/>
    <row r="36776" ht="12" customHeight="1"/>
    <row r="36777" ht="12" customHeight="1"/>
    <row r="36778" ht="12" customHeight="1"/>
    <row r="36779" ht="12" customHeight="1"/>
    <row r="36780" ht="12" customHeight="1"/>
    <row r="36781" ht="12" customHeight="1"/>
    <row r="36782" ht="12" customHeight="1"/>
    <row r="36783" ht="12" customHeight="1"/>
    <row r="36784" ht="12" customHeight="1"/>
    <row r="36785" ht="12" customHeight="1"/>
    <row r="36786" ht="12" customHeight="1"/>
    <row r="36787" ht="12" customHeight="1"/>
    <row r="36788" ht="12" customHeight="1"/>
    <row r="36789" ht="12" customHeight="1"/>
    <row r="36790" ht="12" customHeight="1"/>
    <row r="36791" ht="12" customHeight="1"/>
    <row r="36792" ht="12" customHeight="1"/>
    <row r="36793" ht="12" customHeight="1"/>
    <row r="36794" ht="12" customHeight="1"/>
    <row r="36795" ht="12" customHeight="1"/>
    <row r="36796" ht="12" customHeight="1"/>
    <row r="36797" ht="12" customHeight="1"/>
    <row r="36798" ht="12" customHeight="1"/>
    <row r="36799" ht="12" customHeight="1"/>
    <row r="36800" ht="12" customHeight="1"/>
    <row r="36801" ht="12" customHeight="1"/>
    <row r="36802" ht="12" customHeight="1"/>
    <row r="36803" ht="12" customHeight="1"/>
    <row r="36804" ht="12" customHeight="1"/>
    <row r="36805" ht="12" customHeight="1"/>
    <row r="36806" ht="12" customHeight="1"/>
    <row r="36807" ht="12" customHeight="1"/>
    <row r="36808" ht="12" customHeight="1"/>
    <row r="36809" ht="12" customHeight="1"/>
    <row r="36810" ht="12" customHeight="1"/>
    <row r="36811" ht="12" customHeight="1"/>
    <row r="36812" ht="12" customHeight="1"/>
    <row r="36813" ht="12" customHeight="1"/>
    <row r="36814" ht="12" customHeight="1"/>
    <row r="36815" ht="12" customHeight="1"/>
    <row r="36816" ht="12" customHeight="1"/>
    <row r="36817" ht="12" customHeight="1"/>
    <row r="36818" ht="12" customHeight="1"/>
    <row r="36819" ht="12" customHeight="1"/>
    <row r="36820" ht="12" customHeight="1"/>
    <row r="36821" ht="12" customHeight="1"/>
    <row r="36822" ht="12" customHeight="1"/>
    <row r="36823" ht="12" customHeight="1"/>
    <row r="36824" ht="12" customHeight="1"/>
    <row r="36825" ht="12" customHeight="1"/>
    <row r="36826" ht="12" customHeight="1"/>
    <row r="36827" ht="12" customHeight="1"/>
    <row r="36828" ht="12" customHeight="1"/>
    <row r="36829" ht="12" customHeight="1"/>
    <row r="36830" ht="12" customHeight="1"/>
    <row r="36831" ht="12" customHeight="1"/>
    <row r="36832" ht="12" customHeight="1"/>
    <row r="36833" ht="12" customHeight="1"/>
    <row r="36834" ht="12" customHeight="1"/>
    <row r="36835" ht="12" customHeight="1"/>
    <row r="36836" ht="12" customHeight="1"/>
    <row r="36837" ht="12" customHeight="1"/>
    <row r="36838" ht="12" customHeight="1"/>
    <row r="36839" ht="12" customHeight="1"/>
    <row r="36840" ht="12" customHeight="1"/>
    <row r="36841" ht="12" customHeight="1"/>
    <row r="36842" ht="12" customHeight="1"/>
    <row r="36843" ht="12" customHeight="1"/>
    <row r="36844" ht="12" customHeight="1"/>
    <row r="36845" ht="12" customHeight="1"/>
    <row r="36846" ht="12" customHeight="1"/>
    <row r="36847" ht="12" customHeight="1"/>
    <row r="36848" ht="12" customHeight="1"/>
    <row r="36849" ht="12" customHeight="1"/>
    <row r="36850" ht="12" customHeight="1"/>
    <row r="36851" ht="12" customHeight="1"/>
    <row r="36852" ht="12" customHeight="1"/>
    <row r="36853" ht="12" customHeight="1"/>
    <row r="36854" ht="12" customHeight="1"/>
    <row r="36855" ht="12" customHeight="1"/>
    <row r="36856" ht="12" customHeight="1"/>
    <row r="36857" ht="12" customHeight="1"/>
    <row r="36858" ht="12" customHeight="1"/>
    <row r="36859" ht="12" customHeight="1"/>
    <row r="36860" ht="12" customHeight="1"/>
    <row r="36861" ht="12" customHeight="1"/>
    <row r="36862" ht="12" customHeight="1"/>
    <row r="36863" ht="12" customHeight="1"/>
    <row r="36864" ht="12" customHeight="1"/>
    <row r="36865" ht="12" customHeight="1"/>
    <row r="36866" ht="12" customHeight="1"/>
    <row r="36867" ht="12" customHeight="1"/>
    <row r="36868" ht="12" customHeight="1"/>
    <row r="36869" ht="12" customHeight="1"/>
    <row r="36870" ht="12" customHeight="1"/>
    <row r="36871" ht="12" customHeight="1"/>
    <row r="36872" ht="12" customHeight="1"/>
    <row r="36873" ht="12" customHeight="1"/>
    <row r="36874" ht="12" customHeight="1"/>
    <row r="36875" ht="12" customHeight="1"/>
    <row r="36876" ht="12" customHeight="1"/>
    <row r="36877" ht="12" customHeight="1"/>
    <row r="36878" ht="12" customHeight="1"/>
    <row r="36879" ht="12" customHeight="1"/>
    <row r="36880" ht="12" customHeight="1"/>
    <row r="36881" ht="12" customHeight="1"/>
    <row r="36882" ht="12" customHeight="1"/>
    <row r="36883" ht="12" customHeight="1"/>
    <row r="36884" ht="12" customHeight="1"/>
    <row r="36885" ht="12" customHeight="1"/>
    <row r="36886" ht="12" customHeight="1"/>
    <row r="36887" ht="12" customHeight="1"/>
    <row r="36888" ht="12" customHeight="1"/>
    <row r="36889" ht="12" customHeight="1"/>
    <row r="36890" ht="12" customHeight="1"/>
    <row r="36891" ht="12" customHeight="1"/>
    <row r="36892" ht="12" customHeight="1"/>
    <row r="36893" ht="12" customHeight="1"/>
    <row r="36894" ht="12" customHeight="1"/>
    <row r="36895" ht="12" customHeight="1"/>
    <row r="36896" ht="12" customHeight="1"/>
    <row r="36897" ht="12" customHeight="1"/>
    <row r="36898" ht="12" customHeight="1"/>
    <row r="36899" ht="12" customHeight="1"/>
    <row r="36900" ht="12" customHeight="1"/>
    <row r="36901" ht="12" customHeight="1"/>
    <row r="36902" ht="12" customHeight="1"/>
    <row r="36903" ht="12" customHeight="1"/>
    <row r="36904" ht="12" customHeight="1"/>
    <row r="36905" ht="12" customHeight="1"/>
    <row r="36906" ht="12" customHeight="1"/>
    <row r="36907" ht="12" customHeight="1"/>
    <row r="36908" ht="12" customHeight="1"/>
    <row r="36909" ht="12" customHeight="1"/>
    <row r="36910" ht="12" customHeight="1"/>
    <row r="36911" ht="12" customHeight="1"/>
    <row r="36912" ht="12" customHeight="1"/>
    <row r="36913" ht="12" customHeight="1"/>
    <row r="36914" ht="12" customHeight="1"/>
    <row r="36915" ht="12" customHeight="1"/>
    <row r="36916" ht="12" customHeight="1"/>
    <row r="36917" ht="12" customHeight="1"/>
    <row r="36918" ht="12" customHeight="1"/>
    <row r="36919" ht="12" customHeight="1"/>
    <row r="36920" ht="12" customHeight="1"/>
    <row r="36921" ht="12" customHeight="1"/>
    <row r="36922" ht="12" customHeight="1"/>
    <row r="36923" ht="12" customHeight="1"/>
    <row r="36924" ht="12" customHeight="1"/>
    <row r="36925" ht="12" customHeight="1"/>
    <row r="36926" ht="12" customHeight="1"/>
    <row r="36927" ht="12" customHeight="1"/>
    <row r="36928" ht="12" customHeight="1"/>
    <row r="36929" ht="12" customHeight="1"/>
    <row r="36930" ht="12" customHeight="1"/>
    <row r="36931" ht="12" customHeight="1"/>
    <row r="36932" ht="12" customHeight="1"/>
    <row r="36933" ht="12" customHeight="1"/>
    <row r="36934" ht="12" customHeight="1"/>
    <row r="36935" ht="12" customHeight="1"/>
    <row r="36936" ht="12" customHeight="1"/>
    <row r="36937" ht="12" customHeight="1"/>
    <row r="36938" ht="12" customHeight="1"/>
    <row r="36939" ht="12" customHeight="1"/>
    <row r="36940" ht="12" customHeight="1"/>
    <row r="36941" ht="12" customHeight="1"/>
    <row r="36942" ht="12" customHeight="1"/>
    <row r="36943" ht="12" customHeight="1"/>
    <row r="36944" ht="12" customHeight="1"/>
    <row r="36945" ht="12" customHeight="1"/>
    <row r="36946" ht="12" customHeight="1"/>
    <row r="36947" ht="12" customHeight="1"/>
    <row r="36948" ht="12" customHeight="1"/>
    <row r="36949" ht="12" customHeight="1"/>
    <row r="36950" ht="12" customHeight="1"/>
    <row r="36951" ht="12" customHeight="1"/>
    <row r="36952" ht="12" customHeight="1"/>
    <row r="36953" ht="12" customHeight="1"/>
    <row r="36954" ht="12" customHeight="1"/>
    <row r="36955" ht="12" customHeight="1"/>
    <row r="36956" ht="12" customHeight="1"/>
    <row r="36957" ht="12" customHeight="1"/>
    <row r="36958" ht="12" customHeight="1"/>
    <row r="36959" ht="12" customHeight="1"/>
    <row r="36960" ht="12" customHeight="1"/>
    <row r="36961" ht="12" customHeight="1"/>
    <row r="36962" ht="12" customHeight="1"/>
    <row r="36963" ht="12" customHeight="1"/>
    <row r="36964" ht="12" customHeight="1"/>
    <row r="36965" ht="12" customHeight="1"/>
    <row r="36966" ht="12" customHeight="1"/>
    <row r="36967" ht="12" customHeight="1"/>
    <row r="36968" ht="12" customHeight="1"/>
    <row r="36969" ht="12" customHeight="1"/>
    <row r="36970" ht="12" customHeight="1"/>
    <row r="36971" ht="12" customHeight="1"/>
    <row r="36972" ht="12" customHeight="1"/>
    <row r="36973" ht="12" customHeight="1"/>
    <row r="36974" ht="12" customHeight="1"/>
    <row r="36975" ht="12" customHeight="1"/>
    <row r="36976" ht="12" customHeight="1"/>
    <row r="36977" ht="12" customHeight="1"/>
    <row r="36978" ht="12" customHeight="1"/>
    <row r="36979" ht="12" customHeight="1"/>
    <row r="36980" ht="12" customHeight="1"/>
    <row r="36981" ht="12" customHeight="1"/>
    <row r="36982" ht="12" customHeight="1"/>
    <row r="36983" ht="12" customHeight="1"/>
    <row r="36984" ht="12" customHeight="1"/>
    <row r="36985" ht="12" customHeight="1"/>
    <row r="36986" ht="12" customHeight="1"/>
    <row r="36987" ht="12" customHeight="1"/>
    <row r="36988" ht="12" customHeight="1"/>
    <row r="36989" ht="12" customHeight="1"/>
    <row r="36990" ht="12" customHeight="1"/>
    <row r="36991" ht="12" customHeight="1"/>
    <row r="36992" ht="12" customHeight="1"/>
    <row r="36993" ht="12" customHeight="1"/>
    <row r="36994" ht="12" customHeight="1"/>
    <row r="36995" ht="12" customHeight="1"/>
    <row r="36996" ht="12" customHeight="1"/>
    <row r="36997" ht="12" customHeight="1"/>
    <row r="36998" ht="12" customHeight="1"/>
    <row r="36999" ht="12" customHeight="1"/>
    <row r="37000" ht="12" customHeight="1"/>
    <row r="37001" ht="12" customHeight="1"/>
    <row r="37002" ht="12" customHeight="1"/>
    <row r="37003" ht="12" customHeight="1"/>
    <row r="37004" ht="12" customHeight="1"/>
    <row r="37005" ht="12" customHeight="1"/>
    <row r="37006" ht="12" customHeight="1"/>
    <row r="37007" ht="12" customHeight="1"/>
    <row r="37008" ht="12" customHeight="1"/>
    <row r="37009" ht="12" customHeight="1"/>
    <row r="37010" ht="12" customHeight="1"/>
    <row r="37011" ht="12" customHeight="1"/>
    <row r="37012" ht="12" customHeight="1"/>
    <row r="37013" ht="12" customHeight="1"/>
    <row r="37014" ht="12" customHeight="1"/>
    <row r="37015" ht="12" customHeight="1"/>
    <row r="37016" ht="12" customHeight="1"/>
    <row r="37017" ht="12" customHeight="1"/>
    <row r="37018" ht="12" customHeight="1"/>
    <row r="37019" ht="12" customHeight="1"/>
    <row r="37020" ht="12" customHeight="1"/>
    <row r="37021" ht="12" customHeight="1"/>
    <row r="37022" ht="12" customHeight="1"/>
    <row r="37023" ht="12" customHeight="1"/>
    <row r="37024" ht="12" customHeight="1"/>
    <row r="37025" ht="12" customHeight="1"/>
    <row r="37026" ht="12" customHeight="1"/>
    <row r="37027" ht="12" customHeight="1"/>
    <row r="37028" ht="12" customHeight="1"/>
    <row r="37029" ht="12" customHeight="1"/>
    <row r="37030" ht="12" customHeight="1"/>
    <row r="37031" ht="12" customHeight="1"/>
    <row r="37032" ht="12" customHeight="1"/>
    <row r="37033" ht="12" customHeight="1"/>
    <row r="37034" ht="12" customHeight="1"/>
    <row r="37035" ht="12" customHeight="1"/>
    <row r="37036" ht="12" customHeight="1"/>
    <row r="37037" ht="12" customHeight="1"/>
    <row r="37038" ht="12" customHeight="1"/>
    <row r="37039" ht="12" customHeight="1"/>
    <row r="37040" ht="12" customHeight="1"/>
    <row r="37041" ht="12" customHeight="1"/>
    <row r="37042" ht="12" customHeight="1"/>
    <row r="37043" ht="12" customHeight="1"/>
    <row r="37044" ht="12" customHeight="1"/>
    <row r="37045" ht="12" customHeight="1"/>
    <row r="37046" ht="12" customHeight="1"/>
    <row r="37047" ht="12" customHeight="1"/>
    <row r="37048" ht="12" customHeight="1"/>
    <row r="37049" ht="12" customHeight="1"/>
    <row r="37050" ht="12" customHeight="1"/>
    <row r="37051" ht="12" customHeight="1"/>
    <row r="37052" ht="12" customHeight="1"/>
    <row r="37053" ht="12" customHeight="1"/>
    <row r="37054" ht="12" customHeight="1"/>
    <row r="37055" ht="12" customHeight="1"/>
    <row r="37056" ht="12" customHeight="1"/>
    <row r="37057" ht="12" customHeight="1"/>
    <row r="37058" ht="12" customHeight="1"/>
    <row r="37059" ht="12" customHeight="1"/>
    <row r="37060" ht="12" customHeight="1"/>
    <row r="37061" ht="12" customHeight="1"/>
    <row r="37062" ht="12" customHeight="1"/>
    <row r="37063" ht="12" customHeight="1"/>
    <row r="37064" ht="12" customHeight="1"/>
    <row r="37065" ht="12" customHeight="1"/>
    <row r="37066" ht="12" customHeight="1"/>
    <row r="37067" ht="12" customHeight="1"/>
    <row r="37068" ht="12" customHeight="1"/>
    <row r="37069" ht="12" customHeight="1"/>
    <row r="37070" ht="12" customHeight="1"/>
    <row r="37071" ht="12" customHeight="1"/>
    <row r="37072" ht="12" customHeight="1"/>
    <row r="37073" ht="12" customHeight="1"/>
    <row r="37074" ht="12" customHeight="1"/>
    <row r="37075" ht="12" customHeight="1"/>
    <row r="37076" ht="12" customHeight="1"/>
    <row r="37077" ht="12" customHeight="1"/>
    <row r="37078" ht="12" customHeight="1"/>
    <row r="37079" ht="12" customHeight="1"/>
    <row r="37080" ht="12" customHeight="1"/>
    <row r="37081" ht="12" customHeight="1"/>
    <row r="37082" ht="12" customHeight="1"/>
    <row r="37083" ht="12" customHeight="1"/>
    <row r="37084" ht="12" customHeight="1"/>
    <row r="37085" ht="12" customHeight="1"/>
    <row r="37086" ht="12" customHeight="1"/>
    <row r="37087" ht="12" customHeight="1"/>
    <row r="37088" ht="12" customHeight="1"/>
    <row r="37089" ht="12" customHeight="1"/>
    <row r="37090" ht="12" customHeight="1"/>
    <row r="37091" ht="12" customHeight="1"/>
    <row r="37092" ht="12" customHeight="1"/>
    <row r="37093" ht="12" customHeight="1"/>
    <row r="37094" ht="12" customHeight="1"/>
    <row r="37095" ht="12" customHeight="1"/>
    <row r="37096" ht="12" customHeight="1"/>
    <row r="37097" ht="12" customHeight="1"/>
    <row r="37098" ht="12" customHeight="1"/>
    <row r="37099" ht="12" customHeight="1"/>
    <row r="37100" ht="12" customHeight="1"/>
    <row r="37101" ht="12" customHeight="1"/>
    <row r="37102" ht="12" customHeight="1"/>
    <row r="37103" ht="12" customHeight="1"/>
    <row r="37104" ht="12" customHeight="1"/>
    <row r="37105" ht="12" customHeight="1"/>
    <row r="37106" ht="12" customHeight="1"/>
    <row r="37107" ht="12" customHeight="1"/>
    <row r="37108" ht="12" customHeight="1"/>
    <row r="37109" ht="12" customHeight="1"/>
    <row r="37110" ht="12" customHeight="1"/>
    <row r="37111" ht="12" customHeight="1"/>
    <row r="37112" ht="12" customHeight="1"/>
    <row r="37113" ht="12" customHeight="1"/>
    <row r="37114" ht="12" customHeight="1"/>
    <row r="37115" ht="12" customHeight="1"/>
    <row r="37116" ht="12" customHeight="1"/>
    <row r="37117" ht="12" customHeight="1"/>
    <row r="37118" ht="12" customHeight="1"/>
    <row r="37119" ht="12" customHeight="1"/>
    <row r="37120" ht="12" customHeight="1"/>
    <row r="37121" ht="12" customHeight="1"/>
    <row r="37122" ht="12" customHeight="1"/>
    <row r="37123" ht="12" customHeight="1"/>
    <row r="37124" ht="12" customHeight="1"/>
    <row r="37125" ht="12" customHeight="1"/>
    <row r="37126" ht="12" customHeight="1"/>
    <row r="37127" ht="12" customHeight="1"/>
    <row r="37128" ht="12" customHeight="1"/>
    <row r="37129" ht="12" customHeight="1"/>
    <row r="37130" ht="12" customHeight="1"/>
    <row r="37131" ht="12" customHeight="1"/>
    <row r="37132" ht="12" customHeight="1"/>
    <row r="37133" ht="12" customHeight="1"/>
    <row r="37134" ht="12" customHeight="1"/>
    <row r="37135" ht="12" customHeight="1"/>
    <row r="37136" ht="12" customHeight="1"/>
    <row r="37137" ht="12" customHeight="1"/>
    <row r="37138" ht="12" customHeight="1"/>
    <row r="37139" ht="12" customHeight="1"/>
    <row r="37140" ht="12" customHeight="1"/>
    <row r="37141" ht="12" customHeight="1"/>
    <row r="37142" ht="12" customHeight="1"/>
    <row r="37143" ht="12" customHeight="1"/>
    <row r="37144" ht="12" customHeight="1"/>
    <row r="37145" ht="12" customHeight="1"/>
    <row r="37146" ht="12" customHeight="1"/>
    <row r="37147" ht="12" customHeight="1"/>
    <row r="37148" ht="12" customHeight="1"/>
    <row r="37149" ht="12" customHeight="1"/>
    <row r="37150" ht="12" customHeight="1"/>
    <row r="37151" ht="12" customHeight="1"/>
    <row r="37152" ht="12" customHeight="1"/>
    <row r="37153" ht="12" customHeight="1"/>
    <row r="37154" ht="12" customHeight="1"/>
    <row r="37155" ht="12" customHeight="1"/>
    <row r="37156" ht="12" customHeight="1"/>
    <row r="37157" ht="12" customHeight="1"/>
    <row r="37158" ht="12" customHeight="1"/>
    <row r="37159" ht="12" customHeight="1"/>
    <row r="37160" ht="12" customHeight="1"/>
    <row r="37161" ht="12" customHeight="1"/>
    <row r="37162" ht="12" customHeight="1"/>
    <row r="37163" ht="12" customHeight="1"/>
    <row r="37164" ht="12" customHeight="1"/>
    <row r="37165" ht="12" customHeight="1"/>
    <row r="37166" ht="12" customHeight="1"/>
    <row r="37167" ht="12" customHeight="1"/>
    <row r="37168" ht="12" customHeight="1"/>
    <row r="37169" ht="12" customHeight="1"/>
    <row r="37170" ht="12" customHeight="1"/>
    <row r="37171" ht="12" customHeight="1"/>
    <row r="37172" ht="12" customHeight="1"/>
    <row r="37173" ht="12" customHeight="1"/>
    <row r="37174" ht="12" customHeight="1"/>
    <row r="37175" ht="12" customHeight="1"/>
    <row r="37176" ht="12" customHeight="1"/>
    <row r="37177" ht="12" customHeight="1"/>
    <row r="37178" ht="12" customHeight="1"/>
    <row r="37179" ht="12" customHeight="1"/>
    <row r="37180" ht="12" customHeight="1"/>
    <row r="37181" ht="12" customHeight="1"/>
    <row r="37182" ht="12" customHeight="1"/>
    <row r="37183" ht="12" customHeight="1"/>
    <row r="37184" ht="12" customHeight="1"/>
    <row r="37185" ht="12" customHeight="1"/>
    <row r="37186" ht="12" customHeight="1"/>
    <row r="37187" ht="12" customHeight="1"/>
    <row r="37188" ht="12" customHeight="1"/>
    <row r="37189" ht="12" customHeight="1"/>
    <row r="37190" ht="12" customHeight="1"/>
    <row r="37191" ht="12" customHeight="1"/>
    <row r="37192" ht="12" customHeight="1"/>
    <row r="37193" ht="12" customHeight="1"/>
    <row r="37194" ht="12" customHeight="1"/>
    <row r="37195" ht="12" customHeight="1"/>
    <row r="37196" ht="12" customHeight="1"/>
    <row r="37197" ht="12" customHeight="1"/>
    <row r="37198" ht="12" customHeight="1"/>
    <row r="37199" ht="12" customHeight="1"/>
    <row r="37200" ht="12" customHeight="1"/>
    <row r="37201" ht="12" customHeight="1"/>
    <row r="37202" ht="12" customHeight="1"/>
    <row r="37203" ht="12" customHeight="1"/>
    <row r="37204" ht="12" customHeight="1"/>
    <row r="37205" ht="12" customHeight="1"/>
    <row r="37206" ht="12" customHeight="1"/>
    <row r="37207" ht="12" customHeight="1"/>
    <row r="37208" ht="12" customHeight="1"/>
    <row r="37209" ht="12" customHeight="1"/>
    <row r="37210" ht="12" customHeight="1"/>
    <row r="37211" ht="12" customHeight="1"/>
    <row r="37212" ht="12" customHeight="1"/>
    <row r="37213" ht="12" customHeight="1"/>
    <row r="37214" ht="12" customHeight="1"/>
    <row r="37215" ht="12" customHeight="1"/>
    <row r="37216" ht="12" customHeight="1"/>
    <row r="37217" ht="12" customHeight="1"/>
    <row r="37218" ht="12" customHeight="1"/>
    <row r="37219" ht="12" customHeight="1"/>
    <row r="37220" ht="12" customHeight="1"/>
    <row r="37221" ht="12" customHeight="1"/>
    <row r="37222" ht="12" customHeight="1"/>
    <row r="37223" ht="12" customHeight="1"/>
    <row r="37224" ht="12" customHeight="1"/>
    <row r="37225" ht="12" customHeight="1"/>
    <row r="37226" ht="12" customHeight="1"/>
    <row r="37227" ht="12" customHeight="1"/>
    <row r="37228" ht="12" customHeight="1"/>
    <row r="37229" ht="12" customHeight="1"/>
    <row r="37230" ht="12" customHeight="1"/>
    <row r="37231" ht="12" customHeight="1"/>
    <row r="37232" ht="12" customHeight="1"/>
    <row r="37233" ht="12" customHeight="1"/>
    <row r="37234" ht="12" customHeight="1"/>
    <row r="37235" ht="12" customHeight="1"/>
    <row r="37236" ht="12" customHeight="1"/>
    <row r="37237" ht="12" customHeight="1"/>
    <row r="37238" ht="12" customHeight="1"/>
    <row r="37239" ht="12" customHeight="1"/>
    <row r="37240" ht="12" customHeight="1"/>
    <row r="37241" ht="12" customHeight="1"/>
    <row r="37242" ht="12" customHeight="1"/>
    <row r="37243" ht="12" customHeight="1"/>
    <row r="37244" ht="12" customHeight="1"/>
    <row r="37245" ht="12" customHeight="1"/>
    <row r="37246" ht="12" customHeight="1"/>
    <row r="37247" ht="12" customHeight="1"/>
    <row r="37248" ht="12" customHeight="1"/>
    <row r="37249" ht="12" customHeight="1"/>
    <row r="37250" ht="12" customHeight="1"/>
    <row r="37251" ht="12" customHeight="1"/>
    <row r="37252" ht="12" customHeight="1"/>
    <row r="37253" ht="12" customHeight="1"/>
    <row r="37254" ht="12" customHeight="1"/>
    <row r="37255" ht="12" customHeight="1"/>
    <row r="37256" ht="12" customHeight="1"/>
    <row r="37257" ht="12" customHeight="1"/>
    <row r="37258" ht="12" customHeight="1"/>
    <row r="37259" ht="12" customHeight="1"/>
    <row r="37260" ht="12" customHeight="1"/>
    <row r="37261" ht="12" customHeight="1"/>
    <row r="37262" ht="12" customHeight="1"/>
    <row r="37263" ht="12" customHeight="1"/>
    <row r="37264" ht="12" customHeight="1"/>
    <row r="37265" ht="12" customHeight="1"/>
    <row r="37266" ht="12" customHeight="1"/>
    <row r="37267" ht="12" customHeight="1"/>
    <row r="37268" ht="12" customHeight="1"/>
    <row r="37269" ht="12" customHeight="1"/>
    <row r="37270" ht="12" customHeight="1"/>
    <row r="37271" ht="12" customHeight="1"/>
    <row r="37272" ht="12" customHeight="1"/>
    <row r="37273" ht="12" customHeight="1"/>
    <row r="37274" ht="12" customHeight="1"/>
    <row r="37275" ht="12" customHeight="1"/>
    <row r="37276" ht="12" customHeight="1"/>
    <row r="37277" ht="12" customHeight="1"/>
    <row r="37278" ht="12" customHeight="1"/>
    <row r="37279" ht="12" customHeight="1"/>
    <row r="37280" ht="12" customHeight="1"/>
    <row r="37281" ht="12" customHeight="1"/>
    <row r="37282" ht="12" customHeight="1"/>
    <row r="37283" ht="12" customHeight="1"/>
    <row r="37284" ht="12" customHeight="1"/>
    <row r="37285" ht="12" customHeight="1"/>
    <row r="37286" ht="12" customHeight="1"/>
    <row r="37287" ht="12" customHeight="1"/>
    <row r="37288" ht="12" customHeight="1"/>
    <row r="37289" ht="12" customHeight="1"/>
    <row r="37290" ht="12" customHeight="1"/>
    <row r="37291" ht="12" customHeight="1"/>
    <row r="37292" ht="12" customHeight="1"/>
    <row r="37293" ht="12" customHeight="1"/>
    <row r="37294" ht="12" customHeight="1"/>
    <row r="37295" ht="12" customHeight="1"/>
    <row r="37296" ht="12" customHeight="1"/>
    <row r="37297" ht="12" customHeight="1"/>
    <row r="37298" ht="12" customHeight="1"/>
    <row r="37299" ht="12" customHeight="1"/>
    <row r="37300" ht="12" customHeight="1"/>
    <row r="37301" ht="12" customHeight="1"/>
    <row r="37302" ht="12" customHeight="1"/>
    <row r="37303" ht="12" customHeight="1"/>
    <row r="37304" ht="12" customHeight="1"/>
    <row r="37305" ht="12" customHeight="1"/>
    <row r="37306" ht="12" customHeight="1"/>
    <row r="37307" ht="12" customHeight="1"/>
    <row r="37308" ht="12" customHeight="1"/>
    <row r="37309" ht="12" customHeight="1"/>
    <row r="37310" ht="12" customHeight="1"/>
    <row r="37311" ht="12" customHeight="1"/>
    <row r="37312" ht="12" customHeight="1"/>
    <row r="37313" ht="12" customHeight="1"/>
    <row r="37314" ht="12" customHeight="1"/>
    <row r="37315" ht="12" customHeight="1"/>
    <row r="37316" ht="12" customHeight="1"/>
    <row r="37317" ht="12" customHeight="1"/>
    <row r="37318" ht="12" customHeight="1"/>
    <row r="37319" ht="12" customHeight="1"/>
    <row r="37320" ht="12" customHeight="1"/>
    <row r="37321" ht="12" customHeight="1"/>
    <row r="37322" ht="12" customHeight="1"/>
    <row r="37323" ht="12" customHeight="1"/>
    <row r="37324" ht="12" customHeight="1"/>
    <row r="37325" ht="12" customHeight="1"/>
    <row r="37326" ht="12" customHeight="1"/>
    <row r="37327" ht="12" customHeight="1"/>
    <row r="37328" ht="12" customHeight="1"/>
    <row r="37329" ht="12" customHeight="1"/>
    <row r="37330" ht="12" customHeight="1"/>
    <row r="37331" ht="12" customHeight="1"/>
    <row r="37332" ht="12" customHeight="1"/>
    <row r="37333" ht="12" customHeight="1"/>
    <row r="37334" ht="12" customHeight="1"/>
    <row r="37335" ht="12" customHeight="1"/>
    <row r="37336" ht="12" customHeight="1"/>
    <row r="37337" ht="12" customHeight="1"/>
    <row r="37338" ht="12" customHeight="1"/>
    <row r="37339" ht="12" customHeight="1"/>
    <row r="37340" ht="12" customHeight="1"/>
    <row r="37341" ht="12" customHeight="1"/>
    <row r="37342" ht="12" customHeight="1"/>
    <row r="37343" ht="12" customHeight="1"/>
    <row r="37344" ht="12" customHeight="1"/>
    <row r="37345" ht="12" customHeight="1"/>
    <row r="37346" ht="12" customHeight="1"/>
    <row r="37347" ht="12" customHeight="1"/>
    <row r="37348" ht="12" customHeight="1"/>
    <row r="37349" ht="12" customHeight="1"/>
    <row r="37350" ht="12" customHeight="1"/>
    <row r="37351" ht="12" customHeight="1"/>
    <row r="37352" ht="12" customHeight="1"/>
    <row r="37353" ht="12" customHeight="1"/>
    <row r="37354" ht="12" customHeight="1"/>
    <row r="37355" ht="12" customHeight="1"/>
    <row r="37356" ht="12" customHeight="1"/>
    <row r="37357" ht="12" customHeight="1"/>
    <row r="37358" ht="12" customHeight="1"/>
    <row r="37359" ht="12" customHeight="1"/>
    <row r="37360" ht="12" customHeight="1"/>
    <row r="37361" ht="12" customHeight="1"/>
    <row r="37362" ht="12" customHeight="1"/>
    <row r="37363" ht="12" customHeight="1"/>
    <row r="37364" ht="12" customHeight="1"/>
    <row r="37365" ht="12" customHeight="1"/>
    <row r="37366" ht="12" customHeight="1"/>
    <row r="37367" ht="12" customHeight="1"/>
    <row r="37368" ht="12" customHeight="1"/>
    <row r="37369" ht="12" customHeight="1"/>
    <row r="37370" ht="12" customHeight="1"/>
    <row r="37371" ht="12" customHeight="1"/>
    <row r="37372" ht="12" customHeight="1"/>
    <row r="37373" ht="12" customHeight="1"/>
    <row r="37374" ht="12" customHeight="1"/>
    <row r="37375" ht="12" customHeight="1"/>
    <row r="37376" ht="12" customHeight="1"/>
    <row r="37377" ht="12" customHeight="1"/>
    <row r="37378" ht="12" customHeight="1"/>
    <row r="37379" ht="12" customHeight="1"/>
    <row r="37380" ht="12" customHeight="1"/>
    <row r="37381" ht="12" customHeight="1"/>
    <row r="37382" ht="12" customHeight="1"/>
    <row r="37383" ht="12" customHeight="1"/>
    <row r="37384" ht="12" customHeight="1"/>
    <row r="37385" ht="12" customHeight="1"/>
    <row r="37386" ht="12" customHeight="1"/>
    <row r="37387" ht="12" customHeight="1"/>
    <row r="37388" ht="12" customHeight="1"/>
    <row r="37389" ht="12" customHeight="1"/>
    <row r="37390" ht="12" customHeight="1"/>
    <row r="37391" ht="12" customHeight="1"/>
    <row r="37392" ht="12" customHeight="1"/>
    <row r="37393" ht="12" customHeight="1"/>
    <row r="37394" ht="12" customHeight="1"/>
    <row r="37395" ht="12" customHeight="1"/>
    <row r="37396" ht="12" customHeight="1"/>
    <row r="37397" ht="12" customHeight="1"/>
    <row r="37398" ht="12" customHeight="1"/>
    <row r="37399" ht="12" customHeight="1"/>
    <row r="37400" ht="12" customHeight="1"/>
    <row r="37401" ht="12" customHeight="1"/>
    <row r="37402" ht="12" customHeight="1"/>
    <row r="37403" ht="12" customHeight="1"/>
    <row r="37404" ht="12" customHeight="1"/>
    <row r="37405" ht="12" customHeight="1"/>
    <row r="37406" ht="12" customHeight="1"/>
    <row r="37407" ht="12" customHeight="1"/>
    <row r="37408" ht="12" customHeight="1"/>
    <row r="37409" ht="12" customHeight="1"/>
    <row r="37410" ht="12" customHeight="1"/>
    <row r="37411" ht="12" customHeight="1"/>
    <row r="37412" ht="12" customHeight="1"/>
    <row r="37413" ht="12" customHeight="1"/>
    <row r="37414" ht="12" customHeight="1"/>
    <row r="37415" ht="12" customHeight="1"/>
    <row r="37416" ht="12" customHeight="1"/>
    <row r="37417" ht="12" customHeight="1"/>
    <row r="37418" ht="12" customHeight="1"/>
    <row r="37419" ht="12" customHeight="1"/>
    <row r="37420" ht="12" customHeight="1"/>
    <row r="37421" ht="12" customHeight="1"/>
    <row r="37422" ht="12" customHeight="1"/>
    <row r="37423" ht="12" customHeight="1"/>
    <row r="37424" ht="12" customHeight="1"/>
    <row r="37425" ht="12" customHeight="1"/>
    <row r="37426" ht="12" customHeight="1"/>
    <row r="37427" ht="12" customHeight="1"/>
    <row r="37428" ht="12" customHeight="1"/>
    <row r="37429" ht="12" customHeight="1"/>
    <row r="37430" ht="12" customHeight="1"/>
    <row r="37431" ht="12" customHeight="1"/>
    <row r="37432" ht="12" customHeight="1"/>
    <row r="37433" ht="12" customHeight="1"/>
    <row r="37434" ht="12" customHeight="1"/>
    <row r="37435" ht="12" customHeight="1"/>
    <row r="37436" ht="12" customHeight="1"/>
    <row r="37437" ht="12" customHeight="1"/>
    <row r="37438" ht="12" customHeight="1"/>
    <row r="37439" ht="12" customHeight="1"/>
    <row r="37440" ht="12" customHeight="1"/>
    <row r="37441" ht="12" customHeight="1"/>
    <row r="37442" ht="12" customHeight="1"/>
    <row r="37443" ht="12" customHeight="1"/>
    <row r="37444" ht="12" customHeight="1"/>
    <row r="37445" ht="12" customHeight="1"/>
    <row r="37446" ht="12" customHeight="1"/>
    <row r="37447" ht="12" customHeight="1"/>
    <row r="37448" ht="12" customHeight="1"/>
    <row r="37449" ht="12" customHeight="1"/>
    <row r="37450" ht="12" customHeight="1"/>
    <row r="37451" ht="12" customHeight="1"/>
    <row r="37452" ht="12" customHeight="1"/>
    <row r="37453" ht="12" customHeight="1"/>
    <row r="37454" ht="12" customHeight="1"/>
    <row r="37455" ht="12" customHeight="1"/>
    <row r="37456" ht="12" customHeight="1"/>
    <row r="37457" ht="12" customHeight="1"/>
    <row r="37458" ht="12" customHeight="1"/>
    <row r="37459" ht="12" customHeight="1"/>
    <row r="37460" ht="12" customHeight="1"/>
    <row r="37461" ht="12" customHeight="1"/>
    <row r="37462" ht="12" customHeight="1"/>
    <row r="37463" ht="12" customHeight="1"/>
    <row r="37464" ht="12" customHeight="1"/>
    <row r="37465" ht="12" customHeight="1"/>
    <row r="37466" ht="12" customHeight="1"/>
    <row r="37467" ht="12" customHeight="1"/>
    <row r="37468" ht="12" customHeight="1"/>
    <row r="37469" ht="12" customHeight="1"/>
    <row r="37470" ht="12" customHeight="1"/>
    <row r="37471" ht="12" customHeight="1"/>
    <row r="37472" ht="12" customHeight="1"/>
    <row r="37473" ht="12" customHeight="1"/>
    <row r="37474" ht="12" customHeight="1"/>
    <row r="37475" ht="12" customHeight="1"/>
    <row r="37476" ht="12" customHeight="1"/>
    <row r="37477" ht="12" customHeight="1"/>
    <row r="37478" ht="12" customHeight="1"/>
    <row r="37479" ht="12" customHeight="1"/>
    <row r="37480" ht="12" customHeight="1"/>
    <row r="37481" ht="12" customHeight="1"/>
    <row r="37482" ht="12" customHeight="1"/>
    <row r="37483" ht="12" customHeight="1"/>
    <row r="37484" ht="12" customHeight="1"/>
    <row r="37485" ht="12" customHeight="1"/>
    <row r="37486" ht="12" customHeight="1"/>
    <row r="37487" ht="12" customHeight="1"/>
    <row r="37488" ht="12" customHeight="1"/>
    <row r="37489" ht="12" customHeight="1"/>
    <row r="37490" ht="12" customHeight="1"/>
    <row r="37491" ht="12" customHeight="1"/>
    <row r="37492" ht="12" customHeight="1"/>
    <row r="37493" ht="12" customHeight="1"/>
    <row r="37494" ht="12" customHeight="1"/>
    <row r="37495" ht="12" customHeight="1"/>
    <row r="37496" ht="12" customHeight="1"/>
    <row r="37497" ht="12" customHeight="1"/>
    <row r="37498" ht="12" customHeight="1"/>
    <row r="37499" ht="12" customHeight="1"/>
    <row r="37500" ht="12" customHeight="1"/>
    <row r="37501" ht="12" customHeight="1"/>
    <row r="37502" ht="12" customHeight="1"/>
    <row r="37503" ht="12" customHeight="1"/>
    <row r="37504" ht="12" customHeight="1"/>
    <row r="37505" ht="12" customHeight="1"/>
    <row r="37506" ht="12" customHeight="1"/>
    <row r="37507" ht="12" customHeight="1"/>
    <row r="37508" ht="12" customHeight="1"/>
    <row r="37509" ht="12" customHeight="1"/>
    <row r="37510" ht="12" customHeight="1"/>
    <row r="37511" ht="12" customHeight="1"/>
    <row r="37512" ht="12" customHeight="1"/>
    <row r="37513" ht="12" customHeight="1"/>
    <row r="37514" ht="12" customHeight="1"/>
    <row r="37515" ht="12" customHeight="1"/>
    <row r="37516" ht="12" customHeight="1"/>
    <row r="37517" ht="12" customHeight="1"/>
    <row r="37518" ht="12" customHeight="1"/>
    <row r="37519" ht="12" customHeight="1"/>
    <row r="37520" ht="12" customHeight="1"/>
    <row r="37521" ht="12" customHeight="1"/>
    <row r="37522" ht="12" customHeight="1"/>
    <row r="37523" ht="12" customHeight="1"/>
    <row r="37524" ht="12" customHeight="1"/>
    <row r="37525" ht="12" customHeight="1"/>
    <row r="37526" ht="12" customHeight="1"/>
    <row r="37527" ht="12" customHeight="1"/>
    <row r="37528" ht="12" customHeight="1"/>
    <row r="37529" ht="12" customHeight="1"/>
    <row r="37530" ht="12" customHeight="1"/>
    <row r="37531" ht="12" customHeight="1"/>
    <row r="37532" ht="12" customHeight="1"/>
    <row r="37533" ht="12" customHeight="1"/>
    <row r="37534" ht="12" customHeight="1"/>
    <row r="37535" ht="12" customHeight="1"/>
    <row r="37536" ht="12" customHeight="1"/>
    <row r="37537" ht="12" customHeight="1"/>
    <row r="37538" ht="12" customHeight="1"/>
    <row r="37539" ht="12" customHeight="1"/>
    <row r="37540" ht="12" customHeight="1"/>
    <row r="37541" ht="12" customHeight="1"/>
    <row r="37542" ht="12" customHeight="1"/>
    <row r="37543" ht="12" customHeight="1"/>
    <row r="37544" ht="12" customHeight="1"/>
    <row r="37545" ht="12" customHeight="1"/>
    <row r="37546" ht="12" customHeight="1"/>
    <row r="37547" ht="12" customHeight="1"/>
    <row r="37548" ht="12" customHeight="1"/>
    <row r="37549" ht="12" customHeight="1"/>
    <row r="37550" ht="12" customHeight="1"/>
    <row r="37551" ht="12" customHeight="1"/>
    <row r="37552" ht="12" customHeight="1"/>
    <row r="37553" ht="12" customHeight="1"/>
    <row r="37554" ht="12" customHeight="1"/>
    <row r="37555" ht="12" customHeight="1"/>
    <row r="37556" ht="12" customHeight="1"/>
    <row r="37557" ht="12" customHeight="1"/>
    <row r="37558" ht="12" customHeight="1"/>
    <row r="37559" ht="12" customHeight="1"/>
    <row r="37560" ht="12" customHeight="1"/>
    <row r="37561" ht="12" customHeight="1"/>
    <row r="37562" ht="12" customHeight="1"/>
    <row r="37563" ht="12" customHeight="1"/>
    <row r="37564" ht="12" customHeight="1"/>
    <row r="37565" ht="12" customHeight="1"/>
    <row r="37566" ht="12" customHeight="1"/>
    <row r="37567" ht="12" customHeight="1"/>
    <row r="37568" ht="12" customHeight="1"/>
    <row r="37569" ht="12" customHeight="1"/>
    <row r="37570" ht="12" customHeight="1"/>
    <row r="37571" ht="12" customHeight="1"/>
    <row r="37572" ht="12" customHeight="1"/>
    <row r="37573" ht="12" customHeight="1"/>
    <row r="37574" ht="12" customHeight="1"/>
    <row r="37575" ht="12" customHeight="1"/>
    <row r="37576" ht="12" customHeight="1"/>
    <row r="37577" ht="12" customHeight="1"/>
    <row r="37578" ht="12" customHeight="1"/>
    <row r="37579" ht="12" customHeight="1"/>
    <row r="37580" ht="12" customHeight="1"/>
    <row r="37581" ht="12" customHeight="1"/>
    <row r="37582" ht="12" customHeight="1"/>
    <row r="37583" ht="12" customHeight="1"/>
    <row r="37584" ht="12" customHeight="1"/>
    <row r="37585" ht="12" customHeight="1"/>
    <row r="37586" ht="12" customHeight="1"/>
    <row r="37587" ht="12" customHeight="1"/>
    <row r="37588" ht="12" customHeight="1"/>
    <row r="37589" ht="12" customHeight="1"/>
    <row r="37590" ht="12" customHeight="1"/>
    <row r="37591" ht="12" customHeight="1"/>
    <row r="37592" ht="12" customHeight="1"/>
    <row r="37593" ht="12" customHeight="1"/>
    <row r="37594" ht="12" customHeight="1"/>
    <row r="37595" ht="12" customHeight="1"/>
    <row r="37596" ht="12" customHeight="1"/>
    <row r="37597" ht="12" customHeight="1"/>
    <row r="37598" ht="12" customHeight="1"/>
    <row r="37599" ht="12" customHeight="1"/>
    <row r="37600" ht="12" customHeight="1"/>
    <row r="37601" ht="12" customHeight="1"/>
    <row r="37602" ht="12" customHeight="1"/>
    <row r="37603" ht="12" customHeight="1"/>
    <row r="37604" ht="12" customHeight="1"/>
    <row r="37605" ht="12" customHeight="1"/>
    <row r="37606" ht="12" customHeight="1"/>
    <row r="37607" ht="12" customHeight="1"/>
    <row r="37608" ht="12" customHeight="1"/>
    <row r="37609" ht="12" customHeight="1"/>
    <row r="37610" ht="12" customHeight="1"/>
    <row r="37611" ht="12" customHeight="1"/>
    <row r="37612" ht="12" customHeight="1"/>
    <row r="37613" ht="12" customHeight="1"/>
    <row r="37614" ht="12" customHeight="1"/>
    <row r="37615" ht="12" customHeight="1"/>
    <row r="37616" ht="12" customHeight="1"/>
    <row r="37617" ht="12" customHeight="1"/>
    <row r="37618" ht="12" customHeight="1"/>
    <row r="37619" ht="12" customHeight="1"/>
    <row r="37620" ht="12" customHeight="1"/>
    <row r="37621" ht="12" customHeight="1"/>
    <row r="37622" ht="12" customHeight="1"/>
    <row r="37623" ht="12" customHeight="1"/>
    <row r="37624" ht="12" customHeight="1"/>
    <row r="37625" ht="12" customHeight="1"/>
    <row r="37626" ht="12" customHeight="1"/>
    <row r="37627" ht="12" customHeight="1"/>
    <row r="37628" ht="12" customHeight="1"/>
    <row r="37629" ht="12" customHeight="1"/>
    <row r="37630" ht="12" customHeight="1"/>
    <row r="37631" ht="12" customHeight="1"/>
    <row r="37632" ht="12" customHeight="1"/>
    <row r="37633" ht="12" customHeight="1"/>
    <row r="37634" ht="12" customHeight="1"/>
    <row r="37635" ht="12" customHeight="1"/>
    <row r="37636" ht="12" customHeight="1"/>
    <row r="37637" ht="12" customHeight="1"/>
    <row r="37638" ht="12" customHeight="1"/>
    <row r="37639" ht="12" customHeight="1"/>
    <row r="37640" ht="12" customHeight="1"/>
    <row r="37641" ht="12" customHeight="1"/>
    <row r="37642" ht="12" customHeight="1"/>
    <row r="37643" ht="12" customHeight="1"/>
    <row r="37644" ht="12" customHeight="1"/>
    <row r="37645" ht="12" customHeight="1"/>
    <row r="37646" ht="12" customHeight="1"/>
    <row r="37647" ht="12" customHeight="1"/>
    <row r="37648" ht="12" customHeight="1"/>
    <row r="37649" ht="12" customHeight="1"/>
    <row r="37650" ht="12" customHeight="1"/>
    <row r="37651" ht="12" customHeight="1"/>
    <row r="37652" ht="12" customHeight="1"/>
    <row r="37653" ht="12" customHeight="1"/>
    <row r="37654" ht="12" customHeight="1"/>
    <row r="37655" ht="12" customHeight="1"/>
    <row r="37656" ht="12" customHeight="1"/>
    <row r="37657" ht="12" customHeight="1"/>
    <row r="37658" ht="12" customHeight="1"/>
    <row r="37659" ht="12" customHeight="1"/>
    <row r="37660" ht="12" customHeight="1"/>
    <row r="37661" ht="12" customHeight="1"/>
    <row r="37662" ht="12" customHeight="1"/>
    <row r="37663" ht="12" customHeight="1"/>
    <row r="37664" ht="12" customHeight="1"/>
    <row r="37665" ht="12" customHeight="1"/>
    <row r="37666" ht="12" customHeight="1"/>
    <row r="37667" ht="12" customHeight="1"/>
    <row r="37668" ht="12" customHeight="1"/>
    <row r="37669" ht="12" customHeight="1"/>
    <row r="37670" ht="12" customHeight="1"/>
    <row r="37671" ht="12" customHeight="1"/>
    <row r="37672" ht="12" customHeight="1"/>
    <row r="37673" ht="12" customHeight="1"/>
    <row r="37674" ht="12" customHeight="1"/>
    <row r="37675" ht="12" customHeight="1"/>
    <row r="37676" ht="12" customHeight="1"/>
    <row r="37677" ht="12" customHeight="1"/>
    <row r="37678" ht="12" customHeight="1"/>
    <row r="37679" ht="12" customHeight="1"/>
    <row r="37680" ht="12" customHeight="1"/>
    <row r="37681" ht="12" customHeight="1"/>
    <row r="37682" ht="12" customHeight="1"/>
    <row r="37683" ht="12" customHeight="1"/>
    <row r="37684" ht="12" customHeight="1"/>
    <row r="37685" ht="12" customHeight="1"/>
    <row r="37686" ht="12" customHeight="1"/>
    <row r="37687" ht="12" customHeight="1"/>
    <row r="37688" ht="12" customHeight="1"/>
    <row r="37689" ht="12" customHeight="1"/>
    <row r="37690" ht="12" customHeight="1"/>
    <row r="37691" ht="12" customHeight="1"/>
    <row r="37692" ht="12" customHeight="1"/>
    <row r="37693" ht="12" customHeight="1"/>
    <row r="37694" ht="12" customHeight="1"/>
    <row r="37695" ht="12" customHeight="1"/>
    <row r="37696" ht="12" customHeight="1"/>
    <row r="37697" ht="12" customHeight="1"/>
    <row r="37698" ht="12" customHeight="1"/>
    <row r="37699" ht="12" customHeight="1"/>
    <row r="37700" ht="12" customHeight="1"/>
    <row r="37701" ht="12" customHeight="1"/>
    <row r="37702" ht="12" customHeight="1"/>
    <row r="37703" ht="12" customHeight="1"/>
    <row r="37704" ht="12" customHeight="1"/>
    <row r="37705" ht="12" customHeight="1"/>
    <row r="37706" ht="12" customHeight="1"/>
    <row r="37707" ht="12" customHeight="1"/>
    <row r="37708" ht="12" customHeight="1"/>
    <row r="37709" ht="12" customHeight="1"/>
    <row r="37710" ht="12" customHeight="1"/>
    <row r="37711" ht="12" customHeight="1"/>
    <row r="37712" ht="12" customHeight="1"/>
    <row r="37713" ht="12" customHeight="1"/>
    <row r="37714" ht="12" customHeight="1"/>
    <row r="37715" ht="12" customHeight="1"/>
    <row r="37716" ht="12" customHeight="1"/>
    <row r="37717" ht="12" customHeight="1"/>
    <row r="37718" ht="12" customHeight="1"/>
    <row r="37719" ht="12" customHeight="1"/>
    <row r="37720" ht="12" customHeight="1"/>
    <row r="37721" ht="12" customHeight="1"/>
    <row r="37722" ht="12" customHeight="1"/>
    <row r="37723" ht="12" customHeight="1"/>
    <row r="37724" ht="12" customHeight="1"/>
    <row r="37725" ht="12" customHeight="1"/>
    <row r="37726" ht="12" customHeight="1"/>
    <row r="37727" ht="12" customHeight="1"/>
    <row r="37728" ht="12" customHeight="1"/>
    <row r="37729" ht="12" customHeight="1"/>
    <row r="37730" ht="12" customHeight="1"/>
    <row r="37731" ht="12" customHeight="1"/>
    <row r="37732" ht="12" customHeight="1"/>
    <row r="37733" ht="12" customHeight="1"/>
    <row r="37734" ht="12" customHeight="1"/>
    <row r="37735" ht="12" customHeight="1"/>
    <row r="37736" ht="12" customHeight="1"/>
    <row r="37737" ht="12" customHeight="1"/>
    <row r="37738" ht="12" customHeight="1"/>
    <row r="37739" ht="12" customHeight="1"/>
    <row r="37740" ht="12" customHeight="1"/>
    <row r="37741" ht="12" customHeight="1"/>
    <row r="37742" ht="12" customHeight="1"/>
    <row r="37743" ht="12" customHeight="1"/>
    <row r="37744" ht="12" customHeight="1"/>
    <row r="37745" ht="12" customHeight="1"/>
    <row r="37746" ht="12" customHeight="1"/>
    <row r="37747" ht="12" customHeight="1"/>
    <row r="37748" ht="12" customHeight="1"/>
    <row r="37749" ht="12" customHeight="1"/>
    <row r="37750" ht="12" customHeight="1"/>
    <row r="37751" ht="12" customHeight="1"/>
    <row r="37752" ht="12" customHeight="1"/>
    <row r="37753" ht="12" customHeight="1"/>
    <row r="37754" ht="12" customHeight="1"/>
    <row r="37755" ht="12" customHeight="1"/>
    <row r="37756" ht="12" customHeight="1"/>
    <row r="37757" ht="12" customHeight="1"/>
    <row r="37758" ht="12" customHeight="1"/>
    <row r="37759" ht="12" customHeight="1"/>
    <row r="37760" ht="12" customHeight="1"/>
    <row r="37761" ht="12" customHeight="1"/>
    <row r="37762" ht="12" customHeight="1"/>
    <row r="37763" ht="12" customHeight="1"/>
    <row r="37764" ht="12" customHeight="1"/>
    <row r="37765" ht="12" customHeight="1"/>
    <row r="37766" ht="12" customHeight="1"/>
    <row r="37767" ht="12" customHeight="1"/>
    <row r="37768" ht="12" customHeight="1"/>
    <row r="37769" ht="12" customHeight="1"/>
    <row r="37770" ht="12" customHeight="1"/>
    <row r="37771" ht="12" customHeight="1"/>
    <row r="37772" ht="12" customHeight="1"/>
    <row r="37773" ht="12" customHeight="1"/>
    <row r="37774" ht="12" customHeight="1"/>
    <row r="37775" ht="12" customHeight="1"/>
    <row r="37776" ht="12" customHeight="1"/>
    <row r="37777" ht="12" customHeight="1"/>
    <row r="37778" ht="12" customHeight="1"/>
    <row r="37779" ht="12" customHeight="1"/>
    <row r="37780" ht="12" customHeight="1"/>
    <row r="37781" ht="12" customHeight="1"/>
    <row r="37782" ht="12" customHeight="1"/>
    <row r="37783" ht="12" customHeight="1"/>
    <row r="37784" ht="12" customHeight="1"/>
    <row r="37785" ht="12" customHeight="1"/>
    <row r="37786" ht="12" customHeight="1"/>
    <row r="37787" ht="12" customHeight="1"/>
    <row r="37788" ht="12" customHeight="1"/>
    <row r="37789" ht="12" customHeight="1"/>
    <row r="37790" ht="12" customHeight="1"/>
    <row r="37791" ht="12" customHeight="1"/>
    <row r="37792" ht="12" customHeight="1"/>
    <row r="37793" ht="12" customHeight="1"/>
    <row r="37794" ht="12" customHeight="1"/>
    <row r="37795" ht="12" customHeight="1"/>
    <row r="37796" ht="12" customHeight="1"/>
    <row r="37797" ht="12" customHeight="1"/>
    <row r="37798" ht="12" customHeight="1"/>
    <row r="37799" ht="12" customHeight="1"/>
    <row r="37800" ht="12" customHeight="1"/>
    <row r="37801" ht="12" customHeight="1"/>
    <row r="37802" ht="12" customHeight="1"/>
    <row r="37803" ht="12" customHeight="1"/>
    <row r="37804" ht="12" customHeight="1"/>
    <row r="37805" ht="12" customHeight="1"/>
    <row r="37806" ht="12" customHeight="1"/>
    <row r="37807" ht="12" customHeight="1"/>
    <row r="37808" ht="12" customHeight="1"/>
    <row r="37809" ht="12" customHeight="1"/>
    <row r="37810" ht="12" customHeight="1"/>
    <row r="37811" ht="12" customHeight="1"/>
    <row r="37812" ht="12" customHeight="1"/>
    <row r="37813" ht="12" customHeight="1"/>
    <row r="37814" ht="12" customHeight="1"/>
    <row r="37815" ht="12" customHeight="1"/>
    <row r="37816" ht="12" customHeight="1"/>
    <row r="37817" ht="12" customHeight="1"/>
    <row r="37818" ht="12" customHeight="1"/>
    <row r="37819" ht="12" customHeight="1"/>
    <row r="37820" ht="12" customHeight="1"/>
    <row r="37821" ht="12" customHeight="1"/>
    <row r="37822" ht="12" customHeight="1"/>
    <row r="37823" ht="12" customHeight="1"/>
    <row r="37824" ht="12" customHeight="1"/>
    <row r="37825" ht="12" customHeight="1"/>
    <row r="37826" ht="12" customHeight="1"/>
    <row r="37827" ht="12" customHeight="1"/>
    <row r="37828" ht="12" customHeight="1"/>
    <row r="37829" ht="12" customHeight="1"/>
    <row r="37830" ht="12" customHeight="1"/>
    <row r="37831" ht="12" customHeight="1"/>
    <row r="37832" ht="12" customHeight="1"/>
    <row r="37833" ht="12" customHeight="1"/>
    <row r="37834" ht="12" customHeight="1"/>
    <row r="37835" ht="12" customHeight="1"/>
    <row r="37836" ht="12" customHeight="1"/>
    <row r="37837" ht="12" customHeight="1"/>
    <row r="37838" ht="12" customHeight="1"/>
    <row r="37839" ht="12" customHeight="1"/>
    <row r="37840" ht="12" customHeight="1"/>
    <row r="37841" ht="12" customHeight="1"/>
    <row r="37842" ht="12" customHeight="1"/>
    <row r="37843" ht="12" customHeight="1"/>
    <row r="37844" ht="12" customHeight="1"/>
    <row r="37845" ht="12" customHeight="1"/>
    <row r="37846" ht="12" customHeight="1"/>
    <row r="37847" ht="12" customHeight="1"/>
    <row r="37848" ht="12" customHeight="1"/>
    <row r="37849" ht="12" customHeight="1"/>
    <row r="37850" ht="12" customHeight="1"/>
    <row r="37851" ht="12" customHeight="1"/>
    <row r="37852" ht="12" customHeight="1"/>
    <row r="37853" ht="12" customHeight="1"/>
    <row r="37854" ht="12" customHeight="1"/>
    <row r="37855" ht="12" customHeight="1"/>
    <row r="37856" ht="12" customHeight="1"/>
    <row r="37857" ht="12" customHeight="1"/>
    <row r="37858" ht="12" customHeight="1"/>
    <row r="37859" ht="12" customHeight="1"/>
    <row r="37860" ht="12" customHeight="1"/>
    <row r="37861" ht="12" customHeight="1"/>
    <row r="37862" ht="12" customHeight="1"/>
    <row r="37863" ht="12" customHeight="1"/>
    <row r="37864" ht="12" customHeight="1"/>
    <row r="37865" ht="12" customHeight="1"/>
    <row r="37866" ht="12" customHeight="1"/>
    <row r="37867" ht="12" customHeight="1"/>
    <row r="37868" ht="12" customHeight="1"/>
    <row r="37869" ht="12" customHeight="1"/>
    <row r="37870" ht="12" customHeight="1"/>
    <row r="37871" ht="12" customHeight="1"/>
    <row r="37872" ht="12" customHeight="1"/>
    <row r="37873" ht="12" customHeight="1"/>
    <row r="37874" ht="12" customHeight="1"/>
    <row r="37875" ht="12" customHeight="1"/>
    <row r="37876" ht="12" customHeight="1"/>
    <row r="37877" ht="12" customHeight="1"/>
    <row r="37878" ht="12" customHeight="1"/>
    <row r="37879" ht="12" customHeight="1"/>
    <row r="37880" ht="12" customHeight="1"/>
    <row r="37881" ht="12" customHeight="1"/>
    <row r="37882" ht="12" customHeight="1"/>
    <row r="37883" ht="12" customHeight="1"/>
    <row r="37884" ht="12" customHeight="1"/>
    <row r="37885" ht="12" customHeight="1"/>
    <row r="37886" ht="12" customHeight="1"/>
    <row r="37887" ht="12" customHeight="1"/>
    <row r="37888" ht="12" customHeight="1"/>
    <row r="37889" ht="12" customHeight="1"/>
    <row r="37890" ht="12" customHeight="1"/>
    <row r="37891" ht="12" customHeight="1"/>
    <row r="37892" ht="12" customHeight="1"/>
    <row r="37893" ht="12" customHeight="1"/>
    <row r="37894" ht="12" customHeight="1"/>
    <row r="37895" ht="12" customHeight="1"/>
    <row r="37896" ht="12" customHeight="1"/>
    <row r="37897" ht="12" customHeight="1"/>
    <row r="37898" ht="12" customHeight="1"/>
    <row r="37899" ht="12" customHeight="1"/>
    <row r="37900" ht="12" customHeight="1"/>
    <row r="37901" ht="12" customHeight="1"/>
    <row r="37902" ht="12" customHeight="1"/>
    <row r="37903" ht="12" customHeight="1"/>
    <row r="37904" ht="12" customHeight="1"/>
    <row r="37905" ht="12" customHeight="1"/>
    <row r="37906" ht="12" customHeight="1"/>
    <row r="37907" ht="12" customHeight="1"/>
    <row r="37908" ht="12" customHeight="1"/>
    <row r="37909" ht="12" customHeight="1"/>
    <row r="37910" ht="12" customHeight="1"/>
    <row r="37911" ht="12" customHeight="1"/>
    <row r="37912" ht="12" customHeight="1"/>
    <row r="37913" ht="12" customHeight="1"/>
    <row r="37914" ht="12" customHeight="1"/>
    <row r="37915" ht="12" customHeight="1"/>
    <row r="37916" ht="12" customHeight="1"/>
    <row r="37917" ht="12" customHeight="1"/>
    <row r="37918" ht="12" customHeight="1"/>
    <row r="37919" ht="12" customHeight="1"/>
    <row r="37920" ht="12" customHeight="1"/>
    <row r="37921" ht="12" customHeight="1"/>
    <row r="37922" ht="12" customHeight="1"/>
    <row r="37923" ht="12" customHeight="1"/>
    <row r="37924" ht="12" customHeight="1"/>
    <row r="37925" ht="12" customHeight="1"/>
    <row r="37926" ht="12" customHeight="1"/>
    <row r="37927" ht="12" customHeight="1"/>
    <row r="37928" ht="12" customHeight="1"/>
    <row r="37929" ht="12" customHeight="1"/>
    <row r="37930" ht="12" customHeight="1"/>
    <row r="37931" ht="12" customHeight="1"/>
    <row r="37932" ht="12" customHeight="1"/>
    <row r="37933" ht="12" customHeight="1"/>
    <row r="37934" ht="12" customHeight="1"/>
    <row r="37935" ht="12" customHeight="1"/>
    <row r="37936" ht="12" customHeight="1"/>
    <row r="37937" ht="12" customHeight="1"/>
    <row r="37938" ht="12" customHeight="1"/>
    <row r="37939" ht="12" customHeight="1"/>
    <row r="37940" ht="12" customHeight="1"/>
    <row r="37941" ht="12" customHeight="1"/>
    <row r="37942" ht="12" customHeight="1"/>
    <row r="37943" ht="12" customHeight="1"/>
    <row r="37944" ht="12" customHeight="1"/>
    <row r="37945" ht="12" customHeight="1"/>
    <row r="37946" ht="12" customHeight="1"/>
    <row r="37947" ht="12" customHeight="1"/>
    <row r="37948" ht="12" customHeight="1"/>
    <row r="37949" ht="12" customHeight="1"/>
    <row r="37950" ht="12" customHeight="1"/>
    <row r="37951" ht="12" customHeight="1"/>
    <row r="37952" ht="12" customHeight="1"/>
    <row r="37953" ht="12" customHeight="1"/>
    <row r="37954" ht="12" customHeight="1"/>
    <row r="37955" ht="12" customHeight="1"/>
    <row r="37956" ht="12" customHeight="1"/>
    <row r="37957" ht="12" customHeight="1"/>
    <row r="37958" ht="12" customHeight="1"/>
    <row r="37959" ht="12" customHeight="1"/>
    <row r="37960" ht="12" customHeight="1"/>
    <row r="37961" ht="12" customHeight="1"/>
    <row r="37962" ht="12" customHeight="1"/>
    <row r="37963" ht="12" customHeight="1"/>
    <row r="37964" ht="12" customHeight="1"/>
    <row r="37965" ht="12" customHeight="1"/>
    <row r="37966" ht="12" customHeight="1"/>
    <row r="37967" ht="12" customHeight="1"/>
    <row r="37968" ht="12" customHeight="1"/>
    <row r="37969" ht="12" customHeight="1"/>
    <row r="37970" ht="12" customHeight="1"/>
    <row r="37971" ht="12" customHeight="1"/>
    <row r="37972" ht="12" customHeight="1"/>
    <row r="37973" ht="12" customHeight="1"/>
    <row r="37974" ht="12" customHeight="1"/>
    <row r="37975" ht="12" customHeight="1"/>
    <row r="37976" ht="12" customHeight="1"/>
    <row r="37977" ht="12" customHeight="1"/>
    <row r="37978" ht="12" customHeight="1"/>
    <row r="37979" ht="12" customHeight="1"/>
    <row r="37980" ht="12" customHeight="1"/>
    <row r="37981" ht="12" customHeight="1"/>
    <row r="37982" ht="12" customHeight="1"/>
    <row r="37983" ht="12" customHeight="1"/>
    <row r="37984" ht="12" customHeight="1"/>
    <row r="37985" ht="12" customHeight="1"/>
    <row r="37986" ht="12" customHeight="1"/>
    <row r="37987" ht="12" customHeight="1"/>
    <row r="37988" ht="12" customHeight="1"/>
    <row r="37989" ht="12" customHeight="1"/>
    <row r="37990" ht="12" customHeight="1"/>
    <row r="37991" ht="12" customHeight="1"/>
    <row r="37992" ht="12" customHeight="1"/>
    <row r="37993" ht="12" customHeight="1"/>
    <row r="37994" ht="12" customHeight="1"/>
    <row r="37995" ht="12" customHeight="1"/>
    <row r="37996" ht="12" customHeight="1"/>
    <row r="37997" ht="12" customHeight="1"/>
    <row r="37998" ht="12" customHeight="1"/>
    <row r="37999" ht="12" customHeight="1"/>
    <row r="38000" ht="12" customHeight="1"/>
    <row r="38001" ht="12" customHeight="1"/>
    <row r="38002" ht="12" customHeight="1"/>
    <row r="38003" ht="12" customHeight="1"/>
    <row r="38004" ht="12" customHeight="1"/>
    <row r="38005" ht="12" customHeight="1"/>
    <row r="38006" ht="12" customHeight="1"/>
    <row r="38007" ht="12" customHeight="1"/>
    <row r="38008" ht="12" customHeight="1"/>
    <row r="38009" ht="12" customHeight="1"/>
    <row r="38010" ht="12" customHeight="1"/>
    <row r="38011" ht="12" customHeight="1"/>
    <row r="38012" ht="12" customHeight="1"/>
    <row r="38013" ht="12" customHeight="1"/>
    <row r="38014" ht="12" customHeight="1"/>
    <row r="38015" ht="12" customHeight="1"/>
    <row r="38016" ht="12" customHeight="1"/>
    <row r="38017" ht="12" customHeight="1"/>
    <row r="38018" ht="12" customHeight="1"/>
    <row r="38019" ht="12" customHeight="1"/>
    <row r="38020" ht="12" customHeight="1"/>
    <row r="38021" ht="12" customHeight="1"/>
    <row r="38022" ht="12" customHeight="1"/>
    <row r="38023" ht="12" customHeight="1"/>
    <row r="38024" ht="12" customHeight="1"/>
    <row r="38025" ht="12" customHeight="1"/>
    <row r="38026" ht="12" customHeight="1"/>
    <row r="38027" ht="12" customHeight="1"/>
    <row r="38028" ht="12" customHeight="1"/>
    <row r="38029" ht="12" customHeight="1"/>
    <row r="38030" ht="12" customHeight="1"/>
    <row r="38031" ht="12" customHeight="1"/>
    <row r="38032" ht="12" customHeight="1"/>
    <row r="38033" ht="12" customHeight="1"/>
    <row r="38034" ht="12" customHeight="1"/>
    <row r="38035" ht="12" customHeight="1"/>
    <row r="38036" ht="12" customHeight="1"/>
    <row r="38037" ht="12" customHeight="1"/>
    <row r="38038" ht="12" customHeight="1"/>
    <row r="38039" ht="12" customHeight="1"/>
    <row r="38040" ht="12" customHeight="1"/>
    <row r="38041" ht="12" customHeight="1"/>
    <row r="38042" ht="12" customHeight="1"/>
    <row r="38043" ht="12" customHeight="1"/>
    <row r="38044" ht="12" customHeight="1"/>
    <row r="38045" ht="12" customHeight="1"/>
    <row r="38046" ht="12" customHeight="1"/>
    <row r="38047" ht="12" customHeight="1"/>
    <row r="38048" ht="12" customHeight="1"/>
    <row r="38049" ht="12" customHeight="1"/>
    <row r="38050" ht="12" customHeight="1"/>
    <row r="38051" ht="12" customHeight="1"/>
    <row r="38052" ht="12" customHeight="1"/>
    <row r="38053" ht="12" customHeight="1"/>
    <row r="38054" ht="12" customHeight="1"/>
    <row r="38055" ht="12" customHeight="1"/>
    <row r="38056" ht="12" customHeight="1"/>
    <row r="38057" ht="12" customHeight="1"/>
    <row r="38058" ht="12" customHeight="1"/>
    <row r="38059" ht="12" customHeight="1"/>
    <row r="38060" ht="12" customHeight="1"/>
    <row r="38061" ht="12" customHeight="1"/>
    <row r="38062" ht="12" customHeight="1"/>
    <row r="38063" ht="12" customHeight="1"/>
    <row r="38064" ht="12" customHeight="1"/>
    <row r="38065" ht="12" customHeight="1"/>
    <row r="38066" ht="12" customHeight="1"/>
    <row r="38067" ht="12" customHeight="1"/>
    <row r="38068" ht="12" customHeight="1"/>
    <row r="38069" ht="12" customHeight="1"/>
    <row r="38070" ht="12" customHeight="1"/>
    <row r="38071" ht="12" customHeight="1"/>
    <row r="38072" ht="12" customHeight="1"/>
    <row r="38073" ht="12" customHeight="1"/>
    <row r="38074" ht="12" customHeight="1"/>
    <row r="38075" ht="12" customHeight="1"/>
    <row r="38076" ht="12" customHeight="1"/>
    <row r="38077" ht="12" customHeight="1"/>
    <row r="38078" ht="12" customHeight="1"/>
    <row r="38079" ht="12" customHeight="1"/>
    <row r="38080" ht="12" customHeight="1"/>
    <row r="38081" ht="12" customHeight="1"/>
    <row r="38082" ht="12" customHeight="1"/>
    <row r="38083" ht="12" customHeight="1"/>
    <row r="38084" ht="12" customHeight="1"/>
    <row r="38085" ht="12" customHeight="1"/>
    <row r="38086" ht="12" customHeight="1"/>
    <row r="38087" ht="12" customHeight="1"/>
    <row r="38088" ht="12" customHeight="1"/>
    <row r="38089" ht="12" customHeight="1"/>
    <row r="38090" ht="12" customHeight="1"/>
    <row r="38091" ht="12" customHeight="1"/>
    <row r="38092" ht="12" customHeight="1"/>
    <row r="38093" ht="12" customHeight="1"/>
    <row r="38094" ht="12" customHeight="1"/>
    <row r="38095" ht="12" customHeight="1"/>
    <row r="38096" ht="12" customHeight="1"/>
    <row r="38097" ht="12" customHeight="1"/>
    <row r="38098" ht="12" customHeight="1"/>
    <row r="38099" ht="12" customHeight="1"/>
    <row r="38100" ht="12" customHeight="1"/>
    <row r="38101" ht="12" customHeight="1"/>
    <row r="38102" ht="12" customHeight="1"/>
    <row r="38103" ht="12" customHeight="1"/>
    <row r="38104" ht="12" customHeight="1"/>
    <row r="38105" ht="12" customHeight="1"/>
    <row r="38106" ht="12" customHeight="1"/>
    <row r="38107" ht="12" customHeight="1"/>
    <row r="38108" ht="12" customHeight="1"/>
    <row r="38109" ht="12" customHeight="1"/>
    <row r="38110" ht="12" customHeight="1"/>
    <row r="38111" ht="12" customHeight="1"/>
    <row r="38112" ht="12" customHeight="1"/>
    <row r="38113" ht="12" customHeight="1"/>
    <row r="38114" ht="12" customHeight="1"/>
    <row r="38115" ht="12" customHeight="1"/>
    <row r="38116" ht="12" customHeight="1"/>
    <row r="38117" ht="12" customHeight="1"/>
    <row r="38118" ht="12" customHeight="1"/>
    <row r="38119" ht="12" customHeight="1"/>
    <row r="38120" ht="12" customHeight="1"/>
    <row r="38121" ht="12" customHeight="1"/>
    <row r="38122" ht="12" customHeight="1"/>
    <row r="38123" ht="12" customHeight="1"/>
    <row r="38124" ht="12" customHeight="1"/>
    <row r="38125" ht="12" customHeight="1"/>
    <row r="38126" ht="12" customHeight="1"/>
    <row r="38127" ht="12" customHeight="1"/>
    <row r="38128" ht="12" customHeight="1"/>
    <row r="38129" ht="12" customHeight="1"/>
    <row r="38130" ht="12" customHeight="1"/>
    <row r="38131" ht="12" customHeight="1"/>
    <row r="38132" ht="12" customHeight="1"/>
    <row r="38133" ht="12" customHeight="1"/>
    <row r="38134" ht="12" customHeight="1"/>
    <row r="38135" ht="12" customHeight="1"/>
    <row r="38136" ht="12" customHeight="1"/>
    <row r="38137" ht="12" customHeight="1"/>
    <row r="38138" ht="12" customHeight="1"/>
    <row r="38139" ht="12" customHeight="1"/>
    <row r="38140" ht="12" customHeight="1"/>
    <row r="38141" ht="12" customHeight="1"/>
    <row r="38142" ht="12" customHeight="1"/>
    <row r="38143" ht="12" customHeight="1"/>
    <row r="38144" ht="12" customHeight="1"/>
    <row r="38145" ht="12" customHeight="1"/>
    <row r="38146" ht="12" customHeight="1"/>
    <row r="38147" ht="12" customHeight="1"/>
    <row r="38148" ht="12" customHeight="1"/>
    <row r="38149" ht="12" customHeight="1"/>
    <row r="38150" ht="12" customHeight="1"/>
    <row r="38151" ht="12" customHeight="1"/>
    <row r="38152" ht="12" customHeight="1"/>
    <row r="38153" ht="12" customHeight="1"/>
    <row r="38154" ht="12" customHeight="1"/>
    <row r="38155" ht="12" customHeight="1"/>
    <row r="38156" ht="12" customHeight="1"/>
    <row r="38157" ht="12" customHeight="1"/>
    <row r="38158" ht="12" customHeight="1"/>
    <row r="38159" ht="12" customHeight="1"/>
    <row r="38160" ht="12" customHeight="1"/>
    <row r="38161" ht="12" customHeight="1"/>
    <row r="38162" ht="12" customHeight="1"/>
    <row r="38163" ht="12" customHeight="1"/>
    <row r="38164" ht="12" customHeight="1"/>
    <row r="38165" ht="12" customHeight="1"/>
    <row r="38166" ht="12" customHeight="1"/>
    <row r="38167" ht="12" customHeight="1"/>
    <row r="38168" ht="12" customHeight="1"/>
    <row r="38169" ht="12" customHeight="1"/>
    <row r="38170" ht="12" customHeight="1"/>
    <row r="38171" ht="12" customHeight="1"/>
    <row r="38172" ht="12" customHeight="1"/>
    <row r="38173" ht="12" customHeight="1"/>
    <row r="38174" ht="12" customHeight="1"/>
    <row r="38175" ht="12" customHeight="1"/>
    <row r="38176" ht="12" customHeight="1"/>
    <row r="38177" ht="12" customHeight="1"/>
    <row r="38178" ht="12" customHeight="1"/>
    <row r="38179" ht="12" customHeight="1"/>
    <row r="38180" ht="12" customHeight="1"/>
    <row r="38181" ht="12" customHeight="1"/>
    <row r="38182" ht="12" customHeight="1"/>
    <row r="38183" ht="12" customHeight="1"/>
    <row r="38184" ht="12" customHeight="1"/>
    <row r="38185" ht="12" customHeight="1"/>
    <row r="38186" ht="12" customHeight="1"/>
    <row r="38187" ht="12" customHeight="1"/>
    <row r="38188" ht="12" customHeight="1"/>
    <row r="38189" ht="12" customHeight="1"/>
    <row r="38190" ht="12" customHeight="1"/>
    <row r="38191" ht="12" customHeight="1"/>
    <row r="38192" ht="12" customHeight="1"/>
    <row r="38193" ht="12" customHeight="1"/>
    <row r="38194" ht="12" customHeight="1"/>
    <row r="38195" ht="12" customHeight="1"/>
    <row r="38196" ht="12" customHeight="1"/>
    <row r="38197" ht="12" customHeight="1"/>
    <row r="38198" ht="12" customHeight="1"/>
    <row r="38199" ht="12" customHeight="1"/>
    <row r="38200" ht="12" customHeight="1"/>
    <row r="38201" ht="12" customHeight="1"/>
    <row r="38202" ht="12" customHeight="1"/>
    <row r="38203" ht="12" customHeight="1"/>
    <row r="38204" ht="12" customHeight="1"/>
    <row r="38205" ht="12" customHeight="1"/>
    <row r="38206" ht="12" customHeight="1"/>
    <row r="38207" ht="12" customHeight="1"/>
    <row r="38208" ht="12" customHeight="1"/>
    <row r="38209" ht="12" customHeight="1"/>
    <row r="38210" ht="12" customHeight="1"/>
    <row r="38211" ht="12" customHeight="1"/>
    <row r="38212" ht="12" customHeight="1"/>
    <row r="38213" ht="12" customHeight="1"/>
    <row r="38214" ht="12" customHeight="1"/>
    <row r="38215" ht="12" customHeight="1"/>
    <row r="38216" ht="12" customHeight="1"/>
    <row r="38217" ht="12" customHeight="1"/>
    <row r="38218" ht="12" customHeight="1"/>
    <row r="38219" ht="12" customHeight="1"/>
    <row r="38220" ht="12" customHeight="1"/>
    <row r="38221" ht="12" customHeight="1"/>
    <row r="38222" ht="12" customHeight="1"/>
    <row r="38223" ht="12" customHeight="1"/>
    <row r="38224" ht="12" customHeight="1"/>
    <row r="38225" ht="12" customHeight="1"/>
    <row r="38226" ht="12" customHeight="1"/>
    <row r="38227" ht="12" customHeight="1"/>
    <row r="38228" ht="12" customHeight="1"/>
    <row r="38229" ht="12" customHeight="1"/>
    <row r="38230" ht="12" customHeight="1"/>
    <row r="38231" ht="12" customHeight="1"/>
    <row r="38232" ht="12" customHeight="1"/>
    <row r="38233" ht="12" customHeight="1"/>
    <row r="38234" ht="12" customHeight="1"/>
    <row r="38235" ht="12" customHeight="1"/>
    <row r="38236" ht="12" customHeight="1"/>
    <row r="38237" ht="12" customHeight="1"/>
    <row r="38238" ht="12" customHeight="1"/>
    <row r="38239" ht="12" customHeight="1"/>
    <row r="38240" ht="12" customHeight="1"/>
    <row r="38241" ht="12" customHeight="1"/>
    <row r="38242" ht="12" customHeight="1"/>
    <row r="38243" ht="12" customHeight="1"/>
    <row r="38244" ht="12" customHeight="1"/>
    <row r="38245" ht="12" customHeight="1"/>
    <row r="38246" ht="12" customHeight="1"/>
    <row r="38247" ht="12" customHeight="1"/>
    <row r="38248" ht="12" customHeight="1"/>
    <row r="38249" ht="12" customHeight="1"/>
    <row r="38250" ht="12" customHeight="1"/>
    <row r="38251" ht="12" customHeight="1"/>
    <row r="38252" ht="12" customHeight="1"/>
    <row r="38253" ht="12" customHeight="1"/>
    <row r="38254" ht="12" customHeight="1"/>
    <row r="38255" ht="12" customHeight="1"/>
    <row r="38256" ht="12" customHeight="1"/>
    <row r="38257" ht="12" customHeight="1"/>
    <row r="38258" ht="12" customHeight="1"/>
    <row r="38259" ht="12" customHeight="1"/>
    <row r="38260" ht="12" customHeight="1"/>
    <row r="38261" ht="12" customHeight="1"/>
    <row r="38262" ht="12" customHeight="1"/>
    <row r="38263" ht="12" customHeight="1"/>
    <row r="38264" ht="12" customHeight="1"/>
    <row r="38265" ht="12" customHeight="1"/>
    <row r="38266" ht="12" customHeight="1"/>
    <row r="38267" ht="12" customHeight="1"/>
    <row r="38268" ht="12" customHeight="1"/>
    <row r="38269" ht="12" customHeight="1"/>
    <row r="38270" ht="12" customHeight="1"/>
    <row r="38271" ht="12" customHeight="1"/>
    <row r="38272" ht="12" customHeight="1"/>
    <row r="38273" ht="12" customHeight="1"/>
    <row r="38274" ht="12" customHeight="1"/>
    <row r="38275" ht="12" customHeight="1"/>
    <row r="38276" ht="12" customHeight="1"/>
    <row r="38277" ht="12" customHeight="1"/>
    <row r="38278" ht="12" customHeight="1"/>
    <row r="38279" ht="12" customHeight="1"/>
    <row r="38280" ht="12" customHeight="1"/>
    <row r="38281" ht="12" customHeight="1"/>
    <row r="38282" ht="12" customHeight="1"/>
    <row r="38283" ht="12" customHeight="1"/>
    <row r="38284" ht="12" customHeight="1"/>
    <row r="38285" ht="12" customHeight="1"/>
    <row r="38286" ht="12" customHeight="1"/>
    <row r="38287" ht="12" customHeight="1"/>
    <row r="38288" ht="12" customHeight="1"/>
    <row r="38289" ht="12" customHeight="1"/>
    <row r="38290" ht="12" customHeight="1"/>
    <row r="38291" ht="12" customHeight="1"/>
    <row r="38292" ht="12" customHeight="1"/>
    <row r="38293" ht="12" customHeight="1"/>
    <row r="38294" ht="12" customHeight="1"/>
    <row r="38295" ht="12" customHeight="1"/>
    <row r="38296" ht="12" customHeight="1"/>
    <row r="38297" ht="12" customHeight="1"/>
    <row r="38298" ht="12" customHeight="1"/>
    <row r="38299" ht="12" customHeight="1"/>
    <row r="38300" ht="12" customHeight="1"/>
    <row r="38301" ht="12" customHeight="1"/>
    <row r="38302" ht="12" customHeight="1"/>
    <row r="38303" ht="12" customHeight="1"/>
    <row r="38304" ht="12" customHeight="1"/>
    <row r="38305" ht="12" customHeight="1"/>
    <row r="38306" ht="12" customHeight="1"/>
    <row r="38307" ht="12" customHeight="1"/>
    <row r="38308" ht="12" customHeight="1"/>
    <row r="38309" ht="12" customHeight="1"/>
    <row r="38310" ht="12" customHeight="1"/>
    <row r="38311" ht="12" customHeight="1"/>
    <row r="38312" ht="12" customHeight="1"/>
    <row r="38313" ht="12" customHeight="1"/>
    <row r="38314" ht="12" customHeight="1"/>
    <row r="38315" ht="12" customHeight="1"/>
    <row r="38316" ht="12" customHeight="1"/>
    <row r="38317" ht="12" customHeight="1"/>
    <row r="38318" ht="12" customHeight="1"/>
    <row r="38319" ht="12" customHeight="1"/>
    <row r="38320" ht="12" customHeight="1"/>
    <row r="38321" ht="12" customHeight="1"/>
    <row r="38322" ht="12" customHeight="1"/>
    <row r="38323" ht="12" customHeight="1"/>
    <row r="38324" ht="12" customHeight="1"/>
    <row r="38325" ht="12" customHeight="1"/>
    <row r="38326" ht="12" customHeight="1"/>
    <row r="38327" ht="12" customHeight="1"/>
    <row r="38328" ht="12" customHeight="1"/>
    <row r="38329" ht="12" customHeight="1"/>
    <row r="38330" ht="12" customHeight="1"/>
    <row r="38331" ht="12" customHeight="1"/>
    <row r="38332" ht="12" customHeight="1"/>
    <row r="38333" ht="12" customHeight="1"/>
    <row r="38334" ht="12" customHeight="1"/>
    <row r="38335" ht="12" customHeight="1"/>
    <row r="38336" ht="12" customHeight="1"/>
    <row r="38337" ht="12" customHeight="1"/>
    <row r="38338" ht="12" customHeight="1"/>
    <row r="38339" ht="12" customHeight="1"/>
    <row r="38340" ht="12" customHeight="1"/>
    <row r="38341" ht="12" customHeight="1"/>
    <row r="38342" ht="12" customHeight="1"/>
    <row r="38343" ht="12" customHeight="1"/>
    <row r="38344" ht="12" customHeight="1"/>
    <row r="38345" ht="12" customHeight="1"/>
    <row r="38346" ht="12" customHeight="1"/>
    <row r="38347" ht="12" customHeight="1"/>
    <row r="38348" ht="12" customHeight="1"/>
    <row r="38349" ht="12" customHeight="1"/>
    <row r="38350" ht="12" customHeight="1"/>
    <row r="38351" ht="12" customHeight="1"/>
    <row r="38352" ht="12" customHeight="1"/>
    <row r="38353" ht="12" customHeight="1"/>
    <row r="38354" ht="12" customHeight="1"/>
    <row r="38355" ht="12" customHeight="1"/>
    <row r="38356" ht="12" customHeight="1"/>
    <row r="38357" ht="12" customHeight="1"/>
    <row r="38358" ht="12" customHeight="1"/>
    <row r="38359" ht="12" customHeight="1"/>
    <row r="38360" ht="12" customHeight="1"/>
    <row r="38361" ht="12" customHeight="1"/>
    <row r="38362" ht="12" customHeight="1"/>
    <row r="38363" ht="12" customHeight="1"/>
    <row r="38364" ht="12" customHeight="1"/>
    <row r="38365" ht="12" customHeight="1"/>
    <row r="38366" ht="12" customHeight="1"/>
    <row r="38367" ht="12" customHeight="1"/>
    <row r="38368" ht="12" customHeight="1"/>
    <row r="38369" ht="12" customHeight="1"/>
    <row r="38370" ht="12" customHeight="1"/>
    <row r="38371" ht="12" customHeight="1"/>
    <row r="38372" ht="12" customHeight="1"/>
    <row r="38373" ht="12" customHeight="1"/>
    <row r="38374" ht="12" customHeight="1"/>
    <row r="38375" ht="12" customHeight="1"/>
    <row r="38376" ht="12" customHeight="1"/>
    <row r="38377" ht="12" customHeight="1"/>
    <row r="38378" ht="12" customHeight="1"/>
    <row r="38379" ht="12" customHeight="1"/>
    <row r="38380" ht="12" customHeight="1"/>
    <row r="38381" ht="12" customHeight="1"/>
    <row r="38382" ht="12" customHeight="1"/>
    <row r="38383" ht="12" customHeight="1"/>
    <row r="38384" ht="12" customHeight="1"/>
    <row r="38385" ht="12" customHeight="1"/>
    <row r="38386" ht="12" customHeight="1"/>
    <row r="38387" ht="12" customHeight="1"/>
    <row r="38388" ht="12" customHeight="1"/>
    <row r="38389" ht="12" customHeight="1"/>
    <row r="38390" ht="12" customHeight="1"/>
    <row r="38391" ht="12" customHeight="1"/>
    <row r="38392" ht="12" customHeight="1"/>
    <row r="38393" ht="12" customHeight="1"/>
    <row r="38394" ht="12" customHeight="1"/>
    <row r="38395" ht="12" customHeight="1"/>
    <row r="38396" ht="12" customHeight="1"/>
    <row r="38397" ht="12" customHeight="1"/>
    <row r="38398" ht="12" customHeight="1"/>
    <row r="38399" ht="12" customHeight="1"/>
    <row r="38400" ht="12" customHeight="1"/>
    <row r="38401" ht="12" customHeight="1"/>
    <row r="38402" ht="12" customHeight="1"/>
    <row r="38403" ht="12" customHeight="1"/>
    <row r="38404" ht="12" customHeight="1"/>
    <row r="38405" ht="12" customHeight="1"/>
    <row r="38406" ht="12" customHeight="1"/>
    <row r="38407" ht="12" customHeight="1"/>
    <row r="38408" ht="12" customHeight="1"/>
    <row r="38409" ht="12" customHeight="1"/>
    <row r="38410" ht="12" customHeight="1"/>
    <row r="38411" ht="12" customHeight="1"/>
    <row r="38412" ht="12" customHeight="1"/>
    <row r="38413" ht="12" customHeight="1"/>
    <row r="38414" ht="12" customHeight="1"/>
    <row r="38415" ht="12" customHeight="1"/>
    <row r="38416" ht="12" customHeight="1"/>
    <row r="38417" ht="12" customHeight="1"/>
    <row r="38418" ht="12" customHeight="1"/>
    <row r="38419" ht="12" customHeight="1"/>
    <row r="38420" ht="12" customHeight="1"/>
    <row r="38421" ht="12" customHeight="1"/>
    <row r="38422" ht="12" customHeight="1"/>
    <row r="38423" ht="12" customHeight="1"/>
    <row r="38424" ht="12" customHeight="1"/>
    <row r="38425" ht="12" customHeight="1"/>
    <row r="38426" ht="12" customHeight="1"/>
    <row r="38427" ht="12" customHeight="1"/>
    <row r="38428" ht="12" customHeight="1"/>
    <row r="38429" ht="12" customHeight="1"/>
    <row r="38430" ht="12" customHeight="1"/>
    <row r="38431" ht="12" customHeight="1"/>
    <row r="38432" ht="12" customHeight="1"/>
    <row r="38433" ht="12" customHeight="1"/>
    <row r="38434" ht="12" customHeight="1"/>
    <row r="38435" ht="12" customHeight="1"/>
    <row r="38436" ht="12" customHeight="1"/>
    <row r="38437" ht="12" customHeight="1"/>
    <row r="38438" ht="12" customHeight="1"/>
    <row r="38439" ht="12" customHeight="1"/>
    <row r="38440" ht="12" customHeight="1"/>
    <row r="38441" ht="12" customHeight="1"/>
    <row r="38442" ht="12" customHeight="1"/>
    <row r="38443" ht="12" customHeight="1"/>
    <row r="38444" ht="12" customHeight="1"/>
    <row r="38445" ht="12" customHeight="1"/>
    <row r="38446" ht="12" customHeight="1"/>
    <row r="38447" ht="12" customHeight="1"/>
    <row r="38448" ht="12" customHeight="1"/>
    <row r="38449" ht="12" customHeight="1"/>
    <row r="38450" ht="12" customHeight="1"/>
    <row r="38451" ht="12" customHeight="1"/>
    <row r="38452" ht="12" customHeight="1"/>
    <row r="38453" ht="12" customHeight="1"/>
    <row r="38454" ht="12" customHeight="1"/>
    <row r="38455" ht="12" customHeight="1"/>
    <row r="38456" ht="12" customHeight="1"/>
    <row r="38457" ht="12" customHeight="1"/>
    <row r="38458" ht="12" customHeight="1"/>
    <row r="38459" ht="12" customHeight="1"/>
    <row r="38460" ht="12" customHeight="1"/>
    <row r="38461" ht="12" customHeight="1"/>
    <row r="38462" ht="12" customHeight="1"/>
    <row r="38463" ht="12" customHeight="1"/>
    <row r="38464" ht="12" customHeight="1"/>
    <row r="38465" ht="12" customHeight="1"/>
    <row r="38466" ht="12" customHeight="1"/>
    <row r="38467" ht="12" customHeight="1"/>
    <row r="38468" ht="12" customHeight="1"/>
    <row r="38469" ht="12" customHeight="1"/>
    <row r="38470" ht="12" customHeight="1"/>
    <row r="38471" ht="12" customHeight="1"/>
    <row r="38472" ht="12" customHeight="1"/>
    <row r="38473" ht="12" customHeight="1"/>
    <row r="38474" ht="12" customHeight="1"/>
    <row r="38475" ht="12" customHeight="1"/>
    <row r="38476" ht="12" customHeight="1"/>
    <row r="38477" ht="12" customHeight="1"/>
    <row r="38478" ht="12" customHeight="1"/>
    <row r="38479" ht="12" customHeight="1"/>
    <row r="38480" ht="12" customHeight="1"/>
    <row r="38481" ht="12" customHeight="1"/>
    <row r="38482" ht="12" customHeight="1"/>
    <row r="38483" ht="12" customHeight="1"/>
    <row r="38484" ht="12" customHeight="1"/>
    <row r="38485" ht="12" customHeight="1"/>
    <row r="38486" ht="12" customHeight="1"/>
    <row r="38487" ht="12" customHeight="1"/>
    <row r="38488" ht="12" customHeight="1"/>
    <row r="38489" ht="12" customHeight="1"/>
    <row r="38490" ht="12" customHeight="1"/>
    <row r="38491" ht="12" customHeight="1"/>
    <row r="38492" ht="12" customHeight="1"/>
    <row r="38493" ht="12" customHeight="1"/>
    <row r="38494" ht="12" customHeight="1"/>
    <row r="38495" ht="12" customHeight="1"/>
    <row r="38496" ht="12" customHeight="1"/>
    <row r="38497" ht="12" customHeight="1"/>
    <row r="38498" ht="12" customHeight="1"/>
    <row r="38499" ht="12" customHeight="1"/>
    <row r="38500" ht="12" customHeight="1"/>
    <row r="38501" ht="12" customHeight="1"/>
    <row r="38502" ht="12" customHeight="1"/>
    <row r="38503" ht="12" customHeight="1"/>
    <row r="38504" ht="12" customHeight="1"/>
    <row r="38505" ht="12" customHeight="1"/>
    <row r="38506" ht="12" customHeight="1"/>
    <row r="38507" ht="12" customHeight="1"/>
    <row r="38508" ht="12" customHeight="1"/>
    <row r="38509" ht="12" customHeight="1"/>
    <row r="38510" ht="12" customHeight="1"/>
    <row r="38511" ht="12" customHeight="1"/>
    <row r="38512" ht="12" customHeight="1"/>
    <row r="38513" ht="12" customHeight="1"/>
    <row r="38514" ht="12" customHeight="1"/>
    <row r="38515" ht="12" customHeight="1"/>
    <row r="38516" ht="12" customHeight="1"/>
    <row r="38517" ht="12" customHeight="1"/>
    <row r="38518" ht="12" customHeight="1"/>
    <row r="38519" ht="12" customHeight="1"/>
    <row r="38520" ht="12" customHeight="1"/>
    <row r="38521" ht="12" customHeight="1"/>
    <row r="38522" ht="12" customHeight="1"/>
    <row r="38523" ht="12" customHeight="1"/>
    <row r="38524" ht="12" customHeight="1"/>
    <row r="38525" ht="12" customHeight="1"/>
    <row r="38526" ht="12" customHeight="1"/>
    <row r="38527" ht="12" customHeight="1"/>
    <row r="38528" ht="12" customHeight="1"/>
    <row r="38529" ht="12" customHeight="1"/>
    <row r="38530" ht="12" customHeight="1"/>
    <row r="38531" ht="12" customHeight="1"/>
    <row r="38532" ht="12" customHeight="1"/>
    <row r="38533" ht="12" customHeight="1"/>
    <row r="38534" ht="12" customHeight="1"/>
    <row r="38535" ht="12" customHeight="1"/>
    <row r="38536" ht="12" customHeight="1"/>
    <row r="38537" ht="12" customHeight="1"/>
    <row r="38538" ht="12" customHeight="1"/>
    <row r="38539" ht="12" customHeight="1"/>
    <row r="38540" ht="12" customHeight="1"/>
    <row r="38541" ht="12" customHeight="1"/>
    <row r="38542" ht="12" customHeight="1"/>
    <row r="38543" ht="12" customHeight="1"/>
    <row r="38544" ht="12" customHeight="1"/>
    <row r="38545" ht="12" customHeight="1"/>
    <row r="38546" ht="12" customHeight="1"/>
    <row r="38547" ht="12" customHeight="1"/>
    <row r="38548" ht="12" customHeight="1"/>
    <row r="38549" ht="12" customHeight="1"/>
    <row r="38550" ht="12" customHeight="1"/>
    <row r="38551" ht="12" customHeight="1"/>
    <row r="38552" ht="12" customHeight="1"/>
    <row r="38553" ht="12" customHeight="1"/>
    <row r="38554" ht="12" customHeight="1"/>
    <row r="38555" ht="12" customHeight="1"/>
    <row r="38556" ht="12" customHeight="1"/>
    <row r="38557" ht="12" customHeight="1"/>
    <row r="38558" ht="12" customHeight="1"/>
    <row r="38559" ht="12" customHeight="1"/>
    <row r="38560" ht="12" customHeight="1"/>
    <row r="38561" ht="12" customHeight="1"/>
    <row r="38562" ht="12" customHeight="1"/>
    <row r="38563" ht="12" customHeight="1"/>
    <row r="38564" ht="12" customHeight="1"/>
    <row r="38565" ht="12" customHeight="1"/>
    <row r="38566" ht="12" customHeight="1"/>
    <row r="38567" ht="12" customHeight="1"/>
    <row r="38568" ht="12" customHeight="1"/>
    <row r="38569" ht="12" customHeight="1"/>
    <row r="38570" ht="12" customHeight="1"/>
    <row r="38571" ht="12" customHeight="1"/>
    <row r="38572" ht="12" customHeight="1"/>
    <row r="38573" ht="12" customHeight="1"/>
    <row r="38574" ht="12" customHeight="1"/>
    <row r="38575" ht="12" customHeight="1"/>
    <row r="38576" ht="12" customHeight="1"/>
    <row r="38577" ht="12" customHeight="1"/>
    <row r="38578" ht="12" customHeight="1"/>
    <row r="38579" ht="12" customHeight="1"/>
    <row r="38580" ht="12" customHeight="1"/>
    <row r="38581" ht="12" customHeight="1"/>
    <row r="38582" ht="12" customHeight="1"/>
    <row r="38583" ht="12" customHeight="1"/>
    <row r="38584" ht="12" customHeight="1"/>
    <row r="38585" ht="12" customHeight="1"/>
    <row r="38586" ht="12" customHeight="1"/>
    <row r="38587" ht="12" customHeight="1"/>
    <row r="38588" ht="12" customHeight="1"/>
    <row r="38589" ht="12" customHeight="1"/>
    <row r="38590" ht="12" customHeight="1"/>
    <row r="38591" ht="12" customHeight="1"/>
    <row r="38592" ht="12" customHeight="1"/>
    <row r="38593" ht="12" customHeight="1"/>
    <row r="38594" ht="12" customHeight="1"/>
    <row r="38595" ht="12" customHeight="1"/>
    <row r="38596" ht="12" customHeight="1"/>
    <row r="38597" ht="12" customHeight="1"/>
    <row r="38598" ht="12" customHeight="1"/>
    <row r="38599" ht="12" customHeight="1"/>
    <row r="38600" ht="12" customHeight="1"/>
    <row r="38601" ht="12" customHeight="1"/>
    <row r="38602" ht="12" customHeight="1"/>
    <row r="38603" ht="12" customHeight="1"/>
    <row r="38604" ht="12" customHeight="1"/>
    <row r="38605" ht="12" customHeight="1"/>
    <row r="38606" ht="12" customHeight="1"/>
    <row r="38607" ht="12" customHeight="1"/>
    <row r="38608" ht="12" customHeight="1"/>
    <row r="38609" ht="12" customHeight="1"/>
    <row r="38610" ht="12" customHeight="1"/>
    <row r="38611" ht="12" customHeight="1"/>
    <row r="38612" ht="12" customHeight="1"/>
    <row r="38613" ht="12" customHeight="1"/>
    <row r="38614" ht="12" customHeight="1"/>
    <row r="38615" ht="12" customHeight="1"/>
    <row r="38616" ht="12" customHeight="1"/>
    <row r="38617" ht="12" customHeight="1"/>
    <row r="38618" ht="12" customHeight="1"/>
    <row r="38619" ht="12" customHeight="1"/>
    <row r="38620" ht="12" customHeight="1"/>
    <row r="38621" ht="12" customHeight="1"/>
    <row r="38622" ht="12" customHeight="1"/>
    <row r="38623" ht="12" customHeight="1"/>
    <row r="38624" ht="12" customHeight="1"/>
    <row r="38625" ht="12" customHeight="1"/>
    <row r="38626" ht="12" customHeight="1"/>
    <row r="38627" ht="12" customHeight="1"/>
    <row r="38628" ht="12" customHeight="1"/>
    <row r="38629" ht="12" customHeight="1"/>
    <row r="38630" ht="12" customHeight="1"/>
    <row r="38631" ht="12" customHeight="1"/>
    <row r="38632" ht="12" customHeight="1"/>
    <row r="38633" ht="12" customHeight="1"/>
    <row r="38634" ht="12" customHeight="1"/>
    <row r="38635" ht="12" customHeight="1"/>
    <row r="38636" ht="12" customHeight="1"/>
    <row r="38637" ht="12" customHeight="1"/>
    <row r="38638" ht="12" customHeight="1"/>
    <row r="38639" ht="12" customHeight="1"/>
    <row r="38640" ht="12" customHeight="1"/>
    <row r="38641" ht="12" customHeight="1"/>
    <row r="38642" ht="12" customHeight="1"/>
    <row r="38643" ht="12" customHeight="1"/>
    <row r="38644" ht="12" customHeight="1"/>
    <row r="38645" ht="12" customHeight="1"/>
    <row r="38646" ht="12" customHeight="1"/>
    <row r="38647" ht="12" customHeight="1"/>
    <row r="38648" ht="12" customHeight="1"/>
    <row r="38649" ht="12" customHeight="1"/>
    <row r="38650" ht="12" customHeight="1"/>
    <row r="38651" ht="12" customHeight="1"/>
    <row r="38652" ht="12" customHeight="1"/>
    <row r="38653" ht="12" customHeight="1"/>
    <row r="38654" ht="12" customHeight="1"/>
    <row r="38655" ht="12" customHeight="1"/>
    <row r="38656" ht="12" customHeight="1"/>
    <row r="38657" ht="12" customHeight="1"/>
    <row r="38658" ht="12" customHeight="1"/>
    <row r="38659" ht="12" customHeight="1"/>
    <row r="38660" ht="12" customHeight="1"/>
    <row r="38661" ht="12" customHeight="1"/>
    <row r="38662" ht="12" customHeight="1"/>
    <row r="38663" ht="12" customHeight="1"/>
    <row r="38664" ht="12" customHeight="1"/>
    <row r="38665" ht="12" customHeight="1"/>
    <row r="38666" ht="12" customHeight="1"/>
    <row r="38667" ht="12" customHeight="1"/>
    <row r="38668" ht="12" customHeight="1"/>
    <row r="38669" ht="12" customHeight="1"/>
    <row r="38670" ht="12" customHeight="1"/>
    <row r="38671" ht="12" customHeight="1"/>
    <row r="38672" ht="12" customHeight="1"/>
    <row r="38673" ht="12" customHeight="1"/>
    <row r="38674" ht="12" customHeight="1"/>
    <row r="38675" ht="12" customHeight="1"/>
    <row r="38676" ht="12" customHeight="1"/>
    <row r="38677" ht="12" customHeight="1"/>
    <row r="38678" ht="12" customHeight="1"/>
    <row r="38679" ht="12" customHeight="1"/>
    <row r="38680" ht="12" customHeight="1"/>
    <row r="38681" ht="12" customHeight="1"/>
    <row r="38682" ht="12" customHeight="1"/>
    <row r="38683" ht="12" customHeight="1"/>
    <row r="38684" ht="12" customHeight="1"/>
    <row r="38685" ht="12" customHeight="1"/>
    <row r="38686" ht="12" customHeight="1"/>
    <row r="38687" ht="12" customHeight="1"/>
    <row r="38688" ht="12" customHeight="1"/>
    <row r="38689" ht="12" customHeight="1"/>
    <row r="38690" ht="12" customHeight="1"/>
    <row r="38691" ht="12" customHeight="1"/>
    <row r="38692" ht="12" customHeight="1"/>
    <row r="38693" ht="12" customHeight="1"/>
    <row r="38694" ht="12" customHeight="1"/>
    <row r="38695" ht="12" customHeight="1"/>
    <row r="38696" ht="12" customHeight="1"/>
    <row r="38697" ht="12" customHeight="1"/>
    <row r="38698" ht="12" customHeight="1"/>
    <row r="38699" ht="12" customHeight="1"/>
    <row r="38700" ht="12" customHeight="1"/>
    <row r="38701" ht="12" customHeight="1"/>
    <row r="38702" ht="12" customHeight="1"/>
    <row r="38703" ht="12" customHeight="1"/>
    <row r="38704" ht="12" customHeight="1"/>
    <row r="38705" ht="12" customHeight="1"/>
    <row r="38706" ht="12" customHeight="1"/>
    <row r="38707" ht="12" customHeight="1"/>
    <row r="38708" ht="12" customHeight="1"/>
    <row r="38709" ht="12" customHeight="1"/>
    <row r="38710" ht="12" customHeight="1"/>
    <row r="38711" ht="12" customHeight="1"/>
    <row r="38712" ht="12" customHeight="1"/>
    <row r="38713" ht="12" customHeight="1"/>
    <row r="38714" ht="12" customHeight="1"/>
    <row r="38715" ht="12" customHeight="1"/>
    <row r="38716" ht="12" customHeight="1"/>
    <row r="38717" ht="12" customHeight="1"/>
    <row r="38718" ht="12" customHeight="1"/>
    <row r="38719" ht="12" customHeight="1"/>
    <row r="38720" ht="12" customHeight="1"/>
    <row r="38721" ht="12" customHeight="1"/>
    <row r="38722" ht="12" customHeight="1"/>
    <row r="38723" ht="12" customHeight="1"/>
    <row r="38724" ht="12" customHeight="1"/>
    <row r="38725" ht="12" customHeight="1"/>
    <row r="38726" ht="12" customHeight="1"/>
    <row r="38727" ht="12" customHeight="1"/>
    <row r="38728" ht="12" customHeight="1"/>
    <row r="38729" ht="12" customHeight="1"/>
    <row r="38730" ht="12" customHeight="1"/>
    <row r="38731" ht="12" customHeight="1"/>
    <row r="38732" ht="12" customHeight="1"/>
    <row r="38733" ht="12" customHeight="1"/>
    <row r="38734" ht="12" customHeight="1"/>
    <row r="38735" ht="12" customHeight="1"/>
    <row r="38736" ht="12" customHeight="1"/>
    <row r="38737" ht="12" customHeight="1"/>
    <row r="38738" ht="12" customHeight="1"/>
    <row r="38739" ht="12" customHeight="1"/>
    <row r="38740" ht="12" customHeight="1"/>
    <row r="38741" ht="12" customHeight="1"/>
    <row r="38742" ht="12" customHeight="1"/>
    <row r="38743" ht="12" customHeight="1"/>
    <row r="38744" ht="12" customHeight="1"/>
    <row r="38745" ht="12" customHeight="1"/>
    <row r="38746" ht="12" customHeight="1"/>
    <row r="38747" ht="12" customHeight="1"/>
    <row r="38748" ht="12" customHeight="1"/>
    <row r="38749" ht="12" customHeight="1"/>
    <row r="38750" ht="12" customHeight="1"/>
    <row r="38751" ht="12" customHeight="1"/>
    <row r="38752" ht="12" customHeight="1"/>
    <row r="38753" ht="12" customHeight="1"/>
    <row r="38754" ht="12" customHeight="1"/>
    <row r="38755" ht="12" customHeight="1"/>
    <row r="38756" ht="12" customHeight="1"/>
    <row r="38757" ht="12" customHeight="1"/>
    <row r="38758" ht="12" customHeight="1"/>
    <row r="38759" ht="12" customHeight="1"/>
    <row r="38760" ht="12" customHeight="1"/>
    <row r="38761" ht="12" customHeight="1"/>
    <row r="38762" ht="12" customHeight="1"/>
    <row r="38763" ht="12" customHeight="1"/>
    <row r="38764" ht="12" customHeight="1"/>
    <row r="38765" ht="12" customHeight="1"/>
    <row r="38766" ht="12" customHeight="1"/>
    <row r="38767" ht="12" customHeight="1"/>
    <row r="38768" ht="12" customHeight="1"/>
    <row r="38769" ht="12" customHeight="1"/>
    <row r="38770" ht="12" customHeight="1"/>
    <row r="38771" ht="12" customHeight="1"/>
    <row r="38772" ht="12" customHeight="1"/>
    <row r="38773" ht="12" customHeight="1"/>
    <row r="38774" ht="12" customHeight="1"/>
    <row r="38775" ht="12" customHeight="1"/>
    <row r="38776" ht="12" customHeight="1"/>
    <row r="38777" ht="12" customHeight="1"/>
    <row r="38778" ht="12" customHeight="1"/>
    <row r="38779" ht="12" customHeight="1"/>
    <row r="38780" ht="12" customHeight="1"/>
    <row r="38781" ht="12" customHeight="1"/>
    <row r="38782" ht="12" customHeight="1"/>
    <row r="38783" ht="12" customHeight="1"/>
    <row r="38784" ht="12" customHeight="1"/>
    <row r="38785" ht="12" customHeight="1"/>
    <row r="38786" ht="12" customHeight="1"/>
    <row r="38787" ht="12" customHeight="1"/>
    <row r="38788" ht="12" customHeight="1"/>
    <row r="38789" ht="12" customHeight="1"/>
    <row r="38790" ht="12" customHeight="1"/>
    <row r="38791" ht="12" customHeight="1"/>
    <row r="38792" ht="12" customHeight="1"/>
    <row r="38793" ht="12" customHeight="1"/>
    <row r="38794" ht="12" customHeight="1"/>
    <row r="38795" ht="12" customHeight="1"/>
    <row r="38796" ht="12" customHeight="1"/>
    <row r="38797" ht="12" customHeight="1"/>
    <row r="38798" ht="12" customHeight="1"/>
    <row r="38799" ht="12" customHeight="1"/>
    <row r="38800" ht="12" customHeight="1"/>
    <row r="38801" ht="12" customHeight="1"/>
    <row r="38802" ht="12" customHeight="1"/>
    <row r="38803" ht="12" customHeight="1"/>
    <row r="38804" ht="12" customHeight="1"/>
    <row r="38805" ht="12" customHeight="1"/>
    <row r="38806" ht="12" customHeight="1"/>
    <row r="38807" ht="12" customHeight="1"/>
    <row r="38808" ht="12" customHeight="1"/>
    <row r="38809" ht="12" customHeight="1"/>
    <row r="38810" ht="12" customHeight="1"/>
    <row r="38811" ht="12" customHeight="1"/>
    <row r="38812" ht="12" customHeight="1"/>
    <row r="38813" ht="12" customHeight="1"/>
    <row r="38814" ht="12" customHeight="1"/>
    <row r="38815" ht="12" customHeight="1"/>
    <row r="38816" ht="12" customHeight="1"/>
    <row r="38817" ht="12" customHeight="1"/>
    <row r="38818" ht="12" customHeight="1"/>
    <row r="38819" ht="12" customHeight="1"/>
    <row r="38820" ht="12" customHeight="1"/>
    <row r="38821" ht="12" customHeight="1"/>
    <row r="38822" ht="12" customHeight="1"/>
    <row r="38823" ht="12" customHeight="1"/>
    <row r="38824" ht="12" customHeight="1"/>
    <row r="38825" ht="12" customHeight="1"/>
    <row r="38826" ht="12" customHeight="1"/>
    <row r="38827" ht="12" customHeight="1"/>
    <row r="38828" ht="12" customHeight="1"/>
    <row r="38829" ht="12" customHeight="1"/>
    <row r="38830" ht="12" customHeight="1"/>
    <row r="38831" ht="12" customHeight="1"/>
    <row r="38832" ht="12" customHeight="1"/>
    <row r="38833" ht="12" customHeight="1"/>
    <row r="38834" ht="12" customHeight="1"/>
    <row r="38835" ht="12" customHeight="1"/>
    <row r="38836" ht="12" customHeight="1"/>
    <row r="38837" ht="12" customHeight="1"/>
    <row r="38838" ht="12" customHeight="1"/>
    <row r="38839" ht="12" customHeight="1"/>
    <row r="38840" ht="12" customHeight="1"/>
    <row r="38841" ht="12" customHeight="1"/>
    <row r="38842" ht="12" customHeight="1"/>
    <row r="38843" ht="12" customHeight="1"/>
    <row r="38844" ht="12" customHeight="1"/>
    <row r="38845" ht="12" customHeight="1"/>
    <row r="38846" ht="12" customHeight="1"/>
    <row r="38847" ht="12" customHeight="1"/>
    <row r="38848" ht="12" customHeight="1"/>
    <row r="38849" ht="12" customHeight="1"/>
    <row r="38850" ht="12" customHeight="1"/>
    <row r="38851" ht="12" customHeight="1"/>
    <row r="38852" ht="12" customHeight="1"/>
    <row r="38853" ht="12" customHeight="1"/>
    <row r="38854" ht="12" customHeight="1"/>
    <row r="38855" ht="12" customHeight="1"/>
    <row r="38856" ht="12" customHeight="1"/>
    <row r="38857" ht="12" customHeight="1"/>
    <row r="38858" ht="12" customHeight="1"/>
    <row r="38859" ht="12" customHeight="1"/>
    <row r="38860" ht="12" customHeight="1"/>
    <row r="38861" ht="12" customHeight="1"/>
    <row r="38862" ht="12" customHeight="1"/>
    <row r="38863" ht="12" customHeight="1"/>
    <row r="38864" ht="12" customHeight="1"/>
    <row r="38865" ht="12" customHeight="1"/>
    <row r="38866" ht="12" customHeight="1"/>
    <row r="38867" ht="12" customHeight="1"/>
    <row r="38868" ht="12" customHeight="1"/>
    <row r="38869" ht="12" customHeight="1"/>
    <row r="38870" ht="12" customHeight="1"/>
    <row r="38871" ht="12" customHeight="1"/>
    <row r="38872" ht="12" customHeight="1"/>
    <row r="38873" ht="12" customHeight="1"/>
    <row r="38874" ht="12" customHeight="1"/>
    <row r="38875" ht="12" customHeight="1"/>
    <row r="38876" ht="12" customHeight="1"/>
    <row r="38877" ht="12" customHeight="1"/>
    <row r="38878" ht="12" customHeight="1"/>
    <row r="38879" ht="12" customHeight="1"/>
    <row r="38880" ht="12" customHeight="1"/>
    <row r="38881" ht="12" customHeight="1"/>
    <row r="38882" ht="12" customHeight="1"/>
    <row r="38883" ht="12" customHeight="1"/>
    <row r="38884" ht="12" customHeight="1"/>
    <row r="38885" ht="12" customHeight="1"/>
    <row r="38886" ht="12" customHeight="1"/>
    <row r="38887" ht="12" customHeight="1"/>
    <row r="38888" ht="12" customHeight="1"/>
    <row r="38889" ht="12" customHeight="1"/>
    <row r="38890" ht="12" customHeight="1"/>
    <row r="38891" ht="12" customHeight="1"/>
    <row r="38892" ht="12" customHeight="1"/>
    <row r="38893" ht="12" customHeight="1"/>
    <row r="38894" ht="12" customHeight="1"/>
    <row r="38895" ht="12" customHeight="1"/>
    <row r="38896" ht="12" customHeight="1"/>
    <row r="38897" ht="12" customHeight="1"/>
    <row r="38898" ht="12" customHeight="1"/>
    <row r="38899" ht="12" customHeight="1"/>
    <row r="38900" ht="12" customHeight="1"/>
    <row r="38901" ht="12" customHeight="1"/>
    <row r="38902" ht="12" customHeight="1"/>
    <row r="38903" ht="12" customHeight="1"/>
    <row r="38904" ht="12" customHeight="1"/>
    <row r="38905" ht="12" customHeight="1"/>
    <row r="38906" ht="12" customHeight="1"/>
    <row r="38907" ht="12" customHeight="1"/>
    <row r="38908" ht="12" customHeight="1"/>
    <row r="38909" ht="12" customHeight="1"/>
    <row r="38910" ht="12" customHeight="1"/>
    <row r="38911" ht="12" customHeight="1"/>
    <row r="38912" ht="12" customHeight="1"/>
    <row r="38913" ht="12" customHeight="1"/>
    <row r="38914" ht="12" customHeight="1"/>
    <row r="38915" ht="12" customHeight="1"/>
    <row r="38916" ht="12" customHeight="1"/>
    <row r="38917" ht="12" customHeight="1"/>
    <row r="38918" ht="12" customHeight="1"/>
    <row r="38919" ht="12" customHeight="1"/>
    <row r="38920" ht="12" customHeight="1"/>
    <row r="38921" ht="12" customHeight="1"/>
    <row r="38922" ht="12" customHeight="1"/>
    <row r="38923" ht="12" customHeight="1"/>
    <row r="38924" ht="12" customHeight="1"/>
    <row r="38925" ht="12" customHeight="1"/>
    <row r="38926" ht="12" customHeight="1"/>
    <row r="38927" ht="12" customHeight="1"/>
    <row r="38928" ht="12" customHeight="1"/>
    <row r="38929" ht="12" customHeight="1"/>
    <row r="38930" ht="12" customHeight="1"/>
    <row r="38931" ht="12" customHeight="1"/>
    <row r="38932" ht="12" customHeight="1"/>
    <row r="38933" ht="12" customHeight="1"/>
    <row r="38934" ht="12" customHeight="1"/>
    <row r="38935" ht="12" customHeight="1"/>
    <row r="38936" ht="12" customHeight="1"/>
    <row r="38937" ht="12" customHeight="1"/>
    <row r="38938" ht="12" customHeight="1"/>
    <row r="38939" ht="12" customHeight="1"/>
    <row r="38940" ht="12" customHeight="1"/>
    <row r="38941" ht="12" customHeight="1"/>
    <row r="38942" ht="12" customHeight="1"/>
    <row r="38943" ht="12" customHeight="1"/>
    <row r="38944" ht="12" customHeight="1"/>
    <row r="38945" ht="12" customHeight="1"/>
    <row r="38946" ht="12" customHeight="1"/>
    <row r="38947" ht="12" customHeight="1"/>
    <row r="38948" ht="12" customHeight="1"/>
    <row r="38949" ht="12" customHeight="1"/>
    <row r="38950" ht="12" customHeight="1"/>
    <row r="38951" ht="12" customHeight="1"/>
    <row r="38952" ht="12" customHeight="1"/>
    <row r="38953" ht="12" customHeight="1"/>
    <row r="38954" ht="12" customHeight="1"/>
    <row r="38955" ht="12" customHeight="1"/>
    <row r="38956" ht="12" customHeight="1"/>
    <row r="38957" ht="12" customHeight="1"/>
    <row r="38958" ht="12" customHeight="1"/>
    <row r="38959" ht="12" customHeight="1"/>
    <row r="38960" ht="12" customHeight="1"/>
    <row r="38961" ht="12" customHeight="1"/>
    <row r="38962" ht="12" customHeight="1"/>
    <row r="38963" ht="12" customHeight="1"/>
    <row r="38964" ht="12" customHeight="1"/>
    <row r="38965" ht="12" customHeight="1"/>
    <row r="38966" ht="12" customHeight="1"/>
    <row r="38967" ht="12" customHeight="1"/>
    <row r="38968" ht="12" customHeight="1"/>
    <row r="38969" ht="12" customHeight="1"/>
    <row r="38970" ht="12" customHeight="1"/>
    <row r="38971" ht="12" customHeight="1"/>
    <row r="38972" ht="12" customHeight="1"/>
    <row r="38973" ht="12" customHeight="1"/>
    <row r="38974" ht="12" customHeight="1"/>
    <row r="38975" ht="12" customHeight="1"/>
    <row r="38976" ht="12" customHeight="1"/>
    <row r="38977" ht="12" customHeight="1"/>
    <row r="38978" ht="12" customHeight="1"/>
    <row r="38979" ht="12" customHeight="1"/>
    <row r="38980" ht="12" customHeight="1"/>
    <row r="38981" ht="12" customHeight="1"/>
    <row r="38982" ht="12" customHeight="1"/>
    <row r="38983" ht="12" customHeight="1"/>
    <row r="38984" ht="12" customHeight="1"/>
    <row r="38985" ht="12" customHeight="1"/>
    <row r="38986" ht="12" customHeight="1"/>
    <row r="38987" ht="12" customHeight="1"/>
    <row r="38988" ht="12" customHeight="1"/>
    <row r="38989" ht="12" customHeight="1"/>
    <row r="38990" ht="12" customHeight="1"/>
    <row r="38991" ht="12" customHeight="1"/>
    <row r="38992" ht="12" customHeight="1"/>
    <row r="38993" ht="12" customHeight="1"/>
    <row r="38994" ht="12" customHeight="1"/>
    <row r="38995" ht="12" customHeight="1"/>
    <row r="38996" ht="12" customHeight="1"/>
    <row r="38997" ht="12" customHeight="1"/>
    <row r="38998" ht="12" customHeight="1"/>
    <row r="38999" ht="12" customHeight="1"/>
    <row r="39000" ht="12" customHeight="1"/>
    <row r="39001" ht="12" customHeight="1"/>
    <row r="39002" ht="12" customHeight="1"/>
    <row r="39003" ht="12" customHeight="1"/>
    <row r="39004" ht="12" customHeight="1"/>
    <row r="39005" ht="12" customHeight="1"/>
    <row r="39006" ht="12" customHeight="1"/>
    <row r="39007" ht="12" customHeight="1"/>
    <row r="39008" ht="12" customHeight="1"/>
    <row r="39009" ht="12" customHeight="1"/>
    <row r="39010" ht="12" customHeight="1"/>
    <row r="39011" ht="12" customHeight="1"/>
    <row r="39012" ht="12" customHeight="1"/>
    <row r="39013" ht="12" customHeight="1"/>
    <row r="39014" ht="12" customHeight="1"/>
    <row r="39015" ht="12" customHeight="1"/>
    <row r="39016" ht="12" customHeight="1"/>
    <row r="39017" ht="12" customHeight="1"/>
    <row r="39018" ht="12" customHeight="1"/>
    <row r="39019" ht="12" customHeight="1"/>
    <row r="39020" ht="12" customHeight="1"/>
    <row r="39021" ht="12" customHeight="1"/>
    <row r="39022" ht="12" customHeight="1"/>
    <row r="39023" ht="12" customHeight="1"/>
    <row r="39024" ht="12" customHeight="1"/>
    <row r="39025" ht="12" customHeight="1"/>
    <row r="39026" ht="12" customHeight="1"/>
    <row r="39027" ht="12" customHeight="1"/>
    <row r="39028" ht="12" customHeight="1"/>
    <row r="39029" ht="12" customHeight="1"/>
    <row r="39030" ht="12" customHeight="1"/>
    <row r="39031" ht="12" customHeight="1"/>
    <row r="39032" ht="12" customHeight="1"/>
    <row r="39033" ht="12" customHeight="1"/>
    <row r="39034" ht="12" customHeight="1"/>
    <row r="39035" ht="12" customHeight="1"/>
    <row r="39036" ht="12" customHeight="1"/>
    <row r="39037" ht="12" customHeight="1"/>
    <row r="39038" ht="12" customHeight="1"/>
    <row r="39039" ht="12" customHeight="1"/>
    <row r="39040" ht="12" customHeight="1"/>
    <row r="39041" ht="12" customHeight="1"/>
    <row r="39042" ht="12" customHeight="1"/>
    <row r="39043" ht="12" customHeight="1"/>
    <row r="39044" ht="12" customHeight="1"/>
    <row r="39045" ht="12" customHeight="1"/>
    <row r="39046" ht="12" customHeight="1"/>
    <row r="39047" ht="12" customHeight="1"/>
    <row r="39048" ht="12" customHeight="1"/>
    <row r="39049" ht="12" customHeight="1"/>
    <row r="39050" ht="12" customHeight="1"/>
    <row r="39051" ht="12" customHeight="1"/>
    <row r="39052" ht="12" customHeight="1"/>
    <row r="39053" ht="12" customHeight="1"/>
    <row r="39054" ht="12" customHeight="1"/>
    <row r="39055" ht="12" customHeight="1"/>
    <row r="39056" ht="12" customHeight="1"/>
    <row r="39057" ht="12" customHeight="1"/>
    <row r="39058" ht="12" customHeight="1"/>
    <row r="39059" ht="12" customHeight="1"/>
    <row r="39060" ht="12" customHeight="1"/>
    <row r="39061" ht="12" customHeight="1"/>
    <row r="39062" ht="12" customHeight="1"/>
    <row r="39063" ht="12" customHeight="1"/>
    <row r="39064" ht="12" customHeight="1"/>
    <row r="39065" ht="12" customHeight="1"/>
    <row r="39066" ht="12" customHeight="1"/>
    <row r="39067" ht="12" customHeight="1"/>
    <row r="39068" ht="12" customHeight="1"/>
    <row r="39069" ht="12" customHeight="1"/>
    <row r="39070" ht="12" customHeight="1"/>
    <row r="39071" ht="12" customHeight="1"/>
    <row r="39072" ht="12" customHeight="1"/>
    <row r="39073" ht="12" customHeight="1"/>
    <row r="39074" ht="12" customHeight="1"/>
    <row r="39075" ht="12" customHeight="1"/>
    <row r="39076" ht="12" customHeight="1"/>
    <row r="39077" ht="12" customHeight="1"/>
    <row r="39078" ht="12" customHeight="1"/>
    <row r="39079" ht="12" customHeight="1"/>
    <row r="39080" ht="12" customHeight="1"/>
    <row r="39081" ht="12" customHeight="1"/>
    <row r="39082" ht="12" customHeight="1"/>
    <row r="39083" ht="12" customHeight="1"/>
    <row r="39084" ht="12" customHeight="1"/>
    <row r="39085" ht="12" customHeight="1"/>
    <row r="39086" ht="12" customHeight="1"/>
    <row r="39087" ht="12" customHeight="1"/>
    <row r="39088" ht="12" customHeight="1"/>
    <row r="39089" ht="12" customHeight="1"/>
    <row r="39090" ht="12" customHeight="1"/>
    <row r="39091" ht="12" customHeight="1"/>
    <row r="39092" ht="12" customHeight="1"/>
    <row r="39093" ht="12" customHeight="1"/>
    <row r="39094" ht="12" customHeight="1"/>
    <row r="39095" ht="12" customHeight="1"/>
    <row r="39096" ht="12" customHeight="1"/>
    <row r="39097" ht="12" customHeight="1"/>
    <row r="39098" ht="12" customHeight="1"/>
    <row r="39099" ht="12" customHeight="1"/>
    <row r="39100" ht="12" customHeight="1"/>
    <row r="39101" ht="12" customHeight="1"/>
    <row r="39102" ht="12" customHeight="1"/>
    <row r="39103" ht="12" customHeight="1"/>
    <row r="39104" ht="12" customHeight="1"/>
    <row r="39105" ht="12" customHeight="1"/>
    <row r="39106" ht="12" customHeight="1"/>
    <row r="39107" ht="12" customHeight="1"/>
    <row r="39108" ht="12" customHeight="1"/>
    <row r="39109" ht="12" customHeight="1"/>
    <row r="39110" ht="12" customHeight="1"/>
    <row r="39111" ht="12" customHeight="1"/>
    <row r="39112" ht="12" customHeight="1"/>
    <row r="39113" ht="12" customHeight="1"/>
    <row r="39114" ht="12" customHeight="1"/>
    <row r="39115" ht="12" customHeight="1"/>
    <row r="39116" ht="12" customHeight="1"/>
    <row r="39117" ht="12" customHeight="1"/>
    <row r="39118" ht="12" customHeight="1"/>
    <row r="39119" ht="12" customHeight="1"/>
    <row r="39120" ht="12" customHeight="1"/>
    <row r="39121" ht="12" customHeight="1"/>
    <row r="39122" ht="12" customHeight="1"/>
    <row r="39123" ht="12" customHeight="1"/>
    <row r="39124" ht="12" customHeight="1"/>
    <row r="39125" ht="12" customHeight="1"/>
    <row r="39126" ht="12" customHeight="1"/>
    <row r="39127" ht="12" customHeight="1"/>
    <row r="39128" ht="12" customHeight="1"/>
    <row r="39129" ht="12" customHeight="1"/>
    <row r="39130" ht="12" customHeight="1"/>
    <row r="39131" ht="12" customHeight="1"/>
    <row r="39132" ht="12" customHeight="1"/>
    <row r="39133" ht="12" customHeight="1"/>
    <row r="39134" ht="12" customHeight="1"/>
    <row r="39135" ht="12" customHeight="1"/>
    <row r="39136" ht="12" customHeight="1"/>
    <row r="39137" ht="12" customHeight="1"/>
    <row r="39138" ht="12" customHeight="1"/>
    <row r="39139" ht="12" customHeight="1"/>
    <row r="39140" ht="12" customHeight="1"/>
    <row r="39141" ht="12" customHeight="1"/>
    <row r="39142" ht="12" customHeight="1"/>
    <row r="39143" ht="12" customHeight="1"/>
    <row r="39144" ht="12" customHeight="1"/>
    <row r="39145" ht="12" customHeight="1"/>
    <row r="39146" ht="12" customHeight="1"/>
    <row r="39147" ht="12" customHeight="1"/>
    <row r="39148" ht="12" customHeight="1"/>
    <row r="39149" ht="12" customHeight="1"/>
    <row r="39150" ht="12" customHeight="1"/>
    <row r="39151" ht="12" customHeight="1"/>
    <row r="39152" ht="12" customHeight="1"/>
    <row r="39153" ht="12" customHeight="1"/>
    <row r="39154" ht="12" customHeight="1"/>
    <row r="39155" ht="12" customHeight="1"/>
    <row r="39156" ht="12" customHeight="1"/>
    <row r="39157" ht="12" customHeight="1"/>
    <row r="39158" ht="12" customHeight="1"/>
    <row r="39159" ht="12" customHeight="1"/>
    <row r="39160" ht="12" customHeight="1"/>
    <row r="39161" ht="12" customHeight="1"/>
    <row r="39162" ht="12" customHeight="1"/>
    <row r="39163" ht="12" customHeight="1"/>
    <row r="39164" ht="12" customHeight="1"/>
    <row r="39165" ht="12" customHeight="1"/>
    <row r="39166" ht="12" customHeight="1"/>
    <row r="39167" ht="12" customHeight="1"/>
    <row r="39168" ht="12" customHeight="1"/>
    <row r="39169" ht="12" customHeight="1"/>
    <row r="39170" ht="12" customHeight="1"/>
    <row r="39171" ht="12" customHeight="1"/>
    <row r="39172" ht="12" customHeight="1"/>
    <row r="39173" ht="12" customHeight="1"/>
    <row r="39174" ht="12" customHeight="1"/>
    <row r="39175" ht="12" customHeight="1"/>
    <row r="39176" ht="12" customHeight="1"/>
    <row r="39177" ht="12" customHeight="1"/>
    <row r="39178" ht="12" customHeight="1"/>
    <row r="39179" ht="12" customHeight="1"/>
    <row r="39180" ht="12" customHeight="1"/>
    <row r="39181" ht="12" customHeight="1"/>
    <row r="39182" ht="12" customHeight="1"/>
    <row r="39183" ht="12" customHeight="1"/>
    <row r="39184" ht="12" customHeight="1"/>
    <row r="39185" ht="12" customHeight="1"/>
    <row r="39186" ht="12" customHeight="1"/>
    <row r="39187" ht="12" customHeight="1"/>
    <row r="39188" ht="12" customHeight="1"/>
    <row r="39189" ht="12" customHeight="1"/>
    <row r="39190" ht="12" customHeight="1"/>
    <row r="39191" ht="12" customHeight="1"/>
    <row r="39192" ht="12" customHeight="1"/>
    <row r="39193" ht="12" customHeight="1"/>
    <row r="39194" ht="12" customHeight="1"/>
    <row r="39195" ht="12" customHeight="1"/>
    <row r="39196" ht="12" customHeight="1"/>
    <row r="39197" ht="12" customHeight="1"/>
    <row r="39198" ht="12" customHeight="1"/>
    <row r="39199" ht="12" customHeight="1"/>
    <row r="39200" ht="12" customHeight="1"/>
    <row r="39201" ht="12" customHeight="1"/>
    <row r="39202" ht="12" customHeight="1"/>
    <row r="39203" ht="12" customHeight="1"/>
    <row r="39204" ht="12" customHeight="1"/>
    <row r="39205" ht="12" customHeight="1"/>
    <row r="39206" ht="12" customHeight="1"/>
    <row r="39207" ht="12" customHeight="1"/>
    <row r="39208" ht="12" customHeight="1"/>
    <row r="39209" ht="12" customHeight="1"/>
    <row r="39210" ht="12" customHeight="1"/>
    <row r="39211" ht="12" customHeight="1"/>
    <row r="39212" ht="12" customHeight="1"/>
    <row r="39213" ht="12" customHeight="1"/>
    <row r="39214" ht="12" customHeight="1"/>
    <row r="39215" ht="12" customHeight="1"/>
    <row r="39216" ht="12" customHeight="1"/>
    <row r="39217" ht="12" customHeight="1"/>
    <row r="39218" ht="12" customHeight="1"/>
    <row r="39219" ht="12" customHeight="1"/>
    <row r="39220" ht="12" customHeight="1"/>
    <row r="39221" ht="12" customHeight="1"/>
    <row r="39222" ht="12" customHeight="1"/>
    <row r="39223" ht="12" customHeight="1"/>
    <row r="39224" ht="12" customHeight="1"/>
    <row r="39225" ht="12" customHeight="1"/>
    <row r="39226" ht="12" customHeight="1"/>
    <row r="39227" ht="12" customHeight="1"/>
    <row r="39228" ht="12" customHeight="1"/>
    <row r="39229" ht="12" customHeight="1"/>
    <row r="39230" ht="12" customHeight="1"/>
    <row r="39231" ht="12" customHeight="1"/>
    <row r="39232" ht="12" customHeight="1"/>
    <row r="39233" ht="12" customHeight="1"/>
    <row r="39234" ht="12" customHeight="1"/>
    <row r="39235" ht="12" customHeight="1"/>
    <row r="39236" ht="12" customHeight="1"/>
    <row r="39237" ht="12" customHeight="1"/>
    <row r="39238" ht="12" customHeight="1"/>
    <row r="39239" ht="12" customHeight="1"/>
    <row r="39240" ht="12" customHeight="1"/>
    <row r="39241" ht="12" customHeight="1"/>
    <row r="39242" ht="12" customHeight="1"/>
    <row r="39243" ht="12" customHeight="1"/>
    <row r="39244" ht="12" customHeight="1"/>
    <row r="39245" ht="12" customHeight="1"/>
    <row r="39246" ht="12" customHeight="1"/>
    <row r="39247" ht="12" customHeight="1"/>
    <row r="39248" ht="12" customHeight="1"/>
    <row r="39249" ht="12" customHeight="1"/>
    <row r="39250" ht="12" customHeight="1"/>
    <row r="39251" ht="12" customHeight="1"/>
    <row r="39252" ht="12" customHeight="1"/>
    <row r="39253" ht="12" customHeight="1"/>
    <row r="39254" ht="12" customHeight="1"/>
    <row r="39255" ht="12" customHeight="1"/>
    <row r="39256" ht="12" customHeight="1"/>
    <row r="39257" ht="12" customHeight="1"/>
    <row r="39258" ht="12" customHeight="1"/>
    <row r="39259" ht="12" customHeight="1"/>
    <row r="39260" ht="12" customHeight="1"/>
    <row r="39261" ht="12" customHeight="1"/>
    <row r="39262" ht="12" customHeight="1"/>
    <row r="39263" ht="12" customHeight="1"/>
    <row r="39264" ht="12" customHeight="1"/>
    <row r="39265" ht="12" customHeight="1"/>
    <row r="39266" ht="12" customHeight="1"/>
    <row r="39267" ht="12" customHeight="1"/>
    <row r="39268" ht="12" customHeight="1"/>
    <row r="39269" ht="12" customHeight="1"/>
    <row r="39270" ht="12" customHeight="1"/>
    <row r="39271" ht="12" customHeight="1"/>
    <row r="39272" ht="12" customHeight="1"/>
    <row r="39273" ht="12" customHeight="1"/>
    <row r="39274" ht="12" customHeight="1"/>
    <row r="39275" ht="12" customHeight="1"/>
    <row r="39276" ht="12" customHeight="1"/>
    <row r="39277" ht="12" customHeight="1"/>
    <row r="39278" ht="12" customHeight="1"/>
    <row r="39279" ht="12" customHeight="1"/>
    <row r="39280" ht="12" customHeight="1"/>
    <row r="39281" ht="12" customHeight="1"/>
    <row r="39282" ht="12" customHeight="1"/>
    <row r="39283" ht="12" customHeight="1"/>
    <row r="39284" ht="12" customHeight="1"/>
    <row r="39285" ht="12" customHeight="1"/>
    <row r="39286" ht="12" customHeight="1"/>
    <row r="39287" ht="12" customHeight="1"/>
    <row r="39288" ht="12" customHeight="1"/>
    <row r="39289" ht="12" customHeight="1"/>
    <row r="39290" ht="12" customHeight="1"/>
    <row r="39291" ht="12" customHeight="1"/>
    <row r="39292" ht="12" customHeight="1"/>
    <row r="39293" ht="12" customHeight="1"/>
    <row r="39294" ht="12" customHeight="1"/>
    <row r="39295" ht="12" customHeight="1"/>
    <row r="39296" ht="12" customHeight="1"/>
    <row r="39297" ht="12" customHeight="1"/>
    <row r="39298" ht="12" customHeight="1"/>
    <row r="39299" ht="12" customHeight="1"/>
    <row r="39300" ht="12" customHeight="1"/>
    <row r="39301" ht="12" customHeight="1"/>
    <row r="39302" ht="12" customHeight="1"/>
    <row r="39303" ht="12" customHeight="1"/>
    <row r="39304" ht="12" customHeight="1"/>
    <row r="39305" ht="12" customHeight="1"/>
    <row r="39306" ht="12" customHeight="1"/>
    <row r="39307" ht="12" customHeight="1"/>
    <row r="39308" ht="12" customHeight="1"/>
    <row r="39309" ht="12" customHeight="1"/>
    <row r="39310" ht="12" customHeight="1"/>
    <row r="39311" ht="12" customHeight="1"/>
    <row r="39312" ht="12" customHeight="1"/>
    <row r="39313" ht="12" customHeight="1"/>
    <row r="39314" ht="12" customHeight="1"/>
    <row r="39315" ht="12" customHeight="1"/>
    <row r="39316" ht="12" customHeight="1"/>
    <row r="39317" ht="12" customHeight="1"/>
    <row r="39318" ht="12" customHeight="1"/>
    <row r="39319" ht="12" customHeight="1"/>
    <row r="39320" ht="12" customHeight="1"/>
    <row r="39321" ht="12" customHeight="1"/>
    <row r="39322" ht="12" customHeight="1"/>
    <row r="39323" ht="12" customHeight="1"/>
    <row r="39324" ht="12" customHeight="1"/>
    <row r="39325" ht="12" customHeight="1"/>
    <row r="39326" ht="12" customHeight="1"/>
    <row r="39327" ht="12" customHeight="1"/>
    <row r="39328" ht="12" customHeight="1"/>
    <row r="39329" ht="12" customHeight="1"/>
    <row r="39330" ht="12" customHeight="1"/>
    <row r="39331" ht="12" customHeight="1"/>
    <row r="39332" ht="12" customHeight="1"/>
    <row r="39333" ht="12" customHeight="1"/>
    <row r="39334" ht="12" customHeight="1"/>
    <row r="39335" ht="12" customHeight="1"/>
    <row r="39336" ht="12" customHeight="1"/>
    <row r="39337" ht="12" customHeight="1"/>
    <row r="39338" ht="12" customHeight="1"/>
    <row r="39339" ht="12" customHeight="1"/>
    <row r="39340" ht="12" customHeight="1"/>
    <row r="39341" ht="12" customHeight="1"/>
    <row r="39342" ht="12" customHeight="1"/>
    <row r="39343" ht="12" customHeight="1"/>
    <row r="39344" ht="12" customHeight="1"/>
    <row r="39345" ht="12" customHeight="1"/>
    <row r="39346" ht="12" customHeight="1"/>
    <row r="39347" ht="12" customHeight="1"/>
    <row r="39348" ht="12" customHeight="1"/>
    <row r="39349" ht="12" customHeight="1"/>
    <row r="39350" ht="12" customHeight="1"/>
    <row r="39351" ht="12" customHeight="1"/>
    <row r="39352" ht="12" customHeight="1"/>
    <row r="39353" ht="12" customHeight="1"/>
    <row r="39354" ht="12" customHeight="1"/>
    <row r="39355" ht="12" customHeight="1"/>
    <row r="39356" ht="12" customHeight="1"/>
    <row r="39357" ht="12" customHeight="1"/>
    <row r="39358" ht="12" customHeight="1"/>
    <row r="39359" ht="12" customHeight="1"/>
    <row r="39360" ht="12" customHeight="1"/>
    <row r="39361" ht="12" customHeight="1"/>
    <row r="39362" ht="12" customHeight="1"/>
    <row r="39363" ht="12" customHeight="1"/>
    <row r="39364" ht="12" customHeight="1"/>
    <row r="39365" ht="12" customHeight="1"/>
    <row r="39366" ht="12" customHeight="1"/>
    <row r="39367" ht="12" customHeight="1"/>
    <row r="39368" ht="12" customHeight="1"/>
    <row r="39369" ht="12" customHeight="1"/>
    <row r="39370" ht="12" customHeight="1"/>
    <row r="39371" ht="12" customHeight="1"/>
    <row r="39372" ht="12" customHeight="1"/>
    <row r="39373" ht="12" customHeight="1"/>
    <row r="39374" ht="12" customHeight="1"/>
    <row r="39375" ht="12" customHeight="1"/>
    <row r="39376" ht="12" customHeight="1"/>
    <row r="39377" ht="12" customHeight="1"/>
    <row r="39378" ht="12" customHeight="1"/>
    <row r="39379" ht="12" customHeight="1"/>
    <row r="39380" ht="12" customHeight="1"/>
    <row r="39381" ht="12" customHeight="1"/>
    <row r="39382" ht="12" customHeight="1"/>
    <row r="39383" ht="12" customHeight="1"/>
    <row r="39384" ht="12" customHeight="1"/>
    <row r="39385" ht="12" customHeight="1"/>
    <row r="39386" ht="12" customHeight="1"/>
    <row r="39387" ht="12" customHeight="1"/>
    <row r="39388" ht="12" customHeight="1"/>
    <row r="39389" ht="12" customHeight="1"/>
    <row r="39390" ht="12" customHeight="1"/>
    <row r="39391" ht="12" customHeight="1"/>
    <row r="39392" ht="12" customHeight="1"/>
    <row r="39393" ht="12" customHeight="1"/>
    <row r="39394" ht="12" customHeight="1"/>
    <row r="39395" ht="12" customHeight="1"/>
    <row r="39396" ht="12" customHeight="1"/>
    <row r="39397" ht="12" customHeight="1"/>
    <row r="39398" ht="12" customHeight="1"/>
    <row r="39399" ht="12" customHeight="1"/>
    <row r="39400" ht="12" customHeight="1"/>
    <row r="39401" ht="12" customHeight="1"/>
    <row r="39402" ht="12" customHeight="1"/>
    <row r="39403" ht="12" customHeight="1"/>
    <row r="39404" ht="12" customHeight="1"/>
    <row r="39405" ht="12" customHeight="1"/>
    <row r="39406" ht="12" customHeight="1"/>
    <row r="39407" ht="12" customHeight="1"/>
    <row r="39408" ht="12" customHeight="1"/>
    <row r="39409" ht="12" customHeight="1"/>
    <row r="39410" ht="12" customHeight="1"/>
    <row r="39411" ht="12" customHeight="1"/>
    <row r="39412" ht="12" customHeight="1"/>
    <row r="39413" ht="12" customHeight="1"/>
    <row r="39414" ht="12" customHeight="1"/>
    <row r="39415" ht="12" customHeight="1"/>
    <row r="39416" ht="12" customHeight="1"/>
    <row r="39417" ht="12" customHeight="1"/>
    <row r="39418" ht="12" customHeight="1"/>
    <row r="39419" ht="12" customHeight="1"/>
    <row r="39420" ht="12" customHeight="1"/>
    <row r="39421" ht="12" customHeight="1"/>
    <row r="39422" ht="12" customHeight="1"/>
    <row r="39423" ht="12" customHeight="1"/>
    <row r="39424" ht="12" customHeight="1"/>
    <row r="39425" ht="12" customHeight="1"/>
    <row r="39426" ht="12" customHeight="1"/>
    <row r="39427" ht="12" customHeight="1"/>
    <row r="39428" ht="12" customHeight="1"/>
    <row r="39429" ht="12" customHeight="1"/>
    <row r="39430" ht="12" customHeight="1"/>
    <row r="39431" ht="12" customHeight="1"/>
    <row r="39432" ht="12" customHeight="1"/>
    <row r="39433" ht="12" customHeight="1"/>
    <row r="39434" ht="12" customHeight="1"/>
    <row r="39435" ht="12" customHeight="1"/>
    <row r="39436" ht="12" customHeight="1"/>
    <row r="39437" ht="12" customHeight="1"/>
    <row r="39438" ht="12" customHeight="1"/>
    <row r="39439" ht="12" customHeight="1"/>
    <row r="39440" ht="12" customHeight="1"/>
    <row r="39441" ht="12" customHeight="1"/>
    <row r="39442" ht="12" customHeight="1"/>
    <row r="39443" ht="12" customHeight="1"/>
    <row r="39444" ht="12" customHeight="1"/>
    <row r="39445" ht="12" customHeight="1"/>
    <row r="39446" ht="12" customHeight="1"/>
    <row r="39447" ht="12" customHeight="1"/>
    <row r="39448" ht="12" customHeight="1"/>
    <row r="39449" ht="12" customHeight="1"/>
    <row r="39450" ht="12" customHeight="1"/>
    <row r="39451" ht="12" customHeight="1"/>
    <row r="39452" ht="12" customHeight="1"/>
    <row r="39453" ht="12" customHeight="1"/>
    <row r="39454" ht="12" customHeight="1"/>
    <row r="39455" ht="12" customHeight="1"/>
    <row r="39456" ht="12" customHeight="1"/>
    <row r="39457" ht="12" customHeight="1"/>
    <row r="39458" ht="12" customHeight="1"/>
    <row r="39459" ht="12" customHeight="1"/>
    <row r="39460" ht="12" customHeight="1"/>
    <row r="39461" ht="12" customHeight="1"/>
    <row r="39462" ht="12" customHeight="1"/>
    <row r="39463" ht="12" customHeight="1"/>
    <row r="39464" ht="12" customHeight="1"/>
    <row r="39465" ht="12" customHeight="1"/>
    <row r="39466" ht="12" customHeight="1"/>
    <row r="39467" ht="12" customHeight="1"/>
    <row r="39468" ht="12" customHeight="1"/>
    <row r="39469" ht="12" customHeight="1"/>
    <row r="39470" ht="12" customHeight="1"/>
    <row r="39471" ht="12" customHeight="1"/>
    <row r="39472" ht="12" customHeight="1"/>
    <row r="39473" ht="12" customHeight="1"/>
    <row r="39474" ht="12" customHeight="1"/>
    <row r="39475" ht="12" customHeight="1"/>
    <row r="39476" ht="12" customHeight="1"/>
    <row r="39477" ht="12" customHeight="1"/>
    <row r="39478" ht="12" customHeight="1"/>
    <row r="39479" ht="12" customHeight="1"/>
    <row r="39480" ht="12" customHeight="1"/>
    <row r="39481" ht="12" customHeight="1"/>
    <row r="39482" ht="12" customHeight="1"/>
    <row r="39483" ht="12" customHeight="1"/>
    <row r="39484" ht="12" customHeight="1"/>
    <row r="39485" ht="12" customHeight="1"/>
    <row r="39486" ht="12" customHeight="1"/>
    <row r="39487" ht="12" customHeight="1"/>
    <row r="39488" ht="12" customHeight="1"/>
    <row r="39489" ht="12" customHeight="1"/>
    <row r="39490" ht="12" customHeight="1"/>
    <row r="39491" ht="12" customHeight="1"/>
    <row r="39492" ht="12" customHeight="1"/>
    <row r="39493" ht="12" customHeight="1"/>
    <row r="39494" ht="12" customHeight="1"/>
    <row r="39495" ht="12" customHeight="1"/>
    <row r="39496" ht="12" customHeight="1"/>
    <row r="39497" ht="12" customHeight="1"/>
    <row r="39498" ht="12" customHeight="1"/>
    <row r="39499" ht="12" customHeight="1"/>
    <row r="39500" ht="12" customHeight="1"/>
    <row r="39501" ht="12" customHeight="1"/>
    <row r="39502" ht="12" customHeight="1"/>
    <row r="39503" ht="12" customHeight="1"/>
    <row r="39504" ht="12" customHeight="1"/>
    <row r="39505" ht="12" customHeight="1"/>
    <row r="39506" ht="12" customHeight="1"/>
    <row r="39507" ht="12" customHeight="1"/>
    <row r="39508" ht="12" customHeight="1"/>
    <row r="39509" ht="12" customHeight="1"/>
    <row r="39510" ht="12" customHeight="1"/>
    <row r="39511" ht="12" customHeight="1"/>
    <row r="39512" ht="12" customHeight="1"/>
    <row r="39513" ht="12" customHeight="1"/>
    <row r="39514" ht="12" customHeight="1"/>
    <row r="39515" ht="12" customHeight="1"/>
    <row r="39516" ht="12" customHeight="1"/>
    <row r="39517" ht="12" customHeight="1"/>
    <row r="39518" ht="12" customHeight="1"/>
    <row r="39519" ht="12" customHeight="1"/>
    <row r="39520" ht="12" customHeight="1"/>
    <row r="39521" ht="12" customHeight="1"/>
    <row r="39522" ht="12" customHeight="1"/>
    <row r="39523" ht="12" customHeight="1"/>
    <row r="39524" ht="12" customHeight="1"/>
    <row r="39525" ht="12" customHeight="1"/>
    <row r="39526" ht="12" customHeight="1"/>
    <row r="39527" ht="12" customHeight="1"/>
    <row r="39528" ht="12" customHeight="1"/>
    <row r="39529" ht="12" customHeight="1"/>
    <row r="39530" ht="12" customHeight="1"/>
    <row r="39531" ht="12" customHeight="1"/>
    <row r="39532" ht="12" customHeight="1"/>
    <row r="39533" ht="12" customHeight="1"/>
    <row r="39534" ht="12" customHeight="1"/>
    <row r="39535" ht="12" customHeight="1"/>
    <row r="39536" ht="12" customHeight="1"/>
    <row r="39537" ht="12" customHeight="1"/>
    <row r="39538" ht="12" customHeight="1"/>
    <row r="39539" ht="12" customHeight="1"/>
    <row r="39540" ht="12" customHeight="1"/>
    <row r="39541" ht="12" customHeight="1"/>
    <row r="39542" ht="12" customHeight="1"/>
    <row r="39543" ht="12" customHeight="1"/>
    <row r="39544" ht="12" customHeight="1"/>
    <row r="39545" ht="12" customHeight="1"/>
    <row r="39546" ht="12" customHeight="1"/>
    <row r="39547" ht="12" customHeight="1"/>
    <row r="39548" ht="12" customHeight="1"/>
    <row r="39549" ht="12" customHeight="1"/>
    <row r="39550" ht="12" customHeight="1"/>
    <row r="39551" ht="12" customHeight="1"/>
    <row r="39552" ht="12" customHeight="1"/>
    <row r="39553" ht="12" customHeight="1"/>
    <row r="39554" ht="12" customHeight="1"/>
    <row r="39555" ht="12" customHeight="1"/>
    <row r="39556" ht="12" customHeight="1"/>
    <row r="39557" ht="12" customHeight="1"/>
    <row r="39558" ht="12" customHeight="1"/>
    <row r="39559" ht="12" customHeight="1"/>
    <row r="39560" ht="12" customHeight="1"/>
    <row r="39561" ht="12" customHeight="1"/>
    <row r="39562" ht="12" customHeight="1"/>
    <row r="39563" ht="12" customHeight="1"/>
    <row r="39564" ht="12" customHeight="1"/>
    <row r="39565" ht="12" customHeight="1"/>
    <row r="39566" ht="12" customHeight="1"/>
    <row r="39567" ht="12" customHeight="1"/>
    <row r="39568" ht="12" customHeight="1"/>
    <row r="39569" ht="12" customHeight="1"/>
    <row r="39570" ht="12" customHeight="1"/>
    <row r="39571" ht="12" customHeight="1"/>
    <row r="39572" ht="12" customHeight="1"/>
    <row r="39573" ht="12" customHeight="1"/>
    <row r="39574" ht="12" customHeight="1"/>
    <row r="39575" ht="12" customHeight="1"/>
    <row r="39576" ht="12" customHeight="1"/>
    <row r="39577" ht="12" customHeight="1"/>
    <row r="39578" ht="12" customHeight="1"/>
    <row r="39579" ht="12" customHeight="1"/>
    <row r="39580" ht="12" customHeight="1"/>
    <row r="39581" ht="12" customHeight="1"/>
    <row r="39582" ht="12" customHeight="1"/>
    <row r="39583" ht="12" customHeight="1"/>
    <row r="39584" ht="12" customHeight="1"/>
    <row r="39585" ht="12" customHeight="1"/>
    <row r="39586" ht="12" customHeight="1"/>
    <row r="39587" ht="12" customHeight="1"/>
    <row r="39588" ht="12" customHeight="1"/>
    <row r="39589" ht="12" customHeight="1"/>
    <row r="39590" ht="12" customHeight="1"/>
    <row r="39591" ht="12" customHeight="1"/>
    <row r="39592" ht="12" customHeight="1"/>
    <row r="39593" ht="12" customHeight="1"/>
    <row r="39594" ht="12" customHeight="1"/>
    <row r="39595" ht="12" customHeight="1"/>
    <row r="39596" ht="12" customHeight="1"/>
    <row r="39597" ht="12" customHeight="1"/>
    <row r="39598" ht="12" customHeight="1"/>
    <row r="39599" ht="12" customHeight="1"/>
    <row r="39600" ht="12" customHeight="1"/>
    <row r="39601" ht="12" customHeight="1"/>
    <row r="39602" ht="12" customHeight="1"/>
    <row r="39603" ht="12" customHeight="1"/>
    <row r="39604" ht="12" customHeight="1"/>
    <row r="39605" ht="12" customHeight="1"/>
    <row r="39606" ht="12" customHeight="1"/>
    <row r="39607" ht="12" customHeight="1"/>
    <row r="39608" ht="12" customHeight="1"/>
    <row r="39609" ht="12" customHeight="1"/>
    <row r="39610" ht="12" customHeight="1"/>
    <row r="39611" ht="12" customHeight="1"/>
    <row r="39612" ht="12" customHeight="1"/>
    <row r="39613" ht="12" customHeight="1"/>
    <row r="39614" ht="12" customHeight="1"/>
    <row r="39615" ht="12" customHeight="1"/>
    <row r="39616" ht="12" customHeight="1"/>
    <row r="39617" ht="12" customHeight="1"/>
    <row r="39618" ht="12" customHeight="1"/>
    <row r="39619" ht="12" customHeight="1"/>
    <row r="39620" ht="12" customHeight="1"/>
    <row r="39621" ht="12" customHeight="1"/>
    <row r="39622" ht="12" customHeight="1"/>
    <row r="39623" ht="12" customHeight="1"/>
    <row r="39624" ht="12" customHeight="1"/>
    <row r="39625" ht="12" customHeight="1"/>
    <row r="39626" ht="12" customHeight="1"/>
    <row r="39627" ht="12" customHeight="1"/>
    <row r="39628" ht="12" customHeight="1"/>
    <row r="39629" ht="12" customHeight="1"/>
    <row r="39630" ht="12" customHeight="1"/>
    <row r="39631" ht="12" customHeight="1"/>
    <row r="39632" ht="12" customHeight="1"/>
    <row r="39633" ht="12" customHeight="1"/>
    <row r="39634" ht="12" customHeight="1"/>
    <row r="39635" ht="12" customHeight="1"/>
    <row r="39636" ht="12" customHeight="1"/>
    <row r="39637" ht="12" customHeight="1"/>
    <row r="39638" ht="12" customHeight="1"/>
    <row r="39639" ht="12" customHeight="1"/>
    <row r="39640" ht="12" customHeight="1"/>
    <row r="39641" ht="12" customHeight="1"/>
    <row r="39642" ht="12" customHeight="1"/>
    <row r="39643" ht="12" customHeight="1"/>
    <row r="39644" ht="12" customHeight="1"/>
    <row r="39645" ht="12" customHeight="1"/>
    <row r="39646" ht="12" customHeight="1"/>
    <row r="39647" ht="12" customHeight="1"/>
    <row r="39648" ht="12" customHeight="1"/>
    <row r="39649" ht="12" customHeight="1"/>
    <row r="39650" ht="12" customHeight="1"/>
    <row r="39651" ht="12" customHeight="1"/>
    <row r="39652" ht="12" customHeight="1"/>
    <row r="39653" ht="12" customHeight="1"/>
    <row r="39654" ht="12" customHeight="1"/>
    <row r="39655" ht="12" customHeight="1"/>
    <row r="39656" ht="12" customHeight="1"/>
    <row r="39657" ht="12" customHeight="1"/>
    <row r="39658" ht="12" customHeight="1"/>
    <row r="39659" ht="12" customHeight="1"/>
    <row r="39660" ht="12" customHeight="1"/>
    <row r="39661" ht="12" customHeight="1"/>
    <row r="39662" ht="12" customHeight="1"/>
    <row r="39663" ht="12" customHeight="1"/>
    <row r="39664" ht="12" customHeight="1"/>
    <row r="39665" ht="12" customHeight="1"/>
    <row r="39666" ht="12" customHeight="1"/>
    <row r="39667" ht="12" customHeight="1"/>
    <row r="39668" ht="12" customHeight="1"/>
    <row r="39669" ht="12" customHeight="1"/>
    <row r="39670" ht="12" customHeight="1"/>
    <row r="39671" ht="12" customHeight="1"/>
    <row r="39672" ht="12" customHeight="1"/>
    <row r="39673" ht="12" customHeight="1"/>
    <row r="39674" ht="12" customHeight="1"/>
    <row r="39675" ht="12" customHeight="1"/>
    <row r="39676" ht="12" customHeight="1"/>
    <row r="39677" ht="12" customHeight="1"/>
    <row r="39678" ht="12" customHeight="1"/>
    <row r="39679" ht="12" customHeight="1"/>
    <row r="39680" ht="12" customHeight="1"/>
    <row r="39681" ht="12" customHeight="1"/>
    <row r="39682" ht="12" customHeight="1"/>
    <row r="39683" ht="12" customHeight="1"/>
    <row r="39684" ht="12" customHeight="1"/>
    <row r="39685" ht="12" customHeight="1"/>
    <row r="39686" ht="12" customHeight="1"/>
    <row r="39687" ht="12" customHeight="1"/>
    <row r="39688" ht="12" customHeight="1"/>
    <row r="39689" ht="12" customHeight="1"/>
    <row r="39690" ht="12" customHeight="1"/>
    <row r="39691" ht="12" customHeight="1"/>
    <row r="39692" ht="12" customHeight="1"/>
    <row r="39693" ht="12" customHeight="1"/>
    <row r="39694" ht="12" customHeight="1"/>
    <row r="39695" ht="12" customHeight="1"/>
    <row r="39696" ht="12" customHeight="1"/>
    <row r="39697" ht="12" customHeight="1"/>
    <row r="39698" ht="12" customHeight="1"/>
    <row r="39699" ht="12" customHeight="1"/>
    <row r="39700" ht="12" customHeight="1"/>
    <row r="39701" ht="12" customHeight="1"/>
    <row r="39702" ht="12" customHeight="1"/>
    <row r="39703" ht="12" customHeight="1"/>
    <row r="39704" ht="12" customHeight="1"/>
    <row r="39705" ht="12" customHeight="1"/>
    <row r="39706" ht="12" customHeight="1"/>
    <row r="39707" ht="12" customHeight="1"/>
    <row r="39708" ht="12" customHeight="1"/>
    <row r="39709" ht="12" customHeight="1"/>
    <row r="39710" ht="12" customHeight="1"/>
    <row r="39711" ht="12" customHeight="1"/>
    <row r="39712" ht="12" customHeight="1"/>
    <row r="39713" ht="12" customHeight="1"/>
    <row r="39714" ht="12" customHeight="1"/>
    <row r="39715" ht="12" customHeight="1"/>
    <row r="39716" ht="12" customHeight="1"/>
    <row r="39717" ht="12" customHeight="1"/>
    <row r="39718" ht="12" customHeight="1"/>
    <row r="39719" ht="12" customHeight="1"/>
    <row r="39720" ht="12" customHeight="1"/>
    <row r="39721" ht="12" customHeight="1"/>
    <row r="39722" ht="12" customHeight="1"/>
    <row r="39723" ht="12" customHeight="1"/>
    <row r="39724" ht="12" customHeight="1"/>
    <row r="39725" ht="12" customHeight="1"/>
    <row r="39726" ht="12" customHeight="1"/>
    <row r="39727" ht="12" customHeight="1"/>
    <row r="39728" ht="12" customHeight="1"/>
    <row r="39729" ht="12" customHeight="1"/>
    <row r="39730" ht="12" customHeight="1"/>
    <row r="39731" ht="12" customHeight="1"/>
    <row r="39732" ht="12" customHeight="1"/>
    <row r="39733" ht="12" customHeight="1"/>
    <row r="39734" ht="12" customHeight="1"/>
    <row r="39735" ht="12" customHeight="1"/>
    <row r="39736" ht="12" customHeight="1"/>
    <row r="39737" ht="12" customHeight="1"/>
    <row r="39738" ht="12" customHeight="1"/>
    <row r="39739" ht="12" customHeight="1"/>
    <row r="39740" ht="12" customHeight="1"/>
    <row r="39741" ht="12" customHeight="1"/>
    <row r="39742" ht="12" customHeight="1"/>
    <row r="39743" ht="12" customHeight="1"/>
    <row r="39744" ht="12" customHeight="1"/>
    <row r="39745" ht="12" customHeight="1"/>
    <row r="39746" ht="12" customHeight="1"/>
    <row r="39747" ht="12" customHeight="1"/>
    <row r="39748" ht="12" customHeight="1"/>
    <row r="39749" ht="12" customHeight="1"/>
    <row r="39750" ht="12" customHeight="1"/>
    <row r="39751" ht="12" customHeight="1"/>
    <row r="39752" ht="12" customHeight="1"/>
    <row r="39753" ht="12" customHeight="1"/>
    <row r="39754" ht="12" customHeight="1"/>
    <row r="39755" ht="12" customHeight="1"/>
    <row r="39756" ht="12" customHeight="1"/>
    <row r="39757" ht="12" customHeight="1"/>
    <row r="39758" ht="12" customHeight="1"/>
    <row r="39759" ht="12" customHeight="1"/>
    <row r="39760" ht="12" customHeight="1"/>
    <row r="39761" ht="12" customHeight="1"/>
    <row r="39762" ht="12" customHeight="1"/>
    <row r="39763" ht="12" customHeight="1"/>
    <row r="39764" ht="12" customHeight="1"/>
    <row r="39765" ht="12" customHeight="1"/>
    <row r="39766" ht="12" customHeight="1"/>
    <row r="39767" ht="12" customHeight="1"/>
    <row r="39768" ht="12" customHeight="1"/>
    <row r="39769" ht="12" customHeight="1"/>
    <row r="39770" ht="12" customHeight="1"/>
    <row r="39771" ht="12" customHeight="1"/>
    <row r="39772" ht="12" customHeight="1"/>
    <row r="39773" ht="12" customHeight="1"/>
    <row r="39774" ht="12" customHeight="1"/>
    <row r="39775" ht="12" customHeight="1"/>
    <row r="39776" ht="12" customHeight="1"/>
    <row r="39777" ht="12" customHeight="1"/>
    <row r="39778" ht="12" customHeight="1"/>
    <row r="39779" ht="12" customHeight="1"/>
    <row r="39780" ht="12" customHeight="1"/>
    <row r="39781" ht="12" customHeight="1"/>
    <row r="39782" ht="12" customHeight="1"/>
    <row r="39783" ht="12" customHeight="1"/>
    <row r="39784" ht="12" customHeight="1"/>
    <row r="39785" ht="12" customHeight="1"/>
    <row r="39786" ht="12" customHeight="1"/>
    <row r="39787" ht="12" customHeight="1"/>
    <row r="39788" ht="12" customHeight="1"/>
    <row r="39789" ht="12" customHeight="1"/>
    <row r="39790" ht="12" customHeight="1"/>
    <row r="39791" ht="12" customHeight="1"/>
    <row r="39792" ht="12" customHeight="1"/>
    <row r="39793" ht="12" customHeight="1"/>
    <row r="39794" ht="12" customHeight="1"/>
    <row r="39795" ht="12" customHeight="1"/>
    <row r="39796" ht="12" customHeight="1"/>
    <row r="39797" ht="12" customHeight="1"/>
    <row r="39798" ht="12" customHeight="1"/>
    <row r="39799" ht="12" customHeight="1"/>
    <row r="39800" ht="12" customHeight="1"/>
    <row r="39801" ht="12" customHeight="1"/>
    <row r="39802" ht="12" customHeight="1"/>
    <row r="39803" ht="12" customHeight="1"/>
    <row r="39804" ht="12" customHeight="1"/>
    <row r="39805" ht="12" customHeight="1"/>
    <row r="39806" ht="12" customHeight="1"/>
    <row r="39807" ht="12" customHeight="1"/>
    <row r="39808" ht="12" customHeight="1"/>
    <row r="39809" ht="12" customHeight="1"/>
    <row r="39810" ht="12" customHeight="1"/>
    <row r="39811" ht="12" customHeight="1"/>
    <row r="39812" ht="12" customHeight="1"/>
    <row r="39813" ht="12" customHeight="1"/>
    <row r="39814" ht="12" customHeight="1"/>
    <row r="39815" ht="12" customHeight="1"/>
    <row r="39816" ht="12" customHeight="1"/>
    <row r="39817" ht="12" customHeight="1"/>
    <row r="39818" ht="12" customHeight="1"/>
    <row r="39819" ht="12" customHeight="1"/>
    <row r="39820" ht="12" customHeight="1"/>
    <row r="39821" ht="12" customHeight="1"/>
    <row r="39822" ht="12" customHeight="1"/>
    <row r="39823" ht="12" customHeight="1"/>
    <row r="39824" ht="12" customHeight="1"/>
    <row r="39825" ht="12" customHeight="1"/>
    <row r="39826" ht="12" customHeight="1"/>
    <row r="39827" ht="12" customHeight="1"/>
    <row r="39828" ht="12" customHeight="1"/>
    <row r="39829" ht="12" customHeight="1"/>
    <row r="39830" ht="12" customHeight="1"/>
    <row r="39831" ht="12" customHeight="1"/>
    <row r="39832" ht="12" customHeight="1"/>
    <row r="39833" ht="12" customHeight="1"/>
    <row r="39834" ht="12" customHeight="1"/>
    <row r="39835" ht="12" customHeight="1"/>
    <row r="39836" ht="12" customHeight="1"/>
    <row r="39837" ht="12" customHeight="1"/>
    <row r="39838" ht="12" customHeight="1"/>
    <row r="39839" ht="12" customHeight="1"/>
    <row r="39840" ht="12" customHeight="1"/>
    <row r="39841" ht="12" customHeight="1"/>
    <row r="39842" ht="12" customHeight="1"/>
    <row r="39843" ht="12" customHeight="1"/>
    <row r="39844" ht="12" customHeight="1"/>
    <row r="39845" ht="12" customHeight="1"/>
    <row r="39846" ht="12" customHeight="1"/>
    <row r="39847" ht="12" customHeight="1"/>
    <row r="39848" ht="12" customHeight="1"/>
    <row r="39849" ht="12" customHeight="1"/>
    <row r="39850" ht="12" customHeight="1"/>
    <row r="39851" ht="12" customHeight="1"/>
    <row r="39852" ht="12" customHeight="1"/>
    <row r="39853" ht="12" customHeight="1"/>
    <row r="39854" ht="12" customHeight="1"/>
    <row r="39855" ht="12" customHeight="1"/>
    <row r="39856" ht="12" customHeight="1"/>
    <row r="39857" ht="12" customHeight="1"/>
    <row r="39858" ht="12" customHeight="1"/>
    <row r="39859" ht="12" customHeight="1"/>
    <row r="39860" ht="12" customHeight="1"/>
    <row r="39861" ht="12" customHeight="1"/>
    <row r="39862" ht="12" customHeight="1"/>
    <row r="39863" ht="12" customHeight="1"/>
    <row r="39864" ht="12" customHeight="1"/>
    <row r="39865" ht="12" customHeight="1"/>
    <row r="39866" ht="12" customHeight="1"/>
    <row r="39867" ht="12" customHeight="1"/>
    <row r="39868" ht="12" customHeight="1"/>
    <row r="39869" ht="12" customHeight="1"/>
    <row r="39870" ht="12" customHeight="1"/>
    <row r="39871" ht="12" customHeight="1"/>
    <row r="39872" ht="12" customHeight="1"/>
    <row r="39873" ht="12" customHeight="1"/>
    <row r="39874" ht="12" customHeight="1"/>
    <row r="39875" ht="12" customHeight="1"/>
    <row r="39876" ht="12" customHeight="1"/>
    <row r="39877" ht="12" customHeight="1"/>
    <row r="39878" ht="12" customHeight="1"/>
    <row r="39879" ht="12" customHeight="1"/>
    <row r="39880" ht="12" customHeight="1"/>
    <row r="39881" ht="12" customHeight="1"/>
    <row r="39882" ht="12" customHeight="1"/>
    <row r="39883" ht="12" customHeight="1"/>
    <row r="39884" ht="12" customHeight="1"/>
    <row r="39885" ht="12" customHeight="1"/>
    <row r="39886" ht="12" customHeight="1"/>
    <row r="39887" ht="12" customHeight="1"/>
    <row r="39888" ht="12" customHeight="1"/>
    <row r="39889" ht="12" customHeight="1"/>
    <row r="39890" ht="12" customHeight="1"/>
    <row r="39891" ht="12" customHeight="1"/>
    <row r="39892" ht="12" customHeight="1"/>
    <row r="39893" ht="12" customHeight="1"/>
    <row r="39894" ht="12" customHeight="1"/>
    <row r="39895" ht="12" customHeight="1"/>
    <row r="39896" ht="12" customHeight="1"/>
    <row r="39897" ht="12" customHeight="1"/>
    <row r="39898" ht="12" customHeight="1"/>
    <row r="39899" ht="12" customHeight="1"/>
    <row r="39900" ht="12" customHeight="1"/>
    <row r="39901" ht="12" customHeight="1"/>
    <row r="39902" ht="12" customHeight="1"/>
    <row r="39903" ht="12" customHeight="1"/>
    <row r="39904" ht="12" customHeight="1"/>
    <row r="39905" ht="12" customHeight="1"/>
    <row r="39906" ht="12" customHeight="1"/>
    <row r="39907" ht="12" customHeight="1"/>
    <row r="39908" ht="12" customHeight="1"/>
    <row r="39909" ht="12" customHeight="1"/>
    <row r="39910" ht="12" customHeight="1"/>
    <row r="39911" ht="12" customHeight="1"/>
    <row r="39912" ht="12" customHeight="1"/>
    <row r="39913" ht="12" customHeight="1"/>
    <row r="39914" ht="12" customHeight="1"/>
    <row r="39915" ht="12" customHeight="1"/>
    <row r="39916" ht="12" customHeight="1"/>
    <row r="39917" ht="12" customHeight="1"/>
    <row r="39918" ht="12" customHeight="1"/>
    <row r="39919" ht="12" customHeight="1"/>
    <row r="39920" ht="12" customHeight="1"/>
    <row r="39921" ht="12" customHeight="1"/>
    <row r="39922" ht="12" customHeight="1"/>
    <row r="39923" ht="12" customHeight="1"/>
    <row r="39924" ht="12" customHeight="1"/>
    <row r="39925" ht="12" customHeight="1"/>
    <row r="39926" ht="12" customHeight="1"/>
    <row r="39927" ht="12" customHeight="1"/>
    <row r="39928" ht="12" customHeight="1"/>
    <row r="39929" ht="12" customHeight="1"/>
    <row r="39930" ht="12" customHeight="1"/>
    <row r="39931" ht="12" customHeight="1"/>
    <row r="39932" ht="12" customHeight="1"/>
    <row r="39933" ht="12" customHeight="1"/>
    <row r="39934" ht="12" customHeight="1"/>
    <row r="39935" ht="12" customHeight="1"/>
    <row r="39936" ht="12" customHeight="1"/>
    <row r="39937" ht="12" customHeight="1"/>
    <row r="39938" ht="12" customHeight="1"/>
    <row r="39939" ht="12" customHeight="1"/>
    <row r="39940" ht="12" customHeight="1"/>
    <row r="39941" ht="12" customHeight="1"/>
    <row r="39942" ht="12" customHeight="1"/>
    <row r="39943" ht="12" customHeight="1"/>
    <row r="39944" ht="12" customHeight="1"/>
    <row r="39945" ht="12" customHeight="1"/>
    <row r="39946" ht="12" customHeight="1"/>
    <row r="39947" ht="12" customHeight="1"/>
    <row r="39948" ht="12" customHeight="1"/>
    <row r="39949" ht="12" customHeight="1"/>
    <row r="39950" ht="12" customHeight="1"/>
    <row r="39951" ht="12" customHeight="1"/>
    <row r="39952" ht="12" customHeight="1"/>
    <row r="39953" ht="12" customHeight="1"/>
    <row r="39954" ht="12" customHeight="1"/>
    <row r="39955" ht="12" customHeight="1"/>
    <row r="39956" ht="12" customHeight="1"/>
    <row r="39957" ht="12" customHeight="1"/>
    <row r="39958" ht="12" customHeight="1"/>
    <row r="39959" ht="12" customHeight="1"/>
    <row r="39960" ht="12" customHeight="1"/>
    <row r="39961" ht="12" customHeight="1"/>
    <row r="39962" ht="12" customHeight="1"/>
    <row r="39963" ht="12" customHeight="1"/>
    <row r="39964" ht="12" customHeight="1"/>
    <row r="39965" ht="12" customHeight="1"/>
    <row r="39966" ht="12" customHeight="1"/>
    <row r="39967" ht="12" customHeight="1"/>
    <row r="39968" ht="12" customHeight="1"/>
    <row r="39969" ht="12" customHeight="1"/>
    <row r="39970" ht="12" customHeight="1"/>
    <row r="39971" ht="12" customHeight="1"/>
    <row r="39972" ht="12" customHeight="1"/>
    <row r="39973" ht="12" customHeight="1"/>
    <row r="39974" ht="12" customHeight="1"/>
    <row r="39975" ht="12" customHeight="1"/>
    <row r="39976" ht="12" customHeight="1"/>
    <row r="39977" ht="12" customHeight="1"/>
    <row r="39978" ht="12" customHeight="1"/>
    <row r="39979" ht="12" customHeight="1"/>
    <row r="39980" ht="12" customHeight="1"/>
    <row r="39981" ht="12" customHeight="1"/>
    <row r="39982" ht="12" customHeight="1"/>
    <row r="39983" ht="12" customHeight="1"/>
    <row r="39984" ht="12" customHeight="1"/>
    <row r="39985" ht="12" customHeight="1"/>
    <row r="39986" ht="12" customHeight="1"/>
    <row r="39987" ht="12" customHeight="1"/>
    <row r="39988" ht="12" customHeight="1"/>
    <row r="39989" ht="12" customHeight="1"/>
    <row r="39990" ht="12" customHeight="1"/>
    <row r="39991" ht="12" customHeight="1"/>
    <row r="39992" ht="12" customHeight="1"/>
    <row r="39993" ht="12" customHeight="1"/>
    <row r="39994" ht="12" customHeight="1"/>
    <row r="39995" ht="12" customHeight="1"/>
    <row r="39996" ht="12" customHeight="1"/>
    <row r="39997" ht="12" customHeight="1"/>
    <row r="39998" ht="12" customHeight="1"/>
    <row r="39999" ht="12" customHeight="1"/>
    <row r="40000" ht="12" customHeight="1"/>
    <row r="40001" ht="12" customHeight="1"/>
    <row r="40002" ht="12" customHeight="1"/>
    <row r="40003" ht="12" customHeight="1"/>
    <row r="40004" ht="12" customHeight="1"/>
    <row r="40005" ht="12" customHeight="1"/>
    <row r="40006" ht="12" customHeight="1"/>
    <row r="40007" ht="12" customHeight="1"/>
    <row r="40008" ht="12" customHeight="1"/>
    <row r="40009" ht="12" customHeight="1"/>
    <row r="40010" ht="12" customHeight="1"/>
    <row r="40011" ht="12" customHeight="1"/>
    <row r="40012" ht="12" customHeight="1"/>
    <row r="40013" ht="12" customHeight="1"/>
    <row r="40014" ht="12" customHeight="1"/>
    <row r="40015" ht="12" customHeight="1"/>
    <row r="40016" ht="12" customHeight="1"/>
    <row r="40017" ht="12" customHeight="1"/>
    <row r="40018" ht="12" customHeight="1"/>
    <row r="40019" ht="12" customHeight="1"/>
    <row r="40020" ht="12" customHeight="1"/>
    <row r="40021" ht="12" customHeight="1"/>
    <row r="40022" ht="12" customHeight="1"/>
    <row r="40023" ht="12" customHeight="1"/>
    <row r="40024" ht="12" customHeight="1"/>
    <row r="40025" ht="12" customHeight="1"/>
    <row r="40026" ht="12" customHeight="1"/>
    <row r="40027" ht="12" customHeight="1"/>
    <row r="40028" ht="12" customHeight="1"/>
    <row r="40029" ht="12" customHeight="1"/>
    <row r="40030" ht="12" customHeight="1"/>
    <row r="40031" ht="12" customHeight="1"/>
    <row r="40032" ht="12" customHeight="1"/>
    <row r="40033" ht="12" customHeight="1"/>
    <row r="40034" ht="12" customHeight="1"/>
    <row r="40035" ht="12" customHeight="1"/>
    <row r="40036" ht="12" customHeight="1"/>
    <row r="40037" ht="12" customHeight="1"/>
    <row r="40038" ht="12" customHeight="1"/>
    <row r="40039" ht="12" customHeight="1"/>
    <row r="40040" ht="12" customHeight="1"/>
    <row r="40041" ht="12" customHeight="1"/>
    <row r="40042" ht="12" customHeight="1"/>
    <row r="40043" ht="12" customHeight="1"/>
    <row r="40044" ht="12" customHeight="1"/>
    <row r="40045" ht="12" customHeight="1"/>
    <row r="40046" ht="12" customHeight="1"/>
    <row r="40047" ht="12" customHeight="1"/>
    <row r="40048" ht="12" customHeight="1"/>
    <row r="40049" ht="12" customHeight="1"/>
    <row r="40050" ht="12" customHeight="1"/>
    <row r="40051" ht="12" customHeight="1"/>
    <row r="40052" ht="12" customHeight="1"/>
    <row r="40053" ht="12" customHeight="1"/>
    <row r="40054" ht="12" customHeight="1"/>
    <row r="40055" ht="12" customHeight="1"/>
    <row r="40056" ht="12" customHeight="1"/>
    <row r="40057" ht="12" customHeight="1"/>
    <row r="40058" ht="12" customHeight="1"/>
    <row r="40059" ht="12" customHeight="1"/>
    <row r="40060" ht="12" customHeight="1"/>
    <row r="40061" ht="12" customHeight="1"/>
    <row r="40062" ht="12" customHeight="1"/>
    <row r="40063" ht="12" customHeight="1"/>
    <row r="40064" ht="12" customHeight="1"/>
    <row r="40065" ht="12" customHeight="1"/>
    <row r="40066" ht="12" customHeight="1"/>
    <row r="40067" ht="12" customHeight="1"/>
    <row r="40068" ht="12" customHeight="1"/>
    <row r="40069" ht="12" customHeight="1"/>
    <row r="40070" ht="12" customHeight="1"/>
    <row r="40071" ht="12" customHeight="1"/>
    <row r="40072" ht="12" customHeight="1"/>
    <row r="40073" ht="12" customHeight="1"/>
    <row r="40074" ht="12" customHeight="1"/>
    <row r="40075" ht="12" customHeight="1"/>
    <row r="40076" ht="12" customHeight="1"/>
    <row r="40077" ht="12" customHeight="1"/>
    <row r="40078" ht="12" customHeight="1"/>
    <row r="40079" ht="12" customHeight="1"/>
    <row r="40080" ht="12" customHeight="1"/>
    <row r="40081" ht="12" customHeight="1"/>
    <row r="40082" ht="12" customHeight="1"/>
    <row r="40083" ht="12" customHeight="1"/>
    <row r="40084" ht="12" customHeight="1"/>
    <row r="40085" ht="12" customHeight="1"/>
    <row r="40086" ht="12" customHeight="1"/>
    <row r="40087" ht="12" customHeight="1"/>
    <row r="40088" ht="12" customHeight="1"/>
    <row r="40089" ht="12" customHeight="1"/>
    <row r="40090" ht="12" customHeight="1"/>
    <row r="40091" ht="12" customHeight="1"/>
    <row r="40092" ht="12" customHeight="1"/>
    <row r="40093" ht="12" customHeight="1"/>
    <row r="40094" ht="12" customHeight="1"/>
    <row r="40095" ht="12" customHeight="1"/>
    <row r="40096" ht="12" customHeight="1"/>
    <row r="40097" ht="12" customHeight="1"/>
    <row r="40098" ht="12" customHeight="1"/>
    <row r="40099" ht="12" customHeight="1"/>
    <row r="40100" ht="12" customHeight="1"/>
    <row r="40101" ht="12" customHeight="1"/>
    <row r="40102" ht="12" customHeight="1"/>
    <row r="40103" ht="12" customHeight="1"/>
    <row r="40104" ht="12" customHeight="1"/>
    <row r="40105" ht="12" customHeight="1"/>
    <row r="40106" ht="12" customHeight="1"/>
    <row r="40107" ht="12" customHeight="1"/>
    <row r="40108" ht="12" customHeight="1"/>
    <row r="40109" ht="12" customHeight="1"/>
    <row r="40110" ht="12" customHeight="1"/>
    <row r="40111" ht="12" customHeight="1"/>
    <row r="40112" ht="12" customHeight="1"/>
    <row r="40113" ht="12" customHeight="1"/>
    <row r="40114" ht="12" customHeight="1"/>
    <row r="40115" ht="12" customHeight="1"/>
    <row r="40116" ht="12" customHeight="1"/>
    <row r="40117" ht="12" customHeight="1"/>
    <row r="40118" ht="12" customHeight="1"/>
    <row r="40119" ht="12" customHeight="1"/>
    <row r="40120" ht="12" customHeight="1"/>
    <row r="40121" ht="12" customHeight="1"/>
    <row r="40122" ht="12" customHeight="1"/>
    <row r="40123" ht="12" customHeight="1"/>
    <row r="40124" ht="12" customHeight="1"/>
    <row r="40125" ht="12" customHeight="1"/>
    <row r="40126" ht="12" customHeight="1"/>
    <row r="40127" ht="12" customHeight="1"/>
    <row r="40128" ht="12" customHeight="1"/>
    <row r="40129" ht="12" customHeight="1"/>
    <row r="40130" ht="12" customHeight="1"/>
    <row r="40131" ht="12" customHeight="1"/>
    <row r="40132" ht="12" customHeight="1"/>
    <row r="40133" ht="12" customHeight="1"/>
    <row r="40134" ht="12" customHeight="1"/>
    <row r="40135" ht="12" customHeight="1"/>
    <row r="40136" ht="12" customHeight="1"/>
    <row r="40137" ht="12" customHeight="1"/>
    <row r="40138" ht="12" customHeight="1"/>
    <row r="40139" ht="12" customHeight="1"/>
    <row r="40140" ht="12" customHeight="1"/>
    <row r="40141" ht="12" customHeight="1"/>
    <row r="40142" ht="12" customHeight="1"/>
    <row r="40143" ht="12" customHeight="1"/>
    <row r="40144" ht="12" customHeight="1"/>
    <row r="40145" ht="12" customHeight="1"/>
    <row r="40146" ht="12" customHeight="1"/>
    <row r="40147" ht="12" customHeight="1"/>
    <row r="40148" ht="12" customHeight="1"/>
    <row r="40149" ht="12" customHeight="1"/>
    <row r="40150" ht="12" customHeight="1"/>
    <row r="40151" ht="12" customHeight="1"/>
    <row r="40152" ht="12" customHeight="1"/>
    <row r="40153" ht="12" customHeight="1"/>
    <row r="40154" ht="12" customHeight="1"/>
    <row r="40155" ht="12" customHeight="1"/>
    <row r="40156" ht="12" customHeight="1"/>
    <row r="40157" ht="12" customHeight="1"/>
    <row r="40158" ht="12" customHeight="1"/>
    <row r="40159" ht="12" customHeight="1"/>
    <row r="40160" ht="12" customHeight="1"/>
    <row r="40161" ht="12" customHeight="1"/>
    <row r="40162" ht="12" customHeight="1"/>
    <row r="40163" ht="12" customHeight="1"/>
    <row r="40164" ht="12" customHeight="1"/>
    <row r="40165" ht="12" customHeight="1"/>
    <row r="40166" ht="12" customHeight="1"/>
    <row r="40167" ht="12" customHeight="1"/>
    <row r="40168" ht="12" customHeight="1"/>
    <row r="40169" ht="12" customHeight="1"/>
    <row r="40170" ht="12" customHeight="1"/>
    <row r="40171" ht="12" customHeight="1"/>
    <row r="40172" ht="12" customHeight="1"/>
    <row r="40173" ht="12" customHeight="1"/>
    <row r="40174" ht="12" customHeight="1"/>
    <row r="40175" ht="12" customHeight="1"/>
    <row r="40176" ht="12" customHeight="1"/>
    <row r="40177" ht="12" customHeight="1"/>
    <row r="40178" ht="12" customHeight="1"/>
    <row r="40179" ht="12" customHeight="1"/>
    <row r="40180" ht="12" customHeight="1"/>
    <row r="40181" ht="12" customHeight="1"/>
    <row r="40182" ht="12" customHeight="1"/>
    <row r="40183" ht="12" customHeight="1"/>
    <row r="40184" ht="12" customHeight="1"/>
    <row r="40185" ht="12" customHeight="1"/>
    <row r="40186" ht="12" customHeight="1"/>
    <row r="40187" ht="12" customHeight="1"/>
    <row r="40188" ht="12" customHeight="1"/>
    <row r="40189" ht="12" customHeight="1"/>
    <row r="40190" ht="12" customHeight="1"/>
    <row r="40191" ht="12" customHeight="1"/>
    <row r="40192" ht="12" customHeight="1"/>
    <row r="40193" ht="12" customHeight="1"/>
    <row r="40194" ht="12" customHeight="1"/>
    <row r="40195" ht="12" customHeight="1"/>
    <row r="40196" ht="12" customHeight="1"/>
    <row r="40197" ht="12" customHeight="1"/>
    <row r="40198" ht="12" customHeight="1"/>
    <row r="40199" ht="12" customHeight="1"/>
    <row r="40200" ht="12" customHeight="1"/>
    <row r="40201" ht="12" customHeight="1"/>
    <row r="40202" ht="12" customHeight="1"/>
    <row r="40203" ht="12" customHeight="1"/>
    <row r="40204" ht="12" customHeight="1"/>
    <row r="40205" ht="12" customHeight="1"/>
    <row r="40206" ht="12" customHeight="1"/>
    <row r="40207" ht="12" customHeight="1"/>
    <row r="40208" ht="12" customHeight="1"/>
    <row r="40209" ht="12" customHeight="1"/>
    <row r="40210" ht="12" customHeight="1"/>
    <row r="40211" ht="12" customHeight="1"/>
    <row r="40212" ht="12" customHeight="1"/>
    <row r="40213" ht="12" customHeight="1"/>
    <row r="40214" ht="12" customHeight="1"/>
    <row r="40215" ht="12" customHeight="1"/>
    <row r="40216" ht="12" customHeight="1"/>
    <row r="40217" ht="12" customHeight="1"/>
    <row r="40218" ht="12" customHeight="1"/>
    <row r="40219" ht="12" customHeight="1"/>
    <row r="40220" ht="12" customHeight="1"/>
    <row r="40221" ht="12" customHeight="1"/>
    <row r="40222" ht="12" customHeight="1"/>
    <row r="40223" ht="12" customHeight="1"/>
    <row r="40224" ht="12" customHeight="1"/>
    <row r="40225" ht="12" customHeight="1"/>
    <row r="40226" ht="12" customHeight="1"/>
    <row r="40227" ht="12" customHeight="1"/>
    <row r="40228" ht="12" customHeight="1"/>
    <row r="40229" ht="12" customHeight="1"/>
    <row r="40230" ht="12" customHeight="1"/>
    <row r="40231" ht="12" customHeight="1"/>
    <row r="40232" ht="12" customHeight="1"/>
    <row r="40233" ht="12" customHeight="1"/>
    <row r="40234" ht="12" customHeight="1"/>
    <row r="40235" ht="12" customHeight="1"/>
    <row r="40236" ht="12" customHeight="1"/>
    <row r="40237" ht="12" customHeight="1"/>
    <row r="40238" ht="12" customHeight="1"/>
    <row r="40239" ht="12" customHeight="1"/>
    <row r="40240" ht="12" customHeight="1"/>
    <row r="40241" ht="12" customHeight="1"/>
    <row r="40242" ht="12" customHeight="1"/>
    <row r="40243" ht="12" customHeight="1"/>
    <row r="40244" ht="12" customHeight="1"/>
    <row r="40245" ht="12" customHeight="1"/>
    <row r="40246" ht="12" customHeight="1"/>
    <row r="40247" ht="12" customHeight="1"/>
    <row r="40248" ht="12" customHeight="1"/>
    <row r="40249" ht="12" customHeight="1"/>
    <row r="40250" ht="12" customHeight="1"/>
    <row r="40251" ht="12" customHeight="1"/>
    <row r="40252" ht="12" customHeight="1"/>
    <row r="40253" ht="12" customHeight="1"/>
    <row r="40254" ht="12" customHeight="1"/>
    <row r="40255" ht="12" customHeight="1"/>
    <row r="40256" ht="12" customHeight="1"/>
    <row r="40257" ht="12" customHeight="1"/>
    <row r="40258" ht="12" customHeight="1"/>
    <row r="40259" ht="12" customHeight="1"/>
    <row r="40260" ht="12" customHeight="1"/>
    <row r="40261" ht="12" customHeight="1"/>
    <row r="40262" ht="12" customHeight="1"/>
    <row r="40263" ht="12" customHeight="1"/>
    <row r="40264" ht="12" customHeight="1"/>
    <row r="40265" ht="12" customHeight="1"/>
    <row r="40266" ht="12" customHeight="1"/>
    <row r="40267" ht="12" customHeight="1"/>
    <row r="40268" ht="12" customHeight="1"/>
    <row r="40269" ht="12" customHeight="1"/>
    <row r="40270" ht="12" customHeight="1"/>
    <row r="40271" ht="12" customHeight="1"/>
    <row r="40272" ht="12" customHeight="1"/>
    <row r="40273" ht="12" customHeight="1"/>
    <row r="40274" ht="12" customHeight="1"/>
    <row r="40275" ht="12" customHeight="1"/>
    <row r="40276" ht="12" customHeight="1"/>
    <row r="40277" ht="12" customHeight="1"/>
    <row r="40278" ht="12" customHeight="1"/>
    <row r="40279" ht="12" customHeight="1"/>
    <row r="40280" ht="12" customHeight="1"/>
    <row r="40281" ht="12" customHeight="1"/>
    <row r="40282" ht="12" customHeight="1"/>
    <row r="40283" ht="12" customHeight="1"/>
    <row r="40284" ht="12" customHeight="1"/>
    <row r="40285" ht="12" customHeight="1"/>
    <row r="40286" ht="12" customHeight="1"/>
    <row r="40287" ht="12" customHeight="1"/>
    <row r="40288" ht="12" customHeight="1"/>
    <row r="40289" ht="12" customHeight="1"/>
    <row r="40290" ht="12" customHeight="1"/>
    <row r="40291" ht="12" customHeight="1"/>
    <row r="40292" ht="12" customHeight="1"/>
    <row r="40293" ht="12" customHeight="1"/>
    <row r="40294" ht="12" customHeight="1"/>
    <row r="40295" ht="12" customHeight="1"/>
    <row r="40296" ht="12" customHeight="1"/>
    <row r="40297" ht="12" customHeight="1"/>
    <row r="40298" ht="12" customHeight="1"/>
    <row r="40299" ht="12" customHeight="1"/>
    <row r="40300" ht="12" customHeight="1"/>
    <row r="40301" ht="12" customHeight="1"/>
    <row r="40302" ht="12" customHeight="1"/>
    <row r="40303" ht="12" customHeight="1"/>
    <row r="40304" ht="12" customHeight="1"/>
    <row r="40305" ht="12" customHeight="1"/>
    <row r="40306" ht="12" customHeight="1"/>
    <row r="40307" ht="12" customHeight="1"/>
    <row r="40308" ht="12" customHeight="1"/>
    <row r="40309" ht="12" customHeight="1"/>
    <row r="40310" ht="12" customHeight="1"/>
    <row r="40311" ht="12" customHeight="1"/>
    <row r="40312" ht="12" customHeight="1"/>
    <row r="40313" ht="12" customHeight="1"/>
    <row r="40314" ht="12" customHeight="1"/>
    <row r="40315" ht="12" customHeight="1"/>
    <row r="40316" ht="12" customHeight="1"/>
    <row r="40317" ht="12" customHeight="1"/>
    <row r="40318" ht="12" customHeight="1"/>
    <row r="40319" ht="12" customHeight="1"/>
    <row r="40320" ht="12" customHeight="1"/>
    <row r="40321" ht="12" customHeight="1"/>
    <row r="40322" ht="12" customHeight="1"/>
    <row r="40323" ht="12" customHeight="1"/>
    <row r="40324" ht="12" customHeight="1"/>
    <row r="40325" ht="12" customHeight="1"/>
    <row r="40326" ht="12" customHeight="1"/>
    <row r="40327" ht="12" customHeight="1"/>
    <row r="40328" ht="12" customHeight="1"/>
    <row r="40329" ht="12" customHeight="1"/>
    <row r="40330" ht="12" customHeight="1"/>
    <row r="40331" ht="12" customHeight="1"/>
    <row r="40332" ht="12" customHeight="1"/>
    <row r="40333" ht="12" customHeight="1"/>
    <row r="40334" ht="12" customHeight="1"/>
    <row r="40335" ht="12" customHeight="1"/>
    <row r="40336" ht="12" customHeight="1"/>
    <row r="40337" ht="12" customHeight="1"/>
    <row r="40338" ht="12" customHeight="1"/>
    <row r="40339" ht="12" customHeight="1"/>
    <row r="40340" ht="12" customHeight="1"/>
    <row r="40341" ht="12" customHeight="1"/>
    <row r="40342" ht="12" customHeight="1"/>
    <row r="40343" ht="12" customHeight="1"/>
    <row r="40344" ht="12" customHeight="1"/>
    <row r="40345" ht="12" customHeight="1"/>
    <row r="40346" ht="12" customHeight="1"/>
    <row r="40347" ht="12" customHeight="1"/>
    <row r="40348" ht="12" customHeight="1"/>
    <row r="40349" ht="12" customHeight="1"/>
    <row r="40350" ht="12" customHeight="1"/>
    <row r="40351" ht="12" customHeight="1"/>
    <row r="40352" ht="12" customHeight="1"/>
    <row r="40353" ht="12" customHeight="1"/>
    <row r="40354" ht="12" customHeight="1"/>
    <row r="40355" ht="12" customHeight="1"/>
    <row r="40356" ht="12" customHeight="1"/>
    <row r="40357" ht="12" customHeight="1"/>
    <row r="40358" ht="12" customHeight="1"/>
    <row r="40359" ht="12" customHeight="1"/>
    <row r="40360" ht="12" customHeight="1"/>
    <row r="40361" ht="12" customHeight="1"/>
    <row r="40362" ht="12" customHeight="1"/>
    <row r="40363" ht="12" customHeight="1"/>
    <row r="40364" ht="12" customHeight="1"/>
    <row r="40365" ht="12" customHeight="1"/>
    <row r="40366" ht="12" customHeight="1"/>
    <row r="40367" ht="12" customHeight="1"/>
    <row r="40368" ht="12" customHeight="1"/>
    <row r="40369" ht="12" customHeight="1"/>
    <row r="40370" ht="12" customHeight="1"/>
    <row r="40371" ht="12" customHeight="1"/>
    <row r="40372" ht="12" customHeight="1"/>
    <row r="40373" ht="12" customHeight="1"/>
    <row r="40374" ht="12" customHeight="1"/>
    <row r="40375" ht="12" customHeight="1"/>
    <row r="40376" ht="12" customHeight="1"/>
    <row r="40377" ht="12" customHeight="1"/>
    <row r="40378" ht="12" customHeight="1"/>
    <row r="40379" ht="12" customHeight="1"/>
    <row r="40380" ht="12" customHeight="1"/>
    <row r="40381" ht="12" customHeight="1"/>
    <row r="40382" ht="12" customHeight="1"/>
    <row r="40383" ht="12" customHeight="1"/>
    <row r="40384" ht="12" customHeight="1"/>
    <row r="40385" ht="12" customHeight="1"/>
    <row r="40386" ht="12" customHeight="1"/>
    <row r="40387" ht="12" customHeight="1"/>
    <row r="40388" ht="12" customHeight="1"/>
    <row r="40389" ht="12" customHeight="1"/>
    <row r="40390" ht="12" customHeight="1"/>
    <row r="40391" ht="12" customHeight="1"/>
    <row r="40392" ht="12" customHeight="1"/>
    <row r="40393" ht="12" customHeight="1"/>
    <row r="40394" ht="12" customHeight="1"/>
    <row r="40395" ht="12" customHeight="1"/>
    <row r="40396" ht="12" customHeight="1"/>
    <row r="40397" ht="12" customHeight="1"/>
    <row r="40398" ht="12" customHeight="1"/>
    <row r="40399" ht="12" customHeight="1"/>
    <row r="40400" ht="12" customHeight="1"/>
    <row r="40401" ht="12" customHeight="1"/>
    <row r="40402" ht="12" customHeight="1"/>
    <row r="40403" ht="12" customHeight="1"/>
    <row r="40404" ht="12" customHeight="1"/>
    <row r="40405" ht="12" customHeight="1"/>
    <row r="40406" ht="12" customHeight="1"/>
    <row r="40407" ht="12" customHeight="1"/>
    <row r="40408" ht="12" customHeight="1"/>
    <row r="40409" ht="12" customHeight="1"/>
    <row r="40410" ht="12" customHeight="1"/>
    <row r="40411" ht="12" customHeight="1"/>
    <row r="40412" ht="12" customHeight="1"/>
    <row r="40413" ht="12" customHeight="1"/>
    <row r="40414" ht="12" customHeight="1"/>
    <row r="40415" ht="12" customHeight="1"/>
    <row r="40416" ht="12" customHeight="1"/>
    <row r="40417" ht="12" customHeight="1"/>
    <row r="40418" ht="12" customHeight="1"/>
    <row r="40419" ht="12" customHeight="1"/>
    <row r="40420" ht="12" customHeight="1"/>
    <row r="40421" ht="12" customHeight="1"/>
    <row r="40422" ht="12" customHeight="1"/>
    <row r="40423" ht="12" customHeight="1"/>
    <row r="40424" ht="12" customHeight="1"/>
    <row r="40425" ht="12" customHeight="1"/>
    <row r="40426" ht="12" customHeight="1"/>
    <row r="40427" ht="12" customHeight="1"/>
    <row r="40428" ht="12" customHeight="1"/>
    <row r="40429" ht="12" customHeight="1"/>
    <row r="40430" ht="12" customHeight="1"/>
    <row r="40431" ht="12" customHeight="1"/>
    <row r="40432" ht="12" customHeight="1"/>
    <row r="40433" ht="12" customHeight="1"/>
    <row r="40434" ht="12" customHeight="1"/>
    <row r="40435" ht="12" customHeight="1"/>
    <row r="40436" ht="12" customHeight="1"/>
    <row r="40437" ht="12" customHeight="1"/>
    <row r="40438" ht="12" customHeight="1"/>
    <row r="40439" ht="12" customHeight="1"/>
    <row r="40440" ht="12" customHeight="1"/>
    <row r="40441" ht="12" customHeight="1"/>
    <row r="40442" ht="12" customHeight="1"/>
    <row r="40443" ht="12" customHeight="1"/>
    <row r="40444" ht="12" customHeight="1"/>
    <row r="40445" ht="12" customHeight="1"/>
    <row r="40446" ht="12" customHeight="1"/>
    <row r="40447" ht="12" customHeight="1"/>
    <row r="40448" ht="12" customHeight="1"/>
    <row r="40449" ht="12" customHeight="1"/>
    <row r="40450" ht="12" customHeight="1"/>
    <row r="40451" ht="12" customHeight="1"/>
    <row r="40452" ht="12" customHeight="1"/>
    <row r="40453" ht="12" customHeight="1"/>
    <row r="40454" ht="12" customHeight="1"/>
    <row r="40455" ht="12" customHeight="1"/>
    <row r="40456" ht="12" customHeight="1"/>
    <row r="40457" ht="12" customHeight="1"/>
    <row r="40458" ht="12" customHeight="1"/>
    <row r="40459" ht="12" customHeight="1"/>
    <row r="40460" ht="12" customHeight="1"/>
    <row r="40461" ht="12" customHeight="1"/>
    <row r="40462" ht="12" customHeight="1"/>
    <row r="40463" ht="12" customHeight="1"/>
    <row r="40464" ht="12" customHeight="1"/>
    <row r="40465" ht="12" customHeight="1"/>
    <row r="40466" ht="12" customHeight="1"/>
    <row r="40467" ht="12" customHeight="1"/>
    <row r="40468" ht="12" customHeight="1"/>
    <row r="40469" ht="12" customHeight="1"/>
    <row r="40470" ht="12" customHeight="1"/>
    <row r="40471" ht="12" customHeight="1"/>
    <row r="40472" ht="12" customHeight="1"/>
    <row r="40473" ht="12" customHeight="1"/>
    <row r="40474" ht="12" customHeight="1"/>
    <row r="40475" ht="12" customHeight="1"/>
    <row r="40476" ht="12" customHeight="1"/>
    <row r="40477" ht="12" customHeight="1"/>
    <row r="40478" ht="12" customHeight="1"/>
    <row r="40479" ht="12" customHeight="1"/>
    <row r="40480" ht="12" customHeight="1"/>
    <row r="40481" ht="12" customHeight="1"/>
    <row r="40482" ht="12" customHeight="1"/>
    <row r="40483" ht="12" customHeight="1"/>
    <row r="40484" ht="12" customHeight="1"/>
    <row r="40485" ht="12" customHeight="1"/>
    <row r="40486" ht="12" customHeight="1"/>
    <row r="40487" ht="12" customHeight="1"/>
    <row r="40488" ht="12" customHeight="1"/>
    <row r="40489" ht="12" customHeight="1"/>
    <row r="40490" ht="12" customHeight="1"/>
    <row r="40491" ht="12" customHeight="1"/>
    <row r="40492" ht="12" customHeight="1"/>
    <row r="40493" ht="12" customHeight="1"/>
    <row r="40494" ht="12" customHeight="1"/>
    <row r="40495" ht="12" customHeight="1"/>
    <row r="40496" ht="12" customHeight="1"/>
    <row r="40497" ht="12" customHeight="1"/>
    <row r="40498" ht="12" customHeight="1"/>
    <row r="40499" ht="12" customHeight="1"/>
    <row r="40500" ht="12" customHeight="1"/>
    <row r="40501" ht="12" customHeight="1"/>
    <row r="40502" ht="12" customHeight="1"/>
    <row r="40503" ht="12" customHeight="1"/>
    <row r="40504" ht="12" customHeight="1"/>
    <row r="40505" ht="12" customHeight="1"/>
    <row r="40506" ht="12" customHeight="1"/>
    <row r="40507" ht="12" customHeight="1"/>
    <row r="40508" ht="12" customHeight="1"/>
    <row r="40509" ht="12" customHeight="1"/>
    <row r="40510" ht="12" customHeight="1"/>
    <row r="40511" ht="12" customHeight="1"/>
    <row r="40512" ht="12" customHeight="1"/>
    <row r="40513" ht="12" customHeight="1"/>
    <row r="40514" ht="12" customHeight="1"/>
    <row r="40515" ht="12" customHeight="1"/>
    <row r="40516" ht="12" customHeight="1"/>
    <row r="40517" ht="12" customHeight="1"/>
    <row r="40518" ht="12" customHeight="1"/>
    <row r="40519" ht="12" customHeight="1"/>
    <row r="40520" ht="12" customHeight="1"/>
    <row r="40521" ht="12" customHeight="1"/>
    <row r="40522" ht="12" customHeight="1"/>
    <row r="40523" ht="12" customHeight="1"/>
    <row r="40524" ht="12" customHeight="1"/>
    <row r="40525" ht="12" customHeight="1"/>
    <row r="40526" ht="12" customHeight="1"/>
    <row r="40527" ht="12" customHeight="1"/>
    <row r="40528" ht="12" customHeight="1"/>
    <row r="40529" ht="12" customHeight="1"/>
    <row r="40530" ht="12" customHeight="1"/>
    <row r="40531" ht="12" customHeight="1"/>
    <row r="40532" ht="12" customHeight="1"/>
    <row r="40533" ht="12" customHeight="1"/>
    <row r="40534" ht="12" customHeight="1"/>
    <row r="40535" ht="12" customHeight="1"/>
    <row r="40536" ht="12" customHeight="1"/>
    <row r="40537" ht="12" customHeight="1"/>
    <row r="40538" ht="12" customHeight="1"/>
    <row r="40539" ht="12" customHeight="1"/>
    <row r="40540" ht="12" customHeight="1"/>
    <row r="40541" ht="12" customHeight="1"/>
    <row r="40542" ht="12" customHeight="1"/>
    <row r="40543" ht="12" customHeight="1"/>
    <row r="40544" ht="12" customHeight="1"/>
    <row r="40545" ht="12" customHeight="1"/>
    <row r="40546" ht="12" customHeight="1"/>
    <row r="40547" ht="12" customHeight="1"/>
    <row r="40548" ht="12" customHeight="1"/>
    <row r="40549" ht="12" customHeight="1"/>
    <row r="40550" ht="12" customHeight="1"/>
    <row r="40551" ht="12" customHeight="1"/>
    <row r="40552" ht="12" customHeight="1"/>
    <row r="40553" ht="12" customHeight="1"/>
    <row r="40554" ht="12" customHeight="1"/>
    <row r="40555" ht="12" customHeight="1"/>
    <row r="40556" ht="12" customHeight="1"/>
    <row r="40557" ht="12" customHeight="1"/>
    <row r="40558" ht="12" customHeight="1"/>
    <row r="40559" ht="12" customHeight="1"/>
    <row r="40560" ht="12" customHeight="1"/>
    <row r="40561" ht="12" customHeight="1"/>
    <row r="40562" ht="12" customHeight="1"/>
    <row r="40563" ht="12" customHeight="1"/>
    <row r="40564" ht="12" customHeight="1"/>
    <row r="40565" ht="12" customHeight="1"/>
    <row r="40566" ht="12" customHeight="1"/>
    <row r="40567" ht="12" customHeight="1"/>
    <row r="40568" ht="12" customHeight="1"/>
    <row r="40569" ht="12" customHeight="1"/>
    <row r="40570" ht="12" customHeight="1"/>
    <row r="40571" ht="12" customHeight="1"/>
    <row r="40572" ht="12" customHeight="1"/>
    <row r="40573" ht="12" customHeight="1"/>
    <row r="40574" ht="12" customHeight="1"/>
    <row r="40575" ht="12" customHeight="1"/>
    <row r="40576" ht="12" customHeight="1"/>
    <row r="40577" ht="12" customHeight="1"/>
    <row r="40578" ht="12" customHeight="1"/>
    <row r="40579" ht="12" customHeight="1"/>
    <row r="40580" ht="12" customHeight="1"/>
    <row r="40581" ht="12" customHeight="1"/>
    <row r="40582" ht="12" customHeight="1"/>
    <row r="40583" ht="12" customHeight="1"/>
    <row r="40584" ht="12" customHeight="1"/>
    <row r="40585" ht="12" customHeight="1"/>
    <row r="40586" ht="12" customHeight="1"/>
    <row r="40587" ht="12" customHeight="1"/>
    <row r="40588" ht="12" customHeight="1"/>
    <row r="40589" ht="12" customHeight="1"/>
    <row r="40590" ht="12" customHeight="1"/>
    <row r="40591" ht="12" customHeight="1"/>
    <row r="40592" ht="12" customHeight="1"/>
    <row r="40593" ht="12" customHeight="1"/>
    <row r="40594" ht="12" customHeight="1"/>
    <row r="40595" ht="12" customHeight="1"/>
    <row r="40596" ht="12" customHeight="1"/>
    <row r="40597" ht="12" customHeight="1"/>
    <row r="40598" ht="12" customHeight="1"/>
    <row r="40599" ht="12" customHeight="1"/>
    <row r="40600" ht="12" customHeight="1"/>
    <row r="40601" ht="12" customHeight="1"/>
    <row r="40602" ht="12" customHeight="1"/>
    <row r="40603" ht="12" customHeight="1"/>
    <row r="40604" ht="12" customHeight="1"/>
    <row r="40605" ht="12" customHeight="1"/>
    <row r="40606" ht="12" customHeight="1"/>
    <row r="40607" ht="12" customHeight="1"/>
    <row r="40608" ht="12" customHeight="1"/>
    <row r="40609" ht="12" customHeight="1"/>
    <row r="40610" ht="12" customHeight="1"/>
    <row r="40611" ht="12" customHeight="1"/>
    <row r="40612" ht="12" customHeight="1"/>
    <row r="40613" ht="12" customHeight="1"/>
    <row r="40614" ht="12" customHeight="1"/>
    <row r="40615" ht="12" customHeight="1"/>
    <row r="40616" ht="12" customHeight="1"/>
    <row r="40617" ht="12" customHeight="1"/>
    <row r="40618" ht="12" customHeight="1"/>
    <row r="40619" ht="12" customHeight="1"/>
    <row r="40620" ht="12" customHeight="1"/>
    <row r="40621" ht="12" customHeight="1"/>
    <row r="40622" ht="12" customHeight="1"/>
    <row r="40623" ht="12" customHeight="1"/>
    <row r="40624" ht="12" customHeight="1"/>
    <row r="40625" ht="12" customHeight="1"/>
    <row r="40626" ht="12" customHeight="1"/>
    <row r="40627" ht="12" customHeight="1"/>
    <row r="40628" ht="12" customHeight="1"/>
    <row r="40629" ht="12" customHeight="1"/>
    <row r="40630" ht="12" customHeight="1"/>
    <row r="40631" ht="12" customHeight="1"/>
    <row r="40632" ht="12" customHeight="1"/>
    <row r="40633" ht="12" customHeight="1"/>
    <row r="40634" ht="12" customHeight="1"/>
    <row r="40635" ht="12" customHeight="1"/>
    <row r="40636" ht="12" customHeight="1"/>
    <row r="40637" ht="12" customHeight="1"/>
    <row r="40638" ht="12" customHeight="1"/>
    <row r="40639" ht="12" customHeight="1"/>
    <row r="40640" ht="12" customHeight="1"/>
    <row r="40641" ht="12" customHeight="1"/>
    <row r="40642" ht="12" customHeight="1"/>
    <row r="40643" ht="12" customHeight="1"/>
    <row r="40644" ht="12" customHeight="1"/>
    <row r="40645" ht="12" customHeight="1"/>
    <row r="40646" ht="12" customHeight="1"/>
    <row r="40647" ht="12" customHeight="1"/>
    <row r="40648" ht="12" customHeight="1"/>
    <row r="40649" ht="12" customHeight="1"/>
    <row r="40650" ht="12" customHeight="1"/>
    <row r="40651" ht="12" customHeight="1"/>
    <row r="40652" ht="12" customHeight="1"/>
    <row r="40653" ht="12" customHeight="1"/>
    <row r="40654" ht="12" customHeight="1"/>
    <row r="40655" ht="12" customHeight="1"/>
    <row r="40656" ht="12" customHeight="1"/>
    <row r="40657" ht="12" customHeight="1"/>
    <row r="40658" ht="12" customHeight="1"/>
    <row r="40659" ht="12" customHeight="1"/>
    <row r="40660" ht="12" customHeight="1"/>
    <row r="40661" ht="12" customHeight="1"/>
    <row r="40662" ht="12" customHeight="1"/>
    <row r="40663" ht="12" customHeight="1"/>
    <row r="40664" ht="12" customHeight="1"/>
    <row r="40665" ht="12" customHeight="1"/>
    <row r="40666" ht="12" customHeight="1"/>
    <row r="40667" ht="12" customHeight="1"/>
    <row r="40668" ht="12" customHeight="1"/>
    <row r="40669" ht="12" customHeight="1"/>
    <row r="40670" ht="12" customHeight="1"/>
    <row r="40671" ht="12" customHeight="1"/>
    <row r="40672" ht="12" customHeight="1"/>
    <row r="40673" ht="12" customHeight="1"/>
    <row r="40674" ht="12" customHeight="1"/>
    <row r="40675" ht="12" customHeight="1"/>
    <row r="40676" ht="12" customHeight="1"/>
    <row r="40677" ht="12" customHeight="1"/>
    <row r="40678" ht="12" customHeight="1"/>
    <row r="40679" ht="12" customHeight="1"/>
    <row r="40680" ht="12" customHeight="1"/>
    <row r="40681" ht="12" customHeight="1"/>
    <row r="40682" ht="12" customHeight="1"/>
    <row r="40683" ht="12" customHeight="1"/>
    <row r="40684" ht="12" customHeight="1"/>
    <row r="40685" ht="12" customHeight="1"/>
    <row r="40686" ht="12" customHeight="1"/>
    <row r="40687" ht="12" customHeight="1"/>
    <row r="40688" ht="12" customHeight="1"/>
    <row r="40689" ht="12" customHeight="1"/>
    <row r="40690" ht="12" customHeight="1"/>
    <row r="40691" ht="12" customHeight="1"/>
    <row r="40692" ht="12" customHeight="1"/>
    <row r="40693" ht="12" customHeight="1"/>
    <row r="40694" ht="12" customHeight="1"/>
    <row r="40695" ht="12" customHeight="1"/>
    <row r="40696" ht="12" customHeight="1"/>
    <row r="40697" ht="12" customHeight="1"/>
    <row r="40698" ht="12" customHeight="1"/>
    <row r="40699" ht="12" customHeight="1"/>
    <row r="40700" ht="12" customHeight="1"/>
    <row r="40701" ht="12" customHeight="1"/>
    <row r="40702" ht="12" customHeight="1"/>
    <row r="40703" ht="12" customHeight="1"/>
    <row r="40704" ht="12" customHeight="1"/>
    <row r="40705" ht="12" customHeight="1"/>
    <row r="40706" ht="12" customHeight="1"/>
    <row r="40707" ht="12" customHeight="1"/>
    <row r="40708" ht="12" customHeight="1"/>
    <row r="40709" ht="12" customHeight="1"/>
    <row r="40710" ht="12" customHeight="1"/>
    <row r="40711" ht="12" customHeight="1"/>
    <row r="40712" ht="12" customHeight="1"/>
    <row r="40713" ht="12" customHeight="1"/>
    <row r="40714" ht="12" customHeight="1"/>
    <row r="40715" ht="12" customHeight="1"/>
    <row r="40716" ht="12" customHeight="1"/>
    <row r="40717" ht="12" customHeight="1"/>
    <row r="40718" ht="12" customHeight="1"/>
    <row r="40719" ht="12" customHeight="1"/>
    <row r="40720" ht="12" customHeight="1"/>
    <row r="40721" ht="12" customHeight="1"/>
    <row r="40722" ht="12" customHeight="1"/>
    <row r="40723" ht="12" customHeight="1"/>
    <row r="40724" ht="12" customHeight="1"/>
    <row r="40725" ht="12" customHeight="1"/>
    <row r="40726" ht="12" customHeight="1"/>
    <row r="40727" ht="12" customHeight="1"/>
    <row r="40728" ht="12" customHeight="1"/>
    <row r="40729" ht="12" customHeight="1"/>
    <row r="40730" ht="12" customHeight="1"/>
    <row r="40731" ht="12" customHeight="1"/>
    <row r="40732" ht="12" customHeight="1"/>
    <row r="40733" ht="12" customHeight="1"/>
    <row r="40734" ht="12" customHeight="1"/>
    <row r="40735" ht="12" customHeight="1"/>
    <row r="40736" ht="12" customHeight="1"/>
    <row r="40737" ht="12" customHeight="1"/>
    <row r="40738" ht="12" customHeight="1"/>
    <row r="40739" ht="12" customHeight="1"/>
    <row r="40740" ht="12" customHeight="1"/>
    <row r="40741" ht="12" customHeight="1"/>
    <row r="40742" ht="12" customHeight="1"/>
    <row r="40743" ht="12" customHeight="1"/>
    <row r="40744" ht="12" customHeight="1"/>
    <row r="40745" ht="12" customHeight="1"/>
    <row r="40746" ht="12" customHeight="1"/>
    <row r="40747" ht="12" customHeight="1"/>
    <row r="40748" ht="12" customHeight="1"/>
    <row r="40749" ht="12" customHeight="1"/>
    <row r="40750" ht="12" customHeight="1"/>
    <row r="40751" ht="12" customHeight="1"/>
    <row r="40752" ht="12" customHeight="1"/>
    <row r="40753" ht="12" customHeight="1"/>
    <row r="40754" ht="12" customHeight="1"/>
    <row r="40755" ht="12" customHeight="1"/>
    <row r="40756" ht="12" customHeight="1"/>
    <row r="40757" ht="12" customHeight="1"/>
    <row r="40758" ht="12" customHeight="1"/>
    <row r="40759" ht="12" customHeight="1"/>
    <row r="40760" ht="12" customHeight="1"/>
    <row r="40761" ht="12" customHeight="1"/>
    <row r="40762" ht="12" customHeight="1"/>
    <row r="40763" ht="12" customHeight="1"/>
    <row r="40764" ht="12" customHeight="1"/>
    <row r="40765" ht="12" customHeight="1"/>
    <row r="40766" ht="12" customHeight="1"/>
    <row r="40767" ht="12" customHeight="1"/>
    <row r="40768" ht="12" customHeight="1"/>
    <row r="40769" ht="12" customHeight="1"/>
    <row r="40770" ht="12" customHeight="1"/>
    <row r="40771" ht="12" customHeight="1"/>
    <row r="40772" ht="12" customHeight="1"/>
    <row r="40773" ht="12" customHeight="1"/>
    <row r="40774" ht="12" customHeight="1"/>
    <row r="40775" ht="12" customHeight="1"/>
    <row r="40776" ht="12" customHeight="1"/>
    <row r="40777" ht="12" customHeight="1"/>
    <row r="40778" ht="12" customHeight="1"/>
    <row r="40779" ht="12" customHeight="1"/>
    <row r="40780" ht="12" customHeight="1"/>
    <row r="40781" ht="12" customHeight="1"/>
    <row r="40782" ht="12" customHeight="1"/>
    <row r="40783" ht="12" customHeight="1"/>
    <row r="40784" ht="12" customHeight="1"/>
    <row r="40785" ht="12" customHeight="1"/>
    <row r="40786" ht="12" customHeight="1"/>
    <row r="40787" ht="12" customHeight="1"/>
    <row r="40788" ht="12" customHeight="1"/>
    <row r="40789" ht="12" customHeight="1"/>
    <row r="40790" ht="12" customHeight="1"/>
    <row r="40791" ht="12" customHeight="1"/>
    <row r="40792" ht="12" customHeight="1"/>
    <row r="40793" ht="12" customHeight="1"/>
    <row r="40794" ht="12" customHeight="1"/>
    <row r="40795" ht="12" customHeight="1"/>
    <row r="40796" ht="12" customHeight="1"/>
    <row r="40797" ht="12" customHeight="1"/>
    <row r="40798" ht="12" customHeight="1"/>
    <row r="40799" ht="12" customHeight="1"/>
    <row r="40800" ht="12" customHeight="1"/>
    <row r="40801" ht="12" customHeight="1"/>
    <row r="40802" ht="12" customHeight="1"/>
    <row r="40803" ht="12" customHeight="1"/>
    <row r="40804" ht="12" customHeight="1"/>
    <row r="40805" ht="12" customHeight="1"/>
    <row r="40806" ht="12" customHeight="1"/>
    <row r="40807" ht="12" customHeight="1"/>
    <row r="40808" ht="12" customHeight="1"/>
    <row r="40809" ht="12" customHeight="1"/>
    <row r="40810" ht="12" customHeight="1"/>
    <row r="40811" ht="12" customHeight="1"/>
    <row r="40812" ht="12" customHeight="1"/>
    <row r="40813" ht="12" customHeight="1"/>
    <row r="40814" ht="12" customHeight="1"/>
    <row r="40815" ht="12" customHeight="1"/>
    <row r="40816" ht="12" customHeight="1"/>
    <row r="40817" ht="12" customHeight="1"/>
    <row r="40818" ht="12" customHeight="1"/>
    <row r="40819" ht="12" customHeight="1"/>
    <row r="40820" ht="12" customHeight="1"/>
    <row r="40821" ht="12" customHeight="1"/>
    <row r="40822" ht="12" customHeight="1"/>
    <row r="40823" ht="12" customHeight="1"/>
    <row r="40824" ht="12" customHeight="1"/>
    <row r="40825" ht="12" customHeight="1"/>
    <row r="40826" ht="12" customHeight="1"/>
    <row r="40827" ht="12" customHeight="1"/>
    <row r="40828" ht="12" customHeight="1"/>
    <row r="40829" ht="12" customHeight="1"/>
    <row r="40830" ht="12" customHeight="1"/>
    <row r="40831" ht="12" customHeight="1"/>
    <row r="40832" ht="12" customHeight="1"/>
    <row r="40833" ht="12" customHeight="1"/>
    <row r="40834" ht="12" customHeight="1"/>
    <row r="40835" ht="12" customHeight="1"/>
    <row r="40836" ht="12" customHeight="1"/>
    <row r="40837" ht="12" customHeight="1"/>
    <row r="40838" ht="12" customHeight="1"/>
    <row r="40839" ht="12" customHeight="1"/>
    <row r="40840" ht="12" customHeight="1"/>
    <row r="40841" ht="12" customHeight="1"/>
    <row r="40842" ht="12" customHeight="1"/>
    <row r="40843" ht="12" customHeight="1"/>
    <row r="40844" ht="12" customHeight="1"/>
    <row r="40845" ht="12" customHeight="1"/>
    <row r="40846" ht="12" customHeight="1"/>
    <row r="40847" ht="12" customHeight="1"/>
    <row r="40848" ht="12" customHeight="1"/>
    <row r="40849" ht="12" customHeight="1"/>
    <row r="40850" ht="12" customHeight="1"/>
    <row r="40851" ht="12" customHeight="1"/>
    <row r="40852" ht="12" customHeight="1"/>
    <row r="40853" ht="12" customHeight="1"/>
    <row r="40854" ht="12" customHeight="1"/>
    <row r="40855" ht="12" customHeight="1"/>
    <row r="40856" ht="12" customHeight="1"/>
    <row r="40857" ht="12" customHeight="1"/>
    <row r="40858" ht="12" customHeight="1"/>
    <row r="40859" ht="12" customHeight="1"/>
    <row r="40860" ht="12" customHeight="1"/>
    <row r="40861" ht="12" customHeight="1"/>
    <row r="40862" ht="12" customHeight="1"/>
    <row r="40863" ht="12" customHeight="1"/>
    <row r="40864" ht="12" customHeight="1"/>
    <row r="40865" ht="12" customHeight="1"/>
    <row r="40866" ht="12" customHeight="1"/>
    <row r="40867" ht="12" customHeight="1"/>
    <row r="40868" ht="12" customHeight="1"/>
    <row r="40869" ht="12" customHeight="1"/>
    <row r="40870" ht="12" customHeight="1"/>
    <row r="40871" ht="12" customHeight="1"/>
    <row r="40872" ht="12" customHeight="1"/>
    <row r="40873" ht="12" customHeight="1"/>
    <row r="40874" ht="12" customHeight="1"/>
    <row r="40875" ht="12" customHeight="1"/>
    <row r="40876" ht="12" customHeight="1"/>
    <row r="40877" ht="12" customHeight="1"/>
    <row r="40878" ht="12" customHeight="1"/>
    <row r="40879" ht="12" customHeight="1"/>
    <row r="40880" ht="12" customHeight="1"/>
    <row r="40881" ht="12" customHeight="1"/>
    <row r="40882" ht="12" customHeight="1"/>
    <row r="40883" ht="12" customHeight="1"/>
    <row r="40884" ht="12" customHeight="1"/>
    <row r="40885" ht="12" customHeight="1"/>
    <row r="40886" ht="12" customHeight="1"/>
    <row r="40887" ht="12" customHeight="1"/>
    <row r="40888" ht="12" customHeight="1"/>
    <row r="40889" ht="12" customHeight="1"/>
    <row r="40890" ht="12" customHeight="1"/>
    <row r="40891" ht="12" customHeight="1"/>
    <row r="40892" ht="12" customHeight="1"/>
    <row r="40893" ht="12" customHeight="1"/>
    <row r="40894" ht="12" customHeight="1"/>
    <row r="40895" ht="12" customHeight="1"/>
    <row r="40896" ht="12" customHeight="1"/>
    <row r="40897" ht="12" customHeight="1"/>
    <row r="40898" ht="12" customHeight="1"/>
    <row r="40899" ht="12" customHeight="1"/>
    <row r="40900" ht="12" customHeight="1"/>
    <row r="40901" ht="12" customHeight="1"/>
    <row r="40902" ht="12" customHeight="1"/>
    <row r="40903" ht="12" customHeight="1"/>
    <row r="40904" ht="12" customHeight="1"/>
    <row r="40905" ht="12" customHeight="1"/>
    <row r="40906" ht="12" customHeight="1"/>
    <row r="40907" ht="12" customHeight="1"/>
    <row r="40908" ht="12" customHeight="1"/>
    <row r="40909" ht="12" customHeight="1"/>
    <row r="40910" ht="12" customHeight="1"/>
    <row r="40911" ht="12" customHeight="1"/>
    <row r="40912" ht="12" customHeight="1"/>
    <row r="40913" ht="12" customHeight="1"/>
    <row r="40914" ht="12" customHeight="1"/>
    <row r="40915" ht="12" customHeight="1"/>
    <row r="40916" ht="12" customHeight="1"/>
    <row r="40917" ht="12" customHeight="1"/>
    <row r="40918" ht="12" customHeight="1"/>
    <row r="40919" ht="12" customHeight="1"/>
    <row r="40920" ht="12" customHeight="1"/>
    <row r="40921" ht="12" customHeight="1"/>
    <row r="40922" ht="12" customHeight="1"/>
    <row r="40923" ht="12" customHeight="1"/>
    <row r="40924" ht="12" customHeight="1"/>
    <row r="40925" ht="12" customHeight="1"/>
    <row r="40926" ht="12" customHeight="1"/>
    <row r="40927" ht="12" customHeight="1"/>
    <row r="40928" ht="12" customHeight="1"/>
    <row r="40929" ht="12" customHeight="1"/>
    <row r="40930" ht="12" customHeight="1"/>
    <row r="40931" ht="12" customHeight="1"/>
    <row r="40932" ht="12" customHeight="1"/>
    <row r="40933" ht="12" customHeight="1"/>
    <row r="40934" ht="12" customHeight="1"/>
    <row r="40935" ht="12" customHeight="1"/>
    <row r="40936" ht="12" customHeight="1"/>
    <row r="40937" ht="12" customHeight="1"/>
    <row r="40938" ht="12" customHeight="1"/>
    <row r="40939" ht="12" customHeight="1"/>
    <row r="40940" ht="12" customHeight="1"/>
    <row r="40941" ht="12" customHeight="1"/>
    <row r="40942" ht="12" customHeight="1"/>
    <row r="40943" ht="12" customHeight="1"/>
    <row r="40944" ht="12" customHeight="1"/>
    <row r="40945" ht="12" customHeight="1"/>
    <row r="40946" ht="12" customHeight="1"/>
    <row r="40947" ht="12" customHeight="1"/>
    <row r="40948" ht="12" customHeight="1"/>
    <row r="40949" ht="12" customHeight="1"/>
    <row r="40950" ht="12" customHeight="1"/>
    <row r="40951" ht="12" customHeight="1"/>
    <row r="40952" ht="12" customHeight="1"/>
    <row r="40953" ht="12" customHeight="1"/>
    <row r="40954" ht="12" customHeight="1"/>
    <row r="40955" ht="12" customHeight="1"/>
    <row r="40956" ht="12" customHeight="1"/>
    <row r="40957" ht="12" customHeight="1"/>
    <row r="40958" ht="12" customHeight="1"/>
    <row r="40959" ht="12" customHeight="1"/>
    <row r="40960" ht="12" customHeight="1"/>
    <row r="40961" ht="12" customHeight="1"/>
    <row r="40962" ht="12" customHeight="1"/>
    <row r="40963" ht="12" customHeight="1"/>
    <row r="40964" ht="12" customHeight="1"/>
    <row r="40965" ht="12" customHeight="1"/>
    <row r="40966" ht="12" customHeight="1"/>
    <row r="40967" ht="12" customHeight="1"/>
    <row r="40968" ht="12" customHeight="1"/>
    <row r="40969" ht="12" customHeight="1"/>
    <row r="40970" ht="12" customHeight="1"/>
    <row r="40971" ht="12" customHeight="1"/>
    <row r="40972" ht="12" customHeight="1"/>
    <row r="40973" ht="12" customHeight="1"/>
    <row r="40974" ht="12" customHeight="1"/>
    <row r="40975" ht="12" customHeight="1"/>
    <row r="40976" ht="12" customHeight="1"/>
    <row r="40977" ht="12" customHeight="1"/>
    <row r="40978" ht="12" customHeight="1"/>
    <row r="40979" ht="12" customHeight="1"/>
    <row r="40980" ht="12" customHeight="1"/>
    <row r="40981" ht="12" customHeight="1"/>
    <row r="40982" ht="12" customHeight="1"/>
    <row r="40983" ht="12" customHeight="1"/>
    <row r="40984" ht="12" customHeight="1"/>
    <row r="40985" ht="12" customHeight="1"/>
    <row r="40986" ht="12" customHeight="1"/>
    <row r="40987" ht="12" customHeight="1"/>
    <row r="40988" ht="12" customHeight="1"/>
    <row r="40989" ht="12" customHeight="1"/>
    <row r="40990" ht="12" customHeight="1"/>
    <row r="40991" ht="12" customHeight="1"/>
    <row r="40992" ht="12" customHeight="1"/>
    <row r="40993" ht="12" customHeight="1"/>
    <row r="40994" ht="12" customHeight="1"/>
    <row r="40995" ht="12" customHeight="1"/>
    <row r="40996" ht="12" customHeight="1"/>
    <row r="40997" ht="12" customHeight="1"/>
    <row r="40998" ht="12" customHeight="1"/>
    <row r="40999" ht="12" customHeight="1"/>
    <row r="41000" ht="12" customHeight="1"/>
    <row r="41001" ht="12" customHeight="1"/>
    <row r="41002" ht="12" customHeight="1"/>
    <row r="41003" ht="12" customHeight="1"/>
    <row r="41004" ht="12" customHeight="1"/>
    <row r="41005" ht="12" customHeight="1"/>
    <row r="41006" ht="12" customHeight="1"/>
    <row r="41007" ht="12" customHeight="1"/>
    <row r="41008" ht="12" customHeight="1"/>
    <row r="41009" ht="12" customHeight="1"/>
    <row r="41010" ht="12" customHeight="1"/>
    <row r="41011" ht="12" customHeight="1"/>
    <row r="41012" ht="12" customHeight="1"/>
    <row r="41013" ht="12" customHeight="1"/>
    <row r="41014" ht="12" customHeight="1"/>
    <row r="41015" ht="12" customHeight="1"/>
    <row r="41016" ht="12" customHeight="1"/>
    <row r="41017" ht="12" customHeight="1"/>
    <row r="41018" ht="12" customHeight="1"/>
    <row r="41019" ht="12" customHeight="1"/>
    <row r="41020" ht="12" customHeight="1"/>
    <row r="41021" ht="12" customHeight="1"/>
    <row r="41022" ht="12" customHeight="1"/>
    <row r="41023" ht="12" customHeight="1"/>
    <row r="41024" ht="12" customHeight="1"/>
    <row r="41025" ht="12" customHeight="1"/>
    <row r="41026" ht="12" customHeight="1"/>
    <row r="41027" ht="12" customHeight="1"/>
    <row r="41028" ht="12" customHeight="1"/>
    <row r="41029" ht="12" customHeight="1"/>
    <row r="41030" ht="12" customHeight="1"/>
    <row r="41031" ht="12" customHeight="1"/>
    <row r="41032" ht="12" customHeight="1"/>
    <row r="41033" ht="12" customHeight="1"/>
    <row r="41034" ht="12" customHeight="1"/>
    <row r="41035" ht="12" customHeight="1"/>
    <row r="41036" ht="12" customHeight="1"/>
    <row r="41037" ht="12" customHeight="1"/>
    <row r="41038" ht="12" customHeight="1"/>
    <row r="41039" ht="12" customHeight="1"/>
    <row r="41040" ht="12" customHeight="1"/>
    <row r="41041" ht="12" customHeight="1"/>
    <row r="41042" ht="12" customHeight="1"/>
    <row r="41043" ht="12" customHeight="1"/>
    <row r="41044" ht="12" customHeight="1"/>
    <row r="41045" ht="12" customHeight="1"/>
    <row r="41046" ht="12" customHeight="1"/>
    <row r="41047" ht="12" customHeight="1"/>
    <row r="41048" ht="12" customHeight="1"/>
    <row r="41049" ht="12" customHeight="1"/>
    <row r="41050" ht="12" customHeight="1"/>
    <row r="41051" ht="12" customHeight="1"/>
    <row r="41052" ht="12" customHeight="1"/>
    <row r="41053" ht="12" customHeight="1"/>
    <row r="41054" ht="12" customHeight="1"/>
    <row r="41055" ht="12" customHeight="1"/>
    <row r="41056" ht="12" customHeight="1"/>
    <row r="41057" ht="12" customHeight="1"/>
    <row r="41058" ht="12" customHeight="1"/>
    <row r="41059" ht="12" customHeight="1"/>
    <row r="41060" ht="12" customHeight="1"/>
    <row r="41061" ht="12" customHeight="1"/>
    <row r="41062" ht="12" customHeight="1"/>
    <row r="41063" ht="12" customHeight="1"/>
    <row r="41064" ht="12" customHeight="1"/>
    <row r="41065" ht="12" customHeight="1"/>
    <row r="41066" ht="12" customHeight="1"/>
    <row r="41067" ht="12" customHeight="1"/>
    <row r="41068" ht="12" customHeight="1"/>
    <row r="41069" ht="12" customHeight="1"/>
    <row r="41070" ht="12" customHeight="1"/>
    <row r="41071" ht="12" customHeight="1"/>
    <row r="41072" ht="12" customHeight="1"/>
    <row r="41073" ht="12" customHeight="1"/>
    <row r="41074" ht="12" customHeight="1"/>
    <row r="41075" ht="12" customHeight="1"/>
    <row r="41076" ht="12" customHeight="1"/>
    <row r="41077" ht="12" customHeight="1"/>
    <row r="41078" ht="12" customHeight="1"/>
    <row r="41079" ht="12" customHeight="1"/>
    <row r="41080" ht="12" customHeight="1"/>
    <row r="41081" ht="12" customHeight="1"/>
    <row r="41082" ht="12" customHeight="1"/>
    <row r="41083" ht="12" customHeight="1"/>
    <row r="41084" ht="12" customHeight="1"/>
    <row r="41085" ht="12" customHeight="1"/>
    <row r="41086" ht="12" customHeight="1"/>
    <row r="41087" ht="12" customHeight="1"/>
    <row r="41088" ht="12" customHeight="1"/>
    <row r="41089" ht="12" customHeight="1"/>
    <row r="41090" ht="12" customHeight="1"/>
    <row r="41091" ht="12" customHeight="1"/>
    <row r="41092" ht="12" customHeight="1"/>
    <row r="41093" ht="12" customHeight="1"/>
    <row r="41094" ht="12" customHeight="1"/>
    <row r="41095" ht="12" customHeight="1"/>
    <row r="41096" ht="12" customHeight="1"/>
    <row r="41097" ht="12" customHeight="1"/>
    <row r="41098" ht="12" customHeight="1"/>
    <row r="41099" ht="12" customHeight="1"/>
    <row r="41100" ht="12" customHeight="1"/>
    <row r="41101" ht="12" customHeight="1"/>
    <row r="41102" ht="12" customHeight="1"/>
    <row r="41103" ht="12" customHeight="1"/>
    <row r="41104" ht="12" customHeight="1"/>
    <row r="41105" ht="12" customHeight="1"/>
    <row r="41106" ht="12" customHeight="1"/>
    <row r="41107" ht="12" customHeight="1"/>
    <row r="41108" ht="12" customHeight="1"/>
    <row r="41109" ht="12" customHeight="1"/>
    <row r="41110" ht="12" customHeight="1"/>
    <row r="41111" ht="12" customHeight="1"/>
    <row r="41112" ht="12" customHeight="1"/>
    <row r="41113" ht="12" customHeight="1"/>
    <row r="41114" ht="12" customHeight="1"/>
    <row r="41115" ht="12" customHeight="1"/>
    <row r="41116" ht="12" customHeight="1"/>
    <row r="41117" ht="12" customHeight="1"/>
    <row r="41118" ht="12" customHeight="1"/>
    <row r="41119" ht="12" customHeight="1"/>
    <row r="41120" ht="12" customHeight="1"/>
    <row r="41121" ht="12" customHeight="1"/>
    <row r="41122" ht="12" customHeight="1"/>
    <row r="41123" ht="12" customHeight="1"/>
    <row r="41124" ht="12" customHeight="1"/>
    <row r="41125" ht="12" customHeight="1"/>
    <row r="41126" ht="12" customHeight="1"/>
    <row r="41127" ht="12" customHeight="1"/>
    <row r="41128" ht="12" customHeight="1"/>
    <row r="41129" ht="12" customHeight="1"/>
    <row r="41130" ht="12" customHeight="1"/>
    <row r="41131" ht="12" customHeight="1"/>
    <row r="41132" ht="12" customHeight="1"/>
    <row r="41133" ht="12" customHeight="1"/>
    <row r="41134" ht="12" customHeight="1"/>
    <row r="41135" ht="12" customHeight="1"/>
    <row r="41136" ht="12" customHeight="1"/>
    <row r="41137" ht="12" customHeight="1"/>
    <row r="41138" ht="12" customHeight="1"/>
    <row r="41139" ht="12" customHeight="1"/>
    <row r="41140" ht="12" customHeight="1"/>
    <row r="41141" ht="12" customHeight="1"/>
    <row r="41142" ht="12" customHeight="1"/>
    <row r="41143" ht="12" customHeight="1"/>
    <row r="41144" ht="12" customHeight="1"/>
    <row r="41145" ht="12" customHeight="1"/>
    <row r="41146" ht="12" customHeight="1"/>
    <row r="41147" ht="12" customHeight="1"/>
    <row r="41148" ht="12" customHeight="1"/>
    <row r="41149" ht="12" customHeight="1"/>
    <row r="41150" ht="12" customHeight="1"/>
    <row r="41151" ht="12" customHeight="1"/>
    <row r="41152" ht="12" customHeight="1"/>
    <row r="41153" ht="12" customHeight="1"/>
    <row r="41154" ht="12" customHeight="1"/>
    <row r="41155" ht="12" customHeight="1"/>
    <row r="41156" ht="12" customHeight="1"/>
    <row r="41157" ht="12" customHeight="1"/>
    <row r="41158" ht="12" customHeight="1"/>
    <row r="41159" ht="12" customHeight="1"/>
    <row r="41160" ht="12" customHeight="1"/>
    <row r="41161" ht="12" customHeight="1"/>
    <row r="41162" ht="12" customHeight="1"/>
    <row r="41163" ht="12" customHeight="1"/>
    <row r="41164" ht="12" customHeight="1"/>
    <row r="41165" ht="12" customHeight="1"/>
    <row r="41166" ht="12" customHeight="1"/>
    <row r="41167" ht="12" customHeight="1"/>
    <row r="41168" ht="12" customHeight="1"/>
    <row r="41169" ht="12" customHeight="1"/>
    <row r="41170" ht="12" customHeight="1"/>
    <row r="41171" ht="12" customHeight="1"/>
    <row r="41172" ht="12" customHeight="1"/>
    <row r="41173" ht="12" customHeight="1"/>
    <row r="41174" ht="12" customHeight="1"/>
    <row r="41175" ht="12" customHeight="1"/>
    <row r="41176" ht="12" customHeight="1"/>
    <row r="41177" ht="12" customHeight="1"/>
    <row r="41178" ht="12" customHeight="1"/>
    <row r="41179" ht="12" customHeight="1"/>
    <row r="41180" ht="12" customHeight="1"/>
    <row r="41181" ht="12" customHeight="1"/>
    <row r="41182" ht="12" customHeight="1"/>
    <row r="41183" ht="12" customHeight="1"/>
    <row r="41184" ht="12" customHeight="1"/>
    <row r="41185" ht="12" customHeight="1"/>
    <row r="41186" ht="12" customHeight="1"/>
    <row r="41187" ht="12" customHeight="1"/>
    <row r="41188" ht="12" customHeight="1"/>
    <row r="41189" ht="12" customHeight="1"/>
    <row r="41190" ht="12" customHeight="1"/>
    <row r="41191" ht="12" customHeight="1"/>
    <row r="41192" ht="12" customHeight="1"/>
    <row r="41193" ht="12" customHeight="1"/>
    <row r="41194" ht="12" customHeight="1"/>
    <row r="41195" ht="12" customHeight="1"/>
    <row r="41196" ht="12" customHeight="1"/>
    <row r="41197" ht="12" customHeight="1"/>
    <row r="41198" ht="12" customHeight="1"/>
    <row r="41199" ht="12" customHeight="1"/>
    <row r="41200" ht="12" customHeight="1"/>
    <row r="41201" ht="12" customHeight="1"/>
    <row r="41202" ht="12" customHeight="1"/>
    <row r="41203" ht="12" customHeight="1"/>
    <row r="41204" ht="12" customHeight="1"/>
    <row r="41205" ht="12" customHeight="1"/>
    <row r="41206" ht="12" customHeight="1"/>
    <row r="41207" ht="12" customHeight="1"/>
    <row r="41208" ht="12" customHeight="1"/>
    <row r="41209" ht="12" customHeight="1"/>
    <row r="41210" ht="12" customHeight="1"/>
    <row r="41211" ht="12" customHeight="1"/>
    <row r="41212" ht="12" customHeight="1"/>
    <row r="41213" ht="12" customHeight="1"/>
    <row r="41214" ht="12" customHeight="1"/>
    <row r="41215" ht="12" customHeight="1"/>
    <row r="41216" ht="12" customHeight="1"/>
    <row r="41217" ht="12" customHeight="1"/>
    <row r="41218" ht="12" customHeight="1"/>
    <row r="41219" ht="12" customHeight="1"/>
    <row r="41220" ht="12" customHeight="1"/>
    <row r="41221" ht="12" customHeight="1"/>
    <row r="41222" ht="12" customHeight="1"/>
    <row r="41223" ht="12" customHeight="1"/>
    <row r="41224" ht="12" customHeight="1"/>
    <row r="41225" ht="12" customHeight="1"/>
    <row r="41226" ht="12" customHeight="1"/>
    <row r="41227" ht="12" customHeight="1"/>
    <row r="41228" ht="12" customHeight="1"/>
    <row r="41229" ht="12" customHeight="1"/>
    <row r="41230" ht="12" customHeight="1"/>
    <row r="41231" ht="12" customHeight="1"/>
    <row r="41232" ht="12" customHeight="1"/>
    <row r="41233" ht="12" customHeight="1"/>
    <row r="41234" ht="12" customHeight="1"/>
    <row r="41235" ht="12" customHeight="1"/>
    <row r="41236" ht="12" customHeight="1"/>
    <row r="41237" ht="12" customHeight="1"/>
    <row r="41238" ht="12" customHeight="1"/>
    <row r="41239" ht="12" customHeight="1"/>
    <row r="41240" ht="12" customHeight="1"/>
    <row r="41241" ht="12" customHeight="1"/>
    <row r="41242" ht="12" customHeight="1"/>
    <row r="41243" ht="12" customHeight="1"/>
    <row r="41244" ht="12" customHeight="1"/>
    <row r="41245" ht="12" customHeight="1"/>
    <row r="41246" ht="12" customHeight="1"/>
    <row r="41247" ht="12" customHeight="1"/>
    <row r="41248" ht="12" customHeight="1"/>
    <row r="41249" ht="12" customHeight="1"/>
    <row r="41250" ht="12" customHeight="1"/>
    <row r="41251" ht="12" customHeight="1"/>
    <row r="41252" ht="12" customHeight="1"/>
    <row r="41253" ht="12" customHeight="1"/>
    <row r="41254" ht="12" customHeight="1"/>
    <row r="41255" ht="12" customHeight="1"/>
    <row r="41256" ht="12" customHeight="1"/>
    <row r="41257" ht="12" customHeight="1"/>
    <row r="41258" ht="12" customHeight="1"/>
    <row r="41259" ht="12" customHeight="1"/>
    <row r="41260" ht="12" customHeight="1"/>
    <row r="41261" ht="12" customHeight="1"/>
    <row r="41262" ht="12" customHeight="1"/>
    <row r="41263" ht="12" customHeight="1"/>
    <row r="41264" ht="12" customHeight="1"/>
    <row r="41265" ht="12" customHeight="1"/>
    <row r="41266" ht="12" customHeight="1"/>
    <row r="41267" ht="12" customHeight="1"/>
    <row r="41268" ht="12" customHeight="1"/>
    <row r="41269" ht="12" customHeight="1"/>
    <row r="41270" ht="12" customHeight="1"/>
    <row r="41271" ht="12" customHeight="1"/>
    <row r="41272" ht="12" customHeight="1"/>
    <row r="41273" ht="12" customHeight="1"/>
    <row r="41274" ht="12" customHeight="1"/>
    <row r="41275" ht="12" customHeight="1"/>
    <row r="41276" ht="12" customHeight="1"/>
    <row r="41277" ht="12" customHeight="1"/>
    <row r="41278" ht="12" customHeight="1"/>
    <row r="41279" ht="12" customHeight="1"/>
    <row r="41280" ht="12" customHeight="1"/>
    <row r="41281" ht="12" customHeight="1"/>
    <row r="41282" ht="12" customHeight="1"/>
    <row r="41283" ht="12" customHeight="1"/>
    <row r="41284" ht="12" customHeight="1"/>
    <row r="41285" ht="12" customHeight="1"/>
    <row r="41286" ht="12" customHeight="1"/>
    <row r="41287" ht="12" customHeight="1"/>
    <row r="41288" ht="12" customHeight="1"/>
    <row r="41289" ht="12" customHeight="1"/>
    <row r="41290" ht="12" customHeight="1"/>
    <row r="41291" ht="12" customHeight="1"/>
    <row r="41292" ht="12" customHeight="1"/>
    <row r="41293" ht="12" customHeight="1"/>
    <row r="41294" ht="12" customHeight="1"/>
    <row r="41295" ht="12" customHeight="1"/>
    <row r="41296" ht="12" customHeight="1"/>
    <row r="41297" ht="12" customHeight="1"/>
    <row r="41298" ht="12" customHeight="1"/>
    <row r="41299" ht="12" customHeight="1"/>
    <row r="41300" ht="12" customHeight="1"/>
    <row r="41301" ht="12" customHeight="1"/>
    <row r="41302" ht="12" customHeight="1"/>
    <row r="41303" ht="12" customHeight="1"/>
    <row r="41304" ht="12" customHeight="1"/>
    <row r="41305" ht="12" customHeight="1"/>
    <row r="41306" ht="12" customHeight="1"/>
    <row r="41307" ht="12" customHeight="1"/>
    <row r="41308" ht="12" customHeight="1"/>
    <row r="41309" ht="12" customHeight="1"/>
    <row r="41310" ht="12" customHeight="1"/>
    <row r="41311" ht="12" customHeight="1"/>
    <row r="41312" ht="12" customHeight="1"/>
    <row r="41313" ht="12" customHeight="1"/>
    <row r="41314" ht="12" customHeight="1"/>
    <row r="41315" ht="12" customHeight="1"/>
    <row r="41316" ht="12" customHeight="1"/>
    <row r="41317" ht="12" customHeight="1"/>
    <row r="41318" ht="12" customHeight="1"/>
    <row r="41319" ht="12" customHeight="1"/>
    <row r="41320" ht="12" customHeight="1"/>
    <row r="41321" ht="12" customHeight="1"/>
    <row r="41322" ht="12" customHeight="1"/>
    <row r="41323" ht="12" customHeight="1"/>
    <row r="41324" ht="12" customHeight="1"/>
    <row r="41325" ht="12" customHeight="1"/>
    <row r="41326" ht="12" customHeight="1"/>
    <row r="41327" ht="12" customHeight="1"/>
    <row r="41328" ht="12" customHeight="1"/>
    <row r="41329" ht="12" customHeight="1"/>
    <row r="41330" ht="12" customHeight="1"/>
    <row r="41331" ht="12" customHeight="1"/>
    <row r="41332" ht="12" customHeight="1"/>
    <row r="41333" ht="12" customHeight="1"/>
    <row r="41334" ht="12" customHeight="1"/>
    <row r="41335" ht="12" customHeight="1"/>
    <row r="41336" ht="12" customHeight="1"/>
    <row r="41337" ht="12" customHeight="1"/>
    <row r="41338" ht="12" customHeight="1"/>
    <row r="41339" ht="12" customHeight="1"/>
    <row r="41340" ht="12" customHeight="1"/>
    <row r="41341" ht="12" customHeight="1"/>
    <row r="41342" ht="12" customHeight="1"/>
    <row r="41343" ht="12" customHeight="1"/>
    <row r="41344" ht="12" customHeight="1"/>
    <row r="41345" ht="12" customHeight="1"/>
    <row r="41346" ht="12" customHeight="1"/>
    <row r="41347" ht="12" customHeight="1"/>
    <row r="41348" ht="12" customHeight="1"/>
    <row r="41349" ht="12" customHeight="1"/>
    <row r="41350" ht="12" customHeight="1"/>
    <row r="41351" ht="12" customHeight="1"/>
    <row r="41352" ht="12" customHeight="1"/>
    <row r="41353" ht="12" customHeight="1"/>
    <row r="41354" ht="12" customHeight="1"/>
    <row r="41355" ht="12" customHeight="1"/>
    <row r="41356" ht="12" customHeight="1"/>
    <row r="41357" ht="12" customHeight="1"/>
    <row r="41358" ht="12" customHeight="1"/>
    <row r="41359" ht="12" customHeight="1"/>
    <row r="41360" ht="12" customHeight="1"/>
    <row r="41361" ht="12" customHeight="1"/>
    <row r="41362" ht="12" customHeight="1"/>
    <row r="41363" ht="12" customHeight="1"/>
    <row r="41364" ht="12" customHeight="1"/>
    <row r="41365" ht="12" customHeight="1"/>
    <row r="41366" ht="12" customHeight="1"/>
    <row r="41367" ht="12" customHeight="1"/>
    <row r="41368" ht="12" customHeight="1"/>
    <row r="41369" ht="12" customHeight="1"/>
    <row r="41370" ht="12" customHeight="1"/>
    <row r="41371" ht="12" customHeight="1"/>
    <row r="41372" ht="12" customHeight="1"/>
    <row r="41373" ht="12" customHeight="1"/>
    <row r="41374" ht="12" customHeight="1"/>
    <row r="41375" ht="12" customHeight="1"/>
    <row r="41376" ht="12" customHeight="1"/>
    <row r="41377" ht="12" customHeight="1"/>
    <row r="41378" ht="12" customHeight="1"/>
    <row r="41379" ht="12" customHeight="1"/>
    <row r="41380" ht="12" customHeight="1"/>
    <row r="41381" ht="12" customHeight="1"/>
    <row r="41382" ht="12" customHeight="1"/>
    <row r="41383" ht="12" customHeight="1"/>
    <row r="41384" ht="12" customHeight="1"/>
    <row r="41385" ht="12" customHeight="1"/>
    <row r="41386" ht="12" customHeight="1"/>
    <row r="41387" ht="12" customHeight="1"/>
    <row r="41388" ht="12" customHeight="1"/>
    <row r="41389" ht="12" customHeight="1"/>
    <row r="41390" ht="12" customHeight="1"/>
    <row r="41391" ht="12" customHeight="1"/>
    <row r="41392" ht="12" customHeight="1"/>
    <row r="41393" ht="12" customHeight="1"/>
    <row r="41394" ht="12" customHeight="1"/>
    <row r="41395" ht="12" customHeight="1"/>
    <row r="41396" ht="12" customHeight="1"/>
    <row r="41397" ht="12" customHeight="1"/>
    <row r="41398" ht="12" customHeight="1"/>
    <row r="41399" ht="12" customHeight="1"/>
    <row r="41400" ht="12" customHeight="1"/>
    <row r="41401" ht="12" customHeight="1"/>
    <row r="41402" ht="12" customHeight="1"/>
    <row r="41403" ht="12" customHeight="1"/>
    <row r="41404" ht="12" customHeight="1"/>
    <row r="41405" ht="12" customHeight="1"/>
    <row r="41406" ht="12" customHeight="1"/>
    <row r="41407" ht="12" customHeight="1"/>
    <row r="41408" ht="12" customHeight="1"/>
    <row r="41409" ht="12" customHeight="1"/>
    <row r="41410" ht="12" customHeight="1"/>
    <row r="41411" ht="12" customHeight="1"/>
    <row r="41412" ht="12" customHeight="1"/>
    <row r="41413" ht="12" customHeight="1"/>
    <row r="41414" ht="12" customHeight="1"/>
    <row r="41415" ht="12" customHeight="1"/>
    <row r="41416" ht="12" customHeight="1"/>
    <row r="41417" ht="12" customHeight="1"/>
    <row r="41418" ht="12" customHeight="1"/>
    <row r="41419" ht="12" customHeight="1"/>
    <row r="41420" ht="12" customHeight="1"/>
    <row r="41421" ht="12" customHeight="1"/>
    <row r="41422" ht="12" customHeight="1"/>
    <row r="41423" ht="12" customHeight="1"/>
    <row r="41424" ht="12" customHeight="1"/>
    <row r="41425" ht="12" customHeight="1"/>
    <row r="41426" ht="12" customHeight="1"/>
    <row r="41427" ht="12" customHeight="1"/>
    <row r="41428" ht="12" customHeight="1"/>
    <row r="41429" ht="12" customHeight="1"/>
    <row r="41430" ht="12" customHeight="1"/>
    <row r="41431" ht="12" customHeight="1"/>
    <row r="41432" ht="12" customHeight="1"/>
    <row r="41433" ht="12" customHeight="1"/>
    <row r="41434" ht="12" customHeight="1"/>
    <row r="41435" ht="12" customHeight="1"/>
    <row r="41436" ht="12" customHeight="1"/>
    <row r="41437" ht="12" customHeight="1"/>
    <row r="41438" ht="12" customHeight="1"/>
    <row r="41439" ht="12" customHeight="1"/>
    <row r="41440" ht="12" customHeight="1"/>
    <row r="41441" ht="12" customHeight="1"/>
    <row r="41442" ht="12" customHeight="1"/>
    <row r="41443" ht="12" customHeight="1"/>
    <row r="41444" ht="12" customHeight="1"/>
    <row r="41445" ht="12" customHeight="1"/>
    <row r="41446" ht="12" customHeight="1"/>
    <row r="41447" ht="12" customHeight="1"/>
    <row r="41448" ht="12" customHeight="1"/>
    <row r="41449" ht="12" customHeight="1"/>
    <row r="41450" ht="12" customHeight="1"/>
    <row r="41451" ht="12" customHeight="1"/>
    <row r="41452" ht="12" customHeight="1"/>
    <row r="41453" ht="12" customHeight="1"/>
    <row r="41454" ht="12" customHeight="1"/>
    <row r="41455" ht="12" customHeight="1"/>
    <row r="41456" ht="12" customHeight="1"/>
    <row r="41457" ht="12" customHeight="1"/>
    <row r="41458" ht="12" customHeight="1"/>
    <row r="41459" ht="12" customHeight="1"/>
    <row r="41460" ht="12" customHeight="1"/>
    <row r="41461" ht="12" customHeight="1"/>
    <row r="41462" ht="12" customHeight="1"/>
    <row r="41463" ht="12" customHeight="1"/>
    <row r="41464" ht="12" customHeight="1"/>
    <row r="41465" ht="12" customHeight="1"/>
    <row r="41466" ht="12" customHeight="1"/>
    <row r="41467" ht="12" customHeight="1"/>
    <row r="41468" ht="12" customHeight="1"/>
    <row r="41469" ht="12" customHeight="1"/>
    <row r="41470" ht="12" customHeight="1"/>
    <row r="41471" ht="12" customHeight="1"/>
    <row r="41472" ht="12" customHeight="1"/>
    <row r="41473" ht="12" customHeight="1"/>
    <row r="41474" ht="12" customHeight="1"/>
    <row r="41475" ht="12" customHeight="1"/>
    <row r="41476" ht="12" customHeight="1"/>
    <row r="41477" ht="12" customHeight="1"/>
    <row r="41478" ht="12" customHeight="1"/>
    <row r="41479" ht="12" customHeight="1"/>
    <row r="41480" ht="12" customHeight="1"/>
    <row r="41481" ht="12" customHeight="1"/>
    <row r="41482" ht="12" customHeight="1"/>
    <row r="41483" ht="12" customHeight="1"/>
    <row r="41484" ht="12" customHeight="1"/>
    <row r="41485" ht="12" customHeight="1"/>
    <row r="41486" ht="12" customHeight="1"/>
    <row r="41487" ht="12" customHeight="1"/>
    <row r="41488" ht="12" customHeight="1"/>
    <row r="41489" ht="12" customHeight="1"/>
    <row r="41490" ht="12" customHeight="1"/>
    <row r="41491" ht="12" customHeight="1"/>
    <row r="41492" ht="12" customHeight="1"/>
    <row r="41493" ht="12" customHeight="1"/>
    <row r="41494" ht="12" customHeight="1"/>
    <row r="41495" ht="12" customHeight="1"/>
    <row r="41496" ht="12" customHeight="1"/>
    <row r="41497" ht="12" customHeight="1"/>
    <row r="41498" ht="12" customHeight="1"/>
    <row r="41499" ht="12" customHeight="1"/>
    <row r="41500" ht="12" customHeight="1"/>
    <row r="41501" ht="12" customHeight="1"/>
    <row r="41502" ht="12" customHeight="1"/>
    <row r="41503" ht="12" customHeight="1"/>
    <row r="41504" ht="12" customHeight="1"/>
    <row r="41505" ht="12" customHeight="1"/>
    <row r="41506" ht="12" customHeight="1"/>
    <row r="41507" ht="12" customHeight="1"/>
    <row r="41508" ht="12" customHeight="1"/>
    <row r="41509" ht="12" customHeight="1"/>
    <row r="41510" ht="12" customHeight="1"/>
    <row r="41511" ht="12" customHeight="1"/>
    <row r="41512" ht="12" customHeight="1"/>
    <row r="41513" ht="12" customHeight="1"/>
    <row r="41514" ht="12" customHeight="1"/>
    <row r="41515" ht="12" customHeight="1"/>
    <row r="41516" ht="12" customHeight="1"/>
    <row r="41517" ht="12" customHeight="1"/>
    <row r="41518" ht="12" customHeight="1"/>
    <row r="41519" ht="12" customHeight="1"/>
    <row r="41520" ht="12" customHeight="1"/>
    <row r="41521" ht="12" customHeight="1"/>
    <row r="41522" ht="12" customHeight="1"/>
    <row r="41523" ht="12" customHeight="1"/>
    <row r="41524" ht="12" customHeight="1"/>
    <row r="41525" ht="12" customHeight="1"/>
    <row r="41526" ht="12" customHeight="1"/>
    <row r="41527" ht="12" customHeight="1"/>
    <row r="41528" ht="12" customHeight="1"/>
    <row r="41529" ht="12" customHeight="1"/>
    <row r="41530" ht="12" customHeight="1"/>
    <row r="41531" ht="12" customHeight="1"/>
    <row r="41532" ht="12" customHeight="1"/>
    <row r="41533" ht="12" customHeight="1"/>
    <row r="41534" ht="12" customHeight="1"/>
    <row r="41535" ht="12" customHeight="1"/>
    <row r="41536" ht="12" customHeight="1"/>
    <row r="41537" ht="12" customHeight="1"/>
    <row r="41538" ht="12" customHeight="1"/>
    <row r="41539" ht="12" customHeight="1"/>
    <row r="41540" ht="12" customHeight="1"/>
    <row r="41541" ht="12" customHeight="1"/>
    <row r="41542" ht="12" customHeight="1"/>
    <row r="41543" ht="12" customHeight="1"/>
    <row r="41544" ht="12" customHeight="1"/>
    <row r="41545" ht="12" customHeight="1"/>
    <row r="41546" ht="12" customHeight="1"/>
    <row r="41547" ht="12" customHeight="1"/>
    <row r="41548" ht="12" customHeight="1"/>
    <row r="41549" ht="12" customHeight="1"/>
    <row r="41550" ht="12" customHeight="1"/>
    <row r="41551" ht="12" customHeight="1"/>
    <row r="41552" ht="12" customHeight="1"/>
    <row r="41553" ht="12" customHeight="1"/>
    <row r="41554" ht="12" customHeight="1"/>
    <row r="41555" ht="12" customHeight="1"/>
    <row r="41556" ht="12" customHeight="1"/>
    <row r="41557" ht="12" customHeight="1"/>
    <row r="41558" ht="12" customHeight="1"/>
    <row r="41559" ht="12" customHeight="1"/>
    <row r="41560" ht="12" customHeight="1"/>
    <row r="41561" ht="12" customHeight="1"/>
    <row r="41562" ht="12" customHeight="1"/>
    <row r="41563" ht="12" customHeight="1"/>
    <row r="41564" ht="12" customHeight="1"/>
    <row r="41565" ht="12" customHeight="1"/>
    <row r="41566" ht="12" customHeight="1"/>
    <row r="41567" ht="12" customHeight="1"/>
    <row r="41568" ht="12" customHeight="1"/>
    <row r="41569" ht="12" customHeight="1"/>
    <row r="41570" ht="12" customHeight="1"/>
    <row r="41571" ht="12" customHeight="1"/>
    <row r="41572" ht="12" customHeight="1"/>
    <row r="41573" ht="12" customHeight="1"/>
    <row r="41574" ht="12" customHeight="1"/>
    <row r="41575" ht="12" customHeight="1"/>
    <row r="41576" ht="12" customHeight="1"/>
    <row r="41577" ht="12" customHeight="1"/>
    <row r="41578" ht="12" customHeight="1"/>
    <row r="41579" ht="12" customHeight="1"/>
    <row r="41580" ht="12" customHeight="1"/>
    <row r="41581" ht="12" customHeight="1"/>
    <row r="41582" ht="12" customHeight="1"/>
    <row r="41583" ht="12" customHeight="1"/>
    <row r="41584" ht="12" customHeight="1"/>
    <row r="41585" ht="12" customHeight="1"/>
    <row r="41586" ht="12" customHeight="1"/>
    <row r="41587" ht="12" customHeight="1"/>
    <row r="41588" ht="12" customHeight="1"/>
    <row r="41589" ht="12" customHeight="1"/>
    <row r="41590" ht="12" customHeight="1"/>
    <row r="41591" ht="12" customHeight="1"/>
    <row r="41592" ht="12" customHeight="1"/>
    <row r="41593" ht="12" customHeight="1"/>
    <row r="41594" ht="12" customHeight="1"/>
    <row r="41595" ht="12" customHeight="1"/>
    <row r="41596" ht="12" customHeight="1"/>
    <row r="41597" ht="12" customHeight="1"/>
    <row r="41598" ht="12" customHeight="1"/>
    <row r="41599" ht="12" customHeight="1"/>
    <row r="41600" ht="12" customHeight="1"/>
    <row r="41601" ht="12" customHeight="1"/>
    <row r="41602" ht="12" customHeight="1"/>
    <row r="41603" ht="12" customHeight="1"/>
    <row r="41604" ht="12" customHeight="1"/>
    <row r="41605" ht="12" customHeight="1"/>
    <row r="41606" ht="12" customHeight="1"/>
    <row r="41607" ht="12" customHeight="1"/>
    <row r="41608" ht="12" customHeight="1"/>
    <row r="41609" ht="12" customHeight="1"/>
    <row r="41610" ht="12" customHeight="1"/>
    <row r="41611" ht="12" customHeight="1"/>
    <row r="41612" ht="12" customHeight="1"/>
    <row r="41613" ht="12" customHeight="1"/>
    <row r="41614" ht="12" customHeight="1"/>
    <row r="41615" ht="12" customHeight="1"/>
    <row r="41616" ht="12" customHeight="1"/>
    <row r="41617" ht="12" customHeight="1"/>
    <row r="41618" ht="12" customHeight="1"/>
    <row r="41619" ht="12" customHeight="1"/>
    <row r="41620" ht="12" customHeight="1"/>
    <row r="41621" ht="12" customHeight="1"/>
    <row r="41622" ht="12" customHeight="1"/>
    <row r="41623" ht="12" customHeight="1"/>
    <row r="41624" ht="12" customHeight="1"/>
    <row r="41625" ht="12" customHeight="1"/>
    <row r="41626" ht="12" customHeight="1"/>
    <row r="41627" ht="12" customHeight="1"/>
    <row r="41628" ht="12" customHeight="1"/>
    <row r="41629" ht="12" customHeight="1"/>
    <row r="41630" ht="12" customHeight="1"/>
    <row r="41631" ht="12" customHeight="1"/>
    <row r="41632" ht="12" customHeight="1"/>
    <row r="41633" ht="12" customHeight="1"/>
    <row r="41634" ht="12" customHeight="1"/>
    <row r="41635" ht="12" customHeight="1"/>
    <row r="41636" ht="12" customHeight="1"/>
    <row r="41637" ht="12" customHeight="1"/>
    <row r="41638" ht="12" customHeight="1"/>
    <row r="41639" ht="12" customHeight="1"/>
    <row r="41640" ht="12" customHeight="1"/>
    <row r="41641" ht="12" customHeight="1"/>
    <row r="41642" ht="12" customHeight="1"/>
    <row r="41643" ht="12" customHeight="1"/>
    <row r="41644" ht="12" customHeight="1"/>
    <row r="41645" ht="12" customHeight="1"/>
    <row r="41646" ht="12" customHeight="1"/>
    <row r="41647" ht="12" customHeight="1"/>
    <row r="41648" ht="12" customHeight="1"/>
    <row r="41649" ht="12" customHeight="1"/>
    <row r="41650" ht="12" customHeight="1"/>
    <row r="41651" ht="12" customHeight="1"/>
    <row r="41652" ht="12" customHeight="1"/>
    <row r="41653" ht="12" customHeight="1"/>
    <row r="41654" ht="12" customHeight="1"/>
    <row r="41655" ht="12" customHeight="1"/>
    <row r="41656" ht="12" customHeight="1"/>
    <row r="41657" ht="12" customHeight="1"/>
    <row r="41658" ht="12" customHeight="1"/>
    <row r="41659" ht="12" customHeight="1"/>
    <row r="41660" ht="12" customHeight="1"/>
    <row r="41661" ht="12" customHeight="1"/>
    <row r="41662" ht="12" customHeight="1"/>
    <row r="41663" ht="12" customHeight="1"/>
    <row r="41664" ht="12" customHeight="1"/>
    <row r="41665" ht="12" customHeight="1"/>
    <row r="41666" ht="12" customHeight="1"/>
    <row r="41667" ht="12" customHeight="1"/>
    <row r="41668" ht="12" customHeight="1"/>
    <row r="41669" ht="12" customHeight="1"/>
    <row r="41670" ht="12" customHeight="1"/>
    <row r="41671" ht="12" customHeight="1"/>
    <row r="41672" ht="12" customHeight="1"/>
    <row r="41673" ht="12" customHeight="1"/>
    <row r="41674" ht="12" customHeight="1"/>
    <row r="41675" ht="12" customHeight="1"/>
    <row r="41676" ht="12" customHeight="1"/>
    <row r="41677" ht="12" customHeight="1"/>
    <row r="41678" ht="12" customHeight="1"/>
    <row r="41679" ht="12" customHeight="1"/>
    <row r="41680" ht="12" customHeight="1"/>
    <row r="41681" ht="12" customHeight="1"/>
    <row r="41682" ht="12" customHeight="1"/>
    <row r="41683" ht="12" customHeight="1"/>
    <row r="41684" ht="12" customHeight="1"/>
    <row r="41685" ht="12" customHeight="1"/>
    <row r="41686" ht="12" customHeight="1"/>
    <row r="41687" ht="12" customHeight="1"/>
    <row r="41688" ht="12" customHeight="1"/>
    <row r="41689" ht="12" customHeight="1"/>
    <row r="41690" ht="12" customHeight="1"/>
    <row r="41691" ht="12" customHeight="1"/>
    <row r="41692" ht="12" customHeight="1"/>
    <row r="41693" ht="12" customHeight="1"/>
    <row r="41694" ht="12" customHeight="1"/>
    <row r="41695" ht="12" customHeight="1"/>
    <row r="41696" ht="12" customHeight="1"/>
    <row r="41697" ht="12" customHeight="1"/>
    <row r="41698" ht="12" customHeight="1"/>
    <row r="41699" ht="12" customHeight="1"/>
    <row r="41700" ht="12" customHeight="1"/>
    <row r="41701" ht="12" customHeight="1"/>
    <row r="41702" ht="12" customHeight="1"/>
    <row r="41703" ht="12" customHeight="1"/>
    <row r="41704" ht="12" customHeight="1"/>
    <row r="41705" ht="12" customHeight="1"/>
    <row r="41706" ht="12" customHeight="1"/>
    <row r="41707" ht="12" customHeight="1"/>
    <row r="41708" ht="12" customHeight="1"/>
    <row r="41709" ht="12" customHeight="1"/>
    <row r="41710" ht="12" customHeight="1"/>
    <row r="41711" ht="12" customHeight="1"/>
    <row r="41712" ht="12" customHeight="1"/>
    <row r="41713" ht="12" customHeight="1"/>
    <row r="41714" ht="12" customHeight="1"/>
    <row r="41715" ht="12" customHeight="1"/>
    <row r="41716" ht="12" customHeight="1"/>
    <row r="41717" ht="12" customHeight="1"/>
    <row r="41718" ht="12" customHeight="1"/>
    <row r="41719" ht="12" customHeight="1"/>
    <row r="41720" ht="12" customHeight="1"/>
    <row r="41721" ht="12" customHeight="1"/>
    <row r="41722" ht="12" customHeight="1"/>
    <row r="41723" ht="12" customHeight="1"/>
    <row r="41724" ht="12" customHeight="1"/>
    <row r="41725" ht="12" customHeight="1"/>
    <row r="41726" ht="12" customHeight="1"/>
    <row r="41727" ht="12" customHeight="1"/>
    <row r="41728" ht="12" customHeight="1"/>
    <row r="41729" ht="12" customHeight="1"/>
    <row r="41730" ht="12" customHeight="1"/>
    <row r="41731" ht="12" customHeight="1"/>
    <row r="41732" ht="12" customHeight="1"/>
    <row r="41733" ht="12" customHeight="1"/>
    <row r="41734" ht="12" customHeight="1"/>
    <row r="41735" ht="12" customHeight="1"/>
    <row r="41736" ht="12" customHeight="1"/>
    <row r="41737" ht="12" customHeight="1"/>
    <row r="41738" ht="12" customHeight="1"/>
    <row r="41739" ht="12" customHeight="1"/>
    <row r="41740" ht="12" customHeight="1"/>
    <row r="41741" ht="12" customHeight="1"/>
    <row r="41742" ht="12" customHeight="1"/>
    <row r="41743" ht="12" customHeight="1"/>
    <row r="41744" ht="12" customHeight="1"/>
    <row r="41745" ht="12" customHeight="1"/>
    <row r="41746" ht="12" customHeight="1"/>
    <row r="41747" ht="12" customHeight="1"/>
    <row r="41748" ht="12" customHeight="1"/>
    <row r="41749" ht="12" customHeight="1"/>
    <row r="41750" ht="12" customHeight="1"/>
    <row r="41751" ht="12" customHeight="1"/>
    <row r="41752" ht="12" customHeight="1"/>
    <row r="41753" ht="12" customHeight="1"/>
    <row r="41754" ht="12" customHeight="1"/>
    <row r="41755" ht="12" customHeight="1"/>
    <row r="41756" ht="12" customHeight="1"/>
    <row r="41757" ht="12" customHeight="1"/>
    <row r="41758" ht="12" customHeight="1"/>
    <row r="41759" ht="12" customHeight="1"/>
    <row r="41760" ht="12" customHeight="1"/>
    <row r="41761" ht="12" customHeight="1"/>
    <row r="41762" ht="12" customHeight="1"/>
    <row r="41763" ht="12" customHeight="1"/>
    <row r="41764" ht="12" customHeight="1"/>
    <row r="41765" ht="12" customHeight="1"/>
    <row r="41766" ht="12" customHeight="1"/>
    <row r="41767" ht="12" customHeight="1"/>
    <row r="41768" ht="12" customHeight="1"/>
    <row r="41769" ht="12" customHeight="1"/>
    <row r="41770" ht="12" customHeight="1"/>
    <row r="41771" ht="12" customHeight="1"/>
    <row r="41772" ht="12" customHeight="1"/>
    <row r="41773" ht="12" customHeight="1"/>
    <row r="41774" ht="12" customHeight="1"/>
    <row r="41775" ht="12" customHeight="1"/>
    <row r="41776" ht="12" customHeight="1"/>
    <row r="41777" ht="12" customHeight="1"/>
    <row r="41778" ht="12" customHeight="1"/>
    <row r="41779" ht="12" customHeight="1"/>
    <row r="41780" ht="12" customHeight="1"/>
    <row r="41781" ht="12" customHeight="1"/>
    <row r="41782" ht="12" customHeight="1"/>
    <row r="41783" ht="12" customHeight="1"/>
    <row r="41784" ht="12" customHeight="1"/>
    <row r="41785" ht="12" customHeight="1"/>
    <row r="41786" ht="12" customHeight="1"/>
    <row r="41787" ht="12" customHeight="1"/>
    <row r="41788" ht="12" customHeight="1"/>
    <row r="41789" ht="12" customHeight="1"/>
    <row r="41790" ht="12" customHeight="1"/>
    <row r="41791" ht="12" customHeight="1"/>
    <row r="41792" ht="12" customHeight="1"/>
    <row r="41793" ht="12" customHeight="1"/>
    <row r="41794" ht="12" customHeight="1"/>
    <row r="41795" ht="12" customHeight="1"/>
    <row r="41796" ht="12" customHeight="1"/>
    <row r="41797" ht="12" customHeight="1"/>
    <row r="41798" ht="12" customHeight="1"/>
    <row r="41799" ht="12" customHeight="1"/>
    <row r="41800" ht="12" customHeight="1"/>
    <row r="41801" ht="12" customHeight="1"/>
    <row r="41802" ht="12" customHeight="1"/>
    <row r="41803" ht="12" customHeight="1"/>
    <row r="41804" ht="12" customHeight="1"/>
    <row r="41805" ht="12" customHeight="1"/>
    <row r="41806" ht="12" customHeight="1"/>
    <row r="41807" ht="12" customHeight="1"/>
    <row r="41808" ht="12" customHeight="1"/>
    <row r="41809" ht="12" customHeight="1"/>
    <row r="41810" ht="12" customHeight="1"/>
    <row r="41811" ht="12" customHeight="1"/>
    <row r="41812" ht="12" customHeight="1"/>
    <row r="41813" ht="12" customHeight="1"/>
    <row r="41814" ht="12" customHeight="1"/>
    <row r="41815" ht="12" customHeight="1"/>
    <row r="41816" ht="12" customHeight="1"/>
    <row r="41817" ht="12" customHeight="1"/>
    <row r="41818" ht="12" customHeight="1"/>
    <row r="41819" ht="12" customHeight="1"/>
    <row r="41820" ht="12" customHeight="1"/>
    <row r="41821" ht="12" customHeight="1"/>
    <row r="41822" ht="12" customHeight="1"/>
    <row r="41823" ht="12" customHeight="1"/>
    <row r="41824" ht="12" customHeight="1"/>
    <row r="41825" ht="12" customHeight="1"/>
    <row r="41826" ht="12" customHeight="1"/>
    <row r="41827" ht="12" customHeight="1"/>
    <row r="41828" ht="12" customHeight="1"/>
    <row r="41829" ht="12" customHeight="1"/>
    <row r="41830" ht="12" customHeight="1"/>
    <row r="41831" ht="12" customHeight="1"/>
    <row r="41832" ht="12" customHeight="1"/>
    <row r="41833" ht="12" customHeight="1"/>
    <row r="41834" ht="12" customHeight="1"/>
    <row r="41835" ht="12" customHeight="1"/>
    <row r="41836" ht="12" customHeight="1"/>
    <row r="41837" ht="12" customHeight="1"/>
    <row r="41838" ht="12" customHeight="1"/>
    <row r="41839" ht="12" customHeight="1"/>
    <row r="41840" ht="12" customHeight="1"/>
    <row r="41841" ht="12" customHeight="1"/>
    <row r="41842" ht="12" customHeight="1"/>
    <row r="41843" ht="12" customHeight="1"/>
    <row r="41844" ht="12" customHeight="1"/>
    <row r="41845" ht="12" customHeight="1"/>
    <row r="41846" ht="12" customHeight="1"/>
    <row r="41847" ht="12" customHeight="1"/>
    <row r="41848" ht="12" customHeight="1"/>
    <row r="41849" ht="12" customHeight="1"/>
    <row r="41850" ht="12" customHeight="1"/>
    <row r="41851" ht="12" customHeight="1"/>
    <row r="41852" ht="12" customHeight="1"/>
    <row r="41853" ht="12" customHeight="1"/>
    <row r="41854" ht="12" customHeight="1"/>
    <row r="41855" ht="12" customHeight="1"/>
    <row r="41856" ht="12" customHeight="1"/>
    <row r="41857" ht="12" customHeight="1"/>
    <row r="41858" ht="12" customHeight="1"/>
    <row r="41859" ht="12" customHeight="1"/>
    <row r="41860" ht="12" customHeight="1"/>
    <row r="41861" ht="12" customHeight="1"/>
    <row r="41862" ht="12" customHeight="1"/>
    <row r="41863" ht="12" customHeight="1"/>
    <row r="41864" ht="12" customHeight="1"/>
    <row r="41865" ht="12" customHeight="1"/>
    <row r="41866" ht="12" customHeight="1"/>
    <row r="41867" ht="12" customHeight="1"/>
    <row r="41868" ht="12" customHeight="1"/>
    <row r="41869" ht="12" customHeight="1"/>
    <row r="41870" ht="12" customHeight="1"/>
    <row r="41871" ht="12" customHeight="1"/>
    <row r="41872" ht="12" customHeight="1"/>
    <row r="41873" ht="12" customHeight="1"/>
    <row r="41874" ht="12" customHeight="1"/>
    <row r="41875" ht="12" customHeight="1"/>
    <row r="41876" ht="12" customHeight="1"/>
    <row r="41877" ht="12" customHeight="1"/>
    <row r="41878" ht="12" customHeight="1"/>
    <row r="41879" ht="12" customHeight="1"/>
    <row r="41880" ht="12" customHeight="1"/>
    <row r="41881" ht="12" customHeight="1"/>
    <row r="41882" ht="12" customHeight="1"/>
    <row r="41883" ht="12" customHeight="1"/>
    <row r="41884" ht="12" customHeight="1"/>
    <row r="41885" ht="12" customHeight="1"/>
    <row r="41886" ht="12" customHeight="1"/>
    <row r="41887" ht="12" customHeight="1"/>
    <row r="41888" ht="12" customHeight="1"/>
    <row r="41889" ht="12" customHeight="1"/>
    <row r="41890" ht="12" customHeight="1"/>
    <row r="41891" ht="12" customHeight="1"/>
    <row r="41892" ht="12" customHeight="1"/>
    <row r="41893" ht="12" customHeight="1"/>
    <row r="41894" ht="12" customHeight="1"/>
    <row r="41895" ht="12" customHeight="1"/>
    <row r="41896" ht="12" customHeight="1"/>
    <row r="41897" ht="12" customHeight="1"/>
    <row r="41898" ht="12" customHeight="1"/>
    <row r="41899" ht="12" customHeight="1"/>
    <row r="41900" ht="12" customHeight="1"/>
    <row r="41901" ht="12" customHeight="1"/>
    <row r="41902" ht="12" customHeight="1"/>
    <row r="41903" ht="12" customHeight="1"/>
    <row r="41904" ht="12" customHeight="1"/>
    <row r="41905" ht="12" customHeight="1"/>
    <row r="41906" ht="12" customHeight="1"/>
    <row r="41907" ht="12" customHeight="1"/>
    <row r="41908" ht="12" customHeight="1"/>
    <row r="41909" ht="12" customHeight="1"/>
    <row r="41910" ht="12" customHeight="1"/>
    <row r="41911" ht="12" customHeight="1"/>
    <row r="41912" ht="12" customHeight="1"/>
    <row r="41913" ht="12" customHeight="1"/>
    <row r="41914" ht="12" customHeight="1"/>
    <row r="41915" ht="12" customHeight="1"/>
    <row r="41916" ht="12" customHeight="1"/>
    <row r="41917" ht="12" customHeight="1"/>
    <row r="41918" ht="12" customHeight="1"/>
    <row r="41919" ht="12" customHeight="1"/>
    <row r="41920" ht="12" customHeight="1"/>
    <row r="41921" ht="12" customHeight="1"/>
    <row r="41922" ht="12" customHeight="1"/>
    <row r="41923" ht="12" customHeight="1"/>
    <row r="41924" ht="12" customHeight="1"/>
    <row r="41925" ht="12" customHeight="1"/>
    <row r="41926" ht="12" customHeight="1"/>
    <row r="41927" ht="12" customHeight="1"/>
    <row r="41928" ht="12" customHeight="1"/>
    <row r="41929" ht="12" customHeight="1"/>
    <row r="41930" ht="12" customHeight="1"/>
    <row r="41931" ht="12" customHeight="1"/>
    <row r="41932" ht="12" customHeight="1"/>
    <row r="41933" ht="12" customHeight="1"/>
    <row r="41934" ht="12" customHeight="1"/>
    <row r="41935" ht="12" customHeight="1"/>
    <row r="41936" ht="12" customHeight="1"/>
    <row r="41937" ht="12" customHeight="1"/>
    <row r="41938" ht="12" customHeight="1"/>
    <row r="41939" ht="12" customHeight="1"/>
    <row r="41940" ht="12" customHeight="1"/>
    <row r="41941" ht="12" customHeight="1"/>
    <row r="41942" ht="12" customHeight="1"/>
    <row r="41943" ht="12" customHeight="1"/>
    <row r="41944" ht="12" customHeight="1"/>
    <row r="41945" ht="12" customHeight="1"/>
    <row r="41946" ht="12" customHeight="1"/>
    <row r="41947" ht="12" customHeight="1"/>
    <row r="41948" ht="12" customHeight="1"/>
    <row r="41949" ht="12" customHeight="1"/>
    <row r="41950" ht="12" customHeight="1"/>
    <row r="41951" ht="12" customHeight="1"/>
    <row r="41952" ht="12" customHeight="1"/>
    <row r="41953" ht="12" customHeight="1"/>
    <row r="41954" ht="12" customHeight="1"/>
    <row r="41955" ht="12" customHeight="1"/>
    <row r="41956" ht="12" customHeight="1"/>
    <row r="41957" ht="12" customHeight="1"/>
    <row r="41958" ht="12" customHeight="1"/>
    <row r="41959" ht="12" customHeight="1"/>
    <row r="41960" ht="12" customHeight="1"/>
    <row r="41961" ht="12" customHeight="1"/>
    <row r="41962" ht="12" customHeight="1"/>
    <row r="41963" ht="12" customHeight="1"/>
    <row r="41964" ht="12" customHeight="1"/>
    <row r="41965" ht="12" customHeight="1"/>
    <row r="41966" ht="12" customHeight="1"/>
    <row r="41967" ht="12" customHeight="1"/>
    <row r="41968" ht="12" customHeight="1"/>
    <row r="41969" ht="12" customHeight="1"/>
    <row r="41970" ht="12" customHeight="1"/>
    <row r="41971" ht="12" customHeight="1"/>
    <row r="41972" ht="12" customHeight="1"/>
    <row r="41973" ht="12" customHeight="1"/>
    <row r="41974" ht="12" customHeight="1"/>
    <row r="41975" ht="12" customHeight="1"/>
    <row r="41976" ht="12" customHeight="1"/>
    <row r="41977" ht="12" customHeight="1"/>
    <row r="41978" ht="12" customHeight="1"/>
    <row r="41979" ht="12" customHeight="1"/>
    <row r="41980" ht="12" customHeight="1"/>
    <row r="41981" ht="12" customHeight="1"/>
    <row r="41982" ht="12" customHeight="1"/>
    <row r="41983" ht="12" customHeight="1"/>
    <row r="41984" ht="12" customHeight="1"/>
    <row r="41985" ht="12" customHeight="1"/>
    <row r="41986" ht="12" customHeight="1"/>
    <row r="41987" ht="12" customHeight="1"/>
    <row r="41988" ht="12" customHeight="1"/>
    <row r="41989" ht="12" customHeight="1"/>
    <row r="41990" ht="12" customHeight="1"/>
    <row r="41991" ht="12" customHeight="1"/>
    <row r="41992" ht="12" customHeight="1"/>
    <row r="41993" ht="12" customHeight="1"/>
    <row r="41994" ht="12" customHeight="1"/>
    <row r="41995" ht="12" customHeight="1"/>
    <row r="41996" ht="12" customHeight="1"/>
    <row r="41997" ht="12" customHeight="1"/>
    <row r="41998" ht="12" customHeight="1"/>
    <row r="41999" ht="12" customHeight="1"/>
    <row r="42000" ht="12" customHeight="1"/>
    <row r="42001" ht="12" customHeight="1"/>
    <row r="42002" ht="12" customHeight="1"/>
    <row r="42003" ht="12" customHeight="1"/>
    <row r="42004" ht="12" customHeight="1"/>
    <row r="42005" ht="12" customHeight="1"/>
    <row r="42006" ht="12" customHeight="1"/>
    <row r="42007" ht="12" customHeight="1"/>
    <row r="42008" ht="12" customHeight="1"/>
    <row r="42009" ht="12" customHeight="1"/>
    <row r="42010" ht="12" customHeight="1"/>
    <row r="42011" ht="12" customHeight="1"/>
    <row r="42012" ht="12" customHeight="1"/>
    <row r="42013" ht="12" customHeight="1"/>
    <row r="42014" ht="12" customHeight="1"/>
    <row r="42015" ht="12" customHeight="1"/>
    <row r="42016" ht="12" customHeight="1"/>
    <row r="42017" ht="12" customHeight="1"/>
    <row r="42018" ht="12" customHeight="1"/>
    <row r="42019" ht="12" customHeight="1"/>
    <row r="42020" ht="12" customHeight="1"/>
    <row r="42021" ht="12" customHeight="1"/>
    <row r="42022" ht="12" customHeight="1"/>
    <row r="42023" ht="12" customHeight="1"/>
    <row r="42024" ht="12" customHeight="1"/>
    <row r="42025" ht="12" customHeight="1"/>
    <row r="42026" ht="12" customHeight="1"/>
    <row r="42027" ht="12" customHeight="1"/>
    <row r="42028" ht="12" customHeight="1"/>
    <row r="42029" ht="12" customHeight="1"/>
    <row r="42030" ht="12" customHeight="1"/>
    <row r="42031" ht="12" customHeight="1"/>
    <row r="42032" ht="12" customHeight="1"/>
    <row r="42033" ht="12" customHeight="1"/>
    <row r="42034" ht="12" customHeight="1"/>
    <row r="42035" ht="12" customHeight="1"/>
    <row r="42036" ht="12" customHeight="1"/>
    <row r="42037" ht="12" customHeight="1"/>
    <row r="42038" ht="12" customHeight="1"/>
    <row r="42039" ht="12" customHeight="1"/>
    <row r="42040" ht="12" customHeight="1"/>
    <row r="42041" ht="12" customHeight="1"/>
    <row r="42042" ht="12" customHeight="1"/>
    <row r="42043" ht="12" customHeight="1"/>
    <row r="42044" ht="12" customHeight="1"/>
    <row r="42045" ht="12" customHeight="1"/>
    <row r="42046" ht="12" customHeight="1"/>
    <row r="42047" ht="12" customHeight="1"/>
    <row r="42048" ht="12" customHeight="1"/>
    <row r="42049" ht="12" customHeight="1"/>
    <row r="42050" ht="12" customHeight="1"/>
    <row r="42051" ht="12" customHeight="1"/>
    <row r="42052" ht="12" customHeight="1"/>
    <row r="42053" ht="12" customHeight="1"/>
    <row r="42054" ht="12" customHeight="1"/>
    <row r="42055" ht="12" customHeight="1"/>
    <row r="42056" ht="12" customHeight="1"/>
    <row r="42057" ht="12" customHeight="1"/>
    <row r="42058" ht="12" customHeight="1"/>
    <row r="42059" ht="12" customHeight="1"/>
    <row r="42060" ht="12" customHeight="1"/>
    <row r="42061" ht="12" customHeight="1"/>
    <row r="42062" ht="12" customHeight="1"/>
    <row r="42063" ht="12" customHeight="1"/>
    <row r="42064" ht="12" customHeight="1"/>
    <row r="42065" ht="12" customHeight="1"/>
    <row r="42066" ht="12" customHeight="1"/>
    <row r="42067" ht="12" customHeight="1"/>
    <row r="42068" ht="12" customHeight="1"/>
    <row r="42069" ht="12" customHeight="1"/>
    <row r="42070" ht="12" customHeight="1"/>
    <row r="42071" ht="12" customHeight="1"/>
    <row r="42072" ht="12" customHeight="1"/>
    <row r="42073" ht="12" customHeight="1"/>
    <row r="42074" ht="12" customHeight="1"/>
    <row r="42075" ht="12" customHeight="1"/>
    <row r="42076" ht="12" customHeight="1"/>
    <row r="42077" ht="12" customHeight="1"/>
    <row r="42078" ht="12" customHeight="1"/>
    <row r="42079" ht="12" customHeight="1"/>
    <row r="42080" ht="12" customHeight="1"/>
    <row r="42081" ht="12" customHeight="1"/>
    <row r="42082" ht="12" customHeight="1"/>
    <row r="42083" ht="12" customHeight="1"/>
    <row r="42084" ht="12" customHeight="1"/>
    <row r="42085" ht="12" customHeight="1"/>
    <row r="42086" ht="12" customHeight="1"/>
    <row r="42087" ht="12" customHeight="1"/>
    <row r="42088" ht="12" customHeight="1"/>
    <row r="42089" ht="12" customHeight="1"/>
    <row r="42090" ht="12" customHeight="1"/>
    <row r="42091" ht="12" customHeight="1"/>
    <row r="42092" ht="12" customHeight="1"/>
    <row r="42093" ht="12" customHeight="1"/>
    <row r="42094" ht="12" customHeight="1"/>
    <row r="42095" ht="12" customHeight="1"/>
    <row r="42096" ht="12" customHeight="1"/>
    <row r="42097" ht="12" customHeight="1"/>
    <row r="42098" ht="12" customHeight="1"/>
    <row r="42099" ht="12" customHeight="1"/>
    <row r="42100" ht="12" customHeight="1"/>
    <row r="42101" ht="12" customHeight="1"/>
    <row r="42102" ht="12" customHeight="1"/>
    <row r="42103" ht="12" customHeight="1"/>
    <row r="42104" ht="12" customHeight="1"/>
    <row r="42105" ht="12" customHeight="1"/>
    <row r="42106" ht="12" customHeight="1"/>
    <row r="42107" ht="12" customHeight="1"/>
    <row r="42108" ht="12" customHeight="1"/>
    <row r="42109" ht="12" customHeight="1"/>
    <row r="42110" ht="12" customHeight="1"/>
    <row r="42111" ht="12" customHeight="1"/>
    <row r="42112" ht="12" customHeight="1"/>
    <row r="42113" ht="12" customHeight="1"/>
    <row r="42114" ht="12" customHeight="1"/>
    <row r="42115" ht="12" customHeight="1"/>
    <row r="42116" ht="12" customHeight="1"/>
    <row r="42117" ht="12" customHeight="1"/>
    <row r="42118" ht="12" customHeight="1"/>
    <row r="42119" ht="12" customHeight="1"/>
    <row r="42120" ht="12" customHeight="1"/>
    <row r="42121" ht="12" customHeight="1"/>
    <row r="42122" ht="12" customHeight="1"/>
    <row r="42123" ht="12" customHeight="1"/>
    <row r="42124" ht="12" customHeight="1"/>
    <row r="42125" ht="12" customHeight="1"/>
    <row r="42126" ht="12" customHeight="1"/>
    <row r="42127" ht="12" customHeight="1"/>
    <row r="42128" ht="12" customHeight="1"/>
    <row r="42129" ht="12" customHeight="1"/>
    <row r="42130" ht="12" customHeight="1"/>
    <row r="42131" ht="12" customHeight="1"/>
    <row r="42132" ht="12" customHeight="1"/>
    <row r="42133" ht="12" customHeight="1"/>
    <row r="42134" ht="12" customHeight="1"/>
    <row r="42135" ht="12" customHeight="1"/>
    <row r="42136" ht="12" customHeight="1"/>
    <row r="42137" ht="12" customHeight="1"/>
    <row r="42138" ht="12" customHeight="1"/>
    <row r="42139" ht="12" customHeight="1"/>
    <row r="42140" ht="12" customHeight="1"/>
    <row r="42141" ht="12" customHeight="1"/>
    <row r="42142" ht="12" customHeight="1"/>
    <row r="42143" ht="12" customHeight="1"/>
    <row r="42144" ht="12" customHeight="1"/>
    <row r="42145" ht="12" customHeight="1"/>
    <row r="42146" ht="12" customHeight="1"/>
    <row r="42147" ht="12" customHeight="1"/>
    <row r="42148" ht="12" customHeight="1"/>
    <row r="42149" ht="12" customHeight="1"/>
    <row r="42150" ht="12" customHeight="1"/>
    <row r="42151" ht="12" customHeight="1"/>
    <row r="42152" ht="12" customHeight="1"/>
    <row r="42153" ht="12" customHeight="1"/>
    <row r="42154" ht="12" customHeight="1"/>
    <row r="42155" ht="12" customHeight="1"/>
    <row r="42156" ht="12" customHeight="1"/>
    <row r="42157" ht="12" customHeight="1"/>
    <row r="42158" ht="12" customHeight="1"/>
    <row r="42159" ht="12" customHeight="1"/>
    <row r="42160" ht="12" customHeight="1"/>
    <row r="42161" ht="12" customHeight="1"/>
    <row r="42162" ht="12" customHeight="1"/>
    <row r="42163" ht="12" customHeight="1"/>
    <row r="42164" ht="12" customHeight="1"/>
    <row r="42165" ht="12" customHeight="1"/>
    <row r="42166" ht="12" customHeight="1"/>
    <row r="42167" ht="12" customHeight="1"/>
    <row r="42168" ht="12" customHeight="1"/>
    <row r="42169" ht="12" customHeight="1"/>
    <row r="42170" ht="12" customHeight="1"/>
    <row r="42171" ht="12" customHeight="1"/>
    <row r="42172" ht="12" customHeight="1"/>
    <row r="42173" ht="12" customHeight="1"/>
    <row r="42174" ht="12" customHeight="1"/>
    <row r="42175" ht="12" customHeight="1"/>
    <row r="42176" ht="12" customHeight="1"/>
    <row r="42177" ht="12" customHeight="1"/>
    <row r="42178" ht="12" customHeight="1"/>
    <row r="42179" ht="12" customHeight="1"/>
    <row r="42180" ht="12" customHeight="1"/>
    <row r="42181" ht="12" customHeight="1"/>
    <row r="42182" ht="12" customHeight="1"/>
    <row r="42183" ht="12" customHeight="1"/>
    <row r="42184" ht="12" customHeight="1"/>
    <row r="42185" ht="12" customHeight="1"/>
    <row r="42186" ht="12" customHeight="1"/>
    <row r="42187" ht="12" customHeight="1"/>
    <row r="42188" ht="12" customHeight="1"/>
    <row r="42189" ht="12" customHeight="1"/>
    <row r="42190" ht="12" customHeight="1"/>
    <row r="42191" ht="12" customHeight="1"/>
    <row r="42192" ht="12" customHeight="1"/>
    <row r="42193" ht="12" customHeight="1"/>
    <row r="42194" ht="12" customHeight="1"/>
    <row r="42195" ht="12" customHeight="1"/>
    <row r="42196" ht="12" customHeight="1"/>
    <row r="42197" ht="12" customHeight="1"/>
    <row r="42198" ht="12" customHeight="1"/>
    <row r="42199" ht="12" customHeight="1"/>
    <row r="42200" ht="12" customHeight="1"/>
    <row r="42201" ht="12" customHeight="1"/>
    <row r="42202" ht="12" customHeight="1"/>
    <row r="42203" ht="12" customHeight="1"/>
    <row r="42204" ht="12" customHeight="1"/>
    <row r="42205" ht="12" customHeight="1"/>
    <row r="42206" ht="12" customHeight="1"/>
    <row r="42207" ht="12" customHeight="1"/>
    <row r="42208" ht="12" customHeight="1"/>
    <row r="42209" ht="12" customHeight="1"/>
    <row r="42210" ht="12" customHeight="1"/>
    <row r="42211" ht="12" customHeight="1"/>
    <row r="42212" ht="12" customHeight="1"/>
    <row r="42213" ht="12" customHeight="1"/>
    <row r="42214" ht="12" customHeight="1"/>
    <row r="42215" ht="12" customHeight="1"/>
    <row r="42216" ht="12" customHeight="1"/>
    <row r="42217" ht="12" customHeight="1"/>
    <row r="42218" ht="12" customHeight="1"/>
    <row r="42219" ht="12" customHeight="1"/>
    <row r="42220" ht="12" customHeight="1"/>
    <row r="42221" ht="12" customHeight="1"/>
    <row r="42222" ht="12" customHeight="1"/>
    <row r="42223" ht="12" customHeight="1"/>
    <row r="42224" ht="12" customHeight="1"/>
    <row r="42225" ht="12" customHeight="1"/>
    <row r="42226" ht="12" customHeight="1"/>
    <row r="42227" ht="12" customHeight="1"/>
    <row r="42228" ht="12" customHeight="1"/>
    <row r="42229" ht="12" customHeight="1"/>
    <row r="42230" ht="12" customHeight="1"/>
    <row r="42231" ht="12" customHeight="1"/>
    <row r="42232" ht="12" customHeight="1"/>
    <row r="42233" ht="12" customHeight="1"/>
    <row r="42234" ht="12" customHeight="1"/>
    <row r="42235" ht="12" customHeight="1"/>
    <row r="42236" ht="12" customHeight="1"/>
    <row r="42237" ht="12" customHeight="1"/>
    <row r="42238" ht="12" customHeight="1"/>
    <row r="42239" ht="12" customHeight="1"/>
    <row r="42240" ht="12" customHeight="1"/>
    <row r="42241" ht="12" customHeight="1"/>
    <row r="42242" ht="12" customHeight="1"/>
    <row r="42243" ht="12" customHeight="1"/>
    <row r="42244" ht="12" customHeight="1"/>
    <row r="42245" ht="12" customHeight="1"/>
    <row r="42246" ht="12" customHeight="1"/>
    <row r="42247" ht="12" customHeight="1"/>
    <row r="42248" ht="12" customHeight="1"/>
    <row r="42249" ht="12" customHeight="1"/>
    <row r="42250" ht="12" customHeight="1"/>
    <row r="42251" ht="12" customHeight="1"/>
    <row r="42252" ht="12" customHeight="1"/>
    <row r="42253" ht="12" customHeight="1"/>
    <row r="42254" ht="12" customHeight="1"/>
    <row r="42255" ht="12" customHeight="1"/>
    <row r="42256" ht="12" customHeight="1"/>
    <row r="42257" ht="12" customHeight="1"/>
    <row r="42258" ht="12" customHeight="1"/>
    <row r="42259" ht="12" customHeight="1"/>
    <row r="42260" ht="12" customHeight="1"/>
    <row r="42261" ht="12" customHeight="1"/>
    <row r="42262" ht="12" customHeight="1"/>
    <row r="42263" ht="12" customHeight="1"/>
    <row r="42264" ht="12" customHeight="1"/>
    <row r="42265" ht="12" customHeight="1"/>
    <row r="42266" ht="12" customHeight="1"/>
    <row r="42267" ht="12" customHeight="1"/>
    <row r="42268" ht="12" customHeight="1"/>
    <row r="42269" ht="12" customHeight="1"/>
    <row r="42270" ht="12" customHeight="1"/>
    <row r="42271" ht="12" customHeight="1"/>
    <row r="42272" ht="12" customHeight="1"/>
    <row r="42273" ht="12" customHeight="1"/>
    <row r="42274" ht="12" customHeight="1"/>
    <row r="42275" ht="12" customHeight="1"/>
    <row r="42276" ht="12" customHeight="1"/>
    <row r="42277" ht="12" customHeight="1"/>
    <row r="42278" ht="12" customHeight="1"/>
    <row r="42279" ht="12" customHeight="1"/>
    <row r="42280" ht="12" customHeight="1"/>
    <row r="42281" ht="12" customHeight="1"/>
    <row r="42282" ht="12" customHeight="1"/>
    <row r="42283" ht="12" customHeight="1"/>
    <row r="42284" ht="12" customHeight="1"/>
    <row r="42285" ht="12" customHeight="1"/>
    <row r="42286" ht="12" customHeight="1"/>
    <row r="42287" ht="12" customHeight="1"/>
    <row r="42288" ht="12" customHeight="1"/>
    <row r="42289" ht="12" customHeight="1"/>
    <row r="42290" ht="12" customHeight="1"/>
    <row r="42291" ht="12" customHeight="1"/>
    <row r="42292" ht="12" customHeight="1"/>
    <row r="42293" ht="12" customHeight="1"/>
    <row r="42294" ht="12" customHeight="1"/>
    <row r="42295" ht="12" customHeight="1"/>
    <row r="42296" ht="12" customHeight="1"/>
    <row r="42297" ht="12" customHeight="1"/>
    <row r="42298" ht="12" customHeight="1"/>
    <row r="42299" ht="12" customHeight="1"/>
    <row r="42300" ht="12" customHeight="1"/>
    <row r="42301" ht="12" customHeight="1"/>
    <row r="42302" ht="12" customHeight="1"/>
    <row r="42303" ht="12" customHeight="1"/>
    <row r="42304" ht="12" customHeight="1"/>
    <row r="42305" ht="12" customHeight="1"/>
    <row r="42306" ht="12" customHeight="1"/>
    <row r="42307" ht="12" customHeight="1"/>
    <row r="42308" ht="12" customHeight="1"/>
    <row r="42309" ht="12" customHeight="1"/>
    <row r="42310" ht="12" customHeight="1"/>
    <row r="42311" ht="12" customHeight="1"/>
    <row r="42312" ht="12" customHeight="1"/>
    <row r="42313" ht="12" customHeight="1"/>
    <row r="42314" ht="12" customHeight="1"/>
    <row r="42315" ht="12" customHeight="1"/>
    <row r="42316" ht="12" customHeight="1"/>
    <row r="42317" ht="12" customHeight="1"/>
    <row r="42318" ht="12" customHeight="1"/>
    <row r="42319" ht="12" customHeight="1"/>
    <row r="42320" ht="12" customHeight="1"/>
    <row r="42321" ht="12" customHeight="1"/>
    <row r="42322" ht="12" customHeight="1"/>
    <row r="42323" ht="12" customHeight="1"/>
    <row r="42324" ht="12" customHeight="1"/>
    <row r="42325" ht="12" customHeight="1"/>
    <row r="42326" ht="12" customHeight="1"/>
    <row r="42327" ht="12" customHeight="1"/>
    <row r="42328" ht="12" customHeight="1"/>
    <row r="42329" ht="12" customHeight="1"/>
    <row r="42330" ht="12" customHeight="1"/>
    <row r="42331" ht="12" customHeight="1"/>
    <row r="42332" ht="12" customHeight="1"/>
    <row r="42333" ht="12" customHeight="1"/>
    <row r="42334" ht="12" customHeight="1"/>
    <row r="42335" ht="12" customHeight="1"/>
    <row r="42336" ht="12" customHeight="1"/>
    <row r="42337" ht="12" customHeight="1"/>
    <row r="42338" ht="12" customHeight="1"/>
    <row r="42339" ht="12" customHeight="1"/>
    <row r="42340" ht="12" customHeight="1"/>
    <row r="42341" ht="12" customHeight="1"/>
    <row r="42342" ht="12" customHeight="1"/>
    <row r="42343" ht="12" customHeight="1"/>
    <row r="42344" ht="12" customHeight="1"/>
    <row r="42345" ht="12" customHeight="1"/>
    <row r="42346" ht="12" customHeight="1"/>
    <row r="42347" ht="12" customHeight="1"/>
    <row r="42348" ht="12" customHeight="1"/>
    <row r="42349" ht="12" customHeight="1"/>
    <row r="42350" ht="12" customHeight="1"/>
    <row r="42351" ht="12" customHeight="1"/>
    <row r="42352" ht="12" customHeight="1"/>
    <row r="42353" ht="12" customHeight="1"/>
    <row r="42354" ht="12" customHeight="1"/>
    <row r="42355" ht="12" customHeight="1"/>
    <row r="42356" ht="12" customHeight="1"/>
    <row r="42357" ht="12" customHeight="1"/>
    <row r="42358" ht="12" customHeight="1"/>
    <row r="42359" ht="12" customHeight="1"/>
    <row r="42360" ht="12" customHeight="1"/>
    <row r="42361" ht="12" customHeight="1"/>
    <row r="42362" ht="12" customHeight="1"/>
    <row r="42363" ht="12" customHeight="1"/>
    <row r="42364" ht="12" customHeight="1"/>
    <row r="42365" ht="12" customHeight="1"/>
    <row r="42366" ht="12" customHeight="1"/>
    <row r="42367" ht="12" customHeight="1"/>
    <row r="42368" ht="12" customHeight="1"/>
    <row r="42369" ht="12" customHeight="1"/>
    <row r="42370" ht="12" customHeight="1"/>
    <row r="42371" ht="12" customHeight="1"/>
    <row r="42372" ht="12" customHeight="1"/>
    <row r="42373" ht="12" customHeight="1"/>
    <row r="42374" ht="12" customHeight="1"/>
    <row r="42375" ht="12" customHeight="1"/>
    <row r="42376" ht="12" customHeight="1"/>
    <row r="42377" ht="12" customHeight="1"/>
    <row r="42378" ht="12" customHeight="1"/>
    <row r="42379" ht="12" customHeight="1"/>
    <row r="42380" ht="12" customHeight="1"/>
    <row r="42381" ht="12" customHeight="1"/>
    <row r="42382" ht="12" customHeight="1"/>
    <row r="42383" ht="12" customHeight="1"/>
    <row r="42384" ht="12" customHeight="1"/>
    <row r="42385" ht="12" customHeight="1"/>
    <row r="42386" ht="12" customHeight="1"/>
    <row r="42387" ht="12" customHeight="1"/>
    <row r="42388" ht="12" customHeight="1"/>
    <row r="42389" ht="12" customHeight="1"/>
    <row r="42390" ht="12" customHeight="1"/>
    <row r="42391" ht="12" customHeight="1"/>
    <row r="42392" ht="12" customHeight="1"/>
    <row r="42393" ht="12" customHeight="1"/>
    <row r="42394" ht="12" customHeight="1"/>
    <row r="42395" ht="12" customHeight="1"/>
    <row r="42396" ht="12" customHeight="1"/>
    <row r="42397" ht="12" customHeight="1"/>
    <row r="42398" ht="12" customHeight="1"/>
    <row r="42399" ht="12" customHeight="1"/>
    <row r="42400" ht="12" customHeight="1"/>
    <row r="42401" ht="12" customHeight="1"/>
    <row r="42402" ht="12" customHeight="1"/>
    <row r="42403" ht="12" customHeight="1"/>
    <row r="42404" ht="12" customHeight="1"/>
    <row r="42405" ht="12" customHeight="1"/>
    <row r="42406" ht="12" customHeight="1"/>
    <row r="42407" ht="12" customHeight="1"/>
    <row r="42408" ht="12" customHeight="1"/>
    <row r="42409" ht="12" customHeight="1"/>
    <row r="42410" ht="12" customHeight="1"/>
    <row r="42411" ht="12" customHeight="1"/>
    <row r="42412" ht="12" customHeight="1"/>
    <row r="42413" ht="12" customHeight="1"/>
    <row r="42414" ht="12" customHeight="1"/>
    <row r="42415" ht="12" customHeight="1"/>
    <row r="42416" ht="12" customHeight="1"/>
    <row r="42417" ht="12" customHeight="1"/>
    <row r="42418" ht="12" customHeight="1"/>
    <row r="42419" ht="12" customHeight="1"/>
    <row r="42420" ht="12" customHeight="1"/>
    <row r="42421" ht="12" customHeight="1"/>
    <row r="42422" ht="12" customHeight="1"/>
    <row r="42423" ht="12" customHeight="1"/>
    <row r="42424" ht="12" customHeight="1"/>
    <row r="42425" ht="12" customHeight="1"/>
    <row r="42426" ht="12" customHeight="1"/>
    <row r="42427" ht="12" customHeight="1"/>
    <row r="42428" ht="12" customHeight="1"/>
    <row r="42429" ht="12" customHeight="1"/>
    <row r="42430" ht="12" customHeight="1"/>
    <row r="42431" ht="12" customHeight="1"/>
    <row r="42432" ht="12" customHeight="1"/>
    <row r="42433" ht="12" customHeight="1"/>
    <row r="42434" ht="12" customHeight="1"/>
    <row r="42435" ht="12" customHeight="1"/>
    <row r="42436" ht="12" customHeight="1"/>
    <row r="42437" ht="12" customHeight="1"/>
    <row r="42438" ht="12" customHeight="1"/>
    <row r="42439" ht="12" customHeight="1"/>
    <row r="42440" ht="12" customHeight="1"/>
    <row r="42441" ht="12" customHeight="1"/>
    <row r="42442" ht="12" customHeight="1"/>
    <row r="42443" ht="12" customHeight="1"/>
    <row r="42444" ht="12" customHeight="1"/>
    <row r="42445" ht="12" customHeight="1"/>
    <row r="42446" ht="12" customHeight="1"/>
    <row r="42447" ht="12" customHeight="1"/>
    <row r="42448" ht="12" customHeight="1"/>
    <row r="42449" ht="12" customHeight="1"/>
    <row r="42450" ht="12" customHeight="1"/>
    <row r="42451" ht="12" customHeight="1"/>
    <row r="42452" ht="12" customHeight="1"/>
    <row r="42453" ht="12" customHeight="1"/>
    <row r="42454" ht="12" customHeight="1"/>
    <row r="42455" ht="12" customHeight="1"/>
    <row r="42456" ht="12" customHeight="1"/>
    <row r="42457" ht="12" customHeight="1"/>
    <row r="42458" ht="12" customHeight="1"/>
    <row r="42459" ht="12" customHeight="1"/>
    <row r="42460" ht="12" customHeight="1"/>
    <row r="42461" ht="12" customHeight="1"/>
    <row r="42462" ht="12" customHeight="1"/>
    <row r="42463" ht="12" customHeight="1"/>
    <row r="42464" ht="12" customHeight="1"/>
    <row r="42465" ht="12" customHeight="1"/>
    <row r="42466" ht="12" customHeight="1"/>
    <row r="42467" ht="12" customHeight="1"/>
    <row r="42468" ht="12" customHeight="1"/>
    <row r="42469" ht="12" customHeight="1"/>
    <row r="42470" ht="12" customHeight="1"/>
    <row r="42471" ht="12" customHeight="1"/>
    <row r="42472" ht="12" customHeight="1"/>
    <row r="42473" ht="12" customHeight="1"/>
    <row r="42474" ht="12" customHeight="1"/>
    <row r="42475" ht="12" customHeight="1"/>
    <row r="42476" ht="12" customHeight="1"/>
    <row r="42477" ht="12" customHeight="1"/>
    <row r="42478" ht="12" customHeight="1"/>
    <row r="42479" ht="12" customHeight="1"/>
    <row r="42480" ht="12" customHeight="1"/>
    <row r="42481" ht="12" customHeight="1"/>
    <row r="42482" ht="12" customHeight="1"/>
    <row r="42483" ht="12" customHeight="1"/>
    <row r="42484" ht="12" customHeight="1"/>
    <row r="42485" ht="12" customHeight="1"/>
    <row r="42486" ht="12" customHeight="1"/>
    <row r="42487" ht="12" customHeight="1"/>
    <row r="42488" ht="12" customHeight="1"/>
    <row r="42489" ht="12" customHeight="1"/>
    <row r="42490" ht="12" customHeight="1"/>
    <row r="42491" ht="12" customHeight="1"/>
    <row r="42492" ht="12" customHeight="1"/>
    <row r="42493" ht="12" customHeight="1"/>
    <row r="42494" ht="12" customHeight="1"/>
    <row r="42495" ht="12" customHeight="1"/>
    <row r="42496" ht="12" customHeight="1"/>
    <row r="42497" ht="12" customHeight="1"/>
    <row r="42498" ht="12" customHeight="1"/>
    <row r="42499" ht="12" customHeight="1"/>
    <row r="42500" ht="12" customHeight="1"/>
    <row r="42501" ht="12" customHeight="1"/>
    <row r="42502" ht="12" customHeight="1"/>
    <row r="42503" ht="12" customHeight="1"/>
    <row r="42504" ht="12" customHeight="1"/>
    <row r="42505" ht="12" customHeight="1"/>
    <row r="42506" ht="12" customHeight="1"/>
    <row r="42507" ht="12" customHeight="1"/>
    <row r="42508" ht="12" customHeight="1"/>
    <row r="42509" ht="12" customHeight="1"/>
    <row r="42510" ht="12" customHeight="1"/>
    <row r="42511" ht="12" customHeight="1"/>
    <row r="42512" ht="12" customHeight="1"/>
    <row r="42513" ht="12" customHeight="1"/>
    <row r="42514" ht="12" customHeight="1"/>
    <row r="42515" ht="12" customHeight="1"/>
    <row r="42516" ht="12" customHeight="1"/>
    <row r="42517" ht="12" customHeight="1"/>
    <row r="42518" ht="12" customHeight="1"/>
    <row r="42519" ht="12" customHeight="1"/>
    <row r="42520" ht="12" customHeight="1"/>
    <row r="42521" ht="12" customHeight="1"/>
    <row r="42522" ht="12" customHeight="1"/>
    <row r="42523" ht="12" customHeight="1"/>
    <row r="42524" ht="12" customHeight="1"/>
    <row r="42525" ht="12" customHeight="1"/>
    <row r="42526" ht="12" customHeight="1"/>
    <row r="42527" ht="12" customHeight="1"/>
    <row r="42528" ht="12" customHeight="1"/>
    <row r="42529" ht="12" customHeight="1"/>
    <row r="42530" ht="12" customHeight="1"/>
    <row r="42531" ht="12" customHeight="1"/>
    <row r="42532" ht="12" customHeight="1"/>
    <row r="42533" ht="12" customHeight="1"/>
    <row r="42534" ht="12" customHeight="1"/>
    <row r="42535" ht="12" customHeight="1"/>
    <row r="42536" ht="12" customHeight="1"/>
    <row r="42537" ht="12" customHeight="1"/>
    <row r="42538" ht="12" customHeight="1"/>
    <row r="42539" ht="12" customHeight="1"/>
    <row r="42540" ht="12" customHeight="1"/>
    <row r="42541" ht="12" customHeight="1"/>
    <row r="42542" ht="12" customHeight="1"/>
    <row r="42543" ht="12" customHeight="1"/>
    <row r="42544" ht="12" customHeight="1"/>
    <row r="42545" ht="12" customHeight="1"/>
    <row r="42546" ht="12" customHeight="1"/>
    <row r="42547" ht="12" customHeight="1"/>
    <row r="42548" ht="12" customHeight="1"/>
    <row r="42549" ht="12" customHeight="1"/>
    <row r="42550" ht="12" customHeight="1"/>
    <row r="42551" ht="12" customHeight="1"/>
    <row r="42552" ht="12" customHeight="1"/>
    <row r="42553" ht="12" customHeight="1"/>
    <row r="42554" ht="12" customHeight="1"/>
    <row r="42555" ht="12" customHeight="1"/>
    <row r="42556" ht="12" customHeight="1"/>
    <row r="42557" ht="12" customHeight="1"/>
    <row r="42558" ht="12" customHeight="1"/>
    <row r="42559" ht="12" customHeight="1"/>
    <row r="42560" ht="12" customHeight="1"/>
    <row r="42561" ht="12" customHeight="1"/>
    <row r="42562" ht="12" customHeight="1"/>
    <row r="42563" ht="12" customHeight="1"/>
    <row r="42564" ht="12" customHeight="1"/>
    <row r="42565" ht="12" customHeight="1"/>
    <row r="42566" ht="12" customHeight="1"/>
    <row r="42567" ht="12" customHeight="1"/>
    <row r="42568" ht="12" customHeight="1"/>
    <row r="42569" ht="12" customHeight="1"/>
    <row r="42570" ht="12" customHeight="1"/>
    <row r="42571" ht="12" customHeight="1"/>
    <row r="42572" ht="12" customHeight="1"/>
    <row r="42573" ht="12" customHeight="1"/>
    <row r="42574" ht="12" customHeight="1"/>
    <row r="42575" ht="12" customHeight="1"/>
    <row r="42576" ht="12" customHeight="1"/>
    <row r="42577" ht="12" customHeight="1"/>
    <row r="42578" ht="12" customHeight="1"/>
    <row r="42579" ht="12" customHeight="1"/>
    <row r="42580" ht="12" customHeight="1"/>
    <row r="42581" ht="12" customHeight="1"/>
    <row r="42582" ht="12" customHeight="1"/>
    <row r="42583" ht="12" customHeight="1"/>
    <row r="42584" ht="12" customHeight="1"/>
    <row r="42585" ht="12" customHeight="1"/>
    <row r="42586" ht="12" customHeight="1"/>
    <row r="42587" ht="12" customHeight="1"/>
    <row r="42588" ht="12" customHeight="1"/>
    <row r="42589" ht="12" customHeight="1"/>
    <row r="42590" ht="12" customHeight="1"/>
    <row r="42591" ht="12" customHeight="1"/>
    <row r="42592" ht="12" customHeight="1"/>
    <row r="42593" ht="12" customHeight="1"/>
    <row r="42594" ht="12" customHeight="1"/>
    <row r="42595" ht="12" customHeight="1"/>
    <row r="42596" ht="12" customHeight="1"/>
    <row r="42597" ht="12" customHeight="1"/>
    <row r="42598" ht="12" customHeight="1"/>
    <row r="42599" ht="12" customHeight="1"/>
    <row r="42600" ht="12" customHeight="1"/>
    <row r="42601" ht="12" customHeight="1"/>
    <row r="42602" ht="12" customHeight="1"/>
    <row r="42603" ht="12" customHeight="1"/>
    <row r="42604" ht="12" customHeight="1"/>
    <row r="42605" ht="12" customHeight="1"/>
    <row r="42606" ht="12" customHeight="1"/>
    <row r="42607" ht="12" customHeight="1"/>
    <row r="42608" ht="12" customHeight="1"/>
    <row r="42609" ht="12" customHeight="1"/>
    <row r="42610" ht="12" customHeight="1"/>
    <row r="42611" ht="12" customHeight="1"/>
    <row r="42612" ht="12" customHeight="1"/>
    <row r="42613" ht="12" customHeight="1"/>
    <row r="42614" ht="12" customHeight="1"/>
    <row r="42615" ht="12" customHeight="1"/>
    <row r="42616" ht="12" customHeight="1"/>
    <row r="42617" ht="12" customHeight="1"/>
    <row r="42618" ht="12" customHeight="1"/>
    <row r="42619" ht="12" customHeight="1"/>
    <row r="42620" ht="12" customHeight="1"/>
    <row r="42621" ht="12" customHeight="1"/>
    <row r="42622" ht="12" customHeight="1"/>
    <row r="42623" ht="12" customHeight="1"/>
    <row r="42624" ht="12" customHeight="1"/>
    <row r="42625" ht="12" customHeight="1"/>
    <row r="42626" ht="12" customHeight="1"/>
    <row r="42627" ht="12" customHeight="1"/>
    <row r="42628" ht="12" customHeight="1"/>
    <row r="42629" ht="12" customHeight="1"/>
    <row r="42630" ht="12" customHeight="1"/>
    <row r="42631" ht="12" customHeight="1"/>
    <row r="42632" ht="12" customHeight="1"/>
    <row r="42633" ht="12" customHeight="1"/>
    <row r="42634" ht="12" customHeight="1"/>
    <row r="42635" ht="12" customHeight="1"/>
    <row r="42636" ht="12" customHeight="1"/>
    <row r="42637" ht="12" customHeight="1"/>
    <row r="42638" ht="12" customHeight="1"/>
    <row r="42639" ht="12" customHeight="1"/>
    <row r="42640" ht="12" customHeight="1"/>
    <row r="42641" ht="12" customHeight="1"/>
    <row r="42642" ht="12" customHeight="1"/>
    <row r="42643" ht="12" customHeight="1"/>
    <row r="42644" ht="12" customHeight="1"/>
    <row r="42645" ht="12" customHeight="1"/>
    <row r="42646" ht="12" customHeight="1"/>
    <row r="42647" ht="12" customHeight="1"/>
    <row r="42648" ht="12" customHeight="1"/>
    <row r="42649" ht="12" customHeight="1"/>
    <row r="42650" ht="12" customHeight="1"/>
    <row r="42651" ht="12" customHeight="1"/>
    <row r="42652" ht="12" customHeight="1"/>
    <row r="42653" ht="12" customHeight="1"/>
    <row r="42654" ht="12" customHeight="1"/>
    <row r="42655" ht="12" customHeight="1"/>
    <row r="42656" ht="12" customHeight="1"/>
    <row r="42657" ht="12" customHeight="1"/>
    <row r="42658" ht="12" customHeight="1"/>
    <row r="42659" ht="12" customHeight="1"/>
    <row r="42660" ht="12" customHeight="1"/>
    <row r="42661" ht="12" customHeight="1"/>
    <row r="42662" ht="12" customHeight="1"/>
    <row r="42663" ht="12" customHeight="1"/>
    <row r="42664" ht="12" customHeight="1"/>
    <row r="42665" ht="12" customHeight="1"/>
    <row r="42666" ht="12" customHeight="1"/>
    <row r="42667" ht="12" customHeight="1"/>
    <row r="42668" ht="12" customHeight="1"/>
    <row r="42669" ht="12" customHeight="1"/>
    <row r="42670" ht="12" customHeight="1"/>
    <row r="42671" ht="12" customHeight="1"/>
    <row r="42672" ht="12" customHeight="1"/>
    <row r="42673" ht="12" customHeight="1"/>
    <row r="42674" ht="12" customHeight="1"/>
    <row r="42675" ht="12" customHeight="1"/>
    <row r="42676" ht="12" customHeight="1"/>
    <row r="42677" ht="12" customHeight="1"/>
    <row r="42678" ht="12" customHeight="1"/>
    <row r="42679" ht="12" customHeight="1"/>
    <row r="42680" ht="12" customHeight="1"/>
    <row r="42681" ht="12" customHeight="1"/>
    <row r="42682" ht="12" customHeight="1"/>
    <row r="42683" ht="12" customHeight="1"/>
    <row r="42684" ht="12" customHeight="1"/>
    <row r="42685" ht="12" customHeight="1"/>
    <row r="42686" ht="12" customHeight="1"/>
    <row r="42687" ht="12" customHeight="1"/>
    <row r="42688" ht="12" customHeight="1"/>
    <row r="42689" ht="12" customHeight="1"/>
    <row r="42690" ht="12" customHeight="1"/>
    <row r="42691" ht="12" customHeight="1"/>
    <row r="42692" ht="12" customHeight="1"/>
    <row r="42693" ht="12" customHeight="1"/>
    <row r="42694" ht="12" customHeight="1"/>
    <row r="42695" ht="12" customHeight="1"/>
    <row r="42696" ht="12" customHeight="1"/>
    <row r="42697" ht="12" customHeight="1"/>
    <row r="42698" ht="12" customHeight="1"/>
    <row r="42699" ht="12" customHeight="1"/>
    <row r="42700" ht="12" customHeight="1"/>
    <row r="42701" ht="12" customHeight="1"/>
    <row r="42702" ht="12" customHeight="1"/>
    <row r="42703" ht="12" customHeight="1"/>
    <row r="42704" ht="12" customHeight="1"/>
    <row r="42705" ht="12" customHeight="1"/>
    <row r="42706" ht="12" customHeight="1"/>
    <row r="42707" ht="12" customHeight="1"/>
    <row r="42708" ht="12" customHeight="1"/>
    <row r="42709" ht="12" customHeight="1"/>
    <row r="42710" ht="12" customHeight="1"/>
    <row r="42711" ht="12" customHeight="1"/>
    <row r="42712" ht="12" customHeight="1"/>
    <row r="42713" ht="12" customHeight="1"/>
    <row r="42714" ht="12" customHeight="1"/>
    <row r="42715" ht="12" customHeight="1"/>
    <row r="42716" ht="12" customHeight="1"/>
    <row r="42717" ht="12" customHeight="1"/>
    <row r="42718" ht="12" customHeight="1"/>
    <row r="42719" ht="12" customHeight="1"/>
    <row r="42720" ht="12" customHeight="1"/>
    <row r="42721" ht="12" customHeight="1"/>
    <row r="42722" ht="12" customHeight="1"/>
    <row r="42723" ht="12" customHeight="1"/>
    <row r="42724" ht="12" customHeight="1"/>
    <row r="42725" ht="12" customHeight="1"/>
    <row r="42726" ht="12" customHeight="1"/>
    <row r="42727" ht="12" customHeight="1"/>
    <row r="42728" ht="12" customHeight="1"/>
    <row r="42729" ht="12" customHeight="1"/>
    <row r="42730" ht="12" customHeight="1"/>
    <row r="42731" ht="12" customHeight="1"/>
    <row r="42732" ht="12" customHeight="1"/>
    <row r="42733" ht="12" customHeight="1"/>
    <row r="42734" ht="12" customHeight="1"/>
    <row r="42735" ht="12" customHeight="1"/>
    <row r="42736" ht="12" customHeight="1"/>
    <row r="42737" ht="12" customHeight="1"/>
    <row r="42738" ht="12" customHeight="1"/>
    <row r="42739" ht="12" customHeight="1"/>
    <row r="42740" ht="12" customHeight="1"/>
    <row r="42741" ht="12" customHeight="1"/>
    <row r="42742" ht="12" customHeight="1"/>
    <row r="42743" ht="12" customHeight="1"/>
    <row r="42744" ht="12" customHeight="1"/>
    <row r="42745" ht="12" customHeight="1"/>
    <row r="42746" ht="12" customHeight="1"/>
    <row r="42747" ht="12" customHeight="1"/>
    <row r="42748" ht="12" customHeight="1"/>
    <row r="42749" ht="12" customHeight="1"/>
    <row r="42750" ht="12" customHeight="1"/>
    <row r="42751" ht="12" customHeight="1"/>
    <row r="42752" ht="12" customHeight="1"/>
    <row r="42753" ht="12" customHeight="1"/>
    <row r="42754" ht="12" customHeight="1"/>
    <row r="42755" ht="12" customHeight="1"/>
    <row r="42756" ht="12" customHeight="1"/>
    <row r="42757" ht="12" customHeight="1"/>
    <row r="42758" ht="12" customHeight="1"/>
    <row r="42759" ht="12" customHeight="1"/>
    <row r="42760" ht="12" customHeight="1"/>
    <row r="42761" ht="12" customHeight="1"/>
    <row r="42762" ht="12" customHeight="1"/>
    <row r="42763" ht="12" customHeight="1"/>
    <row r="42764" ht="12" customHeight="1"/>
    <row r="42765" ht="12" customHeight="1"/>
    <row r="42766" ht="12" customHeight="1"/>
    <row r="42767" ht="12" customHeight="1"/>
    <row r="42768" ht="12" customHeight="1"/>
    <row r="42769" ht="12" customHeight="1"/>
    <row r="42770" ht="12" customHeight="1"/>
    <row r="42771" ht="12" customHeight="1"/>
    <row r="42772" ht="12" customHeight="1"/>
    <row r="42773" ht="12" customHeight="1"/>
    <row r="42774" ht="12" customHeight="1"/>
    <row r="42775" ht="12" customHeight="1"/>
    <row r="42776" ht="12" customHeight="1"/>
    <row r="42777" ht="12" customHeight="1"/>
    <row r="42778" ht="12" customHeight="1"/>
    <row r="42779" ht="12" customHeight="1"/>
    <row r="42780" ht="12" customHeight="1"/>
    <row r="42781" ht="12" customHeight="1"/>
    <row r="42782" ht="12" customHeight="1"/>
    <row r="42783" ht="12" customHeight="1"/>
    <row r="42784" ht="12" customHeight="1"/>
    <row r="42785" ht="12" customHeight="1"/>
    <row r="42786" ht="12" customHeight="1"/>
    <row r="42787" ht="12" customHeight="1"/>
    <row r="42788" ht="12" customHeight="1"/>
    <row r="42789" ht="12" customHeight="1"/>
    <row r="42790" ht="12" customHeight="1"/>
    <row r="42791" ht="12" customHeight="1"/>
    <row r="42792" ht="12" customHeight="1"/>
    <row r="42793" ht="12" customHeight="1"/>
    <row r="42794" ht="12" customHeight="1"/>
    <row r="42795" ht="12" customHeight="1"/>
    <row r="42796" ht="12" customHeight="1"/>
    <row r="42797" ht="12" customHeight="1"/>
    <row r="42798" ht="12" customHeight="1"/>
    <row r="42799" ht="12" customHeight="1"/>
    <row r="42800" ht="12" customHeight="1"/>
    <row r="42801" ht="12" customHeight="1"/>
    <row r="42802" ht="12" customHeight="1"/>
    <row r="42803" ht="12" customHeight="1"/>
    <row r="42804" ht="12" customHeight="1"/>
    <row r="42805" ht="12" customHeight="1"/>
    <row r="42806" ht="12" customHeight="1"/>
    <row r="42807" ht="12" customHeight="1"/>
    <row r="42808" ht="12" customHeight="1"/>
    <row r="42809" ht="12" customHeight="1"/>
    <row r="42810" ht="12" customHeight="1"/>
    <row r="42811" ht="12" customHeight="1"/>
    <row r="42812" ht="12" customHeight="1"/>
    <row r="42813" ht="12" customHeight="1"/>
    <row r="42814" ht="12" customHeight="1"/>
    <row r="42815" ht="12" customHeight="1"/>
    <row r="42816" ht="12" customHeight="1"/>
    <row r="42817" ht="12" customHeight="1"/>
    <row r="42818" ht="12" customHeight="1"/>
    <row r="42819" ht="12" customHeight="1"/>
    <row r="42820" ht="12" customHeight="1"/>
    <row r="42821" ht="12" customHeight="1"/>
    <row r="42822" ht="12" customHeight="1"/>
    <row r="42823" ht="12" customHeight="1"/>
    <row r="42824" ht="12" customHeight="1"/>
    <row r="42825" ht="12" customHeight="1"/>
    <row r="42826" ht="12" customHeight="1"/>
    <row r="42827" ht="12" customHeight="1"/>
    <row r="42828" ht="12" customHeight="1"/>
    <row r="42829" ht="12" customHeight="1"/>
    <row r="42830" ht="12" customHeight="1"/>
    <row r="42831" ht="12" customHeight="1"/>
    <row r="42832" ht="12" customHeight="1"/>
    <row r="42833" ht="12" customHeight="1"/>
    <row r="42834" ht="12" customHeight="1"/>
    <row r="42835" ht="12" customHeight="1"/>
    <row r="42836" ht="12" customHeight="1"/>
    <row r="42837" ht="12" customHeight="1"/>
    <row r="42838" ht="12" customHeight="1"/>
    <row r="42839" ht="12" customHeight="1"/>
    <row r="42840" ht="12" customHeight="1"/>
    <row r="42841" ht="12" customHeight="1"/>
    <row r="42842" ht="12" customHeight="1"/>
    <row r="42843" ht="12" customHeight="1"/>
    <row r="42844" ht="12" customHeight="1"/>
    <row r="42845" ht="12" customHeight="1"/>
    <row r="42846" ht="12" customHeight="1"/>
    <row r="42847" ht="12" customHeight="1"/>
    <row r="42848" ht="12" customHeight="1"/>
    <row r="42849" ht="12" customHeight="1"/>
    <row r="42850" ht="12" customHeight="1"/>
    <row r="42851" ht="12" customHeight="1"/>
    <row r="42852" ht="12" customHeight="1"/>
    <row r="42853" ht="12" customHeight="1"/>
    <row r="42854" ht="12" customHeight="1"/>
    <row r="42855" ht="12" customHeight="1"/>
    <row r="42856" ht="12" customHeight="1"/>
    <row r="42857" ht="12" customHeight="1"/>
    <row r="42858" ht="12" customHeight="1"/>
    <row r="42859" ht="12" customHeight="1"/>
    <row r="42860" ht="12" customHeight="1"/>
    <row r="42861" ht="12" customHeight="1"/>
    <row r="42862" ht="12" customHeight="1"/>
    <row r="42863" ht="12" customHeight="1"/>
    <row r="42864" ht="12" customHeight="1"/>
    <row r="42865" ht="12" customHeight="1"/>
    <row r="42866" ht="12" customHeight="1"/>
    <row r="42867" ht="12" customHeight="1"/>
    <row r="42868" ht="12" customHeight="1"/>
    <row r="42869" ht="12" customHeight="1"/>
    <row r="42870" ht="12" customHeight="1"/>
    <row r="42871" ht="12" customHeight="1"/>
    <row r="42872" ht="12" customHeight="1"/>
    <row r="42873" ht="12" customHeight="1"/>
    <row r="42874" ht="12" customHeight="1"/>
    <row r="42875" ht="12" customHeight="1"/>
    <row r="42876" ht="12" customHeight="1"/>
    <row r="42877" ht="12" customHeight="1"/>
    <row r="42878" ht="12" customHeight="1"/>
    <row r="42879" ht="12" customHeight="1"/>
    <row r="42880" ht="12" customHeight="1"/>
    <row r="42881" ht="12" customHeight="1"/>
    <row r="42882" ht="12" customHeight="1"/>
    <row r="42883" ht="12" customHeight="1"/>
    <row r="42884" ht="12" customHeight="1"/>
    <row r="42885" ht="12" customHeight="1"/>
    <row r="42886" ht="12" customHeight="1"/>
    <row r="42887" ht="12" customHeight="1"/>
    <row r="42888" ht="12" customHeight="1"/>
    <row r="42889" ht="12" customHeight="1"/>
    <row r="42890" ht="12" customHeight="1"/>
    <row r="42891" ht="12" customHeight="1"/>
    <row r="42892" ht="12" customHeight="1"/>
    <row r="42893" ht="12" customHeight="1"/>
    <row r="42894" ht="12" customHeight="1"/>
    <row r="42895" ht="12" customHeight="1"/>
    <row r="42896" ht="12" customHeight="1"/>
    <row r="42897" ht="12" customHeight="1"/>
    <row r="42898" ht="12" customHeight="1"/>
    <row r="42899" ht="12" customHeight="1"/>
    <row r="42900" ht="12" customHeight="1"/>
    <row r="42901" ht="12" customHeight="1"/>
    <row r="42902" ht="12" customHeight="1"/>
    <row r="42903" ht="12" customHeight="1"/>
    <row r="42904" ht="12" customHeight="1"/>
    <row r="42905" ht="12" customHeight="1"/>
    <row r="42906" ht="12" customHeight="1"/>
    <row r="42907" ht="12" customHeight="1"/>
    <row r="42908" ht="12" customHeight="1"/>
    <row r="42909" ht="12" customHeight="1"/>
    <row r="42910" ht="12" customHeight="1"/>
    <row r="42911" ht="12" customHeight="1"/>
    <row r="42912" ht="12" customHeight="1"/>
    <row r="42913" ht="12" customHeight="1"/>
    <row r="42914" ht="12" customHeight="1"/>
    <row r="42915" ht="12" customHeight="1"/>
    <row r="42916" ht="12" customHeight="1"/>
    <row r="42917" ht="12" customHeight="1"/>
    <row r="42918" ht="12" customHeight="1"/>
    <row r="42919" ht="12" customHeight="1"/>
    <row r="42920" ht="12" customHeight="1"/>
    <row r="42921" ht="12" customHeight="1"/>
    <row r="42922" ht="12" customHeight="1"/>
    <row r="42923" ht="12" customHeight="1"/>
    <row r="42924" ht="12" customHeight="1"/>
    <row r="42925" ht="12" customHeight="1"/>
    <row r="42926" ht="12" customHeight="1"/>
    <row r="42927" ht="12" customHeight="1"/>
    <row r="42928" ht="12" customHeight="1"/>
    <row r="42929" ht="12" customHeight="1"/>
    <row r="42930" ht="12" customHeight="1"/>
    <row r="42931" ht="12" customHeight="1"/>
    <row r="42932" ht="12" customHeight="1"/>
    <row r="42933" ht="12" customHeight="1"/>
    <row r="42934" ht="12" customHeight="1"/>
    <row r="42935" ht="12" customHeight="1"/>
    <row r="42936" ht="12" customHeight="1"/>
    <row r="42937" ht="12" customHeight="1"/>
    <row r="42938" ht="12" customHeight="1"/>
    <row r="42939" ht="12" customHeight="1"/>
    <row r="42940" ht="12" customHeight="1"/>
    <row r="42941" ht="12" customHeight="1"/>
    <row r="42942" ht="12" customHeight="1"/>
    <row r="42943" ht="12" customHeight="1"/>
    <row r="42944" ht="12" customHeight="1"/>
    <row r="42945" ht="12" customHeight="1"/>
    <row r="42946" ht="12" customHeight="1"/>
    <row r="42947" ht="12" customHeight="1"/>
    <row r="42948" ht="12" customHeight="1"/>
    <row r="42949" ht="12" customHeight="1"/>
    <row r="42950" ht="12" customHeight="1"/>
    <row r="42951" ht="12" customHeight="1"/>
    <row r="42952" ht="12" customHeight="1"/>
    <row r="42953" ht="12" customHeight="1"/>
    <row r="42954" ht="12" customHeight="1"/>
    <row r="42955" ht="12" customHeight="1"/>
    <row r="42956" ht="12" customHeight="1"/>
    <row r="42957" ht="12" customHeight="1"/>
    <row r="42958" ht="12" customHeight="1"/>
    <row r="42959" ht="12" customHeight="1"/>
    <row r="42960" ht="12" customHeight="1"/>
    <row r="42961" ht="12" customHeight="1"/>
    <row r="42962" ht="12" customHeight="1"/>
    <row r="42963" ht="12" customHeight="1"/>
    <row r="42964" ht="12" customHeight="1"/>
    <row r="42965" ht="12" customHeight="1"/>
    <row r="42966" ht="12" customHeight="1"/>
    <row r="42967" ht="12" customHeight="1"/>
    <row r="42968" ht="12" customHeight="1"/>
    <row r="42969" ht="12" customHeight="1"/>
    <row r="42970" ht="12" customHeight="1"/>
    <row r="42971" ht="12" customHeight="1"/>
    <row r="42972" ht="12" customHeight="1"/>
    <row r="42973" ht="12" customHeight="1"/>
    <row r="42974" ht="12" customHeight="1"/>
    <row r="42975" ht="12" customHeight="1"/>
    <row r="42976" ht="12" customHeight="1"/>
    <row r="42977" ht="12" customHeight="1"/>
    <row r="42978" ht="12" customHeight="1"/>
    <row r="42979" ht="12" customHeight="1"/>
    <row r="42980" ht="12" customHeight="1"/>
    <row r="42981" ht="12" customHeight="1"/>
    <row r="42982" ht="12" customHeight="1"/>
    <row r="42983" ht="12" customHeight="1"/>
    <row r="42984" ht="12" customHeight="1"/>
    <row r="42985" ht="12" customHeight="1"/>
    <row r="42986" ht="12" customHeight="1"/>
    <row r="42987" ht="12" customHeight="1"/>
    <row r="42988" ht="12" customHeight="1"/>
    <row r="42989" ht="12" customHeight="1"/>
    <row r="42990" ht="12" customHeight="1"/>
    <row r="42991" ht="12" customHeight="1"/>
    <row r="42992" ht="12" customHeight="1"/>
    <row r="42993" ht="12" customHeight="1"/>
    <row r="42994" ht="12" customHeight="1"/>
    <row r="42995" ht="12" customHeight="1"/>
    <row r="42996" ht="12" customHeight="1"/>
    <row r="42997" ht="12" customHeight="1"/>
    <row r="42998" ht="12" customHeight="1"/>
    <row r="42999" ht="12" customHeight="1"/>
    <row r="43000" ht="12" customHeight="1"/>
    <row r="43001" ht="12" customHeight="1"/>
    <row r="43002" ht="12" customHeight="1"/>
    <row r="43003" ht="12" customHeight="1"/>
    <row r="43004" ht="12" customHeight="1"/>
    <row r="43005" ht="12" customHeight="1"/>
    <row r="43006" ht="12" customHeight="1"/>
    <row r="43007" ht="12" customHeight="1"/>
    <row r="43008" ht="12" customHeight="1"/>
    <row r="43009" ht="12" customHeight="1"/>
    <row r="43010" ht="12" customHeight="1"/>
    <row r="43011" ht="12" customHeight="1"/>
    <row r="43012" ht="12" customHeight="1"/>
    <row r="43013" ht="12" customHeight="1"/>
    <row r="43014" ht="12" customHeight="1"/>
    <row r="43015" ht="12" customHeight="1"/>
    <row r="43016" ht="12" customHeight="1"/>
    <row r="43017" ht="12" customHeight="1"/>
    <row r="43018" ht="12" customHeight="1"/>
    <row r="43019" ht="12" customHeight="1"/>
    <row r="43020" ht="12" customHeight="1"/>
    <row r="43021" ht="12" customHeight="1"/>
    <row r="43022" ht="12" customHeight="1"/>
    <row r="43023" ht="12" customHeight="1"/>
    <row r="43024" ht="12" customHeight="1"/>
    <row r="43025" ht="12" customHeight="1"/>
    <row r="43026" ht="12" customHeight="1"/>
    <row r="43027" ht="12" customHeight="1"/>
    <row r="43028" ht="12" customHeight="1"/>
    <row r="43029" ht="12" customHeight="1"/>
    <row r="43030" ht="12" customHeight="1"/>
    <row r="43031" ht="12" customHeight="1"/>
    <row r="43032" ht="12" customHeight="1"/>
    <row r="43033" ht="12" customHeight="1"/>
    <row r="43034" ht="12" customHeight="1"/>
    <row r="43035" ht="12" customHeight="1"/>
    <row r="43036" ht="12" customHeight="1"/>
    <row r="43037" ht="12" customHeight="1"/>
    <row r="43038" ht="12" customHeight="1"/>
    <row r="43039" ht="12" customHeight="1"/>
    <row r="43040" ht="12" customHeight="1"/>
    <row r="43041" ht="12" customHeight="1"/>
    <row r="43042" ht="12" customHeight="1"/>
    <row r="43043" ht="12" customHeight="1"/>
    <row r="43044" ht="12" customHeight="1"/>
    <row r="43045" ht="12" customHeight="1"/>
    <row r="43046" ht="12" customHeight="1"/>
    <row r="43047" ht="12" customHeight="1"/>
    <row r="43048" ht="12" customHeight="1"/>
    <row r="43049" ht="12" customHeight="1"/>
    <row r="43050" ht="12" customHeight="1"/>
    <row r="43051" ht="12" customHeight="1"/>
    <row r="43052" ht="12" customHeight="1"/>
    <row r="43053" ht="12" customHeight="1"/>
    <row r="43054" ht="12" customHeight="1"/>
    <row r="43055" ht="12" customHeight="1"/>
    <row r="43056" ht="12" customHeight="1"/>
    <row r="43057" ht="12" customHeight="1"/>
    <row r="43058" ht="12" customHeight="1"/>
    <row r="43059" ht="12" customHeight="1"/>
    <row r="43060" ht="12" customHeight="1"/>
    <row r="43061" ht="12" customHeight="1"/>
    <row r="43062" ht="12" customHeight="1"/>
    <row r="43063" ht="12" customHeight="1"/>
    <row r="43064" ht="12" customHeight="1"/>
    <row r="43065" ht="12" customHeight="1"/>
    <row r="43066" ht="12" customHeight="1"/>
    <row r="43067" ht="12" customHeight="1"/>
    <row r="43068" ht="12" customHeight="1"/>
    <row r="43069" ht="12" customHeight="1"/>
    <row r="43070" ht="12" customHeight="1"/>
    <row r="43071" ht="12" customHeight="1"/>
    <row r="43072" ht="12" customHeight="1"/>
    <row r="43073" ht="12" customHeight="1"/>
    <row r="43074" ht="12" customHeight="1"/>
    <row r="43075" ht="12" customHeight="1"/>
    <row r="43076" ht="12" customHeight="1"/>
    <row r="43077" ht="12" customHeight="1"/>
    <row r="43078" ht="12" customHeight="1"/>
    <row r="43079" ht="12" customHeight="1"/>
    <row r="43080" ht="12" customHeight="1"/>
    <row r="43081" ht="12" customHeight="1"/>
    <row r="43082" ht="12" customHeight="1"/>
    <row r="43083" ht="12" customHeight="1"/>
    <row r="43084" ht="12" customHeight="1"/>
    <row r="43085" ht="12" customHeight="1"/>
    <row r="43086" ht="12" customHeight="1"/>
    <row r="43087" ht="12" customHeight="1"/>
    <row r="43088" ht="12" customHeight="1"/>
    <row r="43089" ht="12" customHeight="1"/>
    <row r="43090" ht="12" customHeight="1"/>
    <row r="43091" ht="12" customHeight="1"/>
    <row r="43092" ht="12" customHeight="1"/>
    <row r="43093" ht="12" customHeight="1"/>
    <row r="43094" ht="12" customHeight="1"/>
    <row r="43095" ht="12" customHeight="1"/>
    <row r="43096" ht="12" customHeight="1"/>
    <row r="43097" ht="12" customHeight="1"/>
    <row r="43098" ht="12" customHeight="1"/>
    <row r="43099" ht="12" customHeight="1"/>
    <row r="43100" ht="12" customHeight="1"/>
    <row r="43101" ht="12" customHeight="1"/>
    <row r="43102" ht="12" customHeight="1"/>
    <row r="43103" ht="12" customHeight="1"/>
    <row r="43104" ht="12" customHeight="1"/>
    <row r="43105" ht="12" customHeight="1"/>
    <row r="43106" ht="12" customHeight="1"/>
    <row r="43107" ht="12" customHeight="1"/>
    <row r="43108" ht="12" customHeight="1"/>
    <row r="43109" ht="12" customHeight="1"/>
    <row r="43110" ht="12" customHeight="1"/>
    <row r="43111" ht="12" customHeight="1"/>
    <row r="43112" ht="12" customHeight="1"/>
    <row r="43113" ht="12" customHeight="1"/>
    <row r="43114" ht="12" customHeight="1"/>
    <row r="43115" ht="12" customHeight="1"/>
    <row r="43116" ht="12" customHeight="1"/>
    <row r="43117" ht="12" customHeight="1"/>
    <row r="43118" ht="12" customHeight="1"/>
    <row r="43119" ht="12" customHeight="1"/>
    <row r="43120" ht="12" customHeight="1"/>
    <row r="43121" ht="12" customHeight="1"/>
    <row r="43122" ht="12" customHeight="1"/>
    <row r="43123" ht="12" customHeight="1"/>
    <row r="43124" ht="12" customHeight="1"/>
    <row r="43125" ht="12" customHeight="1"/>
    <row r="43126" ht="12" customHeight="1"/>
    <row r="43127" ht="12" customHeight="1"/>
    <row r="43128" ht="12" customHeight="1"/>
    <row r="43129" ht="12" customHeight="1"/>
    <row r="43130" ht="12" customHeight="1"/>
    <row r="43131" ht="12" customHeight="1"/>
    <row r="43132" ht="12" customHeight="1"/>
    <row r="43133" ht="12" customHeight="1"/>
    <row r="43134" ht="12" customHeight="1"/>
    <row r="43135" ht="12" customHeight="1"/>
    <row r="43136" ht="12" customHeight="1"/>
    <row r="43137" ht="12" customHeight="1"/>
    <row r="43138" ht="12" customHeight="1"/>
    <row r="43139" ht="12" customHeight="1"/>
    <row r="43140" ht="12" customHeight="1"/>
    <row r="43141" ht="12" customHeight="1"/>
    <row r="43142" ht="12" customHeight="1"/>
    <row r="43143" ht="12" customHeight="1"/>
    <row r="43144" ht="12" customHeight="1"/>
    <row r="43145" ht="12" customHeight="1"/>
    <row r="43146" ht="12" customHeight="1"/>
    <row r="43147" ht="12" customHeight="1"/>
    <row r="43148" ht="12" customHeight="1"/>
    <row r="43149" ht="12" customHeight="1"/>
    <row r="43150" ht="12" customHeight="1"/>
    <row r="43151" ht="12" customHeight="1"/>
    <row r="43152" ht="12" customHeight="1"/>
    <row r="43153" ht="12" customHeight="1"/>
    <row r="43154" ht="12" customHeight="1"/>
    <row r="43155" ht="12" customHeight="1"/>
    <row r="43156" ht="12" customHeight="1"/>
    <row r="43157" ht="12" customHeight="1"/>
    <row r="43158" ht="12" customHeight="1"/>
    <row r="43159" ht="12" customHeight="1"/>
    <row r="43160" ht="12" customHeight="1"/>
    <row r="43161" ht="12" customHeight="1"/>
    <row r="43162" ht="12" customHeight="1"/>
    <row r="43163" ht="12" customHeight="1"/>
    <row r="43164" ht="12" customHeight="1"/>
    <row r="43165" ht="12" customHeight="1"/>
    <row r="43166" ht="12" customHeight="1"/>
    <row r="43167" ht="12" customHeight="1"/>
    <row r="43168" ht="12" customHeight="1"/>
    <row r="43169" ht="12" customHeight="1"/>
    <row r="43170" ht="12" customHeight="1"/>
    <row r="43171" ht="12" customHeight="1"/>
    <row r="43172" ht="12" customHeight="1"/>
    <row r="43173" ht="12" customHeight="1"/>
    <row r="43174" ht="12" customHeight="1"/>
    <row r="43175" ht="12" customHeight="1"/>
    <row r="43176" ht="12" customHeight="1"/>
    <row r="43177" ht="12" customHeight="1"/>
    <row r="43178" ht="12" customHeight="1"/>
    <row r="43179" ht="12" customHeight="1"/>
    <row r="43180" ht="12" customHeight="1"/>
    <row r="43181" ht="12" customHeight="1"/>
    <row r="43182" ht="12" customHeight="1"/>
    <row r="43183" ht="12" customHeight="1"/>
    <row r="43184" ht="12" customHeight="1"/>
    <row r="43185" ht="12" customHeight="1"/>
    <row r="43186" ht="12" customHeight="1"/>
    <row r="43187" ht="12" customHeight="1"/>
    <row r="43188" ht="12" customHeight="1"/>
    <row r="43189" ht="12" customHeight="1"/>
    <row r="43190" ht="12" customHeight="1"/>
    <row r="43191" ht="12" customHeight="1"/>
    <row r="43192" ht="12" customHeight="1"/>
    <row r="43193" ht="12" customHeight="1"/>
    <row r="43194" ht="12" customHeight="1"/>
    <row r="43195" ht="12" customHeight="1"/>
    <row r="43196" ht="12" customHeight="1"/>
    <row r="43197" ht="12" customHeight="1"/>
    <row r="43198" ht="12" customHeight="1"/>
    <row r="43199" ht="12" customHeight="1"/>
    <row r="43200" ht="12" customHeight="1"/>
    <row r="43201" ht="12" customHeight="1"/>
    <row r="43202" ht="12" customHeight="1"/>
    <row r="43203" ht="12" customHeight="1"/>
    <row r="43204" ht="12" customHeight="1"/>
    <row r="43205" ht="12" customHeight="1"/>
    <row r="43206" ht="12" customHeight="1"/>
    <row r="43207" ht="12" customHeight="1"/>
    <row r="43208" ht="12" customHeight="1"/>
    <row r="43209" ht="12" customHeight="1"/>
    <row r="43210" ht="12" customHeight="1"/>
    <row r="43211" ht="12" customHeight="1"/>
    <row r="43212" ht="12" customHeight="1"/>
    <row r="43213" ht="12" customHeight="1"/>
    <row r="43214" ht="12" customHeight="1"/>
    <row r="43215" ht="12" customHeight="1"/>
    <row r="43216" ht="12" customHeight="1"/>
    <row r="43217" ht="12" customHeight="1"/>
    <row r="43218" ht="12" customHeight="1"/>
    <row r="43219" ht="12" customHeight="1"/>
    <row r="43220" ht="12" customHeight="1"/>
    <row r="43221" ht="12" customHeight="1"/>
    <row r="43222" ht="12" customHeight="1"/>
    <row r="43223" ht="12" customHeight="1"/>
    <row r="43224" ht="12" customHeight="1"/>
    <row r="43225" ht="12" customHeight="1"/>
    <row r="43226" ht="12" customHeight="1"/>
    <row r="43227" ht="12" customHeight="1"/>
    <row r="43228" ht="12" customHeight="1"/>
    <row r="43229" ht="12" customHeight="1"/>
    <row r="43230" ht="12" customHeight="1"/>
    <row r="43231" ht="12" customHeight="1"/>
    <row r="43232" ht="12" customHeight="1"/>
    <row r="43233" ht="12" customHeight="1"/>
    <row r="43234" ht="12" customHeight="1"/>
    <row r="43235" ht="12" customHeight="1"/>
    <row r="43236" ht="12" customHeight="1"/>
    <row r="43237" ht="12" customHeight="1"/>
    <row r="43238" ht="12" customHeight="1"/>
    <row r="43239" ht="12" customHeight="1"/>
    <row r="43240" ht="12" customHeight="1"/>
    <row r="43241" ht="12" customHeight="1"/>
    <row r="43242" ht="12" customHeight="1"/>
    <row r="43243" ht="12" customHeight="1"/>
    <row r="43244" ht="12" customHeight="1"/>
    <row r="43245" ht="12" customHeight="1"/>
    <row r="43246" ht="12" customHeight="1"/>
    <row r="43247" ht="12" customHeight="1"/>
    <row r="43248" ht="12" customHeight="1"/>
    <row r="43249" ht="12" customHeight="1"/>
    <row r="43250" ht="12" customHeight="1"/>
    <row r="43251" ht="12" customHeight="1"/>
    <row r="43252" ht="12" customHeight="1"/>
    <row r="43253" ht="12" customHeight="1"/>
    <row r="43254" ht="12" customHeight="1"/>
    <row r="43255" ht="12" customHeight="1"/>
    <row r="43256" ht="12" customHeight="1"/>
    <row r="43257" ht="12" customHeight="1"/>
    <row r="43258" ht="12" customHeight="1"/>
    <row r="43259" ht="12" customHeight="1"/>
    <row r="43260" ht="12" customHeight="1"/>
    <row r="43261" ht="12" customHeight="1"/>
    <row r="43262" ht="12" customHeight="1"/>
    <row r="43263" ht="12" customHeight="1"/>
    <row r="43264" ht="12" customHeight="1"/>
    <row r="43265" ht="12" customHeight="1"/>
    <row r="43266" ht="12" customHeight="1"/>
    <row r="43267" ht="12" customHeight="1"/>
    <row r="43268" ht="12" customHeight="1"/>
    <row r="43269" ht="12" customHeight="1"/>
    <row r="43270" ht="12" customHeight="1"/>
    <row r="43271" ht="12" customHeight="1"/>
    <row r="43272" ht="12" customHeight="1"/>
    <row r="43273" ht="12" customHeight="1"/>
    <row r="43274" ht="12" customHeight="1"/>
    <row r="43275" ht="12" customHeight="1"/>
    <row r="43276" ht="12" customHeight="1"/>
    <row r="43277" ht="12" customHeight="1"/>
    <row r="43278" ht="12" customHeight="1"/>
    <row r="43279" ht="12" customHeight="1"/>
    <row r="43280" ht="12" customHeight="1"/>
    <row r="43281" ht="12" customHeight="1"/>
    <row r="43282" ht="12" customHeight="1"/>
    <row r="43283" ht="12" customHeight="1"/>
    <row r="43284" ht="12" customHeight="1"/>
    <row r="43285" ht="12" customHeight="1"/>
    <row r="43286" ht="12" customHeight="1"/>
    <row r="43287" ht="12" customHeight="1"/>
    <row r="43288" ht="12" customHeight="1"/>
    <row r="43289" ht="12" customHeight="1"/>
    <row r="43290" ht="12" customHeight="1"/>
    <row r="43291" ht="12" customHeight="1"/>
    <row r="43292" ht="12" customHeight="1"/>
    <row r="43293" ht="12" customHeight="1"/>
    <row r="43294" ht="12" customHeight="1"/>
    <row r="43295" ht="12" customHeight="1"/>
    <row r="43296" ht="12" customHeight="1"/>
    <row r="43297" ht="12" customHeight="1"/>
    <row r="43298" ht="12" customHeight="1"/>
    <row r="43299" ht="12" customHeight="1"/>
    <row r="43300" ht="12" customHeight="1"/>
    <row r="43301" ht="12" customHeight="1"/>
    <row r="43302" ht="12" customHeight="1"/>
    <row r="43303" ht="12" customHeight="1"/>
    <row r="43304" ht="12" customHeight="1"/>
    <row r="43305" ht="12" customHeight="1"/>
    <row r="43306" ht="12" customHeight="1"/>
    <row r="43307" ht="12" customHeight="1"/>
    <row r="43308" ht="12" customHeight="1"/>
    <row r="43309" ht="12" customHeight="1"/>
    <row r="43310" ht="12" customHeight="1"/>
    <row r="43311" ht="12" customHeight="1"/>
    <row r="43312" ht="12" customHeight="1"/>
    <row r="43313" ht="12" customHeight="1"/>
    <row r="43314" ht="12" customHeight="1"/>
    <row r="43315" ht="12" customHeight="1"/>
    <row r="43316" ht="12" customHeight="1"/>
    <row r="43317" ht="12" customHeight="1"/>
    <row r="43318" ht="12" customHeight="1"/>
    <row r="43319" ht="12" customHeight="1"/>
    <row r="43320" ht="12" customHeight="1"/>
    <row r="43321" ht="12" customHeight="1"/>
    <row r="43322" ht="12" customHeight="1"/>
    <row r="43323" ht="12" customHeight="1"/>
    <row r="43324" ht="12" customHeight="1"/>
    <row r="43325" ht="12" customHeight="1"/>
    <row r="43326" ht="12" customHeight="1"/>
    <row r="43327" ht="12" customHeight="1"/>
    <row r="43328" ht="12" customHeight="1"/>
    <row r="43329" ht="12" customHeight="1"/>
    <row r="43330" ht="12" customHeight="1"/>
    <row r="43331" ht="12" customHeight="1"/>
    <row r="43332" ht="12" customHeight="1"/>
    <row r="43333" ht="12" customHeight="1"/>
    <row r="43334" ht="12" customHeight="1"/>
    <row r="43335" ht="12" customHeight="1"/>
    <row r="43336" ht="12" customHeight="1"/>
    <row r="43337" ht="12" customHeight="1"/>
    <row r="43338" ht="12" customHeight="1"/>
    <row r="43339" ht="12" customHeight="1"/>
    <row r="43340" ht="12" customHeight="1"/>
    <row r="43341" ht="12" customHeight="1"/>
    <row r="43342" ht="12" customHeight="1"/>
    <row r="43343" ht="12" customHeight="1"/>
    <row r="43344" ht="12" customHeight="1"/>
    <row r="43345" ht="12" customHeight="1"/>
    <row r="43346" ht="12" customHeight="1"/>
    <row r="43347" ht="12" customHeight="1"/>
    <row r="43348" ht="12" customHeight="1"/>
    <row r="43349" ht="12" customHeight="1"/>
    <row r="43350" ht="12" customHeight="1"/>
    <row r="43351" ht="12" customHeight="1"/>
    <row r="43352" ht="12" customHeight="1"/>
    <row r="43353" ht="12" customHeight="1"/>
    <row r="43354" ht="12" customHeight="1"/>
    <row r="43355" ht="12" customHeight="1"/>
    <row r="43356" ht="12" customHeight="1"/>
    <row r="43357" ht="12" customHeight="1"/>
    <row r="43358" ht="12" customHeight="1"/>
    <row r="43359" ht="12" customHeight="1"/>
    <row r="43360" ht="12" customHeight="1"/>
    <row r="43361" ht="12" customHeight="1"/>
    <row r="43362" ht="12" customHeight="1"/>
    <row r="43363" ht="12" customHeight="1"/>
    <row r="43364" ht="12" customHeight="1"/>
    <row r="43365" ht="12" customHeight="1"/>
    <row r="43366" ht="12" customHeight="1"/>
    <row r="43367" ht="12" customHeight="1"/>
    <row r="43368" ht="12" customHeight="1"/>
    <row r="43369" ht="12" customHeight="1"/>
    <row r="43370" ht="12" customHeight="1"/>
    <row r="43371" ht="12" customHeight="1"/>
    <row r="43372" ht="12" customHeight="1"/>
    <row r="43373" ht="12" customHeight="1"/>
    <row r="43374" ht="12" customHeight="1"/>
    <row r="43375" ht="12" customHeight="1"/>
    <row r="43376" ht="12" customHeight="1"/>
    <row r="43377" ht="12" customHeight="1"/>
    <row r="43378" ht="12" customHeight="1"/>
    <row r="43379" ht="12" customHeight="1"/>
    <row r="43380" ht="12" customHeight="1"/>
    <row r="43381" ht="12" customHeight="1"/>
    <row r="43382" ht="12" customHeight="1"/>
    <row r="43383" ht="12" customHeight="1"/>
    <row r="43384" ht="12" customHeight="1"/>
    <row r="43385" ht="12" customHeight="1"/>
    <row r="43386" ht="12" customHeight="1"/>
    <row r="43387" ht="12" customHeight="1"/>
    <row r="43388" ht="12" customHeight="1"/>
    <row r="43389" ht="12" customHeight="1"/>
    <row r="43390" ht="12" customHeight="1"/>
    <row r="43391" ht="12" customHeight="1"/>
    <row r="43392" ht="12" customHeight="1"/>
    <row r="43393" ht="12" customHeight="1"/>
    <row r="43394" ht="12" customHeight="1"/>
    <row r="43395" ht="12" customHeight="1"/>
    <row r="43396" ht="12" customHeight="1"/>
    <row r="43397" ht="12" customHeight="1"/>
    <row r="43398" ht="12" customHeight="1"/>
    <row r="43399" ht="12" customHeight="1"/>
    <row r="43400" ht="12" customHeight="1"/>
    <row r="43401" ht="12" customHeight="1"/>
    <row r="43402" ht="12" customHeight="1"/>
    <row r="43403" ht="12" customHeight="1"/>
    <row r="43404" ht="12" customHeight="1"/>
    <row r="43405" ht="12" customHeight="1"/>
    <row r="43406" ht="12" customHeight="1"/>
    <row r="43407" ht="12" customHeight="1"/>
    <row r="43408" ht="12" customHeight="1"/>
    <row r="43409" ht="12" customHeight="1"/>
    <row r="43410" ht="12" customHeight="1"/>
    <row r="43411" ht="12" customHeight="1"/>
    <row r="43412" ht="12" customHeight="1"/>
    <row r="43413" ht="12" customHeight="1"/>
    <row r="43414" ht="12" customHeight="1"/>
    <row r="43415" ht="12" customHeight="1"/>
    <row r="43416" ht="12" customHeight="1"/>
    <row r="43417" ht="12" customHeight="1"/>
    <row r="43418" ht="12" customHeight="1"/>
    <row r="43419" ht="12" customHeight="1"/>
    <row r="43420" ht="12" customHeight="1"/>
    <row r="43421" ht="12" customHeight="1"/>
    <row r="43422" ht="12" customHeight="1"/>
    <row r="43423" ht="12" customHeight="1"/>
    <row r="43424" ht="12" customHeight="1"/>
    <row r="43425" ht="12" customHeight="1"/>
    <row r="43426" ht="12" customHeight="1"/>
    <row r="43427" ht="12" customHeight="1"/>
    <row r="43428" ht="12" customHeight="1"/>
    <row r="43429" ht="12" customHeight="1"/>
    <row r="43430" ht="12" customHeight="1"/>
    <row r="43431" ht="12" customHeight="1"/>
    <row r="43432" ht="12" customHeight="1"/>
    <row r="43433" ht="12" customHeight="1"/>
    <row r="43434" ht="12" customHeight="1"/>
    <row r="43435" ht="12" customHeight="1"/>
    <row r="43436" ht="12" customHeight="1"/>
    <row r="43437" ht="12" customHeight="1"/>
    <row r="43438" ht="12" customHeight="1"/>
    <row r="43439" ht="12" customHeight="1"/>
    <row r="43440" ht="12" customHeight="1"/>
    <row r="43441" ht="12" customHeight="1"/>
    <row r="43442" ht="12" customHeight="1"/>
    <row r="43443" ht="12" customHeight="1"/>
    <row r="43444" ht="12" customHeight="1"/>
    <row r="43445" ht="12" customHeight="1"/>
    <row r="43446" ht="12" customHeight="1"/>
    <row r="43447" ht="12" customHeight="1"/>
    <row r="43448" ht="12" customHeight="1"/>
    <row r="43449" ht="12" customHeight="1"/>
    <row r="43450" ht="12" customHeight="1"/>
    <row r="43451" ht="12" customHeight="1"/>
    <row r="43452" ht="12" customHeight="1"/>
    <row r="43453" ht="12" customHeight="1"/>
    <row r="43454" ht="12" customHeight="1"/>
    <row r="43455" ht="12" customHeight="1"/>
    <row r="43456" ht="12" customHeight="1"/>
    <row r="43457" ht="12" customHeight="1"/>
    <row r="43458" ht="12" customHeight="1"/>
    <row r="43459" ht="12" customHeight="1"/>
    <row r="43460" ht="12" customHeight="1"/>
    <row r="43461" ht="12" customHeight="1"/>
    <row r="43462" ht="12" customHeight="1"/>
    <row r="43463" ht="12" customHeight="1"/>
    <row r="43464" ht="12" customHeight="1"/>
    <row r="43465" ht="12" customHeight="1"/>
    <row r="43466" ht="12" customHeight="1"/>
    <row r="43467" ht="12" customHeight="1"/>
    <row r="43468" ht="12" customHeight="1"/>
    <row r="43469" ht="12" customHeight="1"/>
    <row r="43470" ht="12" customHeight="1"/>
    <row r="43471" ht="12" customHeight="1"/>
    <row r="43472" ht="12" customHeight="1"/>
    <row r="43473" ht="12" customHeight="1"/>
    <row r="43474" ht="12" customHeight="1"/>
    <row r="43475" ht="12" customHeight="1"/>
    <row r="43476" ht="12" customHeight="1"/>
    <row r="43477" ht="12" customHeight="1"/>
    <row r="43478" ht="12" customHeight="1"/>
    <row r="43479" ht="12" customHeight="1"/>
    <row r="43480" ht="12" customHeight="1"/>
    <row r="43481" ht="12" customHeight="1"/>
    <row r="43482" ht="12" customHeight="1"/>
    <row r="43483" ht="12" customHeight="1"/>
    <row r="43484" ht="12" customHeight="1"/>
    <row r="43485" ht="12" customHeight="1"/>
    <row r="43486" ht="12" customHeight="1"/>
    <row r="43487" ht="12" customHeight="1"/>
    <row r="43488" ht="12" customHeight="1"/>
    <row r="43489" ht="12" customHeight="1"/>
    <row r="43490" ht="12" customHeight="1"/>
    <row r="43491" ht="12" customHeight="1"/>
    <row r="43492" ht="12" customHeight="1"/>
    <row r="43493" ht="12" customHeight="1"/>
    <row r="43494" ht="12" customHeight="1"/>
    <row r="43495" ht="12" customHeight="1"/>
    <row r="43496" ht="12" customHeight="1"/>
    <row r="43497" ht="12" customHeight="1"/>
    <row r="43498" ht="12" customHeight="1"/>
    <row r="43499" ht="12" customHeight="1"/>
    <row r="43500" ht="12" customHeight="1"/>
    <row r="43501" ht="12" customHeight="1"/>
    <row r="43502" ht="12" customHeight="1"/>
    <row r="43503" ht="12" customHeight="1"/>
    <row r="43504" ht="12" customHeight="1"/>
    <row r="43505" ht="12" customHeight="1"/>
    <row r="43506" ht="12" customHeight="1"/>
    <row r="43507" ht="12" customHeight="1"/>
    <row r="43508" ht="12" customHeight="1"/>
    <row r="43509" ht="12" customHeight="1"/>
    <row r="43510" ht="12" customHeight="1"/>
    <row r="43511" ht="12" customHeight="1"/>
    <row r="43512" ht="12" customHeight="1"/>
    <row r="43513" ht="12" customHeight="1"/>
    <row r="43514" ht="12" customHeight="1"/>
    <row r="43515" ht="12" customHeight="1"/>
    <row r="43516" ht="12" customHeight="1"/>
    <row r="43517" ht="12" customHeight="1"/>
    <row r="43518" ht="12" customHeight="1"/>
    <row r="43519" ht="12" customHeight="1"/>
    <row r="43520" ht="12" customHeight="1"/>
    <row r="43521" ht="12" customHeight="1"/>
    <row r="43522" ht="12" customHeight="1"/>
    <row r="43523" ht="12" customHeight="1"/>
    <row r="43524" ht="12" customHeight="1"/>
    <row r="43525" ht="12" customHeight="1"/>
    <row r="43526" ht="12" customHeight="1"/>
    <row r="43527" ht="12" customHeight="1"/>
    <row r="43528" ht="12" customHeight="1"/>
    <row r="43529" ht="12" customHeight="1"/>
    <row r="43530" ht="12" customHeight="1"/>
    <row r="43531" ht="12" customHeight="1"/>
    <row r="43532" ht="12" customHeight="1"/>
    <row r="43533" ht="12" customHeight="1"/>
    <row r="43534" ht="12" customHeight="1"/>
    <row r="43535" ht="12" customHeight="1"/>
    <row r="43536" ht="12" customHeight="1"/>
    <row r="43537" ht="12" customHeight="1"/>
    <row r="43538" ht="12" customHeight="1"/>
    <row r="43539" ht="12" customHeight="1"/>
    <row r="43540" ht="12" customHeight="1"/>
    <row r="43541" ht="12" customHeight="1"/>
    <row r="43542" ht="12" customHeight="1"/>
    <row r="43543" ht="12" customHeight="1"/>
    <row r="43544" ht="12" customHeight="1"/>
    <row r="43545" ht="12" customHeight="1"/>
    <row r="43546" ht="12" customHeight="1"/>
    <row r="43547" ht="12" customHeight="1"/>
    <row r="43548" ht="12" customHeight="1"/>
    <row r="43549" ht="12" customHeight="1"/>
    <row r="43550" ht="12" customHeight="1"/>
    <row r="43551" ht="12" customHeight="1"/>
    <row r="43552" ht="12" customHeight="1"/>
    <row r="43553" ht="12" customHeight="1"/>
    <row r="43554" ht="12" customHeight="1"/>
    <row r="43555" ht="12" customHeight="1"/>
    <row r="43556" ht="12" customHeight="1"/>
    <row r="43557" ht="12" customHeight="1"/>
    <row r="43558" ht="12" customHeight="1"/>
    <row r="43559" ht="12" customHeight="1"/>
    <row r="43560" ht="12" customHeight="1"/>
    <row r="43561" ht="12" customHeight="1"/>
    <row r="43562" ht="12" customHeight="1"/>
    <row r="43563" ht="12" customHeight="1"/>
    <row r="43564" ht="12" customHeight="1"/>
    <row r="43565" ht="12" customHeight="1"/>
    <row r="43566" ht="12" customHeight="1"/>
    <row r="43567" ht="12" customHeight="1"/>
    <row r="43568" ht="12" customHeight="1"/>
    <row r="43569" ht="12" customHeight="1"/>
    <row r="43570" ht="12" customHeight="1"/>
    <row r="43571" ht="12" customHeight="1"/>
    <row r="43572" ht="12" customHeight="1"/>
    <row r="43573" ht="12" customHeight="1"/>
    <row r="43574" ht="12" customHeight="1"/>
    <row r="43575" ht="12" customHeight="1"/>
    <row r="43576" ht="12" customHeight="1"/>
    <row r="43577" ht="12" customHeight="1"/>
    <row r="43578" ht="12" customHeight="1"/>
    <row r="43579" ht="12" customHeight="1"/>
    <row r="43580" ht="12" customHeight="1"/>
    <row r="43581" ht="12" customHeight="1"/>
    <row r="43582" ht="12" customHeight="1"/>
    <row r="43583" ht="12" customHeight="1"/>
    <row r="43584" ht="12" customHeight="1"/>
    <row r="43585" ht="12" customHeight="1"/>
    <row r="43586" ht="12" customHeight="1"/>
    <row r="43587" ht="12" customHeight="1"/>
    <row r="43588" ht="12" customHeight="1"/>
    <row r="43589" ht="12" customHeight="1"/>
    <row r="43590" ht="12" customHeight="1"/>
    <row r="43591" ht="12" customHeight="1"/>
    <row r="43592" ht="12" customHeight="1"/>
    <row r="43593" ht="12" customHeight="1"/>
    <row r="43594" ht="12" customHeight="1"/>
    <row r="43595" ht="12" customHeight="1"/>
    <row r="43596" ht="12" customHeight="1"/>
    <row r="43597" ht="12" customHeight="1"/>
    <row r="43598" ht="12" customHeight="1"/>
    <row r="43599" ht="12" customHeight="1"/>
    <row r="43600" ht="12" customHeight="1"/>
    <row r="43601" ht="12" customHeight="1"/>
    <row r="43602" ht="12" customHeight="1"/>
    <row r="43603" ht="12" customHeight="1"/>
    <row r="43604" ht="12" customHeight="1"/>
    <row r="43605" ht="12" customHeight="1"/>
    <row r="43606" ht="12" customHeight="1"/>
    <row r="43607" ht="12" customHeight="1"/>
    <row r="43608" ht="12" customHeight="1"/>
    <row r="43609" ht="12" customHeight="1"/>
    <row r="43610" ht="12" customHeight="1"/>
    <row r="43611" ht="12" customHeight="1"/>
    <row r="43612" ht="12" customHeight="1"/>
    <row r="43613" ht="12" customHeight="1"/>
    <row r="43614" ht="12" customHeight="1"/>
    <row r="43615" ht="12" customHeight="1"/>
    <row r="43616" ht="12" customHeight="1"/>
    <row r="43617" ht="12" customHeight="1"/>
    <row r="43618" ht="12" customHeight="1"/>
    <row r="43619" ht="12" customHeight="1"/>
    <row r="43620" ht="12" customHeight="1"/>
    <row r="43621" ht="12" customHeight="1"/>
    <row r="43622" ht="12" customHeight="1"/>
    <row r="43623" ht="12" customHeight="1"/>
    <row r="43624" ht="12" customHeight="1"/>
    <row r="43625" ht="12" customHeight="1"/>
    <row r="43626" ht="12" customHeight="1"/>
    <row r="43627" ht="12" customHeight="1"/>
    <row r="43628" ht="12" customHeight="1"/>
    <row r="43629" ht="12" customHeight="1"/>
    <row r="43630" ht="12" customHeight="1"/>
    <row r="43631" ht="12" customHeight="1"/>
    <row r="43632" ht="12" customHeight="1"/>
    <row r="43633" ht="12" customHeight="1"/>
    <row r="43634" ht="12" customHeight="1"/>
    <row r="43635" ht="12" customHeight="1"/>
    <row r="43636" ht="12" customHeight="1"/>
    <row r="43637" ht="12" customHeight="1"/>
    <row r="43638" ht="12" customHeight="1"/>
    <row r="43639" ht="12" customHeight="1"/>
    <row r="43640" ht="12" customHeight="1"/>
    <row r="43641" ht="12" customHeight="1"/>
    <row r="43642" ht="12" customHeight="1"/>
    <row r="43643" ht="12" customHeight="1"/>
    <row r="43644" ht="12" customHeight="1"/>
    <row r="43645" ht="12" customHeight="1"/>
    <row r="43646" ht="12" customHeight="1"/>
    <row r="43647" ht="12" customHeight="1"/>
    <row r="43648" ht="12" customHeight="1"/>
    <row r="43649" ht="12" customHeight="1"/>
    <row r="43650" ht="12" customHeight="1"/>
    <row r="43651" ht="12" customHeight="1"/>
    <row r="43652" ht="12" customHeight="1"/>
    <row r="43653" ht="12" customHeight="1"/>
    <row r="43654" ht="12" customHeight="1"/>
    <row r="43655" ht="12" customHeight="1"/>
    <row r="43656" ht="12" customHeight="1"/>
    <row r="43657" ht="12" customHeight="1"/>
    <row r="43658" ht="12" customHeight="1"/>
    <row r="43659" ht="12" customHeight="1"/>
    <row r="43660" ht="12" customHeight="1"/>
    <row r="43661" ht="12" customHeight="1"/>
    <row r="43662" ht="12" customHeight="1"/>
    <row r="43663" ht="12" customHeight="1"/>
    <row r="43664" ht="12" customHeight="1"/>
    <row r="43665" ht="12" customHeight="1"/>
    <row r="43666" ht="12" customHeight="1"/>
    <row r="43667" ht="12" customHeight="1"/>
    <row r="43668" ht="12" customHeight="1"/>
    <row r="43669" ht="12" customHeight="1"/>
    <row r="43670" ht="12" customHeight="1"/>
    <row r="43671" ht="12" customHeight="1"/>
    <row r="43672" ht="12" customHeight="1"/>
    <row r="43673" ht="12" customHeight="1"/>
    <row r="43674" ht="12" customHeight="1"/>
    <row r="43675" ht="12" customHeight="1"/>
    <row r="43676" ht="12" customHeight="1"/>
    <row r="43677" ht="12" customHeight="1"/>
    <row r="43678" ht="12" customHeight="1"/>
    <row r="43679" ht="12" customHeight="1"/>
    <row r="43680" ht="12" customHeight="1"/>
    <row r="43681" ht="12" customHeight="1"/>
    <row r="43682" ht="12" customHeight="1"/>
    <row r="43683" ht="12" customHeight="1"/>
    <row r="43684" ht="12" customHeight="1"/>
    <row r="43685" ht="12" customHeight="1"/>
    <row r="43686" ht="12" customHeight="1"/>
    <row r="43687" ht="12" customHeight="1"/>
    <row r="43688" ht="12" customHeight="1"/>
    <row r="43689" ht="12" customHeight="1"/>
    <row r="43690" ht="12" customHeight="1"/>
    <row r="43691" ht="12" customHeight="1"/>
    <row r="43692" ht="12" customHeight="1"/>
    <row r="43693" ht="12" customHeight="1"/>
    <row r="43694" ht="12" customHeight="1"/>
    <row r="43695" ht="12" customHeight="1"/>
    <row r="43696" ht="12" customHeight="1"/>
    <row r="43697" ht="12" customHeight="1"/>
    <row r="43698" ht="12" customHeight="1"/>
    <row r="43699" ht="12" customHeight="1"/>
    <row r="43700" ht="12" customHeight="1"/>
    <row r="43701" ht="12" customHeight="1"/>
    <row r="43702" ht="12" customHeight="1"/>
    <row r="43703" ht="12" customHeight="1"/>
    <row r="43704" ht="12" customHeight="1"/>
    <row r="43705" ht="12" customHeight="1"/>
    <row r="43706" ht="12" customHeight="1"/>
    <row r="43707" ht="12" customHeight="1"/>
    <row r="43708" ht="12" customHeight="1"/>
    <row r="43709" ht="12" customHeight="1"/>
    <row r="43710" ht="12" customHeight="1"/>
    <row r="43711" ht="12" customHeight="1"/>
    <row r="43712" ht="12" customHeight="1"/>
    <row r="43713" ht="12" customHeight="1"/>
    <row r="43714" ht="12" customHeight="1"/>
    <row r="43715" ht="12" customHeight="1"/>
    <row r="43716" ht="12" customHeight="1"/>
    <row r="43717" ht="12" customHeight="1"/>
    <row r="43718" ht="12" customHeight="1"/>
    <row r="43719" ht="12" customHeight="1"/>
    <row r="43720" ht="12" customHeight="1"/>
    <row r="43721" ht="12" customHeight="1"/>
    <row r="43722" ht="12" customHeight="1"/>
    <row r="43723" ht="12" customHeight="1"/>
    <row r="43724" ht="12" customHeight="1"/>
    <row r="43725" ht="12" customHeight="1"/>
    <row r="43726" ht="12" customHeight="1"/>
    <row r="43727" ht="12" customHeight="1"/>
    <row r="43728" ht="12" customHeight="1"/>
    <row r="43729" ht="12" customHeight="1"/>
    <row r="43730" ht="12" customHeight="1"/>
    <row r="43731" ht="12" customHeight="1"/>
    <row r="43732" ht="12" customHeight="1"/>
    <row r="43733" ht="12" customHeight="1"/>
    <row r="43734" ht="12" customHeight="1"/>
    <row r="43735" ht="12" customHeight="1"/>
    <row r="43736" ht="12" customHeight="1"/>
    <row r="43737" ht="12" customHeight="1"/>
    <row r="43738" ht="12" customHeight="1"/>
    <row r="43739" ht="12" customHeight="1"/>
    <row r="43740" ht="12" customHeight="1"/>
    <row r="43741" ht="12" customHeight="1"/>
    <row r="43742" ht="12" customHeight="1"/>
    <row r="43743" ht="12" customHeight="1"/>
    <row r="43744" ht="12" customHeight="1"/>
    <row r="43745" ht="12" customHeight="1"/>
    <row r="43746" ht="12" customHeight="1"/>
    <row r="43747" ht="12" customHeight="1"/>
    <row r="43748" ht="12" customHeight="1"/>
    <row r="43749" ht="12" customHeight="1"/>
    <row r="43750" ht="12" customHeight="1"/>
    <row r="43751" ht="12" customHeight="1"/>
    <row r="43752" ht="12" customHeight="1"/>
    <row r="43753" ht="12" customHeight="1"/>
    <row r="43754" ht="12" customHeight="1"/>
    <row r="43755" ht="12" customHeight="1"/>
    <row r="43756" ht="12" customHeight="1"/>
    <row r="43757" ht="12" customHeight="1"/>
    <row r="43758" ht="12" customHeight="1"/>
    <row r="43759" ht="12" customHeight="1"/>
    <row r="43760" ht="12" customHeight="1"/>
    <row r="43761" ht="12" customHeight="1"/>
    <row r="43762" ht="12" customHeight="1"/>
    <row r="43763" ht="12" customHeight="1"/>
    <row r="43764" ht="12" customHeight="1"/>
    <row r="43765" ht="12" customHeight="1"/>
    <row r="43766" ht="12" customHeight="1"/>
    <row r="43767" ht="12" customHeight="1"/>
    <row r="43768" ht="12" customHeight="1"/>
    <row r="43769" ht="12" customHeight="1"/>
    <row r="43770" ht="12" customHeight="1"/>
    <row r="43771" ht="12" customHeight="1"/>
    <row r="43772" ht="12" customHeight="1"/>
    <row r="43773" ht="12" customHeight="1"/>
    <row r="43774" ht="12" customHeight="1"/>
    <row r="43775" ht="12" customHeight="1"/>
    <row r="43776" ht="12" customHeight="1"/>
    <row r="43777" ht="12" customHeight="1"/>
    <row r="43778" ht="12" customHeight="1"/>
    <row r="43779" ht="12" customHeight="1"/>
    <row r="43780" ht="12" customHeight="1"/>
    <row r="43781" ht="12" customHeight="1"/>
    <row r="43782" ht="12" customHeight="1"/>
    <row r="43783" ht="12" customHeight="1"/>
    <row r="43784" ht="12" customHeight="1"/>
    <row r="43785" ht="12" customHeight="1"/>
    <row r="43786" ht="12" customHeight="1"/>
    <row r="43787" ht="12" customHeight="1"/>
    <row r="43788" ht="12" customHeight="1"/>
    <row r="43789" ht="12" customHeight="1"/>
    <row r="43790" ht="12" customHeight="1"/>
    <row r="43791" ht="12" customHeight="1"/>
    <row r="43792" ht="12" customHeight="1"/>
    <row r="43793" ht="12" customHeight="1"/>
    <row r="43794" ht="12" customHeight="1"/>
    <row r="43795" ht="12" customHeight="1"/>
    <row r="43796" ht="12" customHeight="1"/>
    <row r="43797" ht="12" customHeight="1"/>
    <row r="43798" ht="12" customHeight="1"/>
    <row r="43799" ht="12" customHeight="1"/>
    <row r="43800" ht="12" customHeight="1"/>
    <row r="43801" ht="12" customHeight="1"/>
    <row r="43802" ht="12" customHeight="1"/>
    <row r="43803" ht="12" customHeight="1"/>
    <row r="43804" ht="12" customHeight="1"/>
    <row r="43805" ht="12" customHeight="1"/>
    <row r="43806" ht="12" customHeight="1"/>
    <row r="43807" ht="12" customHeight="1"/>
    <row r="43808" ht="12" customHeight="1"/>
    <row r="43809" ht="12" customHeight="1"/>
    <row r="43810" ht="12" customHeight="1"/>
    <row r="43811" ht="12" customHeight="1"/>
    <row r="43812" ht="12" customHeight="1"/>
    <row r="43813" ht="12" customHeight="1"/>
    <row r="43814" ht="12" customHeight="1"/>
    <row r="43815" ht="12" customHeight="1"/>
    <row r="43816" ht="12" customHeight="1"/>
    <row r="43817" ht="12" customHeight="1"/>
    <row r="43818" ht="12" customHeight="1"/>
    <row r="43819" ht="12" customHeight="1"/>
    <row r="43820" ht="12" customHeight="1"/>
    <row r="43821" ht="12" customHeight="1"/>
    <row r="43822" ht="12" customHeight="1"/>
    <row r="43823" ht="12" customHeight="1"/>
    <row r="43824" ht="12" customHeight="1"/>
    <row r="43825" ht="12" customHeight="1"/>
    <row r="43826" ht="12" customHeight="1"/>
    <row r="43827" ht="12" customHeight="1"/>
    <row r="43828" ht="12" customHeight="1"/>
    <row r="43829" ht="12" customHeight="1"/>
    <row r="43830" ht="12" customHeight="1"/>
    <row r="43831" ht="12" customHeight="1"/>
    <row r="43832" ht="12" customHeight="1"/>
    <row r="43833" ht="12" customHeight="1"/>
    <row r="43834" ht="12" customHeight="1"/>
    <row r="43835" ht="12" customHeight="1"/>
    <row r="43836" ht="12" customHeight="1"/>
    <row r="43837" ht="12" customHeight="1"/>
    <row r="43838" ht="12" customHeight="1"/>
    <row r="43839" ht="12" customHeight="1"/>
    <row r="43840" ht="12" customHeight="1"/>
    <row r="43841" ht="12" customHeight="1"/>
    <row r="43842" ht="12" customHeight="1"/>
    <row r="43843" ht="12" customHeight="1"/>
    <row r="43844" ht="12" customHeight="1"/>
    <row r="43845" ht="12" customHeight="1"/>
    <row r="43846" ht="12" customHeight="1"/>
    <row r="43847" ht="12" customHeight="1"/>
    <row r="43848" ht="12" customHeight="1"/>
    <row r="43849" ht="12" customHeight="1"/>
    <row r="43850" ht="12" customHeight="1"/>
    <row r="43851" ht="12" customHeight="1"/>
    <row r="43852" ht="12" customHeight="1"/>
    <row r="43853" ht="12" customHeight="1"/>
    <row r="43854" ht="12" customHeight="1"/>
    <row r="43855" ht="12" customHeight="1"/>
    <row r="43856" ht="12" customHeight="1"/>
    <row r="43857" ht="12" customHeight="1"/>
    <row r="43858" ht="12" customHeight="1"/>
    <row r="43859" ht="12" customHeight="1"/>
    <row r="43860" ht="12" customHeight="1"/>
    <row r="43861" ht="12" customHeight="1"/>
    <row r="43862" ht="12" customHeight="1"/>
    <row r="43863" ht="12" customHeight="1"/>
    <row r="43864" ht="12" customHeight="1"/>
    <row r="43865" ht="12" customHeight="1"/>
    <row r="43866" ht="12" customHeight="1"/>
    <row r="43867" ht="12" customHeight="1"/>
    <row r="43868" ht="12" customHeight="1"/>
    <row r="43869" ht="12" customHeight="1"/>
    <row r="43870" ht="12" customHeight="1"/>
    <row r="43871" ht="12" customHeight="1"/>
    <row r="43872" ht="12" customHeight="1"/>
    <row r="43873" ht="12" customHeight="1"/>
    <row r="43874" ht="12" customHeight="1"/>
    <row r="43875" ht="12" customHeight="1"/>
    <row r="43876" ht="12" customHeight="1"/>
    <row r="43877" ht="12" customHeight="1"/>
    <row r="43878" ht="12" customHeight="1"/>
    <row r="43879" ht="12" customHeight="1"/>
    <row r="43880" ht="12" customHeight="1"/>
    <row r="43881" ht="12" customHeight="1"/>
    <row r="43882" ht="12" customHeight="1"/>
    <row r="43883" ht="12" customHeight="1"/>
    <row r="43884" ht="12" customHeight="1"/>
    <row r="43885" ht="12" customHeight="1"/>
    <row r="43886" ht="12" customHeight="1"/>
    <row r="43887" ht="12" customHeight="1"/>
    <row r="43888" ht="12" customHeight="1"/>
    <row r="43889" ht="12" customHeight="1"/>
    <row r="43890" ht="12" customHeight="1"/>
    <row r="43891" ht="12" customHeight="1"/>
    <row r="43892" ht="12" customHeight="1"/>
    <row r="43893" ht="12" customHeight="1"/>
    <row r="43894" ht="12" customHeight="1"/>
    <row r="43895" ht="12" customHeight="1"/>
    <row r="43896" ht="12" customHeight="1"/>
    <row r="43897" ht="12" customHeight="1"/>
    <row r="43898" ht="12" customHeight="1"/>
    <row r="43899" ht="12" customHeight="1"/>
    <row r="43900" ht="12" customHeight="1"/>
    <row r="43901" ht="12" customHeight="1"/>
    <row r="43902" ht="12" customHeight="1"/>
    <row r="43903" ht="12" customHeight="1"/>
    <row r="43904" ht="12" customHeight="1"/>
    <row r="43905" ht="12" customHeight="1"/>
    <row r="43906" ht="12" customHeight="1"/>
    <row r="43907" ht="12" customHeight="1"/>
    <row r="43908" ht="12" customHeight="1"/>
    <row r="43909" ht="12" customHeight="1"/>
    <row r="43910" ht="12" customHeight="1"/>
    <row r="43911" ht="12" customHeight="1"/>
    <row r="43912" ht="12" customHeight="1"/>
    <row r="43913" ht="12" customHeight="1"/>
    <row r="43914" ht="12" customHeight="1"/>
    <row r="43915" ht="12" customHeight="1"/>
    <row r="43916" ht="12" customHeight="1"/>
    <row r="43917" ht="12" customHeight="1"/>
    <row r="43918" ht="12" customHeight="1"/>
    <row r="43919" ht="12" customHeight="1"/>
    <row r="43920" ht="12" customHeight="1"/>
    <row r="43921" ht="12" customHeight="1"/>
    <row r="43922" ht="12" customHeight="1"/>
    <row r="43923" ht="12" customHeight="1"/>
    <row r="43924" ht="12" customHeight="1"/>
    <row r="43925" ht="12" customHeight="1"/>
    <row r="43926" ht="12" customHeight="1"/>
    <row r="43927" ht="12" customHeight="1"/>
    <row r="43928" ht="12" customHeight="1"/>
    <row r="43929" ht="12" customHeight="1"/>
    <row r="43930" ht="12" customHeight="1"/>
    <row r="43931" ht="12" customHeight="1"/>
    <row r="43932" ht="12" customHeight="1"/>
    <row r="43933" ht="12" customHeight="1"/>
    <row r="43934" ht="12" customHeight="1"/>
    <row r="43935" ht="12" customHeight="1"/>
    <row r="43936" ht="12" customHeight="1"/>
    <row r="43937" ht="12" customHeight="1"/>
    <row r="43938" ht="12" customHeight="1"/>
    <row r="43939" ht="12" customHeight="1"/>
    <row r="43940" ht="12" customHeight="1"/>
    <row r="43941" ht="12" customHeight="1"/>
    <row r="43942" ht="12" customHeight="1"/>
    <row r="43943" ht="12" customHeight="1"/>
    <row r="43944" ht="12" customHeight="1"/>
    <row r="43945" ht="12" customHeight="1"/>
    <row r="43946" ht="12" customHeight="1"/>
    <row r="43947" ht="12" customHeight="1"/>
    <row r="43948" ht="12" customHeight="1"/>
    <row r="43949" ht="12" customHeight="1"/>
    <row r="43950" ht="12" customHeight="1"/>
    <row r="43951" ht="12" customHeight="1"/>
    <row r="43952" ht="12" customHeight="1"/>
    <row r="43953" ht="12" customHeight="1"/>
    <row r="43954" ht="12" customHeight="1"/>
    <row r="43955" ht="12" customHeight="1"/>
    <row r="43956" ht="12" customHeight="1"/>
    <row r="43957" ht="12" customHeight="1"/>
    <row r="43958" ht="12" customHeight="1"/>
    <row r="43959" ht="12" customHeight="1"/>
    <row r="43960" ht="12" customHeight="1"/>
    <row r="43961" ht="12" customHeight="1"/>
    <row r="43962" ht="12" customHeight="1"/>
    <row r="43963" ht="12" customHeight="1"/>
    <row r="43964" ht="12" customHeight="1"/>
    <row r="43965" ht="12" customHeight="1"/>
    <row r="43966" ht="12" customHeight="1"/>
    <row r="43967" ht="12" customHeight="1"/>
    <row r="43968" ht="12" customHeight="1"/>
    <row r="43969" ht="12" customHeight="1"/>
    <row r="43970" ht="12" customHeight="1"/>
    <row r="43971" ht="12" customHeight="1"/>
    <row r="43972" ht="12" customHeight="1"/>
    <row r="43973" ht="12" customHeight="1"/>
    <row r="43974" ht="12" customHeight="1"/>
    <row r="43975" ht="12" customHeight="1"/>
    <row r="43976" ht="12" customHeight="1"/>
    <row r="43977" ht="12" customHeight="1"/>
    <row r="43978" ht="12" customHeight="1"/>
    <row r="43979" ht="12" customHeight="1"/>
    <row r="43980" ht="12" customHeight="1"/>
    <row r="43981" ht="12" customHeight="1"/>
    <row r="43982" ht="12" customHeight="1"/>
    <row r="43983" ht="12" customHeight="1"/>
    <row r="43984" ht="12" customHeight="1"/>
    <row r="43985" ht="12" customHeight="1"/>
    <row r="43986" ht="12" customHeight="1"/>
    <row r="43987" ht="12" customHeight="1"/>
    <row r="43988" ht="12" customHeight="1"/>
    <row r="43989" ht="12" customHeight="1"/>
    <row r="43990" ht="12" customHeight="1"/>
    <row r="43991" ht="12" customHeight="1"/>
    <row r="43992" ht="12" customHeight="1"/>
    <row r="43993" ht="12" customHeight="1"/>
    <row r="43994" ht="12" customHeight="1"/>
    <row r="43995" ht="12" customHeight="1"/>
    <row r="43996" ht="12" customHeight="1"/>
    <row r="43997" ht="12" customHeight="1"/>
    <row r="43998" ht="12" customHeight="1"/>
    <row r="43999" ht="12" customHeight="1"/>
    <row r="44000" ht="12" customHeight="1"/>
    <row r="44001" ht="12" customHeight="1"/>
    <row r="44002" ht="12" customHeight="1"/>
    <row r="44003" ht="12" customHeight="1"/>
    <row r="44004" ht="12" customHeight="1"/>
    <row r="44005" ht="12" customHeight="1"/>
    <row r="44006" ht="12" customHeight="1"/>
    <row r="44007" ht="12" customHeight="1"/>
    <row r="44008" ht="12" customHeight="1"/>
    <row r="44009" ht="12" customHeight="1"/>
    <row r="44010" ht="12" customHeight="1"/>
    <row r="44011" ht="12" customHeight="1"/>
    <row r="44012" ht="12" customHeight="1"/>
    <row r="44013" ht="12" customHeight="1"/>
    <row r="44014" ht="12" customHeight="1"/>
    <row r="44015" ht="12" customHeight="1"/>
    <row r="44016" ht="12" customHeight="1"/>
    <row r="44017" ht="12" customHeight="1"/>
    <row r="44018" ht="12" customHeight="1"/>
    <row r="44019" ht="12" customHeight="1"/>
    <row r="44020" ht="12" customHeight="1"/>
    <row r="44021" ht="12" customHeight="1"/>
    <row r="44022" ht="12" customHeight="1"/>
    <row r="44023" ht="12" customHeight="1"/>
    <row r="44024" ht="12" customHeight="1"/>
    <row r="44025" ht="12" customHeight="1"/>
    <row r="44026" ht="12" customHeight="1"/>
    <row r="44027" ht="12" customHeight="1"/>
    <row r="44028" ht="12" customHeight="1"/>
    <row r="44029" ht="12" customHeight="1"/>
    <row r="44030" ht="12" customHeight="1"/>
    <row r="44031" ht="12" customHeight="1"/>
    <row r="44032" ht="12" customHeight="1"/>
    <row r="44033" ht="12" customHeight="1"/>
    <row r="44034" ht="12" customHeight="1"/>
    <row r="44035" ht="12" customHeight="1"/>
    <row r="44036" ht="12" customHeight="1"/>
    <row r="44037" ht="12" customHeight="1"/>
    <row r="44038" ht="12" customHeight="1"/>
    <row r="44039" ht="12" customHeight="1"/>
    <row r="44040" ht="12" customHeight="1"/>
    <row r="44041" ht="12" customHeight="1"/>
    <row r="44042" ht="12" customHeight="1"/>
    <row r="44043" ht="12" customHeight="1"/>
    <row r="44044" ht="12" customHeight="1"/>
    <row r="44045" ht="12" customHeight="1"/>
    <row r="44046" ht="12" customHeight="1"/>
    <row r="44047" ht="12" customHeight="1"/>
    <row r="44048" ht="12" customHeight="1"/>
    <row r="44049" ht="12" customHeight="1"/>
    <row r="44050" ht="12" customHeight="1"/>
    <row r="44051" ht="12" customHeight="1"/>
    <row r="44052" ht="12" customHeight="1"/>
    <row r="44053" ht="12" customHeight="1"/>
    <row r="44054" ht="12" customHeight="1"/>
    <row r="44055" ht="12" customHeight="1"/>
    <row r="44056" ht="12" customHeight="1"/>
    <row r="44057" ht="12" customHeight="1"/>
    <row r="44058" ht="12" customHeight="1"/>
    <row r="44059" ht="12" customHeight="1"/>
    <row r="44060" ht="12" customHeight="1"/>
    <row r="44061" ht="12" customHeight="1"/>
    <row r="44062" ht="12" customHeight="1"/>
    <row r="44063" ht="12" customHeight="1"/>
    <row r="44064" ht="12" customHeight="1"/>
    <row r="44065" ht="12" customHeight="1"/>
    <row r="44066" ht="12" customHeight="1"/>
    <row r="44067" ht="12" customHeight="1"/>
    <row r="44068" ht="12" customHeight="1"/>
    <row r="44069" ht="12" customHeight="1"/>
    <row r="44070" ht="12" customHeight="1"/>
    <row r="44071" ht="12" customHeight="1"/>
    <row r="44072" ht="12" customHeight="1"/>
    <row r="44073" ht="12" customHeight="1"/>
    <row r="44074" ht="12" customHeight="1"/>
    <row r="44075" ht="12" customHeight="1"/>
    <row r="44076" ht="12" customHeight="1"/>
    <row r="44077" ht="12" customHeight="1"/>
    <row r="44078" ht="12" customHeight="1"/>
    <row r="44079" ht="12" customHeight="1"/>
    <row r="44080" ht="12" customHeight="1"/>
    <row r="44081" ht="12" customHeight="1"/>
    <row r="44082" ht="12" customHeight="1"/>
    <row r="44083" ht="12" customHeight="1"/>
    <row r="44084" ht="12" customHeight="1"/>
    <row r="44085" ht="12" customHeight="1"/>
    <row r="44086" ht="12" customHeight="1"/>
    <row r="44087" ht="12" customHeight="1"/>
    <row r="44088" ht="12" customHeight="1"/>
    <row r="44089" ht="12" customHeight="1"/>
    <row r="44090" ht="12" customHeight="1"/>
    <row r="44091" ht="12" customHeight="1"/>
    <row r="44092" ht="12" customHeight="1"/>
    <row r="44093" ht="12" customHeight="1"/>
    <row r="44094" ht="12" customHeight="1"/>
    <row r="44095" ht="12" customHeight="1"/>
    <row r="44096" ht="12" customHeight="1"/>
    <row r="44097" ht="12" customHeight="1"/>
    <row r="44098" ht="12" customHeight="1"/>
    <row r="44099" ht="12" customHeight="1"/>
    <row r="44100" ht="12" customHeight="1"/>
    <row r="44101" ht="12" customHeight="1"/>
    <row r="44102" ht="12" customHeight="1"/>
    <row r="44103" ht="12" customHeight="1"/>
    <row r="44104" ht="12" customHeight="1"/>
    <row r="44105" ht="12" customHeight="1"/>
    <row r="44106" ht="12" customHeight="1"/>
    <row r="44107" ht="12" customHeight="1"/>
    <row r="44108" ht="12" customHeight="1"/>
    <row r="44109" ht="12" customHeight="1"/>
    <row r="44110" ht="12" customHeight="1"/>
    <row r="44111" ht="12" customHeight="1"/>
    <row r="44112" ht="12" customHeight="1"/>
    <row r="44113" ht="12" customHeight="1"/>
    <row r="44114" ht="12" customHeight="1"/>
    <row r="44115" ht="12" customHeight="1"/>
    <row r="44116" ht="12" customHeight="1"/>
    <row r="44117" ht="12" customHeight="1"/>
    <row r="44118" ht="12" customHeight="1"/>
    <row r="44119" ht="12" customHeight="1"/>
    <row r="44120" ht="12" customHeight="1"/>
    <row r="44121" ht="12" customHeight="1"/>
    <row r="44122" ht="12" customHeight="1"/>
    <row r="44123" ht="12" customHeight="1"/>
    <row r="44124" ht="12" customHeight="1"/>
    <row r="44125" ht="12" customHeight="1"/>
    <row r="44126" ht="12" customHeight="1"/>
    <row r="44127" ht="12" customHeight="1"/>
    <row r="44128" ht="12" customHeight="1"/>
    <row r="44129" ht="12" customHeight="1"/>
    <row r="44130" ht="12" customHeight="1"/>
    <row r="44131" ht="12" customHeight="1"/>
    <row r="44132" ht="12" customHeight="1"/>
    <row r="44133" ht="12" customHeight="1"/>
    <row r="44134" ht="12" customHeight="1"/>
    <row r="44135" ht="12" customHeight="1"/>
    <row r="44136" ht="12" customHeight="1"/>
    <row r="44137" ht="12" customHeight="1"/>
    <row r="44138" ht="12" customHeight="1"/>
    <row r="44139" ht="12" customHeight="1"/>
    <row r="44140" ht="12" customHeight="1"/>
    <row r="44141" ht="12" customHeight="1"/>
    <row r="44142" ht="12" customHeight="1"/>
    <row r="44143" ht="12" customHeight="1"/>
    <row r="44144" ht="12" customHeight="1"/>
    <row r="44145" ht="12" customHeight="1"/>
    <row r="44146" ht="12" customHeight="1"/>
    <row r="44147" ht="12" customHeight="1"/>
    <row r="44148" ht="12" customHeight="1"/>
    <row r="44149" ht="12" customHeight="1"/>
    <row r="44150" ht="12" customHeight="1"/>
    <row r="44151" ht="12" customHeight="1"/>
    <row r="44152" ht="12" customHeight="1"/>
    <row r="44153" ht="12" customHeight="1"/>
    <row r="44154" ht="12" customHeight="1"/>
    <row r="44155" ht="12" customHeight="1"/>
    <row r="44156" ht="12" customHeight="1"/>
    <row r="44157" ht="12" customHeight="1"/>
    <row r="44158" ht="12" customHeight="1"/>
    <row r="44159" ht="12" customHeight="1"/>
    <row r="44160" ht="12" customHeight="1"/>
    <row r="44161" ht="12" customHeight="1"/>
    <row r="44162" ht="12" customHeight="1"/>
    <row r="44163" ht="12" customHeight="1"/>
    <row r="44164" ht="12" customHeight="1"/>
    <row r="44165" ht="12" customHeight="1"/>
    <row r="44166" ht="12" customHeight="1"/>
    <row r="44167" ht="12" customHeight="1"/>
    <row r="44168" ht="12" customHeight="1"/>
    <row r="44169" ht="12" customHeight="1"/>
    <row r="44170" ht="12" customHeight="1"/>
    <row r="44171" ht="12" customHeight="1"/>
    <row r="44172" ht="12" customHeight="1"/>
    <row r="44173" ht="12" customHeight="1"/>
    <row r="44174" ht="12" customHeight="1"/>
    <row r="44175" ht="12" customHeight="1"/>
    <row r="44176" ht="12" customHeight="1"/>
    <row r="44177" ht="12" customHeight="1"/>
    <row r="44178" ht="12" customHeight="1"/>
    <row r="44179" ht="12" customHeight="1"/>
    <row r="44180" ht="12" customHeight="1"/>
    <row r="44181" ht="12" customHeight="1"/>
    <row r="44182" ht="12" customHeight="1"/>
    <row r="44183" ht="12" customHeight="1"/>
    <row r="44184" ht="12" customHeight="1"/>
    <row r="44185" ht="12" customHeight="1"/>
    <row r="44186" ht="12" customHeight="1"/>
    <row r="44187" ht="12" customHeight="1"/>
    <row r="44188" ht="12" customHeight="1"/>
    <row r="44189" ht="12" customHeight="1"/>
    <row r="44190" ht="12" customHeight="1"/>
    <row r="44191" ht="12" customHeight="1"/>
    <row r="44192" ht="12" customHeight="1"/>
    <row r="44193" ht="12" customHeight="1"/>
    <row r="44194" ht="12" customHeight="1"/>
    <row r="44195" ht="12" customHeight="1"/>
    <row r="44196" ht="12" customHeight="1"/>
    <row r="44197" ht="12" customHeight="1"/>
    <row r="44198" ht="12" customHeight="1"/>
    <row r="44199" ht="12" customHeight="1"/>
    <row r="44200" ht="12" customHeight="1"/>
    <row r="44201" ht="12" customHeight="1"/>
    <row r="44202" ht="12" customHeight="1"/>
    <row r="44203" ht="12" customHeight="1"/>
    <row r="44204" ht="12" customHeight="1"/>
    <row r="44205" ht="12" customHeight="1"/>
    <row r="44206" ht="12" customHeight="1"/>
    <row r="44207" ht="12" customHeight="1"/>
    <row r="44208" ht="12" customHeight="1"/>
    <row r="44209" ht="12" customHeight="1"/>
    <row r="44210" ht="12" customHeight="1"/>
    <row r="44211" ht="12" customHeight="1"/>
    <row r="44212" ht="12" customHeight="1"/>
    <row r="44213" ht="12" customHeight="1"/>
    <row r="44214" ht="12" customHeight="1"/>
    <row r="44215" ht="12" customHeight="1"/>
    <row r="44216" ht="12" customHeight="1"/>
    <row r="44217" ht="12" customHeight="1"/>
    <row r="44218" ht="12" customHeight="1"/>
    <row r="44219" ht="12" customHeight="1"/>
    <row r="44220" ht="12" customHeight="1"/>
    <row r="44221" ht="12" customHeight="1"/>
    <row r="44222" ht="12" customHeight="1"/>
    <row r="44223" ht="12" customHeight="1"/>
    <row r="44224" ht="12" customHeight="1"/>
    <row r="44225" ht="12" customHeight="1"/>
    <row r="44226" ht="12" customHeight="1"/>
    <row r="44227" ht="12" customHeight="1"/>
    <row r="44228" ht="12" customHeight="1"/>
    <row r="44229" ht="12" customHeight="1"/>
    <row r="44230" ht="12" customHeight="1"/>
    <row r="44231" ht="12" customHeight="1"/>
    <row r="44232" ht="12" customHeight="1"/>
    <row r="44233" ht="12" customHeight="1"/>
    <row r="44234" ht="12" customHeight="1"/>
    <row r="44235" ht="12" customHeight="1"/>
    <row r="44236" ht="12" customHeight="1"/>
    <row r="44237" ht="12" customHeight="1"/>
    <row r="44238" ht="12" customHeight="1"/>
    <row r="44239" ht="12" customHeight="1"/>
    <row r="44240" ht="12" customHeight="1"/>
    <row r="44241" ht="12" customHeight="1"/>
    <row r="44242" ht="12" customHeight="1"/>
    <row r="44243" ht="12" customHeight="1"/>
    <row r="44244" ht="12" customHeight="1"/>
    <row r="44245" ht="12" customHeight="1"/>
    <row r="44246" ht="12" customHeight="1"/>
    <row r="44247" ht="12" customHeight="1"/>
    <row r="44248" ht="12" customHeight="1"/>
    <row r="44249" ht="12" customHeight="1"/>
    <row r="44250" ht="12" customHeight="1"/>
    <row r="44251" ht="12" customHeight="1"/>
    <row r="44252" ht="12" customHeight="1"/>
    <row r="44253" ht="12" customHeight="1"/>
    <row r="44254" ht="12" customHeight="1"/>
    <row r="44255" ht="12" customHeight="1"/>
    <row r="44256" ht="12" customHeight="1"/>
    <row r="44257" ht="12" customHeight="1"/>
    <row r="44258" ht="12" customHeight="1"/>
    <row r="44259" ht="12" customHeight="1"/>
    <row r="44260" ht="12" customHeight="1"/>
    <row r="44261" ht="12" customHeight="1"/>
    <row r="44262" ht="12" customHeight="1"/>
    <row r="44263" ht="12" customHeight="1"/>
    <row r="44264" ht="12" customHeight="1"/>
    <row r="44265" ht="12" customHeight="1"/>
    <row r="44266" ht="12" customHeight="1"/>
    <row r="44267" ht="12" customHeight="1"/>
    <row r="44268" ht="12" customHeight="1"/>
    <row r="44269" ht="12" customHeight="1"/>
    <row r="44270" ht="12" customHeight="1"/>
    <row r="44271" ht="12" customHeight="1"/>
    <row r="44272" ht="12" customHeight="1"/>
    <row r="44273" ht="12" customHeight="1"/>
    <row r="44274" ht="12" customHeight="1"/>
    <row r="44275" ht="12" customHeight="1"/>
    <row r="44276" ht="12" customHeight="1"/>
    <row r="44277" ht="12" customHeight="1"/>
    <row r="44278" ht="12" customHeight="1"/>
    <row r="44279" ht="12" customHeight="1"/>
    <row r="44280" ht="12" customHeight="1"/>
    <row r="44281" ht="12" customHeight="1"/>
    <row r="44282" ht="12" customHeight="1"/>
    <row r="44283" ht="12" customHeight="1"/>
    <row r="44284" ht="12" customHeight="1"/>
    <row r="44285" ht="12" customHeight="1"/>
    <row r="44286" ht="12" customHeight="1"/>
    <row r="44287" ht="12" customHeight="1"/>
    <row r="44288" ht="12" customHeight="1"/>
    <row r="44289" ht="12" customHeight="1"/>
    <row r="44290" ht="12" customHeight="1"/>
    <row r="44291" ht="12" customHeight="1"/>
    <row r="44292" ht="12" customHeight="1"/>
    <row r="44293" ht="12" customHeight="1"/>
    <row r="44294" ht="12" customHeight="1"/>
    <row r="44295" ht="12" customHeight="1"/>
    <row r="44296" ht="12" customHeight="1"/>
    <row r="44297" ht="12" customHeight="1"/>
    <row r="44298" ht="12" customHeight="1"/>
    <row r="44299" ht="12" customHeight="1"/>
    <row r="44300" ht="12" customHeight="1"/>
    <row r="44301" ht="12" customHeight="1"/>
    <row r="44302" ht="12" customHeight="1"/>
    <row r="44303" ht="12" customHeight="1"/>
    <row r="44304" ht="12" customHeight="1"/>
    <row r="44305" ht="12" customHeight="1"/>
    <row r="44306" ht="12" customHeight="1"/>
    <row r="44307" ht="12" customHeight="1"/>
    <row r="44308" ht="12" customHeight="1"/>
    <row r="44309" ht="12" customHeight="1"/>
    <row r="44310" ht="12" customHeight="1"/>
    <row r="44311" ht="12" customHeight="1"/>
    <row r="44312" ht="12" customHeight="1"/>
    <row r="44313" ht="12" customHeight="1"/>
    <row r="44314" ht="12" customHeight="1"/>
    <row r="44315" ht="12" customHeight="1"/>
    <row r="44316" ht="12" customHeight="1"/>
    <row r="44317" ht="12" customHeight="1"/>
    <row r="44318" ht="12" customHeight="1"/>
    <row r="44319" ht="12" customHeight="1"/>
    <row r="44320" ht="12" customHeight="1"/>
    <row r="44321" ht="12" customHeight="1"/>
    <row r="44322" ht="12" customHeight="1"/>
    <row r="44323" ht="12" customHeight="1"/>
    <row r="44324" ht="12" customHeight="1"/>
    <row r="44325" ht="12" customHeight="1"/>
    <row r="44326" ht="12" customHeight="1"/>
    <row r="44327" ht="12" customHeight="1"/>
    <row r="44328" ht="12" customHeight="1"/>
    <row r="44329" ht="12" customHeight="1"/>
    <row r="44330" ht="12" customHeight="1"/>
    <row r="44331" ht="12" customHeight="1"/>
    <row r="44332" ht="12" customHeight="1"/>
    <row r="44333" ht="12" customHeight="1"/>
    <row r="44334" ht="12" customHeight="1"/>
    <row r="44335" ht="12" customHeight="1"/>
    <row r="44336" ht="12" customHeight="1"/>
    <row r="44337" ht="12" customHeight="1"/>
    <row r="44338" ht="12" customHeight="1"/>
    <row r="44339" ht="12" customHeight="1"/>
    <row r="44340" ht="12" customHeight="1"/>
    <row r="44341" ht="12" customHeight="1"/>
    <row r="44342" ht="12" customHeight="1"/>
    <row r="44343" ht="12" customHeight="1"/>
    <row r="44344" ht="12" customHeight="1"/>
    <row r="44345" ht="12" customHeight="1"/>
    <row r="44346" ht="12" customHeight="1"/>
    <row r="44347" ht="12" customHeight="1"/>
    <row r="44348" ht="12" customHeight="1"/>
    <row r="44349" ht="12" customHeight="1"/>
    <row r="44350" ht="12" customHeight="1"/>
    <row r="44351" ht="12" customHeight="1"/>
    <row r="44352" ht="12" customHeight="1"/>
    <row r="44353" ht="12" customHeight="1"/>
    <row r="44354" ht="12" customHeight="1"/>
    <row r="44355" ht="12" customHeight="1"/>
    <row r="44356" ht="12" customHeight="1"/>
    <row r="44357" ht="12" customHeight="1"/>
    <row r="44358" ht="12" customHeight="1"/>
    <row r="44359" ht="12" customHeight="1"/>
    <row r="44360" ht="12" customHeight="1"/>
    <row r="44361" ht="12" customHeight="1"/>
    <row r="44362" ht="12" customHeight="1"/>
    <row r="44363" ht="12" customHeight="1"/>
    <row r="44364" ht="12" customHeight="1"/>
    <row r="44365" ht="12" customHeight="1"/>
    <row r="44366" ht="12" customHeight="1"/>
    <row r="44367" ht="12" customHeight="1"/>
    <row r="44368" ht="12" customHeight="1"/>
    <row r="44369" ht="12" customHeight="1"/>
    <row r="44370" ht="12" customHeight="1"/>
    <row r="44371" ht="12" customHeight="1"/>
    <row r="44372" ht="12" customHeight="1"/>
    <row r="44373" ht="12" customHeight="1"/>
    <row r="44374" ht="12" customHeight="1"/>
    <row r="44375" ht="12" customHeight="1"/>
    <row r="44376" ht="12" customHeight="1"/>
    <row r="44377" ht="12" customHeight="1"/>
    <row r="44378" ht="12" customHeight="1"/>
    <row r="44379" ht="12" customHeight="1"/>
    <row r="44380" ht="12" customHeight="1"/>
    <row r="44381" ht="12" customHeight="1"/>
    <row r="44382" ht="12" customHeight="1"/>
    <row r="44383" ht="12" customHeight="1"/>
    <row r="44384" ht="12" customHeight="1"/>
    <row r="44385" ht="12" customHeight="1"/>
    <row r="44386" ht="12" customHeight="1"/>
    <row r="44387" ht="12" customHeight="1"/>
    <row r="44388" ht="12" customHeight="1"/>
    <row r="44389" ht="12" customHeight="1"/>
    <row r="44390" ht="12" customHeight="1"/>
    <row r="44391" ht="12" customHeight="1"/>
    <row r="44392" ht="12" customHeight="1"/>
    <row r="44393" ht="12" customHeight="1"/>
    <row r="44394" ht="12" customHeight="1"/>
    <row r="44395" ht="12" customHeight="1"/>
    <row r="44396" ht="12" customHeight="1"/>
    <row r="44397" ht="12" customHeight="1"/>
    <row r="44398" ht="12" customHeight="1"/>
    <row r="44399" ht="12" customHeight="1"/>
    <row r="44400" ht="12" customHeight="1"/>
    <row r="44401" ht="12" customHeight="1"/>
    <row r="44402" ht="12" customHeight="1"/>
    <row r="44403" ht="12" customHeight="1"/>
    <row r="44404" ht="12" customHeight="1"/>
    <row r="44405" ht="12" customHeight="1"/>
    <row r="44406" ht="12" customHeight="1"/>
    <row r="44407" ht="12" customHeight="1"/>
    <row r="44408" ht="12" customHeight="1"/>
    <row r="44409" ht="12" customHeight="1"/>
    <row r="44410" ht="12" customHeight="1"/>
    <row r="44411" ht="12" customHeight="1"/>
    <row r="44412" ht="12" customHeight="1"/>
    <row r="44413" ht="12" customHeight="1"/>
    <row r="44414" ht="12" customHeight="1"/>
    <row r="44415" ht="12" customHeight="1"/>
    <row r="44416" ht="12" customHeight="1"/>
    <row r="44417" ht="12" customHeight="1"/>
    <row r="44418" ht="12" customHeight="1"/>
    <row r="44419" ht="12" customHeight="1"/>
    <row r="44420" ht="12" customHeight="1"/>
    <row r="44421" ht="12" customHeight="1"/>
    <row r="44422" ht="12" customHeight="1"/>
    <row r="44423" ht="12" customHeight="1"/>
    <row r="44424" ht="12" customHeight="1"/>
    <row r="44425" ht="12" customHeight="1"/>
    <row r="44426" ht="12" customHeight="1"/>
    <row r="44427" ht="12" customHeight="1"/>
    <row r="44428" ht="12" customHeight="1"/>
    <row r="44429" ht="12" customHeight="1"/>
    <row r="44430" ht="12" customHeight="1"/>
    <row r="44431" ht="12" customHeight="1"/>
    <row r="44432" ht="12" customHeight="1"/>
    <row r="44433" ht="12" customHeight="1"/>
    <row r="44434" ht="12" customHeight="1"/>
    <row r="44435" ht="12" customHeight="1"/>
    <row r="44436" ht="12" customHeight="1"/>
    <row r="44437" ht="12" customHeight="1"/>
    <row r="44438" ht="12" customHeight="1"/>
    <row r="44439" ht="12" customHeight="1"/>
    <row r="44440" ht="12" customHeight="1"/>
    <row r="44441" ht="12" customHeight="1"/>
    <row r="44442" ht="12" customHeight="1"/>
    <row r="44443" ht="12" customHeight="1"/>
    <row r="44444" ht="12" customHeight="1"/>
    <row r="44445" ht="12" customHeight="1"/>
    <row r="44446" ht="12" customHeight="1"/>
    <row r="44447" ht="12" customHeight="1"/>
    <row r="44448" ht="12" customHeight="1"/>
    <row r="44449" ht="12" customHeight="1"/>
    <row r="44450" ht="12" customHeight="1"/>
    <row r="44451" ht="12" customHeight="1"/>
    <row r="44452" ht="12" customHeight="1"/>
    <row r="44453" ht="12" customHeight="1"/>
    <row r="44454" ht="12" customHeight="1"/>
    <row r="44455" ht="12" customHeight="1"/>
    <row r="44456" ht="12" customHeight="1"/>
    <row r="44457" ht="12" customHeight="1"/>
    <row r="44458" ht="12" customHeight="1"/>
    <row r="44459" ht="12" customHeight="1"/>
    <row r="44460" ht="12" customHeight="1"/>
    <row r="44461" ht="12" customHeight="1"/>
    <row r="44462" ht="12" customHeight="1"/>
    <row r="44463" ht="12" customHeight="1"/>
    <row r="44464" ht="12" customHeight="1"/>
    <row r="44465" ht="12" customHeight="1"/>
    <row r="44466" ht="12" customHeight="1"/>
    <row r="44467" ht="12" customHeight="1"/>
    <row r="44468" ht="12" customHeight="1"/>
    <row r="44469" ht="12" customHeight="1"/>
    <row r="44470" ht="12" customHeight="1"/>
    <row r="44471" ht="12" customHeight="1"/>
    <row r="44472" ht="12" customHeight="1"/>
    <row r="44473" ht="12" customHeight="1"/>
    <row r="44474" ht="12" customHeight="1"/>
    <row r="44475" ht="12" customHeight="1"/>
    <row r="44476" ht="12" customHeight="1"/>
    <row r="44477" ht="12" customHeight="1"/>
    <row r="44478" ht="12" customHeight="1"/>
    <row r="44479" ht="12" customHeight="1"/>
    <row r="44480" ht="12" customHeight="1"/>
    <row r="44481" ht="12" customHeight="1"/>
    <row r="44482" ht="12" customHeight="1"/>
    <row r="44483" ht="12" customHeight="1"/>
    <row r="44484" ht="12" customHeight="1"/>
    <row r="44485" ht="12" customHeight="1"/>
    <row r="44486" ht="12" customHeight="1"/>
    <row r="44487" ht="12" customHeight="1"/>
    <row r="44488" ht="12" customHeight="1"/>
    <row r="44489" ht="12" customHeight="1"/>
    <row r="44490" ht="12" customHeight="1"/>
    <row r="44491" ht="12" customHeight="1"/>
    <row r="44492" ht="12" customHeight="1"/>
    <row r="44493" ht="12" customHeight="1"/>
    <row r="44494" ht="12" customHeight="1"/>
    <row r="44495" ht="12" customHeight="1"/>
    <row r="44496" ht="12" customHeight="1"/>
    <row r="44497" ht="12" customHeight="1"/>
    <row r="44498" ht="12" customHeight="1"/>
    <row r="44499" ht="12" customHeight="1"/>
    <row r="44500" ht="12" customHeight="1"/>
    <row r="44501" ht="12" customHeight="1"/>
    <row r="44502" ht="12" customHeight="1"/>
    <row r="44503" ht="12" customHeight="1"/>
    <row r="44504" ht="12" customHeight="1"/>
    <row r="44505" ht="12" customHeight="1"/>
    <row r="44506" ht="12" customHeight="1"/>
    <row r="44507" ht="12" customHeight="1"/>
    <row r="44508" ht="12" customHeight="1"/>
    <row r="44509" ht="12" customHeight="1"/>
    <row r="44510" ht="12" customHeight="1"/>
    <row r="44511" ht="12" customHeight="1"/>
    <row r="44512" ht="12" customHeight="1"/>
    <row r="44513" ht="12" customHeight="1"/>
    <row r="44514" ht="12" customHeight="1"/>
    <row r="44515" ht="12" customHeight="1"/>
    <row r="44516" ht="12" customHeight="1"/>
    <row r="44517" ht="12" customHeight="1"/>
    <row r="44518" ht="12" customHeight="1"/>
    <row r="44519" ht="12" customHeight="1"/>
    <row r="44520" ht="12" customHeight="1"/>
    <row r="44521" ht="12" customHeight="1"/>
    <row r="44522" ht="12" customHeight="1"/>
    <row r="44523" ht="12" customHeight="1"/>
    <row r="44524" ht="12" customHeight="1"/>
    <row r="44525" ht="12" customHeight="1"/>
    <row r="44526" ht="12" customHeight="1"/>
    <row r="44527" ht="12" customHeight="1"/>
    <row r="44528" ht="12" customHeight="1"/>
    <row r="44529" ht="12" customHeight="1"/>
    <row r="44530" ht="12" customHeight="1"/>
    <row r="44531" ht="12" customHeight="1"/>
    <row r="44532" ht="12" customHeight="1"/>
    <row r="44533" ht="12" customHeight="1"/>
    <row r="44534" ht="12" customHeight="1"/>
    <row r="44535" ht="12" customHeight="1"/>
    <row r="44536" ht="12" customHeight="1"/>
    <row r="44537" ht="12" customHeight="1"/>
    <row r="44538" ht="12" customHeight="1"/>
    <row r="44539" ht="12" customHeight="1"/>
    <row r="44540" ht="12" customHeight="1"/>
    <row r="44541" ht="12" customHeight="1"/>
    <row r="44542" ht="12" customHeight="1"/>
    <row r="44543" ht="12" customHeight="1"/>
    <row r="44544" ht="12" customHeight="1"/>
    <row r="44545" ht="12" customHeight="1"/>
    <row r="44546" ht="12" customHeight="1"/>
    <row r="44547" ht="12" customHeight="1"/>
    <row r="44548" ht="12" customHeight="1"/>
    <row r="44549" ht="12" customHeight="1"/>
    <row r="44550" ht="12" customHeight="1"/>
    <row r="44551" ht="12" customHeight="1"/>
    <row r="44552" ht="12" customHeight="1"/>
    <row r="44553" ht="12" customHeight="1"/>
    <row r="44554" ht="12" customHeight="1"/>
    <row r="44555" ht="12" customHeight="1"/>
    <row r="44556" ht="12" customHeight="1"/>
    <row r="44557" ht="12" customHeight="1"/>
    <row r="44558" ht="12" customHeight="1"/>
    <row r="44559" ht="12" customHeight="1"/>
    <row r="44560" ht="12" customHeight="1"/>
    <row r="44561" ht="12" customHeight="1"/>
    <row r="44562" ht="12" customHeight="1"/>
    <row r="44563" ht="12" customHeight="1"/>
    <row r="44564" ht="12" customHeight="1"/>
    <row r="44565" ht="12" customHeight="1"/>
    <row r="44566" ht="12" customHeight="1"/>
    <row r="44567" ht="12" customHeight="1"/>
    <row r="44568" ht="12" customHeight="1"/>
    <row r="44569" ht="12" customHeight="1"/>
    <row r="44570" ht="12" customHeight="1"/>
    <row r="44571" ht="12" customHeight="1"/>
    <row r="44572" ht="12" customHeight="1"/>
    <row r="44573" ht="12" customHeight="1"/>
    <row r="44574" ht="12" customHeight="1"/>
    <row r="44575" ht="12" customHeight="1"/>
    <row r="44576" ht="12" customHeight="1"/>
    <row r="44577" ht="12" customHeight="1"/>
    <row r="44578" ht="12" customHeight="1"/>
    <row r="44579" ht="12" customHeight="1"/>
    <row r="44580" ht="12" customHeight="1"/>
    <row r="44581" ht="12" customHeight="1"/>
    <row r="44582" ht="12" customHeight="1"/>
    <row r="44583" ht="12" customHeight="1"/>
    <row r="44584" ht="12" customHeight="1"/>
    <row r="44585" ht="12" customHeight="1"/>
    <row r="44586" ht="12" customHeight="1"/>
    <row r="44587" ht="12" customHeight="1"/>
    <row r="44588" ht="12" customHeight="1"/>
    <row r="44589" ht="12" customHeight="1"/>
    <row r="44590" ht="12" customHeight="1"/>
    <row r="44591" ht="12" customHeight="1"/>
    <row r="44592" ht="12" customHeight="1"/>
    <row r="44593" ht="12" customHeight="1"/>
    <row r="44594" ht="12" customHeight="1"/>
    <row r="44595" ht="12" customHeight="1"/>
    <row r="44596" ht="12" customHeight="1"/>
    <row r="44597" ht="12" customHeight="1"/>
    <row r="44598" ht="12" customHeight="1"/>
    <row r="44599" ht="12" customHeight="1"/>
    <row r="44600" ht="12" customHeight="1"/>
    <row r="44601" ht="12" customHeight="1"/>
    <row r="44602" ht="12" customHeight="1"/>
    <row r="44603" ht="12" customHeight="1"/>
    <row r="44604" ht="12" customHeight="1"/>
    <row r="44605" ht="12" customHeight="1"/>
    <row r="44606" ht="12" customHeight="1"/>
    <row r="44607" ht="12" customHeight="1"/>
    <row r="44608" ht="12" customHeight="1"/>
    <row r="44609" ht="12" customHeight="1"/>
    <row r="44610" ht="12" customHeight="1"/>
    <row r="44611" ht="12" customHeight="1"/>
    <row r="44612" ht="12" customHeight="1"/>
    <row r="44613" ht="12" customHeight="1"/>
    <row r="44614" ht="12" customHeight="1"/>
    <row r="44615" ht="12" customHeight="1"/>
    <row r="44616" ht="12" customHeight="1"/>
    <row r="44617" ht="12" customHeight="1"/>
    <row r="44618" ht="12" customHeight="1"/>
    <row r="44619" ht="12" customHeight="1"/>
    <row r="44620" ht="12" customHeight="1"/>
    <row r="44621" ht="12" customHeight="1"/>
    <row r="44622" ht="12" customHeight="1"/>
    <row r="44623" ht="12" customHeight="1"/>
    <row r="44624" ht="12" customHeight="1"/>
    <row r="44625" ht="12" customHeight="1"/>
    <row r="44626" ht="12" customHeight="1"/>
    <row r="44627" ht="12" customHeight="1"/>
    <row r="44628" ht="12" customHeight="1"/>
    <row r="44629" ht="12" customHeight="1"/>
    <row r="44630" ht="12" customHeight="1"/>
    <row r="44631" ht="12" customHeight="1"/>
    <row r="44632" ht="12" customHeight="1"/>
    <row r="44633" ht="12" customHeight="1"/>
    <row r="44634" ht="12" customHeight="1"/>
    <row r="44635" ht="12" customHeight="1"/>
    <row r="44636" ht="12" customHeight="1"/>
    <row r="44637" ht="12" customHeight="1"/>
    <row r="44638" ht="12" customHeight="1"/>
    <row r="44639" ht="12" customHeight="1"/>
    <row r="44640" ht="12" customHeight="1"/>
    <row r="44641" ht="12" customHeight="1"/>
    <row r="44642" ht="12" customHeight="1"/>
    <row r="44643" ht="12" customHeight="1"/>
    <row r="44644" ht="12" customHeight="1"/>
    <row r="44645" ht="12" customHeight="1"/>
    <row r="44646" ht="12" customHeight="1"/>
    <row r="44647" ht="12" customHeight="1"/>
    <row r="44648" ht="12" customHeight="1"/>
    <row r="44649" ht="12" customHeight="1"/>
    <row r="44650" ht="12" customHeight="1"/>
    <row r="44651" ht="12" customHeight="1"/>
    <row r="44652" ht="12" customHeight="1"/>
    <row r="44653" ht="12" customHeight="1"/>
    <row r="44654" ht="12" customHeight="1"/>
    <row r="44655" ht="12" customHeight="1"/>
    <row r="44656" ht="12" customHeight="1"/>
    <row r="44657" ht="12" customHeight="1"/>
    <row r="44658" ht="12" customHeight="1"/>
    <row r="44659" ht="12" customHeight="1"/>
    <row r="44660" ht="12" customHeight="1"/>
    <row r="44661" ht="12" customHeight="1"/>
    <row r="44662" ht="12" customHeight="1"/>
    <row r="44663" ht="12" customHeight="1"/>
    <row r="44664" ht="12" customHeight="1"/>
    <row r="44665" ht="12" customHeight="1"/>
    <row r="44666" ht="12" customHeight="1"/>
    <row r="44667" ht="12" customHeight="1"/>
    <row r="44668" ht="12" customHeight="1"/>
    <row r="44669" ht="12" customHeight="1"/>
    <row r="44670" ht="12" customHeight="1"/>
    <row r="44671" ht="12" customHeight="1"/>
    <row r="44672" ht="12" customHeight="1"/>
    <row r="44673" ht="12" customHeight="1"/>
    <row r="44674" ht="12" customHeight="1"/>
    <row r="44675" ht="12" customHeight="1"/>
    <row r="44676" ht="12" customHeight="1"/>
    <row r="44677" ht="12" customHeight="1"/>
    <row r="44678" ht="12" customHeight="1"/>
    <row r="44679" ht="12" customHeight="1"/>
    <row r="44680" ht="12" customHeight="1"/>
    <row r="44681" ht="12" customHeight="1"/>
    <row r="44682" ht="12" customHeight="1"/>
    <row r="44683" ht="12" customHeight="1"/>
    <row r="44684" ht="12" customHeight="1"/>
    <row r="44685" ht="12" customHeight="1"/>
    <row r="44686" ht="12" customHeight="1"/>
    <row r="44687" ht="12" customHeight="1"/>
    <row r="44688" ht="12" customHeight="1"/>
    <row r="44689" ht="12" customHeight="1"/>
    <row r="44690" ht="12" customHeight="1"/>
    <row r="44691" ht="12" customHeight="1"/>
    <row r="44692" ht="12" customHeight="1"/>
    <row r="44693" ht="12" customHeight="1"/>
    <row r="44694" ht="12" customHeight="1"/>
    <row r="44695" ht="12" customHeight="1"/>
    <row r="44696" ht="12" customHeight="1"/>
    <row r="44697" ht="12" customHeight="1"/>
    <row r="44698" ht="12" customHeight="1"/>
    <row r="44699" ht="12" customHeight="1"/>
    <row r="44700" ht="12" customHeight="1"/>
    <row r="44701" ht="12" customHeight="1"/>
    <row r="44702" ht="12" customHeight="1"/>
    <row r="44703" ht="12" customHeight="1"/>
    <row r="44704" ht="12" customHeight="1"/>
    <row r="44705" ht="12" customHeight="1"/>
    <row r="44706" ht="12" customHeight="1"/>
    <row r="44707" ht="12" customHeight="1"/>
    <row r="44708" ht="12" customHeight="1"/>
    <row r="44709" ht="12" customHeight="1"/>
    <row r="44710" ht="12" customHeight="1"/>
    <row r="44711" ht="12" customHeight="1"/>
    <row r="44712" ht="12" customHeight="1"/>
    <row r="44713" ht="12" customHeight="1"/>
    <row r="44714" ht="12" customHeight="1"/>
    <row r="44715" ht="12" customHeight="1"/>
    <row r="44716" ht="12" customHeight="1"/>
    <row r="44717" ht="12" customHeight="1"/>
    <row r="44718" ht="12" customHeight="1"/>
    <row r="44719" ht="12" customHeight="1"/>
    <row r="44720" ht="12" customHeight="1"/>
    <row r="44721" ht="12" customHeight="1"/>
    <row r="44722" ht="12" customHeight="1"/>
    <row r="44723" ht="12" customHeight="1"/>
    <row r="44724" ht="12" customHeight="1"/>
    <row r="44725" ht="12" customHeight="1"/>
    <row r="44726" ht="12" customHeight="1"/>
    <row r="44727" ht="12" customHeight="1"/>
    <row r="44728" ht="12" customHeight="1"/>
    <row r="44729" ht="12" customHeight="1"/>
    <row r="44730" ht="12" customHeight="1"/>
    <row r="44731" ht="12" customHeight="1"/>
    <row r="44732" ht="12" customHeight="1"/>
    <row r="44733" ht="12" customHeight="1"/>
    <row r="44734" ht="12" customHeight="1"/>
    <row r="44735" ht="12" customHeight="1"/>
    <row r="44736" ht="12" customHeight="1"/>
    <row r="44737" ht="12" customHeight="1"/>
    <row r="44738" ht="12" customHeight="1"/>
    <row r="44739" ht="12" customHeight="1"/>
    <row r="44740" ht="12" customHeight="1"/>
    <row r="44741" ht="12" customHeight="1"/>
    <row r="44742" ht="12" customHeight="1"/>
    <row r="44743" ht="12" customHeight="1"/>
    <row r="44744" ht="12" customHeight="1"/>
    <row r="44745" ht="12" customHeight="1"/>
    <row r="44746" ht="12" customHeight="1"/>
    <row r="44747" ht="12" customHeight="1"/>
    <row r="44748" ht="12" customHeight="1"/>
    <row r="44749" ht="12" customHeight="1"/>
    <row r="44750" ht="12" customHeight="1"/>
    <row r="44751" ht="12" customHeight="1"/>
    <row r="44752" ht="12" customHeight="1"/>
    <row r="44753" ht="12" customHeight="1"/>
    <row r="44754" ht="12" customHeight="1"/>
    <row r="44755" ht="12" customHeight="1"/>
    <row r="44756" ht="12" customHeight="1"/>
    <row r="44757" ht="12" customHeight="1"/>
    <row r="44758" ht="12" customHeight="1"/>
    <row r="44759" ht="12" customHeight="1"/>
    <row r="44760" ht="12" customHeight="1"/>
    <row r="44761" ht="12" customHeight="1"/>
    <row r="44762" ht="12" customHeight="1"/>
    <row r="44763" ht="12" customHeight="1"/>
    <row r="44764" ht="12" customHeight="1"/>
    <row r="44765" ht="12" customHeight="1"/>
    <row r="44766" ht="12" customHeight="1"/>
    <row r="44767" ht="12" customHeight="1"/>
    <row r="44768" ht="12" customHeight="1"/>
    <row r="44769" ht="12" customHeight="1"/>
    <row r="44770" ht="12" customHeight="1"/>
    <row r="44771" ht="12" customHeight="1"/>
    <row r="44772" ht="12" customHeight="1"/>
    <row r="44773" ht="12" customHeight="1"/>
    <row r="44774" ht="12" customHeight="1"/>
    <row r="44775" ht="12" customHeight="1"/>
    <row r="44776" ht="12" customHeight="1"/>
    <row r="44777" ht="12" customHeight="1"/>
    <row r="44778" ht="12" customHeight="1"/>
    <row r="44779" ht="12" customHeight="1"/>
    <row r="44780" ht="12" customHeight="1"/>
    <row r="44781" ht="12" customHeight="1"/>
    <row r="44782" ht="12" customHeight="1"/>
    <row r="44783" ht="12" customHeight="1"/>
    <row r="44784" ht="12" customHeight="1"/>
    <row r="44785" ht="12" customHeight="1"/>
    <row r="44786" ht="12" customHeight="1"/>
    <row r="44787" ht="12" customHeight="1"/>
    <row r="44788" ht="12" customHeight="1"/>
    <row r="44789" ht="12" customHeight="1"/>
    <row r="44790" ht="12" customHeight="1"/>
    <row r="44791" ht="12" customHeight="1"/>
    <row r="44792" ht="12" customHeight="1"/>
    <row r="44793" ht="12" customHeight="1"/>
    <row r="44794" ht="12" customHeight="1"/>
    <row r="44795" ht="12" customHeight="1"/>
    <row r="44796" ht="12" customHeight="1"/>
    <row r="44797" ht="12" customHeight="1"/>
    <row r="44798" ht="12" customHeight="1"/>
    <row r="44799" ht="12" customHeight="1"/>
    <row r="44800" ht="12" customHeight="1"/>
    <row r="44801" ht="12" customHeight="1"/>
    <row r="44802" ht="12" customHeight="1"/>
    <row r="44803" ht="12" customHeight="1"/>
    <row r="44804" ht="12" customHeight="1"/>
    <row r="44805" ht="12" customHeight="1"/>
    <row r="44806" ht="12" customHeight="1"/>
    <row r="44807" ht="12" customHeight="1"/>
    <row r="44808" ht="12" customHeight="1"/>
    <row r="44809" ht="12" customHeight="1"/>
    <row r="44810" ht="12" customHeight="1"/>
    <row r="44811" ht="12" customHeight="1"/>
    <row r="44812" ht="12" customHeight="1"/>
    <row r="44813" ht="12" customHeight="1"/>
    <row r="44814" ht="12" customHeight="1"/>
    <row r="44815" ht="12" customHeight="1"/>
    <row r="44816" ht="12" customHeight="1"/>
    <row r="44817" ht="12" customHeight="1"/>
    <row r="44818" ht="12" customHeight="1"/>
    <row r="44819" ht="12" customHeight="1"/>
    <row r="44820" ht="12" customHeight="1"/>
    <row r="44821" ht="12" customHeight="1"/>
    <row r="44822" ht="12" customHeight="1"/>
    <row r="44823" ht="12" customHeight="1"/>
    <row r="44824" ht="12" customHeight="1"/>
    <row r="44825" ht="12" customHeight="1"/>
    <row r="44826" ht="12" customHeight="1"/>
    <row r="44827" ht="12" customHeight="1"/>
    <row r="44828" ht="12" customHeight="1"/>
    <row r="44829" ht="12" customHeight="1"/>
    <row r="44830" ht="12" customHeight="1"/>
    <row r="44831" ht="12" customHeight="1"/>
    <row r="44832" ht="12" customHeight="1"/>
    <row r="44833" ht="12" customHeight="1"/>
    <row r="44834" ht="12" customHeight="1"/>
    <row r="44835" ht="12" customHeight="1"/>
    <row r="44836" ht="12" customHeight="1"/>
    <row r="44837" ht="12" customHeight="1"/>
    <row r="44838" ht="12" customHeight="1"/>
    <row r="44839" ht="12" customHeight="1"/>
    <row r="44840" ht="12" customHeight="1"/>
    <row r="44841" ht="12" customHeight="1"/>
    <row r="44842" ht="12" customHeight="1"/>
    <row r="44843" ht="12" customHeight="1"/>
    <row r="44844" ht="12" customHeight="1"/>
    <row r="44845" ht="12" customHeight="1"/>
    <row r="44846" ht="12" customHeight="1"/>
    <row r="44847" ht="12" customHeight="1"/>
    <row r="44848" ht="12" customHeight="1"/>
    <row r="44849" ht="12" customHeight="1"/>
    <row r="44850" ht="12" customHeight="1"/>
    <row r="44851" ht="12" customHeight="1"/>
    <row r="44852" ht="12" customHeight="1"/>
    <row r="44853" ht="12" customHeight="1"/>
    <row r="44854" ht="12" customHeight="1"/>
    <row r="44855" ht="12" customHeight="1"/>
    <row r="44856" ht="12" customHeight="1"/>
    <row r="44857" ht="12" customHeight="1"/>
    <row r="44858" ht="12" customHeight="1"/>
    <row r="44859" ht="12" customHeight="1"/>
    <row r="44860" ht="12" customHeight="1"/>
    <row r="44861" ht="12" customHeight="1"/>
    <row r="44862" ht="12" customHeight="1"/>
    <row r="44863" ht="12" customHeight="1"/>
    <row r="44864" ht="12" customHeight="1"/>
    <row r="44865" ht="12" customHeight="1"/>
    <row r="44866" ht="12" customHeight="1"/>
    <row r="44867" ht="12" customHeight="1"/>
    <row r="44868" ht="12" customHeight="1"/>
    <row r="44869" ht="12" customHeight="1"/>
    <row r="44870" ht="12" customHeight="1"/>
    <row r="44871" ht="12" customHeight="1"/>
    <row r="44872" ht="12" customHeight="1"/>
    <row r="44873" ht="12" customHeight="1"/>
    <row r="44874" ht="12" customHeight="1"/>
    <row r="44875" ht="12" customHeight="1"/>
    <row r="44876" ht="12" customHeight="1"/>
    <row r="44877" ht="12" customHeight="1"/>
    <row r="44878" ht="12" customHeight="1"/>
    <row r="44879" ht="12" customHeight="1"/>
    <row r="44880" ht="12" customHeight="1"/>
    <row r="44881" ht="12" customHeight="1"/>
    <row r="44882" ht="12" customHeight="1"/>
    <row r="44883" ht="12" customHeight="1"/>
    <row r="44884" ht="12" customHeight="1"/>
    <row r="44885" ht="12" customHeight="1"/>
    <row r="44886" ht="12" customHeight="1"/>
    <row r="44887" ht="12" customHeight="1"/>
    <row r="44888" ht="12" customHeight="1"/>
    <row r="44889" ht="12" customHeight="1"/>
    <row r="44890" ht="12" customHeight="1"/>
    <row r="44891" ht="12" customHeight="1"/>
    <row r="44892" ht="12" customHeight="1"/>
    <row r="44893" ht="12" customHeight="1"/>
    <row r="44894" ht="12" customHeight="1"/>
    <row r="44895" ht="12" customHeight="1"/>
    <row r="44896" ht="12" customHeight="1"/>
    <row r="44897" ht="12" customHeight="1"/>
    <row r="44898" ht="12" customHeight="1"/>
    <row r="44899" ht="12" customHeight="1"/>
    <row r="44900" ht="12" customHeight="1"/>
    <row r="44901" ht="12" customHeight="1"/>
    <row r="44902" ht="12" customHeight="1"/>
    <row r="44903" ht="12" customHeight="1"/>
    <row r="44904" ht="12" customHeight="1"/>
    <row r="44905" ht="12" customHeight="1"/>
    <row r="44906" ht="12" customHeight="1"/>
    <row r="44907" ht="12" customHeight="1"/>
    <row r="44908" ht="12" customHeight="1"/>
    <row r="44909" ht="12" customHeight="1"/>
    <row r="44910" ht="12" customHeight="1"/>
    <row r="44911" ht="12" customHeight="1"/>
    <row r="44912" ht="12" customHeight="1"/>
    <row r="44913" ht="12" customHeight="1"/>
    <row r="44914" ht="12" customHeight="1"/>
    <row r="44915" ht="12" customHeight="1"/>
    <row r="44916" ht="12" customHeight="1"/>
    <row r="44917" ht="12" customHeight="1"/>
    <row r="44918" ht="12" customHeight="1"/>
    <row r="44919" ht="12" customHeight="1"/>
    <row r="44920" ht="12" customHeight="1"/>
    <row r="44921" ht="12" customHeight="1"/>
    <row r="44922" ht="12" customHeight="1"/>
    <row r="44923" ht="12" customHeight="1"/>
    <row r="44924" ht="12" customHeight="1"/>
    <row r="44925" ht="12" customHeight="1"/>
    <row r="44926" ht="12" customHeight="1"/>
    <row r="44927" ht="12" customHeight="1"/>
    <row r="44928" ht="12" customHeight="1"/>
    <row r="44929" ht="12" customHeight="1"/>
    <row r="44930" ht="12" customHeight="1"/>
    <row r="44931" ht="12" customHeight="1"/>
    <row r="44932" ht="12" customHeight="1"/>
    <row r="44933" ht="12" customHeight="1"/>
    <row r="44934" ht="12" customHeight="1"/>
    <row r="44935" ht="12" customHeight="1"/>
    <row r="44936" ht="12" customHeight="1"/>
    <row r="44937" ht="12" customHeight="1"/>
    <row r="44938" ht="12" customHeight="1"/>
    <row r="44939" ht="12" customHeight="1"/>
    <row r="44940" ht="12" customHeight="1"/>
    <row r="44941" ht="12" customHeight="1"/>
    <row r="44942" ht="12" customHeight="1"/>
    <row r="44943" ht="12" customHeight="1"/>
    <row r="44944" ht="12" customHeight="1"/>
    <row r="44945" ht="12" customHeight="1"/>
    <row r="44946" ht="12" customHeight="1"/>
    <row r="44947" ht="12" customHeight="1"/>
    <row r="44948" ht="12" customHeight="1"/>
    <row r="44949" ht="12" customHeight="1"/>
    <row r="44950" ht="12" customHeight="1"/>
    <row r="44951" ht="12" customHeight="1"/>
    <row r="44952" ht="12" customHeight="1"/>
    <row r="44953" ht="12" customHeight="1"/>
    <row r="44954" ht="12" customHeight="1"/>
    <row r="44955" ht="12" customHeight="1"/>
    <row r="44956" ht="12" customHeight="1"/>
    <row r="44957" ht="12" customHeight="1"/>
    <row r="44958" ht="12" customHeight="1"/>
    <row r="44959" ht="12" customHeight="1"/>
    <row r="44960" ht="12" customHeight="1"/>
    <row r="44961" ht="12" customHeight="1"/>
    <row r="44962" ht="12" customHeight="1"/>
    <row r="44963" ht="12" customHeight="1"/>
    <row r="44964" ht="12" customHeight="1"/>
    <row r="44965" ht="12" customHeight="1"/>
    <row r="44966" ht="12" customHeight="1"/>
    <row r="44967" ht="12" customHeight="1"/>
    <row r="44968" ht="12" customHeight="1"/>
    <row r="44969" ht="12" customHeight="1"/>
    <row r="44970" ht="12" customHeight="1"/>
    <row r="44971" ht="12" customHeight="1"/>
    <row r="44972" ht="12" customHeight="1"/>
    <row r="44973" ht="12" customHeight="1"/>
    <row r="44974" ht="12" customHeight="1"/>
    <row r="44975" ht="12" customHeight="1"/>
    <row r="44976" ht="12" customHeight="1"/>
    <row r="44977" ht="12" customHeight="1"/>
    <row r="44978" ht="12" customHeight="1"/>
    <row r="44979" ht="12" customHeight="1"/>
    <row r="44980" ht="12" customHeight="1"/>
    <row r="44981" ht="12" customHeight="1"/>
    <row r="44982" ht="12" customHeight="1"/>
    <row r="44983" ht="12" customHeight="1"/>
    <row r="44984" ht="12" customHeight="1"/>
    <row r="44985" ht="12" customHeight="1"/>
    <row r="44986" ht="12" customHeight="1"/>
    <row r="44987" ht="12" customHeight="1"/>
    <row r="44988" ht="12" customHeight="1"/>
    <row r="44989" ht="12" customHeight="1"/>
    <row r="44990" ht="12" customHeight="1"/>
    <row r="44991" ht="12" customHeight="1"/>
    <row r="44992" ht="12" customHeight="1"/>
    <row r="44993" ht="12" customHeight="1"/>
    <row r="44994" ht="12" customHeight="1"/>
    <row r="44995" ht="12" customHeight="1"/>
    <row r="44996" ht="12" customHeight="1"/>
    <row r="44997" ht="12" customHeight="1"/>
    <row r="44998" ht="12" customHeight="1"/>
    <row r="44999" ht="12" customHeight="1"/>
    <row r="45000" ht="12" customHeight="1"/>
    <row r="45001" ht="12" customHeight="1"/>
    <row r="45002" ht="12" customHeight="1"/>
    <row r="45003" ht="12" customHeight="1"/>
    <row r="45004" ht="12" customHeight="1"/>
    <row r="45005" ht="12" customHeight="1"/>
    <row r="45006" ht="12" customHeight="1"/>
    <row r="45007" ht="12" customHeight="1"/>
    <row r="45008" ht="12" customHeight="1"/>
    <row r="45009" ht="12" customHeight="1"/>
    <row r="45010" ht="12" customHeight="1"/>
    <row r="45011" ht="12" customHeight="1"/>
    <row r="45012" ht="12" customHeight="1"/>
    <row r="45013" ht="12" customHeight="1"/>
    <row r="45014" ht="12" customHeight="1"/>
    <row r="45015" ht="12" customHeight="1"/>
    <row r="45016" ht="12" customHeight="1"/>
    <row r="45017" ht="12" customHeight="1"/>
    <row r="45018" ht="12" customHeight="1"/>
    <row r="45019" ht="12" customHeight="1"/>
    <row r="45020" ht="12" customHeight="1"/>
    <row r="45021" ht="12" customHeight="1"/>
    <row r="45022" ht="12" customHeight="1"/>
    <row r="45023" ht="12" customHeight="1"/>
    <row r="45024" ht="12" customHeight="1"/>
    <row r="45025" ht="12" customHeight="1"/>
    <row r="45026" ht="12" customHeight="1"/>
    <row r="45027" ht="12" customHeight="1"/>
    <row r="45028" ht="12" customHeight="1"/>
    <row r="45029" ht="12" customHeight="1"/>
    <row r="45030" ht="12" customHeight="1"/>
    <row r="45031" ht="12" customHeight="1"/>
    <row r="45032" ht="12" customHeight="1"/>
    <row r="45033" ht="12" customHeight="1"/>
    <row r="45034" ht="12" customHeight="1"/>
    <row r="45035" ht="12" customHeight="1"/>
    <row r="45036" ht="12" customHeight="1"/>
    <row r="45037" ht="12" customHeight="1"/>
    <row r="45038" ht="12" customHeight="1"/>
    <row r="45039" ht="12" customHeight="1"/>
    <row r="45040" ht="12" customHeight="1"/>
    <row r="45041" ht="12" customHeight="1"/>
    <row r="45042" ht="12" customHeight="1"/>
    <row r="45043" ht="12" customHeight="1"/>
    <row r="45044" ht="12" customHeight="1"/>
    <row r="45045" ht="12" customHeight="1"/>
    <row r="45046" ht="12" customHeight="1"/>
    <row r="45047" ht="12" customHeight="1"/>
    <row r="45048" ht="12" customHeight="1"/>
    <row r="45049" ht="12" customHeight="1"/>
    <row r="45050" ht="12" customHeight="1"/>
    <row r="45051" ht="12" customHeight="1"/>
    <row r="45052" ht="12" customHeight="1"/>
    <row r="45053" ht="12" customHeight="1"/>
    <row r="45054" ht="12" customHeight="1"/>
    <row r="45055" ht="12" customHeight="1"/>
    <row r="45056" ht="12" customHeight="1"/>
    <row r="45057" ht="12" customHeight="1"/>
    <row r="45058" ht="12" customHeight="1"/>
    <row r="45059" ht="12" customHeight="1"/>
    <row r="45060" ht="12" customHeight="1"/>
    <row r="45061" ht="12" customHeight="1"/>
    <row r="45062" ht="12" customHeight="1"/>
    <row r="45063" ht="12" customHeight="1"/>
    <row r="45064" ht="12" customHeight="1"/>
    <row r="45065" ht="12" customHeight="1"/>
    <row r="45066" ht="12" customHeight="1"/>
    <row r="45067" ht="12" customHeight="1"/>
    <row r="45068" ht="12" customHeight="1"/>
    <row r="45069" ht="12" customHeight="1"/>
    <row r="45070" ht="12" customHeight="1"/>
    <row r="45071" ht="12" customHeight="1"/>
    <row r="45072" ht="12" customHeight="1"/>
    <row r="45073" ht="12" customHeight="1"/>
    <row r="45074" ht="12" customHeight="1"/>
    <row r="45075" ht="12" customHeight="1"/>
    <row r="45076" ht="12" customHeight="1"/>
    <row r="45077" ht="12" customHeight="1"/>
    <row r="45078" ht="12" customHeight="1"/>
    <row r="45079" ht="12" customHeight="1"/>
    <row r="45080" ht="12" customHeight="1"/>
    <row r="45081" ht="12" customHeight="1"/>
    <row r="45082" ht="12" customHeight="1"/>
    <row r="45083" ht="12" customHeight="1"/>
    <row r="45084" ht="12" customHeight="1"/>
    <row r="45085" ht="12" customHeight="1"/>
    <row r="45086" ht="12" customHeight="1"/>
    <row r="45087" ht="12" customHeight="1"/>
    <row r="45088" ht="12" customHeight="1"/>
    <row r="45089" ht="12" customHeight="1"/>
    <row r="45090" ht="12" customHeight="1"/>
    <row r="45091" ht="12" customHeight="1"/>
    <row r="45092" ht="12" customHeight="1"/>
    <row r="45093" ht="12" customHeight="1"/>
    <row r="45094" ht="12" customHeight="1"/>
    <row r="45095" ht="12" customHeight="1"/>
    <row r="45096" ht="12" customHeight="1"/>
    <row r="45097" ht="12" customHeight="1"/>
    <row r="45098" ht="12" customHeight="1"/>
    <row r="45099" ht="12" customHeight="1"/>
    <row r="45100" ht="12" customHeight="1"/>
    <row r="45101" ht="12" customHeight="1"/>
    <row r="45102" ht="12" customHeight="1"/>
    <row r="45103" ht="12" customHeight="1"/>
    <row r="45104" ht="12" customHeight="1"/>
    <row r="45105" ht="12" customHeight="1"/>
    <row r="45106" ht="12" customHeight="1"/>
    <row r="45107" ht="12" customHeight="1"/>
    <row r="45108" ht="12" customHeight="1"/>
    <row r="45109" ht="12" customHeight="1"/>
    <row r="45110" ht="12" customHeight="1"/>
    <row r="45111" ht="12" customHeight="1"/>
    <row r="45112" ht="12" customHeight="1"/>
    <row r="45113" ht="12" customHeight="1"/>
    <row r="45114" ht="12" customHeight="1"/>
    <row r="45115" ht="12" customHeight="1"/>
    <row r="45116" ht="12" customHeight="1"/>
    <row r="45117" ht="12" customHeight="1"/>
    <row r="45118" ht="12" customHeight="1"/>
    <row r="45119" ht="12" customHeight="1"/>
    <row r="45120" ht="12" customHeight="1"/>
    <row r="45121" ht="12" customHeight="1"/>
    <row r="45122" ht="12" customHeight="1"/>
    <row r="45123" ht="12" customHeight="1"/>
    <row r="45124" ht="12" customHeight="1"/>
    <row r="45125" ht="12" customHeight="1"/>
    <row r="45126" ht="12" customHeight="1"/>
    <row r="45127" ht="12" customHeight="1"/>
    <row r="45128" ht="12" customHeight="1"/>
    <row r="45129" ht="12" customHeight="1"/>
    <row r="45130" ht="12" customHeight="1"/>
    <row r="45131" ht="12" customHeight="1"/>
    <row r="45132" ht="12" customHeight="1"/>
    <row r="45133" ht="12" customHeight="1"/>
    <row r="45134" ht="12" customHeight="1"/>
    <row r="45135" ht="12" customHeight="1"/>
    <row r="45136" ht="12" customHeight="1"/>
    <row r="45137" ht="12" customHeight="1"/>
    <row r="45138" ht="12" customHeight="1"/>
    <row r="45139" ht="12" customHeight="1"/>
    <row r="45140" ht="12" customHeight="1"/>
    <row r="45141" ht="12" customHeight="1"/>
    <row r="45142" ht="12" customHeight="1"/>
    <row r="45143" ht="12" customHeight="1"/>
    <row r="45144" ht="12" customHeight="1"/>
    <row r="45145" ht="12" customHeight="1"/>
    <row r="45146" ht="12" customHeight="1"/>
    <row r="45147" ht="12" customHeight="1"/>
    <row r="45148" ht="12" customHeight="1"/>
    <row r="45149" ht="12" customHeight="1"/>
    <row r="45150" ht="12" customHeight="1"/>
    <row r="45151" ht="12" customHeight="1"/>
    <row r="45152" ht="12" customHeight="1"/>
    <row r="45153" ht="12" customHeight="1"/>
    <row r="45154" ht="12" customHeight="1"/>
    <row r="45155" ht="12" customHeight="1"/>
    <row r="45156" ht="12" customHeight="1"/>
    <row r="45157" ht="12" customHeight="1"/>
    <row r="45158" ht="12" customHeight="1"/>
    <row r="45159" ht="12" customHeight="1"/>
    <row r="45160" ht="12" customHeight="1"/>
    <row r="45161" ht="12" customHeight="1"/>
    <row r="45162" ht="12" customHeight="1"/>
    <row r="45163" ht="12" customHeight="1"/>
    <row r="45164" ht="12" customHeight="1"/>
    <row r="45165" ht="12" customHeight="1"/>
    <row r="45166" ht="12" customHeight="1"/>
    <row r="45167" ht="12" customHeight="1"/>
    <row r="45168" ht="12" customHeight="1"/>
    <row r="45169" ht="12" customHeight="1"/>
    <row r="45170" ht="12" customHeight="1"/>
    <row r="45171" ht="12" customHeight="1"/>
    <row r="45172" ht="12" customHeight="1"/>
    <row r="45173" ht="12" customHeight="1"/>
    <row r="45174" ht="12" customHeight="1"/>
    <row r="45175" ht="12" customHeight="1"/>
    <row r="45176" ht="12" customHeight="1"/>
    <row r="45177" ht="12" customHeight="1"/>
    <row r="45178" ht="12" customHeight="1"/>
    <row r="45179" ht="12" customHeight="1"/>
    <row r="45180" ht="12" customHeight="1"/>
    <row r="45181" ht="12" customHeight="1"/>
    <row r="45182" ht="12" customHeight="1"/>
    <row r="45183" ht="12" customHeight="1"/>
    <row r="45184" ht="12" customHeight="1"/>
    <row r="45185" ht="12" customHeight="1"/>
    <row r="45186" ht="12" customHeight="1"/>
    <row r="45187" ht="12" customHeight="1"/>
    <row r="45188" ht="12" customHeight="1"/>
    <row r="45189" ht="12" customHeight="1"/>
    <row r="45190" ht="12" customHeight="1"/>
    <row r="45191" ht="12" customHeight="1"/>
    <row r="45192" ht="12" customHeight="1"/>
    <row r="45193" ht="12" customHeight="1"/>
    <row r="45194" ht="12" customHeight="1"/>
    <row r="45195" ht="12" customHeight="1"/>
    <row r="45196" ht="12" customHeight="1"/>
    <row r="45197" ht="12" customHeight="1"/>
    <row r="45198" ht="12" customHeight="1"/>
    <row r="45199" ht="12" customHeight="1"/>
    <row r="45200" ht="12" customHeight="1"/>
    <row r="45201" ht="12" customHeight="1"/>
    <row r="45202" ht="12" customHeight="1"/>
    <row r="45203" ht="12" customHeight="1"/>
    <row r="45204" ht="12" customHeight="1"/>
    <row r="45205" ht="12" customHeight="1"/>
    <row r="45206" ht="12" customHeight="1"/>
    <row r="45207" ht="12" customHeight="1"/>
    <row r="45208" ht="12" customHeight="1"/>
    <row r="45209" ht="12" customHeight="1"/>
    <row r="45210" ht="12" customHeight="1"/>
    <row r="45211" ht="12" customHeight="1"/>
    <row r="45212" ht="12" customHeight="1"/>
    <row r="45213" ht="12" customHeight="1"/>
    <row r="45214" ht="12" customHeight="1"/>
    <row r="45215" ht="12" customHeight="1"/>
    <row r="45216" ht="12" customHeight="1"/>
    <row r="45217" ht="12" customHeight="1"/>
    <row r="45218" ht="12" customHeight="1"/>
    <row r="45219" ht="12" customHeight="1"/>
    <row r="45220" ht="12" customHeight="1"/>
    <row r="45221" ht="12" customHeight="1"/>
    <row r="45222" ht="12" customHeight="1"/>
    <row r="45223" ht="12" customHeight="1"/>
    <row r="45224" ht="12" customHeight="1"/>
    <row r="45225" ht="12" customHeight="1"/>
    <row r="45226" ht="12" customHeight="1"/>
    <row r="45227" ht="12" customHeight="1"/>
    <row r="45228" ht="12" customHeight="1"/>
    <row r="45229" ht="12" customHeight="1"/>
    <row r="45230" ht="12" customHeight="1"/>
    <row r="45231" ht="12" customHeight="1"/>
    <row r="45232" ht="12" customHeight="1"/>
    <row r="45233" ht="12" customHeight="1"/>
    <row r="45234" ht="12" customHeight="1"/>
    <row r="45235" ht="12" customHeight="1"/>
    <row r="45236" ht="12" customHeight="1"/>
    <row r="45237" ht="12" customHeight="1"/>
    <row r="45238" ht="12" customHeight="1"/>
    <row r="45239" ht="12" customHeight="1"/>
    <row r="45240" ht="12" customHeight="1"/>
    <row r="45241" ht="12" customHeight="1"/>
    <row r="45242" ht="12" customHeight="1"/>
    <row r="45243" ht="12" customHeight="1"/>
    <row r="45244" ht="12" customHeight="1"/>
    <row r="45245" ht="12" customHeight="1"/>
    <row r="45246" ht="12" customHeight="1"/>
    <row r="45247" ht="12" customHeight="1"/>
    <row r="45248" ht="12" customHeight="1"/>
    <row r="45249" ht="12" customHeight="1"/>
    <row r="45250" ht="12" customHeight="1"/>
    <row r="45251" ht="12" customHeight="1"/>
    <row r="45252" ht="12" customHeight="1"/>
    <row r="45253" ht="12" customHeight="1"/>
    <row r="45254" ht="12" customHeight="1"/>
    <row r="45255" ht="12" customHeight="1"/>
    <row r="45256" ht="12" customHeight="1"/>
    <row r="45257" ht="12" customHeight="1"/>
    <row r="45258" ht="12" customHeight="1"/>
    <row r="45259" ht="12" customHeight="1"/>
    <row r="45260" ht="12" customHeight="1"/>
    <row r="45261" ht="12" customHeight="1"/>
    <row r="45262" ht="12" customHeight="1"/>
    <row r="45263" ht="12" customHeight="1"/>
    <row r="45264" ht="12" customHeight="1"/>
    <row r="45265" ht="12" customHeight="1"/>
    <row r="45266" ht="12" customHeight="1"/>
    <row r="45267" ht="12" customHeight="1"/>
    <row r="45268" ht="12" customHeight="1"/>
    <row r="45269" ht="12" customHeight="1"/>
    <row r="45270" ht="12" customHeight="1"/>
    <row r="45271" ht="12" customHeight="1"/>
    <row r="45272" ht="12" customHeight="1"/>
    <row r="45273" ht="12" customHeight="1"/>
    <row r="45274" ht="12" customHeight="1"/>
    <row r="45275" ht="12" customHeight="1"/>
    <row r="45276" ht="12" customHeight="1"/>
    <row r="45277" ht="12" customHeight="1"/>
    <row r="45278" ht="12" customHeight="1"/>
    <row r="45279" ht="12" customHeight="1"/>
    <row r="45280" ht="12" customHeight="1"/>
    <row r="45281" ht="12" customHeight="1"/>
    <row r="45282" ht="12" customHeight="1"/>
    <row r="45283" ht="12" customHeight="1"/>
    <row r="45284" ht="12" customHeight="1"/>
    <row r="45285" ht="12" customHeight="1"/>
    <row r="45286" ht="12" customHeight="1"/>
    <row r="45287" ht="12" customHeight="1"/>
    <row r="45288" ht="12" customHeight="1"/>
    <row r="45289" ht="12" customHeight="1"/>
    <row r="45290" ht="12" customHeight="1"/>
    <row r="45291" ht="12" customHeight="1"/>
    <row r="45292" ht="12" customHeight="1"/>
    <row r="45293" ht="12" customHeight="1"/>
    <row r="45294" ht="12" customHeight="1"/>
    <row r="45295" ht="12" customHeight="1"/>
    <row r="45296" ht="12" customHeight="1"/>
    <row r="45297" ht="12" customHeight="1"/>
    <row r="45298" ht="12" customHeight="1"/>
    <row r="45299" ht="12" customHeight="1"/>
    <row r="45300" ht="12" customHeight="1"/>
    <row r="45301" ht="12" customHeight="1"/>
    <row r="45302" ht="12" customHeight="1"/>
    <row r="45303" ht="12" customHeight="1"/>
    <row r="45304" ht="12" customHeight="1"/>
    <row r="45305" ht="12" customHeight="1"/>
    <row r="45306" ht="12" customHeight="1"/>
    <row r="45307" ht="12" customHeight="1"/>
    <row r="45308" ht="12" customHeight="1"/>
    <row r="45309" ht="12" customHeight="1"/>
    <row r="45310" ht="12" customHeight="1"/>
    <row r="45311" ht="12" customHeight="1"/>
    <row r="45312" ht="12" customHeight="1"/>
    <row r="45313" ht="12" customHeight="1"/>
    <row r="45314" ht="12" customHeight="1"/>
    <row r="45315" ht="12" customHeight="1"/>
    <row r="45316" ht="12" customHeight="1"/>
    <row r="45317" ht="12" customHeight="1"/>
    <row r="45318" ht="12" customHeight="1"/>
    <row r="45319" ht="12" customHeight="1"/>
    <row r="45320" ht="12" customHeight="1"/>
    <row r="45321" ht="12" customHeight="1"/>
    <row r="45322" ht="12" customHeight="1"/>
    <row r="45323" ht="12" customHeight="1"/>
    <row r="45324" ht="12" customHeight="1"/>
    <row r="45325" ht="12" customHeight="1"/>
    <row r="45326" ht="12" customHeight="1"/>
    <row r="45327" ht="12" customHeight="1"/>
    <row r="45328" ht="12" customHeight="1"/>
    <row r="45329" ht="12" customHeight="1"/>
    <row r="45330" ht="12" customHeight="1"/>
    <row r="45331" ht="12" customHeight="1"/>
    <row r="45332" ht="12" customHeight="1"/>
    <row r="45333" ht="12" customHeight="1"/>
    <row r="45334" ht="12" customHeight="1"/>
    <row r="45335" ht="12" customHeight="1"/>
    <row r="45336" ht="12" customHeight="1"/>
    <row r="45337" ht="12" customHeight="1"/>
    <row r="45338" ht="12" customHeight="1"/>
    <row r="45339" ht="12" customHeight="1"/>
    <row r="45340" ht="12" customHeight="1"/>
    <row r="45341" ht="12" customHeight="1"/>
    <row r="45342" ht="12" customHeight="1"/>
    <row r="45343" ht="12" customHeight="1"/>
    <row r="45344" ht="12" customHeight="1"/>
    <row r="45345" ht="12" customHeight="1"/>
    <row r="45346" ht="12" customHeight="1"/>
    <row r="45347" ht="12" customHeight="1"/>
    <row r="45348" ht="12" customHeight="1"/>
    <row r="45349" ht="12" customHeight="1"/>
    <row r="45350" ht="12" customHeight="1"/>
    <row r="45351" ht="12" customHeight="1"/>
    <row r="45352" ht="12" customHeight="1"/>
    <row r="45353" ht="12" customHeight="1"/>
    <row r="45354" ht="12" customHeight="1"/>
    <row r="45355" ht="12" customHeight="1"/>
    <row r="45356" ht="12" customHeight="1"/>
    <row r="45357" ht="12" customHeight="1"/>
    <row r="45358" ht="12" customHeight="1"/>
    <row r="45359" ht="12" customHeight="1"/>
    <row r="45360" ht="12" customHeight="1"/>
    <row r="45361" ht="12" customHeight="1"/>
    <row r="45362" ht="12" customHeight="1"/>
    <row r="45363" ht="12" customHeight="1"/>
    <row r="45364" ht="12" customHeight="1"/>
    <row r="45365" ht="12" customHeight="1"/>
    <row r="45366" ht="12" customHeight="1"/>
    <row r="45367" ht="12" customHeight="1"/>
    <row r="45368" ht="12" customHeight="1"/>
    <row r="45369" ht="12" customHeight="1"/>
    <row r="45370" ht="12" customHeight="1"/>
    <row r="45371" ht="12" customHeight="1"/>
    <row r="45372" ht="12" customHeight="1"/>
    <row r="45373" ht="12" customHeight="1"/>
    <row r="45374" ht="12" customHeight="1"/>
    <row r="45375" ht="12" customHeight="1"/>
    <row r="45376" ht="12" customHeight="1"/>
    <row r="45377" ht="12" customHeight="1"/>
    <row r="45378" ht="12" customHeight="1"/>
    <row r="45379" ht="12" customHeight="1"/>
    <row r="45380" ht="12" customHeight="1"/>
    <row r="45381" ht="12" customHeight="1"/>
    <row r="45382" ht="12" customHeight="1"/>
    <row r="45383" ht="12" customHeight="1"/>
    <row r="45384" ht="12" customHeight="1"/>
    <row r="45385" ht="12" customHeight="1"/>
    <row r="45386" ht="12" customHeight="1"/>
    <row r="45387" ht="12" customHeight="1"/>
    <row r="45388" ht="12" customHeight="1"/>
    <row r="45389" ht="12" customHeight="1"/>
    <row r="45390" ht="12" customHeight="1"/>
    <row r="45391" ht="12" customHeight="1"/>
    <row r="45392" ht="12" customHeight="1"/>
    <row r="45393" ht="12" customHeight="1"/>
    <row r="45394" ht="12" customHeight="1"/>
    <row r="45395" ht="12" customHeight="1"/>
    <row r="45396" ht="12" customHeight="1"/>
    <row r="45397" ht="12" customHeight="1"/>
    <row r="45398" ht="12" customHeight="1"/>
    <row r="45399" ht="12" customHeight="1"/>
    <row r="45400" ht="12" customHeight="1"/>
    <row r="45401" ht="12" customHeight="1"/>
    <row r="45402" ht="12" customHeight="1"/>
    <row r="45403" ht="12" customHeight="1"/>
    <row r="45404" ht="12" customHeight="1"/>
    <row r="45405" ht="12" customHeight="1"/>
    <row r="45406" ht="12" customHeight="1"/>
    <row r="45407" ht="12" customHeight="1"/>
    <row r="45408" ht="12" customHeight="1"/>
    <row r="45409" ht="12" customHeight="1"/>
    <row r="45410" ht="12" customHeight="1"/>
    <row r="45411" ht="12" customHeight="1"/>
    <row r="45412" ht="12" customHeight="1"/>
    <row r="45413" ht="12" customHeight="1"/>
    <row r="45414" ht="12" customHeight="1"/>
    <row r="45415" ht="12" customHeight="1"/>
    <row r="45416" ht="12" customHeight="1"/>
    <row r="45417" ht="12" customHeight="1"/>
    <row r="45418" ht="12" customHeight="1"/>
    <row r="45419" ht="12" customHeight="1"/>
    <row r="45420" ht="12" customHeight="1"/>
    <row r="45421" ht="12" customHeight="1"/>
    <row r="45422" ht="12" customHeight="1"/>
    <row r="45423" ht="12" customHeight="1"/>
    <row r="45424" ht="12" customHeight="1"/>
    <row r="45425" ht="12" customHeight="1"/>
    <row r="45426" ht="12" customHeight="1"/>
    <row r="45427" ht="12" customHeight="1"/>
    <row r="45428" ht="12" customHeight="1"/>
    <row r="45429" ht="12" customHeight="1"/>
    <row r="45430" ht="12" customHeight="1"/>
    <row r="45431" ht="12" customHeight="1"/>
    <row r="45432" ht="12" customHeight="1"/>
    <row r="45433" ht="12" customHeight="1"/>
    <row r="45434" ht="12" customHeight="1"/>
    <row r="45435" ht="12" customHeight="1"/>
    <row r="45436" ht="12" customHeight="1"/>
    <row r="45437" ht="12" customHeight="1"/>
    <row r="45438" ht="12" customHeight="1"/>
    <row r="45439" ht="12" customHeight="1"/>
    <row r="45440" ht="12" customHeight="1"/>
    <row r="45441" ht="12" customHeight="1"/>
    <row r="45442" ht="12" customHeight="1"/>
    <row r="45443" ht="12" customHeight="1"/>
    <row r="45444" ht="12" customHeight="1"/>
    <row r="45445" ht="12" customHeight="1"/>
    <row r="45446" ht="12" customHeight="1"/>
    <row r="45447" ht="12" customHeight="1"/>
    <row r="45448" ht="12" customHeight="1"/>
    <row r="45449" ht="12" customHeight="1"/>
    <row r="45450" ht="12" customHeight="1"/>
    <row r="45451" ht="12" customHeight="1"/>
    <row r="45452" ht="12" customHeight="1"/>
    <row r="45453" ht="12" customHeight="1"/>
    <row r="45454" ht="12" customHeight="1"/>
    <row r="45455" ht="12" customHeight="1"/>
    <row r="45456" ht="12" customHeight="1"/>
    <row r="45457" ht="12" customHeight="1"/>
    <row r="45458" ht="12" customHeight="1"/>
    <row r="45459" ht="12" customHeight="1"/>
    <row r="45460" ht="12" customHeight="1"/>
    <row r="45461" ht="12" customHeight="1"/>
    <row r="45462" ht="12" customHeight="1"/>
    <row r="45463" ht="12" customHeight="1"/>
    <row r="45464" ht="12" customHeight="1"/>
    <row r="45465" ht="12" customHeight="1"/>
    <row r="45466" ht="12" customHeight="1"/>
    <row r="45467" ht="12" customHeight="1"/>
    <row r="45468" ht="12" customHeight="1"/>
    <row r="45469" ht="12" customHeight="1"/>
    <row r="45470" ht="12" customHeight="1"/>
    <row r="45471" ht="12" customHeight="1"/>
    <row r="45472" ht="12" customHeight="1"/>
    <row r="45473" ht="12" customHeight="1"/>
    <row r="45474" ht="12" customHeight="1"/>
    <row r="45475" ht="12" customHeight="1"/>
    <row r="45476" ht="12" customHeight="1"/>
    <row r="45477" ht="12" customHeight="1"/>
    <row r="45478" ht="12" customHeight="1"/>
    <row r="45479" ht="12" customHeight="1"/>
    <row r="45480" ht="12" customHeight="1"/>
    <row r="45481" ht="12" customHeight="1"/>
    <row r="45482" ht="12" customHeight="1"/>
    <row r="45483" ht="12" customHeight="1"/>
    <row r="45484" ht="12" customHeight="1"/>
    <row r="45485" ht="12" customHeight="1"/>
    <row r="45486" ht="12" customHeight="1"/>
    <row r="45487" ht="12" customHeight="1"/>
    <row r="45488" ht="12" customHeight="1"/>
    <row r="45489" ht="12" customHeight="1"/>
    <row r="45490" ht="12" customHeight="1"/>
    <row r="45491" ht="12" customHeight="1"/>
    <row r="45492" ht="12" customHeight="1"/>
    <row r="45493" ht="12" customHeight="1"/>
    <row r="45494" ht="12" customHeight="1"/>
    <row r="45495" ht="12" customHeight="1"/>
    <row r="45496" ht="12" customHeight="1"/>
    <row r="45497" ht="12" customHeight="1"/>
    <row r="45498" ht="12" customHeight="1"/>
    <row r="45499" ht="12" customHeight="1"/>
    <row r="45500" ht="12" customHeight="1"/>
    <row r="45501" ht="12" customHeight="1"/>
    <row r="45502" ht="12" customHeight="1"/>
    <row r="45503" ht="12" customHeight="1"/>
    <row r="45504" ht="12" customHeight="1"/>
    <row r="45505" ht="12" customHeight="1"/>
    <row r="45506" ht="12" customHeight="1"/>
    <row r="45507" ht="12" customHeight="1"/>
    <row r="45508" ht="12" customHeight="1"/>
    <row r="45509" ht="12" customHeight="1"/>
    <row r="45510" ht="12" customHeight="1"/>
    <row r="45511" ht="12" customHeight="1"/>
    <row r="45512" ht="12" customHeight="1"/>
    <row r="45513" ht="12" customHeight="1"/>
    <row r="45514" ht="12" customHeight="1"/>
    <row r="45515" ht="12" customHeight="1"/>
    <row r="45516" ht="12" customHeight="1"/>
    <row r="45517" ht="12" customHeight="1"/>
    <row r="45518" ht="12" customHeight="1"/>
    <row r="45519" ht="12" customHeight="1"/>
    <row r="45520" ht="12" customHeight="1"/>
    <row r="45521" ht="12" customHeight="1"/>
    <row r="45522" ht="12" customHeight="1"/>
    <row r="45523" ht="12" customHeight="1"/>
    <row r="45524" ht="12" customHeight="1"/>
    <row r="45525" ht="12" customHeight="1"/>
    <row r="45526" ht="12" customHeight="1"/>
    <row r="45527" ht="12" customHeight="1"/>
    <row r="45528" ht="12" customHeight="1"/>
    <row r="45529" ht="12" customHeight="1"/>
    <row r="45530" ht="12" customHeight="1"/>
    <row r="45531" ht="12" customHeight="1"/>
    <row r="45532" ht="12" customHeight="1"/>
    <row r="45533" ht="12" customHeight="1"/>
    <row r="45534" ht="12" customHeight="1"/>
    <row r="45535" ht="12" customHeight="1"/>
    <row r="45536" ht="12" customHeight="1"/>
    <row r="45537" ht="12" customHeight="1"/>
    <row r="45538" ht="12" customHeight="1"/>
    <row r="45539" ht="12" customHeight="1"/>
    <row r="45540" ht="12" customHeight="1"/>
    <row r="45541" ht="12" customHeight="1"/>
    <row r="45542" ht="12" customHeight="1"/>
    <row r="45543" ht="12" customHeight="1"/>
    <row r="45544" ht="12" customHeight="1"/>
    <row r="45545" ht="12" customHeight="1"/>
    <row r="45546" ht="12" customHeight="1"/>
    <row r="45547" ht="12" customHeight="1"/>
    <row r="45548" ht="12" customHeight="1"/>
    <row r="45549" ht="12" customHeight="1"/>
    <row r="45550" ht="12" customHeight="1"/>
    <row r="45551" ht="12" customHeight="1"/>
    <row r="45552" ht="12" customHeight="1"/>
    <row r="45553" ht="12" customHeight="1"/>
    <row r="45554" ht="12" customHeight="1"/>
    <row r="45555" ht="12" customHeight="1"/>
    <row r="45556" ht="12" customHeight="1"/>
    <row r="45557" ht="12" customHeight="1"/>
    <row r="45558" ht="12" customHeight="1"/>
    <row r="45559" ht="12" customHeight="1"/>
    <row r="45560" ht="12" customHeight="1"/>
    <row r="45561" ht="12" customHeight="1"/>
    <row r="45562" ht="12" customHeight="1"/>
    <row r="45563" ht="12" customHeight="1"/>
    <row r="45564" ht="12" customHeight="1"/>
    <row r="45565" ht="12" customHeight="1"/>
    <row r="45566" ht="12" customHeight="1"/>
    <row r="45567" ht="12" customHeight="1"/>
    <row r="45568" ht="12" customHeight="1"/>
    <row r="45569" ht="12" customHeight="1"/>
    <row r="45570" ht="12" customHeight="1"/>
    <row r="45571" ht="12" customHeight="1"/>
    <row r="45572" ht="12" customHeight="1"/>
    <row r="45573" ht="12" customHeight="1"/>
    <row r="45574" ht="12" customHeight="1"/>
    <row r="45575" ht="12" customHeight="1"/>
    <row r="45576" ht="12" customHeight="1"/>
    <row r="45577" ht="12" customHeight="1"/>
    <row r="45578" ht="12" customHeight="1"/>
    <row r="45579" ht="12" customHeight="1"/>
    <row r="45580" ht="12" customHeight="1"/>
    <row r="45581" ht="12" customHeight="1"/>
    <row r="45582" ht="12" customHeight="1"/>
    <row r="45583" ht="12" customHeight="1"/>
    <row r="45584" ht="12" customHeight="1"/>
    <row r="45585" ht="12" customHeight="1"/>
    <row r="45586" ht="12" customHeight="1"/>
    <row r="45587" ht="12" customHeight="1"/>
    <row r="45588" ht="12" customHeight="1"/>
    <row r="45589" ht="12" customHeight="1"/>
    <row r="45590" ht="12" customHeight="1"/>
    <row r="45591" ht="12" customHeight="1"/>
    <row r="45592" ht="12" customHeight="1"/>
    <row r="45593" ht="12" customHeight="1"/>
    <row r="45594" ht="12" customHeight="1"/>
    <row r="45595" ht="12" customHeight="1"/>
    <row r="45596" ht="12" customHeight="1"/>
    <row r="45597" ht="12" customHeight="1"/>
    <row r="45598" ht="12" customHeight="1"/>
    <row r="45599" ht="12" customHeight="1"/>
    <row r="45600" ht="12" customHeight="1"/>
    <row r="45601" ht="12" customHeight="1"/>
    <row r="45602" ht="12" customHeight="1"/>
    <row r="45603" ht="12" customHeight="1"/>
    <row r="45604" ht="12" customHeight="1"/>
    <row r="45605" ht="12" customHeight="1"/>
    <row r="45606" ht="12" customHeight="1"/>
    <row r="45607" ht="12" customHeight="1"/>
    <row r="45608" ht="12" customHeight="1"/>
    <row r="45609" ht="12" customHeight="1"/>
    <row r="45610" ht="12" customHeight="1"/>
    <row r="45611" ht="12" customHeight="1"/>
    <row r="45612" ht="12" customHeight="1"/>
    <row r="45613" ht="12" customHeight="1"/>
    <row r="45614" ht="12" customHeight="1"/>
    <row r="45615" ht="12" customHeight="1"/>
    <row r="45616" ht="12" customHeight="1"/>
    <row r="45617" ht="12" customHeight="1"/>
    <row r="45618" ht="12" customHeight="1"/>
    <row r="45619" ht="12" customHeight="1"/>
    <row r="45620" ht="12" customHeight="1"/>
    <row r="45621" ht="12" customHeight="1"/>
    <row r="45622" ht="12" customHeight="1"/>
    <row r="45623" ht="12" customHeight="1"/>
    <row r="45624" ht="12" customHeight="1"/>
    <row r="45625" ht="12" customHeight="1"/>
    <row r="45626" ht="12" customHeight="1"/>
    <row r="45627" ht="12" customHeight="1"/>
    <row r="45628" ht="12" customHeight="1"/>
    <row r="45629" ht="12" customHeight="1"/>
    <row r="45630" ht="12" customHeight="1"/>
    <row r="45631" ht="12" customHeight="1"/>
    <row r="45632" ht="12" customHeight="1"/>
    <row r="45633" ht="12" customHeight="1"/>
    <row r="45634" ht="12" customHeight="1"/>
    <row r="45635" ht="12" customHeight="1"/>
    <row r="45636" ht="12" customHeight="1"/>
    <row r="45637" ht="12" customHeight="1"/>
    <row r="45638" ht="12" customHeight="1"/>
    <row r="45639" ht="12" customHeight="1"/>
    <row r="45640" ht="12" customHeight="1"/>
    <row r="45641" ht="12" customHeight="1"/>
    <row r="45642" ht="12" customHeight="1"/>
    <row r="45643" ht="12" customHeight="1"/>
    <row r="45644" ht="12" customHeight="1"/>
    <row r="45645" ht="12" customHeight="1"/>
    <row r="45646" ht="12" customHeight="1"/>
    <row r="45647" ht="12" customHeight="1"/>
    <row r="45648" ht="12" customHeight="1"/>
    <row r="45649" ht="12" customHeight="1"/>
    <row r="45650" ht="12" customHeight="1"/>
    <row r="45651" ht="12" customHeight="1"/>
    <row r="45652" ht="12" customHeight="1"/>
    <row r="45653" ht="12" customHeight="1"/>
    <row r="45654" ht="12" customHeight="1"/>
    <row r="45655" ht="12" customHeight="1"/>
    <row r="45656" ht="12" customHeight="1"/>
    <row r="45657" ht="12" customHeight="1"/>
    <row r="45658" ht="12" customHeight="1"/>
    <row r="45659" ht="12" customHeight="1"/>
    <row r="45660" ht="12" customHeight="1"/>
    <row r="45661" ht="12" customHeight="1"/>
    <row r="45662" ht="12" customHeight="1"/>
    <row r="45663" ht="12" customHeight="1"/>
    <row r="45664" ht="12" customHeight="1"/>
    <row r="45665" ht="12" customHeight="1"/>
    <row r="45666" ht="12" customHeight="1"/>
    <row r="45667" ht="12" customHeight="1"/>
    <row r="45668" ht="12" customHeight="1"/>
    <row r="45669" ht="12" customHeight="1"/>
    <row r="45670" ht="12" customHeight="1"/>
    <row r="45671" ht="12" customHeight="1"/>
    <row r="45672" ht="12" customHeight="1"/>
    <row r="45673" ht="12" customHeight="1"/>
    <row r="45674" ht="12" customHeight="1"/>
    <row r="45675" ht="12" customHeight="1"/>
    <row r="45676" ht="12" customHeight="1"/>
    <row r="45677" ht="12" customHeight="1"/>
    <row r="45678" ht="12" customHeight="1"/>
    <row r="45679" ht="12" customHeight="1"/>
    <row r="45680" ht="12" customHeight="1"/>
    <row r="45681" ht="12" customHeight="1"/>
    <row r="45682" ht="12" customHeight="1"/>
    <row r="45683" ht="12" customHeight="1"/>
    <row r="45684" ht="12" customHeight="1"/>
    <row r="45685" ht="12" customHeight="1"/>
    <row r="45686" ht="12" customHeight="1"/>
    <row r="45687" ht="12" customHeight="1"/>
    <row r="45688" ht="12" customHeight="1"/>
    <row r="45689" ht="12" customHeight="1"/>
    <row r="45690" ht="12" customHeight="1"/>
    <row r="45691" ht="12" customHeight="1"/>
    <row r="45692" ht="12" customHeight="1"/>
    <row r="45693" ht="12" customHeight="1"/>
    <row r="45694" ht="12" customHeight="1"/>
    <row r="45695" ht="12" customHeight="1"/>
    <row r="45696" ht="12" customHeight="1"/>
    <row r="45697" ht="12" customHeight="1"/>
    <row r="45698" ht="12" customHeight="1"/>
    <row r="45699" ht="12" customHeight="1"/>
    <row r="45700" ht="12" customHeight="1"/>
    <row r="45701" ht="12" customHeight="1"/>
    <row r="45702" ht="12" customHeight="1"/>
    <row r="45703" ht="12" customHeight="1"/>
    <row r="45704" ht="12" customHeight="1"/>
    <row r="45705" ht="12" customHeight="1"/>
    <row r="45706" ht="12" customHeight="1"/>
    <row r="45707" ht="12" customHeight="1"/>
    <row r="45708" ht="12" customHeight="1"/>
    <row r="45709" ht="12" customHeight="1"/>
    <row r="45710" ht="12" customHeight="1"/>
    <row r="45711" ht="12" customHeight="1"/>
    <row r="45712" ht="12" customHeight="1"/>
    <row r="45713" ht="12" customHeight="1"/>
    <row r="45714" ht="12" customHeight="1"/>
    <row r="45715" ht="12" customHeight="1"/>
    <row r="45716" ht="12" customHeight="1"/>
    <row r="45717" ht="12" customHeight="1"/>
    <row r="45718" ht="12" customHeight="1"/>
    <row r="45719" ht="12" customHeight="1"/>
    <row r="45720" ht="12" customHeight="1"/>
    <row r="45721" ht="12" customHeight="1"/>
    <row r="45722" ht="12" customHeight="1"/>
    <row r="45723" ht="12" customHeight="1"/>
    <row r="45724" ht="12" customHeight="1"/>
    <row r="45725" ht="12" customHeight="1"/>
    <row r="45726" ht="12" customHeight="1"/>
    <row r="45727" ht="12" customHeight="1"/>
    <row r="45728" ht="12" customHeight="1"/>
    <row r="45729" ht="12" customHeight="1"/>
    <row r="45730" ht="12" customHeight="1"/>
    <row r="45731" ht="12" customHeight="1"/>
    <row r="45732" ht="12" customHeight="1"/>
    <row r="45733" ht="12" customHeight="1"/>
    <row r="45734" ht="12" customHeight="1"/>
    <row r="45735" ht="12" customHeight="1"/>
    <row r="45736" ht="12" customHeight="1"/>
    <row r="45737" ht="12" customHeight="1"/>
    <row r="45738" ht="12" customHeight="1"/>
    <row r="45739" ht="12" customHeight="1"/>
    <row r="45740" ht="12" customHeight="1"/>
    <row r="45741" ht="12" customHeight="1"/>
    <row r="45742" ht="12" customHeight="1"/>
    <row r="45743" ht="12" customHeight="1"/>
    <row r="45744" ht="12" customHeight="1"/>
    <row r="45745" ht="12" customHeight="1"/>
    <row r="45746" ht="12" customHeight="1"/>
    <row r="45747" ht="12" customHeight="1"/>
    <row r="45748" ht="12" customHeight="1"/>
    <row r="45749" ht="12" customHeight="1"/>
    <row r="45750" ht="12" customHeight="1"/>
    <row r="45751" ht="12" customHeight="1"/>
    <row r="45752" ht="12" customHeight="1"/>
    <row r="45753" ht="12" customHeight="1"/>
    <row r="45754" ht="12" customHeight="1"/>
    <row r="45755" ht="12" customHeight="1"/>
    <row r="45756" ht="12" customHeight="1"/>
    <row r="45757" ht="12" customHeight="1"/>
    <row r="45758" ht="12" customHeight="1"/>
    <row r="45759" ht="12" customHeight="1"/>
    <row r="45760" ht="12" customHeight="1"/>
    <row r="45761" ht="12" customHeight="1"/>
    <row r="45762" ht="12" customHeight="1"/>
    <row r="45763" ht="12" customHeight="1"/>
    <row r="45764" ht="12" customHeight="1"/>
    <row r="45765" ht="12" customHeight="1"/>
    <row r="45766" ht="12" customHeight="1"/>
    <row r="45767" ht="12" customHeight="1"/>
    <row r="45768" ht="12" customHeight="1"/>
    <row r="45769" ht="12" customHeight="1"/>
    <row r="45770" ht="12" customHeight="1"/>
    <row r="45771" ht="12" customHeight="1"/>
    <row r="45772" ht="12" customHeight="1"/>
    <row r="45773" ht="12" customHeight="1"/>
    <row r="45774" ht="12" customHeight="1"/>
    <row r="45775" ht="12" customHeight="1"/>
    <row r="45776" ht="12" customHeight="1"/>
    <row r="45777" ht="12" customHeight="1"/>
    <row r="45778" ht="12" customHeight="1"/>
    <row r="45779" ht="12" customHeight="1"/>
    <row r="45780" ht="12" customHeight="1"/>
    <row r="45781" ht="12" customHeight="1"/>
    <row r="45782" ht="12" customHeight="1"/>
    <row r="45783" ht="12" customHeight="1"/>
    <row r="45784" ht="12" customHeight="1"/>
    <row r="45785" ht="12" customHeight="1"/>
    <row r="45786" ht="12" customHeight="1"/>
    <row r="45787" ht="12" customHeight="1"/>
    <row r="45788" ht="12" customHeight="1"/>
    <row r="45789" ht="12" customHeight="1"/>
    <row r="45790" ht="12" customHeight="1"/>
    <row r="45791" ht="12" customHeight="1"/>
    <row r="45792" ht="12" customHeight="1"/>
    <row r="45793" ht="12" customHeight="1"/>
    <row r="45794" ht="12" customHeight="1"/>
    <row r="45795" ht="12" customHeight="1"/>
    <row r="45796" ht="12" customHeight="1"/>
    <row r="45797" ht="12" customHeight="1"/>
    <row r="45798" ht="12" customHeight="1"/>
    <row r="45799" ht="12" customHeight="1"/>
    <row r="45800" ht="12" customHeight="1"/>
    <row r="45801" ht="12" customHeight="1"/>
    <row r="45802" ht="12" customHeight="1"/>
    <row r="45803" ht="12" customHeight="1"/>
    <row r="45804" ht="12" customHeight="1"/>
    <row r="45805" ht="12" customHeight="1"/>
    <row r="45806" ht="12" customHeight="1"/>
    <row r="45807" ht="12" customHeight="1"/>
    <row r="45808" ht="12" customHeight="1"/>
    <row r="45809" ht="12" customHeight="1"/>
    <row r="45810" ht="12" customHeight="1"/>
    <row r="45811" ht="12" customHeight="1"/>
    <row r="45812" ht="12" customHeight="1"/>
    <row r="45813" ht="12" customHeight="1"/>
    <row r="45814" ht="12" customHeight="1"/>
    <row r="45815" ht="12" customHeight="1"/>
    <row r="45816" ht="12" customHeight="1"/>
    <row r="45817" ht="12" customHeight="1"/>
    <row r="45818" ht="12" customHeight="1"/>
    <row r="45819" ht="12" customHeight="1"/>
    <row r="45820" ht="12" customHeight="1"/>
    <row r="45821" ht="12" customHeight="1"/>
    <row r="45822" ht="12" customHeight="1"/>
    <row r="45823" ht="12" customHeight="1"/>
    <row r="45824" ht="12" customHeight="1"/>
    <row r="45825" ht="12" customHeight="1"/>
    <row r="45826" ht="12" customHeight="1"/>
    <row r="45827" ht="12" customHeight="1"/>
    <row r="45828" ht="12" customHeight="1"/>
    <row r="45829" ht="12" customHeight="1"/>
    <row r="45830" ht="12" customHeight="1"/>
    <row r="45831" ht="12" customHeight="1"/>
    <row r="45832" ht="12" customHeight="1"/>
    <row r="45833" ht="12" customHeight="1"/>
    <row r="45834" ht="12" customHeight="1"/>
    <row r="45835" ht="12" customHeight="1"/>
    <row r="45836" ht="12" customHeight="1"/>
    <row r="45837" ht="12" customHeight="1"/>
    <row r="45838" ht="12" customHeight="1"/>
    <row r="45839" ht="12" customHeight="1"/>
    <row r="45840" ht="12" customHeight="1"/>
    <row r="45841" ht="12" customHeight="1"/>
    <row r="45842" ht="12" customHeight="1"/>
    <row r="45843" ht="12" customHeight="1"/>
    <row r="45844" ht="12" customHeight="1"/>
    <row r="45845" ht="12" customHeight="1"/>
    <row r="45846" ht="12" customHeight="1"/>
    <row r="45847" ht="12" customHeight="1"/>
    <row r="45848" ht="12" customHeight="1"/>
    <row r="45849" ht="12" customHeight="1"/>
    <row r="45850" ht="12" customHeight="1"/>
    <row r="45851" ht="12" customHeight="1"/>
    <row r="45852" ht="12" customHeight="1"/>
    <row r="45853" ht="12" customHeight="1"/>
    <row r="45854" ht="12" customHeight="1"/>
    <row r="45855" ht="12" customHeight="1"/>
    <row r="45856" ht="12" customHeight="1"/>
    <row r="45857" ht="12" customHeight="1"/>
    <row r="45858" ht="12" customHeight="1"/>
    <row r="45859" ht="12" customHeight="1"/>
    <row r="45860" ht="12" customHeight="1"/>
    <row r="45861" ht="12" customHeight="1"/>
    <row r="45862" ht="12" customHeight="1"/>
    <row r="45863" ht="12" customHeight="1"/>
    <row r="45864" ht="12" customHeight="1"/>
    <row r="45865" ht="12" customHeight="1"/>
    <row r="45866" ht="12" customHeight="1"/>
    <row r="45867" ht="12" customHeight="1"/>
    <row r="45868" ht="12" customHeight="1"/>
    <row r="45869" ht="12" customHeight="1"/>
    <row r="45870" ht="12" customHeight="1"/>
    <row r="45871" ht="12" customHeight="1"/>
    <row r="45872" ht="12" customHeight="1"/>
    <row r="45873" ht="12" customHeight="1"/>
    <row r="45874" ht="12" customHeight="1"/>
    <row r="45875" ht="12" customHeight="1"/>
    <row r="45876" ht="12" customHeight="1"/>
    <row r="45877" ht="12" customHeight="1"/>
    <row r="45878" ht="12" customHeight="1"/>
    <row r="45879" ht="12" customHeight="1"/>
    <row r="45880" ht="12" customHeight="1"/>
    <row r="45881" ht="12" customHeight="1"/>
    <row r="45882" ht="12" customHeight="1"/>
    <row r="45883" ht="12" customHeight="1"/>
    <row r="45884" ht="12" customHeight="1"/>
    <row r="45885" ht="12" customHeight="1"/>
    <row r="45886" ht="12" customHeight="1"/>
    <row r="45887" ht="12" customHeight="1"/>
    <row r="45888" ht="12" customHeight="1"/>
    <row r="45889" ht="12" customHeight="1"/>
    <row r="45890" ht="12" customHeight="1"/>
    <row r="45891" ht="12" customHeight="1"/>
    <row r="45892" ht="12" customHeight="1"/>
    <row r="45893" ht="12" customHeight="1"/>
    <row r="45894" ht="12" customHeight="1"/>
    <row r="45895" ht="12" customHeight="1"/>
    <row r="45896" ht="12" customHeight="1"/>
    <row r="45897" ht="12" customHeight="1"/>
    <row r="45898" ht="12" customHeight="1"/>
    <row r="45899" ht="12" customHeight="1"/>
    <row r="45900" ht="12" customHeight="1"/>
    <row r="45901" ht="12" customHeight="1"/>
    <row r="45902" ht="12" customHeight="1"/>
    <row r="45903" ht="12" customHeight="1"/>
    <row r="45904" ht="12" customHeight="1"/>
    <row r="45905" ht="12" customHeight="1"/>
    <row r="45906" ht="12" customHeight="1"/>
    <row r="45907" ht="12" customHeight="1"/>
    <row r="45908" ht="12" customHeight="1"/>
    <row r="45909" ht="12" customHeight="1"/>
    <row r="45910" ht="12" customHeight="1"/>
    <row r="45911" ht="12" customHeight="1"/>
    <row r="45912" ht="12" customHeight="1"/>
    <row r="45913" ht="12" customHeight="1"/>
    <row r="45914" ht="12" customHeight="1"/>
    <row r="45915" ht="12" customHeight="1"/>
    <row r="45916" ht="12" customHeight="1"/>
    <row r="45917" ht="12" customHeight="1"/>
    <row r="45918" ht="12" customHeight="1"/>
    <row r="45919" ht="12" customHeight="1"/>
    <row r="45920" ht="12" customHeight="1"/>
    <row r="45921" ht="12" customHeight="1"/>
    <row r="45922" ht="12" customHeight="1"/>
    <row r="45923" ht="12" customHeight="1"/>
    <row r="45924" ht="12" customHeight="1"/>
    <row r="45925" ht="12" customHeight="1"/>
    <row r="45926" ht="12" customHeight="1"/>
    <row r="45927" ht="12" customHeight="1"/>
    <row r="45928" ht="12" customHeight="1"/>
    <row r="45929" ht="12" customHeight="1"/>
    <row r="45930" ht="12" customHeight="1"/>
    <row r="45931" ht="12" customHeight="1"/>
    <row r="45932" ht="12" customHeight="1"/>
    <row r="45933" ht="12" customHeight="1"/>
    <row r="45934" ht="12" customHeight="1"/>
    <row r="45935" ht="12" customHeight="1"/>
    <row r="45936" ht="12" customHeight="1"/>
    <row r="45937" ht="12" customHeight="1"/>
    <row r="45938" ht="12" customHeight="1"/>
    <row r="45939" ht="12" customHeight="1"/>
    <row r="45940" ht="12" customHeight="1"/>
    <row r="45941" ht="12" customHeight="1"/>
    <row r="45942" ht="12" customHeight="1"/>
    <row r="45943" ht="12" customHeight="1"/>
    <row r="45944" ht="12" customHeight="1"/>
    <row r="45945" ht="12" customHeight="1"/>
    <row r="45946" ht="12" customHeight="1"/>
    <row r="45947" ht="12" customHeight="1"/>
    <row r="45948" ht="12" customHeight="1"/>
    <row r="45949" ht="12" customHeight="1"/>
    <row r="45950" ht="12" customHeight="1"/>
    <row r="45951" ht="12" customHeight="1"/>
    <row r="45952" ht="12" customHeight="1"/>
    <row r="45953" ht="12" customHeight="1"/>
    <row r="45954" ht="12" customHeight="1"/>
    <row r="45955" ht="12" customHeight="1"/>
    <row r="45956" ht="12" customHeight="1"/>
    <row r="45957" ht="12" customHeight="1"/>
    <row r="45958" ht="12" customHeight="1"/>
    <row r="45959" ht="12" customHeight="1"/>
    <row r="45960" ht="12" customHeight="1"/>
    <row r="45961" ht="12" customHeight="1"/>
    <row r="45962" ht="12" customHeight="1"/>
    <row r="45963" ht="12" customHeight="1"/>
    <row r="45964" ht="12" customHeight="1"/>
    <row r="45965" ht="12" customHeight="1"/>
    <row r="45966" ht="12" customHeight="1"/>
    <row r="45967" ht="12" customHeight="1"/>
    <row r="45968" ht="12" customHeight="1"/>
    <row r="45969" ht="12" customHeight="1"/>
    <row r="45970" ht="12" customHeight="1"/>
    <row r="45971" ht="12" customHeight="1"/>
    <row r="45972" ht="12" customHeight="1"/>
    <row r="45973" ht="12" customHeight="1"/>
    <row r="45974" ht="12" customHeight="1"/>
    <row r="45975" ht="12" customHeight="1"/>
    <row r="45976" ht="12" customHeight="1"/>
    <row r="45977" ht="12" customHeight="1"/>
    <row r="45978" ht="12" customHeight="1"/>
    <row r="45979" ht="12" customHeight="1"/>
    <row r="45980" ht="12" customHeight="1"/>
    <row r="45981" ht="12" customHeight="1"/>
    <row r="45982" ht="12" customHeight="1"/>
    <row r="45983" ht="12" customHeight="1"/>
    <row r="45984" ht="12" customHeight="1"/>
    <row r="45985" ht="12" customHeight="1"/>
    <row r="45986" ht="12" customHeight="1"/>
    <row r="45987" ht="12" customHeight="1"/>
    <row r="45988" ht="12" customHeight="1"/>
    <row r="45989" ht="12" customHeight="1"/>
    <row r="45990" ht="12" customHeight="1"/>
    <row r="45991" ht="12" customHeight="1"/>
    <row r="45992" ht="12" customHeight="1"/>
    <row r="45993" ht="12" customHeight="1"/>
    <row r="45994" ht="12" customHeight="1"/>
    <row r="45995" ht="12" customHeight="1"/>
    <row r="45996" ht="12" customHeight="1"/>
    <row r="45997" ht="12" customHeight="1"/>
    <row r="45998" ht="12" customHeight="1"/>
    <row r="45999" ht="12" customHeight="1"/>
    <row r="46000" ht="12" customHeight="1"/>
    <row r="46001" ht="12" customHeight="1"/>
    <row r="46002" ht="12" customHeight="1"/>
    <row r="46003" ht="12" customHeight="1"/>
    <row r="46004" ht="12" customHeight="1"/>
    <row r="46005" ht="12" customHeight="1"/>
    <row r="46006" ht="12" customHeight="1"/>
    <row r="46007" ht="12" customHeight="1"/>
    <row r="46008" ht="12" customHeight="1"/>
    <row r="46009" ht="12" customHeight="1"/>
    <row r="46010" ht="12" customHeight="1"/>
    <row r="46011" ht="12" customHeight="1"/>
    <row r="46012" ht="12" customHeight="1"/>
    <row r="46013" ht="12" customHeight="1"/>
    <row r="46014" ht="12" customHeight="1"/>
    <row r="46015" ht="12" customHeight="1"/>
    <row r="46016" ht="12" customHeight="1"/>
    <row r="46017" ht="12" customHeight="1"/>
    <row r="46018" ht="12" customHeight="1"/>
    <row r="46019" ht="12" customHeight="1"/>
    <row r="46020" ht="12" customHeight="1"/>
    <row r="46021" ht="12" customHeight="1"/>
    <row r="46022" ht="12" customHeight="1"/>
    <row r="46023" ht="12" customHeight="1"/>
    <row r="46024" ht="12" customHeight="1"/>
    <row r="46025" ht="12" customHeight="1"/>
    <row r="46026" ht="12" customHeight="1"/>
    <row r="46027" ht="12" customHeight="1"/>
    <row r="46028" ht="12" customHeight="1"/>
    <row r="46029" ht="12" customHeight="1"/>
    <row r="46030" ht="12" customHeight="1"/>
    <row r="46031" ht="12" customHeight="1"/>
    <row r="46032" ht="12" customHeight="1"/>
    <row r="46033" ht="12" customHeight="1"/>
    <row r="46034" ht="12" customHeight="1"/>
    <row r="46035" ht="12" customHeight="1"/>
    <row r="46036" ht="12" customHeight="1"/>
    <row r="46037" ht="12" customHeight="1"/>
    <row r="46038" ht="12" customHeight="1"/>
    <row r="46039" ht="12" customHeight="1"/>
    <row r="46040" ht="12" customHeight="1"/>
    <row r="46041" ht="12" customHeight="1"/>
    <row r="46042" ht="12" customHeight="1"/>
    <row r="46043" ht="12" customHeight="1"/>
    <row r="46044" ht="12" customHeight="1"/>
    <row r="46045" ht="12" customHeight="1"/>
    <row r="46046" ht="12" customHeight="1"/>
    <row r="46047" ht="12" customHeight="1"/>
    <row r="46048" ht="12" customHeight="1"/>
    <row r="46049" ht="12" customHeight="1"/>
    <row r="46050" ht="12" customHeight="1"/>
    <row r="46051" ht="12" customHeight="1"/>
    <row r="46052" ht="12" customHeight="1"/>
    <row r="46053" ht="12" customHeight="1"/>
    <row r="46054" ht="12" customHeight="1"/>
    <row r="46055" ht="12" customHeight="1"/>
    <row r="46056" ht="12" customHeight="1"/>
    <row r="46057" ht="12" customHeight="1"/>
    <row r="46058" ht="12" customHeight="1"/>
    <row r="46059" ht="12" customHeight="1"/>
    <row r="46060" ht="12" customHeight="1"/>
    <row r="46061" ht="12" customHeight="1"/>
    <row r="46062" ht="12" customHeight="1"/>
    <row r="46063" ht="12" customHeight="1"/>
    <row r="46064" ht="12" customHeight="1"/>
    <row r="46065" ht="12" customHeight="1"/>
    <row r="46066" ht="12" customHeight="1"/>
    <row r="46067" ht="12" customHeight="1"/>
    <row r="46068" ht="12" customHeight="1"/>
    <row r="46069" ht="12" customHeight="1"/>
    <row r="46070" ht="12" customHeight="1"/>
    <row r="46071" ht="12" customHeight="1"/>
    <row r="46072" ht="12" customHeight="1"/>
    <row r="46073" ht="12" customHeight="1"/>
    <row r="46074" ht="12" customHeight="1"/>
    <row r="46075" ht="12" customHeight="1"/>
    <row r="46076" ht="12" customHeight="1"/>
    <row r="46077" ht="12" customHeight="1"/>
    <row r="46078" ht="12" customHeight="1"/>
    <row r="46079" ht="12" customHeight="1"/>
    <row r="46080" ht="12" customHeight="1"/>
    <row r="46081" ht="12" customHeight="1"/>
    <row r="46082" ht="12" customHeight="1"/>
    <row r="46083" ht="12" customHeight="1"/>
    <row r="46084" ht="12" customHeight="1"/>
    <row r="46085" ht="12" customHeight="1"/>
    <row r="46086" ht="12" customHeight="1"/>
    <row r="46087" ht="12" customHeight="1"/>
    <row r="46088" ht="12" customHeight="1"/>
    <row r="46089" ht="12" customHeight="1"/>
    <row r="46090" ht="12" customHeight="1"/>
    <row r="46091" ht="12" customHeight="1"/>
    <row r="46092" ht="12" customHeight="1"/>
    <row r="46093" ht="12" customHeight="1"/>
    <row r="46094" ht="12" customHeight="1"/>
    <row r="46095" ht="12" customHeight="1"/>
    <row r="46096" ht="12" customHeight="1"/>
    <row r="46097" ht="12" customHeight="1"/>
    <row r="46098" ht="12" customHeight="1"/>
    <row r="46099" ht="12" customHeight="1"/>
    <row r="46100" ht="12" customHeight="1"/>
    <row r="46101" ht="12" customHeight="1"/>
    <row r="46102" ht="12" customHeight="1"/>
    <row r="46103" ht="12" customHeight="1"/>
    <row r="46104" ht="12" customHeight="1"/>
    <row r="46105" ht="12" customHeight="1"/>
    <row r="46106" ht="12" customHeight="1"/>
    <row r="46107" ht="12" customHeight="1"/>
    <row r="46108" ht="12" customHeight="1"/>
    <row r="46109" ht="12" customHeight="1"/>
    <row r="46110" ht="12" customHeight="1"/>
    <row r="46111" ht="12" customHeight="1"/>
    <row r="46112" ht="12" customHeight="1"/>
    <row r="46113" ht="12" customHeight="1"/>
    <row r="46114" ht="12" customHeight="1"/>
    <row r="46115" ht="12" customHeight="1"/>
    <row r="46116" ht="12" customHeight="1"/>
    <row r="46117" ht="12" customHeight="1"/>
    <row r="46118" ht="12" customHeight="1"/>
    <row r="46119" ht="12" customHeight="1"/>
    <row r="46120" ht="12" customHeight="1"/>
    <row r="46121" ht="12" customHeight="1"/>
    <row r="46122" ht="12" customHeight="1"/>
    <row r="46123" ht="12" customHeight="1"/>
    <row r="46124" ht="12" customHeight="1"/>
    <row r="46125" ht="12" customHeight="1"/>
    <row r="46126" ht="12" customHeight="1"/>
    <row r="46127" ht="12" customHeight="1"/>
    <row r="46128" ht="12" customHeight="1"/>
    <row r="46129" ht="12" customHeight="1"/>
    <row r="46130" ht="12" customHeight="1"/>
    <row r="46131" ht="12" customHeight="1"/>
    <row r="46132" ht="12" customHeight="1"/>
    <row r="46133" ht="12" customHeight="1"/>
    <row r="46134" ht="12" customHeight="1"/>
    <row r="46135" ht="12" customHeight="1"/>
    <row r="46136" ht="12" customHeight="1"/>
    <row r="46137" ht="12" customHeight="1"/>
    <row r="46138" ht="12" customHeight="1"/>
    <row r="46139" ht="12" customHeight="1"/>
    <row r="46140" ht="12" customHeight="1"/>
    <row r="46141" ht="12" customHeight="1"/>
    <row r="46142" ht="12" customHeight="1"/>
    <row r="46143" ht="12" customHeight="1"/>
    <row r="46144" ht="12" customHeight="1"/>
    <row r="46145" ht="12" customHeight="1"/>
    <row r="46146" ht="12" customHeight="1"/>
    <row r="46147" ht="12" customHeight="1"/>
    <row r="46148" ht="12" customHeight="1"/>
    <row r="46149" ht="12" customHeight="1"/>
    <row r="46150" ht="12" customHeight="1"/>
    <row r="46151" ht="12" customHeight="1"/>
    <row r="46152" ht="12" customHeight="1"/>
    <row r="46153" ht="12" customHeight="1"/>
    <row r="46154" ht="12" customHeight="1"/>
    <row r="46155" ht="12" customHeight="1"/>
    <row r="46156" ht="12" customHeight="1"/>
    <row r="46157" ht="12" customHeight="1"/>
    <row r="46158" ht="12" customHeight="1"/>
    <row r="46159" ht="12" customHeight="1"/>
    <row r="46160" ht="12" customHeight="1"/>
    <row r="46161" ht="12" customHeight="1"/>
    <row r="46162" ht="12" customHeight="1"/>
    <row r="46163" ht="12" customHeight="1"/>
    <row r="46164" ht="12" customHeight="1"/>
    <row r="46165" ht="12" customHeight="1"/>
    <row r="46166" ht="12" customHeight="1"/>
    <row r="46167" ht="12" customHeight="1"/>
    <row r="46168" ht="12" customHeight="1"/>
    <row r="46169" ht="12" customHeight="1"/>
    <row r="46170" ht="12" customHeight="1"/>
    <row r="46171" ht="12" customHeight="1"/>
    <row r="46172" ht="12" customHeight="1"/>
    <row r="46173" ht="12" customHeight="1"/>
    <row r="46174" ht="12" customHeight="1"/>
    <row r="46175" ht="12" customHeight="1"/>
    <row r="46176" ht="12" customHeight="1"/>
    <row r="46177" ht="12" customHeight="1"/>
    <row r="46178" ht="12" customHeight="1"/>
    <row r="46179" ht="12" customHeight="1"/>
    <row r="46180" ht="12" customHeight="1"/>
    <row r="46181" ht="12" customHeight="1"/>
    <row r="46182" ht="12" customHeight="1"/>
    <row r="46183" ht="12" customHeight="1"/>
    <row r="46184" ht="12" customHeight="1"/>
    <row r="46185" ht="12" customHeight="1"/>
    <row r="46186" ht="12" customHeight="1"/>
    <row r="46187" ht="12" customHeight="1"/>
    <row r="46188" ht="12" customHeight="1"/>
    <row r="46189" ht="12" customHeight="1"/>
    <row r="46190" ht="12" customHeight="1"/>
    <row r="46191" ht="12" customHeight="1"/>
    <row r="46192" ht="12" customHeight="1"/>
    <row r="46193" ht="12" customHeight="1"/>
    <row r="46194" ht="12" customHeight="1"/>
    <row r="46195" ht="12" customHeight="1"/>
    <row r="46196" ht="12" customHeight="1"/>
    <row r="46197" ht="12" customHeight="1"/>
    <row r="46198" ht="12" customHeight="1"/>
    <row r="46199" ht="12" customHeight="1"/>
    <row r="46200" ht="12" customHeight="1"/>
    <row r="46201" ht="12" customHeight="1"/>
    <row r="46202" ht="12" customHeight="1"/>
    <row r="46203" ht="12" customHeight="1"/>
    <row r="46204" ht="12" customHeight="1"/>
    <row r="46205" ht="12" customHeight="1"/>
    <row r="46206" ht="12" customHeight="1"/>
    <row r="46207" ht="12" customHeight="1"/>
    <row r="46208" ht="12" customHeight="1"/>
    <row r="46209" ht="12" customHeight="1"/>
    <row r="46210" ht="12" customHeight="1"/>
    <row r="46211" ht="12" customHeight="1"/>
    <row r="46212" ht="12" customHeight="1"/>
    <row r="46213" ht="12" customHeight="1"/>
    <row r="46214" ht="12" customHeight="1"/>
    <row r="46215" ht="12" customHeight="1"/>
    <row r="46216" ht="12" customHeight="1"/>
    <row r="46217" ht="12" customHeight="1"/>
    <row r="46218" ht="12" customHeight="1"/>
    <row r="46219" ht="12" customHeight="1"/>
    <row r="46220" ht="12" customHeight="1"/>
    <row r="46221" ht="12" customHeight="1"/>
    <row r="46222" ht="12" customHeight="1"/>
    <row r="46223" ht="12" customHeight="1"/>
    <row r="46224" ht="12" customHeight="1"/>
    <row r="46225" ht="12" customHeight="1"/>
    <row r="46226" ht="12" customHeight="1"/>
    <row r="46227" ht="12" customHeight="1"/>
    <row r="46228" ht="12" customHeight="1"/>
    <row r="46229" ht="12" customHeight="1"/>
    <row r="46230" ht="12" customHeight="1"/>
    <row r="46231" ht="12" customHeight="1"/>
    <row r="46232" ht="12" customHeight="1"/>
    <row r="46233" ht="12" customHeight="1"/>
    <row r="46234" ht="12" customHeight="1"/>
    <row r="46235" ht="12" customHeight="1"/>
    <row r="46236" ht="12" customHeight="1"/>
    <row r="46237" ht="12" customHeight="1"/>
    <row r="46238" ht="12" customHeight="1"/>
    <row r="46239" ht="12" customHeight="1"/>
    <row r="46240" ht="12" customHeight="1"/>
    <row r="46241" ht="12" customHeight="1"/>
    <row r="46242" ht="12" customHeight="1"/>
    <row r="46243" ht="12" customHeight="1"/>
    <row r="46244" ht="12" customHeight="1"/>
    <row r="46245" ht="12" customHeight="1"/>
    <row r="46246" ht="12" customHeight="1"/>
    <row r="46247" ht="12" customHeight="1"/>
    <row r="46248" ht="12" customHeight="1"/>
    <row r="46249" ht="12" customHeight="1"/>
    <row r="46250" ht="12" customHeight="1"/>
    <row r="46251" ht="12" customHeight="1"/>
    <row r="46252" ht="12" customHeight="1"/>
    <row r="46253" ht="12" customHeight="1"/>
    <row r="46254" ht="12" customHeight="1"/>
    <row r="46255" ht="12" customHeight="1"/>
    <row r="46256" ht="12" customHeight="1"/>
    <row r="46257" ht="12" customHeight="1"/>
    <row r="46258" ht="12" customHeight="1"/>
    <row r="46259" ht="12" customHeight="1"/>
    <row r="46260" ht="12" customHeight="1"/>
    <row r="46261" ht="12" customHeight="1"/>
    <row r="46262" ht="12" customHeight="1"/>
    <row r="46263" ht="12" customHeight="1"/>
    <row r="46264" ht="12" customHeight="1"/>
    <row r="46265" ht="12" customHeight="1"/>
    <row r="46266" ht="12" customHeight="1"/>
    <row r="46267" ht="12" customHeight="1"/>
    <row r="46268" ht="12" customHeight="1"/>
    <row r="46269" ht="12" customHeight="1"/>
    <row r="46270" ht="12" customHeight="1"/>
    <row r="46271" ht="12" customHeight="1"/>
    <row r="46272" ht="12" customHeight="1"/>
    <row r="46273" ht="12" customHeight="1"/>
    <row r="46274" ht="12" customHeight="1"/>
    <row r="46275" ht="12" customHeight="1"/>
    <row r="46276" ht="12" customHeight="1"/>
    <row r="46277" ht="12" customHeight="1"/>
    <row r="46278" ht="12" customHeight="1"/>
    <row r="46279" ht="12" customHeight="1"/>
    <row r="46280" ht="12" customHeight="1"/>
    <row r="46281" ht="12" customHeight="1"/>
    <row r="46282" ht="12" customHeight="1"/>
    <row r="46283" ht="12" customHeight="1"/>
    <row r="46284" ht="12" customHeight="1"/>
    <row r="46285" ht="12" customHeight="1"/>
    <row r="46286" ht="12" customHeight="1"/>
    <row r="46287" ht="12" customHeight="1"/>
    <row r="46288" ht="12" customHeight="1"/>
    <row r="46289" ht="12" customHeight="1"/>
    <row r="46290" ht="12" customHeight="1"/>
    <row r="46291" ht="12" customHeight="1"/>
    <row r="46292" ht="12" customHeight="1"/>
    <row r="46293" ht="12" customHeight="1"/>
    <row r="46294" ht="12" customHeight="1"/>
    <row r="46295" ht="12" customHeight="1"/>
    <row r="46296" ht="12" customHeight="1"/>
    <row r="46297" ht="12" customHeight="1"/>
    <row r="46298" ht="12" customHeight="1"/>
    <row r="46299" ht="12" customHeight="1"/>
    <row r="46300" ht="12" customHeight="1"/>
    <row r="46301" ht="12" customHeight="1"/>
    <row r="46302" ht="12" customHeight="1"/>
    <row r="46303" ht="12" customHeight="1"/>
    <row r="46304" ht="12" customHeight="1"/>
    <row r="46305" ht="12" customHeight="1"/>
    <row r="46306" ht="12" customHeight="1"/>
    <row r="46307" ht="12" customHeight="1"/>
    <row r="46308" ht="12" customHeight="1"/>
    <row r="46309" ht="12" customHeight="1"/>
    <row r="46310" ht="12" customHeight="1"/>
    <row r="46311" ht="12" customHeight="1"/>
    <row r="46312" ht="12" customHeight="1"/>
    <row r="46313" ht="12" customHeight="1"/>
    <row r="46314" ht="12" customHeight="1"/>
    <row r="46315" ht="12" customHeight="1"/>
    <row r="46316" ht="12" customHeight="1"/>
    <row r="46317" ht="12" customHeight="1"/>
    <row r="46318" ht="12" customHeight="1"/>
    <row r="46319" ht="12" customHeight="1"/>
    <row r="46320" ht="12" customHeight="1"/>
    <row r="46321" ht="12" customHeight="1"/>
    <row r="46322" ht="12" customHeight="1"/>
    <row r="46323" ht="12" customHeight="1"/>
    <row r="46324" ht="12" customHeight="1"/>
    <row r="46325" ht="12" customHeight="1"/>
    <row r="46326" ht="12" customHeight="1"/>
    <row r="46327" ht="12" customHeight="1"/>
    <row r="46328" ht="12" customHeight="1"/>
    <row r="46329" ht="12" customHeight="1"/>
    <row r="46330" ht="12" customHeight="1"/>
    <row r="46331" ht="12" customHeight="1"/>
    <row r="46332" ht="12" customHeight="1"/>
    <row r="46333" ht="12" customHeight="1"/>
    <row r="46334" ht="12" customHeight="1"/>
    <row r="46335" ht="12" customHeight="1"/>
    <row r="46336" ht="12" customHeight="1"/>
    <row r="46337" ht="12" customHeight="1"/>
    <row r="46338" ht="12" customHeight="1"/>
    <row r="46339" ht="12" customHeight="1"/>
    <row r="46340" ht="12" customHeight="1"/>
    <row r="46341" ht="12" customHeight="1"/>
    <row r="46342" ht="12" customHeight="1"/>
    <row r="46343" ht="12" customHeight="1"/>
    <row r="46344" ht="12" customHeight="1"/>
    <row r="46345" ht="12" customHeight="1"/>
    <row r="46346" ht="12" customHeight="1"/>
    <row r="46347" ht="12" customHeight="1"/>
    <row r="46348" ht="12" customHeight="1"/>
    <row r="46349" ht="12" customHeight="1"/>
    <row r="46350" ht="12" customHeight="1"/>
    <row r="46351" ht="12" customHeight="1"/>
    <row r="46352" ht="12" customHeight="1"/>
    <row r="46353" ht="12" customHeight="1"/>
    <row r="46354" ht="12" customHeight="1"/>
    <row r="46355" ht="12" customHeight="1"/>
    <row r="46356" ht="12" customHeight="1"/>
    <row r="46357" ht="12" customHeight="1"/>
    <row r="46358" ht="12" customHeight="1"/>
    <row r="46359" ht="12" customHeight="1"/>
    <row r="46360" ht="12" customHeight="1"/>
    <row r="46361" ht="12" customHeight="1"/>
    <row r="46362" ht="12" customHeight="1"/>
    <row r="46363" ht="12" customHeight="1"/>
    <row r="46364" ht="12" customHeight="1"/>
    <row r="46365" ht="12" customHeight="1"/>
    <row r="46366" ht="12" customHeight="1"/>
    <row r="46367" ht="12" customHeight="1"/>
    <row r="46368" ht="12" customHeight="1"/>
    <row r="46369" ht="12" customHeight="1"/>
    <row r="46370" ht="12" customHeight="1"/>
    <row r="46371" ht="12" customHeight="1"/>
    <row r="46372" ht="12" customHeight="1"/>
    <row r="46373" ht="12" customHeight="1"/>
    <row r="46374" ht="12" customHeight="1"/>
    <row r="46375" ht="12" customHeight="1"/>
    <row r="46376" ht="12" customHeight="1"/>
    <row r="46377" ht="12" customHeight="1"/>
    <row r="46378" ht="12" customHeight="1"/>
    <row r="46379" ht="12" customHeight="1"/>
    <row r="46380" ht="12" customHeight="1"/>
    <row r="46381" ht="12" customHeight="1"/>
    <row r="46382" ht="12" customHeight="1"/>
    <row r="46383" ht="12" customHeight="1"/>
    <row r="46384" ht="12" customHeight="1"/>
    <row r="46385" ht="12" customHeight="1"/>
    <row r="46386" ht="12" customHeight="1"/>
    <row r="46387" ht="12" customHeight="1"/>
    <row r="46388" ht="12" customHeight="1"/>
    <row r="46389" ht="12" customHeight="1"/>
    <row r="46390" ht="12" customHeight="1"/>
    <row r="46391" ht="12" customHeight="1"/>
    <row r="46392" ht="12" customHeight="1"/>
    <row r="46393" ht="12" customHeight="1"/>
    <row r="46394" ht="12" customHeight="1"/>
    <row r="46395" ht="12" customHeight="1"/>
    <row r="46396" ht="12" customHeight="1"/>
    <row r="46397" ht="12" customHeight="1"/>
    <row r="46398" ht="12" customHeight="1"/>
    <row r="46399" ht="12" customHeight="1"/>
    <row r="46400" ht="12" customHeight="1"/>
    <row r="46401" ht="12" customHeight="1"/>
    <row r="46402" ht="12" customHeight="1"/>
    <row r="46403" ht="12" customHeight="1"/>
    <row r="46404" ht="12" customHeight="1"/>
    <row r="46405" ht="12" customHeight="1"/>
    <row r="46406" ht="12" customHeight="1"/>
    <row r="46407" ht="12" customHeight="1"/>
    <row r="46408" ht="12" customHeight="1"/>
    <row r="46409" ht="12" customHeight="1"/>
    <row r="46410" ht="12" customHeight="1"/>
    <row r="46411" ht="12" customHeight="1"/>
    <row r="46412" ht="12" customHeight="1"/>
    <row r="46413" ht="12" customHeight="1"/>
    <row r="46414" ht="12" customHeight="1"/>
    <row r="46415" ht="12" customHeight="1"/>
    <row r="46416" ht="12" customHeight="1"/>
    <row r="46417" ht="12" customHeight="1"/>
    <row r="46418" ht="12" customHeight="1"/>
    <row r="46419" ht="12" customHeight="1"/>
    <row r="46420" ht="12" customHeight="1"/>
    <row r="46421" ht="12" customHeight="1"/>
    <row r="46422" ht="12" customHeight="1"/>
    <row r="46423" ht="12" customHeight="1"/>
    <row r="46424" ht="12" customHeight="1"/>
    <row r="46425" ht="12" customHeight="1"/>
    <row r="46426" ht="12" customHeight="1"/>
    <row r="46427" ht="12" customHeight="1"/>
    <row r="46428" ht="12" customHeight="1"/>
    <row r="46429" ht="12" customHeight="1"/>
    <row r="46430" ht="12" customHeight="1"/>
    <row r="46431" ht="12" customHeight="1"/>
    <row r="46432" ht="12" customHeight="1"/>
    <row r="46433" ht="12" customHeight="1"/>
    <row r="46434" ht="12" customHeight="1"/>
    <row r="46435" ht="12" customHeight="1"/>
    <row r="46436" ht="12" customHeight="1"/>
    <row r="46437" ht="12" customHeight="1"/>
    <row r="46438" ht="12" customHeight="1"/>
    <row r="46439" ht="12" customHeight="1"/>
    <row r="46440" ht="12" customHeight="1"/>
    <row r="46441" ht="12" customHeight="1"/>
    <row r="46442" ht="12" customHeight="1"/>
    <row r="46443" ht="12" customHeight="1"/>
    <row r="46444" ht="12" customHeight="1"/>
    <row r="46445" ht="12" customHeight="1"/>
    <row r="46446" ht="12" customHeight="1"/>
    <row r="46447" ht="12" customHeight="1"/>
    <row r="46448" ht="12" customHeight="1"/>
    <row r="46449" ht="12" customHeight="1"/>
    <row r="46450" ht="12" customHeight="1"/>
    <row r="46451" ht="12" customHeight="1"/>
    <row r="46452" ht="12" customHeight="1"/>
    <row r="46453" ht="12" customHeight="1"/>
    <row r="46454" ht="12" customHeight="1"/>
    <row r="46455" ht="12" customHeight="1"/>
    <row r="46456" ht="12" customHeight="1"/>
    <row r="46457" ht="12" customHeight="1"/>
    <row r="46458" ht="12" customHeight="1"/>
    <row r="46459" ht="12" customHeight="1"/>
    <row r="46460" ht="12" customHeight="1"/>
    <row r="46461" ht="12" customHeight="1"/>
    <row r="46462" ht="12" customHeight="1"/>
    <row r="46463" ht="12" customHeight="1"/>
    <row r="46464" ht="12" customHeight="1"/>
    <row r="46465" ht="12" customHeight="1"/>
    <row r="46466" ht="12" customHeight="1"/>
    <row r="46467" ht="12" customHeight="1"/>
    <row r="46468" ht="12" customHeight="1"/>
    <row r="46469" ht="12" customHeight="1"/>
    <row r="46470" ht="12" customHeight="1"/>
    <row r="46471" ht="12" customHeight="1"/>
    <row r="46472" ht="12" customHeight="1"/>
    <row r="46473" ht="12" customHeight="1"/>
    <row r="46474" ht="12" customHeight="1"/>
    <row r="46475" ht="12" customHeight="1"/>
    <row r="46476" ht="12" customHeight="1"/>
    <row r="46477" ht="12" customHeight="1"/>
    <row r="46478" ht="12" customHeight="1"/>
    <row r="46479" ht="12" customHeight="1"/>
    <row r="46480" ht="12" customHeight="1"/>
    <row r="46481" ht="12" customHeight="1"/>
    <row r="46482" ht="12" customHeight="1"/>
    <row r="46483" ht="12" customHeight="1"/>
    <row r="46484" ht="12" customHeight="1"/>
    <row r="46485" ht="12" customHeight="1"/>
    <row r="46486" ht="12" customHeight="1"/>
    <row r="46487" ht="12" customHeight="1"/>
    <row r="46488" ht="12" customHeight="1"/>
    <row r="46489" ht="12" customHeight="1"/>
    <row r="46490" ht="12" customHeight="1"/>
    <row r="46491" ht="12" customHeight="1"/>
    <row r="46492" ht="12" customHeight="1"/>
    <row r="46493" ht="12" customHeight="1"/>
    <row r="46494" ht="12" customHeight="1"/>
    <row r="46495" ht="12" customHeight="1"/>
    <row r="46496" ht="12" customHeight="1"/>
    <row r="46497" ht="12" customHeight="1"/>
    <row r="46498" ht="12" customHeight="1"/>
    <row r="46499" ht="12" customHeight="1"/>
    <row r="46500" ht="12" customHeight="1"/>
    <row r="46501" ht="12" customHeight="1"/>
    <row r="46502" ht="12" customHeight="1"/>
    <row r="46503" ht="12" customHeight="1"/>
    <row r="46504" ht="12" customHeight="1"/>
    <row r="46505" ht="12" customHeight="1"/>
    <row r="46506" ht="12" customHeight="1"/>
    <row r="46507" ht="12" customHeight="1"/>
    <row r="46508" ht="12" customHeight="1"/>
    <row r="46509" ht="12" customHeight="1"/>
    <row r="46510" ht="12" customHeight="1"/>
    <row r="46511" ht="12" customHeight="1"/>
    <row r="46512" ht="12" customHeight="1"/>
    <row r="46513" ht="12" customHeight="1"/>
    <row r="46514" ht="12" customHeight="1"/>
    <row r="46515" ht="12" customHeight="1"/>
    <row r="46516" ht="12" customHeight="1"/>
    <row r="46517" ht="12" customHeight="1"/>
    <row r="46518" ht="12" customHeight="1"/>
    <row r="46519" ht="12" customHeight="1"/>
    <row r="46520" ht="12" customHeight="1"/>
    <row r="46521" ht="12" customHeight="1"/>
    <row r="46522" ht="12" customHeight="1"/>
    <row r="46523" ht="12" customHeight="1"/>
    <row r="46524" ht="12" customHeight="1"/>
    <row r="46525" ht="12" customHeight="1"/>
    <row r="46526" ht="12" customHeight="1"/>
    <row r="46527" ht="12" customHeight="1"/>
    <row r="46528" ht="12" customHeight="1"/>
    <row r="46529" ht="12" customHeight="1"/>
    <row r="46530" ht="12" customHeight="1"/>
    <row r="46531" ht="12" customHeight="1"/>
    <row r="46532" ht="12" customHeight="1"/>
    <row r="46533" ht="12" customHeight="1"/>
    <row r="46534" ht="12" customHeight="1"/>
    <row r="46535" ht="12" customHeight="1"/>
    <row r="46536" ht="12" customHeight="1"/>
    <row r="46537" ht="12" customHeight="1"/>
    <row r="46538" ht="12" customHeight="1"/>
    <row r="46539" ht="12" customHeight="1"/>
    <row r="46540" ht="12" customHeight="1"/>
    <row r="46541" ht="12" customHeight="1"/>
    <row r="46542" ht="12" customHeight="1"/>
    <row r="46543" ht="12" customHeight="1"/>
    <row r="46544" ht="12" customHeight="1"/>
    <row r="46545" ht="12" customHeight="1"/>
    <row r="46546" ht="12" customHeight="1"/>
    <row r="46547" ht="12" customHeight="1"/>
    <row r="46548" ht="12" customHeight="1"/>
    <row r="46549" ht="12" customHeight="1"/>
    <row r="46550" ht="12" customHeight="1"/>
    <row r="46551" ht="12" customHeight="1"/>
    <row r="46552" ht="12" customHeight="1"/>
    <row r="46553" ht="12" customHeight="1"/>
    <row r="46554" ht="12" customHeight="1"/>
    <row r="46555" ht="12" customHeight="1"/>
    <row r="46556" ht="12" customHeight="1"/>
    <row r="46557" ht="12" customHeight="1"/>
    <row r="46558" ht="12" customHeight="1"/>
    <row r="46559" ht="12" customHeight="1"/>
    <row r="46560" ht="12" customHeight="1"/>
    <row r="46561" ht="12" customHeight="1"/>
    <row r="46562" ht="12" customHeight="1"/>
    <row r="46563" ht="12" customHeight="1"/>
    <row r="46564" ht="12" customHeight="1"/>
    <row r="46565" ht="12" customHeight="1"/>
    <row r="46566" ht="12" customHeight="1"/>
    <row r="46567" ht="12" customHeight="1"/>
    <row r="46568" ht="12" customHeight="1"/>
    <row r="46569" ht="12" customHeight="1"/>
    <row r="46570" ht="12" customHeight="1"/>
    <row r="46571" ht="12" customHeight="1"/>
    <row r="46572" ht="12" customHeight="1"/>
    <row r="46573" ht="12" customHeight="1"/>
    <row r="46574" ht="12" customHeight="1"/>
    <row r="46575" ht="12" customHeight="1"/>
    <row r="46576" ht="12" customHeight="1"/>
    <row r="46577" ht="12" customHeight="1"/>
    <row r="46578" ht="12" customHeight="1"/>
    <row r="46579" ht="12" customHeight="1"/>
    <row r="46580" ht="12" customHeight="1"/>
    <row r="46581" ht="12" customHeight="1"/>
    <row r="46582" ht="12" customHeight="1"/>
    <row r="46583" ht="12" customHeight="1"/>
    <row r="46584" ht="12" customHeight="1"/>
    <row r="46585" ht="12" customHeight="1"/>
    <row r="46586" ht="12" customHeight="1"/>
    <row r="46587" ht="12" customHeight="1"/>
    <row r="46588" ht="12" customHeight="1"/>
    <row r="46589" ht="12" customHeight="1"/>
    <row r="46590" ht="12" customHeight="1"/>
    <row r="46591" ht="12" customHeight="1"/>
    <row r="46592" ht="12" customHeight="1"/>
    <row r="46593" ht="12" customHeight="1"/>
    <row r="46594" ht="12" customHeight="1"/>
    <row r="46595" ht="12" customHeight="1"/>
    <row r="46596" ht="12" customHeight="1"/>
    <row r="46597" ht="12" customHeight="1"/>
    <row r="46598" ht="12" customHeight="1"/>
    <row r="46599" ht="12" customHeight="1"/>
    <row r="46600" ht="12" customHeight="1"/>
    <row r="46601" ht="12" customHeight="1"/>
    <row r="46602" ht="12" customHeight="1"/>
    <row r="46603" ht="12" customHeight="1"/>
    <row r="46604" ht="12" customHeight="1"/>
    <row r="46605" ht="12" customHeight="1"/>
    <row r="46606" ht="12" customHeight="1"/>
    <row r="46607" ht="12" customHeight="1"/>
    <row r="46608" ht="12" customHeight="1"/>
    <row r="46609" ht="12" customHeight="1"/>
    <row r="46610" ht="12" customHeight="1"/>
    <row r="46611" ht="12" customHeight="1"/>
    <row r="46612" ht="12" customHeight="1"/>
    <row r="46613" ht="12" customHeight="1"/>
    <row r="46614" ht="12" customHeight="1"/>
    <row r="46615" ht="12" customHeight="1"/>
    <row r="46616" ht="12" customHeight="1"/>
    <row r="46617" ht="12" customHeight="1"/>
    <row r="46618" ht="12" customHeight="1"/>
    <row r="46619" ht="12" customHeight="1"/>
    <row r="46620" ht="12" customHeight="1"/>
    <row r="46621" ht="12" customHeight="1"/>
    <row r="46622" ht="12" customHeight="1"/>
    <row r="46623" ht="12" customHeight="1"/>
    <row r="46624" ht="12" customHeight="1"/>
    <row r="46625" ht="12" customHeight="1"/>
    <row r="46626" ht="12" customHeight="1"/>
    <row r="46627" ht="12" customHeight="1"/>
    <row r="46628" ht="12" customHeight="1"/>
    <row r="46629" ht="12" customHeight="1"/>
    <row r="46630" ht="12" customHeight="1"/>
    <row r="46631" ht="12" customHeight="1"/>
    <row r="46632" ht="12" customHeight="1"/>
    <row r="46633" ht="12" customHeight="1"/>
    <row r="46634" ht="12" customHeight="1"/>
    <row r="46635" ht="12" customHeight="1"/>
    <row r="46636" ht="12" customHeight="1"/>
    <row r="46637" ht="12" customHeight="1"/>
    <row r="46638" ht="12" customHeight="1"/>
    <row r="46639" ht="12" customHeight="1"/>
    <row r="46640" ht="12" customHeight="1"/>
    <row r="46641" ht="12" customHeight="1"/>
    <row r="46642" ht="12" customHeight="1"/>
    <row r="46643" ht="12" customHeight="1"/>
    <row r="46644" ht="12" customHeight="1"/>
    <row r="46645" ht="12" customHeight="1"/>
    <row r="46646" ht="12" customHeight="1"/>
    <row r="46647" ht="12" customHeight="1"/>
    <row r="46648" ht="12" customHeight="1"/>
    <row r="46649" ht="12" customHeight="1"/>
    <row r="46650" ht="12" customHeight="1"/>
    <row r="46651" ht="12" customHeight="1"/>
    <row r="46652" ht="12" customHeight="1"/>
    <row r="46653" ht="12" customHeight="1"/>
    <row r="46654" ht="12" customHeight="1"/>
    <row r="46655" ht="12" customHeight="1"/>
    <row r="46656" ht="12" customHeight="1"/>
    <row r="46657" ht="12" customHeight="1"/>
    <row r="46658" ht="12" customHeight="1"/>
    <row r="46659" ht="12" customHeight="1"/>
    <row r="46660" ht="12" customHeight="1"/>
    <row r="46661" ht="12" customHeight="1"/>
    <row r="46662" ht="12" customHeight="1"/>
    <row r="46663" ht="12" customHeight="1"/>
    <row r="46664" ht="12" customHeight="1"/>
    <row r="46665" ht="12" customHeight="1"/>
    <row r="46666" ht="12" customHeight="1"/>
    <row r="46667" ht="12" customHeight="1"/>
    <row r="46668" ht="12" customHeight="1"/>
    <row r="46669" ht="12" customHeight="1"/>
    <row r="46670" ht="12" customHeight="1"/>
    <row r="46671" ht="12" customHeight="1"/>
    <row r="46672" ht="12" customHeight="1"/>
    <row r="46673" ht="12" customHeight="1"/>
    <row r="46674" ht="12" customHeight="1"/>
    <row r="46675" ht="12" customHeight="1"/>
    <row r="46676" ht="12" customHeight="1"/>
    <row r="46677" ht="12" customHeight="1"/>
    <row r="46678" ht="12" customHeight="1"/>
    <row r="46679" ht="12" customHeight="1"/>
    <row r="46680" ht="12" customHeight="1"/>
    <row r="46681" ht="12" customHeight="1"/>
    <row r="46682" ht="12" customHeight="1"/>
    <row r="46683" ht="12" customHeight="1"/>
    <row r="46684" ht="12" customHeight="1"/>
    <row r="46685" ht="12" customHeight="1"/>
    <row r="46686" ht="12" customHeight="1"/>
    <row r="46687" ht="12" customHeight="1"/>
    <row r="46688" ht="12" customHeight="1"/>
    <row r="46689" ht="12" customHeight="1"/>
    <row r="46690" ht="12" customHeight="1"/>
    <row r="46691" ht="12" customHeight="1"/>
    <row r="46692" ht="12" customHeight="1"/>
    <row r="46693" ht="12" customHeight="1"/>
    <row r="46694" ht="12" customHeight="1"/>
    <row r="46695" ht="12" customHeight="1"/>
    <row r="46696" ht="12" customHeight="1"/>
    <row r="46697" ht="12" customHeight="1"/>
    <row r="46698" ht="12" customHeight="1"/>
    <row r="46699" ht="12" customHeight="1"/>
    <row r="46700" ht="12" customHeight="1"/>
    <row r="46701" ht="12" customHeight="1"/>
    <row r="46702" ht="12" customHeight="1"/>
    <row r="46703" ht="12" customHeight="1"/>
    <row r="46704" ht="12" customHeight="1"/>
    <row r="46705" ht="12" customHeight="1"/>
    <row r="46706" ht="12" customHeight="1"/>
    <row r="46707" ht="12" customHeight="1"/>
    <row r="46708" ht="12" customHeight="1"/>
    <row r="46709" ht="12" customHeight="1"/>
    <row r="46710" ht="12" customHeight="1"/>
    <row r="46711" ht="12" customHeight="1"/>
    <row r="46712" ht="12" customHeight="1"/>
    <row r="46713" ht="12" customHeight="1"/>
    <row r="46714" ht="12" customHeight="1"/>
    <row r="46715" ht="12" customHeight="1"/>
    <row r="46716" ht="12" customHeight="1"/>
    <row r="46717" ht="12" customHeight="1"/>
    <row r="46718" ht="12" customHeight="1"/>
    <row r="46719" ht="12" customHeight="1"/>
    <row r="46720" ht="12" customHeight="1"/>
    <row r="46721" ht="12" customHeight="1"/>
    <row r="46722" ht="12" customHeight="1"/>
    <row r="46723" ht="12" customHeight="1"/>
    <row r="46724" ht="12" customHeight="1"/>
    <row r="46725" ht="12" customHeight="1"/>
    <row r="46726" ht="12" customHeight="1"/>
    <row r="46727" ht="12" customHeight="1"/>
    <row r="46728" ht="12" customHeight="1"/>
    <row r="46729" ht="12" customHeight="1"/>
    <row r="46730" ht="12" customHeight="1"/>
    <row r="46731" ht="12" customHeight="1"/>
    <row r="46732" ht="12" customHeight="1"/>
    <row r="46733" ht="12" customHeight="1"/>
    <row r="46734" ht="12" customHeight="1"/>
    <row r="46735" ht="12" customHeight="1"/>
    <row r="46736" ht="12" customHeight="1"/>
    <row r="46737" ht="12" customHeight="1"/>
    <row r="46738" ht="12" customHeight="1"/>
    <row r="46739" ht="12" customHeight="1"/>
    <row r="46740" ht="12" customHeight="1"/>
    <row r="46741" ht="12" customHeight="1"/>
    <row r="46742" ht="12" customHeight="1"/>
    <row r="46743" ht="12" customHeight="1"/>
    <row r="46744" ht="12" customHeight="1"/>
    <row r="46745" ht="12" customHeight="1"/>
    <row r="46746" ht="12" customHeight="1"/>
    <row r="46747" ht="12" customHeight="1"/>
    <row r="46748" ht="12" customHeight="1"/>
    <row r="46749" ht="12" customHeight="1"/>
    <row r="46750" ht="12" customHeight="1"/>
    <row r="46751" ht="12" customHeight="1"/>
    <row r="46752" ht="12" customHeight="1"/>
    <row r="46753" ht="12" customHeight="1"/>
    <row r="46754" ht="12" customHeight="1"/>
    <row r="46755" ht="12" customHeight="1"/>
    <row r="46756" ht="12" customHeight="1"/>
    <row r="46757" ht="12" customHeight="1"/>
    <row r="46758" ht="12" customHeight="1"/>
    <row r="46759" ht="12" customHeight="1"/>
    <row r="46760" ht="12" customHeight="1"/>
    <row r="46761" ht="12" customHeight="1"/>
    <row r="46762" ht="12" customHeight="1"/>
    <row r="46763" ht="12" customHeight="1"/>
    <row r="46764" ht="12" customHeight="1"/>
    <row r="46765" ht="12" customHeight="1"/>
    <row r="46766" ht="12" customHeight="1"/>
    <row r="46767" ht="12" customHeight="1"/>
    <row r="46768" ht="12" customHeight="1"/>
    <row r="46769" ht="12" customHeight="1"/>
    <row r="46770" ht="12" customHeight="1"/>
    <row r="46771" ht="12" customHeight="1"/>
    <row r="46772" ht="12" customHeight="1"/>
    <row r="46773" ht="12" customHeight="1"/>
    <row r="46774" ht="12" customHeight="1"/>
    <row r="46775" ht="12" customHeight="1"/>
    <row r="46776" ht="12" customHeight="1"/>
    <row r="46777" ht="12" customHeight="1"/>
    <row r="46778" ht="12" customHeight="1"/>
    <row r="46779" ht="12" customHeight="1"/>
    <row r="46780" ht="12" customHeight="1"/>
    <row r="46781" ht="12" customHeight="1"/>
    <row r="46782" ht="12" customHeight="1"/>
    <row r="46783" ht="12" customHeight="1"/>
    <row r="46784" ht="12" customHeight="1"/>
    <row r="46785" ht="12" customHeight="1"/>
    <row r="46786" ht="12" customHeight="1"/>
    <row r="46787" ht="12" customHeight="1"/>
    <row r="46788" ht="12" customHeight="1"/>
    <row r="46789" ht="12" customHeight="1"/>
    <row r="46790" ht="12" customHeight="1"/>
    <row r="46791" ht="12" customHeight="1"/>
    <row r="46792" ht="12" customHeight="1"/>
    <row r="46793" ht="12" customHeight="1"/>
    <row r="46794" ht="12" customHeight="1"/>
    <row r="46795" ht="12" customHeight="1"/>
    <row r="46796" ht="12" customHeight="1"/>
    <row r="46797" ht="12" customHeight="1"/>
    <row r="46798" ht="12" customHeight="1"/>
    <row r="46799" ht="12" customHeight="1"/>
    <row r="46800" ht="12" customHeight="1"/>
    <row r="46801" ht="12" customHeight="1"/>
    <row r="46802" ht="12" customHeight="1"/>
    <row r="46803" ht="12" customHeight="1"/>
    <row r="46804" ht="12" customHeight="1"/>
    <row r="46805" ht="12" customHeight="1"/>
    <row r="46806" ht="12" customHeight="1"/>
    <row r="46807" ht="12" customHeight="1"/>
    <row r="46808" ht="12" customHeight="1"/>
    <row r="46809" ht="12" customHeight="1"/>
    <row r="46810" ht="12" customHeight="1"/>
    <row r="46811" ht="12" customHeight="1"/>
    <row r="46812" ht="12" customHeight="1"/>
    <row r="46813" ht="12" customHeight="1"/>
    <row r="46814" ht="12" customHeight="1"/>
    <row r="46815" ht="12" customHeight="1"/>
    <row r="46816" ht="12" customHeight="1"/>
    <row r="46817" ht="12" customHeight="1"/>
    <row r="46818" ht="12" customHeight="1"/>
    <row r="46819" ht="12" customHeight="1"/>
    <row r="46820" ht="12" customHeight="1"/>
    <row r="46821" ht="12" customHeight="1"/>
    <row r="46822" ht="12" customHeight="1"/>
    <row r="46823" ht="12" customHeight="1"/>
    <row r="46824" ht="12" customHeight="1"/>
    <row r="46825" ht="12" customHeight="1"/>
    <row r="46826" ht="12" customHeight="1"/>
    <row r="46827" ht="12" customHeight="1"/>
    <row r="46828" ht="12" customHeight="1"/>
    <row r="46829" ht="12" customHeight="1"/>
    <row r="46830" ht="12" customHeight="1"/>
    <row r="46831" ht="12" customHeight="1"/>
    <row r="46832" ht="12" customHeight="1"/>
    <row r="46833" ht="12" customHeight="1"/>
    <row r="46834" ht="12" customHeight="1"/>
    <row r="46835" ht="12" customHeight="1"/>
    <row r="46836" ht="12" customHeight="1"/>
    <row r="46837" ht="12" customHeight="1"/>
    <row r="46838" ht="12" customHeight="1"/>
    <row r="46839" ht="12" customHeight="1"/>
    <row r="46840" ht="12" customHeight="1"/>
    <row r="46841" ht="12" customHeight="1"/>
    <row r="46842" ht="12" customHeight="1"/>
    <row r="46843" ht="12" customHeight="1"/>
    <row r="46844" ht="12" customHeight="1"/>
    <row r="46845" ht="12" customHeight="1"/>
    <row r="46846" ht="12" customHeight="1"/>
    <row r="46847" ht="12" customHeight="1"/>
    <row r="46848" ht="12" customHeight="1"/>
    <row r="46849" ht="12" customHeight="1"/>
    <row r="46850" ht="12" customHeight="1"/>
    <row r="46851" ht="12" customHeight="1"/>
    <row r="46852" ht="12" customHeight="1"/>
    <row r="46853" ht="12" customHeight="1"/>
    <row r="46854" ht="12" customHeight="1"/>
    <row r="46855" ht="12" customHeight="1"/>
    <row r="46856" ht="12" customHeight="1"/>
    <row r="46857" ht="12" customHeight="1"/>
    <row r="46858" ht="12" customHeight="1"/>
    <row r="46859" ht="12" customHeight="1"/>
    <row r="46860" ht="12" customHeight="1"/>
    <row r="46861" ht="12" customHeight="1"/>
    <row r="46862" ht="12" customHeight="1"/>
    <row r="46863" ht="12" customHeight="1"/>
    <row r="46864" ht="12" customHeight="1"/>
    <row r="46865" ht="12" customHeight="1"/>
    <row r="46866" ht="12" customHeight="1"/>
    <row r="46867" ht="12" customHeight="1"/>
    <row r="46868" ht="12" customHeight="1"/>
    <row r="46869" ht="12" customHeight="1"/>
    <row r="46870" ht="12" customHeight="1"/>
    <row r="46871" ht="12" customHeight="1"/>
    <row r="46872" ht="12" customHeight="1"/>
    <row r="46873" ht="12" customHeight="1"/>
    <row r="46874" ht="12" customHeight="1"/>
    <row r="46875" ht="12" customHeight="1"/>
    <row r="46876" ht="12" customHeight="1"/>
    <row r="46877" ht="12" customHeight="1"/>
    <row r="46878" ht="12" customHeight="1"/>
    <row r="46879" ht="12" customHeight="1"/>
    <row r="46880" ht="12" customHeight="1"/>
    <row r="46881" ht="12" customHeight="1"/>
    <row r="46882" ht="12" customHeight="1"/>
    <row r="46883" ht="12" customHeight="1"/>
    <row r="46884" ht="12" customHeight="1"/>
    <row r="46885" ht="12" customHeight="1"/>
    <row r="46886" ht="12" customHeight="1"/>
    <row r="46887" ht="12" customHeight="1"/>
    <row r="46888" ht="12" customHeight="1"/>
    <row r="46889" ht="12" customHeight="1"/>
    <row r="46890" ht="12" customHeight="1"/>
    <row r="46891" ht="12" customHeight="1"/>
    <row r="46892" ht="12" customHeight="1"/>
    <row r="46893" ht="12" customHeight="1"/>
    <row r="46894" ht="12" customHeight="1"/>
    <row r="46895" ht="12" customHeight="1"/>
    <row r="46896" ht="12" customHeight="1"/>
    <row r="46897" ht="12" customHeight="1"/>
    <row r="46898" ht="12" customHeight="1"/>
    <row r="46899" ht="12" customHeight="1"/>
    <row r="46900" ht="12" customHeight="1"/>
    <row r="46901" ht="12" customHeight="1"/>
    <row r="46902" ht="12" customHeight="1"/>
    <row r="46903" ht="12" customHeight="1"/>
    <row r="46904" ht="12" customHeight="1"/>
    <row r="46905" ht="12" customHeight="1"/>
    <row r="46906" ht="12" customHeight="1"/>
    <row r="46907" ht="12" customHeight="1"/>
    <row r="46908" ht="12" customHeight="1"/>
    <row r="46909" ht="12" customHeight="1"/>
    <row r="46910" ht="12" customHeight="1"/>
    <row r="46911" ht="12" customHeight="1"/>
    <row r="46912" ht="12" customHeight="1"/>
    <row r="46913" ht="12" customHeight="1"/>
    <row r="46914" ht="12" customHeight="1"/>
    <row r="46915" ht="12" customHeight="1"/>
    <row r="46916" ht="12" customHeight="1"/>
    <row r="46917" ht="12" customHeight="1"/>
    <row r="46918" ht="12" customHeight="1"/>
    <row r="46919" ht="12" customHeight="1"/>
    <row r="46920" ht="12" customHeight="1"/>
    <row r="46921" ht="12" customHeight="1"/>
    <row r="46922" ht="12" customHeight="1"/>
    <row r="46923" ht="12" customHeight="1"/>
    <row r="46924" ht="12" customHeight="1"/>
    <row r="46925" ht="12" customHeight="1"/>
    <row r="46926" ht="12" customHeight="1"/>
    <row r="46927" ht="12" customHeight="1"/>
    <row r="46928" ht="12" customHeight="1"/>
    <row r="46929" ht="12" customHeight="1"/>
    <row r="46930" ht="12" customHeight="1"/>
    <row r="46931" ht="12" customHeight="1"/>
    <row r="46932" ht="12" customHeight="1"/>
    <row r="46933" ht="12" customHeight="1"/>
    <row r="46934" ht="12" customHeight="1"/>
    <row r="46935" ht="12" customHeight="1"/>
    <row r="46936" ht="12" customHeight="1"/>
    <row r="46937" ht="12" customHeight="1"/>
    <row r="46938" ht="12" customHeight="1"/>
    <row r="46939" ht="12" customHeight="1"/>
    <row r="46940" ht="12" customHeight="1"/>
    <row r="46941" ht="12" customHeight="1"/>
    <row r="46942" ht="12" customHeight="1"/>
    <row r="46943" ht="12" customHeight="1"/>
    <row r="46944" ht="12" customHeight="1"/>
    <row r="46945" ht="12" customHeight="1"/>
    <row r="46946" ht="12" customHeight="1"/>
    <row r="46947" ht="12" customHeight="1"/>
    <row r="46948" ht="12" customHeight="1"/>
    <row r="46949" ht="12" customHeight="1"/>
    <row r="46950" ht="12" customHeight="1"/>
    <row r="46951" ht="12" customHeight="1"/>
    <row r="46952" ht="12" customHeight="1"/>
    <row r="46953" ht="12" customHeight="1"/>
    <row r="46954" ht="12" customHeight="1"/>
    <row r="46955" ht="12" customHeight="1"/>
    <row r="46956" ht="12" customHeight="1"/>
    <row r="46957" ht="12" customHeight="1"/>
    <row r="46958" ht="12" customHeight="1"/>
    <row r="46959" ht="12" customHeight="1"/>
    <row r="46960" ht="12" customHeight="1"/>
    <row r="46961" ht="12" customHeight="1"/>
    <row r="46962" ht="12" customHeight="1"/>
    <row r="46963" ht="12" customHeight="1"/>
    <row r="46964" ht="12" customHeight="1"/>
    <row r="46965" ht="12" customHeight="1"/>
    <row r="46966" ht="12" customHeight="1"/>
    <row r="46967" ht="12" customHeight="1"/>
    <row r="46968" ht="12" customHeight="1"/>
    <row r="46969" ht="12" customHeight="1"/>
    <row r="46970" ht="12" customHeight="1"/>
    <row r="46971" ht="12" customHeight="1"/>
    <row r="46972" ht="12" customHeight="1"/>
    <row r="46973" ht="12" customHeight="1"/>
    <row r="46974" ht="12" customHeight="1"/>
    <row r="46975" ht="12" customHeight="1"/>
    <row r="46976" ht="12" customHeight="1"/>
    <row r="46977" ht="12" customHeight="1"/>
    <row r="46978" ht="12" customHeight="1"/>
    <row r="46979" ht="12" customHeight="1"/>
    <row r="46980" ht="12" customHeight="1"/>
    <row r="46981" ht="12" customHeight="1"/>
    <row r="46982" ht="12" customHeight="1"/>
    <row r="46983" ht="12" customHeight="1"/>
    <row r="46984" ht="12" customHeight="1"/>
    <row r="46985" ht="12" customHeight="1"/>
    <row r="46986" ht="12" customHeight="1"/>
    <row r="46987" ht="12" customHeight="1"/>
    <row r="46988" ht="12" customHeight="1"/>
    <row r="46989" ht="12" customHeight="1"/>
    <row r="46990" ht="12" customHeight="1"/>
    <row r="46991" ht="12" customHeight="1"/>
    <row r="46992" ht="12" customHeight="1"/>
    <row r="46993" ht="12" customHeight="1"/>
    <row r="46994" ht="12" customHeight="1"/>
    <row r="46995" ht="12" customHeight="1"/>
    <row r="46996" ht="12" customHeight="1"/>
    <row r="46997" ht="12" customHeight="1"/>
    <row r="46998" ht="12" customHeight="1"/>
    <row r="46999" ht="12" customHeight="1"/>
    <row r="47000" ht="12" customHeight="1"/>
    <row r="47001" ht="12" customHeight="1"/>
    <row r="47002" ht="12" customHeight="1"/>
    <row r="47003" ht="12" customHeight="1"/>
    <row r="47004" ht="12" customHeight="1"/>
    <row r="47005" ht="12" customHeight="1"/>
    <row r="47006" ht="12" customHeight="1"/>
    <row r="47007" ht="12" customHeight="1"/>
    <row r="47008" ht="12" customHeight="1"/>
    <row r="47009" ht="12" customHeight="1"/>
    <row r="47010" ht="12" customHeight="1"/>
    <row r="47011" ht="12" customHeight="1"/>
    <row r="47012" ht="12" customHeight="1"/>
    <row r="47013" ht="12" customHeight="1"/>
    <row r="47014" ht="12" customHeight="1"/>
    <row r="47015" ht="12" customHeight="1"/>
    <row r="47016" ht="12" customHeight="1"/>
    <row r="47017" ht="12" customHeight="1"/>
    <row r="47018" ht="12" customHeight="1"/>
    <row r="47019" ht="12" customHeight="1"/>
    <row r="47020" ht="12" customHeight="1"/>
    <row r="47021" ht="12" customHeight="1"/>
    <row r="47022" ht="12" customHeight="1"/>
    <row r="47023" ht="12" customHeight="1"/>
    <row r="47024" ht="12" customHeight="1"/>
    <row r="47025" ht="12" customHeight="1"/>
    <row r="47026" ht="12" customHeight="1"/>
    <row r="47027" ht="12" customHeight="1"/>
    <row r="47028" ht="12" customHeight="1"/>
    <row r="47029" ht="12" customHeight="1"/>
    <row r="47030" ht="12" customHeight="1"/>
    <row r="47031" ht="12" customHeight="1"/>
    <row r="47032" ht="12" customHeight="1"/>
    <row r="47033" ht="12" customHeight="1"/>
    <row r="47034" ht="12" customHeight="1"/>
    <row r="47035" ht="12" customHeight="1"/>
    <row r="47036" ht="12" customHeight="1"/>
    <row r="47037" ht="12" customHeight="1"/>
    <row r="47038" ht="12" customHeight="1"/>
    <row r="47039" ht="12" customHeight="1"/>
    <row r="47040" ht="12" customHeight="1"/>
    <row r="47041" ht="12" customHeight="1"/>
    <row r="47042" ht="12" customHeight="1"/>
    <row r="47043" ht="12" customHeight="1"/>
    <row r="47044" ht="12" customHeight="1"/>
    <row r="47045" ht="12" customHeight="1"/>
    <row r="47046" ht="12" customHeight="1"/>
    <row r="47047" ht="12" customHeight="1"/>
    <row r="47048" ht="12" customHeight="1"/>
    <row r="47049" ht="12" customHeight="1"/>
    <row r="47050" ht="12" customHeight="1"/>
    <row r="47051" ht="12" customHeight="1"/>
    <row r="47052" ht="12" customHeight="1"/>
    <row r="47053" ht="12" customHeight="1"/>
    <row r="47054" ht="12" customHeight="1"/>
    <row r="47055" ht="12" customHeight="1"/>
    <row r="47056" ht="12" customHeight="1"/>
    <row r="47057" ht="12" customHeight="1"/>
    <row r="47058" ht="12" customHeight="1"/>
    <row r="47059" ht="12" customHeight="1"/>
    <row r="47060" ht="12" customHeight="1"/>
    <row r="47061" ht="12" customHeight="1"/>
    <row r="47062" ht="12" customHeight="1"/>
    <row r="47063" ht="12" customHeight="1"/>
    <row r="47064" ht="12" customHeight="1"/>
    <row r="47065" ht="12" customHeight="1"/>
    <row r="47066" ht="12" customHeight="1"/>
    <row r="47067" ht="12" customHeight="1"/>
    <row r="47068" ht="12" customHeight="1"/>
    <row r="47069" ht="12" customHeight="1"/>
    <row r="47070" ht="12" customHeight="1"/>
    <row r="47071" ht="12" customHeight="1"/>
    <row r="47072" ht="12" customHeight="1"/>
    <row r="47073" ht="12" customHeight="1"/>
    <row r="47074" ht="12" customHeight="1"/>
    <row r="47075" ht="12" customHeight="1"/>
    <row r="47076" ht="12" customHeight="1"/>
    <row r="47077" ht="12" customHeight="1"/>
    <row r="47078" ht="12" customHeight="1"/>
    <row r="47079" ht="12" customHeight="1"/>
    <row r="47080" ht="12" customHeight="1"/>
    <row r="47081" ht="12" customHeight="1"/>
    <row r="47082" ht="12" customHeight="1"/>
    <row r="47083" ht="12" customHeight="1"/>
    <row r="47084" ht="12" customHeight="1"/>
    <row r="47085" ht="12" customHeight="1"/>
    <row r="47086" ht="12" customHeight="1"/>
    <row r="47087" ht="12" customHeight="1"/>
    <row r="47088" ht="12" customHeight="1"/>
    <row r="47089" ht="12" customHeight="1"/>
    <row r="47090" ht="12" customHeight="1"/>
    <row r="47091" ht="12" customHeight="1"/>
    <row r="47092" ht="12" customHeight="1"/>
    <row r="47093" ht="12" customHeight="1"/>
    <row r="47094" ht="12" customHeight="1"/>
    <row r="47095" ht="12" customHeight="1"/>
    <row r="47096" ht="12" customHeight="1"/>
    <row r="47097" ht="12" customHeight="1"/>
    <row r="47098" ht="12" customHeight="1"/>
    <row r="47099" ht="12" customHeight="1"/>
    <row r="47100" ht="12" customHeight="1"/>
    <row r="47101" ht="12" customHeight="1"/>
    <row r="47102" ht="12" customHeight="1"/>
    <row r="47103" ht="12" customHeight="1"/>
    <row r="47104" ht="12" customHeight="1"/>
    <row r="47105" ht="12" customHeight="1"/>
    <row r="47106" ht="12" customHeight="1"/>
    <row r="47107" ht="12" customHeight="1"/>
    <row r="47108" ht="12" customHeight="1"/>
    <row r="47109" ht="12" customHeight="1"/>
    <row r="47110" ht="12" customHeight="1"/>
    <row r="47111" ht="12" customHeight="1"/>
    <row r="47112" ht="12" customHeight="1"/>
    <row r="47113" ht="12" customHeight="1"/>
    <row r="47114" ht="12" customHeight="1"/>
    <row r="47115" ht="12" customHeight="1"/>
    <row r="47116" ht="12" customHeight="1"/>
    <row r="47117" ht="12" customHeight="1"/>
    <row r="47118" ht="12" customHeight="1"/>
    <row r="47119" ht="12" customHeight="1"/>
    <row r="47120" ht="12" customHeight="1"/>
    <row r="47121" ht="12" customHeight="1"/>
    <row r="47122" ht="12" customHeight="1"/>
    <row r="47123" ht="12" customHeight="1"/>
    <row r="47124" ht="12" customHeight="1"/>
    <row r="47125" ht="12" customHeight="1"/>
    <row r="47126" ht="12" customHeight="1"/>
    <row r="47127" ht="12" customHeight="1"/>
    <row r="47128" ht="12" customHeight="1"/>
    <row r="47129" ht="12" customHeight="1"/>
    <row r="47130" ht="12" customHeight="1"/>
    <row r="47131" ht="12" customHeight="1"/>
    <row r="47132" ht="12" customHeight="1"/>
    <row r="47133" ht="12" customHeight="1"/>
    <row r="47134" ht="12" customHeight="1"/>
    <row r="47135" ht="12" customHeight="1"/>
    <row r="47136" ht="12" customHeight="1"/>
    <row r="47137" ht="12" customHeight="1"/>
    <row r="47138" ht="12" customHeight="1"/>
    <row r="47139" ht="12" customHeight="1"/>
    <row r="47140" ht="12" customHeight="1"/>
    <row r="47141" ht="12" customHeight="1"/>
    <row r="47142" ht="12" customHeight="1"/>
    <row r="47143" ht="12" customHeight="1"/>
    <row r="47144" ht="12" customHeight="1"/>
    <row r="47145" ht="12" customHeight="1"/>
    <row r="47146" ht="12" customHeight="1"/>
    <row r="47147" ht="12" customHeight="1"/>
    <row r="47148" ht="12" customHeight="1"/>
    <row r="47149" ht="12" customHeight="1"/>
    <row r="47150" ht="12" customHeight="1"/>
    <row r="47151" ht="12" customHeight="1"/>
    <row r="47152" ht="12" customHeight="1"/>
    <row r="47153" ht="12" customHeight="1"/>
    <row r="47154" ht="12" customHeight="1"/>
    <row r="47155" ht="12" customHeight="1"/>
    <row r="47156" ht="12" customHeight="1"/>
    <row r="47157" ht="12" customHeight="1"/>
    <row r="47158" ht="12" customHeight="1"/>
    <row r="47159" ht="12" customHeight="1"/>
    <row r="47160" ht="12" customHeight="1"/>
    <row r="47161" ht="12" customHeight="1"/>
    <row r="47162" ht="12" customHeight="1"/>
    <row r="47163" ht="12" customHeight="1"/>
    <row r="47164" ht="12" customHeight="1"/>
    <row r="47165" ht="12" customHeight="1"/>
    <row r="47166" ht="12" customHeight="1"/>
    <row r="47167" ht="12" customHeight="1"/>
    <row r="47168" ht="12" customHeight="1"/>
    <row r="47169" ht="12" customHeight="1"/>
    <row r="47170" ht="12" customHeight="1"/>
    <row r="47171" ht="12" customHeight="1"/>
    <row r="47172" ht="12" customHeight="1"/>
    <row r="47173" ht="12" customHeight="1"/>
    <row r="47174" ht="12" customHeight="1"/>
    <row r="47175" ht="12" customHeight="1"/>
    <row r="47176" ht="12" customHeight="1"/>
    <row r="47177" ht="12" customHeight="1"/>
    <row r="47178" ht="12" customHeight="1"/>
    <row r="47179" ht="12" customHeight="1"/>
    <row r="47180" ht="12" customHeight="1"/>
    <row r="47181" ht="12" customHeight="1"/>
    <row r="47182" ht="12" customHeight="1"/>
    <row r="47183" ht="12" customHeight="1"/>
    <row r="47184" ht="12" customHeight="1"/>
    <row r="47185" ht="12" customHeight="1"/>
    <row r="47186" ht="12" customHeight="1"/>
    <row r="47187" ht="12" customHeight="1"/>
    <row r="47188" ht="12" customHeight="1"/>
    <row r="47189" ht="12" customHeight="1"/>
    <row r="47190" ht="12" customHeight="1"/>
    <row r="47191" ht="12" customHeight="1"/>
    <row r="47192" ht="12" customHeight="1"/>
    <row r="47193" ht="12" customHeight="1"/>
    <row r="47194" ht="12" customHeight="1"/>
    <row r="47195" ht="12" customHeight="1"/>
    <row r="47196" ht="12" customHeight="1"/>
    <row r="47197" ht="12" customHeight="1"/>
    <row r="47198" ht="12" customHeight="1"/>
    <row r="47199" ht="12" customHeight="1"/>
    <row r="47200" ht="12" customHeight="1"/>
    <row r="47201" ht="12" customHeight="1"/>
    <row r="47202" ht="12" customHeight="1"/>
    <row r="47203" ht="12" customHeight="1"/>
    <row r="47204" ht="12" customHeight="1"/>
    <row r="47205" ht="12" customHeight="1"/>
    <row r="47206" ht="12" customHeight="1"/>
    <row r="47207" ht="12" customHeight="1"/>
    <row r="47208" ht="12" customHeight="1"/>
    <row r="47209" ht="12" customHeight="1"/>
    <row r="47210" ht="12" customHeight="1"/>
    <row r="47211" ht="12" customHeight="1"/>
    <row r="47212" ht="12" customHeight="1"/>
    <row r="47213" ht="12" customHeight="1"/>
    <row r="47214" ht="12" customHeight="1"/>
    <row r="47215" ht="12" customHeight="1"/>
    <row r="47216" ht="12" customHeight="1"/>
    <row r="47217" ht="12" customHeight="1"/>
    <row r="47218" ht="12" customHeight="1"/>
    <row r="47219" ht="12" customHeight="1"/>
    <row r="47220" ht="12" customHeight="1"/>
    <row r="47221" ht="12" customHeight="1"/>
    <row r="47222" ht="12" customHeight="1"/>
    <row r="47223" ht="12" customHeight="1"/>
    <row r="47224" ht="12" customHeight="1"/>
    <row r="47225" ht="12" customHeight="1"/>
    <row r="47226" ht="12" customHeight="1"/>
    <row r="47227" ht="12" customHeight="1"/>
    <row r="47228" ht="12" customHeight="1"/>
    <row r="47229" ht="12" customHeight="1"/>
    <row r="47230" ht="12" customHeight="1"/>
    <row r="47231" ht="12" customHeight="1"/>
    <row r="47232" ht="12" customHeight="1"/>
    <row r="47233" ht="12" customHeight="1"/>
    <row r="47234" ht="12" customHeight="1"/>
    <row r="47235" ht="12" customHeight="1"/>
    <row r="47236" ht="12" customHeight="1"/>
    <row r="47237" ht="12" customHeight="1"/>
    <row r="47238" ht="12" customHeight="1"/>
    <row r="47239" ht="12" customHeight="1"/>
    <row r="47240" ht="12" customHeight="1"/>
    <row r="47241" ht="12" customHeight="1"/>
    <row r="47242" ht="12" customHeight="1"/>
    <row r="47243" ht="12" customHeight="1"/>
    <row r="47244" ht="12" customHeight="1"/>
    <row r="47245" ht="12" customHeight="1"/>
    <row r="47246" ht="12" customHeight="1"/>
    <row r="47247" ht="12" customHeight="1"/>
    <row r="47248" ht="12" customHeight="1"/>
    <row r="47249" ht="12" customHeight="1"/>
    <row r="47250" ht="12" customHeight="1"/>
    <row r="47251" ht="12" customHeight="1"/>
    <row r="47252" ht="12" customHeight="1"/>
    <row r="47253" ht="12" customHeight="1"/>
    <row r="47254" ht="12" customHeight="1"/>
    <row r="47255" ht="12" customHeight="1"/>
    <row r="47256" ht="12" customHeight="1"/>
    <row r="47257" ht="12" customHeight="1"/>
    <row r="47258" ht="12" customHeight="1"/>
    <row r="47259" ht="12" customHeight="1"/>
    <row r="47260" ht="12" customHeight="1"/>
    <row r="47261" ht="12" customHeight="1"/>
    <row r="47262" ht="12" customHeight="1"/>
    <row r="47263" ht="12" customHeight="1"/>
    <row r="47264" ht="12" customHeight="1"/>
    <row r="47265" ht="12" customHeight="1"/>
    <row r="47266" ht="12" customHeight="1"/>
    <row r="47267" ht="12" customHeight="1"/>
    <row r="47268" ht="12" customHeight="1"/>
    <row r="47269" ht="12" customHeight="1"/>
    <row r="47270" ht="12" customHeight="1"/>
    <row r="47271" ht="12" customHeight="1"/>
    <row r="47272" ht="12" customHeight="1"/>
    <row r="47273" ht="12" customHeight="1"/>
    <row r="47274" ht="12" customHeight="1"/>
    <row r="47275" ht="12" customHeight="1"/>
    <row r="47276" ht="12" customHeight="1"/>
    <row r="47277" ht="12" customHeight="1"/>
    <row r="47278" ht="12" customHeight="1"/>
    <row r="47279" ht="12" customHeight="1"/>
    <row r="47280" ht="12" customHeight="1"/>
    <row r="47281" ht="12" customHeight="1"/>
    <row r="47282" ht="12" customHeight="1"/>
    <row r="47283" ht="12" customHeight="1"/>
    <row r="47284" ht="12" customHeight="1"/>
    <row r="47285" ht="12" customHeight="1"/>
    <row r="47286" ht="12" customHeight="1"/>
    <row r="47287" ht="12" customHeight="1"/>
    <row r="47288" ht="12" customHeight="1"/>
    <row r="47289" ht="12" customHeight="1"/>
    <row r="47290" ht="12" customHeight="1"/>
    <row r="47291" ht="12" customHeight="1"/>
    <row r="47292" ht="12" customHeight="1"/>
    <row r="47293" ht="12" customHeight="1"/>
    <row r="47294" ht="12" customHeight="1"/>
    <row r="47295" ht="12" customHeight="1"/>
    <row r="47296" ht="12" customHeight="1"/>
    <row r="47297" ht="12" customHeight="1"/>
    <row r="47298" ht="12" customHeight="1"/>
    <row r="47299" ht="12" customHeight="1"/>
    <row r="47300" ht="12" customHeight="1"/>
    <row r="47301" ht="12" customHeight="1"/>
    <row r="47302" ht="12" customHeight="1"/>
    <row r="47303" ht="12" customHeight="1"/>
    <row r="47304" ht="12" customHeight="1"/>
    <row r="47305" ht="12" customHeight="1"/>
    <row r="47306" ht="12" customHeight="1"/>
    <row r="47307" ht="12" customHeight="1"/>
    <row r="47308" ht="12" customHeight="1"/>
    <row r="47309" ht="12" customHeight="1"/>
    <row r="47310" ht="12" customHeight="1"/>
    <row r="47311" ht="12" customHeight="1"/>
    <row r="47312" ht="12" customHeight="1"/>
    <row r="47313" ht="12" customHeight="1"/>
    <row r="47314" ht="12" customHeight="1"/>
    <row r="47315" ht="12" customHeight="1"/>
    <row r="47316" ht="12" customHeight="1"/>
    <row r="47317" ht="12" customHeight="1"/>
    <row r="47318" ht="12" customHeight="1"/>
    <row r="47319" ht="12" customHeight="1"/>
    <row r="47320" ht="12" customHeight="1"/>
    <row r="47321" ht="12" customHeight="1"/>
    <row r="47322" ht="12" customHeight="1"/>
    <row r="47323" ht="12" customHeight="1"/>
    <row r="47324" ht="12" customHeight="1"/>
    <row r="47325" ht="12" customHeight="1"/>
    <row r="47326" ht="12" customHeight="1"/>
    <row r="47327" ht="12" customHeight="1"/>
    <row r="47328" ht="12" customHeight="1"/>
    <row r="47329" ht="12" customHeight="1"/>
    <row r="47330" ht="12" customHeight="1"/>
    <row r="47331" ht="12" customHeight="1"/>
    <row r="47332" ht="12" customHeight="1"/>
    <row r="47333" ht="12" customHeight="1"/>
    <row r="47334" ht="12" customHeight="1"/>
    <row r="47335" ht="12" customHeight="1"/>
    <row r="47336" ht="12" customHeight="1"/>
    <row r="47337" ht="12" customHeight="1"/>
    <row r="47338" ht="12" customHeight="1"/>
    <row r="47339" ht="12" customHeight="1"/>
    <row r="47340" ht="12" customHeight="1"/>
    <row r="47341" ht="12" customHeight="1"/>
    <row r="47342" ht="12" customHeight="1"/>
    <row r="47343" ht="12" customHeight="1"/>
    <row r="47344" ht="12" customHeight="1"/>
    <row r="47345" ht="12" customHeight="1"/>
    <row r="47346" ht="12" customHeight="1"/>
    <row r="47347" ht="12" customHeight="1"/>
    <row r="47348" ht="12" customHeight="1"/>
    <row r="47349" ht="12" customHeight="1"/>
    <row r="47350" ht="12" customHeight="1"/>
    <row r="47351" ht="12" customHeight="1"/>
    <row r="47352" ht="12" customHeight="1"/>
    <row r="47353" ht="12" customHeight="1"/>
    <row r="47354" ht="12" customHeight="1"/>
    <row r="47355" ht="12" customHeight="1"/>
    <row r="47356" ht="12" customHeight="1"/>
    <row r="47357" ht="12" customHeight="1"/>
    <row r="47358" ht="12" customHeight="1"/>
    <row r="47359" ht="12" customHeight="1"/>
    <row r="47360" ht="12" customHeight="1"/>
    <row r="47361" ht="12" customHeight="1"/>
    <row r="47362" ht="12" customHeight="1"/>
    <row r="47363" ht="12" customHeight="1"/>
    <row r="47364" ht="12" customHeight="1"/>
    <row r="47365" ht="12" customHeight="1"/>
    <row r="47366" ht="12" customHeight="1"/>
    <row r="47367" ht="12" customHeight="1"/>
    <row r="47368" ht="12" customHeight="1"/>
    <row r="47369" ht="12" customHeight="1"/>
    <row r="47370" ht="12" customHeight="1"/>
    <row r="47371" ht="12" customHeight="1"/>
    <row r="47372" ht="12" customHeight="1"/>
    <row r="47373" ht="12" customHeight="1"/>
    <row r="47374" ht="12" customHeight="1"/>
    <row r="47375" ht="12" customHeight="1"/>
    <row r="47376" ht="12" customHeight="1"/>
    <row r="47377" ht="12" customHeight="1"/>
    <row r="47378" ht="12" customHeight="1"/>
    <row r="47379" ht="12" customHeight="1"/>
    <row r="47380" ht="12" customHeight="1"/>
    <row r="47381" ht="12" customHeight="1"/>
    <row r="47382" ht="12" customHeight="1"/>
    <row r="47383" ht="12" customHeight="1"/>
    <row r="47384" ht="12" customHeight="1"/>
    <row r="47385" ht="12" customHeight="1"/>
    <row r="47386" ht="12" customHeight="1"/>
    <row r="47387" ht="12" customHeight="1"/>
    <row r="47388" ht="12" customHeight="1"/>
    <row r="47389" ht="12" customHeight="1"/>
    <row r="47390" ht="12" customHeight="1"/>
    <row r="47391" ht="12" customHeight="1"/>
    <row r="47392" ht="12" customHeight="1"/>
    <row r="47393" ht="12" customHeight="1"/>
    <row r="47394" ht="12" customHeight="1"/>
    <row r="47395" ht="12" customHeight="1"/>
    <row r="47396" ht="12" customHeight="1"/>
    <row r="47397" ht="12" customHeight="1"/>
    <row r="47398" ht="12" customHeight="1"/>
    <row r="47399" ht="12" customHeight="1"/>
    <row r="47400" ht="12" customHeight="1"/>
    <row r="47401" ht="12" customHeight="1"/>
    <row r="47402" ht="12" customHeight="1"/>
    <row r="47403" ht="12" customHeight="1"/>
    <row r="47404" ht="12" customHeight="1"/>
    <row r="47405" ht="12" customHeight="1"/>
    <row r="47406" ht="12" customHeight="1"/>
    <row r="47407" ht="12" customHeight="1"/>
    <row r="47408" ht="12" customHeight="1"/>
    <row r="47409" ht="12" customHeight="1"/>
    <row r="47410" ht="12" customHeight="1"/>
    <row r="47411" ht="12" customHeight="1"/>
    <row r="47412" ht="12" customHeight="1"/>
    <row r="47413" ht="12" customHeight="1"/>
    <row r="47414" ht="12" customHeight="1"/>
    <row r="47415" ht="12" customHeight="1"/>
    <row r="47416" ht="12" customHeight="1"/>
    <row r="47417" ht="12" customHeight="1"/>
    <row r="47418" ht="12" customHeight="1"/>
    <row r="47419" ht="12" customHeight="1"/>
    <row r="47420" ht="12" customHeight="1"/>
    <row r="47421" ht="12" customHeight="1"/>
    <row r="47422" ht="12" customHeight="1"/>
    <row r="47423" ht="12" customHeight="1"/>
    <row r="47424" ht="12" customHeight="1"/>
    <row r="47425" ht="12" customHeight="1"/>
    <row r="47426" ht="12" customHeight="1"/>
    <row r="47427" ht="12" customHeight="1"/>
    <row r="47428" ht="12" customHeight="1"/>
    <row r="47429" ht="12" customHeight="1"/>
    <row r="47430" ht="12" customHeight="1"/>
    <row r="47431" ht="12" customHeight="1"/>
    <row r="47432" ht="12" customHeight="1"/>
    <row r="47433" ht="12" customHeight="1"/>
    <row r="47434" ht="12" customHeight="1"/>
    <row r="47435" ht="12" customHeight="1"/>
    <row r="47436" ht="12" customHeight="1"/>
    <row r="47437" ht="12" customHeight="1"/>
    <row r="47438" ht="12" customHeight="1"/>
    <row r="47439" ht="12" customHeight="1"/>
    <row r="47440" ht="12" customHeight="1"/>
    <row r="47441" ht="12" customHeight="1"/>
    <row r="47442" ht="12" customHeight="1"/>
    <row r="47443" ht="12" customHeight="1"/>
    <row r="47444" ht="12" customHeight="1"/>
    <row r="47445" ht="12" customHeight="1"/>
    <row r="47446" ht="12" customHeight="1"/>
    <row r="47447" ht="12" customHeight="1"/>
    <row r="47448" ht="12" customHeight="1"/>
    <row r="47449" ht="12" customHeight="1"/>
    <row r="47450" ht="12" customHeight="1"/>
    <row r="47451" ht="12" customHeight="1"/>
    <row r="47452" ht="12" customHeight="1"/>
    <row r="47453" ht="12" customHeight="1"/>
    <row r="47454" ht="12" customHeight="1"/>
    <row r="47455" ht="12" customHeight="1"/>
    <row r="47456" ht="12" customHeight="1"/>
    <row r="47457" ht="12" customHeight="1"/>
    <row r="47458" ht="12" customHeight="1"/>
    <row r="47459" ht="12" customHeight="1"/>
    <row r="47460" ht="12" customHeight="1"/>
    <row r="47461" ht="12" customHeight="1"/>
    <row r="47462" ht="12" customHeight="1"/>
    <row r="47463" ht="12" customHeight="1"/>
    <row r="47464" ht="12" customHeight="1"/>
    <row r="47465" ht="12" customHeight="1"/>
    <row r="47466" ht="12" customHeight="1"/>
    <row r="47467" ht="12" customHeight="1"/>
    <row r="47468" ht="12" customHeight="1"/>
    <row r="47469" ht="12" customHeight="1"/>
    <row r="47470" ht="12" customHeight="1"/>
    <row r="47471" ht="12" customHeight="1"/>
    <row r="47472" ht="12" customHeight="1"/>
    <row r="47473" ht="12" customHeight="1"/>
    <row r="47474" ht="12" customHeight="1"/>
    <row r="47475" ht="12" customHeight="1"/>
    <row r="47476" ht="12" customHeight="1"/>
    <row r="47477" ht="12" customHeight="1"/>
    <row r="47478" ht="12" customHeight="1"/>
    <row r="47479" ht="12" customHeight="1"/>
    <row r="47480" ht="12" customHeight="1"/>
    <row r="47481" ht="12" customHeight="1"/>
    <row r="47482" ht="12" customHeight="1"/>
    <row r="47483" ht="12" customHeight="1"/>
    <row r="47484" ht="12" customHeight="1"/>
    <row r="47485" ht="12" customHeight="1"/>
    <row r="47486" ht="12" customHeight="1"/>
    <row r="47487" ht="12" customHeight="1"/>
    <row r="47488" ht="12" customHeight="1"/>
    <row r="47489" ht="12" customHeight="1"/>
    <row r="47490" ht="12" customHeight="1"/>
    <row r="47491" ht="12" customHeight="1"/>
    <row r="47492" ht="12" customHeight="1"/>
    <row r="47493" ht="12" customHeight="1"/>
    <row r="47494" ht="12" customHeight="1"/>
    <row r="47495" ht="12" customHeight="1"/>
    <row r="47496" ht="12" customHeight="1"/>
    <row r="47497" ht="12" customHeight="1"/>
    <row r="47498" ht="12" customHeight="1"/>
    <row r="47499" ht="12" customHeight="1"/>
    <row r="47500" ht="12" customHeight="1"/>
    <row r="47501" ht="12" customHeight="1"/>
    <row r="47502" ht="12" customHeight="1"/>
    <row r="47503" ht="12" customHeight="1"/>
    <row r="47504" ht="12" customHeight="1"/>
    <row r="47505" ht="12" customHeight="1"/>
    <row r="47506" ht="12" customHeight="1"/>
    <row r="47507" ht="12" customHeight="1"/>
    <row r="47508" ht="12" customHeight="1"/>
    <row r="47509" ht="12" customHeight="1"/>
    <row r="47510" ht="12" customHeight="1"/>
    <row r="47511" ht="12" customHeight="1"/>
    <row r="47512" ht="12" customHeight="1"/>
    <row r="47513" ht="12" customHeight="1"/>
    <row r="47514" ht="12" customHeight="1"/>
    <row r="47515" ht="12" customHeight="1"/>
    <row r="47516" ht="12" customHeight="1"/>
    <row r="47517" ht="12" customHeight="1"/>
    <row r="47518" ht="12" customHeight="1"/>
    <row r="47519" ht="12" customHeight="1"/>
    <row r="47520" ht="12" customHeight="1"/>
    <row r="47521" ht="12" customHeight="1"/>
    <row r="47522" ht="12" customHeight="1"/>
    <row r="47523" ht="12" customHeight="1"/>
    <row r="47524" ht="12" customHeight="1"/>
    <row r="47525" ht="12" customHeight="1"/>
    <row r="47526" ht="12" customHeight="1"/>
    <row r="47527" ht="12" customHeight="1"/>
    <row r="47528" ht="12" customHeight="1"/>
    <row r="47529" ht="12" customHeight="1"/>
    <row r="47530" ht="12" customHeight="1"/>
    <row r="47531" ht="12" customHeight="1"/>
    <row r="47532" ht="12" customHeight="1"/>
    <row r="47533" ht="12" customHeight="1"/>
    <row r="47534" ht="12" customHeight="1"/>
    <row r="47535" ht="12" customHeight="1"/>
    <row r="47536" ht="12" customHeight="1"/>
    <row r="47537" ht="12" customHeight="1"/>
    <row r="47538" ht="12" customHeight="1"/>
    <row r="47539" ht="12" customHeight="1"/>
    <row r="47540" ht="12" customHeight="1"/>
    <row r="47541" ht="12" customHeight="1"/>
    <row r="47542" ht="12" customHeight="1"/>
    <row r="47543" ht="12" customHeight="1"/>
    <row r="47544" ht="12" customHeight="1"/>
    <row r="47545" ht="12" customHeight="1"/>
    <row r="47546" ht="12" customHeight="1"/>
    <row r="47547" ht="12" customHeight="1"/>
    <row r="47548" ht="12" customHeight="1"/>
    <row r="47549" ht="12" customHeight="1"/>
    <row r="47550" ht="12" customHeight="1"/>
    <row r="47551" ht="12" customHeight="1"/>
    <row r="47552" ht="12" customHeight="1"/>
    <row r="47553" ht="12" customHeight="1"/>
    <row r="47554" ht="12" customHeight="1"/>
    <row r="47555" ht="12" customHeight="1"/>
    <row r="47556" ht="12" customHeight="1"/>
    <row r="47557" ht="12" customHeight="1"/>
    <row r="47558" ht="12" customHeight="1"/>
    <row r="47559" ht="12" customHeight="1"/>
    <row r="47560" ht="12" customHeight="1"/>
    <row r="47561" ht="12" customHeight="1"/>
    <row r="47562" ht="12" customHeight="1"/>
    <row r="47563" ht="12" customHeight="1"/>
    <row r="47564" ht="12" customHeight="1"/>
    <row r="47565" ht="12" customHeight="1"/>
    <row r="47566" ht="12" customHeight="1"/>
    <row r="47567" ht="12" customHeight="1"/>
    <row r="47568" ht="12" customHeight="1"/>
    <row r="47569" ht="12" customHeight="1"/>
    <row r="47570" ht="12" customHeight="1"/>
    <row r="47571" ht="12" customHeight="1"/>
    <row r="47572" ht="12" customHeight="1"/>
    <row r="47573" ht="12" customHeight="1"/>
    <row r="47574" ht="12" customHeight="1"/>
    <row r="47575" ht="12" customHeight="1"/>
    <row r="47576" ht="12" customHeight="1"/>
    <row r="47577" ht="12" customHeight="1"/>
    <row r="47578" ht="12" customHeight="1"/>
    <row r="47579" ht="12" customHeight="1"/>
    <row r="47580" ht="12" customHeight="1"/>
    <row r="47581" ht="12" customHeight="1"/>
    <row r="47582" ht="12" customHeight="1"/>
    <row r="47583" ht="12" customHeight="1"/>
    <row r="47584" ht="12" customHeight="1"/>
    <row r="47585" ht="12" customHeight="1"/>
    <row r="47586" ht="12" customHeight="1"/>
    <row r="47587" ht="12" customHeight="1"/>
    <row r="47588" ht="12" customHeight="1"/>
    <row r="47589" ht="12" customHeight="1"/>
    <row r="47590" ht="12" customHeight="1"/>
    <row r="47591" ht="12" customHeight="1"/>
    <row r="47592" ht="12" customHeight="1"/>
    <row r="47593" ht="12" customHeight="1"/>
    <row r="47594" ht="12" customHeight="1"/>
    <row r="47595" ht="12" customHeight="1"/>
    <row r="47596" ht="12" customHeight="1"/>
    <row r="47597" ht="12" customHeight="1"/>
    <row r="47598" ht="12" customHeight="1"/>
    <row r="47599" ht="12" customHeight="1"/>
    <row r="47600" ht="12" customHeight="1"/>
    <row r="47601" ht="12" customHeight="1"/>
    <row r="47602" ht="12" customHeight="1"/>
    <row r="47603" ht="12" customHeight="1"/>
    <row r="47604" ht="12" customHeight="1"/>
    <row r="47605" ht="12" customHeight="1"/>
    <row r="47606" ht="12" customHeight="1"/>
    <row r="47607" ht="12" customHeight="1"/>
    <row r="47608" ht="12" customHeight="1"/>
    <row r="47609" ht="12" customHeight="1"/>
    <row r="47610" ht="12" customHeight="1"/>
    <row r="47611" ht="12" customHeight="1"/>
    <row r="47612" ht="12" customHeight="1"/>
    <row r="47613" ht="12" customHeight="1"/>
    <row r="47614" ht="12" customHeight="1"/>
    <row r="47615" ht="12" customHeight="1"/>
    <row r="47616" ht="12" customHeight="1"/>
    <row r="47617" ht="12" customHeight="1"/>
    <row r="47618" ht="12" customHeight="1"/>
    <row r="47619" ht="12" customHeight="1"/>
    <row r="47620" ht="12" customHeight="1"/>
    <row r="47621" ht="12" customHeight="1"/>
    <row r="47622" ht="12" customHeight="1"/>
    <row r="47623" ht="12" customHeight="1"/>
    <row r="47624" ht="12" customHeight="1"/>
    <row r="47625" ht="12" customHeight="1"/>
    <row r="47626" ht="12" customHeight="1"/>
    <row r="47627" ht="12" customHeight="1"/>
    <row r="47628" ht="12" customHeight="1"/>
    <row r="47629" ht="12" customHeight="1"/>
    <row r="47630" ht="12" customHeight="1"/>
    <row r="47631" ht="12" customHeight="1"/>
    <row r="47632" ht="12" customHeight="1"/>
    <row r="47633" ht="12" customHeight="1"/>
    <row r="47634" ht="12" customHeight="1"/>
    <row r="47635" ht="12" customHeight="1"/>
    <row r="47636" ht="12" customHeight="1"/>
    <row r="47637" ht="12" customHeight="1"/>
    <row r="47638" ht="12" customHeight="1"/>
    <row r="47639" ht="12" customHeight="1"/>
    <row r="47640" ht="12" customHeight="1"/>
    <row r="47641" ht="12" customHeight="1"/>
    <row r="47642" ht="12" customHeight="1"/>
    <row r="47643" ht="12" customHeight="1"/>
    <row r="47644" ht="12" customHeight="1"/>
    <row r="47645" ht="12" customHeight="1"/>
    <row r="47646" ht="12" customHeight="1"/>
    <row r="47647" ht="12" customHeight="1"/>
    <row r="47648" ht="12" customHeight="1"/>
    <row r="47649" ht="12" customHeight="1"/>
    <row r="47650" ht="12" customHeight="1"/>
    <row r="47651" ht="12" customHeight="1"/>
    <row r="47652" ht="12" customHeight="1"/>
    <row r="47653" ht="12" customHeight="1"/>
    <row r="47654" ht="12" customHeight="1"/>
    <row r="47655" ht="12" customHeight="1"/>
    <row r="47656" ht="12" customHeight="1"/>
    <row r="47657" ht="12" customHeight="1"/>
    <row r="47658" ht="12" customHeight="1"/>
    <row r="47659" ht="12" customHeight="1"/>
    <row r="47660" ht="12" customHeight="1"/>
    <row r="47661" ht="12" customHeight="1"/>
    <row r="47662" ht="12" customHeight="1"/>
    <row r="47663" ht="12" customHeight="1"/>
    <row r="47664" ht="12" customHeight="1"/>
    <row r="47665" ht="12" customHeight="1"/>
    <row r="47666" ht="12" customHeight="1"/>
    <row r="47667" ht="12" customHeight="1"/>
    <row r="47668" ht="12" customHeight="1"/>
    <row r="47669" ht="12" customHeight="1"/>
    <row r="47670" ht="12" customHeight="1"/>
    <row r="47671" ht="12" customHeight="1"/>
    <row r="47672" ht="12" customHeight="1"/>
    <row r="47673" ht="12" customHeight="1"/>
    <row r="47674" ht="12" customHeight="1"/>
    <row r="47675" ht="12" customHeight="1"/>
    <row r="47676" ht="12" customHeight="1"/>
    <row r="47677" ht="12" customHeight="1"/>
    <row r="47678" ht="12" customHeight="1"/>
    <row r="47679" ht="12" customHeight="1"/>
    <row r="47680" ht="12" customHeight="1"/>
    <row r="47681" ht="12" customHeight="1"/>
    <row r="47682" ht="12" customHeight="1"/>
    <row r="47683" ht="12" customHeight="1"/>
    <row r="47684" ht="12" customHeight="1"/>
    <row r="47685" ht="12" customHeight="1"/>
    <row r="47686" ht="12" customHeight="1"/>
    <row r="47687" ht="12" customHeight="1"/>
    <row r="47688" ht="12" customHeight="1"/>
    <row r="47689" ht="12" customHeight="1"/>
    <row r="47690" ht="12" customHeight="1"/>
    <row r="47691" ht="12" customHeight="1"/>
    <row r="47692" ht="12" customHeight="1"/>
    <row r="47693" ht="12" customHeight="1"/>
    <row r="47694" ht="12" customHeight="1"/>
    <row r="47695" ht="12" customHeight="1"/>
    <row r="47696" ht="12" customHeight="1"/>
    <row r="47697" ht="12" customHeight="1"/>
    <row r="47698" ht="12" customHeight="1"/>
    <row r="47699" ht="12" customHeight="1"/>
    <row r="47700" ht="12" customHeight="1"/>
    <row r="47701" ht="12" customHeight="1"/>
    <row r="47702" ht="12" customHeight="1"/>
    <row r="47703" ht="12" customHeight="1"/>
    <row r="47704" ht="12" customHeight="1"/>
    <row r="47705" ht="12" customHeight="1"/>
    <row r="47706" ht="12" customHeight="1"/>
    <row r="47707" ht="12" customHeight="1"/>
    <row r="47708" ht="12" customHeight="1"/>
    <row r="47709" ht="12" customHeight="1"/>
    <row r="47710" ht="12" customHeight="1"/>
    <row r="47711" ht="12" customHeight="1"/>
    <row r="47712" ht="12" customHeight="1"/>
    <row r="47713" ht="12" customHeight="1"/>
    <row r="47714" ht="12" customHeight="1"/>
    <row r="47715" ht="12" customHeight="1"/>
    <row r="47716" ht="12" customHeight="1"/>
    <row r="47717" ht="12" customHeight="1"/>
    <row r="47718" ht="12" customHeight="1"/>
    <row r="47719" ht="12" customHeight="1"/>
    <row r="47720" ht="12" customHeight="1"/>
    <row r="47721" ht="12" customHeight="1"/>
    <row r="47722" ht="12" customHeight="1"/>
    <row r="47723" ht="12" customHeight="1"/>
    <row r="47724" ht="12" customHeight="1"/>
    <row r="47725" ht="12" customHeight="1"/>
    <row r="47726" ht="12" customHeight="1"/>
    <row r="47727" ht="12" customHeight="1"/>
    <row r="47728" ht="12" customHeight="1"/>
    <row r="47729" ht="12" customHeight="1"/>
    <row r="47730" ht="12" customHeight="1"/>
    <row r="47731" ht="12" customHeight="1"/>
    <row r="47732" ht="12" customHeight="1"/>
    <row r="47733" ht="12" customHeight="1"/>
    <row r="47734" ht="12" customHeight="1"/>
    <row r="47735" ht="12" customHeight="1"/>
    <row r="47736" ht="12" customHeight="1"/>
    <row r="47737" ht="12" customHeight="1"/>
    <row r="47738" ht="12" customHeight="1"/>
    <row r="47739" ht="12" customHeight="1"/>
    <row r="47740" ht="12" customHeight="1"/>
    <row r="47741" ht="12" customHeight="1"/>
    <row r="47742" ht="12" customHeight="1"/>
    <row r="47743" ht="12" customHeight="1"/>
    <row r="47744" ht="12" customHeight="1"/>
    <row r="47745" ht="12" customHeight="1"/>
    <row r="47746" ht="12" customHeight="1"/>
    <row r="47747" ht="12" customHeight="1"/>
    <row r="47748" ht="12" customHeight="1"/>
    <row r="47749" ht="12" customHeight="1"/>
    <row r="47750" ht="12" customHeight="1"/>
    <row r="47751" ht="12" customHeight="1"/>
    <row r="47752" ht="12" customHeight="1"/>
    <row r="47753" ht="12" customHeight="1"/>
    <row r="47754" ht="12" customHeight="1"/>
    <row r="47755" ht="12" customHeight="1"/>
    <row r="47756" ht="12" customHeight="1"/>
    <row r="47757" ht="12" customHeight="1"/>
    <row r="47758" ht="12" customHeight="1"/>
    <row r="47759" ht="12" customHeight="1"/>
    <row r="47760" ht="12" customHeight="1"/>
    <row r="47761" ht="12" customHeight="1"/>
    <row r="47762" ht="12" customHeight="1"/>
    <row r="47763" ht="12" customHeight="1"/>
    <row r="47764" ht="12" customHeight="1"/>
    <row r="47765" ht="12" customHeight="1"/>
    <row r="47766" ht="12" customHeight="1"/>
    <row r="47767" ht="12" customHeight="1"/>
    <row r="47768" ht="12" customHeight="1"/>
    <row r="47769" ht="12" customHeight="1"/>
    <row r="47770" ht="12" customHeight="1"/>
    <row r="47771" ht="12" customHeight="1"/>
    <row r="47772" ht="12" customHeight="1"/>
    <row r="47773" ht="12" customHeight="1"/>
    <row r="47774" ht="12" customHeight="1"/>
    <row r="47775" ht="12" customHeight="1"/>
    <row r="47776" ht="12" customHeight="1"/>
    <row r="47777" ht="12" customHeight="1"/>
    <row r="47778" ht="12" customHeight="1"/>
    <row r="47779" ht="12" customHeight="1"/>
    <row r="47780" ht="12" customHeight="1"/>
    <row r="47781" ht="12" customHeight="1"/>
    <row r="47782" ht="12" customHeight="1"/>
    <row r="47783" ht="12" customHeight="1"/>
    <row r="47784" ht="12" customHeight="1"/>
    <row r="47785" ht="12" customHeight="1"/>
    <row r="47786" ht="12" customHeight="1"/>
    <row r="47787" ht="12" customHeight="1"/>
    <row r="47788" ht="12" customHeight="1"/>
    <row r="47789" ht="12" customHeight="1"/>
    <row r="47790" ht="12" customHeight="1"/>
    <row r="47791" ht="12" customHeight="1"/>
    <row r="47792" ht="12" customHeight="1"/>
    <row r="47793" ht="12" customHeight="1"/>
    <row r="47794" ht="12" customHeight="1"/>
    <row r="47795" ht="12" customHeight="1"/>
    <row r="47796" ht="12" customHeight="1"/>
    <row r="47797" ht="12" customHeight="1"/>
    <row r="47798" ht="12" customHeight="1"/>
    <row r="47799" ht="12" customHeight="1"/>
    <row r="47800" ht="12" customHeight="1"/>
    <row r="47801" ht="12" customHeight="1"/>
    <row r="47802" ht="12" customHeight="1"/>
    <row r="47803" ht="12" customHeight="1"/>
    <row r="47804" ht="12" customHeight="1"/>
    <row r="47805" ht="12" customHeight="1"/>
    <row r="47806" ht="12" customHeight="1"/>
    <row r="47807" ht="12" customHeight="1"/>
    <row r="47808" ht="12" customHeight="1"/>
    <row r="47809" ht="12" customHeight="1"/>
    <row r="47810" ht="12" customHeight="1"/>
    <row r="47811" ht="12" customHeight="1"/>
    <row r="47812" ht="12" customHeight="1"/>
    <row r="47813" ht="12" customHeight="1"/>
    <row r="47814" ht="12" customHeight="1"/>
    <row r="47815" ht="12" customHeight="1"/>
    <row r="47816" ht="12" customHeight="1"/>
    <row r="47817" ht="12" customHeight="1"/>
    <row r="47818" ht="12" customHeight="1"/>
    <row r="47819" ht="12" customHeight="1"/>
    <row r="47820" ht="12" customHeight="1"/>
    <row r="47821" ht="12" customHeight="1"/>
    <row r="47822" ht="12" customHeight="1"/>
    <row r="47823" ht="12" customHeight="1"/>
    <row r="47824" ht="12" customHeight="1"/>
    <row r="47825" ht="12" customHeight="1"/>
    <row r="47826" ht="12" customHeight="1"/>
    <row r="47827" ht="12" customHeight="1"/>
    <row r="47828" ht="12" customHeight="1"/>
    <row r="47829" ht="12" customHeight="1"/>
    <row r="47830" ht="12" customHeight="1"/>
    <row r="47831" ht="12" customHeight="1"/>
    <row r="47832" ht="12" customHeight="1"/>
    <row r="47833" ht="12" customHeight="1"/>
    <row r="47834" ht="12" customHeight="1"/>
    <row r="47835" ht="12" customHeight="1"/>
    <row r="47836" ht="12" customHeight="1"/>
    <row r="47837" ht="12" customHeight="1"/>
    <row r="47838" ht="12" customHeight="1"/>
    <row r="47839" ht="12" customHeight="1"/>
    <row r="47840" ht="12" customHeight="1"/>
    <row r="47841" ht="12" customHeight="1"/>
    <row r="47842" ht="12" customHeight="1"/>
    <row r="47843" ht="12" customHeight="1"/>
    <row r="47844" ht="12" customHeight="1"/>
    <row r="47845" ht="12" customHeight="1"/>
    <row r="47846" ht="12" customHeight="1"/>
    <row r="47847" ht="12" customHeight="1"/>
    <row r="47848" ht="12" customHeight="1"/>
    <row r="47849" ht="12" customHeight="1"/>
    <row r="47850" ht="12" customHeight="1"/>
    <row r="47851" ht="12" customHeight="1"/>
    <row r="47852" ht="12" customHeight="1"/>
    <row r="47853" ht="12" customHeight="1"/>
    <row r="47854" ht="12" customHeight="1"/>
    <row r="47855" ht="12" customHeight="1"/>
    <row r="47856" ht="12" customHeight="1"/>
    <row r="47857" ht="12" customHeight="1"/>
    <row r="47858" ht="12" customHeight="1"/>
    <row r="47859" ht="12" customHeight="1"/>
    <row r="47860" ht="12" customHeight="1"/>
    <row r="47861" ht="12" customHeight="1"/>
    <row r="47862" ht="12" customHeight="1"/>
    <row r="47863" ht="12" customHeight="1"/>
    <row r="47864" ht="12" customHeight="1"/>
    <row r="47865" ht="12" customHeight="1"/>
    <row r="47866" ht="12" customHeight="1"/>
    <row r="47867" ht="12" customHeight="1"/>
    <row r="47868" ht="12" customHeight="1"/>
    <row r="47869" ht="12" customHeight="1"/>
    <row r="47870" ht="12" customHeight="1"/>
    <row r="47871" ht="12" customHeight="1"/>
    <row r="47872" ht="12" customHeight="1"/>
    <row r="47873" ht="12" customHeight="1"/>
    <row r="47874" ht="12" customHeight="1"/>
    <row r="47875" ht="12" customHeight="1"/>
    <row r="47876" ht="12" customHeight="1"/>
    <row r="47877" ht="12" customHeight="1"/>
    <row r="47878" ht="12" customHeight="1"/>
    <row r="47879" ht="12" customHeight="1"/>
    <row r="47880" ht="12" customHeight="1"/>
    <row r="47881" ht="12" customHeight="1"/>
    <row r="47882" ht="12" customHeight="1"/>
    <row r="47883" ht="12" customHeight="1"/>
    <row r="47884" ht="12" customHeight="1"/>
    <row r="47885" ht="12" customHeight="1"/>
    <row r="47886" ht="12" customHeight="1"/>
    <row r="47887" ht="12" customHeight="1"/>
    <row r="47888" ht="12" customHeight="1"/>
    <row r="47889" ht="12" customHeight="1"/>
    <row r="47890" ht="12" customHeight="1"/>
    <row r="47891" ht="12" customHeight="1"/>
    <row r="47892" ht="12" customHeight="1"/>
    <row r="47893" ht="12" customHeight="1"/>
    <row r="47894" ht="12" customHeight="1"/>
    <row r="47895" ht="12" customHeight="1"/>
    <row r="47896" ht="12" customHeight="1"/>
    <row r="47897" ht="12" customHeight="1"/>
    <row r="47898" ht="12" customHeight="1"/>
    <row r="47899" ht="12" customHeight="1"/>
    <row r="47900" ht="12" customHeight="1"/>
    <row r="47901" ht="12" customHeight="1"/>
    <row r="47902" ht="12" customHeight="1"/>
    <row r="47903" ht="12" customHeight="1"/>
    <row r="47904" ht="12" customHeight="1"/>
    <row r="47905" ht="12" customHeight="1"/>
    <row r="47906" ht="12" customHeight="1"/>
    <row r="47907" ht="12" customHeight="1"/>
    <row r="47908" ht="12" customHeight="1"/>
    <row r="47909" ht="12" customHeight="1"/>
    <row r="47910" ht="12" customHeight="1"/>
    <row r="47911" ht="12" customHeight="1"/>
    <row r="47912" ht="12" customHeight="1"/>
    <row r="47913" ht="12" customHeight="1"/>
    <row r="47914" ht="12" customHeight="1"/>
    <row r="47915" ht="12" customHeight="1"/>
    <row r="47916" ht="12" customHeight="1"/>
    <row r="47917" ht="12" customHeight="1"/>
    <row r="47918" ht="12" customHeight="1"/>
    <row r="47919" ht="12" customHeight="1"/>
    <row r="47920" ht="12" customHeight="1"/>
    <row r="47921" ht="12" customHeight="1"/>
    <row r="47922" ht="12" customHeight="1"/>
    <row r="47923" ht="12" customHeight="1"/>
    <row r="47924" ht="12" customHeight="1"/>
    <row r="47925" ht="12" customHeight="1"/>
    <row r="47926" ht="12" customHeight="1"/>
    <row r="47927" ht="12" customHeight="1"/>
    <row r="47928" ht="12" customHeight="1"/>
    <row r="47929" ht="12" customHeight="1"/>
    <row r="47930" ht="12" customHeight="1"/>
    <row r="47931" ht="12" customHeight="1"/>
    <row r="47932" ht="12" customHeight="1"/>
    <row r="47933" ht="12" customHeight="1"/>
    <row r="47934" ht="12" customHeight="1"/>
    <row r="47935" ht="12" customHeight="1"/>
    <row r="47936" ht="12" customHeight="1"/>
    <row r="47937" ht="12" customHeight="1"/>
    <row r="47938" ht="12" customHeight="1"/>
    <row r="47939" ht="12" customHeight="1"/>
    <row r="47940" ht="12" customHeight="1"/>
    <row r="47941" ht="12" customHeight="1"/>
    <row r="47942" ht="12" customHeight="1"/>
    <row r="47943" ht="12" customHeight="1"/>
    <row r="47944" ht="12" customHeight="1"/>
    <row r="47945" ht="12" customHeight="1"/>
    <row r="47946" ht="12" customHeight="1"/>
    <row r="47947" ht="12" customHeight="1"/>
    <row r="47948" ht="12" customHeight="1"/>
    <row r="47949" ht="12" customHeight="1"/>
    <row r="47950" ht="12" customHeight="1"/>
    <row r="47951" ht="12" customHeight="1"/>
    <row r="47952" ht="12" customHeight="1"/>
    <row r="47953" ht="12" customHeight="1"/>
    <row r="47954" ht="12" customHeight="1"/>
    <row r="47955" ht="12" customHeight="1"/>
    <row r="47956" ht="12" customHeight="1"/>
    <row r="47957" ht="12" customHeight="1"/>
    <row r="47958" ht="12" customHeight="1"/>
    <row r="47959" ht="12" customHeight="1"/>
    <row r="47960" ht="12" customHeight="1"/>
    <row r="47961" ht="12" customHeight="1"/>
    <row r="47962" ht="12" customHeight="1"/>
    <row r="47963" ht="12" customHeight="1"/>
    <row r="47964" ht="12" customHeight="1"/>
    <row r="47965" ht="12" customHeight="1"/>
    <row r="47966" ht="12" customHeight="1"/>
    <row r="47967" ht="12" customHeight="1"/>
    <row r="47968" ht="12" customHeight="1"/>
    <row r="47969" ht="12" customHeight="1"/>
    <row r="47970" ht="12" customHeight="1"/>
    <row r="47971" ht="12" customHeight="1"/>
    <row r="47972" ht="12" customHeight="1"/>
    <row r="47973" ht="12" customHeight="1"/>
    <row r="47974" ht="12" customHeight="1"/>
    <row r="47975" ht="12" customHeight="1"/>
    <row r="47976" ht="12" customHeight="1"/>
    <row r="47977" ht="12" customHeight="1"/>
    <row r="47978" ht="12" customHeight="1"/>
    <row r="47979" ht="12" customHeight="1"/>
    <row r="47980" ht="12" customHeight="1"/>
    <row r="47981" ht="12" customHeight="1"/>
    <row r="47982" ht="12" customHeight="1"/>
    <row r="47983" ht="12" customHeight="1"/>
    <row r="47984" ht="12" customHeight="1"/>
    <row r="47985" ht="12" customHeight="1"/>
    <row r="47986" ht="12" customHeight="1"/>
    <row r="47987" ht="12" customHeight="1"/>
    <row r="47988" ht="12" customHeight="1"/>
    <row r="47989" ht="12" customHeight="1"/>
    <row r="47990" ht="12" customHeight="1"/>
    <row r="47991" ht="12" customHeight="1"/>
    <row r="47992" ht="12" customHeight="1"/>
    <row r="47993" ht="12" customHeight="1"/>
    <row r="47994" ht="12" customHeight="1"/>
    <row r="47995" ht="12" customHeight="1"/>
    <row r="47996" ht="12" customHeight="1"/>
    <row r="47997" ht="12" customHeight="1"/>
    <row r="47998" ht="12" customHeight="1"/>
    <row r="47999" ht="12" customHeight="1"/>
    <row r="48000" ht="12" customHeight="1"/>
    <row r="48001" ht="12" customHeight="1"/>
    <row r="48002" ht="12" customHeight="1"/>
    <row r="48003" ht="12" customHeight="1"/>
    <row r="48004" ht="12" customHeight="1"/>
    <row r="48005" ht="12" customHeight="1"/>
    <row r="48006" ht="12" customHeight="1"/>
    <row r="48007" ht="12" customHeight="1"/>
    <row r="48008" ht="12" customHeight="1"/>
    <row r="48009" ht="12" customHeight="1"/>
    <row r="48010" ht="12" customHeight="1"/>
    <row r="48011" ht="12" customHeight="1"/>
    <row r="48012" ht="12" customHeight="1"/>
    <row r="48013" ht="12" customHeight="1"/>
    <row r="48014" ht="12" customHeight="1"/>
    <row r="48015" ht="12" customHeight="1"/>
    <row r="48016" ht="12" customHeight="1"/>
    <row r="48017" ht="12" customHeight="1"/>
    <row r="48018" ht="12" customHeight="1"/>
    <row r="48019" ht="12" customHeight="1"/>
    <row r="48020" ht="12" customHeight="1"/>
    <row r="48021" ht="12" customHeight="1"/>
    <row r="48022" ht="12" customHeight="1"/>
    <row r="48023" ht="12" customHeight="1"/>
    <row r="48024" ht="12" customHeight="1"/>
    <row r="48025" ht="12" customHeight="1"/>
    <row r="48026" ht="12" customHeight="1"/>
    <row r="48027" ht="12" customHeight="1"/>
    <row r="48028" ht="12" customHeight="1"/>
    <row r="48029" ht="12" customHeight="1"/>
    <row r="48030" ht="12" customHeight="1"/>
    <row r="48031" ht="12" customHeight="1"/>
    <row r="48032" ht="12" customHeight="1"/>
    <row r="48033" ht="12" customHeight="1"/>
    <row r="48034" ht="12" customHeight="1"/>
    <row r="48035" ht="12" customHeight="1"/>
    <row r="48036" ht="12" customHeight="1"/>
    <row r="48037" ht="12" customHeight="1"/>
    <row r="48038" ht="12" customHeight="1"/>
    <row r="48039" ht="12" customHeight="1"/>
    <row r="48040" ht="12" customHeight="1"/>
    <row r="48041" ht="12" customHeight="1"/>
    <row r="48042" ht="12" customHeight="1"/>
    <row r="48043" ht="12" customHeight="1"/>
    <row r="48044" ht="12" customHeight="1"/>
    <row r="48045" ht="12" customHeight="1"/>
    <row r="48046" ht="12" customHeight="1"/>
    <row r="48047" ht="12" customHeight="1"/>
    <row r="48048" ht="12" customHeight="1"/>
    <row r="48049" ht="12" customHeight="1"/>
    <row r="48050" ht="12" customHeight="1"/>
    <row r="48051" ht="12" customHeight="1"/>
    <row r="48052" ht="12" customHeight="1"/>
    <row r="48053" ht="12" customHeight="1"/>
    <row r="48054" ht="12" customHeight="1"/>
    <row r="48055" ht="12" customHeight="1"/>
    <row r="48056" ht="12" customHeight="1"/>
    <row r="48057" ht="12" customHeight="1"/>
    <row r="48058" ht="12" customHeight="1"/>
    <row r="48059" ht="12" customHeight="1"/>
    <row r="48060" ht="12" customHeight="1"/>
    <row r="48061" ht="12" customHeight="1"/>
    <row r="48062" ht="12" customHeight="1"/>
    <row r="48063" ht="12" customHeight="1"/>
    <row r="48064" ht="12" customHeight="1"/>
    <row r="48065" ht="12" customHeight="1"/>
    <row r="48066" ht="12" customHeight="1"/>
    <row r="48067" ht="12" customHeight="1"/>
    <row r="48068" ht="12" customHeight="1"/>
    <row r="48069" ht="12" customHeight="1"/>
    <row r="48070" ht="12" customHeight="1"/>
    <row r="48071" ht="12" customHeight="1"/>
    <row r="48072" ht="12" customHeight="1"/>
    <row r="48073" ht="12" customHeight="1"/>
    <row r="48074" ht="12" customHeight="1"/>
    <row r="48075" ht="12" customHeight="1"/>
    <row r="48076" ht="12" customHeight="1"/>
    <row r="48077" ht="12" customHeight="1"/>
    <row r="48078" ht="12" customHeight="1"/>
    <row r="48079" ht="12" customHeight="1"/>
    <row r="48080" ht="12" customHeight="1"/>
    <row r="48081" ht="12" customHeight="1"/>
    <row r="48082" ht="12" customHeight="1"/>
    <row r="48083" ht="12" customHeight="1"/>
    <row r="48084" ht="12" customHeight="1"/>
    <row r="48085" ht="12" customHeight="1"/>
    <row r="48086" ht="12" customHeight="1"/>
    <row r="48087" ht="12" customHeight="1"/>
    <row r="48088" ht="12" customHeight="1"/>
    <row r="48089" ht="12" customHeight="1"/>
    <row r="48090" ht="12" customHeight="1"/>
    <row r="48091" ht="12" customHeight="1"/>
    <row r="48092" ht="12" customHeight="1"/>
    <row r="48093" ht="12" customHeight="1"/>
    <row r="48094" ht="12" customHeight="1"/>
    <row r="48095" ht="12" customHeight="1"/>
    <row r="48096" ht="12" customHeight="1"/>
    <row r="48097" ht="12" customHeight="1"/>
    <row r="48098" ht="12" customHeight="1"/>
    <row r="48099" ht="12" customHeight="1"/>
    <row r="48100" ht="12" customHeight="1"/>
    <row r="48101" ht="12" customHeight="1"/>
    <row r="48102" ht="12" customHeight="1"/>
    <row r="48103" ht="12" customHeight="1"/>
    <row r="48104" ht="12" customHeight="1"/>
    <row r="48105" ht="12" customHeight="1"/>
    <row r="48106" ht="12" customHeight="1"/>
    <row r="48107" ht="12" customHeight="1"/>
    <row r="48108" ht="12" customHeight="1"/>
    <row r="48109" ht="12" customHeight="1"/>
    <row r="48110" ht="12" customHeight="1"/>
    <row r="48111" ht="12" customHeight="1"/>
    <row r="48112" ht="12" customHeight="1"/>
    <row r="48113" ht="12" customHeight="1"/>
    <row r="48114" ht="12" customHeight="1"/>
    <row r="48115" ht="12" customHeight="1"/>
    <row r="48116" ht="12" customHeight="1"/>
    <row r="48117" ht="12" customHeight="1"/>
    <row r="48118" ht="12" customHeight="1"/>
    <row r="48119" ht="12" customHeight="1"/>
    <row r="48120" ht="12" customHeight="1"/>
    <row r="48121" ht="12" customHeight="1"/>
    <row r="48122" ht="12" customHeight="1"/>
    <row r="48123" ht="12" customHeight="1"/>
    <row r="48124" ht="12" customHeight="1"/>
    <row r="48125" ht="12" customHeight="1"/>
    <row r="48126" ht="12" customHeight="1"/>
    <row r="48127" ht="12" customHeight="1"/>
    <row r="48128" ht="12" customHeight="1"/>
    <row r="48129" ht="12" customHeight="1"/>
    <row r="48130" ht="12" customHeight="1"/>
    <row r="48131" ht="12" customHeight="1"/>
    <row r="48132" ht="12" customHeight="1"/>
    <row r="48133" ht="12" customHeight="1"/>
    <row r="48134" ht="12" customHeight="1"/>
    <row r="48135" ht="12" customHeight="1"/>
    <row r="48136" ht="12" customHeight="1"/>
    <row r="48137" ht="12" customHeight="1"/>
    <row r="48138" ht="12" customHeight="1"/>
    <row r="48139" ht="12" customHeight="1"/>
    <row r="48140" ht="12" customHeight="1"/>
    <row r="48141" ht="12" customHeight="1"/>
    <row r="48142" ht="12" customHeight="1"/>
    <row r="48143" ht="12" customHeight="1"/>
    <row r="48144" ht="12" customHeight="1"/>
    <row r="48145" ht="12" customHeight="1"/>
    <row r="48146" ht="12" customHeight="1"/>
    <row r="48147" ht="12" customHeight="1"/>
    <row r="48148" ht="12" customHeight="1"/>
    <row r="48149" ht="12" customHeight="1"/>
    <row r="48150" ht="12" customHeight="1"/>
    <row r="48151" ht="12" customHeight="1"/>
    <row r="48152" ht="12" customHeight="1"/>
    <row r="48153" ht="12" customHeight="1"/>
    <row r="48154" ht="12" customHeight="1"/>
    <row r="48155" ht="12" customHeight="1"/>
    <row r="48156" ht="12" customHeight="1"/>
    <row r="48157" ht="12" customHeight="1"/>
    <row r="48158" ht="12" customHeight="1"/>
    <row r="48159" ht="12" customHeight="1"/>
    <row r="48160" ht="12" customHeight="1"/>
    <row r="48161" ht="12" customHeight="1"/>
    <row r="48162" ht="12" customHeight="1"/>
    <row r="48163" ht="12" customHeight="1"/>
    <row r="48164" ht="12" customHeight="1"/>
    <row r="48165" ht="12" customHeight="1"/>
    <row r="48166" ht="12" customHeight="1"/>
    <row r="48167" ht="12" customHeight="1"/>
    <row r="48168" ht="12" customHeight="1"/>
    <row r="48169" ht="12" customHeight="1"/>
    <row r="48170" ht="12" customHeight="1"/>
    <row r="48171" ht="12" customHeight="1"/>
    <row r="48172" ht="12" customHeight="1"/>
    <row r="48173" ht="12" customHeight="1"/>
    <row r="48174" ht="12" customHeight="1"/>
    <row r="48175" ht="12" customHeight="1"/>
    <row r="48176" ht="12" customHeight="1"/>
    <row r="48177" ht="12" customHeight="1"/>
    <row r="48178" ht="12" customHeight="1"/>
    <row r="48179" ht="12" customHeight="1"/>
    <row r="48180" ht="12" customHeight="1"/>
    <row r="48181" ht="12" customHeight="1"/>
    <row r="48182" ht="12" customHeight="1"/>
    <row r="48183" ht="12" customHeight="1"/>
    <row r="48184" ht="12" customHeight="1"/>
    <row r="48185" ht="12" customHeight="1"/>
    <row r="48186" ht="12" customHeight="1"/>
    <row r="48187" ht="12" customHeight="1"/>
    <row r="48188" ht="12" customHeight="1"/>
    <row r="48189" ht="12" customHeight="1"/>
    <row r="48190" ht="12" customHeight="1"/>
    <row r="48191" ht="12" customHeight="1"/>
    <row r="48192" ht="12" customHeight="1"/>
    <row r="48193" ht="12" customHeight="1"/>
    <row r="48194" ht="12" customHeight="1"/>
    <row r="48195" ht="12" customHeight="1"/>
    <row r="48196" ht="12" customHeight="1"/>
    <row r="48197" ht="12" customHeight="1"/>
    <row r="48198" ht="12" customHeight="1"/>
    <row r="48199" ht="12" customHeight="1"/>
    <row r="48200" ht="12" customHeight="1"/>
    <row r="48201" ht="12" customHeight="1"/>
    <row r="48202" ht="12" customHeight="1"/>
    <row r="48203" ht="12" customHeight="1"/>
    <row r="48204" ht="12" customHeight="1"/>
    <row r="48205" ht="12" customHeight="1"/>
    <row r="48206" ht="12" customHeight="1"/>
    <row r="48207" ht="12" customHeight="1"/>
    <row r="48208" ht="12" customHeight="1"/>
    <row r="48209" ht="12" customHeight="1"/>
    <row r="48210" ht="12" customHeight="1"/>
    <row r="48211" ht="12" customHeight="1"/>
    <row r="48212" ht="12" customHeight="1"/>
    <row r="48213" ht="12" customHeight="1"/>
    <row r="48214" ht="12" customHeight="1"/>
    <row r="48215" ht="12" customHeight="1"/>
    <row r="48216" ht="12" customHeight="1"/>
    <row r="48217" ht="12" customHeight="1"/>
    <row r="48218" ht="12" customHeight="1"/>
    <row r="48219" ht="12" customHeight="1"/>
    <row r="48220" ht="12" customHeight="1"/>
    <row r="48221" ht="12" customHeight="1"/>
    <row r="48222" ht="12" customHeight="1"/>
    <row r="48223" ht="12" customHeight="1"/>
    <row r="48224" ht="12" customHeight="1"/>
    <row r="48225" ht="12" customHeight="1"/>
    <row r="48226" ht="12" customHeight="1"/>
    <row r="48227" ht="12" customHeight="1"/>
    <row r="48228" ht="12" customHeight="1"/>
    <row r="48229" ht="12" customHeight="1"/>
    <row r="48230" ht="12" customHeight="1"/>
    <row r="48231" ht="12" customHeight="1"/>
    <row r="48232" ht="12" customHeight="1"/>
    <row r="48233" ht="12" customHeight="1"/>
    <row r="48234" ht="12" customHeight="1"/>
    <row r="48235" ht="12" customHeight="1"/>
    <row r="48236" ht="12" customHeight="1"/>
    <row r="48237" ht="12" customHeight="1"/>
    <row r="48238" ht="12" customHeight="1"/>
    <row r="48239" ht="12" customHeight="1"/>
    <row r="48240" ht="12" customHeight="1"/>
    <row r="48241" ht="12" customHeight="1"/>
    <row r="48242" ht="12" customHeight="1"/>
    <row r="48243" ht="12" customHeight="1"/>
    <row r="48244" ht="12" customHeight="1"/>
    <row r="48245" ht="12" customHeight="1"/>
    <row r="48246" ht="12" customHeight="1"/>
    <row r="48247" ht="12" customHeight="1"/>
    <row r="48248" ht="12" customHeight="1"/>
    <row r="48249" ht="12" customHeight="1"/>
    <row r="48250" ht="12" customHeight="1"/>
    <row r="48251" ht="12" customHeight="1"/>
    <row r="48252" ht="12" customHeight="1"/>
    <row r="48253" ht="12" customHeight="1"/>
    <row r="48254" ht="12" customHeight="1"/>
    <row r="48255" ht="12" customHeight="1"/>
    <row r="48256" ht="12" customHeight="1"/>
    <row r="48257" ht="12" customHeight="1"/>
    <row r="48258" ht="12" customHeight="1"/>
    <row r="48259" ht="12" customHeight="1"/>
    <row r="48260" ht="12" customHeight="1"/>
    <row r="48261" ht="12" customHeight="1"/>
    <row r="48262" ht="12" customHeight="1"/>
    <row r="48263" ht="12" customHeight="1"/>
    <row r="48264" ht="12" customHeight="1"/>
    <row r="48265" ht="12" customHeight="1"/>
    <row r="48266" ht="12" customHeight="1"/>
    <row r="48267" ht="12" customHeight="1"/>
    <row r="48268" ht="12" customHeight="1"/>
    <row r="48269" ht="12" customHeight="1"/>
    <row r="48270" ht="12" customHeight="1"/>
    <row r="48271" ht="12" customHeight="1"/>
    <row r="48272" ht="12" customHeight="1"/>
    <row r="48273" ht="12" customHeight="1"/>
    <row r="48274" ht="12" customHeight="1"/>
    <row r="48275" ht="12" customHeight="1"/>
    <row r="48276" ht="12" customHeight="1"/>
    <row r="48277" ht="12" customHeight="1"/>
    <row r="48278" ht="12" customHeight="1"/>
    <row r="48279" ht="12" customHeight="1"/>
    <row r="48280" ht="12" customHeight="1"/>
    <row r="48281" ht="12" customHeight="1"/>
    <row r="48282" ht="12" customHeight="1"/>
    <row r="48283" ht="12" customHeight="1"/>
    <row r="48284" ht="12" customHeight="1"/>
    <row r="48285" ht="12" customHeight="1"/>
    <row r="48286" ht="12" customHeight="1"/>
    <row r="48287" ht="12" customHeight="1"/>
    <row r="48288" ht="12" customHeight="1"/>
    <row r="48289" ht="12" customHeight="1"/>
    <row r="48290" ht="12" customHeight="1"/>
    <row r="48291" ht="12" customHeight="1"/>
    <row r="48292" ht="12" customHeight="1"/>
    <row r="48293" ht="12" customHeight="1"/>
    <row r="48294" ht="12" customHeight="1"/>
    <row r="48295" ht="12" customHeight="1"/>
    <row r="48296" ht="12" customHeight="1"/>
    <row r="48297" ht="12" customHeight="1"/>
    <row r="48298" ht="12" customHeight="1"/>
    <row r="48299" ht="12" customHeight="1"/>
    <row r="48300" ht="12" customHeight="1"/>
    <row r="48301" ht="12" customHeight="1"/>
    <row r="48302" ht="12" customHeight="1"/>
    <row r="48303" ht="12" customHeight="1"/>
    <row r="48304" ht="12" customHeight="1"/>
    <row r="48305" ht="12" customHeight="1"/>
    <row r="48306" ht="12" customHeight="1"/>
    <row r="48307" ht="12" customHeight="1"/>
    <row r="48308" ht="12" customHeight="1"/>
    <row r="48309" ht="12" customHeight="1"/>
    <row r="48310" ht="12" customHeight="1"/>
    <row r="48311" ht="12" customHeight="1"/>
    <row r="48312" ht="12" customHeight="1"/>
    <row r="48313" ht="12" customHeight="1"/>
    <row r="48314" ht="12" customHeight="1"/>
    <row r="48315" ht="12" customHeight="1"/>
    <row r="48316" ht="12" customHeight="1"/>
    <row r="48317" ht="12" customHeight="1"/>
    <row r="48318" ht="12" customHeight="1"/>
    <row r="48319" ht="12" customHeight="1"/>
    <row r="48320" ht="12" customHeight="1"/>
    <row r="48321" ht="12" customHeight="1"/>
    <row r="48322" ht="12" customHeight="1"/>
    <row r="48323" ht="12" customHeight="1"/>
    <row r="48324" ht="12" customHeight="1"/>
    <row r="48325" ht="12" customHeight="1"/>
    <row r="48326" ht="12" customHeight="1"/>
    <row r="48327" ht="12" customHeight="1"/>
    <row r="48328" ht="12" customHeight="1"/>
    <row r="48329" ht="12" customHeight="1"/>
    <row r="48330" ht="12" customHeight="1"/>
    <row r="48331" ht="12" customHeight="1"/>
    <row r="48332" ht="12" customHeight="1"/>
    <row r="48333" ht="12" customHeight="1"/>
    <row r="48334" ht="12" customHeight="1"/>
    <row r="48335" ht="12" customHeight="1"/>
    <row r="48336" ht="12" customHeight="1"/>
    <row r="48337" ht="12" customHeight="1"/>
    <row r="48338" ht="12" customHeight="1"/>
    <row r="48339" ht="12" customHeight="1"/>
    <row r="48340" ht="12" customHeight="1"/>
    <row r="48341" ht="12" customHeight="1"/>
    <row r="48342" ht="12" customHeight="1"/>
    <row r="48343" ht="12" customHeight="1"/>
    <row r="48344" ht="12" customHeight="1"/>
    <row r="48345" ht="12" customHeight="1"/>
    <row r="48346" ht="12" customHeight="1"/>
    <row r="48347" ht="12" customHeight="1"/>
    <row r="48348" ht="12" customHeight="1"/>
    <row r="48349" ht="12" customHeight="1"/>
    <row r="48350" ht="12" customHeight="1"/>
    <row r="48351" ht="12" customHeight="1"/>
    <row r="48352" ht="12" customHeight="1"/>
    <row r="48353" ht="12" customHeight="1"/>
    <row r="48354" ht="12" customHeight="1"/>
    <row r="48355" ht="12" customHeight="1"/>
    <row r="48356" ht="12" customHeight="1"/>
    <row r="48357" ht="12" customHeight="1"/>
    <row r="48358" ht="12" customHeight="1"/>
    <row r="48359" ht="12" customHeight="1"/>
    <row r="48360" ht="12" customHeight="1"/>
    <row r="48361" ht="12" customHeight="1"/>
    <row r="48362" ht="12" customHeight="1"/>
    <row r="48363" ht="12" customHeight="1"/>
    <row r="48364" ht="12" customHeight="1"/>
    <row r="48365" ht="12" customHeight="1"/>
    <row r="48366" ht="12" customHeight="1"/>
    <row r="48367" ht="12" customHeight="1"/>
    <row r="48368" ht="12" customHeight="1"/>
    <row r="48369" ht="12" customHeight="1"/>
    <row r="48370" ht="12" customHeight="1"/>
    <row r="48371" ht="12" customHeight="1"/>
    <row r="48372" ht="12" customHeight="1"/>
    <row r="48373" ht="12" customHeight="1"/>
    <row r="48374" ht="12" customHeight="1"/>
    <row r="48375" ht="12" customHeight="1"/>
    <row r="48376" ht="12" customHeight="1"/>
    <row r="48377" ht="12" customHeight="1"/>
    <row r="48378" ht="12" customHeight="1"/>
    <row r="48379" ht="12" customHeight="1"/>
    <row r="48380" ht="12" customHeight="1"/>
    <row r="48381" ht="12" customHeight="1"/>
    <row r="48382" ht="12" customHeight="1"/>
    <row r="48383" ht="12" customHeight="1"/>
    <row r="48384" ht="12" customHeight="1"/>
    <row r="48385" ht="12" customHeight="1"/>
    <row r="48386" ht="12" customHeight="1"/>
    <row r="48387" ht="12" customHeight="1"/>
    <row r="48388" ht="12" customHeight="1"/>
    <row r="48389" ht="12" customHeight="1"/>
    <row r="48390" ht="12" customHeight="1"/>
    <row r="48391" ht="12" customHeight="1"/>
    <row r="48392" ht="12" customHeight="1"/>
    <row r="48393" ht="12" customHeight="1"/>
    <row r="48394" ht="12" customHeight="1"/>
    <row r="48395" ht="12" customHeight="1"/>
    <row r="48396" ht="12" customHeight="1"/>
    <row r="48397" ht="12" customHeight="1"/>
    <row r="48398" ht="12" customHeight="1"/>
    <row r="48399" ht="12" customHeight="1"/>
    <row r="48400" ht="12" customHeight="1"/>
    <row r="48401" ht="12" customHeight="1"/>
    <row r="48402" ht="12" customHeight="1"/>
    <row r="48403" ht="12" customHeight="1"/>
    <row r="48404" ht="12" customHeight="1"/>
    <row r="48405" ht="12" customHeight="1"/>
    <row r="48406" ht="12" customHeight="1"/>
    <row r="48407" ht="12" customHeight="1"/>
    <row r="48408" ht="12" customHeight="1"/>
    <row r="48409" ht="12" customHeight="1"/>
    <row r="48410" ht="12" customHeight="1"/>
    <row r="48411" ht="12" customHeight="1"/>
    <row r="48412" ht="12" customHeight="1"/>
    <row r="48413" ht="12" customHeight="1"/>
    <row r="48414" ht="12" customHeight="1"/>
    <row r="48415" ht="12" customHeight="1"/>
    <row r="48416" ht="12" customHeight="1"/>
    <row r="48417" ht="12" customHeight="1"/>
    <row r="48418" ht="12" customHeight="1"/>
    <row r="48419" ht="12" customHeight="1"/>
    <row r="48420" ht="12" customHeight="1"/>
    <row r="48421" ht="12" customHeight="1"/>
    <row r="48422" ht="12" customHeight="1"/>
    <row r="48423" ht="12" customHeight="1"/>
    <row r="48424" ht="12" customHeight="1"/>
    <row r="48425" ht="12" customHeight="1"/>
    <row r="48426" ht="12" customHeight="1"/>
    <row r="48427" ht="12" customHeight="1"/>
    <row r="48428" ht="12" customHeight="1"/>
    <row r="48429" ht="12" customHeight="1"/>
    <row r="48430" ht="12" customHeight="1"/>
    <row r="48431" ht="12" customHeight="1"/>
    <row r="48432" ht="12" customHeight="1"/>
    <row r="48433" ht="12" customHeight="1"/>
    <row r="48434" ht="12" customHeight="1"/>
    <row r="48435" ht="12" customHeight="1"/>
    <row r="48436" ht="12" customHeight="1"/>
    <row r="48437" ht="12" customHeight="1"/>
    <row r="48438" ht="12" customHeight="1"/>
    <row r="48439" ht="12" customHeight="1"/>
    <row r="48440" ht="12" customHeight="1"/>
    <row r="48441" ht="12" customHeight="1"/>
    <row r="48442" ht="12" customHeight="1"/>
    <row r="48443" ht="12" customHeight="1"/>
    <row r="48444" ht="12" customHeight="1"/>
    <row r="48445" ht="12" customHeight="1"/>
    <row r="48446" ht="12" customHeight="1"/>
    <row r="48447" ht="12" customHeight="1"/>
    <row r="48448" ht="12" customHeight="1"/>
    <row r="48449" ht="12" customHeight="1"/>
    <row r="48450" ht="12" customHeight="1"/>
    <row r="48451" ht="12" customHeight="1"/>
    <row r="48452" ht="12" customHeight="1"/>
    <row r="48453" ht="12" customHeight="1"/>
    <row r="48454" ht="12" customHeight="1"/>
    <row r="48455" ht="12" customHeight="1"/>
    <row r="48456" ht="12" customHeight="1"/>
    <row r="48457" ht="12" customHeight="1"/>
    <row r="48458" ht="12" customHeight="1"/>
    <row r="48459" ht="12" customHeight="1"/>
    <row r="48460" ht="12" customHeight="1"/>
    <row r="48461" ht="12" customHeight="1"/>
    <row r="48462" ht="12" customHeight="1"/>
    <row r="48463" ht="12" customHeight="1"/>
    <row r="48464" ht="12" customHeight="1"/>
    <row r="48465" ht="12" customHeight="1"/>
    <row r="48466" ht="12" customHeight="1"/>
    <row r="48467" ht="12" customHeight="1"/>
    <row r="48468" ht="12" customHeight="1"/>
    <row r="48469" ht="12" customHeight="1"/>
    <row r="48470" ht="12" customHeight="1"/>
    <row r="48471" ht="12" customHeight="1"/>
    <row r="48472" ht="12" customHeight="1"/>
    <row r="48473" ht="12" customHeight="1"/>
    <row r="48474" ht="12" customHeight="1"/>
    <row r="48475" ht="12" customHeight="1"/>
    <row r="48476" ht="12" customHeight="1"/>
    <row r="48477" ht="12" customHeight="1"/>
    <row r="48478" ht="12" customHeight="1"/>
    <row r="48479" ht="12" customHeight="1"/>
    <row r="48480" ht="12" customHeight="1"/>
    <row r="48481" ht="12" customHeight="1"/>
    <row r="48482" ht="12" customHeight="1"/>
    <row r="48483" ht="12" customHeight="1"/>
    <row r="48484" ht="12" customHeight="1"/>
    <row r="48485" ht="12" customHeight="1"/>
    <row r="48486" ht="12" customHeight="1"/>
    <row r="48487" ht="12" customHeight="1"/>
    <row r="48488" ht="12" customHeight="1"/>
    <row r="48489" ht="12" customHeight="1"/>
    <row r="48490" ht="12" customHeight="1"/>
    <row r="48491" ht="12" customHeight="1"/>
    <row r="48492" ht="12" customHeight="1"/>
    <row r="48493" ht="12" customHeight="1"/>
    <row r="48494" ht="12" customHeight="1"/>
    <row r="48495" ht="12" customHeight="1"/>
    <row r="48496" ht="12" customHeight="1"/>
    <row r="48497" ht="12" customHeight="1"/>
    <row r="48498" ht="12" customHeight="1"/>
    <row r="48499" ht="12" customHeight="1"/>
    <row r="48500" ht="12" customHeight="1"/>
    <row r="48501" ht="12" customHeight="1"/>
    <row r="48502" ht="12" customHeight="1"/>
    <row r="48503" ht="12" customHeight="1"/>
    <row r="48504" ht="12" customHeight="1"/>
    <row r="48505" ht="12" customHeight="1"/>
    <row r="48506" ht="12" customHeight="1"/>
    <row r="48507" ht="12" customHeight="1"/>
    <row r="48508" ht="12" customHeight="1"/>
    <row r="48509" ht="12" customHeight="1"/>
    <row r="48510" ht="12" customHeight="1"/>
    <row r="48511" ht="12" customHeight="1"/>
    <row r="48512" ht="12" customHeight="1"/>
    <row r="48513" ht="12" customHeight="1"/>
    <row r="48514" ht="12" customHeight="1"/>
    <row r="48515" ht="12" customHeight="1"/>
    <row r="48516" ht="12" customHeight="1"/>
    <row r="48517" ht="12" customHeight="1"/>
    <row r="48518" ht="12" customHeight="1"/>
    <row r="48519" ht="12" customHeight="1"/>
    <row r="48520" ht="12" customHeight="1"/>
    <row r="48521" ht="12" customHeight="1"/>
    <row r="48522" ht="12" customHeight="1"/>
    <row r="48523" ht="12" customHeight="1"/>
    <row r="48524" ht="12" customHeight="1"/>
    <row r="48525" ht="12" customHeight="1"/>
    <row r="48526" ht="12" customHeight="1"/>
    <row r="48527" ht="12" customHeight="1"/>
    <row r="48528" ht="12" customHeight="1"/>
    <row r="48529" ht="12" customHeight="1"/>
    <row r="48530" ht="12" customHeight="1"/>
    <row r="48531" ht="12" customHeight="1"/>
    <row r="48532" ht="12" customHeight="1"/>
    <row r="48533" ht="12" customHeight="1"/>
    <row r="48534" ht="12" customHeight="1"/>
    <row r="48535" ht="12" customHeight="1"/>
    <row r="48536" ht="12" customHeight="1"/>
    <row r="48537" ht="12" customHeight="1"/>
    <row r="48538" ht="12" customHeight="1"/>
    <row r="48539" ht="12" customHeight="1"/>
    <row r="48540" ht="12" customHeight="1"/>
    <row r="48541" ht="12" customHeight="1"/>
    <row r="48542" ht="12" customHeight="1"/>
    <row r="48543" ht="12" customHeight="1"/>
    <row r="48544" ht="12" customHeight="1"/>
    <row r="48545" ht="12" customHeight="1"/>
    <row r="48546" ht="12" customHeight="1"/>
    <row r="48547" ht="12" customHeight="1"/>
    <row r="48548" ht="12" customHeight="1"/>
    <row r="48549" ht="12" customHeight="1"/>
    <row r="48550" ht="12" customHeight="1"/>
    <row r="48551" ht="12" customHeight="1"/>
    <row r="48552" ht="12" customHeight="1"/>
    <row r="48553" ht="12" customHeight="1"/>
    <row r="48554" ht="12" customHeight="1"/>
    <row r="48555" ht="12" customHeight="1"/>
    <row r="48556" ht="12" customHeight="1"/>
    <row r="48557" ht="12" customHeight="1"/>
    <row r="48558" ht="12" customHeight="1"/>
    <row r="48559" ht="12" customHeight="1"/>
    <row r="48560" ht="12" customHeight="1"/>
    <row r="48561" ht="12" customHeight="1"/>
    <row r="48562" ht="12" customHeight="1"/>
    <row r="48563" ht="12" customHeight="1"/>
    <row r="48564" ht="12" customHeight="1"/>
    <row r="48565" ht="12" customHeight="1"/>
    <row r="48566" ht="12" customHeight="1"/>
    <row r="48567" ht="12" customHeight="1"/>
    <row r="48568" ht="12" customHeight="1"/>
    <row r="48569" ht="12" customHeight="1"/>
    <row r="48570" ht="12" customHeight="1"/>
    <row r="48571" ht="12" customHeight="1"/>
    <row r="48572" ht="12" customHeight="1"/>
    <row r="48573" ht="12" customHeight="1"/>
    <row r="48574" ht="12" customHeight="1"/>
    <row r="48575" ht="12" customHeight="1"/>
    <row r="48576" ht="12" customHeight="1"/>
    <row r="48577" ht="12" customHeight="1"/>
    <row r="48578" ht="12" customHeight="1"/>
    <row r="48579" ht="12" customHeight="1"/>
    <row r="48580" ht="12" customHeight="1"/>
    <row r="48581" ht="12" customHeight="1"/>
    <row r="48582" ht="12" customHeight="1"/>
    <row r="48583" ht="12" customHeight="1"/>
    <row r="48584" ht="12" customHeight="1"/>
    <row r="48585" ht="12" customHeight="1"/>
    <row r="48586" ht="12" customHeight="1"/>
    <row r="48587" ht="12" customHeight="1"/>
    <row r="48588" ht="12" customHeight="1"/>
    <row r="48589" ht="12" customHeight="1"/>
    <row r="48590" ht="12" customHeight="1"/>
    <row r="48591" ht="12" customHeight="1"/>
    <row r="48592" ht="12" customHeight="1"/>
    <row r="48593" ht="12" customHeight="1"/>
    <row r="48594" ht="12" customHeight="1"/>
    <row r="48595" ht="12" customHeight="1"/>
    <row r="48596" ht="12" customHeight="1"/>
    <row r="48597" ht="12" customHeight="1"/>
    <row r="48598" ht="12" customHeight="1"/>
    <row r="48599" ht="12" customHeight="1"/>
    <row r="48600" ht="12" customHeight="1"/>
    <row r="48601" ht="12" customHeight="1"/>
    <row r="48602" ht="12" customHeight="1"/>
    <row r="48603" ht="12" customHeight="1"/>
    <row r="48604" ht="12" customHeight="1"/>
    <row r="48605" ht="12" customHeight="1"/>
    <row r="48606" ht="12" customHeight="1"/>
    <row r="48607" ht="12" customHeight="1"/>
    <row r="48608" ht="12" customHeight="1"/>
    <row r="48609" ht="12" customHeight="1"/>
    <row r="48610" ht="12" customHeight="1"/>
    <row r="48611" ht="12" customHeight="1"/>
    <row r="48612" ht="12" customHeight="1"/>
    <row r="48613" ht="12" customHeight="1"/>
    <row r="48614" ht="12" customHeight="1"/>
    <row r="48615" ht="12" customHeight="1"/>
    <row r="48616" ht="12" customHeight="1"/>
    <row r="48617" ht="12" customHeight="1"/>
    <row r="48618" ht="12" customHeight="1"/>
    <row r="48619" ht="12" customHeight="1"/>
    <row r="48620" ht="12" customHeight="1"/>
    <row r="48621" ht="12" customHeight="1"/>
    <row r="48622" ht="12" customHeight="1"/>
    <row r="48623" ht="12" customHeight="1"/>
    <row r="48624" ht="12" customHeight="1"/>
    <row r="48625" ht="12" customHeight="1"/>
    <row r="48626" ht="12" customHeight="1"/>
    <row r="48627" ht="12" customHeight="1"/>
    <row r="48628" ht="12" customHeight="1"/>
    <row r="48629" ht="12" customHeight="1"/>
    <row r="48630" ht="12" customHeight="1"/>
    <row r="48631" ht="12" customHeight="1"/>
    <row r="48632" ht="12" customHeight="1"/>
    <row r="48633" ht="12" customHeight="1"/>
    <row r="48634" ht="12" customHeight="1"/>
    <row r="48635" ht="12" customHeight="1"/>
    <row r="48636" ht="12" customHeight="1"/>
    <row r="48637" ht="12" customHeight="1"/>
    <row r="48638" ht="12" customHeight="1"/>
    <row r="48639" ht="12" customHeight="1"/>
    <row r="48640" ht="12" customHeight="1"/>
    <row r="48641" ht="12" customHeight="1"/>
    <row r="48642" ht="12" customHeight="1"/>
    <row r="48643" ht="12" customHeight="1"/>
    <row r="48644" ht="12" customHeight="1"/>
    <row r="48645" ht="12" customHeight="1"/>
    <row r="48646" ht="12" customHeight="1"/>
    <row r="48647" ht="12" customHeight="1"/>
    <row r="48648" ht="12" customHeight="1"/>
    <row r="48649" ht="12" customHeight="1"/>
    <row r="48650" ht="12" customHeight="1"/>
    <row r="48651" ht="12" customHeight="1"/>
    <row r="48652" ht="12" customHeight="1"/>
    <row r="48653" ht="12" customHeight="1"/>
    <row r="48654" ht="12" customHeight="1"/>
    <row r="48655" ht="12" customHeight="1"/>
    <row r="48656" ht="12" customHeight="1"/>
    <row r="48657" ht="12" customHeight="1"/>
    <row r="48658" ht="12" customHeight="1"/>
    <row r="48659" ht="12" customHeight="1"/>
    <row r="48660" ht="12" customHeight="1"/>
    <row r="48661" ht="12" customHeight="1"/>
    <row r="48662" ht="12" customHeight="1"/>
    <row r="48663" ht="12" customHeight="1"/>
    <row r="48664" ht="12" customHeight="1"/>
    <row r="48665" ht="12" customHeight="1"/>
    <row r="48666" ht="12" customHeight="1"/>
    <row r="48667" ht="12" customHeight="1"/>
    <row r="48668" ht="12" customHeight="1"/>
    <row r="48669" ht="12" customHeight="1"/>
    <row r="48670" ht="12" customHeight="1"/>
    <row r="48671" ht="12" customHeight="1"/>
    <row r="48672" ht="12" customHeight="1"/>
    <row r="48673" ht="12" customHeight="1"/>
    <row r="48674" ht="12" customHeight="1"/>
    <row r="48675" ht="12" customHeight="1"/>
    <row r="48676" ht="12" customHeight="1"/>
    <row r="48677" ht="12" customHeight="1"/>
    <row r="48678" ht="12" customHeight="1"/>
    <row r="48679" ht="12" customHeight="1"/>
    <row r="48680" ht="12" customHeight="1"/>
    <row r="48681" ht="12" customHeight="1"/>
    <row r="48682" ht="12" customHeight="1"/>
    <row r="48683" ht="12" customHeight="1"/>
    <row r="48684" ht="12" customHeight="1"/>
    <row r="48685" ht="12" customHeight="1"/>
    <row r="48686" ht="12" customHeight="1"/>
    <row r="48687" ht="12" customHeight="1"/>
    <row r="48688" ht="12" customHeight="1"/>
    <row r="48689" ht="12" customHeight="1"/>
    <row r="48690" ht="12" customHeight="1"/>
    <row r="48691" ht="12" customHeight="1"/>
    <row r="48692" ht="12" customHeight="1"/>
    <row r="48693" ht="12" customHeight="1"/>
    <row r="48694" ht="12" customHeight="1"/>
    <row r="48695" ht="12" customHeight="1"/>
    <row r="48696" ht="12" customHeight="1"/>
    <row r="48697" ht="12" customHeight="1"/>
    <row r="48698" ht="12" customHeight="1"/>
    <row r="48699" ht="12" customHeight="1"/>
    <row r="48700" ht="12" customHeight="1"/>
    <row r="48701" ht="12" customHeight="1"/>
    <row r="48702" ht="12" customHeight="1"/>
    <row r="48703" ht="12" customHeight="1"/>
    <row r="48704" ht="12" customHeight="1"/>
    <row r="48705" ht="12" customHeight="1"/>
    <row r="48706" ht="12" customHeight="1"/>
    <row r="48707" ht="12" customHeight="1"/>
    <row r="48708" ht="12" customHeight="1"/>
    <row r="48709" ht="12" customHeight="1"/>
    <row r="48710" ht="12" customHeight="1"/>
    <row r="48711" ht="12" customHeight="1"/>
    <row r="48712" ht="12" customHeight="1"/>
    <row r="48713" ht="12" customHeight="1"/>
    <row r="48714" ht="12" customHeight="1"/>
    <row r="48715" ht="12" customHeight="1"/>
    <row r="48716" ht="12" customHeight="1"/>
    <row r="48717" ht="12" customHeight="1"/>
    <row r="48718" ht="12" customHeight="1"/>
    <row r="48719" ht="12" customHeight="1"/>
    <row r="48720" ht="12" customHeight="1"/>
    <row r="48721" ht="12" customHeight="1"/>
    <row r="48722" ht="12" customHeight="1"/>
    <row r="48723" ht="12" customHeight="1"/>
    <row r="48724" ht="12" customHeight="1"/>
    <row r="48725" ht="12" customHeight="1"/>
    <row r="48726" ht="12" customHeight="1"/>
    <row r="48727" ht="12" customHeight="1"/>
    <row r="48728" ht="12" customHeight="1"/>
    <row r="48729" ht="12" customHeight="1"/>
    <row r="48730" ht="12" customHeight="1"/>
    <row r="48731" ht="12" customHeight="1"/>
    <row r="48732" ht="12" customHeight="1"/>
    <row r="48733" ht="12" customHeight="1"/>
    <row r="48734" ht="12" customHeight="1"/>
    <row r="48735" ht="12" customHeight="1"/>
    <row r="48736" ht="12" customHeight="1"/>
    <row r="48737" ht="12" customHeight="1"/>
    <row r="48738" ht="12" customHeight="1"/>
    <row r="48739" ht="12" customHeight="1"/>
    <row r="48740" ht="12" customHeight="1"/>
    <row r="48741" ht="12" customHeight="1"/>
    <row r="48742" ht="12" customHeight="1"/>
    <row r="48743" ht="12" customHeight="1"/>
    <row r="48744" ht="12" customHeight="1"/>
    <row r="48745" ht="12" customHeight="1"/>
    <row r="48746" ht="12" customHeight="1"/>
    <row r="48747" ht="12" customHeight="1"/>
    <row r="48748" ht="12" customHeight="1"/>
    <row r="48749" ht="12" customHeight="1"/>
    <row r="48750" ht="12" customHeight="1"/>
    <row r="48751" ht="12" customHeight="1"/>
    <row r="48752" ht="12" customHeight="1"/>
    <row r="48753" ht="12" customHeight="1"/>
    <row r="48754" ht="12" customHeight="1"/>
    <row r="48755" ht="12" customHeight="1"/>
    <row r="48756" ht="12" customHeight="1"/>
    <row r="48757" ht="12" customHeight="1"/>
    <row r="48758" ht="12" customHeight="1"/>
    <row r="48759" ht="12" customHeight="1"/>
    <row r="48760" ht="12" customHeight="1"/>
    <row r="48761" ht="12" customHeight="1"/>
    <row r="48762" ht="12" customHeight="1"/>
    <row r="48763" ht="12" customHeight="1"/>
    <row r="48764" ht="12" customHeight="1"/>
    <row r="48765" ht="12" customHeight="1"/>
    <row r="48766" ht="12" customHeight="1"/>
    <row r="48767" ht="12" customHeight="1"/>
    <row r="48768" ht="12" customHeight="1"/>
    <row r="48769" ht="12" customHeight="1"/>
    <row r="48770" ht="12" customHeight="1"/>
    <row r="48771" ht="12" customHeight="1"/>
    <row r="48772" ht="12" customHeight="1"/>
    <row r="48773" ht="12" customHeight="1"/>
    <row r="48774" ht="12" customHeight="1"/>
    <row r="48775" ht="12" customHeight="1"/>
    <row r="48776" ht="12" customHeight="1"/>
    <row r="48777" ht="12" customHeight="1"/>
    <row r="48778" ht="12" customHeight="1"/>
    <row r="48779" ht="12" customHeight="1"/>
    <row r="48780" ht="12" customHeight="1"/>
    <row r="48781" ht="12" customHeight="1"/>
    <row r="48782" ht="12" customHeight="1"/>
    <row r="48783" ht="12" customHeight="1"/>
    <row r="48784" ht="12" customHeight="1"/>
    <row r="48785" ht="12" customHeight="1"/>
    <row r="48786" ht="12" customHeight="1"/>
    <row r="48787" ht="12" customHeight="1"/>
    <row r="48788" ht="12" customHeight="1"/>
    <row r="48789" ht="12" customHeight="1"/>
    <row r="48790" ht="12" customHeight="1"/>
    <row r="48791" ht="12" customHeight="1"/>
    <row r="48792" ht="12" customHeight="1"/>
    <row r="48793" ht="12" customHeight="1"/>
    <row r="48794" ht="12" customHeight="1"/>
    <row r="48795" ht="12" customHeight="1"/>
    <row r="48796" ht="12" customHeight="1"/>
    <row r="48797" ht="12" customHeight="1"/>
    <row r="48798" ht="12" customHeight="1"/>
    <row r="48799" ht="12" customHeight="1"/>
    <row r="48800" ht="12" customHeight="1"/>
    <row r="48801" ht="12" customHeight="1"/>
    <row r="48802" ht="12" customHeight="1"/>
    <row r="48803" ht="12" customHeight="1"/>
    <row r="48804" ht="12" customHeight="1"/>
    <row r="48805" ht="12" customHeight="1"/>
    <row r="48806" ht="12" customHeight="1"/>
    <row r="48807" ht="12" customHeight="1"/>
    <row r="48808" ht="12" customHeight="1"/>
    <row r="48809" ht="12" customHeight="1"/>
    <row r="48810" ht="12" customHeight="1"/>
    <row r="48811" ht="12" customHeight="1"/>
    <row r="48812" ht="12" customHeight="1"/>
    <row r="48813" ht="12" customHeight="1"/>
    <row r="48814" ht="12" customHeight="1"/>
    <row r="48815" ht="12" customHeight="1"/>
    <row r="48816" ht="12" customHeight="1"/>
    <row r="48817" ht="12" customHeight="1"/>
    <row r="48818" ht="12" customHeight="1"/>
    <row r="48819" ht="12" customHeight="1"/>
    <row r="48820" ht="12" customHeight="1"/>
    <row r="48821" ht="12" customHeight="1"/>
    <row r="48822" ht="12" customHeight="1"/>
    <row r="48823" ht="12" customHeight="1"/>
    <row r="48824" ht="12" customHeight="1"/>
    <row r="48825" ht="12" customHeight="1"/>
    <row r="48826" ht="12" customHeight="1"/>
    <row r="48827" ht="12" customHeight="1"/>
    <row r="48828" ht="12" customHeight="1"/>
    <row r="48829" ht="12" customHeight="1"/>
    <row r="48830" ht="12" customHeight="1"/>
    <row r="48831" ht="12" customHeight="1"/>
    <row r="48832" ht="12" customHeight="1"/>
    <row r="48833" ht="12" customHeight="1"/>
    <row r="48834" ht="12" customHeight="1"/>
    <row r="48835" ht="12" customHeight="1"/>
    <row r="48836" ht="12" customHeight="1"/>
    <row r="48837" ht="12" customHeight="1"/>
    <row r="48838" ht="12" customHeight="1"/>
    <row r="48839" ht="12" customHeight="1"/>
    <row r="48840" ht="12" customHeight="1"/>
    <row r="48841" ht="12" customHeight="1"/>
    <row r="48842" ht="12" customHeight="1"/>
    <row r="48843" ht="12" customHeight="1"/>
    <row r="48844" ht="12" customHeight="1"/>
    <row r="48845" ht="12" customHeight="1"/>
    <row r="48846" ht="12" customHeight="1"/>
    <row r="48847" ht="12" customHeight="1"/>
    <row r="48848" ht="12" customHeight="1"/>
    <row r="48849" ht="12" customHeight="1"/>
    <row r="48850" ht="12" customHeight="1"/>
    <row r="48851" ht="12" customHeight="1"/>
    <row r="48852" ht="12" customHeight="1"/>
    <row r="48853" ht="12" customHeight="1"/>
    <row r="48854" ht="12" customHeight="1"/>
    <row r="48855" ht="12" customHeight="1"/>
    <row r="48856" ht="12" customHeight="1"/>
    <row r="48857" ht="12" customHeight="1"/>
    <row r="48858" ht="12" customHeight="1"/>
    <row r="48859" ht="12" customHeight="1"/>
    <row r="48860" ht="12" customHeight="1"/>
    <row r="48861" ht="12" customHeight="1"/>
    <row r="48862" ht="12" customHeight="1"/>
    <row r="48863" ht="12" customHeight="1"/>
    <row r="48864" ht="12" customHeight="1"/>
    <row r="48865" ht="12" customHeight="1"/>
    <row r="48866" ht="12" customHeight="1"/>
    <row r="48867" ht="12" customHeight="1"/>
    <row r="48868" ht="12" customHeight="1"/>
    <row r="48869" ht="12" customHeight="1"/>
    <row r="48870" ht="12" customHeight="1"/>
    <row r="48871" ht="12" customHeight="1"/>
    <row r="48872" ht="12" customHeight="1"/>
    <row r="48873" ht="12" customHeight="1"/>
    <row r="48874" ht="12" customHeight="1"/>
    <row r="48875" ht="12" customHeight="1"/>
    <row r="48876" ht="12" customHeight="1"/>
    <row r="48877" ht="12" customHeight="1"/>
    <row r="48878" ht="12" customHeight="1"/>
    <row r="48879" ht="12" customHeight="1"/>
    <row r="48880" ht="12" customHeight="1"/>
    <row r="48881" ht="12" customHeight="1"/>
    <row r="48882" ht="12" customHeight="1"/>
    <row r="48883" ht="12" customHeight="1"/>
    <row r="48884" ht="12" customHeight="1"/>
    <row r="48885" ht="12" customHeight="1"/>
    <row r="48886" ht="12" customHeight="1"/>
    <row r="48887" ht="12" customHeight="1"/>
    <row r="48888" ht="12" customHeight="1"/>
    <row r="48889" ht="12" customHeight="1"/>
    <row r="48890" ht="12" customHeight="1"/>
    <row r="48891" ht="12" customHeight="1"/>
    <row r="48892" ht="12" customHeight="1"/>
    <row r="48893" ht="12" customHeight="1"/>
    <row r="48894" ht="12" customHeight="1"/>
    <row r="48895" ht="12" customHeight="1"/>
    <row r="48896" ht="12" customHeight="1"/>
    <row r="48897" ht="12" customHeight="1"/>
    <row r="48898" ht="12" customHeight="1"/>
    <row r="48899" ht="12" customHeight="1"/>
    <row r="48900" ht="12" customHeight="1"/>
    <row r="48901" ht="12" customHeight="1"/>
    <row r="48902" ht="12" customHeight="1"/>
    <row r="48903" ht="12" customHeight="1"/>
    <row r="48904" ht="12" customHeight="1"/>
    <row r="48905" ht="12" customHeight="1"/>
    <row r="48906" ht="12" customHeight="1"/>
    <row r="48907" ht="12" customHeight="1"/>
    <row r="48908" ht="12" customHeight="1"/>
    <row r="48909" ht="12" customHeight="1"/>
    <row r="48910" ht="12" customHeight="1"/>
    <row r="48911" ht="12" customHeight="1"/>
    <row r="48912" ht="12" customHeight="1"/>
    <row r="48913" ht="12" customHeight="1"/>
    <row r="48914" ht="12" customHeight="1"/>
    <row r="48915" ht="12" customHeight="1"/>
    <row r="48916" ht="12" customHeight="1"/>
    <row r="48917" ht="12" customHeight="1"/>
    <row r="48918" ht="12" customHeight="1"/>
    <row r="48919" ht="12" customHeight="1"/>
    <row r="48920" ht="12" customHeight="1"/>
    <row r="48921" ht="12" customHeight="1"/>
    <row r="48922" ht="12" customHeight="1"/>
    <row r="48923" ht="12" customHeight="1"/>
    <row r="48924" ht="12" customHeight="1"/>
    <row r="48925" ht="12" customHeight="1"/>
    <row r="48926" ht="12" customHeight="1"/>
    <row r="48927" ht="12" customHeight="1"/>
    <row r="48928" ht="12" customHeight="1"/>
    <row r="48929" ht="12" customHeight="1"/>
    <row r="48930" ht="12" customHeight="1"/>
    <row r="48931" ht="12" customHeight="1"/>
    <row r="48932" ht="12" customHeight="1"/>
    <row r="48933" ht="12" customHeight="1"/>
    <row r="48934" ht="12" customHeight="1"/>
    <row r="48935" ht="12" customHeight="1"/>
    <row r="48936" ht="12" customHeight="1"/>
    <row r="48937" ht="12" customHeight="1"/>
    <row r="48938" ht="12" customHeight="1"/>
    <row r="48939" ht="12" customHeight="1"/>
    <row r="48940" ht="12" customHeight="1"/>
    <row r="48941" ht="12" customHeight="1"/>
    <row r="48942" ht="12" customHeight="1"/>
    <row r="48943" ht="12" customHeight="1"/>
    <row r="48944" ht="12" customHeight="1"/>
    <row r="48945" ht="12" customHeight="1"/>
    <row r="48946" ht="12" customHeight="1"/>
    <row r="48947" ht="12" customHeight="1"/>
    <row r="48948" ht="12" customHeight="1"/>
    <row r="48949" ht="12" customHeight="1"/>
    <row r="48950" ht="12" customHeight="1"/>
    <row r="48951" ht="12" customHeight="1"/>
    <row r="48952" ht="12" customHeight="1"/>
    <row r="48953" ht="12" customHeight="1"/>
    <row r="48954" ht="12" customHeight="1"/>
    <row r="48955" ht="12" customHeight="1"/>
    <row r="48956" ht="12" customHeight="1"/>
    <row r="48957" ht="12" customHeight="1"/>
    <row r="48958" ht="12" customHeight="1"/>
    <row r="48959" ht="12" customHeight="1"/>
    <row r="48960" ht="12" customHeight="1"/>
    <row r="48961" ht="12" customHeight="1"/>
    <row r="48962" ht="12" customHeight="1"/>
    <row r="48963" ht="12" customHeight="1"/>
    <row r="48964" ht="12" customHeight="1"/>
    <row r="48965" ht="12" customHeight="1"/>
    <row r="48966" ht="12" customHeight="1"/>
    <row r="48967" ht="12" customHeight="1"/>
    <row r="48968" ht="12" customHeight="1"/>
    <row r="48969" ht="12" customHeight="1"/>
    <row r="48970" ht="12" customHeight="1"/>
    <row r="48971" ht="12" customHeight="1"/>
    <row r="48972" ht="12" customHeight="1"/>
    <row r="48973" ht="12" customHeight="1"/>
    <row r="48974" ht="12" customHeight="1"/>
    <row r="48975" ht="12" customHeight="1"/>
    <row r="48976" ht="12" customHeight="1"/>
    <row r="48977" ht="12" customHeight="1"/>
    <row r="48978" ht="12" customHeight="1"/>
    <row r="48979" ht="12" customHeight="1"/>
    <row r="48980" ht="12" customHeight="1"/>
    <row r="48981" ht="12" customHeight="1"/>
    <row r="48982" ht="12" customHeight="1"/>
    <row r="48983" ht="12" customHeight="1"/>
    <row r="48984" ht="12" customHeight="1"/>
    <row r="48985" ht="12" customHeight="1"/>
    <row r="48986" ht="12" customHeight="1"/>
    <row r="48987" ht="12" customHeight="1"/>
    <row r="48988" ht="12" customHeight="1"/>
    <row r="48989" ht="12" customHeight="1"/>
    <row r="48990" ht="12" customHeight="1"/>
    <row r="48991" ht="12" customHeight="1"/>
    <row r="48992" ht="12" customHeight="1"/>
    <row r="48993" ht="12" customHeight="1"/>
    <row r="48994" ht="12" customHeight="1"/>
    <row r="48995" ht="12" customHeight="1"/>
    <row r="48996" ht="12" customHeight="1"/>
    <row r="48997" ht="12" customHeight="1"/>
    <row r="48998" ht="12" customHeight="1"/>
    <row r="48999" ht="12" customHeight="1"/>
    <row r="49000" ht="12" customHeight="1"/>
    <row r="49001" ht="12" customHeight="1"/>
    <row r="49002" ht="12" customHeight="1"/>
    <row r="49003" ht="12" customHeight="1"/>
    <row r="49004" ht="12" customHeight="1"/>
    <row r="49005" ht="12" customHeight="1"/>
    <row r="49006" ht="12" customHeight="1"/>
    <row r="49007" ht="12" customHeight="1"/>
    <row r="49008" ht="12" customHeight="1"/>
    <row r="49009" ht="12" customHeight="1"/>
    <row r="49010" ht="12" customHeight="1"/>
    <row r="49011" ht="12" customHeight="1"/>
    <row r="49012" ht="12" customHeight="1"/>
    <row r="49013" ht="12" customHeight="1"/>
    <row r="49014" ht="12" customHeight="1"/>
    <row r="49015" ht="12" customHeight="1"/>
    <row r="49016" ht="12" customHeight="1"/>
    <row r="49017" ht="12" customHeight="1"/>
    <row r="49018" ht="12" customHeight="1"/>
    <row r="49019" ht="12" customHeight="1"/>
    <row r="49020" ht="12" customHeight="1"/>
    <row r="49021" ht="12" customHeight="1"/>
    <row r="49022" ht="12" customHeight="1"/>
    <row r="49023" ht="12" customHeight="1"/>
    <row r="49024" ht="12" customHeight="1"/>
    <row r="49025" ht="12" customHeight="1"/>
    <row r="49026" ht="12" customHeight="1"/>
    <row r="49027" ht="12" customHeight="1"/>
    <row r="49028" ht="12" customHeight="1"/>
    <row r="49029" ht="12" customHeight="1"/>
    <row r="49030" ht="12" customHeight="1"/>
    <row r="49031" ht="12" customHeight="1"/>
    <row r="49032" ht="12" customHeight="1"/>
    <row r="49033" ht="12" customHeight="1"/>
    <row r="49034" ht="12" customHeight="1"/>
    <row r="49035" ht="12" customHeight="1"/>
    <row r="49036" ht="12" customHeight="1"/>
    <row r="49037" ht="12" customHeight="1"/>
    <row r="49038" ht="12" customHeight="1"/>
    <row r="49039" ht="12" customHeight="1"/>
    <row r="49040" ht="12" customHeight="1"/>
    <row r="49041" ht="12" customHeight="1"/>
    <row r="49042" ht="12" customHeight="1"/>
    <row r="49043" ht="12" customHeight="1"/>
    <row r="49044" ht="12" customHeight="1"/>
    <row r="49045" ht="12" customHeight="1"/>
    <row r="49046" ht="12" customHeight="1"/>
    <row r="49047" ht="12" customHeight="1"/>
    <row r="49048" ht="12" customHeight="1"/>
    <row r="49049" ht="12" customHeight="1"/>
    <row r="49050" ht="12" customHeight="1"/>
    <row r="49051" ht="12" customHeight="1"/>
    <row r="49052" ht="12" customHeight="1"/>
    <row r="49053" ht="12" customHeight="1"/>
    <row r="49054" ht="12" customHeight="1"/>
    <row r="49055" ht="12" customHeight="1"/>
    <row r="49056" ht="12" customHeight="1"/>
    <row r="49057" ht="12" customHeight="1"/>
    <row r="49058" ht="12" customHeight="1"/>
    <row r="49059" ht="12" customHeight="1"/>
    <row r="49060" ht="12" customHeight="1"/>
    <row r="49061" ht="12" customHeight="1"/>
    <row r="49062" ht="12" customHeight="1"/>
    <row r="49063" ht="12" customHeight="1"/>
    <row r="49064" ht="12" customHeight="1"/>
    <row r="49065" ht="12" customHeight="1"/>
    <row r="49066" ht="12" customHeight="1"/>
    <row r="49067" ht="12" customHeight="1"/>
    <row r="49068" ht="12" customHeight="1"/>
    <row r="49069" ht="12" customHeight="1"/>
    <row r="49070" ht="12" customHeight="1"/>
    <row r="49071" ht="12" customHeight="1"/>
    <row r="49072" ht="12" customHeight="1"/>
    <row r="49073" ht="12" customHeight="1"/>
    <row r="49074" ht="12" customHeight="1"/>
    <row r="49075" ht="12" customHeight="1"/>
    <row r="49076" ht="12" customHeight="1"/>
    <row r="49077" ht="12" customHeight="1"/>
    <row r="49078" ht="12" customHeight="1"/>
    <row r="49079" ht="12" customHeight="1"/>
    <row r="49080" ht="12" customHeight="1"/>
    <row r="49081" ht="12" customHeight="1"/>
    <row r="49082" ht="12" customHeight="1"/>
    <row r="49083" ht="12" customHeight="1"/>
    <row r="49084" ht="12" customHeight="1"/>
    <row r="49085" ht="12" customHeight="1"/>
    <row r="49086" ht="12" customHeight="1"/>
    <row r="49087" ht="12" customHeight="1"/>
    <row r="49088" ht="12" customHeight="1"/>
    <row r="49089" ht="12" customHeight="1"/>
    <row r="49090" ht="12" customHeight="1"/>
    <row r="49091" ht="12" customHeight="1"/>
    <row r="49092" ht="12" customHeight="1"/>
    <row r="49093" ht="12" customHeight="1"/>
    <row r="49094" ht="12" customHeight="1"/>
    <row r="49095" ht="12" customHeight="1"/>
    <row r="49096" ht="12" customHeight="1"/>
    <row r="49097" ht="12" customHeight="1"/>
    <row r="49098" ht="12" customHeight="1"/>
    <row r="49099" ht="12" customHeight="1"/>
    <row r="49100" ht="12" customHeight="1"/>
    <row r="49101" ht="12" customHeight="1"/>
    <row r="49102" ht="12" customHeight="1"/>
    <row r="49103" ht="12" customHeight="1"/>
    <row r="49104" ht="12" customHeight="1"/>
    <row r="49105" ht="12" customHeight="1"/>
    <row r="49106" ht="12" customHeight="1"/>
    <row r="49107" ht="12" customHeight="1"/>
    <row r="49108" ht="12" customHeight="1"/>
    <row r="49109" ht="12" customHeight="1"/>
    <row r="49110" ht="12" customHeight="1"/>
    <row r="49111" ht="12" customHeight="1"/>
    <row r="49112" ht="12" customHeight="1"/>
    <row r="49113" ht="12" customHeight="1"/>
    <row r="49114" ht="12" customHeight="1"/>
    <row r="49115" ht="12" customHeight="1"/>
    <row r="49116" ht="12" customHeight="1"/>
    <row r="49117" ht="12" customHeight="1"/>
    <row r="49118" ht="12" customHeight="1"/>
    <row r="49119" ht="12" customHeight="1"/>
    <row r="49120" ht="12" customHeight="1"/>
    <row r="49121" ht="12" customHeight="1"/>
    <row r="49122" ht="12" customHeight="1"/>
    <row r="49123" ht="12" customHeight="1"/>
    <row r="49124" ht="12" customHeight="1"/>
    <row r="49125" ht="12" customHeight="1"/>
    <row r="49126" ht="12" customHeight="1"/>
    <row r="49127" ht="12" customHeight="1"/>
    <row r="49128" ht="12" customHeight="1"/>
    <row r="49129" ht="12" customHeight="1"/>
    <row r="49130" ht="12" customHeight="1"/>
    <row r="49131" ht="12" customHeight="1"/>
    <row r="49132" ht="12" customHeight="1"/>
    <row r="49133" ht="12" customHeight="1"/>
    <row r="49134" ht="12" customHeight="1"/>
    <row r="49135" ht="12" customHeight="1"/>
    <row r="49136" ht="12" customHeight="1"/>
    <row r="49137" ht="12" customHeight="1"/>
    <row r="49138" ht="12" customHeight="1"/>
    <row r="49139" ht="12" customHeight="1"/>
    <row r="49140" ht="12" customHeight="1"/>
    <row r="49141" ht="12" customHeight="1"/>
    <row r="49142" ht="12" customHeight="1"/>
    <row r="49143" ht="12" customHeight="1"/>
    <row r="49144" ht="12" customHeight="1"/>
    <row r="49145" ht="12" customHeight="1"/>
    <row r="49146" ht="12" customHeight="1"/>
    <row r="49147" ht="12" customHeight="1"/>
    <row r="49148" ht="12" customHeight="1"/>
    <row r="49149" ht="12" customHeight="1"/>
    <row r="49150" ht="12" customHeight="1"/>
    <row r="49151" ht="12" customHeight="1"/>
    <row r="49152" ht="12" customHeight="1"/>
    <row r="49153" ht="12" customHeight="1"/>
    <row r="49154" ht="12" customHeight="1"/>
    <row r="49155" ht="12" customHeight="1"/>
    <row r="49156" ht="12" customHeight="1"/>
    <row r="49157" ht="12" customHeight="1"/>
    <row r="49158" ht="12" customHeight="1"/>
    <row r="49159" ht="12" customHeight="1"/>
    <row r="49160" ht="12" customHeight="1"/>
    <row r="49161" ht="12" customHeight="1"/>
    <row r="49162" ht="12" customHeight="1"/>
    <row r="49163" ht="12" customHeight="1"/>
    <row r="49164" ht="12" customHeight="1"/>
    <row r="49165" ht="12" customHeight="1"/>
    <row r="49166" ht="12" customHeight="1"/>
    <row r="49167" ht="12" customHeight="1"/>
    <row r="49168" ht="12" customHeight="1"/>
    <row r="49169" ht="12" customHeight="1"/>
    <row r="49170" ht="12" customHeight="1"/>
    <row r="49171" ht="12" customHeight="1"/>
    <row r="49172" ht="12" customHeight="1"/>
    <row r="49173" ht="12" customHeight="1"/>
    <row r="49174" ht="12" customHeight="1"/>
    <row r="49175" ht="12" customHeight="1"/>
    <row r="49176" ht="12" customHeight="1"/>
    <row r="49177" ht="12" customHeight="1"/>
    <row r="49178" ht="12" customHeight="1"/>
    <row r="49179" ht="12" customHeight="1"/>
    <row r="49180" ht="12" customHeight="1"/>
    <row r="49181" ht="12" customHeight="1"/>
    <row r="49182" ht="12" customHeight="1"/>
    <row r="49183" ht="12" customHeight="1"/>
    <row r="49184" ht="12" customHeight="1"/>
    <row r="49185" ht="12" customHeight="1"/>
    <row r="49186" ht="12" customHeight="1"/>
    <row r="49187" ht="12" customHeight="1"/>
    <row r="49188" ht="12" customHeight="1"/>
    <row r="49189" ht="12" customHeight="1"/>
    <row r="49190" ht="12" customHeight="1"/>
    <row r="49191" ht="12" customHeight="1"/>
    <row r="49192" ht="12" customHeight="1"/>
    <row r="49193" ht="12" customHeight="1"/>
    <row r="49194" ht="12" customHeight="1"/>
    <row r="49195" ht="12" customHeight="1"/>
    <row r="49196" ht="12" customHeight="1"/>
    <row r="49197" ht="12" customHeight="1"/>
    <row r="49198" ht="12" customHeight="1"/>
    <row r="49199" ht="12" customHeight="1"/>
    <row r="49200" ht="12" customHeight="1"/>
    <row r="49201" ht="12" customHeight="1"/>
    <row r="49202" ht="12" customHeight="1"/>
    <row r="49203" ht="12" customHeight="1"/>
    <row r="49204" ht="12" customHeight="1"/>
    <row r="49205" ht="12" customHeight="1"/>
    <row r="49206" ht="12" customHeight="1"/>
    <row r="49207" ht="12" customHeight="1"/>
    <row r="49208" ht="12" customHeight="1"/>
    <row r="49209" ht="12" customHeight="1"/>
    <row r="49210" ht="12" customHeight="1"/>
    <row r="49211" ht="12" customHeight="1"/>
    <row r="49212" ht="12" customHeight="1"/>
    <row r="49213" ht="12" customHeight="1"/>
    <row r="49214" ht="12" customHeight="1"/>
    <row r="49215" ht="12" customHeight="1"/>
    <row r="49216" ht="12" customHeight="1"/>
    <row r="49217" ht="12" customHeight="1"/>
    <row r="49218" ht="12" customHeight="1"/>
    <row r="49219" ht="12" customHeight="1"/>
    <row r="49220" ht="12" customHeight="1"/>
    <row r="49221" ht="12" customHeight="1"/>
    <row r="49222" ht="12" customHeight="1"/>
    <row r="49223" ht="12" customHeight="1"/>
    <row r="49224" ht="12" customHeight="1"/>
    <row r="49225" ht="12" customHeight="1"/>
    <row r="49226" ht="12" customHeight="1"/>
    <row r="49227" ht="12" customHeight="1"/>
    <row r="49228" ht="12" customHeight="1"/>
    <row r="49229" ht="12" customHeight="1"/>
    <row r="49230" ht="12" customHeight="1"/>
    <row r="49231" ht="12" customHeight="1"/>
    <row r="49232" ht="12" customHeight="1"/>
    <row r="49233" ht="12" customHeight="1"/>
    <row r="49234" ht="12" customHeight="1"/>
    <row r="49235" ht="12" customHeight="1"/>
    <row r="49236" ht="12" customHeight="1"/>
    <row r="49237" ht="12" customHeight="1"/>
    <row r="49238" ht="12" customHeight="1"/>
    <row r="49239" ht="12" customHeight="1"/>
    <row r="49240" ht="12" customHeight="1"/>
    <row r="49241" ht="12" customHeight="1"/>
    <row r="49242" ht="12" customHeight="1"/>
    <row r="49243" ht="12" customHeight="1"/>
    <row r="49244" ht="12" customHeight="1"/>
    <row r="49245" ht="12" customHeight="1"/>
    <row r="49246" ht="12" customHeight="1"/>
    <row r="49247" ht="12" customHeight="1"/>
    <row r="49248" ht="12" customHeight="1"/>
    <row r="49249" ht="12" customHeight="1"/>
    <row r="49250" ht="12" customHeight="1"/>
    <row r="49251" ht="12" customHeight="1"/>
    <row r="49252" ht="12" customHeight="1"/>
    <row r="49253" ht="12" customHeight="1"/>
    <row r="49254" ht="12" customHeight="1"/>
    <row r="49255" ht="12" customHeight="1"/>
    <row r="49256" ht="12" customHeight="1"/>
    <row r="49257" ht="12" customHeight="1"/>
    <row r="49258" ht="12" customHeight="1"/>
    <row r="49259" ht="12" customHeight="1"/>
    <row r="49260" ht="12" customHeight="1"/>
    <row r="49261" ht="12" customHeight="1"/>
    <row r="49262" ht="12" customHeight="1"/>
    <row r="49263" ht="12" customHeight="1"/>
    <row r="49264" ht="12" customHeight="1"/>
    <row r="49265" ht="12" customHeight="1"/>
    <row r="49266" ht="12" customHeight="1"/>
    <row r="49267" ht="12" customHeight="1"/>
    <row r="49268" ht="12" customHeight="1"/>
    <row r="49269" ht="12" customHeight="1"/>
    <row r="49270" ht="12" customHeight="1"/>
    <row r="49271" ht="12" customHeight="1"/>
    <row r="49272" ht="12" customHeight="1"/>
    <row r="49273" ht="12" customHeight="1"/>
    <row r="49274" ht="12" customHeight="1"/>
    <row r="49275" ht="12" customHeight="1"/>
    <row r="49276" ht="12" customHeight="1"/>
    <row r="49277" ht="12" customHeight="1"/>
    <row r="49278" ht="12" customHeight="1"/>
    <row r="49279" ht="12" customHeight="1"/>
    <row r="49280" ht="12" customHeight="1"/>
    <row r="49281" ht="12" customHeight="1"/>
    <row r="49282" ht="12" customHeight="1"/>
    <row r="49283" ht="12" customHeight="1"/>
    <row r="49284" ht="12" customHeight="1"/>
    <row r="49285" ht="12" customHeight="1"/>
    <row r="49286" ht="12" customHeight="1"/>
    <row r="49287" ht="12" customHeight="1"/>
    <row r="49288" ht="12" customHeight="1"/>
    <row r="49289" ht="12" customHeight="1"/>
    <row r="49290" ht="12" customHeight="1"/>
    <row r="49291" ht="12" customHeight="1"/>
    <row r="49292" ht="12" customHeight="1"/>
    <row r="49293" ht="12" customHeight="1"/>
    <row r="49294" ht="12" customHeight="1"/>
    <row r="49295" ht="12" customHeight="1"/>
    <row r="49296" ht="12" customHeight="1"/>
    <row r="49297" ht="12" customHeight="1"/>
    <row r="49298" ht="12" customHeight="1"/>
    <row r="49299" ht="12" customHeight="1"/>
    <row r="49300" ht="12" customHeight="1"/>
    <row r="49301" ht="12" customHeight="1"/>
    <row r="49302" ht="12" customHeight="1"/>
    <row r="49303" ht="12" customHeight="1"/>
    <row r="49304" ht="12" customHeight="1"/>
    <row r="49305" ht="12" customHeight="1"/>
    <row r="49306" ht="12" customHeight="1"/>
    <row r="49307" ht="12" customHeight="1"/>
    <row r="49308" ht="12" customHeight="1"/>
    <row r="49309" ht="12" customHeight="1"/>
    <row r="49310" ht="12" customHeight="1"/>
    <row r="49311" ht="12" customHeight="1"/>
    <row r="49312" ht="12" customHeight="1"/>
    <row r="49313" ht="12" customHeight="1"/>
    <row r="49314" ht="12" customHeight="1"/>
    <row r="49315" ht="12" customHeight="1"/>
    <row r="49316" ht="12" customHeight="1"/>
    <row r="49317" ht="12" customHeight="1"/>
    <row r="49318" ht="12" customHeight="1"/>
    <row r="49319" ht="12" customHeight="1"/>
    <row r="49320" ht="12" customHeight="1"/>
    <row r="49321" ht="12" customHeight="1"/>
    <row r="49322" ht="12" customHeight="1"/>
    <row r="49323" ht="12" customHeight="1"/>
    <row r="49324" ht="12" customHeight="1"/>
    <row r="49325" ht="12" customHeight="1"/>
    <row r="49326" ht="12" customHeight="1"/>
    <row r="49327" ht="12" customHeight="1"/>
    <row r="49328" ht="12" customHeight="1"/>
    <row r="49329" ht="12" customHeight="1"/>
    <row r="49330" ht="12" customHeight="1"/>
    <row r="49331" ht="12" customHeight="1"/>
    <row r="49332" ht="12" customHeight="1"/>
    <row r="49333" ht="12" customHeight="1"/>
    <row r="49334" ht="12" customHeight="1"/>
    <row r="49335" ht="12" customHeight="1"/>
    <row r="49336" ht="12" customHeight="1"/>
    <row r="49337" ht="12" customHeight="1"/>
    <row r="49338" ht="12" customHeight="1"/>
    <row r="49339" ht="12" customHeight="1"/>
    <row r="49340" ht="12" customHeight="1"/>
    <row r="49341" ht="12" customHeight="1"/>
    <row r="49342" ht="12" customHeight="1"/>
    <row r="49343" ht="12" customHeight="1"/>
    <row r="49344" ht="12" customHeight="1"/>
    <row r="49345" ht="12" customHeight="1"/>
    <row r="49346" ht="12" customHeight="1"/>
    <row r="49347" ht="12" customHeight="1"/>
    <row r="49348" ht="12" customHeight="1"/>
    <row r="49349" ht="12" customHeight="1"/>
    <row r="49350" ht="12" customHeight="1"/>
    <row r="49351" ht="12" customHeight="1"/>
    <row r="49352" ht="12" customHeight="1"/>
    <row r="49353" ht="12" customHeight="1"/>
    <row r="49354" ht="12" customHeight="1"/>
    <row r="49355" ht="12" customHeight="1"/>
    <row r="49356" ht="12" customHeight="1"/>
    <row r="49357" ht="12" customHeight="1"/>
    <row r="49358" ht="12" customHeight="1"/>
    <row r="49359" ht="12" customHeight="1"/>
    <row r="49360" ht="12" customHeight="1"/>
    <row r="49361" ht="12" customHeight="1"/>
    <row r="49362" ht="12" customHeight="1"/>
    <row r="49363" ht="12" customHeight="1"/>
    <row r="49364" ht="12" customHeight="1"/>
    <row r="49365" ht="12" customHeight="1"/>
    <row r="49366" ht="12" customHeight="1"/>
    <row r="49367" ht="12" customHeight="1"/>
    <row r="49368" ht="12" customHeight="1"/>
    <row r="49369" ht="12" customHeight="1"/>
    <row r="49370" ht="12" customHeight="1"/>
    <row r="49371" ht="12" customHeight="1"/>
    <row r="49372" ht="12" customHeight="1"/>
    <row r="49373" ht="12" customHeight="1"/>
    <row r="49374" ht="12" customHeight="1"/>
    <row r="49375" ht="12" customHeight="1"/>
    <row r="49376" ht="12" customHeight="1"/>
    <row r="49377" ht="12" customHeight="1"/>
    <row r="49378" ht="12" customHeight="1"/>
    <row r="49379" ht="12" customHeight="1"/>
    <row r="49380" ht="12" customHeight="1"/>
    <row r="49381" ht="12" customHeight="1"/>
    <row r="49382" ht="12" customHeight="1"/>
    <row r="49383" ht="12" customHeight="1"/>
    <row r="49384" ht="12" customHeight="1"/>
    <row r="49385" ht="12" customHeight="1"/>
    <row r="49386" ht="12" customHeight="1"/>
    <row r="49387" ht="12" customHeight="1"/>
    <row r="49388" ht="12" customHeight="1"/>
    <row r="49389" ht="12" customHeight="1"/>
    <row r="49390" ht="12" customHeight="1"/>
    <row r="49391" ht="12" customHeight="1"/>
    <row r="49392" ht="12" customHeight="1"/>
    <row r="49393" ht="12" customHeight="1"/>
    <row r="49394" ht="12" customHeight="1"/>
    <row r="49395" ht="12" customHeight="1"/>
    <row r="49396" ht="12" customHeight="1"/>
    <row r="49397" ht="12" customHeight="1"/>
    <row r="49398" ht="12" customHeight="1"/>
    <row r="49399" ht="12" customHeight="1"/>
    <row r="49400" ht="12" customHeight="1"/>
    <row r="49401" ht="12" customHeight="1"/>
    <row r="49402" ht="12" customHeight="1"/>
    <row r="49403" ht="12" customHeight="1"/>
    <row r="49404" ht="12" customHeight="1"/>
    <row r="49405" ht="12" customHeight="1"/>
    <row r="49406" ht="12" customHeight="1"/>
    <row r="49407" ht="12" customHeight="1"/>
    <row r="49408" ht="12" customHeight="1"/>
    <row r="49409" ht="12" customHeight="1"/>
    <row r="49410" ht="12" customHeight="1"/>
    <row r="49411" ht="12" customHeight="1"/>
    <row r="49412" ht="12" customHeight="1"/>
    <row r="49413" ht="12" customHeight="1"/>
    <row r="49414" ht="12" customHeight="1"/>
    <row r="49415" ht="12" customHeight="1"/>
    <row r="49416" ht="12" customHeight="1"/>
    <row r="49417" ht="12" customHeight="1"/>
    <row r="49418" ht="12" customHeight="1"/>
    <row r="49419" ht="12" customHeight="1"/>
    <row r="49420" ht="12" customHeight="1"/>
    <row r="49421" ht="12" customHeight="1"/>
    <row r="49422" ht="12" customHeight="1"/>
    <row r="49423" ht="12" customHeight="1"/>
    <row r="49424" ht="12" customHeight="1"/>
    <row r="49425" ht="12" customHeight="1"/>
    <row r="49426" ht="12" customHeight="1"/>
    <row r="49427" ht="12" customHeight="1"/>
    <row r="49428" ht="12" customHeight="1"/>
    <row r="49429" ht="12" customHeight="1"/>
    <row r="49430" ht="12" customHeight="1"/>
    <row r="49431" ht="12" customHeight="1"/>
    <row r="49432" ht="12" customHeight="1"/>
    <row r="49433" ht="12" customHeight="1"/>
    <row r="49434" ht="12" customHeight="1"/>
    <row r="49435" ht="12" customHeight="1"/>
    <row r="49436" ht="12" customHeight="1"/>
    <row r="49437" ht="12" customHeight="1"/>
    <row r="49438" ht="12" customHeight="1"/>
    <row r="49439" ht="12" customHeight="1"/>
    <row r="49440" ht="12" customHeight="1"/>
    <row r="49441" ht="12" customHeight="1"/>
    <row r="49442" ht="12" customHeight="1"/>
    <row r="49443" ht="12" customHeight="1"/>
    <row r="49444" ht="12" customHeight="1"/>
    <row r="49445" ht="12" customHeight="1"/>
    <row r="49446" ht="12" customHeight="1"/>
    <row r="49447" ht="12" customHeight="1"/>
    <row r="49448" ht="12" customHeight="1"/>
    <row r="49449" ht="12" customHeight="1"/>
    <row r="49450" ht="12" customHeight="1"/>
    <row r="49451" ht="12" customHeight="1"/>
    <row r="49452" ht="12" customHeight="1"/>
    <row r="49453" ht="12" customHeight="1"/>
    <row r="49454" ht="12" customHeight="1"/>
    <row r="49455" ht="12" customHeight="1"/>
    <row r="49456" ht="12" customHeight="1"/>
    <row r="49457" ht="12" customHeight="1"/>
    <row r="49458" ht="12" customHeight="1"/>
    <row r="49459" ht="12" customHeight="1"/>
    <row r="49460" ht="12" customHeight="1"/>
    <row r="49461" ht="12" customHeight="1"/>
    <row r="49462" ht="12" customHeight="1"/>
    <row r="49463" ht="12" customHeight="1"/>
    <row r="49464" ht="12" customHeight="1"/>
    <row r="49465" ht="12" customHeight="1"/>
    <row r="49466" ht="12" customHeight="1"/>
    <row r="49467" ht="12" customHeight="1"/>
    <row r="49468" ht="12" customHeight="1"/>
    <row r="49469" ht="12" customHeight="1"/>
    <row r="49470" ht="12" customHeight="1"/>
    <row r="49471" ht="12" customHeight="1"/>
    <row r="49472" ht="12" customHeight="1"/>
    <row r="49473" ht="12" customHeight="1"/>
    <row r="49474" ht="12" customHeight="1"/>
    <row r="49475" ht="12" customHeight="1"/>
    <row r="49476" ht="12" customHeight="1"/>
    <row r="49477" ht="12" customHeight="1"/>
    <row r="49478" ht="12" customHeight="1"/>
    <row r="49479" ht="12" customHeight="1"/>
    <row r="49480" ht="12" customHeight="1"/>
    <row r="49481" ht="12" customHeight="1"/>
    <row r="49482" ht="12" customHeight="1"/>
    <row r="49483" ht="12" customHeight="1"/>
    <row r="49484" ht="12" customHeight="1"/>
    <row r="49485" ht="12" customHeight="1"/>
    <row r="49486" ht="12" customHeight="1"/>
    <row r="49487" ht="12" customHeight="1"/>
    <row r="49488" ht="12" customHeight="1"/>
    <row r="49489" ht="12" customHeight="1"/>
    <row r="49490" ht="12" customHeight="1"/>
    <row r="49491" ht="12" customHeight="1"/>
    <row r="49492" ht="12" customHeight="1"/>
    <row r="49493" ht="12" customHeight="1"/>
    <row r="49494" ht="12" customHeight="1"/>
    <row r="49495" ht="12" customHeight="1"/>
    <row r="49496" ht="12" customHeight="1"/>
    <row r="49497" ht="12" customHeight="1"/>
    <row r="49498" ht="12" customHeight="1"/>
    <row r="49499" ht="12" customHeight="1"/>
    <row r="49500" ht="12" customHeight="1"/>
    <row r="49501" ht="12" customHeight="1"/>
    <row r="49502" ht="12" customHeight="1"/>
    <row r="49503" ht="12" customHeight="1"/>
    <row r="49504" ht="12" customHeight="1"/>
    <row r="49505" ht="12" customHeight="1"/>
    <row r="49506" ht="12" customHeight="1"/>
    <row r="49507" ht="12" customHeight="1"/>
    <row r="49508" ht="12" customHeight="1"/>
    <row r="49509" ht="12" customHeight="1"/>
    <row r="49510" ht="12" customHeight="1"/>
    <row r="49511" ht="12" customHeight="1"/>
    <row r="49512" ht="12" customHeight="1"/>
    <row r="49513" ht="12" customHeight="1"/>
    <row r="49514" ht="12" customHeight="1"/>
    <row r="49515" ht="12" customHeight="1"/>
    <row r="49516" ht="12" customHeight="1"/>
    <row r="49517" ht="12" customHeight="1"/>
    <row r="49518" ht="12" customHeight="1"/>
    <row r="49519" ht="12" customHeight="1"/>
    <row r="49520" ht="12" customHeight="1"/>
    <row r="49521" ht="12" customHeight="1"/>
    <row r="49522" ht="12" customHeight="1"/>
    <row r="49523" ht="12" customHeight="1"/>
    <row r="49524" ht="12" customHeight="1"/>
    <row r="49525" ht="12" customHeight="1"/>
    <row r="49526" ht="12" customHeight="1"/>
    <row r="49527" ht="12" customHeight="1"/>
    <row r="49528" ht="12" customHeight="1"/>
    <row r="49529" ht="12" customHeight="1"/>
    <row r="49530" ht="12" customHeight="1"/>
    <row r="49531" ht="12" customHeight="1"/>
    <row r="49532" ht="12" customHeight="1"/>
    <row r="49533" ht="12" customHeight="1"/>
    <row r="49534" ht="12" customHeight="1"/>
    <row r="49535" ht="12" customHeight="1"/>
    <row r="49536" ht="12" customHeight="1"/>
    <row r="49537" ht="12" customHeight="1"/>
    <row r="49538" ht="12" customHeight="1"/>
    <row r="49539" ht="12" customHeight="1"/>
    <row r="49540" ht="12" customHeight="1"/>
    <row r="49541" ht="12" customHeight="1"/>
    <row r="49542" ht="12" customHeight="1"/>
    <row r="49543" ht="12" customHeight="1"/>
    <row r="49544" ht="12" customHeight="1"/>
    <row r="49545" ht="12" customHeight="1"/>
    <row r="49546" ht="12" customHeight="1"/>
    <row r="49547" ht="12" customHeight="1"/>
    <row r="49548" ht="12" customHeight="1"/>
    <row r="49549" ht="12" customHeight="1"/>
    <row r="49550" ht="12" customHeight="1"/>
    <row r="49551" ht="12" customHeight="1"/>
    <row r="49552" ht="12" customHeight="1"/>
    <row r="49553" ht="12" customHeight="1"/>
    <row r="49554" ht="12" customHeight="1"/>
    <row r="49555" ht="12" customHeight="1"/>
    <row r="49556" ht="12" customHeight="1"/>
    <row r="49557" ht="12" customHeight="1"/>
    <row r="49558" ht="12" customHeight="1"/>
    <row r="49559" ht="12" customHeight="1"/>
    <row r="49560" ht="12" customHeight="1"/>
    <row r="49561" ht="12" customHeight="1"/>
    <row r="49562" ht="12" customHeight="1"/>
    <row r="49563" ht="12" customHeight="1"/>
    <row r="49564" ht="12" customHeight="1"/>
    <row r="49565" ht="12" customHeight="1"/>
    <row r="49566" ht="12" customHeight="1"/>
    <row r="49567" ht="12" customHeight="1"/>
    <row r="49568" ht="12" customHeight="1"/>
    <row r="49569" ht="12" customHeight="1"/>
    <row r="49570" ht="12" customHeight="1"/>
    <row r="49571" ht="12" customHeight="1"/>
    <row r="49572" ht="12" customHeight="1"/>
    <row r="49573" ht="12" customHeight="1"/>
    <row r="49574" ht="12" customHeight="1"/>
    <row r="49575" ht="12" customHeight="1"/>
    <row r="49576" ht="12" customHeight="1"/>
    <row r="49577" ht="12" customHeight="1"/>
    <row r="49578" ht="12" customHeight="1"/>
    <row r="49579" ht="12" customHeight="1"/>
    <row r="49580" ht="12" customHeight="1"/>
    <row r="49581" ht="12" customHeight="1"/>
    <row r="49582" ht="12" customHeight="1"/>
    <row r="49583" ht="12" customHeight="1"/>
    <row r="49584" ht="12" customHeight="1"/>
    <row r="49585" ht="12" customHeight="1"/>
    <row r="49586" ht="12" customHeight="1"/>
    <row r="49587" ht="12" customHeight="1"/>
    <row r="49588" ht="12" customHeight="1"/>
    <row r="49589" ht="12" customHeight="1"/>
    <row r="49590" ht="12" customHeight="1"/>
    <row r="49591" ht="12" customHeight="1"/>
    <row r="49592" ht="12" customHeight="1"/>
    <row r="49593" ht="12" customHeight="1"/>
    <row r="49594" ht="12" customHeight="1"/>
    <row r="49595" ht="12" customHeight="1"/>
    <row r="49596" ht="12" customHeight="1"/>
    <row r="49597" ht="12" customHeight="1"/>
    <row r="49598" ht="12" customHeight="1"/>
    <row r="49599" ht="12" customHeight="1"/>
    <row r="49600" ht="12" customHeight="1"/>
    <row r="49601" ht="12" customHeight="1"/>
    <row r="49602" ht="12" customHeight="1"/>
    <row r="49603" ht="12" customHeight="1"/>
    <row r="49604" ht="12" customHeight="1"/>
    <row r="49605" ht="12" customHeight="1"/>
    <row r="49606" ht="12" customHeight="1"/>
    <row r="49607" ht="12" customHeight="1"/>
    <row r="49608" ht="12" customHeight="1"/>
    <row r="49609" ht="12" customHeight="1"/>
    <row r="49610" ht="12" customHeight="1"/>
    <row r="49611" ht="12" customHeight="1"/>
    <row r="49612" ht="12" customHeight="1"/>
    <row r="49613" ht="12" customHeight="1"/>
    <row r="49614" ht="12" customHeight="1"/>
    <row r="49615" ht="12" customHeight="1"/>
    <row r="49616" ht="12" customHeight="1"/>
    <row r="49617" ht="12" customHeight="1"/>
    <row r="49618" ht="12" customHeight="1"/>
    <row r="49619" ht="12" customHeight="1"/>
    <row r="49620" ht="12" customHeight="1"/>
    <row r="49621" ht="12" customHeight="1"/>
    <row r="49622" ht="12" customHeight="1"/>
    <row r="49623" ht="12" customHeight="1"/>
    <row r="49624" ht="12" customHeight="1"/>
    <row r="49625" ht="12" customHeight="1"/>
    <row r="49626" ht="12" customHeight="1"/>
    <row r="49627" ht="12" customHeight="1"/>
    <row r="49628" ht="12" customHeight="1"/>
    <row r="49629" ht="12" customHeight="1"/>
    <row r="49630" ht="12" customHeight="1"/>
    <row r="49631" ht="12" customHeight="1"/>
    <row r="49632" ht="12" customHeight="1"/>
    <row r="49633" ht="12" customHeight="1"/>
    <row r="49634" ht="12" customHeight="1"/>
    <row r="49635" ht="12" customHeight="1"/>
    <row r="49636" ht="12" customHeight="1"/>
    <row r="49637" ht="12" customHeight="1"/>
    <row r="49638" ht="12" customHeight="1"/>
    <row r="49639" ht="12" customHeight="1"/>
    <row r="49640" ht="12" customHeight="1"/>
    <row r="49641" ht="12" customHeight="1"/>
    <row r="49642" ht="12" customHeight="1"/>
    <row r="49643" ht="12" customHeight="1"/>
    <row r="49644" ht="12" customHeight="1"/>
    <row r="49645" ht="12" customHeight="1"/>
    <row r="49646" ht="12" customHeight="1"/>
    <row r="49647" ht="12" customHeight="1"/>
    <row r="49648" ht="12" customHeight="1"/>
    <row r="49649" ht="12" customHeight="1"/>
    <row r="49650" ht="12" customHeight="1"/>
    <row r="49651" ht="12" customHeight="1"/>
    <row r="49652" ht="12" customHeight="1"/>
    <row r="49653" ht="12" customHeight="1"/>
    <row r="49654" ht="12" customHeight="1"/>
    <row r="49655" ht="12" customHeight="1"/>
    <row r="49656" ht="12" customHeight="1"/>
    <row r="49657" ht="12" customHeight="1"/>
    <row r="49658" ht="12" customHeight="1"/>
    <row r="49659" ht="12" customHeight="1"/>
    <row r="49660" ht="12" customHeight="1"/>
    <row r="49661" ht="12" customHeight="1"/>
    <row r="49662" ht="12" customHeight="1"/>
    <row r="49663" ht="12" customHeight="1"/>
    <row r="49664" ht="12" customHeight="1"/>
    <row r="49665" ht="12" customHeight="1"/>
    <row r="49666" ht="12" customHeight="1"/>
    <row r="49667" ht="12" customHeight="1"/>
    <row r="49668" ht="12" customHeight="1"/>
    <row r="49669" ht="12" customHeight="1"/>
    <row r="49670" ht="12" customHeight="1"/>
    <row r="49671" ht="12" customHeight="1"/>
    <row r="49672" ht="12" customHeight="1"/>
    <row r="49673" ht="12" customHeight="1"/>
    <row r="49674" ht="12" customHeight="1"/>
    <row r="49675" ht="12" customHeight="1"/>
    <row r="49676" ht="12" customHeight="1"/>
    <row r="49677" ht="12" customHeight="1"/>
    <row r="49678" ht="12" customHeight="1"/>
    <row r="49679" ht="12" customHeight="1"/>
    <row r="49680" ht="12" customHeight="1"/>
    <row r="49681" ht="12" customHeight="1"/>
    <row r="49682" ht="12" customHeight="1"/>
    <row r="49683" ht="12" customHeight="1"/>
    <row r="49684" ht="12" customHeight="1"/>
    <row r="49685" ht="12" customHeight="1"/>
    <row r="49686" ht="12" customHeight="1"/>
    <row r="49687" ht="12" customHeight="1"/>
    <row r="49688" ht="12" customHeight="1"/>
    <row r="49689" ht="12" customHeight="1"/>
    <row r="49690" ht="12" customHeight="1"/>
    <row r="49691" ht="12" customHeight="1"/>
    <row r="49692" ht="12" customHeight="1"/>
    <row r="49693" ht="12" customHeight="1"/>
    <row r="49694" ht="12" customHeight="1"/>
    <row r="49695" ht="12" customHeight="1"/>
    <row r="49696" ht="12" customHeight="1"/>
    <row r="49697" ht="12" customHeight="1"/>
    <row r="49698" ht="12" customHeight="1"/>
    <row r="49699" ht="12" customHeight="1"/>
    <row r="49700" ht="12" customHeight="1"/>
    <row r="49701" ht="12" customHeight="1"/>
    <row r="49702" ht="12" customHeight="1"/>
    <row r="49703" ht="12" customHeight="1"/>
    <row r="49704" ht="12" customHeight="1"/>
    <row r="49705" ht="12" customHeight="1"/>
    <row r="49706" ht="12" customHeight="1"/>
    <row r="49707" ht="12" customHeight="1"/>
    <row r="49708" ht="12" customHeight="1"/>
    <row r="49709" ht="12" customHeight="1"/>
    <row r="49710" ht="12" customHeight="1"/>
    <row r="49711" ht="12" customHeight="1"/>
    <row r="49712" ht="12" customHeight="1"/>
    <row r="49713" ht="12" customHeight="1"/>
    <row r="49714" ht="12" customHeight="1"/>
    <row r="49715" ht="12" customHeight="1"/>
    <row r="49716" ht="12" customHeight="1"/>
    <row r="49717" ht="12" customHeight="1"/>
    <row r="49718" ht="12" customHeight="1"/>
    <row r="49719" ht="12" customHeight="1"/>
    <row r="49720" ht="12" customHeight="1"/>
    <row r="49721" ht="12" customHeight="1"/>
    <row r="49722" ht="12" customHeight="1"/>
    <row r="49723" ht="12" customHeight="1"/>
    <row r="49724" ht="12" customHeight="1"/>
    <row r="49725" ht="12" customHeight="1"/>
    <row r="49726" ht="12" customHeight="1"/>
    <row r="49727" ht="12" customHeight="1"/>
    <row r="49728" ht="12" customHeight="1"/>
    <row r="49729" ht="12" customHeight="1"/>
    <row r="49730" ht="12" customHeight="1"/>
    <row r="49731" ht="12" customHeight="1"/>
    <row r="49732" ht="12" customHeight="1"/>
    <row r="49733" ht="12" customHeight="1"/>
    <row r="49734" ht="12" customHeight="1"/>
    <row r="49735" ht="12" customHeight="1"/>
    <row r="49736" ht="12" customHeight="1"/>
    <row r="49737" ht="12" customHeight="1"/>
    <row r="49738" ht="12" customHeight="1"/>
    <row r="49739" ht="12" customHeight="1"/>
    <row r="49740" ht="12" customHeight="1"/>
    <row r="49741" ht="12" customHeight="1"/>
    <row r="49742" ht="12" customHeight="1"/>
    <row r="49743" ht="12" customHeight="1"/>
    <row r="49744" ht="12" customHeight="1"/>
    <row r="49745" ht="12" customHeight="1"/>
    <row r="49746" ht="12" customHeight="1"/>
    <row r="49747" ht="12" customHeight="1"/>
    <row r="49748" ht="12" customHeight="1"/>
    <row r="49749" ht="12" customHeight="1"/>
    <row r="49750" ht="12" customHeight="1"/>
    <row r="49751" ht="12" customHeight="1"/>
    <row r="49752" ht="12" customHeight="1"/>
    <row r="49753" ht="12" customHeight="1"/>
    <row r="49754" ht="12" customHeight="1"/>
    <row r="49755" ht="12" customHeight="1"/>
    <row r="49756" ht="12" customHeight="1"/>
    <row r="49757" ht="12" customHeight="1"/>
    <row r="49758" ht="12" customHeight="1"/>
    <row r="49759" ht="12" customHeight="1"/>
    <row r="49760" ht="12" customHeight="1"/>
    <row r="49761" ht="12" customHeight="1"/>
    <row r="49762" ht="12" customHeight="1"/>
    <row r="49763" ht="12" customHeight="1"/>
    <row r="49764" ht="12" customHeight="1"/>
    <row r="49765" ht="12" customHeight="1"/>
    <row r="49766" ht="12" customHeight="1"/>
    <row r="49767" ht="12" customHeight="1"/>
    <row r="49768" ht="12" customHeight="1"/>
    <row r="49769" ht="12" customHeight="1"/>
    <row r="49770" ht="12" customHeight="1"/>
    <row r="49771" ht="12" customHeight="1"/>
    <row r="49772" ht="12" customHeight="1"/>
    <row r="49773" ht="12" customHeight="1"/>
    <row r="49774" ht="12" customHeight="1"/>
    <row r="49775" ht="12" customHeight="1"/>
    <row r="49776" ht="12" customHeight="1"/>
    <row r="49777" ht="12" customHeight="1"/>
    <row r="49778" ht="12" customHeight="1"/>
    <row r="49779" ht="12" customHeight="1"/>
    <row r="49780" ht="12" customHeight="1"/>
    <row r="49781" ht="12" customHeight="1"/>
    <row r="49782" ht="12" customHeight="1"/>
    <row r="49783" ht="12" customHeight="1"/>
    <row r="49784" ht="12" customHeight="1"/>
    <row r="49785" ht="12" customHeight="1"/>
    <row r="49786" ht="12" customHeight="1"/>
    <row r="49787" ht="12" customHeight="1"/>
    <row r="49788" ht="12" customHeight="1"/>
    <row r="49789" ht="12" customHeight="1"/>
    <row r="49790" ht="12" customHeight="1"/>
    <row r="49791" ht="12" customHeight="1"/>
    <row r="49792" ht="12" customHeight="1"/>
    <row r="49793" ht="12" customHeight="1"/>
    <row r="49794" ht="12" customHeight="1"/>
    <row r="49795" ht="12" customHeight="1"/>
    <row r="49796" ht="12" customHeight="1"/>
    <row r="49797" ht="12" customHeight="1"/>
    <row r="49798" ht="12" customHeight="1"/>
    <row r="49799" ht="12" customHeight="1"/>
    <row r="49800" ht="12" customHeight="1"/>
    <row r="49801" ht="12" customHeight="1"/>
    <row r="49802" ht="12" customHeight="1"/>
    <row r="49803" ht="12" customHeight="1"/>
    <row r="49804" ht="12" customHeight="1"/>
    <row r="49805" ht="12" customHeight="1"/>
    <row r="49806" ht="12" customHeight="1"/>
    <row r="49807" ht="12" customHeight="1"/>
    <row r="49808" ht="12" customHeight="1"/>
    <row r="49809" ht="12" customHeight="1"/>
    <row r="49810" ht="12" customHeight="1"/>
    <row r="49811" ht="12" customHeight="1"/>
    <row r="49812" ht="12" customHeight="1"/>
    <row r="49813" ht="12" customHeight="1"/>
    <row r="49814" ht="12" customHeight="1"/>
    <row r="49815" ht="12" customHeight="1"/>
    <row r="49816" ht="12" customHeight="1"/>
    <row r="49817" ht="12" customHeight="1"/>
    <row r="49818" ht="12" customHeight="1"/>
    <row r="49819" ht="12" customHeight="1"/>
    <row r="49820" ht="12" customHeight="1"/>
    <row r="49821" ht="12" customHeight="1"/>
    <row r="49822" ht="12" customHeight="1"/>
    <row r="49823" ht="12" customHeight="1"/>
    <row r="49824" ht="12" customHeight="1"/>
    <row r="49825" ht="12" customHeight="1"/>
    <row r="49826" ht="12" customHeight="1"/>
    <row r="49827" ht="12" customHeight="1"/>
    <row r="49828" ht="12" customHeight="1"/>
    <row r="49829" ht="12" customHeight="1"/>
    <row r="49830" ht="12" customHeight="1"/>
    <row r="49831" ht="12" customHeight="1"/>
    <row r="49832" ht="12" customHeight="1"/>
    <row r="49833" ht="12" customHeight="1"/>
    <row r="49834" ht="12" customHeight="1"/>
    <row r="49835" ht="12" customHeight="1"/>
    <row r="49836" ht="12" customHeight="1"/>
    <row r="49837" ht="12" customHeight="1"/>
    <row r="49838" ht="12" customHeight="1"/>
    <row r="49839" ht="12" customHeight="1"/>
    <row r="49840" ht="12" customHeight="1"/>
    <row r="49841" ht="12" customHeight="1"/>
    <row r="49842" ht="12" customHeight="1"/>
    <row r="49843" ht="12" customHeight="1"/>
    <row r="49844" ht="12" customHeight="1"/>
    <row r="49845" ht="12" customHeight="1"/>
    <row r="49846" ht="12" customHeight="1"/>
    <row r="49847" ht="12" customHeight="1"/>
    <row r="49848" ht="12" customHeight="1"/>
    <row r="49849" ht="12" customHeight="1"/>
    <row r="49850" ht="12" customHeight="1"/>
    <row r="49851" ht="12" customHeight="1"/>
    <row r="49852" ht="12" customHeight="1"/>
    <row r="49853" ht="12" customHeight="1"/>
    <row r="49854" ht="12" customHeight="1"/>
    <row r="49855" ht="12" customHeight="1"/>
    <row r="49856" ht="12" customHeight="1"/>
    <row r="49857" ht="12" customHeight="1"/>
    <row r="49858" ht="12" customHeight="1"/>
    <row r="49859" ht="12" customHeight="1"/>
    <row r="49860" ht="12" customHeight="1"/>
    <row r="49861" ht="12" customHeight="1"/>
    <row r="49862" ht="12" customHeight="1"/>
    <row r="49863" ht="12" customHeight="1"/>
    <row r="49864" ht="12" customHeight="1"/>
    <row r="49865" ht="12" customHeight="1"/>
    <row r="49866" ht="12" customHeight="1"/>
    <row r="49867" ht="12" customHeight="1"/>
    <row r="49868" ht="12" customHeight="1"/>
    <row r="49869" ht="12" customHeight="1"/>
    <row r="49870" ht="12" customHeight="1"/>
    <row r="49871" ht="12" customHeight="1"/>
    <row r="49872" ht="12" customHeight="1"/>
    <row r="49873" ht="12" customHeight="1"/>
    <row r="49874" ht="12" customHeight="1"/>
    <row r="49875" ht="12" customHeight="1"/>
    <row r="49876" ht="12" customHeight="1"/>
    <row r="49877" ht="12" customHeight="1"/>
    <row r="49878" ht="12" customHeight="1"/>
    <row r="49879" ht="12" customHeight="1"/>
    <row r="49880" ht="12" customHeight="1"/>
    <row r="49881" ht="12" customHeight="1"/>
    <row r="49882" ht="12" customHeight="1"/>
    <row r="49883" ht="12" customHeight="1"/>
    <row r="49884" ht="12" customHeight="1"/>
    <row r="49885" ht="12" customHeight="1"/>
    <row r="49886" ht="12" customHeight="1"/>
    <row r="49887" ht="12" customHeight="1"/>
    <row r="49888" ht="12" customHeight="1"/>
    <row r="49889" ht="12" customHeight="1"/>
    <row r="49890" ht="12" customHeight="1"/>
    <row r="49891" ht="12" customHeight="1"/>
    <row r="49892" ht="12" customHeight="1"/>
    <row r="49893" ht="12" customHeight="1"/>
    <row r="49894" ht="12" customHeight="1"/>
    <row r="49895" ht="12" customHeight="1"/>
    <row r="49896" ht="12" customHeight="1"/>
    <row r="49897" ht="12" customHeight="1"/>
    <row r="49898" ht="12" customHeight="1"/>
    <row r="49899" ht="12" customHeight="1"/>
    <row r="49900" ht="12" customHeight="1"/>
    <row r="49901" ht="12" customHeight="1"/>
    <row r="49902" ht="12" customHeight="1"/>
    <row r="49903" ht="12" customHeight="1"/>
    <row r="49904" ht="12" customHeight="1"/>
    <row r="49905" ht="12" customHeight="1"/>
    <row r="49906" ht="12" customHeight="1"/>
    <row r="49907" ht="12" customHeight="1"/>
    <row r="49908" ht="12" customHeight="1"/>
    <row r="49909" ht="12" customHeight="1"/>
    <row r="49910" ht="12" customHeight="1"/>
    <row r="49911" ht="12" customHeight="1"/>
    <row r="49912" ht="12" customHeight="1"/>
    <row r="49913" ht="12" customHeight="1"/>
    <row r="49914" ht="12" customHeight="1"/>
    <row r="49915" ht="12" customHeight="1"/>
    <row r="49916" ht="12" customHeight="1"/>
    <row r="49917" ht="12" customHeight="1"/>
    <row r="49918" ht="12" customHeight="1"/>
    <row r="49919" ht="12" customHeight="1"/>
    <row r="49920" ht="12" customHeight="1"/>
    <row r="49921" ht="12" customHeight="1"/>
    <row r="49922" ht="12" customHeight="1"/>
    <row r="49923" ht="12" customHeight="1"/>
    <row r="49924" ht="12" customHeight="1"/>
    <row r="49925" ht="12" customHeight="1"/>
    <row r="49926" ht="12" customHeight="1"/>
    <row r="49927" ht="12" customHeight="1"/>
    <row r="49928" ht="12" customHeight="1"/>
    <row r="49929" ht="12" customHeight="1"/>
    <row r="49930" ht="12" customHeight="1"/>
    <row r="49931" ht="12" customHeight="1"/>
    <row r="49932" ht="12" customHeight="1"/>
    <row r="49933" ht="12" customHeight="1"/>
    <row r="49934" ht="12" customHeight="1"/>
    <row r="49935" ht="12" customHeight="1"/>
    <row r="49936" ht="12" customHeight="1"/>
    <row r="49937" ht="12" customHeight="1"/>
    <row r="49938" ht="12" customHeight="1"/>
    <row r="49939" ht="12" customHeight="1"/>
    <row r="49940" ht="12" customHeight="1"/>
    <row r="49941" ht="12" customHeight="1"/>
    <row r="49942" ht="12" customHeight="1"/>
    <row r="49943" ht="12" customHeight="1"/>
    <row r="49944" ht="12" customHeight="1"/>
    <row r="49945" ht="12" customHeight="1"/>
    <row r="49946" ht="12" customHeight="1"/>
    <row r="49947" ht="12" customHeight="1"/>
    <row r="49948" ht="12" customHeight="1"/>
    <row r="49949" ht="12" customHeight="1"/>
    <row r="49950" ht="12" customHeight="1"/>
    <row r="49951" ht="12" customHeight="1"/>
    <row r="49952" ht="12" customHeight="1"/>
    <row r="49953" ht="12" customHeight="1"/>
    <row r="49954" ht="12" customHeight="1"/>
    <row r="49955" ht="12" customHeight="1"/>
    <row r="49956" ht="12" customHeight="1"/>
    <row r="49957" ht="12" customHeight="1"/>
    <row r="49958" ht="12" customHeight="1"/>
    <row r="49959" ht="12" customHeight="1"/>
    <row r="49960" ht="12" customHeight="1"/>
    <row r="49961" ht="12" customHeight="1"/>
    <row r="49962" ht="12" customHeight="1"/>
    <row r="49963" ht="12" customHeight="1"/>
    <row r="49964" ht="12" customHeight="1"/>
    <row r="49965" ht="12" customHeight="1"/>
    <row r="49966" ht="12" customHeight="1"/>
    <row r="49967" ht="12" customHeight="1"/>
    <row r="49968" ht="12" customHeight="1"/>
    <row r="49969" ht="12" customHeight="1"/>
    <row r="49970" ht="12" customHeight="1"/>
    <row r="49971" ht="12" customHeight="1"/>
    <row r="49972" ht="12" customHeight="1"/>
    <row r="49973" ht="12" customHeight="1"/>
    <row r="49974" ht="12" customHeight="1"/>
    <row r="49975" ht="12" customHeight="1"/>
    <row r="49976" ht="12" customHeight="1"/>
    <row r="49977" ht="12" customHeight="1"/>
    <row r="49978" ht="12" customHeight="1"/>
    <row r="49979" ht="12" customHeight="1"/>
    <row r="49980" ht="12" customHeight="1"/>
    <row r="49981" ht="12" customHeight="1"/>
    <row r="49982" ht="12" customHeight="1"/>
    <row r="49983" ht="12" customHeight="1"/>
    <row r="49984" ht="12" customHeight="1"/>
    <row r="49985" ht="12" customHeight="1"/>
    <row r="49986" ht="12" customHeight="1"/>
    <row r="49987" ht="12" customHeight="1"/>
    <row r="49988" ht="12" customHeight="1"/>
    <row r="49989" ht="12" customHeight="1"/>
    <row r="49990" ht="12" customHeight="1"/>
    <row r="49991" ht="12" customHeight="1"/>
    <row r="49992" ht="12" customHeight="1"/>
    <row r="49993" ht="12" customHeight="1"/>
    <row r="49994" ht="12" customHeight="1"/>
    <row r="49995" ht="12" customHeight="1"/>
    <row r="49996" ht="12" customHeight="1"/>
    <row r="49997" ht="12" customHeight="1"/>
    <row r="49998" ht="12" customHeight="1"/>
    <row r="49999" ht="12" customHeight="1"/>
    <row r="50000" ht="12" customHeight="1"/>
    <row r="50001" ht="12" customHeight="1"/>
    <row r="50002" ht="12" customHeight="1"/>
    <row r="50003" ht="12" customHeight="1"/>
    <row r="50004" ht="12" customHeight="1"/>
    <row r="50005" ht="12" customHeight="1"/>
    <row r="50006" ht="12" customHeight="1"/>
    <row r="50007" ht="12" customHeight="1"/>
    <row r="50008" ht="12" customHeight="1"/>
    <row r="50009" ht="12" customHeight="1"/>
    <row r="50010" ht="12" customHeight="1"/>
    <row r="50011" ht="12" customHeight="1"/>
    <row r="50012" ht="12" customHeight="1"/>
    <row r="50013" ht="12" customHeight="1"/>
    <row r="50014" ht="12" customHeight="1"/>
    <row r="50015" ht="12" customHeight="1"/>
    <row r="50016" ht="12" customHeight="1"/>
    <row r="50017" ht="12" customHeight="1"/>
    <row r="50018" ht="12" customHeight="1"/>
    <row r="50019" ht="12" customHeight="1"/>
    <row r="50020" ht="12" customHeight="1"/>
    <row r="50021" ht="12" customHeight="1"/>
    <row r="50022" ht="12" customHeight="1"/>
    <row r="50023" ht="12" customHeight="1"/>
    <row r="50024" ht="12" customHeight="1"/>
    <row r="50025" ht="12" customHeight="1"/>
    <row r="50026" ht="12" customHeight="1"/>
    <row r="50027" ht="12" customHeight="1"/>
    <row r="50028" ht="12" customHeight="1"/>
    <row r="50029" ht="12" customHeight="1"/>
    <row r="50030" ht="12" customHeight="1"/>
    <row r="50031" ht="12" customHeight="1"/>
    <row r="50032" ht="12" customHeight="1"/>
    <row r="50033" ht="12" customHeight="1"/>
    <row r="50034" ht="12" customHeight="1"/>
    <row r="50035" ht="12" customHeight="1"/>
    <row r="50036" ht="12" customHeight="1"/>
    <row r="50037" ht="12" customHeight="1"/>
    <row r="50038" ht="12" customHeight="1"/>
    <row r="50039" ht="12" customHeight="1"/>
    <row r="50040" ht="12" customHeight="1"/>
    <row r="50041" ht="12" customHeight="1"/>
    <row r="50042" ht="12" customHeight="1"/>
    <row r="50043" ht="12" customHeight="1"/>
    <row r="50044" ht="12" customHeight="1"/>
    <row r="50045" ht="12" customHeight="1"/>
    <row r="50046" ht="12" customHeight="1"/>
    <row r="50047" ht="12" customHeight="1"/>
    <row r="50048" ht="12" customHeight="1"/>
    <row r="50049" ht="12" customHeight="1"/>
    <row r="50050" ht="12" customHeight="1"/>
    <row r="50051" ht="12" customHeight="1"/>
    <row r="50052" ht="12" customHeight="1"/>
    <row r="50053" ht="12" customHeight="1"/>
    <row r="50054" ht="12" customHeight="1"/>
    <row r="50055" ht="12" customHeight="1"/>
    <row r="50056" ht="12" customHeight="1"/>
    <row r="50057" ht="12" customHeight="1"/>
    <row r="50058" ht="12" customHeight="1"/>
    <row r="50059" ht="12" customHeight="1"/>
    <row r="50060" ht="12" customHeight="1"/>
    <row r="50061" ht="12" customHeight="1"/>
    <row r="50062" ht="12" customHeight="1"/>
    <row r="50063" ht="12" customHeight="1"/>
    <row r="50064" ht="12" customHeight="1"/>
    <row r="50065" ht="12" customHeight="1"/>
    <row r="50066" ht="12" customHeight="1"/>
    <row r="50067" ht="12" customHeight="1"/>
    <row r="50068" ht="12" customHeight="1"/>
    <row r="50069" ht="12" customHeight="1"/>
    <row r="50070" ht="12" customHeight="1"/>
    <row r="50071" ht="12" customHeight="1"/>
    <row r="50072" ht="12" customHeight="1"/>
    <row r="50073" ht="12" customHeight="1"/>
    <row r="50074" ht="12" customHeight="1"/>
    <row r="50075" ht="12" customHeight="1"/>
    <row r="50076" ht="12" customHeight="1"/>
    <row r="50077" ht="12" customHeight="1"/>
    <row r="50078" ht="12" customHeight="1"/>
    <row r="50079" ht="12" customHeight="1"/>
    <row r="50080" ht="12" customHeight="1"/>
    <row r="50081" ht="12" customHeight="1"/>
    <row r="50082" ht="12" customHeight="1"/>
    <row r="50083" ht="12" customHeight="1"/>
    <row r="50084" ht="12" customHeight="1"/>
    <row r="50085" ht="12" customHeight="1"/>
    <row r="50086" ht="12" customHeight="1"/>
    <row r="50087" ht="12" customHeight="1"/>
    <row r="50088" ht="12" customHeight="1"/>
    <row r="50089" ht="12" customHeight="1"/>
    <row r="50090" ht="12" customHeight="1"/>
    <row r="50091" ht="12" customHeight="1"/>
    <row r="50092" ht="12" customHeight="1"/>
    <row r="50093" ht="12" customHeight="1"/>
    <row r="50094" ht="12" customHeight="1"/>
    <row r="50095" ht="12" customHeight="1"/>
    <row r="50096" ht="12" customHeight="1"/>
    <row r="50097" ht="12" customHeight="1"/>
    <row r="50098" ht="12" customHeight="1"/>
    <row r="50099" ht="12" customHeight="1"/>
    <row r="50100" ht="12" customHeight="1"/>
    <row r="50101" ht="12" customHeight="1"/>
    <row r="50102" ht="12" customHeight="1"/>
    <row r="50103" ht="12" customHeight="1"/>
    <row r="50104" ht="12" customHeight="1"/>
    <row r="50105" ht="12" customHeight="1"/>
    <row r="50106" ht="12" customHeight="1"/>
    <row r="50107" ht="12" customHeight="1"/>
    <row r="50108" ht="12" customHeight="1"/>
    <row r="50109" ht="12" customHeight="1"/>
    <row r="50110" ht="12" customHeight="1"/>
    <row r="50111" ht="12" customHeight="1"/>
    <row r="50112" ht="12" customHeight="1"/>
    <row r="50113" ht="12" customHeight="1"/>
    <row r="50114" ht="12" customHeight="1"/>
    <row r="50115" ht="12" customHeight="1"/>
    <row r="50116" ht="12" customHeight="1"/>
    <row r="50117" ht="12" customHeight="1"/>
    <row r="50118" ht="12" customHeight="1"/>
    <row r="50119" ht="12" customHeight="1"/>
    <row r="50120" ht="12" customHeight="1"/>
    <row r="50121" ht="12" customHeight="1"/>
    <row r="50122" ht="12" customHeight="1"/>
    <row r="50123" ht="12" customHeight="1"/>
    <row r="50124" ht="12" customHeight="1"/>
    <row r="50125" ht="12" customHeight="1"/>
    <row r="50126" ht="12" customHeight="1"/>
    <row r="50127" ht="12" customHeight="1"/>
    <row r="50128" ht="12" customHeight="1"/>
    <row r="50129" ht="12" customHeight="1"/>
    <row r="50130" ht="12" customHeight="1"/>
    <row r="50131" ht="12" customHeight="1"/>
    <row r="50132" ht="12" customHeight="1"/>
    <row r="50133" ht="12" customHeight="1"/>
    <row r="50134" ht="12" customHeight="1"/>
    <row r="50135" ht="12" customHeight="1"/>
    <row r="50136" ht="12" customHeight="1"/>
    <row r="50137" ht="12" customHeight="1"/>
    <row r="50138" ht="12" customHeight="1"/>
    <row r="50139" ht="12" customHeight="1"/>
    <row r="50140" ht="12" customHeight="1"/>
    <row r="50141" ht="12" customHeight="1"/>
    <row r="50142" ht="12" customHeight="1"/>
    <row r="50143" ht="12" customHeight="1"/>
    <row r="50144" ht="12" customHeight="1"/>
    <row r="50145" ht="12" customHeight="1"/>
    <row r="50146" ht="12" customHeight="1"/>
    <row r="50147" ht="12" customHeight="1"/>
    <row r="50148" ht="12" customHeight="1"/>
    <row r="50149" ht="12" customHeight="1"/>
    <row r="50150" ht="12" customHeight="1"/>
    <row r="50151" ht="12" customHeight="1"/>
    <row r="50152" ht="12" customHeight="1"/>
    <row r="50153" ht="12" customHeight="1"/>
    <row r="50154" ht="12" customHeight="1"/>
    <row r="50155" ht="12" customHeight="1"/>
    <row r="50156" ht="12" customHeight="1"/>
    <row r="50157" ht="12" customHeight="1"/>
    <row r="50158" ht="12" customHeight="1"/>
    <row r="50159" ht="12" customHeight="1"/>
    <row r="50160" ht="12" customHeight="1"/>
    <row r="50161" ht="12" customHeight="1"/>
    <row r="50162" ht="12" customHeight="1"/>
    <row r="50163" ht="12" customHeight="1"/>
    <row r="50164" ht="12" customHeight="1"/>
    <row r="50165" ht="12" customHeight="1"/>
    <row r="50166" ht="12" customHeight="1"/>
    <row r="50167" ht="12" customHeight="1"/>
    <row r="50168" ht="12" customHeight="1"/>
    <row r="50169" ht="12" customHeight="1"/>
    <row r="50170" ht="12" customHeight="1"/>
    <row r="50171" ht="12" customHeight="1"/>
    <row r="50172" ht="12" customHeight="1"/>
    <row r="50173" ht="12" customHeight="1"/>
    <row r="50174" ht="12" customHeight="1"/>
    <row r="50175" ht="12" customHeight="1"/>
    <row r="50176" ht="12" customHeight="1"/>
    <row r="50177" ht="12" customHeight="1"/>
    <row r="50178" ht="12" customHeight="1"/>
    <row r="50179" ht="12" customHeight="1"/>
    <row r="50180" ht="12" customHeight="1"/>
    <row r="50181" ht="12" customHeight="1"/>
    <row r="50182" ht="12" customHeight="1"/>
    <row r="50183" ht="12" customHeight="1"/>
    <row r="50184" ht="12" customHeight="1"/>
    <row r="50185" ht="12" customHeight="1"/>
    <row r="50186" ht="12" customHeight="1"/>
    <row r="50187" ht="12" customHeight="1"/>
    <row r="50188" ht="12" customHeight="1"/>
    <row r="50189" ht="12" customHeight="1"/>
    <row r="50190" ht="12" customHeight="1"/>
    <row r="50191" ht="12" customHeight="1"/>
    <row r="50192" ht="12" customHeight="1"/>
    <row r="50193" ht="12" customHeight="1"/>
    <row r="50194" ht="12" customHeight="1"/>
    <row r="50195" ht="12" customHeight="1"/>
    <row r="50196" ht="12" customHeight="1"/>
    <row r="50197" ht="12" customHeight="1"/>
    <row r="50198" ht="12" customHeight="1"/>
    <row r="50199" ht="12" customHeight="1"/>
    <row r="50200" ht="12" customHeight="1"/>
    <row r="50201" ht="12" customHeight="1"/>
    <row r="50202" ht="12" customHeight="1"/>
    <row r="50203" ht="12" customHeight="1"/>
    <row r="50204" ht="12" customHeight="1"/>
    <row r="50205" ht="12" customHeight="1"/>
    <row r="50206" ht="12" customHeight="1"/>
    <row r="50207" ht="12" customHeight="1"/>
    <row r="50208" ht="12" customHeight="1"/>
    <row r="50209" ht="12" customHeight="1"/>
    <row r="50210" ht="12" customHeight="1"/>
    <row r="50211" ht="12" customHeight="1"/>
    <row r="50212" ht="12" customHeight="1"/>
    <row r="50213" ht="12" customHeight="1"/>
    <row r="50214" ht="12" customHeight="1"/>
    <row r="50215" ht="12" customHeight="1"/>
    <row r="50216" ht="12" customHeight="1"/>
    <row r="50217" ht="12" customHeight="1"/>
    <row r="50218" ht="12" customHeight="1"/>
    <row r="50219" ht="12" customHeight="1"/>
    <row r="50220" ht="12" customHeight="1"/>
    <row r="50221" ht="12" customHeight="1"/>
    <row r="50222" ht="12" customHeight="1"/>
    <row r="50223" ht="12" customHeight="1"/>
    <row r="50224" ht="12" customHeight="1"/>
    <row r="50225" ht="12" customHeight="1"/>
    <row r="50226" ht="12" customHeight="1"/>
    <row r="50227" ht="12" customHeight="1"/>
    <row r="50228" ht="12" customHeight="1"/>
    <row r="50229" ht="12" customHeight="1"/>
    <row r="50230" ht="12" customHeight="1"/>
    <row r="50231" ht="12" customHeight="1"/>
    <row r="50232" ht="12" customHeight="1"/>
    <row r="50233" ht="12" customHeight="1"/>
    <row r="50234" ht="12" customHeight="1"/>
    <row r="50235" ht="12" customHeight="1"/>
    <row r="50236" ht="12" customHeight="1"/>
    <row r="50237" ht="12" customHeight="1"/>
    <row r="50238" ht="12" customHeight="1"/>
    <row r="50239" ht="12" customHeight="1"/>
    <row r="50240" ht="12" customHeight="1"/>
    <row r="50241" ht="12" customHeight="1"/>
    <row r="50242" ht="12" customHeight="1"/>
    <row r="50243" ht="12" customHeight="1"/>
    <row r="50244" ht="12" customHeight="1"/>
    <row r="50245" ht="12" customHeight="1"/>
    <row r="50246" ht="12" customHeight="1"/>
    <row r="50247" ht="12" customHeight="1"/>
    <row r="50248" ht="12" customHeight="1"/>
    <row r="50249" ht="12" customHeight="1"/>
    <row r="50250" ht="12" customHeight="1"/>
    <row r="50251" ht="12" customHeight="1"/>
    <row r="50252" ht="12" customHeight="1"/>
    <row r="50253" ht="12" customHeight="1"/>
    <row r="50254" ht="12" customHeight="1"/>
    <row r="50255" ht="12" customHeight="1"/>
    <row r="50256" ht="12" customHeight="1"/>
    <row r="50257" ht="12" customHeight="1"/>
    <row r="50258" ht="12" customHeight="1"/>
    <row r="50259" ht="12" customHeight="1"/>
    <row r="50260" ht="12" customHeight="1"/>
    <row r="50261" ht="12" customHeight="1"/>
    <row r="50262" ht="12" customHeight="1"/>
    <row r="50263" ht="12" customHeight="1"/>
    <row r="50264" ht="12" customHeight="1"/>
    <row r="50265" ht="12" customHeight="1"/>
    <row r="50266" ht="12" customHeight="1"/>
    <row r="50267" ht="12" customHeight="1"/>
    <row r="50268" ht="12" customHeight="1"/>
    <row r="50269" ht="12" customHeight="1"/>
    <row r="50270" ht="12" customHeight="1"/>
    <row r="50271" ht="12" customHeight="1"/>
    <row r="50272" ht="12" customHeight="1"/>
    <row r="50273" ht="12" customHeight="1"/>
    <row r="50274" ht="12" customHeight="1"/>
    <row r="50275" ht="12" customHeight="1"/>
    <row r="50276" ht="12" customHeight="1"/>
    <row r="50277" ht="12" customHeight="1"/>
    <row r="50278" ht="12" customHeight="1"/>
    <row r="50279" ht="12" customHeight="1"/>
    <row r="50280" ht="12" customHeight="1"/>
    <row r="50281" ht="12" customHeight="1"/>
    <row r="50282" ht="12" customHeight="1"/>
    <row r="50283" ht="12" customHeight="1"/>
    <row r="50284" ht="12" customHeight="1"/>
    <row r="50285" ht="12" customHeight="1"/>
    <row r="50286" ht="12" customHeight="1"/>
    <row r="50287" ht="12" customHeight="1"/>
    <row r="50288" ht="12" customHeight="1"/>
    <row r="50289" ht="12" customHeight="1"/>
    <row r="50290" ht="12" customHeight="1"/>
    <row r="50291" ht="12" customHeight="1"/>
    <row r="50292" ht="12" customHeight="1"/>
    <row r="50293" ht="12" customHeight="1"/>
    <row r="50294" ht="12" customHeight="1"/>
    <row r="50295" ht="12" customHeight="1"/>
    <row r="50296" ht="12" customHeight="1"/>
    <row r="50297" ht="12" customHeight="1"/>
    <row r="50298" ht="12" customHeight="1"/>
    <row r="50299" ht="12" customHeight="1"/>
    <row r="50300" ht="12" customHeight="1"/>
    <row r="50301" ht="12" customHeight="1"/>
    <row r="50302" ht="12" customHeight="1"/>
    <row r="50303" ht="12" customHeight="1"/>
    <row r="50304" ht="12" customHeight="1"/>
    <row r="50305" ht="12" customHeight="1"/>
    <row r="50306" ht="12" customHeight="1"/>
    <row r="50307" ht="12" customHeight="1"/>
    <row r="50308" ht="12" customHeight="1"/>
    <row r="50309" ht="12" customHeight="1"/>
    <row r="50310" ht="12" customHeight="1"/>
    <row r="50311" ht="12" customHeight="1"/>
    <row r="50312" ht="12" customHeight="1"/>
    <row r="50313" ht="12" customHeight="1"/>
    <row r="50314" ht="12" customHeight="1"/>
    <row r="50315" ht="12" customHeight="1"/>
    <row r="50316" ht="12" customHeight="1"/>
    <row r="50317" ht="12" customHeight="1"/>
    <row r="50318" ht="12" customHeight="1"/>
    <row r="50319" ht="12" customHeight="1"/>
    <row r="50320" ht="12" customHeight="1"/>
    <row r="50321" ht="12" customHeight="1"/>
    <row r="50322" ht="12" customHeight="1"/>
    <row r="50323" ht="12" customHeight="1"/>
    <row r="50324" ht="12" customHeight="1"/>
    <row r="50325" ht="12" customHeight="1"/>
    <row r="50326" ht="12" customHeight="1"/>
    <row r="50327" ht="12" customHeight="1"/>
    <row r="50328" ht="12" customHeight="1"/>
    <row r="50329" ht="12" customHeight="1"/>
    <row r="50330" ht="12" customHeight="1"/>
    <row r="50331" ht="12" customHeight="1"/>
    <row r="50332" ht="12" customHeight="1"/>
    <row r="50333" ht="12" customHeight="1"/>
    <row r="50334" ht="12" customHeight="1"/>
    <row r="50335" ht="12" customHeight="1"/>
    <row r="50336" ht="12" customHeight="1"/>
    <row r="50337" ht="12" customHeight="1"/>
    <row r="50338" ht="12" customHeight="1"/>
    <row r="50339" ht="12" customHeight="1"/>
    <row r="50340" ht="12" customHeight="1"/>
    <row r="50341" ht="12" customHeight="1"/>
    <row r="50342" ht="12" customHeight="1"/>
    <row r="50343" ht="12" customHeight="1"/>
    <row r="50344" ht="12" customHeight="1"/>
    <row r="50345" ht="12" customHeight="1"/>
    <row r="50346" ht="12" customHeight="1"/>
    <row r="50347" ht="12" customHeight="1"/>
    <row r="50348" ht="12" customHeight="1"/>
    <row r="50349" ht="12" customHeight="1"/>
    <row r="50350" ht="12" customHeight="1"/>
    <row r="50351" ht="12" customHeight="1"/>
    <row r="50352" ht="12" customHeight="1"/>
    <row r="50353" ht="12" customHeight="1"/>
    <row r="50354" ht="12" customHeight="1"/>
    <row r="50355" ht="12" customHeight="1"/>
    <row r="50356" ht="12" customHeight="1"/>
    <row r="50357" ht="12" customHeight="1"/>
    <row r="50358" ht="12" customHeight="1"/>
    <row r="50359" ht="12" customHeight="1"/>
    <row r="50360" ht="12" customHeight="1"/>
    <row r="50361" ht="12" customHeight="1"/>
    <row r="50362" ht="12" customHeight="1"/>
    <row r="50363" ht="12" customHeight="1"/>
    <row r="50364" ht="12" customHeight="1"/>
    <row r="50365" ht="12" customHeight="1"/>
    <row r="50366" ht="12" customHeight="1"/>
    <row r="50367" ht="12" customHeight="1"/>
    <row r="50368" ht="12" customHeight="1"/>
    <row r="50369" ht="12" customHeight="1"/>
    <row r="50370" ht="12" customHeight="1"/>
    <row r="50371" ht="12" customHeight="1"/>
    <row r="50372" ht="12" customHeight="1"/>
    <row r="50373" ht="12" customHeight="1"/>
    <row r="50374" ht="12" customHeight="1"/>
    <row r="50375" ht="12" customHeight="1"/>
    <row r="50376" ht="12" customHeight="1"/>
    <row r="50377" ht="12" customHeight="1"/>
    <row r="50378" ht="12" customHeight="1"/>
    <row r="50379" ht="12" customHeight="1"/>
    <row r="50380" ht="12" customHeight="1"/>
    <row r="50381" ht="12" customHeight="1"/>
    <row r="50382" ht="12" customHeight="1"/>
    <row r="50383" ht="12" customHeight="1"/>
    <row r="50384" ht="12" customHeight="1"/>
    <row r="50385" ht="12" customHeight="1"/>
    <row r="50386" ht="12" customHeight="1"/>
    <row r="50387" ht="12" customHeight="1"/>
    <row r="50388" ht="12" customHeight="1"/>
    <row r="50389" ht="12" customHeight="1"/>
    <row r="50390" ht="12" customHeight="1"/>
    <row r="50391" ht="12" customHeight="1"/>
    <row r="50392" ht="12" customHeight="1"/>
    <row r="50393" ht="12" customHeight="1"/>
    <row r="50394" ht="12" customHeight="1"/>
    <row r="50395" ht="12" customHeight="1"/>
    <row r="50396" ht="12" customHeight="1"/>
    <row r="50397" ht="12" customHeight="1"/>
    <row r="50398" ht="12" customHeight="1"/>
    <row r="50399" ht="12" customHeight="1"/>
    <row r="50400" ht="12" customHeight="1"/>
    <row r="50401" ht="12" customHeight="1"/>
    <row r="50402" ht="12" customHeight="1"/>
    <row r="50403" ht="12" customHeight="1"/>
    <row r="50404" ht="12" customHeight="1"/>
    <row r="50405" ht="12" customHeight="1"/>
    <row r="50406" ht="12" customHeight="1"/>
    <row r="50407" ht="12" customHeight="1"/>
    <row r="50408" ht="12" customHeight="1"/>
    <row r="50409" ht="12" customHeight="1"/>
    <row r="50410" ht="12" customHeight="1"/>
    <row r="50411" ht="12" customHeight="1"/>
    <row r="50412" ht="12" customHeight="1"/>
    <row r="50413" ht="12" customHeight="1"/>
    <row r="50414" ht="12" customHeight="1"/>
    <row r="50415" ht="12" customHeight="1"/>
    <row r="50416" ht="12" customHeight="1"/>
    <row r="50417" ht="12" customHeight="1"/>
    <row r="50418" ht="12" customHeight="1"/>
    <row r="50419" ht="12" customHeight="1"/>
    <row r="50420" ht="12" customHeight="1"/>
    <row r="50421" ht="12" customHeight="1"/>
    <row r="50422" ht="12" customHeight="1"/>
    <row r="50423" ht="12" customHeight="1"/>
    <row r="50424" ht="12" customHeight="1"/>
    <row r="50425" ht="12" customHeight="1"/>
    <row r="50426" ht="12" customHeight="1"/>
    <row r="50427" ht="12" customHeight="1"/>
    <row r="50428" ht="12" customHeight="1"/>
    <row r="50429" ht="12" customHeight="1"/>
    <row r="50430" ht="12" customHeight="1"/>
    <row r="50431" ht="12" customHeight="1"/>
    <row r="50432" ht="12" customHeight="1"/>
    <row r="50433" ht="12" customHeight="1"/>
    <row r="50434" ht="12" customHeight="1"/>
    <row r="50435" ht="12" customHeight="1"/>
    <row r="50436" ht="12" customHeight="1"/>
    <row r="50437" ht="12" customHeight="1"/>
    <row r="50438" ht="12" customHeight="1"/>
    <row r="50439" ht="12" customHeight="1"/>
    <row r="50440" ht="12" customHeight="1"/>
    <row r="50441" ht="12" customHeight="1"/>
    <row r="50442" ht="12" customHeight="1"/>
    <row r="50443" ht="12" customHeight="1"/>
    <row r="50444" ht="12" customHeight="1"/>
    <row r="50445" ht="12" customHeight="1"/>
    <row r="50446" ht="12" customHeight="1"/>
    <row r="50447" ht="12" customHeight="1"/>
    <row r="50448" ht="12" customHeight="1"/>
    <row r="50449" ht="12" customHeight="1"/>
    <row r="50450" ht="12" customHeight="1"/>
    <row r="50451" ht="12" customHeight="1"/>
    <row r="50452" ht="12" customHeight="1"/>
    <row r="50453" ht="12" customHeight="1"/>
    <row r="50454" ht="12" customHeight="1"/>
    <row r="50455" ht="12" customHeight="1"/>
    <row r="50456" ht="12" customHeight="1"/>
    <row r="50457" ht="12" customHeight="1"/>
    <row r="50458" ht="12" customHeight="1"/>
    <row r="50459" ht="12" customHeight="1"/>
    <row r="50460" ht="12" customHeight="1"/>
    <row r="50461" ht="12" customHeight="1"/>
    <row r="50462" ht="12" customHeight="1"/>
    <row r="50463" ht="12" customHeight="1"/>
    <row r="50464" ht="12" customHeight="1"/>
    <row r="50465" ht="12" customHeight="1"/>
    <row r="50466" ht="12" customHeight="1"/>
    <row r="50467" ht="12" customHeight="1"/>
    <row r="50468" ht="12" customHeight="1"/>
    <row r="50469" ht="12" customHeight="1"/>
    <row r="50470" ht="12" customHeight="1"/>
    <row r="50471" ht="12" customHeight="1"/>
    <row r="50472" ht="12" customHeight="1"/>
    <row r="50473" ht="12" customHeight="1"/>
    <row r="50474" ht="12" customHeight="1"/>
    <row r="50475" ht="12" customHeight="1"/>
    <row r="50476" ht="12" customHeight="1"/>
    <row r="50477" ht="12" customHeight="1"/>
    <row r="50478" ht="12" customHeight="1"/>
    <row r="50479" ht="12" customHeight="1"/>
    <row r="50480" ht="12" customHeight="1"/>
    <row r="50481" ht="12" customHeight="1"/>
    <row r="50482" ht="12" customHeight="1"/>
    <row r="50483" ht="12" customHeight="1"/>
    <row r="50484" ht="12" customHeight="1"/>
    <row r="50485" ht="12" customHeight="1"/>
    <row r="50486" ht="12" customHeight="1"/>
    <row r="50487" ht="12" customHeight="1"/>
    <row r="50488" ht="12" customHeight="1"/>
    <row r="50489" ht="12" customHeight="1"/>
    <row r="50490" ht="12" customHeight="1"/>
    <row r="50491" ht="12" customHeight="1"/>
    <row r="50492" ht="12" customHeight="1"/>
    <row r="50493" ht="12" customHeight="1"/>
    <row r="50494" ht="12" customHeight="1"/>
    <row r="50495" ht="12" customHeight="1"/>
    <row r="50496" ht="12" customHeight="1"/>
    <row r="50497" ht="12" customHeight="1"/>
    <row r="50498" ht="12" customHeight="1"/>
    <row r="50499" ht="12" customHeight="1"/>
    <row r="50500" ht="12" customHeight="1"/>
    <row r="50501" ht="12" customHeight="1"/>
    <row r="50502" ht="12" customHeight="1"/>
    <row r="50503" ht="12" customHeight="1"/>
    <row r="50504" ht="12" customHeight="1"/>
    <row r="50505" ht="12" customHeight="1"/>
    <row r="50506" ht="12" customHeight="1"/>
    <row r="50507" ht="12" customHeight="1"/>
    <row r="50508" ht="12" customHeight="1"/>
    <row r="50509" ht="12" customHeight="1"/>
    <row r="50510" ht="12" customHeight="1"/>
    <row r="50511" ht="12" customHeight="1"/>
    <row r="50512" ht="12" customHeight="1"/>
    <row r="50513" ht="12" customHeight="1"/>
    <row r="50514" ht="12" customHeight="1"/>
    <row r="50515" ht="12" customHeight="1"/>
    <row r="50516" ht="12" customHeight="1"/>
    <row r="50517" ht="12" customHeight="1"/>
    <row r="50518" ht="12" customHeight="1"/>
    <row r="50519" ht="12" customHeight="1"/>
    <row r="50520" ht="12" customHeight="1"/>
    <row r="50521" ht="12" customHeight="1"/>
    <row r="50522" ht="12" customHeight="1"/>
    <row r="50523" ht="12" customHeight="1"/>
    <row r="50524" ht="12" customHeight="1"/>
    <row r="50525" ht="12" customHeight="1"/>
    <row r="50526" ht="12" customHeight="1"/>
    <row r="50527" ht="12" customHeight="1"/>
    <row r="50528" ht="12" customHeight="1"/>
    <row r="50529" ht="12" customHeight="1"/>
    <row r="50530" ht="12" customHeight="1"/>
    <row r="50531" ht="12" customHeight="1"/>
    <row r="50532" ht="12" customHeight="1"/>
    <row r="50533" ht="12" customHeight="1"/>
    <row r="50534" ht="12" customHeight="1"/>
    <row r="50535" ht="12" customHeight="1"/>
    <row r="50536" ht="12" customHeight="1"/>
    <row r="50537" ht="12" customHeight="1"/>
    <row r="50538" ht="12" customHeight="1"/>
    <row r="50539" ht="12" customHeight="1"/>
    <row r="50540" ht="12" customHeight="1"/>
    <row r="50541" ht="12" customHeight="1"/>
    <row r="50542" ht="12" customHeight="1"/>
    <row r="50543" ht="12" customHeight="1"/>
    <row r="50544" ht="12" customHeight="1"/>
    <row r="50545" ht="12" customHeight="1"/>
    <row r="50546" ht="12" customHeight="1"/>
    <row r="50547" ht="12" customHeight="1"/>
    <row r="50548" ht="12" customHeight="1"/>
    <row r="50549" ht="12" customHeight="1"/>
    <row r="50550" ht="12" customHeight="1"/>
    <row r="50551" ht="12" customHeight="1"/>
    <row r="50552" ht="12" customHeight="1"/>
    <row r="50553" ht="12" customHeight="1"/>
    <row r="50554" ht="12" customHeight="1"/>
    <row r="50555" ht="12" customHeight="1"/>
    <row r="50556" ht="12" customHeight="1"/>
    <row r="50557" ht="12" customHeight="1"/>
    <row r="50558" ht="12" customHeight="1"/>
    <row r="50559" ht="12" customHeight="1"/>
    <row r="50560" ht="12" customHeight="1"/>
    <row r="50561" ht="12" customHeight="1"/>
    <row r="50562" ht="12" customHeight="1"/>
    <row r="50563" ht="12" customHeight="1"/>
    <row r="50564" ht="12" customHeight="1"/>
    <row r="50565" ht="12" customHeight="1"/>
    <row r="50566" ht="12" customHeight="1"/>
    <row r="50567" ht="12" customHeight="1"/>
    <row r="50568" ht="12" customHeight="1"/>
    <row r="50569" ht="12" customHeight="1"/>
    <row r="50570" ht="12" customHeight="1"/>
    <row r="50571" ht="12" customHeight="1"/>
    <row r="50572" ht="12" customHeight="1"/>
    <row r="50573" ht="12" customHeight="1"/>
    <row r="50574" ht="12" customHeight="1"/>
    <row r="50575" ht="12" customHeight="1"/>
    <row r="50576" ht="12" customHeight="1"/>
    <row r="50577" ht="12" customHeight="1"/>
    <row r="50578" ht="12" customHeight="1"/>
    <row r="50579" ht="12" customHeight="1"/>
    <row r="50580" ht="12" customHeight="1"/>
    <row r="50581" ht="12" customHeight="1"/>
    <row r="50582" ht="12" customHeight="1"/>
    <row r="50583" ht="12" customHeight="1"/>
    <row r="50584" ht="12" customHeight="1"/>
    <row r="50585" ht="12" customHeight="1"/>
    <row r="50586" ht="12" customHeight="1"/>
    <row r="50587" ht="12" customHeight="1"/>
    <row r="50588" ht="12" customHeight="1"/>
    <row r="50589" ht="12" customHeight="1"/>
    <row r="50590" ht="12" customHeight="1"/>
    <row r="50591" ht="12" customHeight="1"/>
    <row r="50592" ht="12" customHeight="1"/>
    <row r="50593" ht="12" customHeight="1"/>
    <row r="50594" ht="12" customHeight="1"/>
    <row r="50595" ht="12" customHeight="1"/>
    <row r="50596" ht="12" customHeight="1"/>
    <row r="50597" ht="12" customHeight="1"/>
    <row r="50598" ht="12" customHeight="1"/>
    <row r="50599" ht="12" customHeight="1"/>
    <row r="50600" ht="12" customHeight="1"/>
    <row r="50601" ht="12" customHeight="1"/>
    <row r="50602" ht="12" customHeight="1"/>
    <row r="50603" ht="12" customHeight="1"/>
    <row r="50604" ht="12" customHeight="1"/>
    <row r="50605" ht="12" customHeight="1"/>
    <row r="50606" ht="12" customHeight="1"/>
    <row r="50607" ht="12" customHeight="1"/>
    <row r="50608" ht="12" customHeight="1"/>
    <row r="50609" ht="12" customHeight="1"/>
    <row r="50610" ht="12" customHeight="1"/>
    <row r="50611" ht="12" customHeight="1"/>
    <row r="50612" ht="12" customHeight="1"/>
    <row r="50613" ht="12" customHeight="1"/>
    <row r="50614" ht="12" customHeight="1"/>
    <row r="50615" ht="12" customHeight="1"/>
    <row r="50616" ht="12" customHeight="1"/>
    <row r="50617" ht="12" customHeight="1"/>
    <row r="50618" ht="12" customHeight="1"/>
    <row r="50619" ht="12" customHeight="1"/>
    <row r="50620" ht="12" customHeight="1"/>
    <row r="50621" ht="12" customHeight="1"/>
    <row r="50622" ht="12" customHeight="1"/>
    <row r="50623" ht="12" customHeight="1"/>
    <row r="50624" ht="12" customHeight="1"/>
    <row r="50625" ht="12" customHeight="1"/>
    <row r="50626" ht="12" customHeight="1"/>
    <row r="50627" ht="12" customHeight="1"/>
    <row r="50628" ht="12" customHeight="1"/>
    <row r="50629" ht="12" customHeight="1"/>
    <row r="50630" ht="12" customHeight="1"/>
    <row r="50631" ht="12" customHeight="1"/>
    <row r="50632" ht="12" customHeight="1"/>
    <row r="50633" ht="12" customHeight="1"/>
    <row r="50634" ht="12" customHeight="1"/>
    <row r="50635" ht="12" customHeight="1"/>
    <row r="50636" ht="12" customHeight="1"/>
    <row r="50637" ht="12" customHeight="1"/>
    <row r="50638" ht="12" customHeight="1"/>
    <row r="50639" ht="12" customHeight="1"/>
    <row r="50640" ht="12" customHeight="1"/>
    <row r="50641" ht="12" customHeight="1"/>
    <row r="50642" ht="12" customHeight="1"/>
    <row r="50643" ht="12" customHeight="1"/>
    <row r="50644" ht="12" customHeight="1"/>
    <row r="50645" ht="12" customHeight="1"/>
    <row r="50646" ht="12" customHeight="1"/>
    <row r="50647" ht="12" customHeight="1"/>
    <row r="50648" ht="12" customHeight="1"/>
    <row r="50649" ht="12" customHeight="1"/>
    <row r="50650" ht="12" customHeight="1"/>
    <row r="50651" ht="12" customHeight="1"/>
    <row r="50652" ht="12" customHeight="1"/>
    <row r="50653" ht="12" customHeight="1"/>
    <row r="50654" ht="12" customHeight="1"/>
    <row r="50655" ht="12" customHeight="1"/>
    <row r="50656" ht="12" customHeight="1"/>
    <row r="50657" ht="12" customHeight="1"/>
    <row r="50658" ht="12" customHeight="1"/>
    <row r="50659" ht="12" customHeight="1"/>
    <row r="50660" ht="12" customHeight="1"/>
    <row r="50661" ht="12" customHeight="1"/>
    <row r="50662" ht="12" customHeight="1"/>
    <row r="50663" ht="12" customHeight="1"/>
    <row r="50664" ht="12" customHeight="1"/>
    <row r="50665" ht="12" customHeight="1"/>
    <row r="50666" ht="12" customHeight="1"/>
    <row r="50667" ht="12" customHeight="1"/>
    <row r="50668" ht="12" customHeight="1"/>
    <row r="50669" ht="12" customHeight="1"/>
    <row r="50670" ht="12" customHeight="1"/>
    <row r="50671" ht="12" customHeight="1"/>
    <row r="50672" ht="12" customHeight="1"/>
    <row r="50673" ht="12" customHeight="1"/>
    <row r="50674" ht="12" customHeight="1"/>
    <row r="50675" ht="12" customHeight="1"/>
    <row r="50676" ht="12" customHeight="1"/>
    <row r="50677" ht="12" customHeight="1"/>
    <row r="50678" ht="12" customHeight="1"/>
    <row r="50679" ht="12" customHeight="1"/>
    <row r="50680" ht="12" customHeight="1"/>
    <row r="50681" ht="12" customHeight="1"/>
    <row r="50682" ht="12" customHeight="1"/>
    <row r="50683" ht="12" customHeight="1"/>
    <row r="50684" ht="12" customHeight="1"/>
    <row r="50685" ht="12" customHeight="1"/>
    <row r="50686" ht="12" customHeight="1"/>
    <row r="50687" ht="12" customHeight="1"/>
    <row r="50688" ht="12" customHeight="1"/>
    <row r="50689" ht="12" customHeight="1"/>
    <row r="50690" ht="12" customHeight="1"/>
    <row r="50691" ht="12" customHeight="1"/>
    <row r="50692" ht="12" customHeight="1"/>
    <row r="50693" ht="12" customHeight="1"/>
    <row r="50694" ht="12" customHeight="1"/>
    <row r="50695" ht="12" customHeight="1"/>
    <row r="50696" ht="12" customHeight="1"/>
    <row r="50697" ht="12" customHeight="1"/>
    <row r="50698" ht="12" customHeight="1"/>
    <row r="50699" ht="12" customHeight="1"/>
    <row r="50700" ht="12" customHeight="1"/>
    <row r="50701" ht="12" customHeight="1"/>
    <row r="50702" ht="12" customHeight="1"/>
    <row r="50703" ht="12" customHeight="1"/>
    <row r="50704" ht="12" customHeight="1"/>
    <row r="50705" ht="12" customHeight="1"/>
    <row r="50706" ht="12" customHeight="1"/>
    <row r="50707" ht="12" customHeight="1"/>
    <row r="50708" ht="12" customHeight="1"/>
    <row r="50709" ht="12" customHeight="1"/>
    <row r="50710" ht="12" customHeight="1"/>
    <row r="50711" ht="12" customHeight="1"/>
    <row r="50712" ht="12" customHeight="1"/>
    <row r="50713" ht="12" customHeight="1"/>
    <row r="50714" ht="12" customHeight="1"/>
    <row r="50715" ht="12" customHeight="1"/>
    <row r="50716" ht="12" customHeight="1"/>
    <row r="50717" ht="12" customHeight="1"/>
    <row r="50718" ht="12" customHeight="1"/>
    <row r="50719" ht="12" customHeight="1"/>
    <row r="50720" ht="12" customHeight="1"/>
    <row r="50721" ht="12" customHeight="1"/>
    <row r="50722" ht="12" customHeight="1"/>
    <row r="50723" ht="12" customHeight="1"/>
    <row r="50724" ht="12" customHeight="1"/>
    <row r="50725" ht="12" customHeight="1"/>
    <row r="50726" ht="12" customHeight="1"/>
    <row r="50727" ht="12" customHeight="1"/>
    <row r="50728" ht="12" customHeight="1"/>
    <row r="50729" ht="12" customHeight="1"/>
    <row r="50730" ht="12" customHeight="1"/>
    <row r="50731" ht="12" customHeight="1"/>
    <row r="50732" ht="12" customHeight="1"/>
    <row r="50733" ht="12" customHeight="1"/>
    <row r="50734" ht="12" customHeight="1"/>
    <row r="50735" ht="12" customHeight="1"/>
    <row r="50736" ht="12" customHeight="1"/>
    <row r="50737" ht="12" customHeight="1"/>
    <row r="50738" ht="12" customHeight="1"/>
    <row r="50739" ht="12" customHeight="1"/>
    <row r="50740" ht="12" customHeight="1"/>
    <row r="50741" ht="12" customHeight="1"/>
    <row r="50742" ht="12" customHeight="1"/>
    <row r="50743" ht="12" customHeight="1"/>
    <row r="50744" ht="12" customHeight="1"/>
    <row r="50745" ht="12" customHeight="1"/>
    <row r="50746" ht="12" customHeight="1"/>
    <row r="50747" ht="12" customHeight="1"/>
    <row r="50748" ht="12" customHeight="1"/>
    <row r="50749" ht="12" customHeight="1"/>
    <row r="50750" ht="12" customHeight="1"/>
    <row r="50751" ht="12" customHeight="1"/>
    <row r="50752" ht="12" customHeight="1"/>
    <row r="50753" ht="12" customHeight="1"/>
    <row r="50754" ht="12" customHeight="1"/>
    <row r="50755" ht="12" customHeight="1"/>
    <row r="50756" ht="12" customHeight="1"/>
    <row r="50757" ht="12" customHeight="1"/>
    <row r="50758" ht="12" customHeight="1"/>
    <row r="50759" ht="12" customHeight="1"/>
    <row r="50760" ht="12" customHeight="1"/>
    <row r="50761" ht="12" customHeight="1"/>
    <row r="50762" ht="12" customHeight="1"/>
    <row r="50763" ht="12" customHeight="1"/>
    <row r="50764" ht="12" customHeight="1"/>
    <row r="50765" ht="12" customHeight="1"/>
    <row r="50766" ht="12" customHeight="1"/>
    <row r="50767" ht="12" customHeight="1"/>
    <row r="50768" ht="12" customHeight="1"/>
    <row r="50769" ht="12" customHeight="1"/>
    <row r="50770" ht="12" customHeight="1"/>
    <row r="50771" ht="12" customHeight="1"/>
    <row r="50772" ht="12" customHeight="1"/>
    <row r="50773" ht="12" customHeight="1"/>
    <row r="50774" ht="12" customHeight="1"/>
    <row r="50775" ht="12" customHeight="1"/>
    <row r="50776" ht="12" customHeight="1"/>
    <row r="50777" ht="12" customHeight="1"/>
    <row r="50778" ht="12" customHeight="1"/>
    <row r="50779" ht="12" customHeight="1"/>
    <row r="50780" ht="12" customHeight="1"/>
    <row r="50781" ht="12" customHeight="1"/>
    <row r="50782" ht="12" customHeight="1"/>
    <row r="50783" ht="12" customHeight="1"/>
    <row r="50784" ht="12" customHeight="1"/>
    <row r="50785" ht="12" customHeight="1"/>
    <row r="50786" ht="12" customHeight="1"/>
    <row r="50787" ht="12" customHeight="1"/>
    <row r="50788" ht="12" customHeight="1"/>
    <row r="50789" ht="12" customHeight="1"/>
    <row r="50790" ht="12" customHeight="1"/>
    <row r="50791" ht="12" customHeight="1"/>
    <row r="50792" ht="12" customHeight="1"/>
    <row r="50793" ht="12" customHeight="1"/>
    <row r="50794" ht="12" customHeight="1"/>
    <row r="50795" ht="12" customHeight="1"/>
    <row r="50796" ht="12" customHeight="1"/>
    <row r="50797" ht="12" customHeight="1"/>
    <row r="50798" ht="12" customHeight="1"/>
    <row r="50799" ht="12" customHeight="1"/>
    <row r="50800" ht="12" customHeight="1"/>
    <row r="50801" ht="12" customHeight="1"/>
    <row r="50802" ht="12" customHeight="1"/>
    <row r="50803" ht="12" customHeight="1"/>
    <row r="50804" ht="12" customHeight="1"/>
    <row r="50805" ht="12" customHeight="1"/>
    <row r="50806" ht="12" customHeight="1"/>
    <row r="50807" ht="12" customHeight="1"/>
    <row r="50808" ht="12" customHeight="1"/>
    <row r="50809" ht="12" customHeight="1"/>
    <row r="50810" ht="12" customHeight="1"/>
    <row r="50811" ht="12" customHeight="1"/>
    <row r="50812" ht="12" customHeight="1"/>
    <row r="50813" ht="12" customHeight="1"/>
    <row r="50814" ht="12" customHeight="1"/>
    <row r="50815" ht="12" customHeight="1"/>
    <row r="50816" ht="12" customHeight="1"/>
    <row r="50817" ht="12" customHeight="1"/>
    <row r="50818" ht="12" customHeight="1"/>
    <row r="50819" ht="12" customHeight="1"/>
    <row r="50820" ht="12" customHeight="1"/>
    <row r="50821" ht="12" customHeight="1"/>
    <row r="50822" ht="12" customHeight="1"/>
    <row r="50823" ht="12" customHeight="1"/>
    <row r="50824" ht="12" customHeight="1"/>
    <row r="50825" ht="12" customHeight="1"/>
    <row r="50826" ht="12" customHeight="1"/>
    <row r="50827" ht="12" customHeight="1"/>
    <row r="50828" ht="12" customHeight="1"/>
    <row r="50829" ht="12" customHeight="1"/>
    <row r="50830" ht="12" customHeight="1"/>
    <row r="50831" ht="12" customHeight="1"/>
    <row r="50832" ht="12" customHeight="1"/>
    <row r="50833" ht="12" customHeight="1"/>
    <row r="50834" ht="12" customHeight="1"/>
    <row r="50835" ht="12" customHeight="1"/>
    <row r="50836" ht="12" customHeight="1"/>
    <row r="50837" ht="12" customHeight="1"/>
    <row r="50838" ht="12" customHeight="1"/>
    <row r="50839" ht="12" customHeight="1"/>
    <row r="50840" ht="12" customHeight="1"/>
    <row r="50841" ht="12" customHeight="1"/>
    <row r="50842" ht="12" customHeight="1"/>
    <row r="50843" ht="12" customHeight="1"/>
    <row r="50844" ht="12" customHeight="1"/>
    <row r="50845" ht="12" customHeight="1"/>
    <row r="50846" ht="12" customHeight="1"/>
    <row r="50847" ht="12" customHeight="1"/>
    <row r="50848" ht="12" customHeight="1"/>
    <row r="50849" ht="12" customHeight="1"/>
    <row r="50850" ht="12" customHeight="1"/>
    <row r="50851" ht="12" customHeight="1"/>
    <row r="50852" ht="12" customHeight="1"/>
    <row r="50853" ht="12" customHeight="1"/>
    <row r="50854" ht="12" customHeight="1"/>
    <row r="50855" ht="12" customHeight="1"/>
    <row r="50856" ht="12" customHeight="1"/>
    <row r="50857" ht="12" customHeight="1"/>
    <row r="50858" ht="12" customHeight="1"/>
    <row r="50859" ht="12" customHeight="1"/>
    <row r="50860" ht="12" customHeight="1"/>
    <row r="50861" ht="12" customHeight="1"/>
    <row r="50862" ht="12" customHeight="1"/>
    <row r="50863" ht="12" customHeight="1"/>
    <row r="50864" ht="12" customHeight="1"/>
    <row r="50865" ht="12" customHeight="1"/>
    <row r="50866" ht="12" customHeight="1"/>
    <row r="50867" ht="12" customHeight="1"/>
    <row r="50868" ht="12" customHeight="1"/>
    <row r="50869" ht="12" customHeight="1"/>
    <row r="50870" ht="12" customHeight="1"/>
    <row r="50871" ht="12" customHeight="1"/>
    <row r="50872" ht="12" customHeight="1"/>
    <row r="50873" ht="12" customHeight="1"/>
    <row r="50874" ht="12" customHeight="1"/>
    <row r="50875" ht="12" customHeight="1"/>
    <row r="50876" ht="12" customHeight="1"/>
    <row r="50877" ht="12" customHeight="1"/>
    <row r="50878" ht="12" customHeight="1"/>
    <row r="50879" ht="12" customHeight="1"/>
    <row r="50880" ht="12" customHeight="1"/>
    <row r="50881" ht="12" customHeight="1"/>
    <row r="50882" ht="12" customHeight="1"/>
    <row r="50883" ht="12" customHeight="1"/>
    <row r="50884" ht="12" customHeight="1"/>
    <row r="50885" ht="12" customHeight="1"/>
    <row r="50886" ht="12" customHeight="1"/>
    <row r="50887" ht="12" customHeight="1"/>
    <row r="50888" ht="12" customHeight="1"/>
    <row r="50889" ht="12" customHeight="1"/>
    <row r="50890" ht="12" customHeight="1"/>
    <row r="50891" ht="12" customHeight="1"/>
    <row r="50892" ht="12" customHeight="1"/>
    <row r="50893" ht="12" customHeight="1"/>
    <row r="50894" ht="12" customHeight="1"/>
    <row r="50895" ht="12" customHeight="1"/>
    <row r="50896" ht="12" customHeight="1"/>
    <row r="50897" ht="12" customHeight="1"/>
    <row r="50898" ht="12" customHeight="1"/>
    <row r="50899" ht="12" customHeight="1"/>
    <row r="50900" ht="12" customHeight="1"/>
    <row r="50901" ht="12" customHeight="1"/>
    <row r="50902" ht="12" customHeight="1"/>
    <row r="50903" ht="12" customHeight="1"/>
    <row r="50904" ht="12" customHeight="1"/>
    <row r="50905" ht="12" customHeight="1"/>
    <row r="50906" ht="12" customHeight="1"/>
    <row r="50907" ht="12" customHeight="1"/>
    <row r="50908" ht="12" customHeight="1"/>
    <row r="50909" ht="12" customHeight="1"/>
    <row r="50910" ht="12" customHeight="1"/>
    <row r="50911" ht="12" customHeight="1"/>
    <row r="50912" ht="12" customHeight="1"/>
    <row r="50913" ht="12" customHeight="1"/>
    <row r="50914" ht="12" customHeight="1"/>
    <row r="50915" ht="12" customHeight="1"/>
    <row r="50916" ht="12" customHeight="1"/>
    <row r="50917" ht="12" customHeight="1"/>
    <row r="50918" ht="12" customHeight="1"/>
    <row r="50919" ht="12" customHeight="1"/>
    <row r="50920" ht="12" customHeight="1"/>
    <row r="50921" ht="12" customHeight="1"/>
    <row r="50922" ht="12" customHeight="1"/>
    <row r="50923" ht="12" customHeight="1"/>
    <row r="50924" ht="12" customHeight="1"/>
    <row r="50925" ht="12" customHeight="1"/>
    <row r="50926" ht="12" customHeight="1"/>
    <row r="50927" ht="12" customHeight="1"/>
    <row r="50928" ht="12" customHeight="1"/>
    <row r="50929" ht="12" customHeight="1"/>
    <row r="50930" ht="12" customHeight="1"/>
    <row r="50931" ht="12" customHeight="1"/>
    <row r="50932" ht="12" customHeight="1"/>
    <row r="50933" ht="12" customHeight="1"/>
    <row r="50934" ht="12" customHeight="1"/>
    <row r="50935" ht="12" customHeight="1"/>
    <row r="50936" ht="12" customHeight="1"/>
    <row r="50937" ht="12" customHeight="1"/>
    <row r="50938" ht="12" customHeight="1"/>
    <row r="50939" ht="12" customHeight="1"/>
    <row r="50940" ht="12" customHeight="1"/>
    <row r="50941" ht="12" customHeight="1"/>
    <row r="50942" ht="12" customHeight="1"/>
    <row r="50943" ht="12" customHeight="1"/>
    <row r="50944" ht="12" customHeight="1"/>
    <row r="50945" ht="12" customHeight="1"/>
    <row r="50946" ht="12" customHeight="1"/>
    <row r="50947" ht="12" customHeight="1"/>
    <row r="50948" ht="12" customHeight="1"/>
    <row r="50949" ht="12" customHeight="1"/>
    <row r="50950" ht="12" customHeight="1"/>
    <row r="50951" ht="12" customHeight="1"/>
    <row r="50952" ht="12" customHeight="1"/>
    <row r="50953" ht="12" customHeight="1"/>
    <row r="50954" ht="12" customHeight="1"/>
    <row r="50955" ht="12" customHeight="1"/>
    <row r="50956" ht="12" customHeight="1"/>
    <row r="50957" ht="12" customHeight="1"/>
    <row r="50958" ht="12" customHeight="1"/>
    <row r="50959" ht="12" customHeight="1"/>
    <row r="50960" ht="12" customHeight="1"/>
    <row r="50961" ht="12" customHeight="1"/>
    <row r="50962" ht="12" customHeight="1"/>
    <row r="50963" ht="12" customHeight="1"/>
    <row r="50964" ht="12" customHeight="1"/>
    <row r="50965" ht="12" customHeight="1"/>
    <row r="50966" ht="12" customHeight="1"/>
    <row r="50967" ht="12" customHeight="1"/>
    <row r="50968" ht="12" customHeight="1"/>
    <row r="50969" ht="12" customHeight="1"/>
    <row r="50970" ht="12" customHeight="1"/>
    <row r="50971" ht="12" customHeight="1"/>
    <row r="50972" ht="12" customHeight="1"/>
    <row r="50973" ht="12" customHeight="1"/>
    <row r="50974" ht="12" customHeight="1"/>
    <row r="50975" ht="12" customHeight="1"/>
    <row r="50976" ht="12" customHeight="1"/>
    <row r="50977" ht="12" customHeight="1"/>
    <row r="50978" ht="12" customHeight="1"/>
    <row r="50979" ht="12" customHeight="1"/>
    <row r="50980" ht="12" customHeight="1"/>
    <row r="50981" ht="12" customHeight="1"/>
    <row r="50982" ht="12" customHeight="1"/>
    <row r="50983" ht="12" customHeight="1"/>
    <row r="50984" ht="12" customHeight="1"/>
    <row r="50985" ht="12" customHeight="1"/>
    <row r="50986" ht="12" customHeight="1"/>
    <row r="50987" ht="12" customHeight="1"/>
    <row r="50988" ht="12" customHeight="1"/>
    <row r="50989" ht="12" customHeight="1"/>
    <row r="50990" ht="12" customHeight="1"/>
    <row r="50991" ht="12" customHeight="1"/>
    <row r="50992" ht="12" customHeight="1"/>
    <row r="50993" ht="12" customHeight="1"/>
    <row r="50994" ht="12" customHeight="1"/>
    <row r="50995" ht="12" customHeight="1"/>
    <row r="50996" ht="12" customHeight="1"/>
    <row r="50997" ht="12" customHeight="1"/>
    <row r="50998" ht="12" customHeight="1"/>
    <row r="50999" ht="12" customHeight="1"/>
    <row r="51000" ht="12" customHeight="1"/>
    <row r="51001" ht="12" customHeight="1"/>
    <row r="51002" ht="12" customHeight="1"/>
    <row r="51003" ht="12" customHeight="1"/>
    <row r="51004" ht="12" customHeight="1"/>
    <row r="51005" ht="12" customHeight="1"/>
    <row r="51006" ht="12" customHeight="1"/>
    <row r="51007" ht="12" customHeight="1"/>
    <row r="51008" ht="12" customHeight="1"/>
    <row r="51009" ht="12" customHeight="1"/>
    <row r="51010" ht="12" customHeight="1"/>
    <row r="51011" ht="12" customHeight="1"/>
    <row r="51012" ht="12" customHeight="1"/>
    <row r="51013" ht="12" customHeight="1"/>
    <row r="51014" ht="12" customHeight="1"/>
    <row r="51015" ht="12" customHeight="1"/>
    <row r="51016" ht="12" customHeight="1"/>
    <row r="51017" ht="12" customHeight="1"/>
    <row r="51018" ht="12" customHeight="1"/>
    <row r="51019" ht="12" customHeight="1"/>
    <row r="51020" ht="12" customHeight="1"/>
    <row r="51021" ht="12" customHeight="1"/>
    <row r="51022" ht="12" customHeight="1"/>
    <row r="51023" ht="12" customHeight="1"/>
    <row r="51024" ht="12" customHeight="1"/>
    <row r="51025" ht="12" customHeight="1"/>
    <row r="51026" ht="12" customHeight="1"/>
    <row r="51027" ht="12" customHeight="1"/>
    <row r="51028" ht="12" customHeight="1"/>
    <row r="51029" ht="12" customHeight="1"/>
    <row r="51030" ht="12" customHeight="1"/>
    <row r="51031" ht="12" customHeight="1"/>
    <row r="51032" ht="12" customHeight="1"/>
    <row r="51033" ht="12" customHeight="1"/>
    <row r="51034" ht="12" customHeight="1"/>
    <row r="51035" ht="12" customHeight="1"/>
    <row r="51036" ht="12" customHeight="1"/>
    <row r="51037" ht="12" customHeight="1"/>
    <row r="51038" ht="12" customHeight="1"/>
    <row r="51039" ht="12" customHeight="1"/>
    <row r="51040" ht="12" customHeight="1"/>
    <row r="51041" ht="12" customHeight="1"/>
    <row r="51042" ht="12" customHeight="1"/>
    <row r="51043" ht="12" customHeight="1"/>
    <row r="51044" ht="12" customHeight="1"/>
    <row r="51045" ht="12" customHeight="1"/>
    <row r="51046" ht="12" customHeight="1"/>
    <row r="51047" ht="12" customHeight="1"/>
    <row r="51048" ht="12" customHeight="1"/>
    <row r="51049" ht="12" customHeight="1"/>
    <row r="51050" ht="12" customHeight="1"/>
    <row r="51051" ht="12" customHeight="1"/>
    <row r="51052" ht="12" customHeight="1"/>
    <row r="51053" ht="12" customHeight="1"/>
    <row r="51054" ht="12" customHeight="1"/>
    <row r="51055" ht="12" customHeight="1"/>
    <row r="51056" ht="12" customHeight="1"/>
    <row r="51057" ht="12" customHeight="1"/>
    <row r="51058" ht="12" customHeight="1"/>
    <row r="51059" ht="12" customHeight="1"/>
    <row r="51060" ht="12" customHeight="1"/>
    <row r="51061" ht="12" customHeight="1"/>
    <row r="51062" ht="12" customHeight="1"/>
    <row r="51063" ht="12" customHeight="1"/>
    <row r="51064" ht="12" customHeight="1"/>
    <row r="51065" ht="12" customHeight="1"/>
    <row r="51066" ht="12" customHeight="1"/>
    <row r="51067" ht="12" customHeight="1"/>
    <row r="51068" ht="12" customHeight="1"/>
    <row r="51069" ht="12" customHeight="1"/>
    <row r="51070" ht="12" customHeight="1"/>
    <row r="51071" ht="12" customHeight="1"/>
    <row r="51072" ht="12" customHeight="1"/>
    <row r="51073" ht="12" customHeight="1"/>
    <row r="51074" ht="12" customHeight="1"/>
    <row r="51075" ht="12" customHeight="1"/>
    <row r="51076" ht="12" customHeight="1"/>
    <row r="51077" ht="12" customHeight="1"/>
    <row r="51078" ht="12" customHeight="1"/>
    <row r="51079" ht="12" customHeight="1"/>
    <row r="51080" ht="12" customHeight="1"/>
    <row r="51081" ht="12" customHeight="1"/>
    <row r="51082" ht="12" customHeight="1"/>
    <row r="51083" ht="12" customHeight="1"/>
    <row r="51084" ht="12" customHeight="1"/>
    <row r="51085" ht="12" customHeight="1"/>
    <row r="51086" ht="12" customHeight="1"/>
    <row r="51087" ht="12" customHeight="1"/>
    <row r="51088" ht="12" customHeight="1"/>
    <row r="51089" ht="12" customHeight="1"/>
    <row r="51090" ht="12" customHeight="1"/>
    <row r="51091" ht="12" customHeight="1"/>
    <row r="51092" ht="12" customHeight="1"/>
    <row r="51093" ht="12" customHeight="1"/>
    <row r="51094" ht="12" customHeight="1"/>
    <row r="51095" ht="12" customHeight="1"/>
    <row r="51096" ht="12" customHeight="1"/>
    <row r="51097" ht="12" customHeight="1"/>
    <row r="51098" ht="12" customHeight="1"/>
    <row r="51099" ht="12" customHeight="1"/>
    <row r="51100" ht="12" customHeight="1"/>
    <row r="51101" ht="12" customHeight="1"/>
    <row r="51102" ht="12" customHeight="1"/>
    <row r="51103" ht="12" customHeight="1"/>
    <row r="51104" ht="12" customHeight="1"/>
    <row r="51105" ht="12" customHeight="1"/>
    <row r="51106" ht="12" customHeight="1"/>
    <row r="51107" ht="12" customHeight="1"/>
    <row r="51108" ht="12" customHeight="1"/>
    <row r="51109" ht="12" customHeight="1"/>
    <row r="51110" ht="12" customHeight="1"/>
    <row r="51111" ht="12" customHeight="1"/>
    <row r="51112" ht="12" customHeight="1"/>
    <row r="51113" ht="12" customHeight="1"/>
    <row r="51114" ht="12" customHeight="1"/>
    <row r="51115" ht="12" customHeight="1"/>
    <row r="51116" ht="12" customHeight="1"/>
    <row r="51117" ht="12" customHeight="1"/>
    <row r="51118" ht="12" customHeight="1"/>
    <row r="51119" ht="12" customHeight="1"/>
    <row r="51120" ht="12" customHeight="1"/>
    <row r="51121" ht="12" customHeight="1"/>
    <row r="51122" ht="12" customHeight="1"/>
    <row r="51123" ht="12" customHeight="1"/>
    <row r="51124" ht="12" customHeight="1"/>
    <row r="51125" ht="12" customHeight="1"/>
    <row r="51126" ht="12" customHeight="1"/>
    <row r="51127" ht="12" customHeight="1"/>
    <row r="51128" ht="12" customHeight="1"/>
    <row r="51129" ht="12" customHeight="1"/>
    <row r="51130" ht="12" customHeight="1"/>
    <row r="51131" ht="12" customHeight="1"/>
    <row r="51132" ht="12" customHeight="1"/>
    <row r="51133" ht="12" customHeight="1"/>
    <row r="51134" ht="12" customHeight="1"/>
    <row r="51135" ht="12" customHeight="1"/>
    <row r="51136" ht="12" customHeight="1"/>
    <row r="51137" ht="12" customHeight="1"/>
    <row r="51138" ht="12" customHeight="1"/>
    <row r="51139" ht="12" customHeight="1"/>
    <row r="51140" ht="12" customHeight="1"/>
    <row r="51141" ht="12" customHeight="1"/>
    <row r="51142" ht="12" customHeight="1"/>
    <row r="51143" ht="12" customHeight="1"/>
    <row r="51144" ht="12" customHeight="1"/>
    <row r="51145" ht="12" customHeight="1"/>
    <row r="51146" ht="12" customHeight="1"/>
    <row r="51147" ht="12" customHeight="1"/>
    <row r="51148" ht="12" customHeight="1"/>
    <row r="51149" ht="12" customHeight="1"/>
    <row r="51150" ht="12" customHeight="1"/>
    <row r="51151" ht="12" customHeight="1"/>
    <row r="51152" ht="12" customHeight="1"/>
    <row r="51153" ht="12" customHeight="1"/>
    <row r="51154" ht="12" customHeight="1"/>
    <row r="51155" ht="12" customHeight="1"/>
    <row r="51156" ht="12" customHeight="1"/>
    <row r="51157" ht="12" customHeight="1"/>
    <row r="51158" ht="12" customHeight="1"/>
    <row r="51159" ht="12" customHeight="1"/>
    <row r="51160" ht="12" customHeight="1"/>
    <row r="51161" ht="12" customHeight="1"/>
    <row r="51162" ht="12" customHeight="1"/>
    <row r="51163" ht="12" customHeight="1"/>
    <row r="51164" ht="12" customHeight="1"/>
    <row r="51165" ht="12" customHeight="1"/>
    <row r="51166" ht="12" customHeight="1"/>
    <row r="51167" ht="12" customHeight="1"/>
    <row r="51168" ht="12" customHeight="1"/>
    <row r="51169" ht="12" customHeight="1"/>
    <row r="51170" ht="12" customHeight="1"/>
    <row r="51171" ht="12" customHeight="1"/>
    <row r="51172" ht="12" customHeight="1"/>
    <row r="51173" ht="12" customHeight="1"/>
    <row r="51174" ht="12" customHeight="1"/>
    <row r="51175" ht="12" customHeight="1"/>
    <row r="51176" ht="12" customHeight="1"/>
    <row r="51177" ht="12" customHeight="1"/>
    <row r="51178" ht="12" customHeight="1"/>
    <row r="51179" ht="12" customHeight="1"/>
    <row r="51180" ht="12" customHeight="1"/>
    <row r="51181" ht="12" customHeight="1"/>
    <row r="51182" ht="12" customHeight="1"/>
    <row r="51183" ht="12" customHeight="1"/>
    <row r="51184" ht="12" customHeight="1"/>
    <row r="51185" ht="12" customHeight="1"/>
    <row r="51186" ht="12" customHeight="1"/>
    <row r="51187" ht="12" customHeight="1"/>
    <row r="51188" ht="12" customHeight="1"/>
    <row r="51189" ht="12" customHeight="1"/>
    <row r="51190" ht="12" customHeight="1"/>
    <row r="51191" ht="12" customHeight="1"/>
    <row r="51192" ht="12" customHeight="1"/>
    <row r="51193" ht="12" customHeight="1"/>
    <row r="51194" ht="12" customHeight="1"/>
    <row r="51195" ht="12" customHeight="1"/>
    <row r="51196" ht="12" customHeight="1"/>
    <row r="51197" ht="12" customHeight="1"/>
    <row r="51198" ht="12" customHeight="1"/>
    <row r="51199" ht="12" customHeight="1"/>
    <row r="51200" ht="12" customHeight="1"/>
    <row r="51201" ht="12" customHeight="1"/>
    <row r="51202" ht="12" customHeight="1"/>
    <row r="51203" ht="12" customHeight="1"/>
    <row r="51204" ht="12" customHeight="1"/>
    <row r="51205" ht="12" customHeight="1"/>
    <row r="51206" ht="12" customHeight="1"/>
    <row r="51207" ht="12" customHeight="1"/>
    <row r="51208" ht="12" customHeight="1"/>
    <row r="51209" ht="12" customHeight="1"/>
    <row r="51210" ht="12" customHeight="1"/>
    <row r="51211" ht="12" customHeight="1"/>
    <row r="51212" ht="12" customHeight="1"/>
    <row r="51213" ht="12" customHeight="1"/>
    <row r="51214" ht="12" customHeight="1"/>
    <row r="51215" ht="12" customHeight="1"/>
    <row r="51216" ht="12" customHeight="1"/>
    <row r="51217" ht="12" customHeight="1"/>
    <row r="51218" ht="12" customHeight="1"/>
    <row r="51219" ht="12" customHeight="1"/>
    <row r="51220" ht="12" customHeight="1"/>
    <row r="51221" ht="12" customHeight="1"/>
    <row r="51222" ht="12" customHeight="1"/>
    <row r="51223" ht="12" customHeight="1"/>
    <row r="51224" ht="12" customHeight="1"/>
    <row r="51225" ht="12" customHeight="1"/>
    <row r="51226" ht="12" customHeight="1"/>
    <row r="51227" ht="12" customHeight="1"/>
    <row r="51228" ht="12" customHeight="1"/>
    <row r="51229" ht="12" customHeight="1"/>
    <row r="51230" ht="12" customHeight="1"/>
    <row r="51231" ht="12" customHeight="1"/>
    <row r="51232" ht="12" customHeight="1"/>
    <row r="51233" ht="12" customHeight="1"/>
    <row r="51234" ht="12" customHeight="1"/>
    <row r="51235" ht="12" customHeight="1"/>
    <row r="51236" ht="12" customHeight="1"/>
    <row r="51237" ht="12" customHeight="1"/>
    <row r="51238" ht="12" customHeight="1"/>
    <row r="51239" ht="12" customHeight="1"/>
    <row r="51240" ht="12" customHeight="1"/>
    <row r="51241" ht="12" customHeight="1"/>
    <row r="51242" ht="12" customHeight="1"/>
    <row r="51243" ht="12" customHeight="1"/>
    <row r="51244" ht="12" customHeight="1"/>
    <row r="51245" ht="12" customHeight="1"/>
    <row r="51246" ht="12" customHeight="1"/>
    <row r="51247" ht="12" customHeight="1"/>
    <row r="51248" ht="12" customHeight="1"/>
    <row r="51249" ht="12" customHeight="1"/>
    <row r="51250" ht="12" customHeight="1"/>
    <row r="51251" ht="12" customHeight="1"/>
    <row r="51252" ht="12" customHeight="1"/>
    <row r="51253" ht="12" customHeight="1"/>
    <row r="51254" ht="12" customHeight="1"/>
    <row r="51255" ht="12" customHeight="1"/>
    <row r="51256" ht="12" customHeight="1"/>
    <row r="51257" ht="12" customHeight="1"/>
    <row r="51258" ht="12" customHeight="1"/>
    <row r="51259" ht="12" customHeight="1"/>
    <row r="51260" ht="12" customHeight="1"/>
    <row r="51261" ht="12" customHeight="1"/>
    <row r="51262" ht="12" customHeight="1"/>
    <row r="51263" ht="12" customHeight="1"/>
    <row r="51264" ht="12" customHeight="1"/>
    <row r="51265" ht="12" customHeight="1"/>
    <row r="51266" ht="12" customHeight="1"/>
    <row r="51267" ht="12" customHeight="1"/>
    <row r="51268" ht="12" customHeight="1"/>
    <row r="51269" ht="12" customHeight="1"/>
    <row r="51270" ht="12" customHeight="1"/>
    <row r="51271" ht="12" customHeight="1"/>
    <row r="51272" ht="12" customHeight="1"/>
    <row r="51273" ht="12" customHeight="1"/>
    <row r="51274" ht="12" customHeight="1"/>
    <row r="51275" ht="12" customHeight="1"/>
    <row r="51276" ht="12" customHeight="1"/>
    <row r="51277" ht="12" customHeight="1"/>
    <row r="51278" ht="12" customHeight="1"/>
    <row r="51279" ht="12" customHeight="1"/>
    <row r="51280" ht="12" customHeight="1"/>
    <row r="51281" ht="12" customHeight="1"/>
    <row r="51282" ht="12" customHeight="1"/>
    <row r="51283" ht="12" customHeight="1"/>
    <row r="51284" ht="12" customHeight="1"/>
    <row r="51285" ht="12" customHeight="1"/>
    <row r="51286" ht="12" customHeight="1"/>
    <row r="51287" ht="12" customHeight="1"/>
    <row r="51288" ht="12" customHeight="1"/>
    <row r="51289" ht="12" customHeight="1"/>
    <row r="51290" ht="12" customHeight="1"/>
    <row r="51291" ht="12" customHeight="1"/>
    <row r="51292" ht="12" customHeight="1"/>
    <row r="51293" ht="12" customHeight="1"/>
    <row r="51294" ht="12" customHeight="1"/>
    <row r="51295" ht="12" customHeight="1"/>
    <row r="51296" ht="12" customHeight="1"/>
    <row r="51297" ht="12" customHeight="1"/>
    <row r="51298" ht="12" customHeight="1"/>
    <row r="51299" ht="12" customHeight="1"/>
    <row r="51300" ht="12" customHeight="1"/>
    <row r="51301" ht="12" customHeight="1"/>
    <row r="51302" ht="12" customHeight="1"/>
    <row r="51303" ht="12" customHeight="1"/>
    <row r="51304" ht="12" customHeight="1"/>
    <row r="51305" ht="12" customHeight="1"/>
    <row r="51306" ht="12" customHeight="1"/>
    <row r="51307" ht="12" customHeight="1"/>
    <row r="51308" ht="12" customHeight="1"/>
    <row r="51309" ht="12" customHeight="1"/>
    <row r="51310" ht="12" customHeight="1"/>
    <row r="51311" ht="12" customHeight="1"/>
    <row r="51312" ht="12" customHeight="1"/>
    <row r="51313" ht="12" customHeight="1"/>
    <row r="51314" ht="12" customHeight="1"/>
    <row r="51315" ht="12" customHeight="1"/>
    <row r="51316" ht="12" customHeight="1"/>
    <row r="51317" ht="12" customHeight="1"/>
    <row r="51318" ht="12" customHeight="1"/>
    <row r="51319" ht="12" customHeight="1"/>
    <row r="51320" ht="12" customHeight="1"/>
    <row r="51321" ht="12" customHeight="1"/>
    <row r="51322" ht="12" customHeight="1"/>
    <row r="51323" ht="12" customHeight="1"/>
    <row r="51324" ht="12" customHeight="1"/>
    <row r="51325" ht="12" customHeight="1"/>
    <row r="51326" ht="12" customHeight="1"/>
    <row r="51327" ht="12" customHeight="1"/>
    <row r="51328" ht="12" customHeight="1"/>
    <row r="51329" ht="12" customHeight="1"/>
    <row r="51330" ht="12" customHeight="1"/>
    <row r="51331" ht="12" customHeight="1"/>
    <row r="51332" ht="12" customHeight="1"/>
    <row r="51333" ht="12" customHeight="1"/>
    <row r="51334" ht="12" customHeight="1"/>
    <row r="51335" ht="12" customHeight="1"/>
    <row r="51336" ht="12" customHeight="1"/>
    <row r="51337" ht="12" customHeight="1"/>
    <row r="51338" ht="12" customHeight="1"/>
    <row r="51339" ht="12" customHeight="1"/>
    <row r="51340" ht="12" customHeight="1"/>
    <row r="51341" ht="12" customHeight="1"/>
    <row r="51342" ht="12" customHeight="1"/>
    <row r="51343" ht="12" customHeight="1"/>
    <row r="51344" ht="12" customHeight="1"/>
    <row r="51345" ht="12" customHeight="1"/>
    <row r="51346" ht="12" customHeight="1"/>
    <row r="51347" ht="12" customHeight="1"/>
    <row r="51348" ht="12" customHeight="1"/>
    <row r="51349" ht="12" customHeight="1"/>
    <row r="51350" ht="12" customHeight="1"/>
    <row r="51351" ht="12" customHeight="1"/>
    <row r="51352" ht="12" customHeight="1"/>
    <row r="51353" ht="12" customHeight="1"/>
    <row r="51354" ht="12" customHeight="1"/>
    <row r="51355" ht="12" customHeight="1"/>
    <row r="51356" ht="12" customHeight="1"/>
    <row r="51357" ht="12" customHeight="1"/>
    <row r="51358" ht="12" customHeight="1"/>
    <row r="51359" ht="12" customHeight="1"/>
    <row r="51360" ht="12" customHeight="1"/>
    <row r="51361" ht="12" customHeight="1"/>
    <row r="51362" ht="12" customHeight="1"/>
    <row r="51363" ht="12" customHeight="1"/>
    <row r="51364" ht="12" customHeight="1"/>
    <row r="51365" ht="12" customHeight="1"/>
    <row r="51366" ht="12" customHeight="1"/>
    <row r="51367" ht="12" customHeight="1"/>
    <row r="51368" ht="12" customHeight="1"/>
    <row r="51369" ht="12" customHeight="1"/>
    <row r="51370" ht="12" customHeight="1"/>
    <row r="51371" ht="12" customHeight="1"/>
    <row r="51372" ht="12" customHeight="1"/>
    <row r="51373" ht="12" customHeight="1"/>
    <row r="51374" ht="12" customHeight="1"/>
    <row r="51375" ht="12" customHeight="1"/>
    <row r="51376" ht="12" customHeight="1"/>
    <row r="51377" ht="12" customHeight="1"/>
    <row r="51378" ht="12" customHeight="1"/>
    <row r="51379" ht="12" customHeight="1"/>
    <row r="51380" ht="12" customHeight="1"/>
    <row r="51381" ht="12" customHeight="1"/>
    <row r="51382" ht="12" customHeight="1"/>
    <row r="51383" ht="12" customHeight="1"/>
    <row r="51384" ht="12" customHeight="1"/>
    <row r="51385" ht="12" customHeight="1"/>
    <row r="51386" ht="12" customHeight="1"/>
    <row r="51387" ht="12" customHeight="1"/>
    <row r="51388" ht="12" customHeight="1"/>
    <row r="51389" ht="12" customHeight="1"/>
    <row r="51390" ht="12" customHeight="1"/>
    <row r="51391" ht="12" customHeight="1"/>
    <row r="51392" ht="12" customHeight="1"/>
    <row r="51393" ht="12" customHeight="1"/>
    <row r="51394" ht="12" customHeight="1"/>
    <row r="51395" ht="12" customHeight="1"/>
    <row r="51396" ht="12" customHeight="1"/>
    <row r="51397" ht="12" customHeight="1"/>
    <row r="51398" ht="12" customHeight="1"/>
    <row r="51399" ht="12" customHeight="1"/>
    <row r="51400" ht="12" customHeight="1"/>
    <row r="51401" ht="12" customHeight="1"/>
    <row r="51402" ht="12" customHeight="1"/>
    <row r="51403" ht="12" customHeight="1"/>
    <row r="51404" ht="12" customHeight="1"/>
    <row r="51405" ht="12" customHeight="1"/>
    <row r="51406" ht="12" customHeight="1"/>
    <row r="51407" ht="12" customHeight="1"/>
    <row r="51408" ht="12" customHeight="1"/>
    <row r="51409" ht="12" customHeight="1"/>
    <row r="51410" ht="12" customHeight="1"/>
    <row r="51411" ht="12" customHeight="1"/>
    <row r="51412" ht="12" customHeight="1"/>
    <row r="51413" ht="12" customHeight="1"/>
    <row r="51414" ht="12" customHeight="1"/>
    <row r="51415" ht="12" customHeight="1"/>
    <row r="51416" ht="12" customHeight="1"/>
    <row r="51417" ht="12" customHeight="1"/>
    <row r="51418" ht="12" customHeight="1"/>
    <row r="51419" ht="12" customHeight="1"/>
    <row r="51420" ht="12" customHeight="1"/>
    <row r="51421" ht="12" customHeight="1"/>
    <row r="51422" ht="12" customHeight="1"/>
    <row r="51423" ht="12" customHeight="1"/>
    <row r="51424" ht="12" customHeight="1"/>
    <row r="51425" ht="12" customHeight="1"/>
    <row r="51426" ht="12" customHeight="1"/>
    <row r="51427" ht="12" customHeight="1"/>
    <row r="51428" ht="12" customHeight="1"/>
    <row r="51429" ht="12" customHeight="1"/>
    <row r="51430" ht="12" customHeight="1"/>
    <row r="51431" ht="12" customHeight="1"/>
    <row r="51432" ht="12" customHeight="1"/>
    <row r="51433" ht="12" customHeight="1"/>
    <row r="51434" ht="12" customHeight="1"/>
    <row r="51435" ht="12" customHeight="1"/>
    <row r="51436" ht="12" customHeight="1"/>
    <row r="51437" ht="12" customHeight="1"/>
    <row r="51438" ht="12" customHeight="1"/>
    <row r="51439" ht="12" customHeight="1"/>
    <row r="51440" ht="12" customHeight="1"/>
    <row r="51441" ht="12" customHeight="1"/>
    <row r="51442" ht="12" customHeight="1"/>
    <row r="51443" ht="12" customHeight="1"/>
    <row r="51444" ht="12" customHeight="1"/>
    <row r="51445" ht="12" customHeight="1"/>
    <row r="51446" ht="12" customHeight="1"/>
    <row r="51447" ht="12" customHeight="1"/>
    <row r="51448" ht="12" customHeight="1"/>
    <row r="51449" ht="12" customHeight="1"/>
    <row r="51450" ht="12" customHeight="1"/>
    <row r="51451" ht="12" customHeight="1"/>
    <row r="51452" ht="12" customHeight="1"/>
    <row r="51453" ht="12" customHeight="1"/>
    <row r="51454" ht="12" customHeight="1"/>
    <row r="51455" ht="12" customHeight="1"/>
    <row r="51456" ht="12" customHeight="1"/>
    <row r="51457" ht="12" customHeight="1"/>
    <row r="51458" ht="12" customHeight="1"/>
    <row r="51459" ht="12" customHeight="1"/>
    <row r="51460" ht="12" customHeight="1"/>
    <row r="51461" ht="12" customHeight="1"/>
    <row r="51462" ht="12" customHeight="1"/>
    <row r="51463" ht="12" customHeight="1"/>
    <row r="51464" ht="12" customHeight="1"/>
    <row r="51465" ht="12" customHeight="1"/>
    <row r="51466" ht="12" customHeight="1"/>
    <row r="51467" ht="12" customHeight="1"/>
    <row r="51468" ht="12" customHeight="1"/>
    <row r="51469" ht="12" customHeight="1"/>
    <row r="51470" ht="12" customHeight="1"/>
    <row r="51471" ht="12" customHeight="1"/>
    <row r="51472" ht="12" customHeight="1"/>
    <row r="51473" ht="12" customHeight="1"/>
    <row r="51474" ht="12" customHeight="1"/>
    <row r="51475" ht="12" customHeight="1"/>
    <row r="51476" ht="12" customHeight="1"/>
    <row r="51477" ht="12" customHeight="1"/>
    <row r="51478" ht="12" customHeight="1"/>
    <row r="51479" ht="12" customHeight="1"/>
    <row r="51480" ht="12" customHeight="1"/>
    <row r="51481" ht="12" customHeight="1"/>
    <row r="51482" ht="12" customHeight="1"/>
    <row r="51483" ht="12" customHeight="1"/>
    <row r="51484" ht="12" customHeight="1"/>
    <row r="51485" ht="12" customHeight="1"/>
    <row r="51486" ht="12" customHeight="1"/>
    <row r="51487" ht="12" customHeight="1"/>
    <row r="51488" ht="12" customHeight="1"/>
    <row r="51489" ht="12" customHeight="1"/>
    <row r="51490" ht="12" customHeight="1"/>
    <row r="51491" ht="12" customHeight="1"/>
    <row r="51492" ht="12" customHeight="1"/>
    <row r="51493" ht="12" customHeight="1"/>
    <row r="51494" ht="12" customHeight="1"/>
    <row r="51495" ht="12" customHeight="1"/>
    <row r="51496" ht="12" customHeight="1"/>
    <row r="51497" ht="12" customHeight="1"/>
    <row r="51498" ht="12" customHeight="1"/>
    <row r="51499" ht="12" customHeight="1"/>
    <row r="51500" ht="12" customHeight="1"/>
    <row r="51501" ht="12" customHeight="1"/>
    <row r="51502" ht="12" customHeight="1"/>
    <row r="51503" ht="12" customHeight="1"/>
    <row r="51504" ht="12" customHeight="1"/>
    <row r="51505" ht="12" customHeight="1"/>
    <row r="51506" ht="12" customHeight="1"/>
    <row r="51507" ht="12" customHeight="1"/>
    <row r="51508" ht="12" customHeight="1"/>
    <row r="51509" ht="12" customHeight="1"/>
    <row r="51510" ht="12" customHeight="1"/>
    <row r="51511" ht="12" customHeight="1"/>
    <row r="51512" ht="12" customHeight="1"/>
    <row r="51513" ht="12" customHeight="1"/>
    <row r="51514" ht="12" customHeight="1"/>
    <row r="51515" ht="12" customHeight="1"/>
    <row r="51516" ht="12" customHeight="1"/>
    <row r="51517" ht="12" customHeight="1"/>
    <row r="51518" ht="12" customHeight="1"/>
    <row r="51519" ht="12" customHeight="1"/>
    <row r="51520" ht="12" customHeight="1"/>
    <row r="51521" ht="12" customHeight="1"/>
    <row r="51522" ht="12" customHeight="1"/>
    <row r="51523" ht="12" customHeight="1"/>
    <row r="51524" ht="12" customHeight="1"/>
    <row r="51525" ht="12" customHeight="1"/>
    <row r="51526" ht="12" customHeight="1"/>
    <row r="51527" ht="12" customHeight="1"/>
    <row r="51528" ht="12" customHeight="1"/>
    <row r="51529" ht="12" customHeight="1"/>
    <row r="51530" ht="12" customHeight="1"/>
    <row r="51531" ht="12" customHeight="1"/>
    <row r="51532" ht="12" customHeight="1"/>
    <row r="51533" ht="12" customHeight="1"/>
    <row r="51534" ht="12" customHeight="1"/>
    <row r="51535" ht="12" customHeight="1"/>
    <row r="51536" ht="12" customHeight="1"/>
    <row r="51537" ht="12" customHeight="1"/>
    <row r="51538" ht="12" customHeight="1"/>
    <row r="51539" ht="12" customHeight="1"/>
    <row r="51540" ht="12" customHeight="1"/>
    <row r="51541" ht="12" customHeight="1"/>
    <row r="51542" ht="12" customHeight="1"/>
    <row r="51543" ht="12" customHeight="1"/>
    <row r="51544" ht="12" customHeight="1"/>
    <row r="51545" ht="12" customHeight="1"/>
    <row r="51546" ht="12" customHeight="1"/>
    <row r="51547" ht="12" customHeight="1"/>
    <row r="51548" ht="12" customHeight="1"/>
    <row r="51549" ht="12" customHeight="1"/>
    <row r="51550" ht="12" customHeight="1"/>
    <row r="51551" ht="12" customHeight="1"/>
    <row r="51552" ht="12" customHeight="1"/>
    <row r="51553" ht="12" customHeight="1"/>
    <row r="51554" ht="12" customHeight="1"/>
    <row r="51555" ht="12" customHeight="1"/>
    <row r="51556" ht="12" customHeight="1"/>
    <row r="51557" ht="12" customHeight="1"/>
    <row r="51558" ht="12" customHeight="1"/>
    <row r="51559" ht="12" customHeight="1"/>
    <row r="51560" ht="12" customHeight="1"/>
    <row r="51561" ht="12" customHeight="1"/>
    <row r="51562" ht="12" customHeight="1"/>
    <row r="51563" ht="12" customHeight="1"/>
    <row r="51564" ht="12" customHeight="1"/>
    <row r="51565" ht="12" customHeight="1"/>
    <row r="51566" ht="12" customHeight="1"/>
    <row r="51567" ht="12" customHeight="1"/>
    <row r="51568" ht="12" customHeight="1"/>
    <row r="51569" ht="12" customHeight="1"/>
    <row r="51570" ht="12" customHeight="1"/>
    <row r="51571" ht="12" customHeight="1"/>
    <row r="51572" ht="12" customHeight="1"/>
    <row r="51573" ht="12" customHeight="1"/>
    <row r="51574" ht="12" customHeight="1"/>
    <row r="51575" ht="12" customHeight="1"/>
    <row r="51576" ht="12" customHeight="1"/>
    <row r="51577" ht="12" customHeight="1"/>
    <row r="51578" ht="12" customHeight="1"/>
    <row r="51579" ht="12" customHeight="1"/>
    <row r="51580" ht="12" customHeight="1"/>
    <row r="51581" ht="12" customHeight="1"/>
    <row r="51582" ht="12" customHeight="1"/>
    <row r="51583" ht="12" customHeight="1"/>
    <row r="51584" ht="12" customHeight="1"/>
    <row r="51585" ht="12" customHeight="1"/>
    <row r="51586" ht="12" customHeight="1"/>
    <row r="51587" ht="12" customHeight="1"/>
    <row r="51588" ht="12" customHeight="1"/>
    <row r="51589" ht="12" customHeight="1"/>
    <row r="51590" ht="12" customHeight="1"/>
    <row r="51591" ht="12" customHeight="1"/>
    <row r="51592" ht="12" customHeight="1"/>
    <row r="51593" ht="12" customHeight="1"/>
    <row r="51594" ht="12" customHeight="1"/>
    <row r="51595" ht="12" customHeight="1"/>
    <row r="51596" ht="12" customHeight="1"/>
    <row r="51597" ht="12" customHeight="1"/>
    <row r="51598" ht="12" customHeight="1"/>
    <row r="51599" ht="12" customHeight="1"/>
    <row r="51600" ht="12" customHeight="1"/>
    <row r="51601" ht="12" customHeight="1"/>
    <row r="51602" ht="12" customHeight="1"/>
    <row r="51603" ht="12" customHeight="1"/>
    <row r="51604" ht="12" customHeight="1"/>
    <row r="51605" ht="12" customHeight="1"/>
    <row r="51606" ht="12" customHeight="1"/>
    <row r="51607" ht="12" customHeight="1"/>
    <row r="51608" ht="12" customHeight="1"/>
    <row r="51609" ht="12" customHeight="1"/>
    <row r="51610" ht="12" customHeight="1"/>
    <row r="51611" ht="12" customHeight="1"/>
    <row r="51612" ht="12" customHeight="1"/>
    <row r="51613" ht="12" customHeight="1"/>
    <row r="51614" ht="12" customHeight="1"/>
    <row r="51615" ht="12" customHeight="1"/>
    <row r="51616" ht="12" customHeight="1"/>
    <row r="51617" ht="12" customHeight="1"/>
    <row r="51618" ht="12" customHeight="1"/>
    <row r="51619" ht="12" customHeight="1"/>
    <row r="51620" ht="12" customHeight="1"/>
    <row r="51621" ht="12" customHeight="1"/>
    <row r="51622" ht="12" customHeight="1"/>
    <row r="51623" ht="12" customHeight="1"/>
    <row r="51624" ht="12" customHeight="1"/>
    <row r="51625" ht="12" customHeight="1"/>
    <row r="51626" ht="12" customHeight="1"/>
    <row r="51627" ht="12" customHeight="1"/>
    <row r="51628" ht="12" customHeight="1"/>
    <row r="51629" ht="12" customHeight="1"/>
    <row r="51630" ht="12" customHeight="1"/>
    <row r="51631" ht="12" customHeight="1"/>
    <row r="51632" ht="12" customHeight="1"/>
    <row r="51633" ht="12" customHeight="1"/>
    <row r="51634" ht="12" customHeight="1"/>
    <row r="51635" ht="12" customHeight="1"/>
    <row r="51636" ht="12" customHeight="1"/>
    <row r="51637" ht="12" customHeight="1"/>
    <row r="51638" ht="12" customHeight="1"/>
    <row r="51639" ht="12" customHeight="1"/>
    <row r="51640" ht="12" customHeight="1"/>
    <row r="51641" ht="12" customHeight="1"/>
    <row r="51642" ht="12" customHeight="1"/>
    <row r="51643" ht="12" customHeight="1"/>
    <row r="51644" ht="12" customHeight="1"/>
    <row r="51645" ht="12" customHeight="1"/>
    <row r="51646" ht="12" customHeight="1"/>
    <row r="51647" ht="12" customHeight="1"/>
    <row r="51648" ht="12" customHeight="1"/>
    <row r="51649" ht="12" customHeight="1"/>
    <row r="51650" ht="12" customHeight="1"/>
    <row r="51651" ht="12" customHeight="1"/>
    <row r="51652" ht="12" customHeight="1"/>
    <row r="51653" ht="12" customHeight="1"/>
    <row r="51654" ht="12" customHeight="1"/>
    <row r="51655" ht="12" customHeight="1"/>
    <row r="51656" ht="12" customHeight="1"/>
    <row r="51657" ht="12" customHeight="1"/>
    <row r="51658" ht="12" customHeight="1"/>
    <row r="51659" ht="12" customHeight="1"/>
    <row r="51660" ht="12" customHeight="1"/>
    <row r="51661" ht="12" customHeight="1"/>
    <row r="51662" ht="12" customHeight="1"/>
    <row r="51663" ht="12" customHeight="1"/>
    <row r="51664" ht="12" customHeight="1"/>
    <row r="51665" ht="12" customHeight="1"/>
    <row r="51666" ht="12" customHeight="1"/>
    <row r="51667" ht="12" customHeight="1"/>
    <row r="51668" ht="12" customHeight="1"/>
    <row r="51669" ht="12" customHeight="1"/>
    <row r="51670" ht="12" customHeight="1"/>
    <row r="51671" ht="12" customHeight="1"/>
    <row r="51672" ht="12" customHeight="1"/>
    <row r="51673" ht="12" customHeight="1"/>
    <row r="51674" ht="12" customHeight="1"/>
    <row r="51675" ht="12" customHeight="1"/>
    <row r="51676" ht="12" customHeight="1"/>
    <row r="51677" ht="12" customHeight="1"/>
    <row r="51678" ht="12" customHeight="1"/>
    <row r="51679" ht="12" customHeight="1"/>
    <row r="51680" ht="12" customHeight="1"/>
    <row r="51681" ht="12" customHeight="1"/>
    <row r="51682" ht="12" customHeight="1"/>
    <row r="51683" ht="12" customHeight="1"/>
    <row r="51684" ht="12" customHeight="1"/>
    <row r="51685" ht="12" customHeight="1"/>
    <row r="51686" ht="12" customHeight="1"/>
    <row r="51687" ht="12" customHeight="1"/>
    <row r="51688" ht="12" customHeight="1"/>
    <row r="51689" ht="12" customHeight="1"/>
    <row r="51690" ht="12" customHeight="1"/>
    <row r="51691" ht="12" customHeight="1"/>
    <row r="51692" ht="12" customHeight="1"/>
    <row r="51693" ht="12" customHeight="1"/>
    <row r="51694" ht="12" customHeight="1"/>
    <row r="51695" ht="12" customHeight="1"/>
    <row r="51696" ht="12" customHeight="1"/>
    <row r="51697" ht="12" customHeight="1"/>
    <row r="51698" ht="12" customHeight="1"/>
    <row r="51699" ht="12" customHeight="1"/>
    <row r="51700" ht="12" customHeight="1"/>
    <row r="51701" ht="12" customHeight="1"/>
    <row r="51702" ht="12" customHeight="1"/>
    <row r="51703" ht="12" customHeight="1"/>
    <row r="51704" ht="12" customHeight="1"/>
    <row r="51705" ht="12" customHeight="1"/>
    <row r="51706" ht="12" customHeight="1"/>
    <row r="51707" ht="12" customHeight="1"/>
    <row r="51708" ht="12" customHeight="1"/>
    <row r="51709" ht="12" customHeight="1"/>
    <row r="51710" ht="12" customHeight="1"/>
    <row r="51711" ht="12" customHeight="1"/>
    <row r="51712" ht="12" customHeight="1"/>
    <row r="51713" ht="12" customHeight="1"/>
    <row r="51714" ht="12" customHeight="1"/>
    <row r="51715" ht="12" customHeight="1"/>
    <row r="51716" ht="12" customHeight="1"/>
    <row r="51717" ht="12" customHeight="1"/>
    <row r="51718" ht="12" customHeight="1"/>
    <row r="51719" ht="12" customHeight="1"/>
    <row r="51720" ht="12" customHeight="1"/>
    <row r="51721" ht="12" customHeight="1"/>
    <row r="51722" ht="12" customHeight="1"/>
    <row r="51723" ht="12" customHeight="1"/>
    <row r="51724" ht="12" customHeight="1"/>
    <row r="51725" ht="12" customHeight="1"/>
    <row r="51726" ht="12" customHeight="1"/>
    <row r="51727" ht="12" customHeight="1"/>
    <row r="51728" ht="12" customHeight="1"/>
    <row r="51729" ht="12" customHeight="1"/>
    <row r="51730" ht="12" customHeight="1"/>
    <row r="51731" ht="12" customHeight="1"/>
    <row r="51732" ht="12" customHeight="1"/>
    <row r="51733" ht="12" customHeight="1"/>
    <row r="51734" ht="12" customHeight="1"/>
    <row r="51735" ht="12" customHeight="1"/>
    <row r="51736" ht="12" customHeight="1"/>
    <row r="51737" ht="12" customHeight="1"/>
    <row r="51738" ht="12" customHeight="1"/>
    <row r="51739" ht="12" customHeight="1"/>
    <row r="51740" ht="12" customHeight="1"/>
    <row r="51741" ht="12" customHeight="1"/>
    <row r="51742" ht="12" customHeight="1"/>
    <row r="51743" ht="12" customHeight="1"/>
    <row r="51744" ht="12" customHeight="1"/>
    <row r="51745" ht="12" customHeight="1"/>
    <row r="51746" ht="12" customHeight="1"/>
    <row r="51747" ht="12" customHeight="1"/>
    <row r="51748" ht="12" customHeight="1"/>
    <row r="51749" ht="12" customHeight="1"/>
    <row r="51750" ht="12" customHeight="1"/>
    <row r="51751" ht="12" customHeight="1"/>
    <row r="51752" ht="12" customHeight="1"/>
    <row r="51753" ht="12" customHeight="1"/>
    <row r="51754" ht="12" customHeight="1"/>
    <row r="51755" ht="12" customHeight="1"/>
    <row r="51756" ht="12" customHeight="1"/>
    <row r="51757" ht="12" customHeight="1"/>
    <row r="51758" ht="12" customHeight="1"/>
    <row r="51759" ht="12" customHeight="1"/>
    <row r="51760" ht="12" customHeight="1"/>
    <row r="51761" ht="12" customHeight="1"/>
    <row r="51762" ht="12" customHeight="1"/>
    <row r="51763" ht="12" customHeight="1"/>
    <row r="51764" ht="12" customHeight="1"/>
    <row r="51765" ht="12" customHeight="1"/>
    <row r="51766" ht="12" customHeight="1"/>
    <row r="51767" ht="12" customHeight="1"/>
    <row r="51768" ht="12" customHeight="1"/>
    <row r="51769" ht="12" customHeight="1"/>
    <row r="51770" ht="12" customHeight="1"/>
    <row r="51771" ht="12" customHeight="1"/>
    <row r="51772" ht="12" customHeight="1"/>
    <row r="51773" ht="12" customHeight="1"/>
    <row r="51774" ht="12" customHeight="1"/>
    <row r="51775" ht="12" customHeight="1"/>
    <row r="51776" ht="12" customHeight="1"/>
    <row r="51777" ht="12" customHeight="1"/>
    <row r="51778" ht="12" customHeight="1"/>
    <row r="51779" ht="12" customHeight="1"/>
    <row r="51780" ht="12" customHeight="1"/>
    <row r="51781" ht="12" customHeight="1"/>
    <row r="51782" ht="12" customHeight="1"/>
    <row r="51783" ht="12" customHeight="1"/>
    <row r="51784" ht="12" customHeight="1"/>
    <row r="51785" ht="12" customHeight="1"/>
    <row r="51786" ht="12" customHeight="1"/>
    <row r="51787" ht="12" customHeight="1"/>
    <row r="51788" ht="12" customHeight="1"/>
    <row r="51789" ht="12" customHeight="1"/>
    <row r="51790" ht="12" customHeight="1"/>
    <row r="51791" ht="12" customHeight="1"/>
    <row r="51792" ht="12" customHeight="1"/>
    <row r="51793" ht="12" customHeight="1"/>
    <row r="51794" ht="12" customHeight="1"/>
    <row r="51795" ht="12" customHeight="1"/>
    <row r="51796" ht="12" customHeight="1"/>
    <row r="51797" ht="12" customHeight="1"/>
    <row r="51798" ht="12" customHeight="1"/>
    <row r="51799" ht="12" customHeight="1"/>
    <row r="51800" ht="12" customHeight="1"/>
    <row r="51801" ht="12" customHeight="1"/>
    <row r="51802" ht="12" customHeight="1"/>
    <row r="51803" ht="12" customHeight="1"/>
    <row r="51804" ht="12" customHeight="1"/>
    <row r="51805" ht="12" customHeight="1"/>
    <row r="51806" ht="12" customHeight="1"/>
    <row r="51807" ht="12" customHeight="1"/>
    <row r="51808" ht="12" customHeight="1"/>
    <row r="51809" ht="12" customHeight="1"/>
    <row r="51810" ht="12" customHeight="1"/>
    <row r="51811" ht="12" customHeight="1"/>
    <row r="51812" ht="12" customHeight="1"/>
    <row r="51813" ht="12" customHeight="1"/>
    <row r="51814" ht="12" customHeight="1"/>
    <row r="51815" ht="12" customHeight="1"/>
    <row r="51816" ht="12" customHeight="1"/>
    <row r="51817" ht="12" customHeight="1"/>
    <row r="51818" ht="12" customHeight="1"/>
    <row r="51819" ht="12" customHeight="1"/>
    <row r="51820" ht="12" customHeight="1"/>
    <row r="51821" ht="12" customHeight="1"/>
    <row r="51822" ht="12" customHeight="1"/>
    <row r="51823" ht="12" customHeight="1"/>
    <row r="51824" ht="12" customHeight="1"/>
    <row r="51825" ht="12" customHeight="1"/>
    <row r="51826" ht="12" customHeight="1"/>
    <row r="51827" ht="12" customHeight="1"/>
    <row r="51828" ht="12" customHeight="1"/>
    <row r="51829" ht="12" customHeight="1"/>
    <row r="51830" ht="12" customHeight="1"/>
    <row r="51831" ht="12" customHeight="1"/>
    <row r="51832" ht="12" customHeight="1"/>
    <row r="51833" ht="12" customHeight="1"/>
    <row r="51834" ht="12" customHeight="1"/>
    <row r="51835" ht="12" customHeight="1"/>
    <row r="51836" ht="12" customHeight="1"/>
    <row r="51837" ht="12" customHeight="1"/>
    <row r="51838" ht="12" customHeight="1"/>
    <row r="51839" ht="12" customHeight="1"/>
    <row r="51840" ht="12" customHeight="1"/>
    <row r="51841" ht="12" customHeight="1"/>
    <row r="51842" ht="12" customHeight="1"/>
    <row r="51843" ht="12" customHeight="1"/>
    <row r="51844" ht="12" customHeight="1"/>
    <row r="51845" ht="12" customHeight="1"/>
    <row r="51846" ht="12" customHeight="1"/>
    <row r="51847" ht="12" customHeight="1"/>
    <row r="51848" ht="12" customHeight="1"/>
    <row r="51849" ht="12" customHeight="1"/>
    <row r="51850" ht="12" customHeight="1"/>
    <row r="51851" ht="12" customHeight="1"/>
    <row r="51852" ht="12" customHeight="1"/>
    <row r="51853" ht="12" customHeight="1"/>
    <row r="51854" ht="12" customHeight="1"/>
    <row r="51855" ht="12" customHeight="1"/>
    <row r="51856" ht="12" customHeight="1"/>
    <row r="51857" ht="12" customHeight="1"/>
    <row r="51858" ht="12" customHeight="1"/>
    <row r="51859" ht="12" customHeight="1"/>
    <row r="51860" ht="12" customHeight="1"/>
    <row r="51861" ht="12" customHeight="1"/>
    <row r="51862" ht="12" customHeight="1"/>
    <row r="51863" ht="12" customHeight="1"/>
    <row r="51864" ht="12" customHeight="1"/>
    <row r="51865" ht="12" customHeight="1"/>
    <row r="51866" ht="12" customHeight="1"/>
    <row r="51867" ht="12" customHeight="1"/>
    <row r="51868" ht="12" customHeight="1"/>
    <row r="51869" ht="12" customHeight="1"/>
    <row r="51870" ht="12" customHeight="1"/>
    <row r="51871" ht="12" customHeight="1"/>
    <row r="51872" ht="12" customHeight="1"/>
    <row r="51873" ht="12" customHeight="1"/>
    <row r="51874" ht="12" customHeight="1"/>
    <row r="51875" ht="12" customHeight="1"/>
    <row r="51876" ht="12" customHeight="1"/>
    <row r="51877" ht="12" customHeight="1"/>
    <row r="51878" ht="12" customHeight="1"/>
    <row r="51879" ht="12" customHeight="1"/>
    <row r="51880" ht="12" customHeight="1"/>
    <row r="51881" ht="12" customHeight="1"/>
    <row r="51882" ht="12" customHeight="1"/>
    <row r="51883" ht="12" customHeight="1"/>
    <row r="51884" ht="12" customHeight="1"/>
    <row r="51885" ht="12" customHeight="1"/>
    <row r="51886" ht="12" customHeight="1"/>
    <row r="51887" ht="12" customHeight="1"/>
    <row r="51888" ht="12" customHeight="1"/>
    <row r="51889" ht="12" customHeight="1"/>
    <row r="51890" ht="12" customHeight="1"/>
    <row r="51891" ht="12" customHeight="1"/>
    <row r="51892" ht="12" customHeight="1"/>
    <row r="51893" ht="12" customHeight="1"/>
    <row r="51894" ht="12" customHeight="1"/>
    <row r="51895" ht="12" customHeight="1"/>
    <row r="51896" ht="12" customHeight="1"/>
    <row r="51897" ht="12" customHeight="1"/>
    <row r="51898" ht="12" customHeight="1"/>
    <row r="51899" ht="12" customHeight="1"/>
    <row r="51900" ht="12" customHeight="1"/>
    <row r="51901" ht="12" customHeight="1"/>
    <row r="51902" ht="12" customHeight="1"/>
    <row r="51903" ht="12" customHeight="1"/>
    <row r="51904" ht="12" customHeight="1"/>
    <row r="51905" ht="12" customHeight="1"/>
    <row r="51906" ht="12" customHeight="1"/>
    <row r="51907" ht="12" customHeight="1"/>
    <row r="51908" ht="12" customHeight="1"/>
    <row r="51909" ht="12" customHeight="1"/>
    <row r="51910" ht="12" customHeight="1"/>
    <row r="51911" ht="12" customHeight="1"/>
    <row r="51912" ht="12" customHeight="1"/>
    <row r="51913" ht="12" customHeight="1"/>
    <row r="51914" ht="12" customHeight="1"/>
    <row r="51915" ht="12" customHeight="1"/>
    <row r="51916" ht="12" customHeight="1"/>
    <row r="51917" ht="12" customHeight="1"/>
    <row r="51918" ht="12" customHeight="1"/>
    <row r="51919" ht="12" customHeight="1"/>
    <row r="51920" ht="12" customHeight="1"/>
    <row r="51921" ht="12" customHeight="1"/>
    <row r="51922" ht="12" customHeight="1"/>
    <row r="51923" ht="12" customHeight="1"/>
    <row r="51924" ht="12" customHeight="1"/>
    <row r="51925" ht="12" customHeight="1"/>
    <row r="51926" ht="12" customHeight="1"/>
    <row r="51927" ht="12" customHeight="1"/>
    <row r="51928" ht="12" customHeight="1"/>
    <row r="51929" ht="12" customHeight="1"/>
    <row r="51930" ht="12" customHeight="1"/>
    <row r="51931" ht="12" customHeight="1"/>
    <row r="51932" ht="12" customHeight="1"/>
    <row r="51933" ht="12" customHeight="1"/>
    <row r="51934" ht="12" customHeight="1"/>
    <row r="51935" ht="12" customHeight="1"/>
    <row r="51936" ht="12" customHeight="1"/>
    <row r="51937" ht="12" customHeight="1"/>
    <row r="51938" ht="12" customHeight="1"/>
    <row r="51939" ht="12" customHeight="1"/>
    <row r="51940" ht="12" customHeight="1"/>
    <row r="51941" ht="12" customHeight="1"/>
    <row r="51942" ht="12" customHeight="1"/>
    <row r="51943" ht="12" customHeight="1"/>
    <row r="51944" ht="12" customHeight="1"/>
    <row r="51945" ht="12" customHeight="1"/>
    <row r="51946" ht="12" customHeight="1"/>
    <row r="51947" ht="12" customHeight="1"/>
    <row r="51948" ht="12" customHeight="1"/>
    <row r="51949" ht="12" customHeight="1"/>
    <row r="51950" ht="12" customHeight="1"/>
    <row r="51951" ht="12" customHeight="1"/>
    <row r="51952" ht="12" customHeight="1"/>
    <row r="51953" ht="12" customHeight="1"/>
    <row r="51954" ht="12" customHeight="1"/>
    <row r="51955" ht="12" customHeight="1"/>
    <row r="51956" ht="12" customHeight="1"/>
    <row r="51957" ht="12" customHeight="1"/>
    <row r="51958" ht="12" customHeight="1"/>
    <row r="51959" ht="12" customHeight="1"/>
    <row r="51960" ht="12" customHeight="1"/>
    <row r="51961" ht="12" customHeight="1"/>
    <row r="51962" ht="12" customHeight="1"/>
    <row r="51963" ht="12" customHeight="1"/>
    <row r="51964" ht="12" customHeight="1"/>
    <row r="51965" ht="12" customHeight="1"/>
    <row r="51966" ht="12" customHeight="1"/>
    <row r="51967" ht="12" customHeight="1"/>
    <row r="51968" ht="12" customHeight="1"/>
    <row r="51969" ht="12" customHeight="1"/>
    <row r="51970" ht="12" customHeight="1"/>
    <row r="51971" ht="12" customHeight="1"/>
    <row r="51972" ht="12" customHeight="1"/>
    <row r="51973" ht="12" customHeight="1"/>
    <row r="51974" ht="12" customHeight="1"/>
    <row r="51975" ht="12" customHeight="1"/>
    <row r="51976" ht="12" customHeight="1"/>
    <row r="51977" ht="12" customHeight="1"/>
    <row r="51978" ht="12" customHeight="1"/>
    <row r="51979" ht="12" customHeight="1"/>
    <row r="51980" ht="12" customHeight="1"/>
    <row r="51981" ht="12" customHeight="1"/>
    <row r="51982" ht="12" customHeight="1"/>
    <row r="51983" ht="12" customHeight="1"/>
    <row r="51984" ht="12" customHeight="1"/>
    <row r="51985" ht="12" customHeight="1"/>
    <row r="51986" ht="12" customHeight="1"/>
    <row r="51987" ht="12" customHeight="1"/>
    <row r="51988" ht="12" customHeight="1"/>
    <row r="51989" ht="12" customHeight="1"/>
    <row r="51990" ht="12" customHeight="1"/>
    <row r="51991" ht="12" customHeight="1"/>
    <row r="51992" ht="12" customHeight="1"/>
    <row r="51993" ht="12" customHeight="1"/>
    <row r="51994" ht="12" customHeight="1"/>
    <row r="51995" ht="12" customHeight="1"/>
    <row r="51996" ht="12" customHeight="1"/>
    <row r="51997" ht="12" customHeight="1"/>
    <row r="51998" ht="12" customHeight="1"/>
    <row r="51999" ht="12" customHeight="1"/>
    <row r="52000" ht="12" customHeight="1"/>
    <row r="52001" ht="12" customHeight="1"/>
    <row r="52002" ht="12" customHeight="1"/>
    <row r="52003" ht="12" customHeight="1"/>
    <row r="52004" ht="12" customHeight="1"/>
    <row r="52005" ht="12" customHeight="1"/>
    <row r="52006" ht="12" customHeight="1"/>
    <row r="52007" ht="12" customHeight="1"/>
    <row r="52008" ht="12" customHeight="1"/>
    <row r="52009" ht="12" customHeight="1"/>
    <row r="52010" ht="12" customHeight="1"/>
    <row r="52011" ht="12" customHeight="1"/>
    <row r="52012" ht="12" customHeight="1"/>
    <row r="52013" ht="12" customHeight="1"/>
    <row r="52014" ht="12" customHeight="1"/>
    <row r="52015" ht="12" customHeight="1"/>
    <row r="52016" ht="12" customHeight="1"/>
    <row r="52017" ht="12" customHeight="1"/>
    <row r="52018" ht="12" customHeight="1"/>
    <row r="52019" ht="12" customHeight="1"/>
    <row r="52020" ht="12" customHeight="1"/>
    <row r="52021" ht="12" customHeight="1"/>
    <row r="52022" ht="12" customHeight="1"/>
    <row r="52023" ht="12" customHeight="1"/>
    <row r="52024" ht="12" customHeight="1"/>
    <row r="52025" ht="12" customHeight="1"/>
    <row r="52026" ht="12" customHeight="1"/>
    <row r="52027" ht="12" customHeight="1"/>
    <row r="52028" ht="12" customHeight="1"/>
    <row r="52029" ht="12" customHeight="1"/>
    <row r="52030" ht="12" customHeight="1"/>
    <row r="52031" ht="12" customHeight="1"/>
    <row r="52032" ht="12" customHeight="1"/>
    <row r="52033" ht="12" customHeight="1"/>
    <row r="52034" ht="12" customHeight="1"/>
    <row r="52035" ht="12" customHeight="1"/>
    <row r="52036" ht="12" customHeight="1"/>
    <row r="52037" ht="12" customHeight="1"/>
    <row r="52038" ht="12" customHeight="1"/>
    <row r="52039" ht="12" customHeight="1"/>
    <row r="52040" ht="12" customHeight="1"/>
    <row r="52041" ht="12" customHeight="1"/>
    <row r="52042" ht="12" customHeight="1"/>
    <row r="52043" ht="12" customHeight="1"/>
    <row r="52044" ht="12" customHeight="1"/>
    <row r="52045" ht="12" customHeight="1"/>
    <row r="52046" ht="12" customHeight="1"/>
    <row r="52047" ht="12" customHeight="1"/>
    <row r="52048" ht="12" customHeight="1"/>
    <row r="52049" ht="12" customHeight="1"/>
    <row r="52050" ht="12" customHeight="1"/>
    <row r="52051" ht="12" customHeight="1"/>
    <row r="52052" ht="12" customHeight="1"/>
    <row r="52053" ht="12" customHeight="1"/>
    <row r="52054" ht="12" customHeight="1"/>
    <row r="52055" ht="12" customHeight="1"/>
    <row r="52056" ht="12" customHeight="1"/>
    <row r="52057" ht="12" customHeight="1"/>
    <row r="52058" ht="12" customHeight="1"/>
    <row r="52059" ht="12" customHeight="1"/>
    <row r="52060" ht="12" customHeight="1"/>
    <row r="52061" ht="12" customHeight="1"/>
    <row r="52062" ht="12" customHeight="1"/>
    <row r="52063" ht="12" customHeight="1"/>
    <row r="52064" ht="12" customHeight="1"/>
    <row r="52065" ht="12" customHeight="1"/>
    <row r="52066" ht="12" customHeight="1"/>
    <row r="52067" ht="12" customHeight="1"/>
    <row r="52068" ht="12" customHeight="1"/>
    <row r="52069" ht="12" customHeight="1"/>
    <row r="52070" ht="12" customHeight="1"/>
    <row r="52071" ht="12" customHeight="1"/>
    <row r="52072" ht="12" customHeight="1"/>
    <row r="52073" ht="12" customHeight="1"/>
    <row r="52074" ht="12" customHeight="1"/>
    <row r="52075" ht="12" customHeight="1"/>
    <row r="52076" ht="12" customHeight="1"/>
    <row r="52077" ht="12" customHeight="1"/>
    <row r="52078" ht="12" customHeight="1"/>
    <row r="52079" ht="12" customHeight="1"/>
    <row r="52080" ht="12" customHeight="1"/>
    <row r="52081" ht="12" customHeight="1"/>
    <row r="52082" ht="12" customHeight="1"/>
    <row r="52083" ht="12" customHeight="1"/>
    <row r="52084" ht="12" customHeight="1"/>
    <row r="52085" ht="12" customHeight="1"/>
    <row r="52086" ht="12" customHeight="1"/>
    <row r="52087" ht="12" customHeight="1"/>
    <row r="52088" ht="12" customHeight="1"/>
    <row r="52089" ht="12" customHeight="1"/>
    <row r="52090" ht="12" customHeight="1"/>
    <row r="52091" ht="12" customHeight="1"/>
    <row r="52092" ht="12" customHeight="1"/>
    <row r="52093" ht="12" customHeight="1"/>
    <row r="52094" ht="12" customHeight="1"/>
    <row r="52095" ht="12" customHeight="1"/>
    <row r="52096" ht="12" customHeight="1"/>
    <row r="52097" ht="12" customHeight="1"/>
    <row r="52098" ht="12" customHeight="1"/>
    <row r="52099" ht="12" customHeight="1"/>
    <row r="52100" ht="12" customHeight="1"/>
    <row r="52101" ht="12" customHeight="1"/>
    <row r="52102" ht="12" customHeight="1"/>
    <row r="52103" ht="12" customHeight="1"/>
    <row r="52104" ht="12" customHeight="1"/>
    <row r="52105" ht="12" customHeight="1"/>
    <row r="52106" ht="12" customHeight="1"/>
    <row r="52107" ht="12" customHeight="1"/>
    <row r="52108" ht="12" customHeight="1"/>
    <row r="52109" ht="12" customHeight="1"/>
    <row r="52110" ht="12" customHeight="1"/>
    <row r="52111" ht="12" customHeight="1"/>
    <row r="52112" ht="12" customHeight="1"/>
    <row r="52113" ht="12" customHeight="1"/>
    <row r="52114" ht="12" customHeight="1"/>
    <row r="52115" ht="12" customHeight="1"/>
    <row r="52116" ht="12" customHeight="1"/>
    <row r="52117" ht="12" customHeight="1"/>
    <row r="52118" ht="12" customHeight="1"/>
    <row r="52119" ht="12" customHeight="1"/>
    <row r="52120" ht="12" customHeight="1"/>
    <row r="52121" ht="12" customHeight="1"/>
    <row r="52122" ht="12" customHeight="1"/>
    <row r="52123" ht="12" customHeight="1"/>
    <row r="52124" ht="12" customHeight="1"/>
    <row r="52125" ht="12" customHeight="1"/>
    <row r="52126" ht="12" customHeight="1"/>
    <row r="52127" ht="12" customHeight="1"/>
    <row r="52128" ht="12" customHeight="1"/>
    <row r="52129" ht="12" customHeight="1"/>
    <row r="52130" ht="12" customHeight="1"/>
    <row r="52131" ht="12" customHeight="1"/>
    <row r="52132" ht="12" customHeight="1"/>
    <row r="52133" ht="12" customHeight="1"/>
    <row r="52134" ht="12" customHeight="1"/>
    <row r="52135" ht="12" customHeight="1"/>
    <row r="52136" ht="12" customHeight="1"/>
    <row r="52137" ht="12" customHeight="1"/>
    <row r="52138" ht="12" customHeight="1"/>
    <row r="52139" ht="12" customHeight="1"/>
    <row r="52140" ht="12" customHeight="1"/>
    <row r="52141" ht="12" customHeight="1"/>
    <row r="52142" ht="12" customHeight="1"/>
    <row r="52143" ht="12" customHeight="1"/>
    <row r="52144" ht="12" customHeight="1"/>
    <row r="52145" ht="12" customHeight="1"/>
    <row r="52146" ht="12" customHeight="1"/>
    <row r="52147" ht="12" customHeight="1"/>
    <row r="52148" ht="12" customHeight="1"/>
    <row r="52149" ht="12" customHeight="1"/>
    <row r="52150" ht="12" customHeight="1"/>
    <row r="52151" ht="12" customHeight="1"/>
    <row r="52152" ht="12" customHeight="1"/>
    <row r="52153" ht="12" customHeight="1"/>
    <row r="52154" ht="12" customHeight="1"/>
    <row r="52155" ht="12" customHeight="1"/>
    <row r="52156" ht="12" customHeight="1"/>
    <row r="52157" ht="12" customHeight="1"/>
    <row r="52158" ht="12" customHeight="1"/>
    <row r="52159" ht="12" customHeight="1"/>
    <row r="52160" ht="12" customHeight="1"/>
    <row r="52161" ht="12" customHeight="1"/>
    <row r="52162" ht="12" customHeight="1"/>
    <row r="52163" ht="12" customHeight="1"/>
    <row r="52164" ht="12" customHeight="1"/>
    <row r="52165" ht="12" customHeight="1"/>
    <row r="52166" ht="12" customHeight="1"/>
    <row r="52167" ht="12" customHeight="1"/>
    <row r="52168" ht="12" customHeight="1"/>
    <row r="52169" ht="12" customHeight="1"/>
    <row r="52170" ht="12" customHeight="1"/>
    <row r="52171" ht="12" customHeight="1"/>
    <row r="52172" ht="12" customHeight="1"/>
    <row r="52173" ht="12" customHeight="1"/>
    <row r="52174" ht="12" customHeight="1"/>
    <row r="52175" ht="12" customHeight="1"/>
    <row r="52176" ht="12" customHeight="1"/>
    <row r="52177" ht="12" customHeight="1"/>
    <row r="52178" ht="12" customHeight="1"/>
    <row r="52179" ht="12" customHeight="1"/>
    <row r="52180" ht="12" customHeight="1"/>
    <row r="52181" ht="12" customHeight="1"/>
    <row r="52182" ht="12" customHeight="1"/>
    <row r="52183" ht="12" customHeight="1"/>
    <row r="52184" ht="12" customHeight="1"/>
    <row r="52185" ht="12" customHeight="1"/>
    <row r="52186" ht="12" customHeight="1"/>
    <row r="52187" ht="12" customHeight="1"/>
    <row r="52188" ht="12" customHeight="1"/>
    <row r="52189" ht="12" customHeight="1"/>
    <row r="52190" ht="12" customHeight="1"/>
    <row r="52191" ht="12" customHeight="1"/>
    <row r="52192" ht="12" customHeight="1"/>
    <row r="52193" ht="12" customHeight="1"/>
    <row r="52194" ht="12" customHeight="1"/>
    <row r="52195" ht="12" customHeight="1"/>
    <row r="52196" ht="12" customHeight="1"/>
    <row r="52197" ht="12" customHeight="1"/>
    <row r="52198" ht="12" customHeight="1"/>
    <row r="52199" ht="12" customHeight="1"/>
    <row r="52200" ht="12" customHeight="1"/>
    <row r="52201" ht="12" customHeight="1"/>
    <row r="52202" ht="12" customHeight="1"/>
    <row r="52203" ht="12" customHeight="1"/>
    <row r="52204" ht="12" customHeight="1"/>
    <row r="52205" ht="12" customHeight="1"/>
    <row r="52206" ht="12" customHeight="1"/>
    <row r="52207" ht="12" customHeight="1"/>
    <row r="52208" ht="12" customHeight="1"/>
    <row r="52209" ht="12" customHeight="1"/>
    <row r="52210" ht="12" customHeight="1"/>
    <row r="52211" ht="12" customHeight="1"/>
    <row r="52212" ht="12" customHeight="1"/>
    <row r="52213" ht="12" customHeight="1"/>
    <row r="52214" ht="12" customHeight="1"/>
    <row r="52215" ht="12" customHeight="1"/>
    <row r="52216" ht="12" customHeight="1"/>
    <row r="52217" ht="12" customHeight="1"/>
    <row r="52218" ht="12" customHeight="1"/>
    <row r="52219" ht="12" customHeight="1"/>
    <row r="52220" ht="12" customHeight="1"/>
    <row r="52221" ht="12" customHeight="1"/>
    <row r="52222" ht="12" customHeight="1"/>
    <row r="52223" ht="12" customHeight="1"/>
    <row r="52224" ht="12" customHeight="1"/>
    <row r="52225" ht="12" customHeight="1"/>
    <row r="52226" ht="12" customHeight="1"/>
    <row r="52227" ht="12" customHeight="1"/>
    <row r="52228" ht="12" customHeight="1"/>
    <row r="52229" ht="12" customHeight="1"/>
    <row r="52230" ht="12" customHeight="1"/>
    <row r="52231" ht="12" customHeight="1"/>
    <row r="52232" ht="12" customHeight="1"/>
    <row r="52233" ht="12" customHeight="1"/>
    <row r="52234" ht="12" customHeight="1"/>
    <row r="52235" ht="12" customHeight="1"/>
    <row r="52236" ht="12" customHeight="1"/>
    <row r="52237" ht="12" customHeight="1"/>
    <row r="52238" ht="12" customHeight="1"/>
    <row r="52239" ht="12" customHeight="1"/>
    <row r="52240" ht="12" customHeight="1"/>
    <row r="52241" ht="12" customHeight="1"/>
    <row r="52242" ht="12" customHeight="1"/>
    <row r="52243" ht="12" customHeight="1"/>
    <row r="52244" ht="12" customHeight="1"/>
    <row r="52245" ht="12" customHeight="1"/>
    <row r="52246" ht="12" customHeight="1"/>
    <row r="52247" ht="12" customHeight="1"/>
    <row r="52248" ht="12" customHeight="1"/>
    <row r="52249" ht="12" customHeight="1"/>
    <row r="52250" ht="12" customHeight="1"/>
    <row r="52251" ht="12" customHeight="1"/>
    <row r="52252" ht="12" customHeight="1"/>
    <row r="52253" ht="12" customHeight="1"/>
    <row r="52254" ht="12" customHeight="1"/>
    <row r="52255" ht="12" customHeight="1"/>
    <row r="52256" ht="12" customHeight="1"/>
    <row r="52257" ht="12" customHeight="1"/>
    <row r="52258" ht="12" customHeight="1"/>
    <row r="52259" ht="12" customHeight="1"/>
    <row r="52260" ht="12" customHeight="1"/>
    <row r="52261" ht="12" customHeight="1"/>
    <row r="52262" ht="12" customHeight="1"/>
    <row r="52263" ht="12" customHeight="1"/>
    <row r="52264" ht="12" customHeight="1"/>
    <row r="52265" ht="12" customHeight="1"/>
    <row r="52266" ht="12" customHeight="1"/>
    <row r="52267" ht="12" customHeight="1"/>
    <row r="52268" ht="12" customHeight="1"/>
    <row r="52269" ht="12" customHeight="1"/>
    <row r="52270" ht="12" customHeight="1"/>
    <row r="52271" ht="12" customHeight="1"/>
    <row r="52272" ht="12" customHeight="1"/>
    <row r="52273" ht="12" customHeight="1"/>
    <row r="52274" ht="12" customHeight="1"/>
    <row r="52275" ht="12" customHeight="1"/>
    <row r="52276" ht="12" customHeight="1"/>
    <row r="52277" ht="12" customHeight="1"/>
    <row r="52278" ht="12" customHeight="1"/>
    <row r="52279" ht="12" customHeight="1"/>
    <row r="52280" ht="12" customHeight="1"/>
    <row r="52281" ht="12" customHeight="1"/>
    <row r="52282" ht="12" customHeight="1"/>
    <row r="52283" ht="12" customHeight="1"/>
    <row r="52284" ht="12" customHeight="1"/>
    <row r="52285" ht="12" customHeight="1"/>
    <row r="52286" ht="12" customHeight="1"/>
    <row r="52287" ht="12" customHeight="1"/>
    <row r="52288" ht="12" customHeight="1"/>
    <row r="52289" ht="12" customHeight="1"/>
    <row r="52290" ht="12" customHeight="1"/>
    <row r="52291" ht="12" customHeight="1"/>
    <row r="52292" ht="12" customHeight="1"/>
    <row r="52293" ht="12" customHeight="1"/>
    <row r="52294" ht="12" customHeight="1"/>
    <row r="52295" ht="12" customHeight="1"/>
    <row r="52296" ht="12" customHeight="1"/>
    <row r="52297" ht="12" customHeight="1"/>
    <row r="52298" ht="12" customHeight="1"/>
    <row r="52299" ht="12" customHeight="1"/>
    <row r="52300" ht="12" customHeight="1"/>
    <row r="52301" ht="12" customHeight="1"/>
    <row r="52302" ht="12" customHeight="1"/>
    <row r="52303" ht="12" customHeight="1"/>
    <row r="52304" ht="12" customHeight="1"/>
    <row r="52305" ht="12" customHeight="1"/>
    <row r="52306" ht="12" customHeight="1"/>
    <row r="52307" ht="12" customHeight="1"/>
    <row r="52308" ht="12" customHeight="1"/>
    <row r="52309" ht="12" customHeight="1"/>
    <row r="52310" ht="12" customHeight="1"/>
    <row r="52311" ht="12" customHeight="1"/>
    <row r="52312" ht="12" customHeight="1"/>
    <row r="52313" ht="12" customHeight="1"/>
    <row r="52314" ht="12" customHeight="1"/>
    <row r="52315" ht="12" customHeight="1"/>
    <row r="52316" ht="12" customHeight="1"/>
    <row r="52317" ht="12" customHeight="1"/>
    <row r="52318" ht="12" customHeight="1"/>
    <row r="52319" ht="12" customHeight="1"/>
    <row r="52320" ht="12" customHeight="1"/>
    <row r="52321" ht="12" customHeight="1"/>
    <row r="52322" ht="12" customHeight="1"/>
    <row r="52323" ht="12" customHeight="1"/>
    <row r="52324" ht="12" customHeight="1"/>
    <row r="52325" ht="12" customHeight="1"/>
    <row r="52326" ht="12" customHeight="1"/>
    <row r="52327" ht="12" customHeight="1"/>
    <row r="52328" ht="12" customHeight="1"/>
    <row r="52329" ht="12" customHeight="1"/>
    <row r="52330" ht="12" customHeight="1"/>
    <row r="52331" ht="12" customHeight="1"/>
    <row r="52332" ht="12" customHeight="1"/>
    <row r="52333" ht="12" customHeight="1"/>
    <row r="52334" ht="12" customHeight="1"/>
    <row r="52335" ht="12" customHeight="1"/>
    <row r="52336" ht="12" customHeight="1"/>
    <row r="52337" ht="12" customHeight="1"/>
    <row r="52338" ht="12" customHeight="1"/>
    <row r="52339" ht="12" customHeight="1"/>
    <row r="52340" ht="12" customHeight="1"/>
    <row r="52341" ht="12" customHeight="1"/>
    <row r="52342" ht="12" customHeight="1"/>
    <row r="52343" ht="12" customHeight="1"/>
    <row r="52344" ht="12" customHeight="1"/>
    <row r="52345" ht="12" customHeight="1"/>
    <row r="52346" ht="12" customHeight="1"/>
    <row r="52347" ht="12" customHeight="1"/>
    <row r="52348" ht="12" customHeight="1"/>
    <row r="52349" ht="12" customHeight="1"/>
    <row r="52350" ht="12" customHeight="1"/>
    <row r="52351" ht="12" customHeight="1"/>
    <row r="52352" ht="12" customHeight="1"/>
    <row r="52353" ht="12" customHeight="1"/>
    <row r="52354" ht="12" customHeight="1"/>
    <row r="52355" ht="12" customHeight="1"/>
    <row r="52356" ht="12" customHeight="1"/>
    <row r="52357" ht="12" customHeight="1"/>
    <row r="52358" ht="12" customHeight="1"/>
    <row r="52359" ht="12" customHeight="1"/>
    <row r="52360" ht="12" customHeight="1"/>
    <row r="52361" ht="12" customHeight="1"/>
    <row r="52362" ht="12" customHeight="1"/>
    <row r="52363" ht="12" customHeight="1"/>
    <row r="52364" ht="12" customHeight="1"/>
    <row r="52365" ht="12" customHeight="1"/>
    <row r="52366" ht="12" customHeight="1"/>
    <row r="52367" ht="12" customHeight="1"/>
    <row r="52368" ht="12" customHeight="1"/>
    <row r="52369" ht="12" customHeight="1"/>
    <row r="52370" ht="12" customHeight="1"/>
    <row r="52371" ht="12" customHeight="1"/>
    <row r="52372" ht="12" customHeight="1"/>
    <row r="52373" ht="12" customHeight="1"/>
    <row r="52374" ht="12" customHeight="1"/>
    <row r="52375" ht="12" customHeight="1"/>
    <row r="52376" ht="12" customHeight="1"/>
    <row r="52377" ht="12" customHeight="1"/>
    <row r="52378" ht="12" customHeight="1"/>
    <row r="52379" ht="12" customHeight="1"/>
    <row r="52380" ht="12" customHeight="1"/>
    <row r="52381" ht="12" customHeight="1"/>
    <row r="52382" ht="12" customHeight="1"/>
    <row r="52383" ht="12" customHeight="1"/>
    <row r="52384" ht="12" customHeight="1"/>
    <row r="52385" ht="12" customHeight="1"/>
    <row r="52386" ht="12" customHeight="1"/>
    <row r="52387" ht="12" customHeight="1"/>
    <row r="52388" ht="12" customHeight="1"/>
    <row r="52389" ht="12" customHeight="1"/>
    <row r="52390" ht="12" customHeight="1"/>
    <row r="52391" ht="12" customHeight="1"/>
    <row r="52392" ht="12" customHeight="1"/>
    <row r="52393" ht="12" customHeight="1"/>
    <row r="52394" ht="12" customHeight="1"/>
    <row r="52395" ht="12" customHeight="1"/>
    <row r="52396" ht="12" customHeight="1"/>
    <row r="52397" ht="12" customHeight="1"/>
    <row r="52398" ht="12" customHeight="1"/>
    <row r="52399" ht="12" customHeight="1"/>
    <row r="52400" ht="12" customHeight="1"/>
    <row r="52401" ht="12" customHeight="1"/>
    <row r="52402" ht="12" customHeight="1"/>
    <row r="52403" ht="12" customHeight="1"/>
    <row r="52404" ht="12" customHeight="1"/>
    <row r="52405" ht="12" customHeight="1"/>
    <row r="52406" ht="12" customHeight="1"/>
    <row r="52407" ht="12" customHeight="1"/>
    <row r="52408" ht="12" customHeight="1"/>
    <row r="52409" ht="12" customHeight="1"/>
    <row r="52410" ht="12" customHeight="1"/>
    <row r="52411" ht="12" customHeight="1"/>
    <row r="52412" ht="12" customHeight="1"/>
    <row r="52413" ht="12" customHeight="1"/>
    <row r="52414" ht="12" customHeight="1"/>
    <row r="52415" ht="12" customHeight="1"/>
    <row r="52416" ht="12" customHeight="1"/>
    <row r="52417" ht="12" customHeight="1"/>
    <row r="52418" ht="12" customHeight="1"/>
    <row r="52419" ht="12" customHeight="1"/>
    <row r="52420" ht="12" customHeight="1"/>
    <row r="52421" ht="12" customHeight="1"/>
    <row r="52422" ht="12" customHeight="1"/>
    <row r="52423" ht="12" customHeight="1"/>
    <row r="52424" ht="12" customHeight="1"/>
    <row r="52425" ht="12" customHeight="1"/>
    <row r="52426" ht="12" customHeight="1"/>
    <row r="52427" ht="12" customHeight="1"/>
    <row r="52428" ht="12" customHeight="1"/>
    <row r="52429" ht="12" customHeight="1"/>
    <row r="52430" ht="12" customHeight="1"/>
    <row r="52431" ht="12" customHeight="1"/>
    <row r="52432" ht="12" customHeight="1"/>
    <row r="52433" ht="12" customHeight="1"/>
    <row r="52434" ht="12" customHeight="1"/>
    <row r="52435" ht="12" customHeight="1"/>
    <row r="52436" ht="12" customHeight="1"/>
    <row r="52437" ht="12" customHeight="1"/>
    <row r="52438" ht="12" customHeight="1"/>
    <row r="52439" ht="12" customHeight="1"/>
    <row r="52440" ht="12" customHeight="1"/>
    <row r="52441" ht="12" customHeight="1"/>
    <row r="52442" ht="12" customHeight="1"/>
    <row r="52443" ht="12" customHeight="1"/>
    <row r="52444" ht="12" customHeight="1"/>
    <row r="52445" ht="12" customHeight="1"/>
    <row r="52446" ht="12" customHeight="1"/>
    <row r="52447" ht="12" customHeight="1"/>
    <row r="52448" ht="12" customHeight="1"/>
    <row r="52449" ht="12" customHeight="1"/>
    <row r="52450" ht="12" customHeight="1"/>
    <row r="52451" ht="12" customHeight="1"/>
    <row r="52452" ht="12" customHeight="1"/>
    <row r="52453" ht="12" customHeight="1"/>
    <row r="52454" ht="12" customHeight="1"/>
    <row r="52455" ht="12" customHeight="1"/>
    <row r="52456" ht="12" customHeight="1"/>
    <row r="52457" ht="12" customHeight="1"/>
    <row r="52458" ht="12" customHeight="1"/>
    <row r="52459" ht="12" customHeight="1"/>
    <row r="52460" ht="12" customHeight="1"/>
    <row r="52461" ht="12" customHeight="1"/>
    <row r="52462" ht="12" customHeight="1"/>
    <row r="52463" ht="12" customHeight="1"/>
    <row r="52464" ht="12" customHeight="1"/>
    <row r="52465" ht="12" customHeight="1"/>
    <row r="52466" ht="12" customHeight="1"/>
    <row r="52467" ht="12" customHeight="1"/>
    <row r="52468" ht="12" customHeight="1"/>
    <row r="52469" ht="12" customHeight="1"/>
    <row r="52470" ht="12" customHeight="1"/>
    <row r="52471" ht="12" customHeight="1"/>
    <row r="52472" ht="12" customHeight="1"/>
    <row r="52473" ht="12" customHeight="1"/>
    <row r="52474" ht="12" customHeight="1"/>
    <row r="52475" ht="12" customHeight="1"/>
    <row r="52476" ht="12" customHeight="1"/>
    <row r="52477" ht="12" customHeight="1"/>
    <row r="52478" ht="12" customHeight="1"/>
    <row r="52479" ht="12" customHeight="1"/>
    <row r="52480" ht="12" customHeight="1"/>
    <row r="52481" ht="12" customHeight="1"/>
    <row r="52482" ht="12" customHeight="1"/>
    <row r="52483" ht="12" customHeight="1"/>
    <row r="52484" ht="12" customHeight="1"/>
    <row r="52485" ht="12" customHeight="1"/>
    <row r="52486" ht="12" customHeight="1"/>
    <row r="52487" ht="12" customHeight="1"/>
    <row r="52488" ht="12" customHeight="1"/>
    <row r="52489" ht="12" customHeight="1"/>
    <row r="52490" ht="12" customHeight="1"/>
    <row r="52491" ht="12" customHeight="1"/>
    <row r="52492" ht="12" customHeight="1"/>
    <row r="52493" ht="12" customHeight="1"/>
    <row r="52494" ht="12" customHeight="1"/>
    <row r="52495" ht="12" customHeight="1"/>
    <row r="52496" ht="12" customHeight="1"/>
    <row r="52497" ht="12" customHeight="1"/>
    <row r="52498" ht="12" customHeight="1"/>
    <row r="52499" ht="12" customHeight="1"/>
    <row r="52500" ht="12" customHeight="1"/>
    <row r="52501" ht="12" customHeight="1"/>
    <row r="52502" ht="12" customHeight="1"/>
    <row r="52503" ht="12" customHeight="1"/>
    <row r="52504" ht="12" customHeight="1"/>
    <row r="52505" ht="12" customHeight="1"/>
    <row r="52506" ht="12" customHeight="1"/>
    <row r="52507" ht="12" customHeight="1"/>
    <row r="52508" ht="12" customHeight="1"/>
    <row r="52509" ht="12" customHeight="1"/>
    <row r="52510" ht="12" customHeight="1"/>
    <row r="52511" ht="12" customHeight="1"/>
    <row r="52512" ht="12" customHeight="1"/>
    <row r="52513" ht="12" customHeight="1"/>
    <row r="52514" ht="12" customHeight="1"/>
    <row r="52515" ht="12" customHeight="1"/>
    <row r="52516" ht="12" customHeight="1"/>
    <row r="52517" ht="12" customHeight="1"/>
    <row r="52518" ht="12" customHeight="1"/>
    <row r="52519" ht="12" customHeight="1"/>
    <row r="52520" ht="12" customHeight="1"/>
    <row r="52521" ht="12" customHeight="1"/>
    <row r="52522" ht="12" customHeight="1"/>
    <row r="52523" ht="12" customHeight="1"/>
    <row r="52524" ht="12" customHeight="1"/>
    <row r="52525" ht="12" customHeight="1"/>
    <row r="52526" ht="12" customHeight="1"/>
    <row r="52527" ht="12" customHeight="1"/>
    <row r="52528" ht="12" customHeight="1"/>
    <row r="52529" ht="12" customHeight="1"/>
    <row r="52530" ht="12" customHeight="1"/>
    <row r="52531" ht="12" customHeight="1"/>
    <row r="52532" ht="12" customHeight="1"/>
    <row r="52533" ht="12" customHeight="1"/>
    <row r="52534" ht="12" customHeight="1"/>
    <row r="52535" ht="12" customHeight="1"/>
    <row r="52536" ht="12" customHeight="1"/>
    <row r="52537" ht="12" customHeight="1"/>
    <row r="52538" ht="12" customHeight="1"/>
    <row r="52539" ht="12" customHeight="1"/>
    <row r="52540" ht="12" customHeight="1"/>
    <row r="52541" ht="12" customHeight="1"/>
    <row r="52542" ht="12" customHeight="1"/>
    <row r="52543" ht="12" customHeight="1"/>
    <row r="52544" ht="12" customHeight="1"/>
    <row r="52545" ht="12" customHeight="1"/>
    <row r="52546" ht="12" customHeight="1"/>
    <row r="52547" ht="12" customHeight="1"/>
    <row r="52548" ht="12" customHeight="1"/>
    <row r="52549" ht="12" customHeight="1"/>
    <row r="52550" ht="12" customHeight="1"/>
    <row r="52551" ht="12" customHeight="1"/>
    <row r="52552" ht="12" customHeight="1"/>
    <row r="52553" ht="12" customHeight="1"/>
    <row r="52554" ht="12" customHeight="1"/>
    <row r="52555" ht="12" customHeight="1"/>
    <row r="52556" ht="12" customHeight="1"/>
    <row r="52557" ht="12" customHeight="1"/>
    <row r="52558" ht="12" customHeight="1"/>
    <row r="52559" ht="12" customHeight="1"/>
    <row r="52560" ht="12" customHeight="1"/>
    <row r="52561" ht="12" customHeight="1"/>
    <row r="52562" ht="12" customHeight="1"/>
    <row r="52563" ht="12" customHeight="1"/>
    <row r="52564" ht="12" customHeight="1"/>
    <row r="52565" ht="12" customHeight="1"/>
    <row r="52566" ht="12" customHeight="1"/>
    <row r="52567" ht="12" customHeight="1"/>
    <row r="52568" ht="12" customHeight="1"/>
    <row r="52569" ht="12" customHeight="1"/>
    <row r="52570" ht="12" customHeight="1"/>
    <row r="52571" ht="12" customHeight="1"/>
    <row r="52572" ht="12" customHeight="1"/>
    <row r="52573" ht="12" customHeight="1"/>
    <row r="52574" ht="12" customHeight="1"/>
    <row r="52575" ht="12" customHeight="1"/>
    <row r="52576" ht="12" customHeight="1"/>
    <row r="52577" ht="12" customHeight="1"/>
    <row r="52578" ht="12" customHeight="1"/>
    <row r="52579" ht="12" customHeight="1"/>
    <row r="52580" ht="12" customHeight="1"/>
    <row r="52581" ht="12" customHeight="1"/>
    <row r="52582" ht="12" customHeight="1"/>
    <row r="52583" ht="12" customHeight="1"/>
    <row r="52584" ht="12" customHeight="1"/>
    <row r="52585" ht="12" customHeight="1"/>
    <row r="52586" ht="12" customHeight="1"/>
    <row r="52587" ht="12" customHeight="1"/>
    <row r="52588" ht="12" customHeight="1"/>
    <row r="52589" ht="12" customHeight="1"/>
    <row r="52590" ht="12" customHeight="1"/>
    <row r="52591" ht="12" customHeight="1"/>
    <row r="52592" ht="12" customHeight="1"/>
    <row r="52593" ht="12" customHeight="1"/>
    <row r="52594" ht="12" customHeight="1"/>
    <row r="52595" ht="12" customHeight="1"/>
    <row r="52596" ht="12" customHeight="1"/>
    <row r="52597" ht="12" customHeight="1"/>
    <row r="52598" ht="12" customHeight="1"/>
    <row r="52599" ht="12" customHeight="1"/>
    <row r="52600" ht="12" customHeight="1"/>
    <row r="52601" ht="12" customHeight="1"/>
    <row r="52602" ht="12" customHeight="1"/>
    <row r="52603" ht="12" customHeight="1"/>
    <row r="52604" ht="12" customHeight="1"/>
    <row r="52605" ht="12" customHeight="1"/>
    <row r="52606" ht="12" customHeight="1"/>
    <row r="52607" ht="12" customHeight="1"/>
    <row r="52608" ht="12" customHeight="1"/>
    <row r="52609" ht="12" customHeight="1"/>
    <row r="52610" ht="12" customHeight="1"/>
    <row r="52611" ht="12" customHeight="1"/>
    <row r="52612" ht="12" customHeight="1"/>
    <row r="52613" ht="12" customHeight="1"/>
    <row r="52614" ht="12" customHeight="1"/>
    <row r="52615" ht="12" customHeight="1"/>
    <row r="52616" ht="12" customHeight="1"/>
    <row r="52617" ht="12" customHeight="1"/>
    <row r="52618" ht="12" customHeight="1"/>
    <row r="52619" ht="12" customHeight="1"/>
    <row r="52620" ht="12" customHeight="1"/>
    <row r="52621" ht="12" customHeight="1"/>
    <row r="52622" ht="12" customHeight="1"/>
    <row r="52623" ht="12" customHeight="1"/>
    <row r="52624" ht="12" customHeight="1"/>
    <row r="52625" ht="12" customHeight="1"/>
    <row r="52626" ht="12" customHeight="1"/>
    <row r="52627" ht="12" customHeight="1"/>
    <row r="52628" ht="12" customHeight="1"/>
    <row r="52629" ht="12" customHeight="1"/>
    <row r="52630" ht="12" customHeight="1"/>
    <row r="52631" ht="12" customHeight="1"/>
    <row r="52632" ht="12" customHeight="1"/>
    <row r="52633" ht="12" customHeight="1"/>
    <row r="52634" ht="12" customHeight="1"/>
    <row r="52635" ht="12" customHeight="1"/>
    <row r="52636" ht="12" customHeight="1"/>
    <row r="52637" ht="12" customHeight="1"/>
    <row r="52638" ht="12" customHeight="1"/>
    <row r="52639" ht="12" customHeight="1"/>
    <row r="52640" ht="12" customHeight="1"/>
    <row r="52641" ht="12" customHeight="1"/>
    <row r="52642" ht="12" customHeight="1"/>
    <row r="52643" ht="12" customHeight="1"/>
    <row r="52644" ht="12" customHeight="1"/>
    <row r="52645" ht="12" customHeight="1"/>
    <row r="52646" ht="12" customHeight="1"/>
    <row r="52647" ht="12" customHeight="1"/>
    <row r="52648" ht="12" customHeight="1"/>
    <row r="52649" ht="12" customHeight="1"/>
    <row r="52650" ht="12" customHeight="1"/>
    <row r="52651" ht="12" customHeight="1"/>
    <row r="52652" ht="12" customHeight="1"/>
    <row r="52653" ht="12" customHeight="1"/>
    <row r="52654" ht="12" customHeight="1"/>
    <row r="52655" ht="12" customHeight="1"/>
    <row r="52656" ht="12" customHeight="1"/>
    <row r="52657" ht="12" customHeight="1"/>
    <row r="52658" ht="12" customHeight="1"/>
    <row r="52659" ht="12" customHeight="1"/>
    <row r="52660" ht="12" customHeight="1"/>
    <row r="52661" ht="12" customHeight="1"/>
    <row r="52662" ht="12" customHeight="1"/>
    <row r="52663" ht="12" customHeight="1"/>
    <row r="52664" ht="12" customHeight="1"/>
    <row r="52665" ht="12" customHeight="1"/>
    <row r="52666" ht="12" customHeight="1"/>
    <row r="52667" ht="12" customHeight="1"/>
    <row r="52668" ht="12" customHeight="1"/>
    <row r="52669" ht="12" customHeight="1"/>
    <row r="52670" ht="12" customHeight="1"/>
    <row r="52671" ht="12" customHeight="1"/>
    <row r="52672" ht="12" customHeight="1"/>
    <row r="52673" ht="12" customHeight="1"/>
    <row r="52674" ht="12" customHeight="1"/>
    <row r="52675" ht="12" customHeight="1"/>
    <row r="52676" ht="12" customHeight="1"/>
    <row r="52677" ht="12" customHeight="1"/>
    <row r="52678" ht="12" customHeight="1"/>
    <row r="52679" ht="12" customHeight="1"/>
    <row r="52680" ht="12" customHeight="1"/>
    <row r="52681" ht="12" customHeight="1"/>
    <row r="52682" ht="12" customHeight="1"/>
    <row r="52683" ht="12" customHeight="1"/>
    <row r="52684" ht="12" customHeight="1"/>
    <row r="52685" ht="12" customHeight="1"/>
    <row r="52686" ht="12" customHeight="1"/>
    <row r="52687" ht="12" customHeight="1"/>
    <row r="52688" ht="12" customHeight="1"/>
    <row r="52689" ht="12" customHeight="1"/>
    <row r="52690" ht="12" customHeight="1"/>
    <row r="52691" ht="12" customHeight="1"/>
    <row r="52692" ht="12" customHeight="1"/>
    <row r="52693" ht="12" customHeight="1"/>
    <row r="52694" ht="12" customHeight="1"/>
    <row r="52695" ht="12" customHeight="1"/>
    <row r="52696" ht="12" customHeight="1"/>
    <row r="52697" ht="12" customHeight="1"/>
    <row r="52698" ht="12" customHeight="1"/>
    <row r="52699" ht="12" customHeight="1"/>
    <row r="52700" ht="12" customHeight="1"/>
    <row r="52701" ht="12" customHeight="1"/>
    <row r="52702" ht="12" customHeight="1"/>
    <row r="52703" ht="12" customHeight="1"/>
    <row r="52704" ht="12" customHeight="1"/>
    <row r="52705" ht="12" customHeight="1"/>
    <row r="52706" ht="12" customHeight="1"/>
    <row r="52707" ht="12" customHeight="1"/>
    <row r="52708" ht="12" customHeight="1"/>
    <row r="52709" ht="12" customHeight="1"/>
    <row r="52710" ht="12" customHeight="1"/>
    <row r="52711" ht="12" customHeight="1"/>
    <row r="52712" ht="12" customHeight="1"/>
    <row r="52713" ht="12" customHeight="1"/>
    <row r="52714" ht="12" customHeight="1"/>
    <row r="52715" ht="12" customHeight="1"/>
    <row r="52716" ht="12" customHeight="1"/>
    <row r="52717" ht="12" customHeight="1"/>
    <row r="52718" ht="12" customHeight="1"/>
    <row r="52719" ht="12" customHeight="1"/>
    <row r="52720" ht="12" customHeight="1"/>
    <row r="52721" ht="12" customHeight="1"/>
    <row r="52722" ht="12" customHeight="1"/>
    <row r="52723" ht="12" customHeight="1"/>
    <row r="52724" ht="12" customHeight="1"/>
    <row r="52725" ht="12" customHeight="1"/>
    <row r="52726" ht="12" customHeight="1"/>
    <row r="52727" ht="12" customHeight="1"/>
    <row r="52728" ht="12" customHeight="1"/>
    <row r="52729" ht="12" customHeight="1"/>
    <row r="52730" ht="12" customHeight="1"/>
    <row r="52731" ht="12" customHeight="1"/>
    <row r="52732" ht="12" customHeight="1"/>
    <row r="52733" ht="12" customHeight="1"/>
    <row r="52734" ht="12" customHeight="1"/>
    <row r="52735" ht="12" customHeight="1"/>
    <row r="52736" ht="12" customHeight="1"/>
    <row r="52737" ht="12" customHeight="1"/>
    <row r="52738" ht="12" customHeight="1"/>
    <row r="52739" ht="12" customHeight="1"/>
    <row r="52740" ht="12" customHeight="1"/>
    <row r="52741" ht="12" customHeight="1"/>
    <row r="52742" ht="12" customHeight="1"/>
    <row r="52743" ht="12" customHeight="1"/>
    <row r="52744" ht="12" customHeight="1"/>
    <row r="52745" ht="12" customHeight="1"/>
    <row r="52746" ht="12" customHeight="1"/>
    <row r="52747" ht="12" customHeight="1"/>
    <row r="52748" ht="12" customHeight="1"/>
    <row r="52749" ht="12" customHeight="1"/>
    <row r="52750" ht="12" customHeight="1"/>
    <row r="52751" ht="12" customHeight="1"/>
    <row r="52752" ht="12" customHeight="1"/>
    <row r="52753" ht="12" customHeight="1"/>
    <row r="52754" ht="12" customHeight="1"/>
    <row r="52755" ht="12" customHeight="1"/>
    <row r="52756" ht="12" customHeight="1"/>
    <row r="52757" ht="12" customHeight="1"/>
    <row r="52758" ht="12" customHeight="1"/>
    <row r="52759" ht="12" customHeight="1"/>
    <row r="52760" ht="12" customHeight="1"/>
    <row r="52761" ht="12" customHeight="1"/>
    <row r="52762" ht="12" customHeight="1"/>
    <row r="52763" ht="12" customHeight="1"/>
    <row r="52764" ht="12" customHeight="1"/>
    <row r="52765" ht="12" customHeight="1"/>
    <row r="52766" ht="12" customHeight="1"/>
    <row r="52767" ht="12" customHeight="1"/>
    <row r="52768" ht="12" customHeight="1"/>
    <row r="52769" ht="12" customHeight="1"/>
    <row r="52770" ht="12" customHeight="1"/>
    <row r="52771" ht="12" customHeight="1"/>
    <row r="52772" ht="12" customHeight="1"/>
    <row r="52773" ht="12" customHeight="1"/>
    <row r="52774" ht="12" customHeight="1"/>
    <row r="52775" ht="12" customHeight="1"/>
    <row r="52776" ht="12" customHeight="1"/>
    <row r="52777" ht="12" customHeight="1"/>
    <row r="52778" ht="12" customHeight="1"/>
    <row r="52779" ht="12" customHeight="1"/>
    <row r="52780" ht="12" customHeight="1"/>
    <row r="52781" ht="12" customHeight="1"/>
    <row r="52782" ht="12" customHeight="1"/>
    <row r="52783" ht="12" customHeight="1"/>
    <row r="52784" ht="12" customHeight="1"/>
    <row r="52785" ht="12" customHeight="1"/>
    <row r="52786" ht="12" customHeight="1"/>
    <row r="52787" ht="12" customHeight="1"/>
    <row r="52788" ht="12" customHeight="1"/>
    <row r="52789" ht="12" customHeight="1"/>
    <row r="52790" ht="12" customHeight="1"/>
    <row r="52791" ht="12" customHeight="1"/>
    <row r="52792" ht="12" customHeight="1"/>
    <row r="52793" ht="12" customHeight="1"/>
    <row r="52794" ht="12" customHeight="1"/>
    <row r="52795" ht="12" customHeight="1"/>
    <row r="52796" ht="12" customHeight="1"/>
    <row r="52797" ht="12" customHeight="1"/>
    <row r="52798" ht="12" customHeight="1"/>
    <row r="52799" ht="12" customHeight="1"/>
    <row r="52800" ht="12" customHeight="1"/>
    <row r="52801" ht="12" customHeight="1"/>
    <row r="52802" ht="12" customHeight="1"/>
    <row r="52803" ht="12" customHeight="1"/>
    <row r="52804" ht="12" customHeight="1"/>
    <row r="52805" ht="12" customHeight="1"/>
    <row r="52806" ht="12" customHeight="1"/>
    <row r="52807" ht="12" customHeight="1"/>
    <row r="52808" ht="12" customHeight="1"/>
    <row r="52809" ht="12" customHeight="1"/>
    <row r="52810" ht="12" customHeight="1"/>
    <row r="52811" ht="12" customHeight="1"/>
    <row r="52812" ht="12" customHeight="1"/>
    <row r="52813" ht="12" customHeight="1"/>
    <row r="52814" ht="12" customHeight="1"/>
    <row r="52815" ht="12" customHeight="1"/>
    <row r="52816" ht="12" customHeight="1"/>
    <row r="52817" ht="12" customHeight="1"/>
    <row r="52818" ht="12" customHeight="1"/>
    <row r="52819" ht="12" customHeight="1"/>
    <row r="52820" ht="12" customHeight="1"/>
    <row r="52821" ht="12" customHeight="1"/>
    <row r="52822" ht="12" customHeight="1"/>
    <row r="52823" ht="12" customHeight="1"/>
    <row r="52824" ht="12" customHeight="1"/>
    <row r="52825" ht="12" customHeight="1"/>
    <row r="52826" ht="12" customHeight="1"/>
    <row r="52827" ht="12" customHeight="1"/>
    <row r="52828" ht="12" customHeight="1"/>
    <row r="52829" ht="12" customHeight="1"/>
    <row r="52830" ht="12" customHeight="1"/>
    <row r="52831" ht="12" customHeight="1"/>
    <row r="52832" ht="12" customHeight="1"/>
    <row r="52833" ht="12" customHeight="1"/>
    <row r="52834" ht="12" customHeight="1"/>
    <row r="52835" ht="12" customHeight="1"/>
    <row r="52836" ht="12" customHeight="1"/>
    <row r="52837" ht="12" customHeight="1"/>
    <row r="52838" ht="12" customHeight="1"/>
    <row r="52839" ht="12" customHeight="1"/>
    <row r="52840" ht="12" customHeight="1"/>
    <row r="52841" ht="12" customHeight="1"/>
    <row r="52842" ht="12" customHeight="1"/>
    <row r="52843" ht="12" customHeight="1"/>
    <row r="52844" ht="12" customHeight="1"/>
    <row r="52845" ht="12" customHeight="1"/>
    <row r="52846" ht="12" customHeight="1"/>
    <row r="52847" ht="12" customHeight="1"/>
    <row r="52848" ht="12" customHeight="1"/>
    <row r="52849" ht="12" customHeight="1"/>
    <row r="52850" ht="12" customHeight="1"/>
    <row r="52851" ht="12" customHeight="1"/>
    <row r="52852" ht="12" customHeight="1"/>
    <row r="52853" ht="12" customHeight="1"/>
    <row r="52854" ht="12" customHeight="1"/>
    <row r="52855" ht="12" customHeight="1"/>
    <row r="52856" ht="12" customHeight="1"/>
    <row r="52857" ht="12" customHeight="1"/>
    <row r="52858" ht="12" customHeight="1"/>
    <row r="52859" ht="12" customHeight="1"/>
    <row r="52860" ht="12" customHeight="1"/>
    <row r="52861" ht="12" customHeight="1"/>
    <row r="52862" ht="12" customHeight="1"/>
    <row r="52863" ht="12" customHeight="1"/>
    <row r="52864" ht="12" customHeight="1"/>
    <row r="52865" ht="12" customHeight="1"/>
    <row r="52866" ht="12" customHeight="1"/>
    <row r="52867" ht="12" customHeight="1"/>
    <row r="52868" ht="12" customHeight="1"/>
    <row r="52869" ht="12" customHeight="1"/>
    <row r="52870" ht="12" customHeight="1"/>
    <row r="52871" ht="12" customHeight="1"/>
    <row r="52872" ht="12" customHeight="1"/>
    <row r="52873" ht="12" customHeight="1"/>
    <row r="52874" ht="12" customHeight="1"/>
    <row r="52875" ht="12" customHeight="1"/>
    <row r="52876" ht="12" customHeight="1"/>
    <row r="52877" ht="12" customHeight="1"/>
    <row r="52878" ht="12" customHeight="1"/>
    <row r="52879" ht="12" customHeight="1"/>
    <row r="52880" ht="12" customHeight="1"/>
    <row r="52881" ht="12" customHeight="1"/>
    <row r="52882" ht="12" customHeight="1"/>
    <row r="52883" ht="12" customHeight="1"/>
    <row r="52884" ht="12" customHeight="1"/>
    <row r="52885" ht="12" customHeight="1"/>
    <row r="52886" ht="12" customHeight="1"/>
    <row r="52887" ht="12" customHeight="1"/>
    <row r="52888" ht="12" customHeight="1"/>
    <row r="52889" ht="12" customHeight="1"/>
    <row r="52890" ht="12" customHeight="1"/>
    <row r="52891" ht="12" customHeight="1"/>
    <row r="52892" ht="12" customHeight="1"/>
    <row r="52893" ht="12" customHeight="1"/>
    <row r="52894" ht="12" customHeight="1"/>
    <row r="52895" ht="12" customHeight="1"/>
    <row r="52896" ht="12" customHeight="1"/>
    <row r="52897" ht="12" customHeight="1"/>
    <row r="52898" ht="12" customHeight="1"/>
    <row r="52899" ht="12" customHeight="1"/>
    <row r="52900" ht="12" customHeight="1"/>
    <row r="52901" ht="12" customHeight="1"/>
    <row r="52902" ht="12" customHeight="1"/>
    <row r="52903" ht="12" customHeight="1"/>
    <row r="52904" ht="12" customHeight="1"/>
    <row r="52905" ht="12" customHeight="1"/>
    <row r="52906" ht="12" customHeight="1"/>
    <row r="52907" ht="12" customHeight="1"/>
    <row r="52908" ht="12" customHeight="1"/>
    <row r="52909" ht="12" customHeight="1"/>
    <row r="52910" ht="12" customHeight="1"/>
    <row r="52911" ht="12" customHeight="1"/>
    <row r="52912" ht="12" customHeight="1"/>
    <row r="52913" ht="12" customHeight="1"/>
    <row r="52914" ht="12" customHeight="1"/>
    <row r="52915" ht="12" customHeight="1"/>
    <row r="52916" ht="12" customHeight="1"/>
    <row r="52917" ht="12" customHeight="1"/>
    <row r="52918" ht="12" customHeight="1"/>
    <row r="52919" ht="12" customHeight="1"/>
    <row r="52920" ht="12" customHeight="1"/>
    <row r="52921" ht="12" customHeight="1"/>
    <row r="52922" ht="12" customHeight="1"/>
    <row r="52923" ht="12" customHeight="1"/>
    <row r="52924" ht="12" customHeight="1"/>
    <row r="52925" ht="12" customHeight="1"/>
    <row r="52926" ht="12" customHeight="1"/>
    <row r="52927" ht="12" customHeight="1"/>
    <row r="52928" ht="12" customHeight="1"/>
    <row r="52929" ht="12" customHeight="1"/>
    <row r="52930" ht="12" customHeight="1"/>
    <row r="52931" ht="12" customHeight="1"/>
    <row r="52932" ht="12" customHeight="1"/>
    <row r="52933" ht="12" customHeight="1"/>
    <row r="52934" ht="12" customHeight="1"/>
    <row r="52935" ht="12" customHeight="1"/>
    <row r="52936" ht="12" customHeight="1"/>
    <row r="52937" ht="12" customHeight="1"/>
    <row r="52938" ht="12" customHeight="1"/>
    <row r="52939" ht="12" customHeight="1"/>
    <row r="52940" ht="12" customHeight="1"/>
    <row r="52941" ht="12" customHeight="1"/>
    <row r="52942" ht="12" customHeight="1"/>
    <row r="52943" ht="12" customHeight="1"/>
    <row r="52944" ht="12" customHeight="1"/>
    <row r="52945" ht="12" customHeight="1"/>
    <row r="52946" ht="12" customHeight="1"/>
    <row r="52947" ht="12" customHeight="1"/>
    <row r="52948" ht="12" customHeight="1"/>
    <row r="52949" ht="12" customHeight="1"/>
    <row r="52950" ht="12" customHeight="1"/>
    <row r="52951" ht="12" customHeight="1"/>
    <row r="52952" ht="12" customHeight="1"/>
    <row r="52953" ht="12" customHeight="1"/>
    <row r="52954" ht="12" customHeight="1"/>
    <row r="52955" ht="12" customHeight="1"/>
    <row r="52956" ht="12" customHeight="1"/>
    <row r="52957" ht="12" customHeight="1"/>
    <row r="52958" ht="12" customHeight="1"/>
    <row r="52959" ht="12" customHeight="1"/>
    <row r="52960" ht="12" customHeight="1"/>
    <row r="52961" ht="12" customHeight="1"/>
    <row r="52962" ht="12" customHeight="1"/>
    <row r="52963" ht="12" customHeight="1"/>
    <row r="52964" ht="12" customHeight="1"/>
    <row r="52965" ht="12" customHeight="1"/>
    <row r="52966" ht="12" customHeight="1"/>
    <row r="52967" ht="12" customHeight="1"/>
    <row r="52968" ht="12" customHeight="1"/>
    <row r="52969" ht="12" customHeight="1"/>
    <row r="52970" ht="12" customHeight="1"/>
    <row r="52971" ht="12" customHeight="1"/>
    <row r="52972" ht="12" customHeight="1"/>
    <row r="52973" ht="12" customHeight="1"/>
    <row r="52974" ht="12" customHeight="1"/>
    <row r="52975" ht="12" customHeight="1"/>
    <row r="52976" ht="12" customHeight="1"/>
    <row r="52977" ht="12" customHeight="1"/>
    <row r="52978" ht="12" customHeight="1"/>
    <row r="52979" ht="12" customHeight="1"/>
    <row r="52980" ht="12" customHeight="1"/>
    <row r="52981" ht="12" customHeight="1"/>
    <row r="52982" ht="12" customHeight="1"/>
    <row r="52983" ht="12" customHeight="1"/>
    <row r="52984" ht="12" customHeight="1"/>
    <row r="52985" ht="12" customHeight="1"/>
    <row r="52986" ht="12" customHeight="1"/>
    <row r="52987" ht="12" customHeight="1"/>
    <row r="52988" ht="12" customHeight="1"/>
    <row r="52989" ht="12" customHeight="1"/>
    <row r="52990" ht="12" customHeight="1"/>
    <row r="52991" ht="12" customHeight="1"/>
    <row r="52992" ht="12" customHeight="1"/>
    <row r="52993" ht="12" customHeight="1"/>
    <row r="52994" ht="12" customHeight="1"/>
    <row r="52995" ht="12" customHeight="1"/>
    <row r="52996" ht="12" customHeight="1"/>
    <row r="52997" ht="12" customHeight="1"/>
    <row r="52998" ht="12" customHeight="1"/>
    <row r="52999" ht="12" customHeight="1"/>
    <row r="53000" ht="12" customHeight="1"/>
    <row r="53001" ht="12" customHeight="1"/>
    <row r="53002" ht="12" customHeight="1"/>
    <row r="53003" ht="12" customHeight="1"/>
    <row r="53004" ht="12" customHeight="1"/>
    <row r="53005" ht="12" customHeight="1"/>
    <row r="53006" ht="12" customHeight="1"/>
    <row r="53007" ht="12" customHeight="1"/>
    <row r="53008" ht="12" customHeight="1"/>
    <row r="53009" ht="12" customHeight="1"/>
    <row r="53010" ht="12" customHeight="1"/>
    <row r="53011" ht="12" customHeight="1"/>
    <row r="53012" ht="12" customHeight="1"/>
    <row r="53013" ht="12" customHeight="1"/>
    <row r="53014" ht="12" customHeight="1"/>
    <row r="53015" ht="12" customHeight="1"/>
    <row r="53016" ht="12" customHeight="1"/>
    <row r="53017" ht="12" customHeight="1"/>
    <row r="53018" ht="12" customHeight="1"/>
    <row r="53019" ht="12" customHeight="1"/>
    <row r="53020" ht="12" customHeight="1"/>
    <row r="53021" ht="12" customHeight="1"/>
    <row r="53022" ht="12" customHeight="1"/>
    <row r="53023" ht="12" customHeight="1"/>
    <row r="53024" ht="12" customHeight="1"/>
    <row r="53025" ht="12" customHeight="1"/>
    <row r="53026" ht="12" customHeight="1"/>
    <row r="53027" ht="12" customHeight="1"/>
    <row r="53028" ht="12" customHeight="1"/>
    <row r="53029" ht="12" customHeight="1"/>
    <row r="53030" ht="12" customHeight="1"/>
    <row r="53031" ht="12" customHeight="1"/>
    <row r="53032" ht="12" customHeight="1"/>
    <row r="53033" ht="12" customHeight="1"/>
    <row r="53034" ht="12" customHeight="1"/>
    <row r="53035" ht="12" customHeight="1"/>
    <row r="53036" ht="12" customHeight="1"/>
    <row r="53037" ht="12" customHeight="1"/>
    <row r="53038" ht="12" customHeight="1"/>
    <row r="53039" ht="12" customHeight="1"/>
    <row r="53040" ht="12" customHeight="1"/>
    <row r="53041" ht="12" customHeight="1"/>
    <row r="53042" ht="12" customHeight="1"/>
    <row r="53043" ht="12" customHeight="1"/>
    <row r="53044" ht="12" customHeight="1"/>
    <row r="53045" ht="12" customHeight="1"/>
    <row r="53046" ht="12" customHeight="1"/>
    <row r="53047" ht="12" customHeight="1"/>
    <row r="53048" ht="12" customHeight="1"/>
    <row r="53049" ht="12" customHeight="1"/>
    <row r="53050" ht="12" customHeight="1"/>
    <row r="53051" ht="12" customHeight="1"/>
    <row r="53052" ht="12" customHeight="1"/>
    <row r="53053" ht="12" customHeight="1"/>
    <row r="53054" ht="12" customHeight="1"/>
    <row r="53055" ht="12" customHeight="1"/>
    <row r="53056" ht="12" customHeight="1"/>
    <row r="53057" ht="12" customHeight="1"/>
    <row r="53058" ht="12" customHeight="1"/>
    <row r="53059" ht="12" customHeight="1"/>
    <row r="53060" ht="12" customHeight="1"/>
    <row r="53061" ht="12" customHeight="1"/>
    <row r="53062" ht="12" customHeight="1"/>
    <row r="53063" ht="12" customHeight="1"/>
    <row r="53064" ht="12" customHeight="1"/>
    <row r="53065" ht="12" customHeight="1"/>
    <row r="53066" ht="12" customHeight="1"/>
    <row r="53067" ht="12" customHeight="1"/>
    <row r="53068" ht="12" customHeight="1"/>
    <row r="53069" ht="12" customHeight="1"/>
    <row r="53070" ht="12" customHeight="1"/>
    <row r="53071" ht="12" customHeight="1"/>
    <row r="53072" ht="12" customHeight="1"/>
    <row r="53073" ht="12" customHeight="1"/>
    <row r="53074" ht="12" customHeight="1"/>
    <row r="53075" ht="12" customHeight="1"/>
    <row r="53076" ht="12" customHeight="1"/>
    <row r="53077" ht="12" customHeight="1"/>
    <row r="53078" ht="12" customHeight="1"/>
    <row r="53079" ht="12" customHeight="1"/>
    <row r="53080" ht="12" customHeight="1"/>
    <row r="53081" ht="12" customHeight="1"/>
    <row r="53082" ht="12" customHeight="1"/>
    <row r="53083" ht="12" customHeight="1"/>
    <row r="53084" ht="12" customHeight="1"/>
    <row r="53085" ht="12" customHeight="1"/>
    <row r="53086" ht="12" customHeight="1"/>
    <row r="53087" ht="12" customHeight="1"/>
    <row r="53088" ht="12" customHeight="1"/>
    <row r="53089" ht="12" customHeight="1"/>
    <row r="53090" ht="12" customHeight="1"/>
    <row r="53091" ht="12" customHeight="1"/>
    <row r="53092" ht="12" customHeight="1"/>
    <row r="53093" ht="12" customHeight="1"/>
    <row r="53094" ht="12" customHeight="1"/>
    <row r="53095" ht="12" customHeight="1"/>
    <row r="53096" ht="12" customHeight="1"/>
    <row r="53097" ht="12" customHeight="1"/>
    <row r="53098" ht="12" customHeight="1"/>
    <row r="53099" ht="12" customHeight="1"/>
    <row r="53100" ht="12" customHeight="1"/>
    <row r="53101" ht="12" customHeight="1"/>
    <row r="53102" ht="12" customHeight="1"/>
    <row r="53103" ht="12" customHeight="1"/>
    <row r="53104" ht="12" customHeight="1"/>
    <row r="53105" ht="12" customHeight="1"/>
    <row r="53106" ht="12" customHeight="1"/>
    <row r="53107" ht="12" customHeight="1"/>
    <row r="53108" ht="12" customHeight="1"/>
    <row r="53109" ht="12" customHeight="1"/>
    <row r="53110" ht="12" customHeight="1"/>
    <row r="53111" ht="12" customHeight="1"/>
    <row r="53112" ht="12" customHeight="1"/>
    <row r="53113" ht="12" customHeight="1"/>
    <row r="53114" ht="12" customHeight="1"/>
    <row r="53115" ht="12" customHeight="1"/>
    <row r="53116" ht="12" customHeight="1"/>
    <row r="53117" ht="12" customHeight="1"/>
    <row r="53118" ht="12" customHeight="1"/>
    <row r="53119" ht="12" customHeight="1"/>
    <row r="53120" ht="12" customHeight="1"/>
    <row r="53121" ht="12" customHeight="1"/>
    <row r="53122" ht="12" customHeight="1"/>
    <row r="53123" ht="12" customHeight="1"/>
    <row r="53124" ht="12" customHeight="1"/>
    <row r="53125" ht="12" customHeight="1"/>
    <row r="53126" ht="12" customHeight="1"/>
    <row r="53127" ht="12" customHeight="1"/>
    <row r="53128" ht="12" customHeight="1"/>
    <row r="53129" ht="12" customHeight="1"/>
    <row r="53130" ht="12" customHeight="1"/>
    <row r="53131" ht="12" customHeight="1"/>
    <row r="53132" ht="12" customHeight="1"/>
    <row r="53133" ht="12" customHeight="1"/>
    <row r="53134" ht="12" customHeight="1"/>
    <row r="53135" ht="12" customHeight="1"/>
    <row r="53136" ht="12" customHeight="1"/>
    <row r="53137" ht="12" customHeight="1"/>
    <row r="53138" ht="12" customHeight="1"/>
    <row r="53139" ht="12" customHeight="1"/>
    <row r="53140" ht="12" customHeight="1"/>
    <row r="53141" ht="12" customHeight="1"/>
    <row r="53142" ht="12" customHeight="1"/>
    <row r="53143" ht="12" customHeight="1"/>
    <row r="53144" ht="12" customHeight="1"/>
    <row r="53145" ht="12" customHeight="1"/>
    <row r="53146" ht="12" customHeight="1"/>
    <row r="53147" ht="12" customHeight="1"/>
    <row r="53148" ht="12" customHeight="1"/>
    <row r="53149" ht="12" customHeight="1"/>
    <row r="53150" ht="12" customHeight="1"/>
    <row r="53151" ht="12" customHeight="1"/>
    <row r="53152" ht="12" customHeight="1"/>
    <row r="53153" ht="12" customHeight="1"/>
    <row r="53154" ht="12" customHeight="1"/>
    <row r="53155" ht="12" customHeight="1"/>
    <row r="53156" ht="12" customHeight="1"/>
    <row r="53157" ht="12" customHeight="1"/>
    <row r="53158" ht="12" customHeight="1"/>
    <row r="53159" ht="12" customHeight="1"/>
    <row r="53160" ht="12" customHeight="1"/>
    <row r="53161" ht="12" customHeight="1"/>
    <row r="53162" ht="12" customHeight="1"/>
    <row r="53163" ht="12" customHeight="1"/>
    <row r="53164" ht="12" customHeight="1"/>
    <row r="53165" ht="12" customHeight="1"/>
    <row r="53166" ht="12" customHeight="1"/>
    <row r="53167" ht="12" customHeight="1"/>
    <row r="53168" ht="12" customHeight="1"/>
    <row r="53169" ht="12" customHeight="1"/>
    <row r="53170" ht="12" customHeight="1"/>
    <row r="53171" ht="12" customHeight="1"/>
    <row r="53172" ht="12" customHeight="1"/>
    <row r="53173" ht="12" customHeight="1"/>
    <row r="53174" ht="12" customHeight="1"/>
    <row r="53175" ht="12" customHeight="1"/>
    <row r="53176" ht="12" customHeight="1"/>
    <row r="53177" ht="12" customHeight="1"/>
    <row r="53178" ht="12" customHeight="1"/>
    <row r="53179" ht="12" customHeight="1"/>
    <row r="53180" ht="12" customHeight="1"/>
    <row r="53181" ht="12" customHeight="1"/>
    <row r="53182" ht="12" customHeight="1"/>
    <row r="53183" ht="12" customHeight="1"/>
    <row r="53184" ht="12" customHeight="1"/>
    <row r="53185" ht="12" customHeight="1"/>
    <row r="53186" ht="12" customHeight="1"/>
    <row r="53187" ht="12" customHeight="1"/>
    <row r="53188" ht="12" customHeight="1"/>
    <row r="53189" ht="12" customHeight="1"/>
    <row r="53190" ht="12" customHeight="1"/>
    <row r="53191" ht="12" customHeight="1"/>
    <row r="53192" ht="12" customHeight="1"/>
    <row r="53193" ht="12" customHeight="1"/>
    <row r="53194" ht="12" customHeight="1"/>
    <row r="53195" ht="12" customHeight="1"/>
    <row r="53196" ht="12" customHeight="1"/>
    <row r="53197" ht="12" customHeight="1"/>
    <row r="53198" ht="12" customHeight="1"/>
    <row r="53199" ht="12" customHeight="1"/>
    <row r="53200" ht="12" customHeight="1"/>
    <row r="53201" ht="12" customHeight="1"/>
    <row r="53202" ht="12" customHeight="1"/>
    <row r="53203" ht="12" customHeight="1"/>
    <row r="53204" ht="12" customHeight="1"/>
    <row r="53205" ht="12" customHeight="1"/>
    <row r="53206" ht="12" customHeight="1"/>
    <row r="53207" ht="12" customHeight="1"/>
    <row r="53208" ht="12" customHeight="1"/>
    <row r="53209" ht="12" customHeight="1"/>
    <row r="53210" ht="12" customHeight="1"/>
    <row r="53211" ht="12" customHeight="1"/>
    <row r="53212" ht="12" customHeight="1"/>
    <row r="53213" ht="12" customHeight="1"/>
    <row r="53214" ht="12" customHeight="1"/>
    <row r="53215" ht="12" customHeight="1"/>
    <row r="53216" ht="12" customHeight="1"/>
    <row r="53217" ht="12" customHeight="1"/>
    <row r="53218" ht="12" customHeight="1"/>
    <row r="53219" ht="12" customHeight="1"/>
    <row r="53220" ht="12" customHeight="1"/>
    <row r="53221" ht="12" customHeight="1"/>
    <row r="53222" ht="12" customHeight="1"/>
    <row r="53223" ht="12" customHeight="1"/>
    <row r="53224" ht="12" customHeight="1"/>
    <row r="53225" ht="12" customHeight="1"/>
    <row r="53226" ht="12" customHeight="1"/>
    <row r="53227" ht="12" customHeight="1"/>
    <row r="53228" ht="12" customHeight="1"/>
    <row r="53229" ht="12" customHeight="1"/>
    <row r="53230" ht="12" customHeight="1"/>
    <row r="53231" ht="12" customHeight="1"/>
    <row r="53232" ht="12" customHeight="1"/>
    <row r="53233" ht="12" customHeight="1"/>
    <row r="53234" ht="12" customHeight="1"/>
    <row r="53235" ht="12" customHeight="1"/>
    <row r="53236" ht="12" customHeight="1"/>
    <row r="53237" ht="12" customHeight="1"/>
    <row r="53238" ht="12" customHeight="1"/>
    <row r="53239" ht="12" customHeight="1"/>
    <row r="53240" ht="12" customHeight="1"/>
    <row r="53241" ht="12" customHeight="1"/>
    <row r="53242" ht="12" customHeight="1"/>
    <row r="53243" ht="12" customHeight="1"/>
    <row r="53244" ht="12" customHeight="1"/>
    <row r="53245" ht="12" customHeight="1"/>
    <row r="53246" ht="12" customHeight="1"/>
    <row r="53247" ht="12" customHeight="1"/>
    <row r="53248" ht="12" customHeight="1"/>
    <row r="53249" ht="12" customHeight="1"/>
    <row r="53250" ht="12" customHeight="1"/>
    <row r="53251" ht="12" customHeight="1"/>
    <row r="53252" ht="12" customHeight="1"/>
    <row r="53253" ht="12" customHeight="1"/>
    <row r="53254" ht="12" customHeight="1"/>
    <row r="53255" ht="12" customHeight="1"/>
    <row r="53256" ht="12" customHeight="1"/>
    <row r="53257" ht="12" customHeight="1"/>
    <row r="53258" ht="12" customHeight="1"/>
    <row r="53259" ht="12" customHeight="1"/>
    <row r="53260" ht="12" customHeight="1"/>
    <row r="53261" ht="12" customHeight="1"/>
    <row r="53262" ht="12" customHeight="1"/>
    <row r="53263" ht="12" customHeight="1"/>
    <row r="53264" ht="12" customHeight="1"/>
    <row r="53265" ht="12" customHeight="1"/>
    <row r="53266" ht="12" customHeight="1"/>
    <row r="53267" ht="12" customHeight="1"/>
    <row r="53268" ht="12" customHeight="1"/>
    <row r="53269" ht="12" customHeight="1"/>
    <row r="53270" ht="12" customHeight="1"/>
    <row r="53271" ht="12" customHeight="1"/>
    <row r="53272" ht="12" customHeight="1"/>
    <row r="53273" ht="12" customHeight="1"/>
    <row r="53274" ht="12" customHeight="1"/>
    <row r="53275" ht="12" customHeight="1"/>
    <row r="53276" ht="12" customHeight="1"/>
    <row r="53277" ht="12" customHeight="1"/>
    <row r="53278" ht="12" customHeight="1"/>
    <row r="53279" ht="12" customHeight="1"/>
    <row r="53280" ht="12" customHeight="1"/>
    <row r="53281" ht="12" customHeight="1"/>
    <row r="53282" ht="12" customHeight="1"/>
    <row r="53283" ht="12" customHeight="1"/>
    <row r="53284" ht="12" customHeight="1"/>
    <row r="53285" ht="12" customHeight="1"/>
    <row r="53286" ht="12" customHeight="1"/>
    <row r="53287" ht="12" customHeight="1"/>
    <row r="53288" ht="12" customHeight="1"/>
    <row r="53289" ht="12" customHeight="1"/>
    <row r="53290" ht="12" customHeight="1"/>
    <row r="53291" ht="12" customHeight="1"/>
    <row r="53292" ht="12" customHeight="1"/>
    <row r="53293" ht="12" customHeight="1"/>
    <row r="53294" ht="12" customHeight="1"/>
    <row r="53295" ht="12" customHeight="1"/>
    <row r="53296" ht="12" customHeight="1"/>
    <row r="53297" ht="12" customHeight="1"/>
    <row r="53298" ht="12" customHeight="1"/>
    <row r="53299" ht="12" customHeight="1"/>
    <row r="53300" ht="12" customHeight="1"/>
    <row r="53301" ht="12" customHeight="1"/>
    <row r="53302" ht="12" customHeight="1"/>
    <row r="53303" ht="12" customHeight="1"/>
    <row r="53304" ht="12" customHeight="1"/>
    <row r="53305" ht="12" customHeight="1"/>
    <row r="53306" ht="12" customHeight="1"/>
    <row r="53307" ht="12" customHeight="1"/>
    <row r="53308" ht="12" customHeight="1"/>
    <row r="53309" ht="12" customHeight="1"/>
    <row r="53310" ht="12" customHeight="1"/>
    <row r="53311" ht="12" customHeight="1"/>
    <row r="53312" ht="12" customHeight="1"/>
    <row r="53313" ht="12" customHeight="1"/>
    <row r="53314" ht="12" customHeight="1"/>
    <row r="53315" ht="12" customHeight="1"/>
    <row r="53316" ht="12" customHeight="1"/>
    <row r="53317" ht="12" customHeight="1"/>
    <row r="53318" ht="12" customHeight="1"/>
    <row r="53319" ht="12" customHeight="1"/>
    <row r="53320" ht="12" customHeight="1"/>
    <row r="53321" ht="12" customHeight="1"/>
    <row r="53322" ht="12" customHeight="1"/>
    <row r="53323" ht="12" customHeight="1"/>
    <row r="53324" ht="12" customHeight="1"/>
    <row r="53325" ht="12" customHeight="1"/>
    <row r="53326" ht="12" customHeight="1"/>
    <row r="53327" ht="12" customHeight="1"/>
    <row r="53328" ht="12" customHeight="1"/>
    <row r="53329" ht="12" customHeight="1"/>
    <row r="53330" ht="12" customHeight="1"/>
    <row r="53331" ht="12" customHeight="1"/>
    <row r="53332" ht="12" customHeight="1"/>
    <row r="53333" ht="12" customHeight="1"/>
    <row r="53334" ht="12" customHeight="1"/>
    <row r="53335" ht="12" customHeight="1"/>
    <row r="53336" ht="12" customHeight="1"/>
    <row r="53337" ht="12" customHeight="1"/>
    <row r="53338" ht="12" customHeight="1"/>
    <row r="53339" ht="12" customHeight="1"/>
    <row r="53340" ht="12" customHeight="1"/>
    <row r="53341" ht="12" customHeight="1"/>
    <row r="53342" ht="12" customHeight="1"/>
    <row r="53343" ht="12" customHeight="1"/>
    <row r="53344" ht="12" customHeight="1"/>
    <row r="53345" ht="12" customHeight="1"/>
    <row r="53346" ht="12" customHeight="1"/>
    <row r="53347" ht="12" customHeight="1"/>
    <row r="53348" ht="12" customHeight="1"/>
    <row r="53349" ht="12" customHeight="1"/>
    <row r="53350" ht="12" customHeight="1"/>
    <row r="53351" ht="12" customHeight="1"/>
    <row r="53352" ht="12" customHeight="1"/>
    <row r="53353" ht="12" customHeight="1"/>
    <row r="53354" ht="12" customHeight="1"/>
    <row r="53355" ht="12" customHeight="1"/>
    <row r="53356" ht="12" customHeight="1"/>
    <row r="53357" ht="12" customHeight="1"/>
    <row r="53358" ht="12" customHeight="1"/>
    <row r="53359" ht="12" customHeight="1"/>
    <row r="53360" ht="12" customHeight="1"/>
    <row r="53361" ht="12" customHeight="1"/>
    <row r="53362" ht="12" customHeight="1"/>
    <row r="53363" ht="12" customHeight="1"/>
    <row r="53364" ht="12" customHeight="1"/>
    <row r="53365" ht="12" customHeight="1"/>
    <row r="53366" ht="12" customHeight="1"/>
    <row r="53367" ht="12" customHeight="1"/>
    <row r="53368" ht="12" customHeight="1"/>
    <row r="53369" ht="12" customHeight="1"/>
    <row r="53370" ht="12" customHeight="1"/>
    <row r="53371" ht="12" customHeight="1"/>
    <row r="53372" ht="12" customHeight="1"/>
    <row r="53373" ht="12" customHeight="1"/>
    <row r="53374" ht="12" customHeight="1"/>
    <row r="53375" ht="12" customHeight="1"/>
    <row r="53376" ht="12" customHeight="1"/>
    <row r="53377" ht="12" customHeight="1"/>
    <row r="53378" ht="12" customHeight="1"/>
    <row r="53379" ht="12" customHeight="1"/>
    <row r="53380" ht="12" customHeight="1"/>
    <row r="53381" ht="12" customHeight="1"/>
    <row r="53382" ht="12" customHeight="1"/>
    <row r="53383" ht="12" customHeight="1"/>
    <row r="53384" ht="12" customHeight="1"/>
    <row r="53385" ht="12" customHeight="1"/>
    <row r="53386" ht="12" customHeight="1"/>
    <row r="53387" ht="12" customHeight="1"/>
    <row r="53388" ht="12" customHeight="1"/>
    <row r="53389" ht="12" customHeight="1"/>
    <row r="53390" ht="12" customHeight="1"/>
    <row r="53391" ht="12" customHeight="1"/>
    <row r="53392" ht="12" customHeight="1"/>
    <row r="53393" ht="12" customHeight="1"/>
    <row r="53394" ht="12" customHeight="1"/>
    <row r="53395" ht="12" customHeight="1"/>
    <row r="53396" ht="12" customHeight="1"/>
    <row r="53397" ht="12" customHeight="1"/>
    <row r="53398" ht="12" customHeight="1"/>
    <row r="53399" ht="12" customHeight="1"/>
    <row r="53400" ht="12" customHeight="1"/>
    <row r="53401" ht="12" customHeight="1"/>
    <row r="53402" ht="12" customHeight="1"/>
    <row r="53403" ht="12" customHeight="1"/>
    <row r="53404" ht="12" customHeight="1"/>
    <row r="53405" ht="12" customHeight="1"/>
    <row r="53406" ht="12" customHeight="1"/>
    <row r="53407" ht="12" customHeight="1"/>
    <row r="53408" ht="12" customHeight="1"/>
    <row r="53409" ht="12" customHeight="1"/>
    <row r="53410" ht="12" customHeight="1"/>
    <row r="53411" ht="12" customHeight="1"/>
    <row r="53412" ht="12" customHeight="1"/>
    <row r="53413" ht="12" customHeight="1"/>
    <row r="53414" ht="12" customHeight="1"/>
    <row r="53415" ht="12" customHeight="1"/>
    <row r="53416" ht="12" customHeight="1"/>
    <row r="53417" ht="12" customHeight="1"/>
    <row r="53418" ht="12" customHeight="1"/>
    <row r="53419" ht="12" customHeight="1"/>
    <row r="53420" ht="12" customHeight="1"/>
    <row r="53421" ht="12" customHeight="1"/>
    <row r="53422" ht="12" customHeight="1"/>
    <row r="53423" ht="12" customHeight="1"/>
    <row r="53424" ht="12" customHeight="1"/>
    <row r="53425" ht="12" customHeight="1"/>
    <row r="53426" ht="12" customHeight="1"/>
    <row r="53427" ht="12" customHeight="1"/>
    <row r="53428" ht="12" customHeight="1"/>
    <row r="53429" ht="12" customHeight="1"/>
    <row r="53430" ht="12" customHeight="1"/>
    <row r="53431" ht="12" customHeight="1"/>
    <row r="53432" ht="12" customHeight="1"/>
    <row r="53433" ht="12" customHeight="1"/>
    <row r="53434" ht="12" customHeight="1"/>
    <row r="53435" ht="12" customHeight="1"/>
    <row r="53436" ht="12" customHeight="1"/>
    <row r="53437" ht="12" customHeight="1"/>
    <row r="53438" ht="12" customHeight="1"/>
    <row r="53439" ht="12" customHeight="1"/>
    <row r="53440" ht="12" customHeight="1"/>
    <row r="53441" ht="12" customHeight="1"/>
    <row r="53442" ht="12" customHeight="1"/>
    <row r="53443" ht="12" customHeight="1"/>
    <row r="53444" ht="12" customHeight="1"/>
    <row r="53445" ht="12" customHeight="1"/>
    <row r="53446" ht="12" customHeight="1"/>
    <row r="53447" ht="12" customHeight="1"/>
    <row r="53448" ht="12" customHeight="1"/>
    <row r="53449" ht="12" customHeight="1"/>
    <row r="53450" ht="12" customHeight="1"/>
    <row r="53451" ht="12" customHeight="1"/>
    <row r="53452" ht="12" customHeight="1"/>
    <row r="53453" ht="12" customHeight="1"/>
    <row r="53454" ht="12" customHeight="1"/>
    <row r="53455" ht="12" customHeight="1"/>
    <row r="53456" ht="12" customHeight="1"/>
    <row r="53457" ht="12" customHeight="1"/>
    <row r="53458" ht="12" customHeight="1"/>
    <row r="53459" ht="12" customHeight="1"/>
    <row r="53460" ht="12" customHeight="1"/>
    <row r="53461" ht="12" customHeight="1"/>
    <row r="53462" ht="12" customHeight="1"/>
    <row r="53463" ht="12" customHeight="1"/>
    <row r="53464" ht="12" customHeight="1"/>
    <row r="53465" ht="12" customHeight="1"/>
    <row r="53466" ht="12" customHeight="1"/>
    <row r="53467" ht="12" customHeight="1"/>
    <row r="53468" ht="12" customHeight="1"/>
    <row r="53469" ht="12" customHeight="1"/>
    <row r="53470" ht="12" customHeight="1"/>
    <row r="53471" ht="12" customHeight="1"/>
    <row r="53472" ht="12" customHeight="1"/>
    <row r="53473" ht="12" customHeight="1"/>
    <row r="53474" ht="12" customHeight="1"/>
    <row r="53475" ht="12" customHeight="1"/>
    <row r="53476" ht="12" customHeight="1"/>
    <row r="53477" ht="12" customHeight="1"/>
    <row r="53478" ht="12" customHeight="1"/>
    <row r="53479" ht="12" customHeight="1"/>
    <row r="53480" ht="12" customHeight="1"/>
    <row r="53481" ht="12" customHeight="1"/>
    <row r="53482" ht="12" customHeight="1"/>
    <row r="53483" ht="12" customHeight="1"/>
    <row r="53484" ht="12" customHeight="1"/>
    <row r="53485" ht="12" customHeight="1"/>
    <row r="53486" ht="12" customHeight="1"/>
    <row r="53487" ht="12" customHeight="1"/>
    <row r="53488" ht="12" customHeight="1"/>
    <row r="53489" ht="12" customHeight="1"/>
    <row r="53490" ht="12" customHeight="1"/>
    <row r="53491" ht="12" customHeight="1"/>
    <row r="53492" ht="12" customHeight="1"/>
    <row r="53493" ht="12" customHeight="1"/>
    <row r="53494" ht="12" customHeight="1"/>
    <row r="53495" ht="12" customHeight="1"/>
    <row r="53496" ht="12" customHeight="1"/>
    <row r="53497" ht="12" customHeight="1"/>
    <row r="53498" ht="12" customHeight="1"/>
    <row r="53499" ht="12" customHeight="1"/>
    <row r="53500" ht="12" customHeight="1"/>
    <row r="53501" ht="12" customHeight="1"/>
    <row r="53502" ht="12" customHeight="1"/>
    <row r="53503" ht="12" customHeight="1"/>
    <row r="53504" ht="12" customHeight="1"/>
    <row r="53505" ht="12" customHeight="1"/>
    <row r="53506" ht="12" customHeight="1"/>
    <row r="53507" ht="12" customHeight="1"/>
    <row r="53508" ht="12" customHeight="1"/>
    <row r="53509" ht="12" customHeight="1"/>
    <row r="53510" ht="12" customHeight="1"/>
    <row r="53511" ht="12" customHeight="1"/>
    <row r="53512" ht="12" customHeight="1"/>
    <row r="53513" ht="12" customHeight="1"/>
    <row r="53514" ht="12" customHeight="1"/>
    <row r="53515" ht="12" customHeight="1"/>
    <row r="53516" ht="12" customHeight="1"/>
    <row r="53517" ht="12" customHeight="1"/>
    <row r="53518" ht="12" customHeight="1"/>
    <row r="53519" ht="12" customHeight="1"/>
    <row r="53520" ht="12" customHeight="1"/>
    <row r="53521" ht="12" customHeight="1"/>
    <row r="53522" ht="12" customHeight="1"/>
    <row r="53523" ht="12" customHeight="1"/>
    <row r="53524" ht="12" customHeight="1"/>
    <row r="53525" ht="12" customHeight="1"/>
    <row r="53526" ht="12" customHeight="1"/>
    <row r="53527" ht="12" customHeight="1"/>
    <row r="53528" ht="12" customHeight="1"/>
    <row r="53529" ht="12" customHeight="1"/>
    <row r="53530" ht="12" customHeight="1"/>
    <row r="53531" ht="12" customHeight="1"/>
    <row r="53532" ht="12" customHeight="1"/>
    <row r="53533" ht="12" customHeight="1"/>
    <row r="53534" ht="12" customHeight="1"/>
    <row r="53535" ht="12" customHeight="1"/>
    <row r="53536" ht="12" customHeight="1"/>
    <row r="53537" ht="12" customHeight="1"/>
    <row r="53538" ht="12" customHeight="1"/>
    <row r="53539" ht="12" customHeight="1"/>
    <row r="53540" ht="12" customHeight="1"/>
    <row r="53541" ht="12" customHeight="1"/>
    <row r="53542" ht="12" customHeight="1"/>
    <row r="53543" ht="12" customHeight="1"/>
    <row r="53544" ht="12" customHeight="1"/>
    <row r="53545" ht="12" customHeight="1"/>
    <row r="53546" ht="12" customHeight="1"/>
    <row r="53547" ht="12" customHeight="1"/>
    <row r="53548" ht="12" customHeight="1"/>
    <row r="53549" ht="12" customHeight="1"/>
    <row r="53550" ht="12" customHeight="1"/>
    <row r="53551" ht="12" customHeight="1"/>
    <row r="53552" ht="12" customHeight="1"/>
    <row r="53553" ht="12" customHeight="1"/>
    <row r="53554" ht="12" customHeight="1"/>
    <row r="53555" ht="12" customHeight="1"/>
    <row r="53556" ht="12" customHeight="1"/>
    <row r="53557" ht="12" customHeight="1"/>
    <row r="53558" ht="12" customHeight="1"/>
    <row r="53559" ht="12" customHeight="1"/>
    <row r="53560" ht="12" customHeight="1"/>
    <row r="53561" ht="12" customHeight="1"/>
    <row r="53562" ht="12" customHeight="1"/>
    <row r="53563" ht="12" customHeight="1"/>
    <row r="53564" ht="12" customHeight="1"/>
    <row r="53565" ht="12" customHeight="1"/>
    <row r="53566" ht="12" customHeight="1"/>
    <row r="53567" ht="12" customHeight="1"/>
    <row r="53568" ht="12" customHeight="1"/>
    <row r="53569" ht="12" customHeight="1"/>
    <row r="53570" ht="12" customHeight="1"/>
    <row r="53571" ht="12" customHeight="1"/>
    <row r="53572" ht="12" customHeight="1"/>
    <row r="53573" ht="12" customHeight="1"/>
    <row r="53574" ht="12" customHeight="1"/>
    <row r="53575" ht="12" customHeight="1"/>
    <row r="53576" ht="12" customHeight="1"/>
    <row r="53577" ht="12" customHeight="1"/>
    <row r="53578" ht="12" customHeight="1"/>
    <row r="53579" ht="12" customHeight="1"/>
    <row r="53580" ht="12" customHeight="1"/>
    <row r="53581" ht="12" customHeight="1"/>
    <row r="53582" ht="12" customHeight="1"/>
    <row r="53583" ht="12" customHeight="1"/>
    <row r="53584" ht="12" customHeight="1"/>
    <row r="53585" ht="12" customHeight="1"/>
    <row r="53586" ht="12" customHeight="1"/>
    <row r="53587" ht="12" customHeight="1"/>
    <row r="53588" ht="12" customHeight="1"/>
    <row r="53589" ht="12" customHeight="1"/>
    <row r="53590" ht="12" customHeight="1"/>
    <row r="53591" ht="12" customHeight="1"/>
    <row r="53592" ht="12" customHeight="1"/>
    <row r="53593" ht="12" customHeight="1"/>
    <row r="53594" ht="12" customHeight="1"/>
    <row r="53595" ht="12" customHeight="1"/>
    <row r="53596" ht="12" customHeight="1"/>
    <row r="53597" ht="12" customHeight="1"/>
    <row r="53598" ht="12" customHeight="1"/>
    <row r="53599" ht="12" customHeight="1"/>
    <row r="53600" ht="12" customHeight="1"/>
    <row r="53601" ht="12" customHeight="1"/>
    <row r="53602" ht="12" customHeight="1"/>
    <row r="53603" ht="12" customHeight="1"/>
    <row r="53604" ht="12" customHeight="1"/>
    <row r="53605" ht="12" customHeight="1"/>
    <row r="53606" ht="12" customHeight="1"/>
    <row r="53607" ht="12" customHeight="1"/>
    <row r="53608" ht="12" customHeight="1"/>
    <row r="53609" ht="12" customHeight="1"/>
    <row r="53610" ht="12" customHeight="1"/>
    <row r="53611" ht="12" customHeight="1"/>
    <row r="53612" ht="12" customHeight="1"/>
    <row r="53613" ht="12" customHeight="1"/>
    <row r="53614" ht="12" customHeight="1"/>
    <row r="53615" ht="12" customHeight="1"/>
    <row r="53616" ht="12" customHeight="1"/>
    <row r="53617" ht="12" customHeight="1"/>
    <row r="53618" ht="12" customHeight="1"/>
    <row r="53619" ht="12" customHeight="1"/>
    <row r="53620" ht="12" customHeight="1"/>
    <row r="53621" ht="12" customHeight="1"/>
    <row r="53622" ht="12" customHeight="1"/>
    <row r="53623" ht="12" customHeight="1"/>
    <row r="53624" ht="12" customHeight="1"/>
    <row r="53625" ht="12" customHeight="1"/>
    <row r="53626" ht="12" customHeight="1"/>
    <row r="53627" ht="12" customHeight="1"/>
    <row r="53628" ht="12" customHeight="1"/>
    <row r="53629" ht="12" customHeight="1"/>
    <row r="53630" ht="12" customHeight="1"/>
    <row r="53631" ht="12" customHeight="1"/>
    <row r="53632" ht="12" customHeight="1"/>
    <row r="53633" ht="12" customHeight="1"/>
    <row r="53634" ht="12" customHeight="1"/>
    <row r="53635" ht="12" customHeight="1"/>
    <row r="53636" ht="12" customHeight="1"/>
    <row r="53637" ht="12" customHeight="1"/>
    <row r="53638" ht="12" customHeight="1"/>
    <row r="53639" ht="12" customHeight="1"/>
    <row r="53640" ht="12" customHeight="1"/>
    <row r="53641" ht="12" customHeight="1"/>
    <row r="53642" ht="12" customHeight="1"/>
    <row r="53643" ht="12" customHeight="1"/>
    <row r="53644" ht="12" customHeight="1"/>
    <row r="53645" ht="12" customHeight="1"/>
    <row r="53646" ht="12" customHeight="1"/>
    <row r="53647" ht="12" customHeight="1"/>
    <row r="53648" ht="12" customHeight="1"/>
    <row r="53649" ht="12" customHeight="1"/>
    <row r="53650" ht="12" customHeight="1"/>
    <row r="53651" ht="12" customHeight="1"/>
    <row r="53652" ht="12" customHeight="1"/>
    <row r="53653" ht="12" customHeight="1"/>
    <row r="53654" ht="12" customHeight="1"/>
    <row r="53655" ht="12" customHeight="1"/>
    <row r="53656" ht="12" customHeight="1"/>
    <row r="53657" ht="12" customHeight="1"/>
    <row r="53658" ht="12" customHeight="1"/>
    <row r="53659" ht="12" customHeight="1"/>
    <row r="53660" ht="12" customHeight="1"/>
    <row r="53661" ht="12" customHeight="1"/>
    <row r="53662" ht="12" customHeight="1"/>
    <row r="53663" ht="12" customHeight="1"/>
    <row r="53664" ht="12" customHeight="1"/>
    <row r="53665" ht="12" customHeight="1"/>
    <row r="53666" ht="12" customHeight="1"/>
    <row r="53667" ht="12" customHeight="1"/>
    <row r="53668" ht="12" customHeight="1"/>
    <row r="53669" ht="12" customHeight="1"/>
    <row r="53670" ht="12" customHeight="1"/>
    <row r="53671" ht="12" customHeight="1"/>
    <row r="53672" ht="12" customHeight="1"/>
    <row r="53673" ht="12" customHeight="1"/>
    <row r="53674" ht="12" customHeight="1"/>
    <row r="53675" ht="12" customHeight="1"/>
    <row r="53676" ht="12" customHeight="1"/>
    <row r="53677" ht="12" customHeight="1"/>
    <row r="53678" ht="12" customHeight="1"/>
    <row r="53679" ht="12" customHeight="1"/>
    <row r="53680" ht="12" customHeight="1"/>
    <row r="53681" ht="12" customHeight="1"/>
    <row r="53682" ht="12" customHeight="1"/>
    <row r="53683" ht="12" customHeight="1"/>
    <row r="53684" ht="12" customHeight="1"/>
    <row r="53685" ht="12" customHeight="1"/>
    <row r="53686" ht="12" customHeight="1"/>
    <row r="53687" ht="12" customHeight="1"/>
    <row r="53688" ht="12" customHeight="1"/>
    <row r="53689" ht="12" customHeight="1"/>
    <row r="53690" ht="12" customHeight="1"/>
    <row r="53691" ht="12" customHeight="1"/>
    <row r="53692" ht="12" customHeight="1"/>
    <row r="53693" ht="12" customHeight="1"/>
    <row r="53694" ht="12" customHeight="1"/>
    <row r="53695" ht="12" customHeight="1"/>
    <row r="53696" ht="12" customHeight="1"/>
    <row r="53697" ht="12" customHeight="1"/>
    <row r="53698" ht="12" customHeight="1"/>
    <row r="53699" ht="12" customHeight="1"/>
    <row r="53700" ht="12" customHeight="1"/>
    <row r="53701" ht="12" customHeight="1"/>
    <row r="53702" ht="12" customHeight="1"/>
    <row r="53703" ht="12" customHeight="1"/>
    <row r="53704" ht="12" customHeight="1"/>
    <row r="53705" ht="12" customHeight="1"/>
    <row r="53706" ht="12" customHeight="1"/>
    <row r="53707" ht="12" customHeight="1"/>
    <row r="53708" ht="12" customHeight="1"/>
    <row r="53709" ht="12" customHeight="1"/>
    <row r="53710" ht="12" customHeight="1"/>
    <row r="53711" ht="12" customHeight="1"/>
    <row r="53712" ht="12" customHeight="1"/>
    <row r="53713" ht="12" customHeight="1"/>
    <row r="53714" ht="12" customHeight="1"/>
    <row r="53715" ht="12" customHeight="1"/>
    <row r="53716" ht="12" customHeight="1"/>
    <row r="53717" ht="12" customHeight="1"/>
    <row r="53718" ht="12" customHeight="1"/>
    <row r="53719" ht="12" customHeight="1"/>
    <row r="53720" ht="12" customHeight="1"/>
    <row r="53721" ht="12" customHeight="1"/>
    <row r="53722" ht="12" customHeight="1"/>
    <row r="53723" ht="12" customHeight="1"/>
    <row r="53724" ht="12" customHeight="1"/>
    <row r="53725" ht="12" customHeight="1"/>
    <row r="53726" ht="12" customHeight="1"/>
    <row r="53727" ht="12" customHeight="1"/>
    <row r="53728" ht="12" customHeight="1"/>
    <row r="53729" ht="12" customHeight="1"/>
    <row r="53730" ht="12" customHeight="1"/>
    <row r="53731" ht="12" customHeight="1"/>
    <row r="53732" ht="12" customHeight="1"/>
    <row r="53733" ht="12" customHeight="1"/>
    <row r="53734" ht="12" customHeight="1"/>
    <row r="53735" ht="12" customHeight="1"/>
    <row r="53736" ht="12" customHeight="1"/>
    <row r="53737" ht="12" customHeight="1"/>
    <row r="53738" ht="12" customHeight="1"/>
    <row r="53739" ht="12" customHeight="1"/>
    <row r="53740" ht="12" customHeight="1"/>
    <row r="53741" ht="12" customHeight="1"/>
    <row r="53742" ht="12" customHeight="1"/>
    <row r="53743" ht="12" customHeight="1"/>
    <row r="53744" ht="12" customHeight="1"/>
    <row r="53745" ht="12" customHeight="1"/>
    <row r="53746" ht="12" customHeight="1"/>
    <row r="53747" ht="12" customHeight="1"/>
    <row r="53748" ht="12" customHeight="1"/>
    <row r="53749" ht="12" customHeight="1"/>
    <row r="53750" ht="12" customHeight="1"/>
    <row r="53751" ht="12" customHeight="1"/>
    <row r="53752" ht="12" customHeight="1"/>
    <row r="53753" ht="12" customHeight="1"/>
    <row r="53754" ht="12" customHeight="1"/>
    <row r="53755" ht="12" customHeight="1"/>
    <row r="53756" ht="12" customHeight="1"/>
    <row r="53757" ht="12" customHeight="1"/>
    <row r="53758" ht="12" customHeight="1"/>
    <row r="53759" ht="12" customHeight="1"/>
    <row r="53760" ht="12" customHeight="1"/>
    <row r="53761" ht="12" customHeight="1"/>
    <row r="53762" ht="12" customHeight="1"/>
    <row r="53763" ht="12" customHeight="1"/>
    <row r="53764" ht="12" customHeight="1"/>
    <row r="53765" ht="12" customHeight="1"/>
    <row r="53766" ht="12" customHeight="1"/>
    <row r="53767" ht="12" customHeight="1"/>
    <row r="53768" ht="12" customHeight="1"/>
    <row r="53769" ht="12" customHeight="1"/>
    <row r="53770" ht="12" customHeight="1"/>
    <row r="53771" ht="12" customHeight="1"/>
    <row r="53772" ht="12" customHeight="1"/>
    <row r="53773" ht="12" customHeight="1"/>
    <row r="53774" ht="12" customHeight="1"/>
    <row r="53775" ht="12" customHeight="1"/>
    <row r="53776" ht="12" customHeight="1"/>
    <row r="53777" ht="12" customHeight="1"/>
    <row r="53778" ht="12" customHeight="1"/>
    <row r="53779" ht="12" customHeight="1"/>
    <row r="53780" ht="12" customHeight="1"/>
    <row r="53781" ht="12" customHeight="1"/>
    <row r="53782" ht="12" customHeight="1"/>
    <row r="53783" ht="12" customHeight="1"/>
    <row r="53784" ht="12" customHeight="1"/>
    <row r="53785" ht="12" customHeight="1"/>
    <row r="53786" ht="12" customHeight="1"/>
    <row r="53787" ht="12" customHeight="1"/>
    <row r="53788" ht="12" customHeight="1"/>
    <row r="53789" ht="12" customHeight="1"/>
    <row r="53790" ht="12" customHeight="1"/>
    <row r="53791" ht="12" customHeight="1"/>
    <row r="53792" ht="12" customHeight="1"/>
    <row r="53793" ht="12" customHeight="1"/>
    <row r="53794" ht="12" customHeight="1"/>
    <row r="53795" ht="12" customHeight="1"/>
    <row r="53796" ht="12" customHeight="1"/>
    <row r="53797" ht="12" customHeight="1"/>
    <row r="53798" ht="12" customHeight="1"/>
    <row r="53799" ht="12" customHeight="1"/>
    <row r="53800" ht="12" customHeight="1"/>
    <row r="53801" ht="12" customHeight="1"/>
    <row r="53802" ht="12" customHeight="1"/>
    <row r="53803" ht="12" customHeight="1"/>
    <row r="53804" ht="12" customHeight="1"/>
    <row r="53805" ht="12" customHeight="1"/>
    <row r="53806" ht="12" customHeight="1"/>
    <row r="53807" ht="12" customHeight="1"/>
    <row r="53808" ht="12" customHeight="1"/>
    <row r="53809" ht="12" customHeight="1"/>
    <row r="53810" ht="12" customHeight="1"/>
    <row r="53811" ht="12" customHeight="1"/>
    <row r="53812" ht="12" customHeight="1"/>
    <row r="53813" ht="12" customHeight="1"/>
    <row r="53814" ht="12" customHeight="1"/>
    <row r="53815" ht="12" customHeight="1"/>
    <row r="53816" ht="12" customHeight="1"/>
    <row r="53817" ht="12" customHeight="1"/>
    <row r="53818" ht="12" customHeight="1"/>
    <row r="53819" ht="12" customHeight="1"/>
    <row r="53820" ht="12" customHeight="1"/>
    <row r="53821" ht="12" customHeight="1"/>
    <row r="53822" ht="12" customHeight="1"/>
    <row r="53823" ht="12" customHeight="1"/>
    <row r="53824" ht="12" customHeight="1"/>
    <row r="53825" ht="12" customHeight="1"/>
    <row r="53826" ht="12" customHeight="1"/>
    <row r="53827" ht="12" customHeight="1"/>
    <row r="53828" ht="12" customHeight="1"/>
    <row r="53829" ht="12" customHeight="1"/>
    <row r="53830" ht="12" customHeight="1"/>
    <row r="53831" ht="12" customHeight="1"/>
    <row r="53832" ht="12" customHeight="1"/>
    <row r="53833" ht="12" customHeight="1"/>
    <row r="53834" ht="12" customHeight="1"/>
    <row r="53835" ht="12" customHeight="1"/>
    <row r="53836" ht="12" customHeight="1"/>
    <row r="53837" ht="12" customHeight="1"/>
    <row r="53838" ht="12" customHeight="1"/>
    <row r="53839" ht="12" customHeight="1"/>
    <row r="53840" ht="12" customHeight="1"/>
    <row r="53841" ht="12" customHeight="1"/>
    <row r="53842" ht="12" customHeight="1"/>
    <row r="53843" ht="12" customHeight="1"/>
    <row r="53844" ht="12" customHeight="1"/>
    <row r="53845" ht="12" customHeight="1"/>
    <row r="53846" ht="12" customHeight="1"/>
    <row r="53847" ht="12" customHeight="1"/>
    <row r="53848" ht="12" customHeight="1"/>
    <row r="53849" ht="12" customHeight="1"/>
    <row r="53850" ht="12" customHeight="1"/>
    <row r="53851" ht="12" customHeight="1"/>
    <row r="53852" ht="12" customHeight="1"/>
    <row r="53853" ht="12" customHeight="1"/>
    <row r="53854" ht="12" customHeight="1"/>
    <row r="53855" ht="12" customHeight="1"/>
    <row r="53856" ht="12" customHeight="1"/>
    <row r="53857" ht="12" customHeight="1"/>
    <row r="53858" ht="12" customHeight="1"/>
    <row r="53859" ht="12" customHeight="1"/>
    <row r="53860" ht="12" customHeight="1"/>
    <row r="53861" ht="12" customHeight="1"/>
    <row r="53862" ht="12" customHeight="1"/>
    <row r="53863" ht="12" customHeight="1"/>
    <row r="53864" ht="12" customHeight="1"/>
    <row r="53865" ht="12" customHeight="1"/>
    <row r="53866" ht="12" customHeight="1"/>
    <row r="53867" ht="12" customHeight="1"/>
    <row r="53868" ht="12" customHeight="1"/>
    <row r="53869" ht="12" customHeight="1"/>
    <row r="53870" ht="12" customHeight="1"/>
    <row r="53871" ht="12" customHeight="1"/>
    <row r="53872" ht="12" customHeight="1"/>
    <row r="53873" ht="12" customHeight="1"/>
    <row r="53874" ht="12" customHeight="1"/>
    <row r="53875" ht="12" customHeight="1"/>
    <row r="53876" ht="12" customHeight="1"/>
    <row r="53877" ht="12" customHeight="1"/>
    <row r="53878" ht="12" customHeight="1"/>
    <row r="53879" ht="12" customHeight="1"/>
    <row r="53880" ht="12" customHeight="1"/>
    <row r="53881" ht="12" customHeight="1"/>
    <row r="53882" ht="12" customHeight="1"/>
    <row r="53883" ht="12" customHeight="1"/>
    <row r="53884" ht="12" customHeight="1"/>
    <row r="53885" ht="12" customHeight="1"/>
    <row r="53886" ht="12" customHeight="1"/>
    <row r="53887" ht="12" customHeight="1"/>
    <row r="53888" ht="12" customHeight="1"/>
    <row r="53889" ht="12" customHeight="1"/>
    <row r="53890" ht="12" customHeight="1"/>
    <row r="53891" ht="12" customHeight="1"/>
    <row r="53892" ht="12" customHeight="1"/>
    <row r="53893" ht="12" customHeight="1"/>
    <row r="53894" ht="12" customHeight="1"/>
    <row r="53895" ht="12" customHeight="1"/>
    <row r="53896" ht="12" customHeight="1"/>
    <row r="53897" ht="12" customHeight="1"/>
    <row r="53898" ht="12" customHeight="1"/>
    <row r="53899" ht="12" customHeight="1"/>
    <row r="53900" ht="12" customHeight="1"/>
    <row r="53901" ht="12" customHeight="1"/>
    <row r="53902" ht="12" customHeight="1"/>
    <row r="53903" ht="12" customHeight="1"/>
    <row r="53904" ht="12" customHeight="1"/>
    <row r="53905" ht="12" customHeight="1"/>
    <row r="53906" ht="12" customHeight="1"/>
    <row r="53907" ht="12" customHeight="1"/>
    <row r="53908" ht="12" customHeight="1"/>
    <row r="53909" ht="12" customHeight="1"/>
    <row r="53910" ht="12" customHeight="1"/>
    <row r="53911" ht="12" customHeight="1"/>
    <row r="53912" ht="12" customHeight="1"/>
    <row r="53913" ht="12" customHeight="1"/>
    <row r="53914" ht="12" customHeight="1"/>
    <row r="53915" ht="12" customHeight="1"/>
    <row r="53916" ht="12" customHeight="1"/>
    <row r="53917" ht="12" customHeight="1"/>
    <row r="53918" ht="12" customHeight="1"/>
    <row r="53919" ht="12" customHeight="1"/>
    <row r="53920" ht="12" customHeight="1"/>
    <row r="53921" ht="12" customHeight="1"/>
    <row r="53922" ht="12" customHeight="1"/>
    <row r="53923" ht="12" customHeight="1"/>
    <row r="53924" ht="12" customHeight="1"/>
    <row r="53925" ht="12" customHeight="1"/>
    <row r="53926" ht="12" customHeight="1"/>
    <row r="53927" ht="12" customHeight="1"/>
    <row r="53928" ht="12" customHeight="1"/>
    <row r="53929" ht="12" customHeight="1"/>
    <row r="53930" ht="12" customHeight="1"/>
    <row r="53931" ht="12" customHeight="1"/>
    <row r="53932" ht="12" customHeight="1"/>
    <row r="53933" ht="12" customHeight="1"/>
    <row r="53934" ht="12" customHeight="1"/>
    <row r="53935" ht="12" customHeight="1"/>
    <row r="53936" ht="12" customHeight="1"/>
    <row r="53937" ht="12" customHeight="1"/>
    <row r="53938" ht="12" customHeight="1"/>
    <row r="53939" ht="12" customHeight="1"/>
    <row r="53940" ht="12" customHeight="1"/>
    <row r="53941" ht="12" customHeight="1"/>
    <row r="53942" ht="12" customHeight="1"/>
    <row r="53943" ht="12" customHeight="1"/>
    <row r="53944" ht="12" customHeight="1"/>
    <row r="53945" ht="12" customHeight="1"/>
    <row r="53946" ht="12" customHeight="1"/>
    <row r="53947" ht="12" customHeight="1"/>
    <row r="53948" ht="12" customHeight="1"/>
    <row r="53949" ht="12" customHeight="1"/>
    <row r="53950" ht="12" customHeight="1"/>
    <row r="53951" ht="12" customHeight="1"/>
    <row r="53952" ht="12" customHeight="1"/>
    <row r="53953" ht="12" customHeight="1"/>
    <row r="53954" ht="12" customHeight="1"/>
    <row r="53955" ht="12" customHeight="1"/>
    <row r="53956" ht="12" customHeight="1"/>
    <row r="53957" ht="12" customHeight="1"/>
    <row r="53958" ht="12" customHeight="1"/>
    <row r="53959" ht="12" customHeight="1"/>
    <row r="53960" ht="12" customHeight="1"/>
    <row r="53961" ht="12" customHeight="1"/>
    <row r="53962" ht="12" customHeight="1"/>
    <row r="53963" ht="12" customHeight="1"/>
    <row r="53964" ht="12" customHeight="1"/>
    <row r="53965" ht="12" customHeight="1"/>
    <row r="53966" ht="12" customHeight="1"/>
    <row r="53967" ht="12" customHeight="1"/>
    <row r="53968" ht="12" customHeight="1"/>
    <row r="53969" ht="12" customHeight="1"/>
    <row r="53970" ht="12" customHeight="1"/>
    <row r="53971" ht="12" customHeight="1"/>
    <row r="53972" ht="12" customHeight="1"/>
    <row r="53973" ht="12" customHeight="1"/>
    <row r="53974" ht="12" customHeight="1"/>
    <row r="53975" ht="12" customHeight="1"/>
    <row r="53976" ht="12" customHeight="1"/>
    <row r="53977" ht="12" customHeight="1"/>
    <row r="53978" ht="12" customHeight="1"/>
    <row r="53979" ht="12" customHeight="1"/>
    <row r="53980" ht="12" customHeight="1"/>
    <row r="53981" ht="12" customHeight="1"/>
    <row r="53982" ht="12" customHeight="1"/>
    <row r="53983" ht="12" customHeight="1"/>
    <row r="53984" ht="12" customHeight="1"/>
    <row r="53985" ht="12" customHeight="1"/>
    <row r="53986" ht="12" customHeight="1"/>
    <row r="53987" ht="12" customHeight="1"/>
    <row r="53988" ht="12" customHeight="1"/>
    <row r="53989" ht="12" customHeight="1"/>
    <row r="53990" ht="12" customHeight="1"/>
    <row r="53991" ht="12" customHeight="1"/>
    <row r="53992" ht="12" customHeight="1"/>
    <row r="53993" ht="12" customHeight="1"/>
    <row r="53994" ht="12" customHeight="1"/>
    <row r="53995" ht="12" customHeight="1"/>
    <row r="53996" ht="12" customHeight="1"/>
    <row r="53997" ht="12" customHeight="1"/>
    <row r="53998" ht="12" customHeight="1"/>
    <row r="53999" ht="12" customHeight="1"/>
    <row r="54000" ht="12" customHeight="1"/>
    <row r="54001" ht="12" customHeight="1"/>
    <row r="54002" ht="12" customHeight="1"/>
    <row r="54003" ht="12" customHeight="1"/>
    <row r="54004" ht="12" customHeight="1"/>
    <row r="54005" ht="12" customHeight="1"/>
    <row r="54006" ht="12" customHeight="1"/>
    <row r="54007" ht="12" customHeight="1"/>
    <row r="54008" ht="12" customHeight="1"/>
    <row r="54009" ht="12" customHeight="1"/>
    <row r="54010" ht="12" customHeight="1"/>
    <row r="54011" ht="12" customHeight="1"/>
    <row r="54012" ht="12" customHeight="1"/>
    <row r="54013" ht="12" customHeight="1"/>
    <row r="54014" ht="12" customHeight="1"/>
    <row r="54015" ht="12" customHeight="1"/>
    <row r="54016" ht="12" customHeight="1"/>
    <row r="54017" ht="12" customHeight="1"/>
    <row r="54018" ht="12" customHeight="1"/>
    <row r="54019" ht="12" customHeight="1"/>
    <row r="54020" ht="12" customHeight="1"/>
    <row r="54021" ht="12" customHeight="1"/>
    <row r="54022" ht="12" customHeight="1"/>
    <row r="54023" ht="12" customHeight="1"/>
    <row r="54024" ht="12" customHeight="1"/>
    <row r="54025" ht="12" customHeight="1"/>
    <row r="54026" ht="12" customHeight="1"/>
    <row r="54027" ht="12" customHeight="1"/>
    <row r="54028" ht="12" customHeight="1"/>
    <row r="54029" ht="12" customHeight="1"/>
    <row r="54030" ht="12" customHeight="1"/>
    <row r="54031" ht="12" customHeight="1"/>
    <row r="54032" ht="12" customHeight="1"/>
    <row r="54033" ht="12" customHeight="1"/>
    <row r="54034" ht="12" customHeight="1"/>
    <row r="54035" ht="12" customHeight="1"/>
    <row r="54036" ht="12" customHeight="1"/>
    <row r="54037" ht="12" customHeight="1"/>
    <row r="54038" ht="12" customHeight="1"/>
    <row r="54039" ht="12" customHeight="1"/>
    <row r="54040" ht="12" customHeight="1"/>
    <row r="54041" ht="12" customHeight="1"/>
    <row r="54042" ht="12" customHeight="1"/>
    <row r="54043" ht="12" customHeight="1"/>
    <row r="54044" ht="12" customHeight="1"/>
    <row r="54045" ht="12" customHeight="1"/>
    <row r="54046" ht="12" customHeight="1"/>
    <row r="54047" ht="12" customHeight="1"/>
    <row r="54048" ht="12" customHeight="1"/>
    <row r="54049" ht="12" customHeight="1"/>
    <row r="54050" ht="12" customHeight="1"/>
    <row r="54051" ht="12" customHeight="1"/>
    <row r="54052" ht="12" customHeight="1"/>
    <row r="54053" ht="12" customHeight="1"/>
    <row r="54054" ht="12" customHeight="1"/>
    <row r="54055" ht="12" customHeight="1"/>
    <row r="54056" ht="12" customHeight="1"/>
    <row r="54057" ht="12" customHeight="1"/>
    <row r="54058" ht="12" customHeight="1"/>
    <row r="54059" ht="12" customHeight="1"/>
    <row r="54060" ht="12" customHeight="1"/>
    <row r="54061" ht="12" customHeight="1"/>
    <row r="54062" ht="12" customHeight="1"/>
    <row r="54063" ht="12" customHeight="1"/>
    <row r="54064" ht="12" customHeight="1"/>
    <row r="54065" ht="12" customHeight="1"/>
    <row r="54066" ht="12" customHeight="1"/>
    <row r="54067" ht="12" customHeight="1"/>
    <row r="54068" ht="12" customHeight="1"/>
    <row r="54069" ht="12" customHeight="1"/>
    <row r="54070" ht="12" customHeight="1"/>
    <row r="54071" ht="12" customHeight="1"/>
    <row r="54072" ht="12" customHeight="1"/>
    <row r="54073" ht="12" customHeight="1"/>
    <row r="54074" ht="12" customHeight="1"/>
    <row r="54075" ht="12" customHeight="1"/>
    <row r="54076" ht="12" customHeight="1"/>
    <row r="54077" ht="12" customHeight="1"/>
    <row r="54078" ht="12" customHeight="1"/>
    <row r="54079" ht="12" customHeight="1"/>
    <row r="54080" ht="12" customHeight="1"/>
    <row r="54081" ht="12" customHeight="1"/>
    <row r="54082" ht="12" customHeight="1"/>
    <row r="54083" ht="12" customHeight="1"/>
    <row r="54084" ht="12" customHeight="1"/>
    <row r="54085" ht="12" customHeight="1"/>
    <row r="54086" ht="12" customHeight="1"/>
    <row r="54087" ht="12" customHeight="1"/>
    <row r="54088" ht="12" customHeight="1"/>
    <row r="54089" ht="12" customHeight="1"/>
    <row r="54090" ht="12" customHeight="1"/>
    <row r="54091" ht="12" customHeight="1"/>
    <row r="54092" ht="12" customHeight="1"/>
    <row r="54093" ht="12" customHeight="1"/>
    <row r="54094" ht="12" customHeight="1"/>
    <row r="54095" ht="12" customHeight="1"/>
    <row r="54096" ht="12" customHeight="1"/>
    <row r="54097" ht="12" customHeight="1"/>
    <row r="54098" ht="12" customHeight="1"/>
    <row r="54099" ht="12" customHeight="1"/>
    <row r="54100" ht="12" customHeight="1"/>
    <row r="54101" ht="12" customHeight="1"/>
    <row r="54102" ht="12" customHeight="1"/>
    <row r="54103" ht="12" customHeight="1"/>
    <row r="54104" ht="12" customHeight="1"/>
    <row r="54105" ht="12" customHeight="1"/>
    <row r="54106" ht="12" customHeight="1"/>
    <row r="54107" ht="12" customHeight="1"/>
    <row r="54108" ht="12" customHeight="1"/>
    <row r="54109" ht="12" customHeight="1"/>
    <row r="54110" ht="12" customHeight="1"/>
    <row r="54111" ht="12" customHeight="1"/>
    <row r="54112" ht="12" customHeight="1"/>
    <row r="54113" ht="12" customHeight="1"/>
    <row r="54114" ht="12" customHeight="1"/>
    <row r="54115" ht="12" customHeight="1"/>
    <row r="54116" ht="12" customHeight="1"/>
    <row r="54117" ht="12" customHeight="1"/>
    <row r="54118" ht="12" customHeight="1"/>
    <row r="54119" ht="12" customHeight="1"/>
    <row r="54120" ht="12" customHeight="1"/>
    <row r="54121" ht="12" customHeight="1"/>
    <row r="54122" ht="12" customHeight="1"/>
    <row r="54123" ht="12" customHeight="1"/>
    <row r="54124" ht="12" customHeight="1"/>
    <row r="54125" ht="12" customHeight="1"/>
    <row r="54126" ht="12" customHeight="1"/>
    <row r="54127" ht="12" customHeight="1"/>
    <row r="54128" ht="12" customHeight="1"/>
    <row r="54129" ht="12" customHeight="1"/>
    <row r="54130" ht="12" customHeight="1"/>
    <row r="54131" ht="12" customHeight="1"/>
    <row r="54132" ht="12" customHeight="1"/>
    <row r="54133" ht="12" customHeight="1"/>
    <row r="54134" ht="12" customHeight="1"/>
    <row r="54135" ht="12" customHeight="1"/>
    <row r="54136" ht="12" customHeight="1"/>
    <row r="54137" ht="12" customHeight="1"/>
    <row r="54138" ht="12" customHeight="1"/>
    <row r="54139" ht="12" customHeight="1"/>
    <row r="54140" ht="12" customHeight="1"/>
    <row r="54141" ht="12" customHeight="1"/>
    <row r="54142" ht="12" customHeight="1"/>
    <row r="54143" ht="12" customHeight="1"/>
    <row r="54144" ht="12" customHeight="1"/>
    <row r="54145" ht="12" customHeight="1"/>
    <row r="54146" ht="12" customHeight="1"/>
    <row r="54147" ht="12" customHeight="1"/>
    <row r="54148" ht="12" customHeight="1"/>
    <row r="54149" ht="12" customHeight="1"/>
    <row r="54150" ht="12" customHeight="1"/>
    <row r="54151" ht="12" customHeight="1"/>
    <row r="54152" ht="12" customHeight="1"/>
    <row r="54153" ht="12" customHeight="1"/>
    <row r="54154" ht="12" customHeight="1"/>
    <row r="54155" ht="12" customHeight="1"/>
    <row r="54156" ht="12" customHeight="1"/>
    <row r="54157" ht="12" customHeight="1"/>
    <row r="54158" ht="12" customHeight="1"/>
    <row r="54159" ht="12" customHeight="1"/>
    <row r="54160" ht="12" customHeight="1"/>
    <row r="54161" ht="12" customHeight="1"/>
    <row r="54162" ht="12" customHeight="1"/>
    <row r="54163" ht="12" customHeight="1"/>
    <row r="54164" ht="12" customHeight="1"/>
    <row r="54165" ht="12" customHeight="1"/>
    <row r="54166" ht="12" customHeight="1"/>
    <row r="54167" ht="12" customHeight="1"/>
    <row r="54168" ht="12" customHeight="1"/>
    <row r="54169" ht="12" customHeight="1"/>
    <row r="54170" ht="12" customHeight="1"/>
    <row r="54171" ht="12" customHeight="1"/>
    <row r="54172" ht="12" customHeight="1"/>
    <row r="54173" ht="12" customHeight="1"/>
    <row r="54174" ht="12" customHeight="1"/>
    <row r="54175" ht="12" customHeight="1"/>
    <row r="54176" ht="12" customHeight="1"/>
    <row r="54177" ht="12" customHeight="1"/>
    <row r="54178" ht="12" customHeight="1"/>
    <row r="54179" ht="12" customHeight="1"/>
    <row r="54180" ht="12" customHeight="1"/>
    <row r="54181" ht="12" customHeight="1"/>
    <row r="54182" ht="12" customHeight="1"/>
    <row r="54183" ht="12" customHeight="1"/>
    <row r="54184" ht="12" customHeight="1"/>
    <row r="54185" ht="12" customHeight="1"/>
    <row r="54186" ht="12" customHeight="1"/>
    <row r="54187" ht="12" customHeight="1"/>
    <row r="54188" ht="12" customHeight="1"/>
    <row r="54189" ht="12" customHeight="1"/>
    <row r="54190" ht="12" customHeight="1"/>
    <row r="54191" ht="12" customHeight="1"/>
    <row r="54192" ht="12" customHeight="1"/>
    <row r="54193" ht="12" customHeight="1"/>
    <row r="54194" ht="12" customHeight="1"/>
    <row r="54195" ht="12" customHeight="1"/>
    <row r="54196" ht="12" customHeight="1"/>
    <row r="54197" ht="12" customHeight="1"/>
    <row r="54198" ht="12" customHeight="1"/>
    <row r="54199" ht="12" customHeight="1"/>
    <row r="54200" ht="12" customHeight="1"/>
    <row r="54201" ht="12" customHeight="1"/>
    <row r="54202" ht="12" customHeight="1"/>
    <row r="54203" ht="12" customHeight="1"/>
    <row r="54204" ht="12" customHeight="1"/>
    <row r="54205" ht="12" customHeight="1"/>
    <row r="54206" ht="12" customHeight="1"/>
    <row r="54207" ht="12" customHeight="1"/>
    <row r="54208" ht="12" customHeight="1"/>
    <row r="54209" ht="12" customHeight="1"/>
    <row r="54210" ht="12" customHeight="1"/>
    <row r="54211" ht="12" customHeight="1"/>
    <row r="54212" ht="12" customHeight="1"/>
    <row r="54213" ht="12" customHeight="1"/>
    <row r="54214" ht="12" customHeight="1"/>
    <row r="54215" ht="12" customHeight="1"/>
    <row r="54216" ht="12" customHeight="1"/>
    <row r="54217" ht="12" customHeight="1"/>
    <row r="54218" ht="12" customHeight="1"/>
    <row r="54219" ht="12" customHeight="1"/>
    <row r="54220" ht="12" customHeight="1"/>
    <row r="54221" ht="12" customHeight="1"/>
    <row r="54222" ht="12" customHeight="1"/>
    <row r="54223" ht="12" customHeight="1"/>
    <row r="54224" ht="12" customHeight="1"/>
    <row r="54225" ht="12" customHeight="1"/>
    <row r="54226" ht="12" customHeight="1"/>
    <row r="54227" ht="12" customHeight="1"/>
    <row r="54228" ht="12" customHeight="1"/>
    <row r="54229" ht="12" customHeight="1"/>
    <row r="54230" ht="12" customHeight="1"/>
    <row r="54231" ht="12" customHeight="1"/>
    <row r="54232" ht="12" customHeight="1"/>
    <row r="54233" ht="12" customHeight="1"/>
    <row r="54234" ht="12" customHeight="1"/>
    <row r="54235" ht="12" customHeight="1"/>
    <row r="54236" ht="12" customHeight="1"/>
    <row r="54237" ht="12" customHeight="1"/>
    <row r="54238" ht="12" customHeight="1"/>
    <row r="54239" ht="12" customHeight="1"/>
    <row r="54240" ht="12" customHeight="1"/>
    <row r="54241" ht="12" customHeight="1"/>
    <row r="54242" ht="12" customHeight="1"/>
    <row r="54243" ht="12" customHeight="1"/>
    <row r="54244" ht="12" customHeight="1"/>
    <row r="54245" ht="12" customHeight="1"/>
    <row r="54246" ht="12" customHeight="1"/>
    <row r="54247" ht="12" customHeight="1"/>
    <row r="54248" ht="12" customHeight="1"/>
    <row r="54249" ht="12" customHeight="1"/>
    <row r="54250" ht="12" customHeight="1"/>
    <row r="54251" ht="12" customHeight="1"/>
    <row r="54252" ht="12" customHeight="1"/>
    <row r="54253" ht="12" customHeight="1"/>
    <row r="54254" ht="12" customHeight="1"/>
    <row r="54255" ht="12" customHeight="1"/>
    <row r="54256" ht="12" customHeight="1"/>
    <row r="54257" ht="12" customHeight="1"/>
    <row r="54258" ht="12" customHeight="1"/>
    <row r="54259" ht="12" customHeight="1"/>
    <row r="54260" ht="12" customHeight="1"/>
    <row r="54261" ht="12" customHeight="1"/>
    <row r="54262" ht="12" customHeight="1"/>
    <row r="54263" ht="12" customHeight="1"/>
    <row r="54264" ht="12" customHeight="1"/>
    <row r="54265" ht="12" customHeight="1"/>
    <row r="54266" ht="12" customHeight="1"/>
    <row r="54267" ht="12" customHeight="1"/>
    <row r="54268" ht="12" customHeight="1"/>
    <row r="54269" ht="12" customHeight="1"/>
    <row r="54270" ht="12" customHeight="1"/>
    <row r="54271" ht="12" customHeight="1"/>
    <row r="54272" ht="12" customHeight="1"/>
    <row r="54273" ht="12" customHeight="1"/>
    <row r="54274" ht="12" customHeight="1"/>
    <row r="54275" ht="12" customHeight="1"/>
    <row r="54276" ht="12" customHeight="1"/>
    <row r="54277" ht="12" customHeight="1"/>
    <row r="54278" ht="12" customHeight="1"/>
    <row r="54279" ht="12" customHeight="1"/>
    <row r="54280" ht="12" customHeight="1"/>
    <row r="54281" ht="12" customHeight="1"/>
    <row r="54282" ht="12" customHeight="1"/>
    <row r="54283" ht="12" customHeight="1"/>
    <row r="54284" ht="12" customHeight="1"/>
    <row r="54285" ht="12" customHeight="1"/>
    <row r="54286" ht="12" customHeight="1"/>
    <row r="54287" ht="12" customHeight="1"/>
    <row r="54288" ht="12" customHeight="1"/>
    <row r="54289" ht="12" customHeight="1"/>
    <row r="54290" ht="12" customHeight="1"/>
    <row r="54291" ht="12" customHeight="1"/>
    <row r="54292" ht="12" customHeight="1"/>
    <row r="54293" ht="12" customHeight="1"/>
    <row r="54294" ht="12" customHeight="1"/>
    <row r="54295" ht="12" customHeight="1"/>
    <row r="54296" ht="12" customHeight="1"/>
    <row r="54297" ht="12" customHeight="1"/>
    <row r="54298" ht="12" customHeight="1"/>
    <row r="54299" ht="12" customHeight="1"/>
    <row r="54300" ht="12" customHeight="1"/>
    <row r="54301" ht="12" customHeight="1"/>
    <row r="54302" ht="12" customHeight="1"/>
    <row r="54303" ht="12" customHeight="1"/>
    <row r="54304" ht="12" customHeight="1"/>
    <row r="54305" ht="12" customHeight="1"/>
    <row r="54306" ht="12" customHeight="1"/>
    <row r="54307" ht="12" customHeight="1"/>
    <row r="54308" ht="12" customHeight="1"/>
    <row r="54309" ht="12" customHeight="1"/>
    <row r="54310" ht="12" customHeight="1"/>
    <row r="54311" ht="12" customHeight="1"/>
    <row r="54312" ht="12" customHeight="1"/>
    <row r="54313" ht="12" customHeight="1"/>
    <row r="54314" ht="12" customHeight="1"/>
    <row r="54315" ht="12" customHeight="1"/>
    <row r="54316" ht="12" customHeight="1"/>
    <row r="54317" ht="12" customHeight="1"/>
    <row r="54318" ht="12" customHeight="1"/>
    <row r="54319" ht="12" customHeight="1"/>
    <row r="54320" ht="12" customHeight="1"/>
    <row r="54321" ht="12" customHeight="1"/>
    <row r="54322" ht="12" customHeight="1"/>
    <row r="54323" ht="12" customHeight="1"/>
    <row r="54324" ht="12" customHeight="1"/>
    <row r="54325" ht="12" customHeight="1"/>
    <row r="54326" ht="12" customHeight="1"/>
    <row r="54327" ht="12" customHeight="1"/>
    <row r="54328" ht="12" customHeight="1"/>
    <row r="54329" ht="12" customHeight="1"/>
    <row r="54330" ht="12" customHeight="1"/>
    <row r="54331" ht="12" customHeight="1"/>
    <row r="54332" ht="12" customHeight="1"/>
    <row r="54333" ht="12" customHeight="1"/>
    <row r="54334" ht="12" customHeight="1"/>
    <row r="54335" ht="12" customHeight="1"/>
    <row r="54336" ht="12" customHeight="1"/>
    <row r="54337" ht="12" customHeight="1"/>
    <row r="54338" ht="12" customHeight="1"/>
    <row r="54339" ht="12" customHeight="1"/>
    <row r="54340" ht="12" customHeight="1"/>
    <row r="54341" ht="12" customHeight="1"/>
    <row r="54342" ht="12" customHeight="1"/>
    <row r="54343" ht="12" customHeight="1"/>
    <row r="54344" ht="12" customHeight="1"/>
    <row r="54345" ht="12" customHeight="1"/>
    <row r="54346" ht="12" customHeight="1"/>
    <row r="54347" ht="12" customHeight="1"/>
    <row r="54348" ht="12" customHeight="1"/>
    <row r="54349" ht="12" customHeight="1"/>
    <row r="54350" ht="12" customHeight="1"/>
    <row r="54351" ht="12" customHeight="1"/>
    <row r="54352" ht="12" customHeight="1"/>
    <row r="54353" ht="12" customHeight="1"/>
    <row r="54354" ht="12" customHeight="1"/>
    <row r="54355" ht="12" customHeight="1"/>
    <row r="54356" ht="12" customHeight="1"/>
    <row r="54357" ht="12" customHeight="1"/>
    <row r="54358" ht="12" customHeight="1"/>
    <row r="54359" ht="12" customHeight="1"/>
    <row r="54360" ht="12" customHeight="1"/>
    <row r="54361" ht="12" customHeight="1"/>
    <row r="54362" ht="12" customHeight="1"/>
    <row r="54363" ht="12" customHeight="1"/>
    <row r="54364" ht="12" customHeight="1"/>
    <row r="54365" ht="12" customHeight="1"/>
    <row r="54366" ht="12" customHeight="1"/>
    <row r="54367" ht="12" customHeight="1"/>
    <row r="54368" ht="12" customHeight="1"/>
    <row r="54369" ht="12" customHeight="1"/>
    <row r="54370" ht="12" customHeight="1"/>
    <row r="54371" ht="12" customHeight="1"/>
    <row r="54372" ht="12" customHeight="1"/>
    <row r="54373" ht="12" customHeight="1"/>
    <row r="54374" ht="12" customHeight="1"/>
    <row r="54375" ht="12" customHeight="1"/>
    <row r="54376" ht="12" customHeight="1"/>
    <row r="54377" ht="12" customHeight="1"/>
    <row r="54378" ht="12" customHeight="1"/>
    <row r="54379" ht="12" customHeight="1"/>
    <row r="54380" ht="12" customHeight="1"/>
    <row r="54381" ht="12" customHeight="1"/>
    <row r="54382" ht="12" customHeight="1"/>
    <row r="54383" ht="12" customHeight="1"/>
    <row r="54384" ht="12" customHeight="1"/>
    <row r="54385" ht="12" customHeight="1"/>
    <row r="54386" ht="12" customHeight="1"/>
    <row r="54387" ht="12" customHeight="1"/>
    <row r="54388" ht="12" customHeight="1"/>
    <row r="54389" ht="12" customHeight="1"/>
    <row r="54390" ht="12" customHeight="1"/>
    <row r="54391" ht="12" customHeight="1"/>
    <row r="54392" ht="12" customHeight="1"/>
    <row r="54393" ht="12" customHeight="1"/>
    <row r="54394" ht="12" customHeight="1"/>
    <row r="54395" ht="12" customHeight="1"/>
    <row r="54396" ht="12" customHeight="1"/>
    <row r="54397" ht="12" customHeight="1"/>
    <row r="54398" ht="12" customHeight="1"/>
    <row r="54399" ht="12" customHeight="1"/>
    <row r="54400" ht="12" customHeight="1"/>
    <row r="54401" ht="12" customHeight="1"/>
    <row r="54402" ht="12" customHeight="1"/>
    <row r="54403" ht="12" customHeight="1"/>
    <row r="54404" ht="12" customHeight="1"/>
    <row r="54405" ht="12" customHeight="1"/>
    <row r="54406" ht="12" customHeight="1"/>
    <row r="54407" ht="12" customHeight="1"/>
    <row r="54408" ht="12" customHeight="1"/>
    <row r="54409" ht="12" customHeight="1"/>
    <row r="54410" ht="12" customHeight="1"/>
    <row r="54411" ht="12" customHeight="1"/>
    <row r="54412" ht="12" customHeight="1"/>
    <row r="54413" ht="12" customHeight="1"/>
    <row r="54414" ht="12" customHeight="1"/>
    <row r="54415" ht="12" customHeight="1"/>
    <row r="54416" ht="12" customHeight="1"/>
    <row r="54417" ht="12" customHeight="1"/>
    <row r="54418" ht="12" customHeight="1"/>
    <row r="54419" ht="12" customHeight="1"/>
    <row r="54420" ht="12" customHeight="1"/>
    <row r="54421" ht="12" customHeight="1"/>
    <row r="54422" ht="12" customHeight="1"/>
    <row r="54423" ht="12" customHeight="1"/>
    <row r="54424" ht="12" customHeight="1"/>
    <row r="54425" ht="12" customHeight="1"/>
    <row r="54426" ht="12" customHeight="1"/>
    <row r="54427" ht="12" customHeight="1"/>
    <row r="54428" ht="12" customHeight="1"/>
    <row r="54429" ht="12" customHeight="1"/>
    <row r="54430" ht="12" customHeight="1"/>
    <row r="54431" ht="12" customHeight="1"/>
    <row r="54432" ht="12" customHeight="1"/>
    <row r="54433" ht="12" customHeight="1"/>
    <row r="54434" ht="12" customHeight="1"/>
    <row r="54435" ht="12" customHeight="1"/>
    <row r="54436" ht="12" customHeight="1"/>
    <row r="54437" ht="12" customHeight="1"/>
    <row r="54438" ht="12" customHeight="1"/>
    <row r="54439" ht="12" customHeight="1"/>
    <row r="54440" ht="12" customHeight="1"/>
    <row r="54441" ht="12" customHeight="1"/>
    <row r="54442" ht="12" customHeight="1"/>
    <row r="54443" ht="12" customHeight="1"/>
    <row r="54444" ht="12" customHeight="1"/>
    <row r="54445" ht="12" customHeight="1"/>
    <row r="54446" ht="12" customHeight="1"/>
    <row r="54447" ht="12" customHeight="1"/>
    <row r="54448" ht="12" customHeight="1"/>
    <row r="54449" ht="12" customHeight="1"/>
    <row r="54450" ht="12" customHeight="1"/>
    <row r="54451" ht="12" customHeight="1"/>
    <row r="54452" ht="12" customHeight="1"/>
    <row r="54453" ht="12" customHeight="1"/>
    <row r="54454" ht="12" customHeight="1"/>
    <row r="54455" ht="12" customHeight="1"/>
    <row r="54456" ht="12" customHeight="1"/>
    <row r="54457" ht="12" customHeight="1"/>
    <row r="54458" ht="12" customHeight="1"/>
    <row r="54459" ht="12" customHeight="1"/>
    <row r="54460" ht="12" customHeight="1"/>
    <row r="54461" ht="12" customHeight="1"/>
    <row r="54462" ht="12" customHeight="1"/>
    <row r="54463" ht="12" customHeight="1"/>
    <row r="54464" ht="12" customHeight="1"/>
    <row r="54465" ht="12" customHeight="1"/>
    <row r="54466" ht="12" customHeight="1"/>
    <row r="54467" ht="12" customHeight="1"/>
    <row r="54468" ht="12" customHeight="1"/>
    <row r="54469" ht="12" customHeight="1"/>
    <row r="54470" ht="12" customHeight="1"/>
    <row r="54471" ht="12" customHeight="1"/>
    <row r="54472" ht="12" customHeight="1"/>
    <row r="54473" ht="12" customHeight="1"/>
    <row r="54474" ht="12" customHeight="1"/>
    <row r="54475" ht="12" customHeight="1"/>
    <row r="54476" ht="12" customHeight="1"/>
    <row r="54477" ht="12" customHeight="1"/>
    <row r="54478" ht="12" customHeight="1"/>
    <row r="54479" ht="12" customHeight="1"/>
    <row r="54480" ht="12" customHeight="1"/>
    <row r="54481" ht="12" customHeight="1"/>
    <row r="54482" ht="12" customHeight="1"/>
    <row r="54483" ht="12" customHeight="1"/>
    <row r="54484" ht="12" customHeight="1"/>
    <row r="54485" ht="12" customHeight="1"/>
    <row r="54486" ht="12" customHeight="1"/>
    <row r="54487" ht="12" customHeight="1"/>
    <row r="54488" ht="12" customHeight="1"/>
    <row r="54489" ht="12" customHeight="1"/>
    <row r="54490" ht="12" customHeight="1"/>
    <row r="54491" ht="12" customHeight="1"/>
    <row r="54492" ht="12" customHeight="1"/>
    <row r="54493" ht="12" customHeight="1"/>
    <row r="54494" ht="12" customHeight="1"/>
    <row r="54495" ht="12" customHeight="1"/>
    <row r="54496" ht="12" customHeight="1"/>
    <row r="54497" ht="12" customHeight="1"/>
    <row r="54498" ht="12" customHeight="1"/>
    <row r="54499" ht="12" customHeight="1"/>
    <row r="54500" ht="12" customHeight="1"/>
    <row r="54501" ht="12" customHeight="1"/>
    <row r="54502" ht="12" customHeight="1"/>
    <row r="54503" ht="12" customHeight="1"/>
    <row r="54504" ht="12" customHeight="1"/>
    <row r="54505" ht="12" customHeight="1"/>
    <row r="54506" ht="12" customHeight="1"/>
    <row r="54507" ht="12" customHeight="1"/>
    <row r="54508" ht="12" customHeight="1"/>
    <row r="54509" ht="12" customHeight="1"/>
    <row r="54510" ht="12" customHeight="1"/>
    <row r="54511" ht="12" customHeight="1"/>
    <row r="54512" ht="12" customHeight="1"/>
    <row r="54513" ht="12" customHeight="1"/>
    <row r="54514" ht="12" customHeight="1"/>
    <row r="54515" ht="12" customHeight="1"/>
    <row r="54516" ht="12" customHeight="1"/>
    <row r="54517" ht="12" customHeight="1"/>
    <row r="54518" ht="12" customHeight="1"/>
    <row r="54519" ht="12" customHeight="1"/>
    <row r="54520" ht="12" customHeight="1"/>
    <row r="54521" ht="12" customHeight="1"/>
    <row r="54522" ht="12" customHeight="1"/>
    <row r="54523" ht="12" customHeight="1"/>
    <row r="54524" ht="12" customHeight="1"/>
    <row r="54525" ht="12" customHeight="1"/>
    <row r="54526" ht="12" customHeight="1"/>
    <row r="54527" ht="12" customHeight="1"/>
    <row r="54528" ht="12" customHeight="1"/>
    <row r="54529" ht="12" customHeight="1"/>
    <row r="54530" ht="12" customHeight="1"/>
    <row r="54531" ht="12" customHeight="1"/>
    <row r="54532" ht="12" customHeight="1"/>
    <row r="54533" ht="12" customHeight="1"/>
    <row r="54534" ht="12" customHeight="1"/>
    <row r="54535" ht="12" customHeight="1"/>
    <row r="54536" ht="12" customHeight="1"/>
    <row r="54537" ht="12" customHeight="1"/>
    <row r="54538" ht="12" customHeight="1"/>
    <row r="54539" ht="12" customHeight="1"/>
    <row r="54540" ht="12" customHeight="1"/>
    <row r="54541" ht="12" customHeight="1"/>
    <row r="54542" ht="12" customHeight="1"/>
    <row r="54543" ht="12" customHeight="1"/>
    <row r="54544" ht="12" customHeight="1"/>
    <row r="54545" ht="12" customHeight="1"/>
    <row r="54546" ht="12" customHeight="1"/>
    <row r="54547" ht="12" customHeight="1"/>
    <row r="54548" ht="12" customHeight="1"/>
    <row r="54549" ht="12" customHeight="1"/>
    <row r="54550" ht="12" customHeight="1"/>
    <row r="54551" ht="12" customHeight="1"/>
    <row r="54552" ht="12" customHeight="1"/>
    <row r="54553" ht="12" customHeight="1"/>
    <row r="54554" ht="12" customHeight="1"/>
    <row r="54555" ht="12" customHeight="1"/>
    <row r="54556" ht="12" customHeight="1"/>
    <row r="54557" ht="12" customHeight="1"/>
    <row r="54558" ht="12" customHeight="1"/>
    <row r="54559" ht="12" customHeight="1"/>
    <row r="54560" ht="12" customHeight="1"/>
    <row r="54561" ht="12" customHeight="1"/>
    <row r="54562" ht="12" customHeight="1"/>
    <row r="54563" ht="12" customHeight="1"/>
    <row r="54564" ht="12" customHeight="1"/>
    <row r="54565" ht="12" customHeight="1"/>
    <row r="54566" ht="12" customHeight="1"/>
    <row r="54567" ht="12" customHeight="1"/>
    <row r="54568" ht="12" customHeight="1"/>
    <row r="54569" ht="12" customHeight="1"/>
    <row r="54570" ht="12" customHeight="1"/>
    <row r="54571" ht="12" customHeight="1"/>
    <row r="54572" ht="12" customHeight="1"/>
    <row r="54573" ht="12" customHeight="1"/>
    <row r="54574" ht="12" customHeight="1"/>
    <row r="54575" ht="12" customHeight="1"/>
    <row r="54576" ht="12" customHeight="1"/>
    <row r="54577" ht="12" customHeight="1"/>
    <row r="54578" ht="12" customHeight="1"/>
    <row r="54579" ht="12" customHeight="1"/>
    <row r="54580" ht="12" customHeight="1"/>
    <row r="54581" ht="12" customHeight="1"/>
    <row r="54582" ht="12" customHeight="1"/>
    <row r="54583" ht="12" customHeight="1"/>
    <row r="54584" ht="12" customHeight="1"/>
    <row r="54585" ht="12" customHeight="1"/>
    <row r="54586" ht="12" customHeight="1"/>
    <row r="54587" ht="12" customHeight="1"/>
    <row r="54588" ht="12" customHeight="1"/>
    <row r="54589" ht="12" customHeight="1"/>
    <row r="54590" ht="12" customHeight="1"/>
    <row r="54591" ht="12" customHeight="1"/>
    <row r="54592" ht="12" customHeight="1"/>
    <row r="54593" ht="12" customHeight="1"/>
    <row r="54594" ht="12" customHeight="1"/>
    <row r="54595" ht="12" customHeight="1"/>
    <row r="54596" ht="12" customHeight="1"/>
    <row r="54597" ht="12" customHeight="1"/>
    <row r="54598" ht="12" customHeight="1"/>
    <row r="54599" ht="12" customHeight="1"/>
    <row r="54600" ht="12" customHeight="1"/>
    <row r="54601" ht="12" customHeight="1"/>
    <row r="54602" ht="12" customHeight="1"/>
    <row r="54603" ht="12" customHeight="1"/>
    <row r="54604" ht="12" customHeight="1"/>
    <row r="54605" ht="12" customHeight="1"/>
    <row r="54606" ht="12" customHeight="1"/>
    <row r="54607" ht="12" customHeight="1"/>
    <row r="54608" ht="12" customHeight="1"/>
    <row r="54609" ht="12" customHeight="1"/>
    <row r="54610" ht="12" customHeight="1"/>
    <row r="54611" ht="12" customHeight="1"/>
    <row r="54612" ht="12" customHeight="1"/>
    <row r="54613" ht="12" customHeight="1"/>
    <row r="54614" ht="12" customHeight="1"/>
    <row r="54615" ht="12" customHeight="1"/>
    <row r="54616" ht="12" customHeight="1"/>
    <row r="54617" ht="12" customHeight="1"/>
    <row r="54618" ht="12" customHeight="1"/>
    <row r="54619" ht="12" customHeight="1"/>
    <row r="54620" ht="12" customHeight="1"/>
    <row r="54621" ht="12" customHeight="1"/>
    <row r="54622" ht="12" customHeight="1"/>
    <row r="54623" ht="12" customHeight="1"/>
    <row r="54624" ht="12" customHeight="1"/>
    <row r="54625" ht="12" customHeight="1"/>
    <row r="54626" ht="12" customHeight="1"/>
    <row r="54627" ht="12" customHeight="1"/>
    <row r="54628" ht="12" customHeight="1"/>
    <row r="54629" ht="12" customHeight="1"/>
    <row r="54630" ht="12" customHeight="1"/>
    <row r="54631" ht="12" customHeight="1"/>
    <row r="54632" ht="12" customHeight="1"/>
    <row r="54633" ht="12" customHeight="1"/>
    <row r="54634" ht="12" customHeight="1"/>
    <row r="54635" ht="12" customHeight="1"/>
    <row r="54636" ht="12" customHeight="1"/>
    <row r="54637" ht="12" customHeight="1"/>
    <row r="54638" ht="12" customHeight="1"/>
    <row r="54639" ht="12" customHeight="1"/>
    <row r="54640" ht="12" customHeight="1"/>
    <row r="54641" ht="12" customHeight="1"/>
    <row r="54642" ht="12" customHeight="1"/>
    <row r="54643" ht="12" customHeight="1"/>
    <row r="54644" ht="12" customHeight="1"/>
    <row r="54645" ht="12" customHeight="1"/>
    <row r="54646" ht="12" customHeight="1"/>
    <row r="54647" ht="12" customHeight="1"/>
    <row r="54648" ht="12" customHeight="1"/>
    <row r="54649" ht="12" customHeight="1"/>
    <row r="54650" ht="12" customHeight="1"/>
    <row r="54651" ht="12" customHeight="1"/>
    <row r="54652" ht="12" customHeight="1"/>
    <row r="54653" ht="12" customHeight="1"/>
    <row r="54654" ht="12" customHeight="1"/>
    <row r="54655" ht="12" customHeight="1"/>
    <row r="54656" ht="12" customHeight="1"/>
    <row r="54657" ht="12" customHeight="1"/>
    <row r="54658" ht="12" customHeight="1"/>
    <row r="54659" ht="12" customHeight="1"/>
    <row r="54660" ht="12" customHeight="1"/>
    <row r="54661" ht="12" customHeight="1"/>
    <row r="54662" ht="12" customHeight="1"/>
    <row r="54663" ht="12" customHeight="1"/>
    <row r="54664" ht="12" customHeight="1"/>
    <row r="54665" ht="12" customHeight="1"/>
    <row r="54666" ht="12" customHeight="1"/>
    <row r="54667" ht="12" customHeight="1"/>
    <row r="54668" ht="12" customHeight="1"/>
    <row r="54669" ht="12" customHeight="1"/>
    <row r="54670" ht="12" customHeight="1"/>
    <row r="54671" ht="12" customHeight="1"/>
    <row r="54672" ht="12" customHeight="1"/>
    <row r="54673" ht="12" customHeight="1"/>
    <row r="54674" ht="12" customHeight="1"/>
    <row r="54675" ht="12" customHeight="1"/>
    <row r="54676" ht="12" customHeight="1"/>
    <row r="54677" ht="12" customHeight="1"/>
    <row r="54678" ht="12" customHeight="1"/>
    <row r="54679" ht="12" customHeight="1"/>
    <row r="54680" ht="12" customHeight="1"/>
    <row r="54681" ht="12" customHeight="1"/>
    <row r="54682" ht="12" customHeight="1"/>
    <row r="54683" ht="12" customHeight="1"/>
    <row r="54684" ht="12" customHeight="1"/>
    <row r="54685" ht="12" customHeight="1"/>
    <row r="54686" ht="12" customHeight="1"/>
    <row r="54687" ht="12" customHeight="1"/>
    <row r="54688" ht="12" customHeight="1"/>
    <row r="54689" ht="12" customHeight="1"/>
    <row r="54690" ht="12" customHeight="1"/>
    <row r="54691" ht="12" customHeight="1"/>
    <row r="54692" ht="12" customHeight="1"/>
    <row r="54693" ht="12" customHeight="1"/>
    <row r="54694" ht="12" customHeight="1"/>
    <row r="54695" ht="12" customHeight="1"/>
    <row r="54696" ht="12" customHeight="1"/>
    <row r="54697" ht="12" customHeight="1"/>
    <row r="54698" ht="12" customHeight="1"/>
    <row r="54699" ht="12" customHeight="1"/>
    <row r="54700" ht="12" customHeight="1"/>
    <row r="54701" ht="12" customHeight="1"/>
    <row r="54702" ht="12" customHeight="1"/>
    <row r="54703" ht="12" customHeight="1"/>
    <row r="54704" ht="12" customHeight="1"/>
    <row r="54705" ht="12" customHeight="1"/>
    <row r="54706" ht="12" customHeight="1"/>
    <row r="54707" ht="12" customHeight="1"/>
    <row r="54708" ht="12" customHeight="1"/>
    <row r="54709" ht="12" customHeight="1"/>
    <row r="54710" ht="12" customHeight="1"/>
    <row r="54711" ht="12" customHeight="1"/>
    <row r="54712" ht="12" customHeight="1"/>
    <row r="54713" ht="12" customHeight="1"/>
    <row r="54714" ht="12" customHeight="1"/>
    <row r="54715" ht="12" customHeight="1"/>
    <row r="54716" ht="12" customHeight="1"/>
    <row r="54717" ht="12" customHeight="1"/>
    <row r="54718" ht="12" customHeight="1"/>
    <row r="54719" ht="12" customHeight="1"/>
    <row r="54720" ht="12" customHeight="1"/>
    <row r="54721" ht="12" customHeight="1"/>
    <row r="54722" ht="12" customHeight="1"/>
    <row r="54723" ht="12" customHeight="1"/>
    <row r="54724" ht="12" customHeight="1"/>
    <row r="54725" ht="12" customHeight="1"/>
    <row r="54726" ht="12" customHeight="1"/>
    <row r="54727" ht="12" customHeight="1"/>
    <row r="54728" ht="12" customHeight="1"/>
    <row r="54729" ht="12" customHeight="1"/>
    <row r="54730" ht="12" customHeight="1"/>
    <row r="54731" ht="12" customHeight="1"/>
    <row r="54732" ht="12" customHeight="1"/>
    <row r="54733" ht="12" customHeight="1"/>
    <row r="54734" ht="12" customHeight="1"/>
    <row r="54735" ht="12" customHeight="1"/>
    <row r="54736" ht="12" customHeight="1"/>
    <row r="54737" ht="12" customHeight="1"/>
    <row r="54738" ht="12" customHeight="1"/>
    <row r="54739" ht="12" customHeight="1"/>
    <row r="54740" ht="12" customHeight="1"/>
    <row r="54741" ht="12" customHeight="1"/>
    <row r="54742" ht="12" customHeight="1"/>
    <row r="54743" ht="12" customHeight="1"/>
    <row r="54744" ht="12" customHeight="1"/>
    <row r="54745" ht="12" customHeight="1"/>
    <row r="54746" ht="12" customHeight="1"/>
    <row r="54747" ht="12" customHeight="1"/>
    <row r="54748" ht="12" customHeight="1"/>
    <row r="54749" ht="12" customHeight="1"/>
    <row r="54750" ht="12" customHeight="1"/>
    <row r="54751" ht="12" customHeight="1"/>
    <row r="54752" ht="12" customHeight="1"/>
    <row r="54753" ht="12" customHeight="1"/>
    <row r="54754" ht="12" customHeight="1"/>
    <row r="54755" ht="12" customHeight="1"/>
    <row r="54756" ht="12" customHeight="1"/>
    <row r="54757" ht="12" customHeight="1"/>
    <row r="54758" ht="12" customHeight="1"/>
    <row r="54759" ht="12" customHeight="1"/>
    <row r="54760" ht="12" customHeight="1"/>
    <row r="54761" ht="12" customHeight="1"/>
    <row r="54762" ht="12" customHeight="1"/>
    <row r="54763" ht="12" customHeight="1"/>
    <row r="54764" ht="12" customHeight="1"/>
    <row r="54765" ht="12" customHeight="1"/>
    <row r="54766" ht="12" customHeight="1"/>
    <row r="54767" ht="12" customHeight="1"/>
    <row r="54768" ht="12" customHeight="1"/>
    <row r="54769" ht="12" customHeight="1"/>
    <row r="54770" ht="12" customHeight="1"/>
    <row r="54771" ht="12" customHeight="1"/>
    <row r="54772" ht="12" customHeight="1"/>
    <row r="54773" ht="12" customHeight="1"/>
    <row r="54774" ht="12" customHeight="1"/>
    <row r="54775" ht="12" customHeight="1"/>
    <row r="54776" ht="12" customHeight="1"/>
    <row r="54777" ht="12" customHeight="1"/>
    <row r="54778" ht="12" customHeight="1"/>
    <row r="54779" ht="12" customHeight="1"/>
    <row r="54780" ht="12" customHeight="1"/>
    <row r="54781" ht="12" customHeight="1"/>
    <row r="54782" ht="12" customHeight="1"/>
    <row r="54783" ht="12" customHeight="1"/>
    <row r="54784" ht="12" customHeight="1"/>
    <row r="54785" ht="12" customHeight="1"/>
    <row r="54786" ht="12" customHeight="1"/>
    <row r="54787" ht="12" customHeight="1"/>
    <row r="54788" ht="12" customHeight="1"/>
    <row r="54789" ht="12" customHeight="1"/>
    <row r="54790" ht="12" customHeight="1"/>
    <row r="54791" ht="12" customHeight="1"/>
    <row r="54792" ht="12" customHeight="1"/>
    <row r="54793" ht="12" customHeight="1"/>
    <row r="54794" ht="12" customHeight="1"/>
    <row r="54795" ht="12" customHeight="1"/>
    <row r="54796" ht="12" customHeight="1"/>
    <row r="54797" ht="12" customHeight="1"/>
    <row r="54798" ht="12" customHeight="1"/>
    <row r="54799" ht="12" customHeight="1"/>
    <row r="54800" ht="12" customHeight="1"/>
    <row r="54801" ht="12" customHeight="1"/>
    <row r="54802" ht="12" customHeight="1"/>
    <row r="54803" ht="12" customHeight="1"/>
    <row r="54804" ht="12" customHeight="1"/>
    <row r="54805" ht="12" customHeight="1"/>
    <row r="54806" ht="12" customHeight="1"/>
    <row r="54807" ht="12" customHeight="1"/>
    <row r="54808" ht="12" customHeight="1"/>
    <row r="54809" ht="12" customHeight="1"/>
    <row r="54810" ht="12" customHeight="1"/>
    <row r="54811" ht="12" customHeight="1"/>
    <row r="54812" ht="12" customHeight="1"/>
    <row r="54813" ht="12" customHeight="1"/>
    <row r="54814" ht="12" customHeight="1"/>
    <row r="54815" ht="12" customHeight="1"/>
    <row r="54816" ht="12" customHeight="1"/>
    <row r="54817" ht="12" customHeight="1"/>
    <row r="54818" ht="12" customHeight="1"/>
    <row r="54819" ht="12" customHeight="1"/>
    <row r="54820" ht="12" customHeight="1"/>
    <row r="54821" ht="12" customHeight="1"/>
    <row r="54822" ht="12" customHeight="1"/>
    <row r="54823" ht="12" customHeight="1"/>
    <row r="54824" ht="12" customHeight="1"/>
    <row r="54825" ht="12" customHeight="1"/>
    <row r="54826" ht="12" customHeight="1"/>
    <row r="54827" ht="12" customHeight="1"/>
    <row r="54828" ht="12" customHeight="1"/>
    <row r="54829" ht="12" customHeight="1"/>
    <row r="54830" ht="12" customHeight="1"/>
    <row r="54831" ht="12" customHeight="1"/>
    <row r="54832" ht="12" customHeight="1"/>
    <row r="54833" ht="12" customHeight="1"/>
    <row r="54834" ht="12" customHeight="1"/>
    <row r="54835" ht="12" customHeight="1"/>
    <row r="54836" ht="12" customHeight="1"/>
    <row r="54837" ht="12" customHeight="1"/>
    <row r="54838" ht="12" customHeight="1"/>
    <row r="54839" ht="12" customHeight="1"/>
    <row r="54840" ht="12" customHeight="1"/>
    <row r="54841" ht="12" customHeight="1"/>
    <row r="54842" ht="12" customHeight="1"/>
    <row r="54843" ht="12" customHeight="1"/>
    <row r="54844" ht="12" customHeight="1"/>
    <row r="54845" ht="12" customHeight="1"/>
    <row r="54846" ht="12" customHeight="1"/>
    <row r="54847" ht="12" customHeight="1"/>
    <row r="54848" ht="12" customHeight="1"/>
    <row r="54849" ht="12" customHeight="1"/>
    <row r="54850" ht="12" customHeight="1"/>
    <row r="54851" ht="12" customHeight="1"/>
    <row r="54852" ht="12" customHeight="1"/>
    <row r="54853" ht="12" customHeight="1"/>
    <row r="54854" ht="12" customHeight="1"/>
    <row r="54855" ht="12" customHeight="1"/>
    <row r="54856" ht="12" customHeight="1"/>
    <row r="54857" ht="12" customHeight="1"/>
    <row r="54858" ht="12" customHeight="1"/>
    <row r="54859" ht="12" customHeight="1"/>
    <row r="54860" ht="12" customHeight="1"/>
    <row r="54861" ht="12" customHeight="1"/>
    <row r="54862" ht="12" customHeight="1"/>
    <row r="54863" ht="12" customHeight="1"/>
    <row r="54864" ht="12" customHeight="1"/>
    <row r="54865" ht="12" customHeight="1"/>
    <row r="54866" ht="12" customHeight="1"/>
    <row r="54867" ht="12" customHeight="1"/>
    <row r="54868" ht="12" customHeight="1"/>
    <row r="54869" ht="12" customHeight="1"/>
    <row r="54870" ht="12" customHeight="1"/>
    <row r="54871" ht="12" customHeight="1"/>
    <row r="54872" ht="12" customHeight="1"/>
    <row r="54873" ht="12" customHeight="1"/>
    <row r="54874" ht="12" customHeight="1"/>
    <row r="54875" ht="12" customHeight="1"/>
    <row r="54876" ht="12" customHeight="1"/>
    <row r="54877" ht="12" customHeight="1"/>
    <row r="54878" ht="12" customHeight="1"/>
    <row r="54879" ht="12" customHeight="1"/>
    <row r="54880" ht="12" customHeight="1"/>
    <row r="54881" ht="12" customHeight="1"/>
    <row r="54882" ht="12" customHeight="1"/>
    <row r="54883" ht="12" customHeight="1"/>
    <row r="54884" ht="12" customHeight="1"/>
    <row r="54885" ht="12" customHeight="1"/>
    <row r="54886" ht="12" customHeight="1"/>
    <row r="54887" ht="12" customHeight="1"/>
    <row r="54888" ht="12" customHeight="1"/>
    <row r="54889" ht="12" customHeight="1"/>
    <row r="54890" ht="12" customHeight="1"/>
    <row r="54891" ht="12" customHeight="1"/>
    <row r="54892" ht="12" customHeight="1"/>
    <row r="54893" ht="12" customHeight="1"/>
    <row r="54894" ht="12" customHeight="1"/>
    <row r="54895" ht="12" customHeight="1"/>
    <row r="54896" ht="12" customHeight="1"/>
    <row r="54897" ht="12" customHeight="1"/>
    <row r="54898" ht="12" customHeight="1"/>
    <row r="54899" ht="12" customHeight="1"/>
    <row r="54900" ht="12" customHeight="1"/>
    <row r="54901" ht="12" customHeight="1"/>
    <row r="54902" ht="12" customHeight="1"/>
    <row r="54903" ht="12" customHeight="1"/>
    <row r="54904" ht="12" customHeight="1"/>
    <row r="54905" ht="12" customHeight="1"/>
    <row r="54906" ht="12" customHeight="1"/>
    <row r="54907" ht="12" customHeight="1"/>
    <row r="54908" ht="12" customHeight="1"/>
    <row r="54909" ht="12" customHeight="1"/>
    <row r="54910" ht="12" customHeight="1"/>
    <row r="54911" ht="12" customHeight="1"/>
    <row r="54912" ht="12" customHeight="1"/>
    <row r="54913" ht="12" customHeight="1"/>
    <row r="54914" ht="12" customHeight="1"/>
    <row r="54915" ht="12" customHeight="1"/>
    <row r="54916" ht="12" customHeight="1"/>
    <row r="54917" ht="12" customHeight="1"/>
    <row r="54918" ht="12" customHeight="1"/>
    <row r="54919" ht="12" customHeight="1"/>
    <row r="54920" ht="12" customHeight="1"/>
    <row r="54921" ht="12" customHeight="1"/>
    <row r="54922" ht="12" customHeight="1"/>
    <row r="54923" ht="12" customHeight="1"/>
    <row r="54924" ht="12" customHeight="1"/>
    <row r="54925" ht="12" customHeight="1"/>
    <row r="54926" ht="12" customHeight="1"/>
    <row r="54927" ht="12" customHeight="1"/>
    <row r="54928" ht="12" customHeight="1"/>
    <row r="54929" ht="12" customHeight="1"/>
    <row r="54930" ht="12" customHeight="1"/>
    <row r="54931" ht="12" customHeight="1"/>
    <row r="54932" ht="12" customHeight="1"/>
    <row r="54933" ht="12" customHeight="1"/>
    <row r="54934" ht="12" customHeight="1"/>
    <row r="54935" ht="12" customHeight="1"/>
    <row r="54936" ht="12" customHeight="1"/>
    <row r="54937" ht="12" customHeight="1"/>
    <row r="54938" ht="12" customHeight="1"/>
    <row r="54939" ht="12" customHeight="1"/>
    <row r="54940" ht="12" customHeight="1"/>
    <row r="54941" ht="12" customHeight="1"/>
    <row r="54942" ht="12" customHeight="1"/>
    <row r="54943" ht="12" customHeight="1"/>
    <row r="54944" ht="12" customHeight="1"/>
    <row r="54945" ht="12" customHeight="1"/>
    <row r="54946" ht="12" customHeight="1"/>
    <row r="54947" ht="12" customHeight="1"/>
    <row r="54948" ht="12" customHeight="1"/>
    <row r="54949" ht="12" customHeight="1"/>
    <row r="54950" ht="12" customHeight="1"/>
    <row r="54951" ht="12" customHeight="1"/>
    <row r="54952" ht="12" customHeight="1"/>
    <row r="54953" ht="12" customHeight="1"/>
    <row r="54954" ht="12" customHeight="1"/>
    <row r="54955" ht="12" customHeight="1"/>
    <row r="54956" ht="12" customHeight="1"/>
    <row r="54957" ht="12" customHeight="1"/>
    <row r="54958" ht="12" customHeight="1"/>
    <row r="54959" ht="12" customHeight="1"/>
    <row r="54960" ht="12" customHeight="1"/>
    <row r="54961" ht="12" customHeight="1"/>
    <row r="54962" ht="12" customHeight="1"/>
    <row r="54963" ht="12" customHeight="1"/>
    <row r="54964" ht="12" customHeight="1"/>
    <row r="54965" ht="12" customHeight="1"/>
    <row r="54966" ht="12" customHeight="1"/>
    <row r="54967" ht="12" customHeight="1"/>
    <row r="54968" ht="12" customHeight="1"/>
    <row r="54969" ht="12" customHeight="1"/>
    <row r="54970" ht="12" customHeight="1"/>
    <row r="54971" ht="12" customHeight="1"/>
    <row r="54972" ht="12" customHeight="1"/>
    <row r="54973" ht="12" customHeight="1"/>
    <row r="54974" ht="12" customHeight="1"/>
    <row r="54975" ht="12" customHeight="1"/>
    <row r="54976" ht="12" customHeight="1"/>
    <row r="54977" ht="12" customHeight="1"/>
    <row r="54978" ht="12" customHeight="1"/>
    <row r="54979" ht="12" customHeight="1"/>
    <row r="54980" ht="12" customHeight="1"/>
    <row r="54981" ht="12" customHeight="1"/>
    <row r="54982" ht="12" customHeight="1"/>
    <row r="54983" ht="12" customHeight="1"/>
    <row r="54984" ht="12" customHeight="1"/>
    <row r="54985" ht="12" customHeight="1"/>
    <row r="54986" ht="12" customHeight="1"/>
    <row r="54987" ht="12" customHeight="1"/>
    <row r="54988" ht="12" customHeight="1"/>
    <row r="54989" ht="12" customHeight="1"/>
    <row r="54990" ht="12" customHeight="1"/>
    <row r="54991" ht="12" customHeight="1"/>
    <row r="54992" ht="12" customHeight="1"/>
    <row r="54993" ht="12" customHeight="1"/>
    <row r="54994" ht="12" customHeight="1"/>
    <row r="54995" ht="12" customHeight="1"/>
    <row r="54996" ht="12" customHeight="1"/>
    <row r="54997" ht="12" customHeight="1"/>
    <row r="54998" ht="12" customHeight="1"/>
    <row r="54999" ht="12" customHeight="1"/>
    <row r="55000" ht="12" customHeight="1"/>
    <row r="55001" ht="12" customHeight="1"/>
    <row r="55002" ht="12" customHeight="1"/>
    <row r="55003" ht="12" customHeight="1"/>
    <row r="55004" ht="12" customHeight="1"/>
    <row r="55005" ht="12" customHeight="1"/>
    <row r="55006" ht="12" customHeight="1"/>
    <row r="55007" ht="12" customHeight="1"/>
    <row r="55008" ht="12" customHeight="1"/>
    <row r="55009" ht="12" customHeight="1"/>
    <row r="55010" ht="12" customHeight="1"/>
    <row r="55011" ht="12" customHeight="1"/>
    <row r="55012" ht="12" customHeight="1"/>
    <row r="55013" ht="12" customHeight="1"/>
    <row r="55014" ht="12" customHeight="1"/>
    <row r="55015" ht="12" customHeight="1"/>
    <row r="55016" ht="12" customHeight="1"/>
    <row r="55017" ht="12" customHeight="1"/>
    <row r="55018" ht="12" customHeight="1"/>
    <row r="55019" ht="12" customHeight="1"/>
    <row r="55020" ht="12" customHeight="1"/>
    <row r="55021" ht="12" customHeight="1"/>
    <row r="55022" ht="12" customHeight="1"/>
    <row r="55023" ht="12" customHeight="1"/>
    <row r="55024" ht="12" customHeight="1"/>
    <row r="55025" ht="12" customHeight="1"/>
    <row r="55026" ht="12" customHeight="1"/>
    <row r="55027" ht="12" customHeight="1"/>
    <row r="55028" ht="12" customHeight="1"/>
    <row r="55029" ht="12" customHeight="1"/>
    <row r="55030" ht="12" customHeight="1"/>
    <row r="55031" ht="12" customHeight="1"/>
    <row r="55032" ht="12" customHeight="1"/>
    <row r="55033" ht="12" customHeight="1"/>
    <row r="55034" ht="12" customHeight="1"/>
    <row r="55035" ht="12" customHeight="1"/>
    <row r="55036" ht="12" customHeight="1"/>
    <row r="55037" ht="12" customHeight="1"/>
    <row r="55038" ht="12" customHeight="1"/>
    <row r="55039" ht="12" customHeight="1"/>
    <row r="55040" ht="12" customHeight="1"/>
    <row r="55041" ht="12" customHeight="1"/>
    <row r="55042" ht="12" customHeight="1"/>
    <row r="55043" ht="12" customHeight="1"/>
    <row r="55044" ht="12" customHeight="1"/>
    <row r="55045" ht="12" customHeight="1"/>
    <row r="55046" ht="12" customHeight="1"/>
    <row r="55047" ht="12" customHeight="1"/>
    <row r="55048" ht="12" customHeight="1"/>
    <row r="55049" ht="12" customHeight="1"/>
    <row r="55050" ht="12" customHeight="1"/>
    <row r="55051" ht="12" customHeight="1"/>
    <row r="55052" ht="12" customHeight="1"/>
    <row r="55053" ht="12" customHeight="1"/>
    <row r="55054" ht="12" customHeight="1"/>
    <row r="55055" ht="12" customHeight="1"/>
    <row r="55056" ht="12" customHeight="1"/>
    <row r="55057" ht="12" customHeight="1"/>
    <row r="55058" ht="12" customHeight="1"/>
    <row r="55059" ht="12" customHeight="1"/>
    <row r="55060" ht="12" customHeight="1"/>
    <row r="55061" ht="12" customHeight="1"/>
    <row r="55062" ht="12" customHeight="1"/>
    <row r="55063" ht="12" customHeight="1"/>
    <row r="55064" ht="12" customHeight="1"/>
    <row r="55065" ht="12" customHeight="1"/>
    <row r="55066" ht="12" customHeight="1"/>
    <row r="55067" ht="12" customHeight="1"/>
    <row r="55068" ht="12" customHeight="1"/>
    <row r="55069" ht="12" customHeight="1"/>
    <row r="55070" ht="12" customHeight="1"/>
    <row r="55071" ht="12" customHeight="1"/>
    <row r="55072" ht="12" customHeight="1"/>
    <row r="55073" ht="12" customHeight="1"/>
    <row r="55074" ht="12" customHeight="1"/>
    <row r="55075" ht="12" customHeight="1"/>
    <row r="55076" ht="12" customHeight="1"/>
    <row r="55077" ht="12" customHeight="1"/>
    <row r="55078" ht="12" customHeight="1"/>
    <row r="55079" ht="12" customHeight="1"/>
    <row r="55080" ht="12" customHeight="1"/>
    <row r="55081" ht="12" customHeight="1"/>
    <row r="55082" ht="12" customHeight="1"/>
    <row r="55083" ht="12" customHeight="1"/>
    <row r="55084" ht="12" customHeight="1"/>
    <row r="55085" ht="12" customHeight="1"/>
    <row r="55086" ht="12" customHeight="1"/>
    <row r="55087" ht="12" customHeight="1"/>
    <row r="55088" ht="12" customHeight="1"/>
    <row r="55089" ht="12" customHeight="1"/>
    <row r="55090" ht="12" customHeight="1"/>
    <row r="55091" ht="12" customHeight="1"/>
    <row r="55092" ht="12" customHeight="1"/>
    <row r="55093" ht="12" customHeight="1"/>
    <row r="55094" ht="12" customHeight="1"/>
    <row r="55095" ht="12" customHeight="1"/>
    <row r="55096" ht="12" customHeight="1"/>
    <row r="55097" ht="12" customHeight="1"/>
    <row r="55098" ht="12" customHeight="1"/>
    <row r="55099" ht="12" customHeight="1"/>
    <row r="55100" ht="12" customHeight="1"/>
    <row r="55101" ht="12" customHeight="1"/>
    <row r="55102" ht="12" customHeight="1"/>
    <row r="55103" ht="12" customHeight="1"/>
    <row r="55104" ht="12" customHeight="1"/>
    <row r="55105" ht="12" customHeight="1"/>
    <row r="55106" ht="12" customHeight="1"/>
    <row r="55107" ht="12" customHeight="1"/>
    <row r="55108" ht="12" customHeight="1"/>
    <row r="55109" ht="12" customHeight="1"/>
    <row r="55110" ht="12" customHeight="1"/>
    <row r="55111" ht="12" customHeight="1"/>
    <row r="55112" ht="12" customHeight="1"/>
    <row r="55113" ht="12" customHeight="1"/>
    <row r="55114" ht="12" customHeight="1"/>
    <row r="55115" ht="12" customHeight="1"/>
    <row r="55116" ht="12" customHeight="1"/>
    <row r="55117" ht="12" customHeight="1"/>
    <row r="55118" ht="12" customHeight="1"/>
    <row r="55119" ht="12" customHeight="1"/>
    <row r="55120" ht="12" customHeight="1"/>
    <row r="55121" ht="12" customHeight="1"/>
    <row r="55122" ht="12" customHeight="1"/>
    <row r="55123" ht="12" customHeight="1"/>
    <row r="55124" ht="12" customHeight="1"/>
    <row r="55125" ht="12" customHeight="1"/>
    <row r="55126" ht="12" customHeight="1"/>
    <row r="55127" ht="12" customHeight="1"/>
    <row r="55128" ht="12" customHeight="1"/>
    <row r="55129" ht="12" customHeight="1"/>
    <row r="55130" ht="12" customHeight="1"/>
    <row r="55131" ht="12" customHeight="1"/>
    <row r="55132" ht="12" customHeight="1"/>
    <row r="55133" ht="12" customHeight="1"/>
    <row r="55134" ht="12" customHeight="1"/>
    <row r="55135" ht="12" customHeight="1"/>
    <row r="55136" ht="12" customHeight="1"/>
    <row r="55137" ht="12" customHeight="1"/>
    <row r="55138" ht="12" customHeight="1"/>
    <row r="55139" ht="12" customHeight="1"/>
    <row r="55140" ht="12" customHeight="1"/>
    <row r="55141" ht="12" customHeight="1"/>
    <row r="55142" ht="12" customHeight="1"/>
    <row r="55143" ht="12" customHeight="1"/>
    <row r="55144" ht="12" customHeight="1"/>
    <row r="55145" ht="12" customHeight="1"/>
    <row r="55146" ht="12" customHeight="1"/>
    <row r="55147" ht="12" customHeight="1"/>
    <row r="55148" ht="12" customHeight="1"/>
    <row r="55149" ht="12" customHeight="1"/>
    <row r="55150" ht="12" customHeight="1"/>
    <row r="55151" ht="12" customHeight="1"/>
    <row r="55152" ht="12" customHeight="1"/>
    <row r="55153" ht="12" customHeight="1"/>
    <row r="55154" ht="12" customHeight="1"/>
    <row r="55155" ht="12" customHeight="1"/>
    <row r="55156" ht="12" customHeight="1"/>
    <row r="55157" ht="12" customHeight="1"/>
    <row r="55158" ht="12" customHeight="1"/>
    <row r="55159" ht="12" customHeight="1"/>
    <row r="55160" ht="12" customHeight="1"/>
    <row r="55161" ht="12" customHeight="1"/>
    <row r="55162" ht="12" customHeight="1"/>
    <row r="55163" ht="12" customHeight="1"/>
    <row r="55164" ht="12" customHeight="1"/>
    <row r="55165" ht="12" customHeight="1"/>
    <row r="55166" ht="12" customHeight="1"/>
    <row r="55167" ht="12" customHeight="1"/>
    <row r="55168" ht="12" customHeight="1"/>
    <row r="55169" ht="12" customHeight="1"/>
    <row r="55170" ht="12" customHeight="1"/>
    <row r="55171" ht="12" customHeight="1"/>
    <row r="55172" ht="12" customHeight="1"/>
    <row r="55173" ht="12" customHeight="1"/>
    <row r="55174" ht="12" customHeight="1"/>
    <row r="55175" ht="12" customHeight="1"/>
    <row r="55176" ht="12" customHeight="1"/>
    <row r="55177" ht="12" customHeight="1"/>
    <row r="55178" ht="12" customHeight="1"/>
    <row r="55179" ht="12" customHeight="1"/>
    <row r="55180" ht="12" customHeight="1"/>
    <row r="55181" ht="12" customHeight="1"/>
    <row r="55182" ht="12" customHeight="1"/>
    <row r="55183" ht="12" customHeight="1"/>
    <row r="55184" ht="12" customHeight="1"/>
    <row r="55185" ht="12" customHeight="1"/>
    <row r="55186" ht="12" customHeight="1"/>
    <row r="55187" ht="12" customHeight="1"/>
    <row r="55188" ht="12" customHeight="1"/>
    <row r="55189" ht="12" customHeight="1"/>
    <row r="55190" ht="12" customHeight="1"/>
    <row r="55191" ht="12" customHeight="1"/>
    <row r="55192" ht="12" customHeight="1"/>
    <row r="55193" ht="12" customHeight="1"/>
    <row r="55194" ht="12" customHeight="1"/>
    <row r="55195" ht="12" customHeight="1"/>
    <row r="55196" ht="12" customHeight="1"/>
    <row r="55197" ht="12" customHeight="1"/>
    <row r="55198" ht="12" customHeight="1"/>
    <row r="55199" ht="12" customHeight="1"/>
    <row r="55200" ht="12" customHeight="1"/>
    <row r="55201" ht="12" customHeight="1"/>
    <row r="55202" ht="12" customHeight="1"/>
    <row r="55203" ht="12" customHeight="1"/>
    <row r="55204" ht="12" customHeight="1"/>
    <row r="55205" ht="12" customHeight="1"/>
    <row r="55206" ht="12" customHeight="1"/>
    <row r="55207" ht="12" customHeight="1"/>
    <row r="55208" ht="12" customHeight="1"/>
    <row r="55209" ht="12" customHeight="1"/>
    <row r="55210" ht="12" customHeight="1"/>
    <row r="55211" ht="12" customHeight="1"/>
    <row r="55212" ht="12" customHeight="1"/>
    <row r="55213" ht="12" customHeight="1"/>
    <row r="55214" ht="12" customHeight="1"/>
    <row r="55215" ht="12" customHeight="1"/>
    <row r="55216" ht="12" customHeight="1"/>
    <row r="55217" ht="12" customHeight="1"/>
    <row r="55218" ht="12" customHeight="1"/>
    <row r="55219" ht="12" customHeight="1"/>
    <row r="55220" ht="12" customHeight="1"/>
    <row r="55221" ht="12" customHeight="1"/>
    <row r="55222" ht="12" customHeight="1"/>
    <row r="55223" ht="12" customHeight="1"/>
    <row r="55224" ht="12" customHeight="1"/>
    <row r="55225" ht="12" customHeight="1"/>
    <row r="55226" ht="12" customHeight="1"/>
    <row r="55227" ht="12" customHeight="1"/>
    <row r="55228" ht="12" customHeight="1"/>
    <row r="55229" ht="12" customHeight="1"/>
    <row r="55230" ht="12" customHeight="1"/>
    <row r="55231" ht="12" customHeight="1"/>
    <row r="55232" ht="12" customHeight="1"/>
    <row r="55233" ht="12" customHeight="1"/>
    <row r="55234" ht="12" customHeight="1"/>
    <row r="55235" ht="12" customHeight="1"/>
    <row r="55236" ht="12" customHeight="1"/>
    <row r="55237" ht="12" customHeight="1"/>
    <row r="55238" ht="12" customHeight="1"/>
    <row r="55239" ht="12" customHeight="1"/>
    <row r="55240" ht="12" customHeight="1"/>
    <row r="55241" ht="12" customHeight="1"/>
    <row r="55242" ht="12" customHeight="1"/>
    <row r="55243" ht="12" customHeight="1"/>
    <row r="55244" ht="12" customHeight="1"/>
    <row r="55245" ht="12" customHeight="1"/>
    <row r="55246" ht="12" customHeight="1"/>
    <row r="55247" ht="12" customHeight="1"/>
    <row r="55248" ht="12" customHeight="1"/>
    <row r="55249" ht="12" customHeight="1"/>
    <row r="55250" ht="12" customHeight="1"/>
    <row r="55251" ht="12" customHeight="1"/>
    <row r="55252" ht="12" customHeight="1"/>
    <row r="55253" ht="12" customHeight="1"/>
    <row r="55254" ht="12" customHeight="1"/>
    <row r="55255" ht="12" customHeight="1"/>
    <row r="55256" ht="12" customHeight="1"/>
    <row r="55257" ht="12" customHeight="1"/>
    <row r="55258" ht="12" customHeight="1"/>
    <row r="55259" ht="12" customHeight="1"/>
    <row r="55260" ht="12" customHeight="1"/>
    <row r="55261" ht="12" customHeight="1"/>
    <row r="55262" ht="12" customHeight="1"/>
    <row r="55263" ht="12" customHeight="1"/>
    <row r="55264" ht="12" customHeight="1"/>
    <row r="55265" ht="12" customHeight="1"/>
    <row r="55266" ht="12" customHeight="1"/>
    <row r="55267" ht="12" customHeight="1"/>
    <row r="55268" ht="12" customHeight="1"/>
    <row r="55269" ht="12" customHeight="1"/>
    <row r="55270" ht="12" customHeight="1"/>
    <row r="55271" ht="12" customHeight="1"/>
    <row r="55272" ht="12" customHeight="1"/>
    <row r="55273" ht="12" customHeight="1"/>
    <row r="55274" ht="12" customHeight="1"/>
    <row r="55275" ht="12" customHeight="1"/>
    <row r="55276" ht="12" customHeight="1"/>
    <row r="55277" ht="12" customHeight="1"/>
    <row r="55278" ht="12" customHeight="1"/>
    <row r="55279" ht="12" customHeight="1"/>
    <row r="55280" ht="12" customHeight="1"/>
    <row r="55281" ht="12" customHeight="1"/>
    <row r="55282" ht="12" customHeight="1"/>
    <row r="55283" ht="12" customHeight="1"/>
    <row r="55284" ht="12" customHeight="1"/>
    <row r="55285" ht="12" customHeight="1"/>
    <row r="55286" ht="12" customHeight="1"/>
    <row r="55287" ht="12" customHeight="1"/>
    <row r="55288" ht="12" customHeight="1"/>
    <row r="55289" ht="12" customHeight="1"/>
    <row r="55290" ht="12" customHeight="1"/>
    <row r="55291" ht="12" customHeight="1"/>
    <row r="55292" ht="12" customHeight="1"/>
    <row r="55293" ht="12" customHeight="1"/>
    <row r="55294" ht="12" customHeight="1"/>
    <row r="55295" ht="12" customHeight="1"/>
    <row r="55296" ht="12" customHeight="1"/>
    <row r="55297" ht="12" customHeight="1"/>
    <row r="55298" ht="12" customHeight="1"/>
    <row r="55299" ht="12" customHeight="1"/>
    <row r="55300" ht="12" customHeight="1"/>
    <row r="55301" ht="12" customHeight="1"/>
    <row r="55302" ht="12" customHeight="1"/>
    <row r="55303" ht="12" customHeight="1"/>
    <row r="55304" ht="12" customHeight="1"/>
    <row r="55305" ht="12" customHeight="1"/>
    <row r="55306" ht="12" customHeight="1"/>
    <row r="55307" ht="12" customHeight="1"/>
    <row r="55308" ht="12" customHeight="1"/>
    <row r="55309" ht="12" customHeight="1"/>
    <row r="55310" ht="12" customHeight="1"/>
    <row r="55311" ht="12" customHeight="1"/>
    <row r="55312" ht="12" customHeight="1"/>
    <row r="55313" ht="12" customHeight="1"/>
    <row r="55314" ht="12" customHeight="1"/>
    <row r="55315" ht="12" customHeight="1"/>
    <row r="55316" ht="12" customHeight="1"/>
    <row r="55317" ht="12" customHeight="1"/>
    <row r="55318" ht="12" customHeight="1"/>
    <row r="55319" ht="12" customHeight="1"/>
    <row r="55320" ht="12" customHeight="1"/>
    <row r="55321" ht="12" customHeight="1"/>
    <row r="55322" ht="12" customHeight="1"/>
    <row r="55323" ht="12" customHeight="1"/>
    <row r="55324" ht="12" customHeight="1"/>
    <row r="55325" ht="12" customHeight="1"/>
    <row r="55326" ht="12" customHeight="1"/>
    <row r="55327" ht="12" customHeight="1"/>
    <row r="55328" ht="12" customHeight="1"/>
    <row r="55329" ht="12" customHeight="1"/>
    <row r="55330" ht="12" customHeight="1"/>
    <row r="55331" ht="12" customHeight="1"/>
    <row r="55332" ht="12" customHeight="1"/>
    <row r="55333" ht="12" customHeight="1"/>
    <row r="55334" ht="12" customHeight="1"/>
    <row r="55335" ht="12" customHeight="1"/>
    <row r="55336" ht="12" customHeight="1"/>
    <row r="55337" ht="12" customHeight="1"/>
    <row r="55338" ht="12" customHeight="1"/>
    <row r="55339" ht="12" customHeight="1"/>
    <row r="55340" ht="12" customHeight="1"/>
    <row r="55341" ht="12" customHeight="1"/>
    <row r="55342" ht="12" customHeight="1"/>
    <row r="55343" ht="12" customHeight="1"/>
    <row r="55344" ht="12" customHeight="1"/>
    <row r="55345" ht="12" customHeight="1"/>
    <row r="55346" ht="12" customHeight="1"/>
    <row r="55347" ht="12" customHeight="1"/>
    <row r="55348" ht="12" customHeight="1"/>
    <row r="55349" ht="12" customHeight="1"/>
    <row r="55350" ht="12" customHeight="1"/>
    <row r="55351" ht="12" customHeight="1"/>
    <row r="55352" ht="12" customHeight="1"/>
    <row r="55353" ht="12" customHeight="1"/>
    <row r="55354" ht="12" customHeight="1"/>
    <row r="55355" ht="12" customHeight="1"/>
    <row r="55356" ht="12" customHeight="1"/>
    <row r="55357" ht="12" customHeight="1"/>
    <row r="55358" ht="12" customHeight="1"/>
    <row r="55359" ht="12" customHeight="1"/>
    <row r="55360" ht="12" customHeight="1"/>
    <row r="55361" ht="12" customHeight="1"/>
    <row r="55362" ht="12" customHeight="1"/>
    <row r="55363" ht="12" customHeight="1"/>
    <row r="55364" ht="12" customHeight="1"/>
    <row r="55365" ht="12" customHeight="1"/>
    <row r="55366" ht="12" customHeight="1"/>
    <row r="55367" ht="12" customHeight="1"/>
    <row r="55368" ht="12" customHeight="1"/>
    <row r="55369" ht="12" customHeight="1"/>
    <row r="55370" ht="12" customHeight="1"/>
    <row r="55371" ht="12" customHeight="1"/>
    <row r="55372" ht="12" customHeight="1"/>
    <row r="55373" ht="12" customHeight="1"/>
    <row r="55374" ht="12" customHeight="1"/>
    <row r="55375" ht="12" customHeight="1"/>
    <row r="55376" ht="12" customHeight="1"/>
    <row r="55377" ht="12" customHeight="1"/>
    <row r="55378" ht="12" customHeight="1"/>
    <row r="55379" ht="12" customHeight="1"/>
    <row r="55380" ht="12" customHeight="1"/>
    <row r="55381" ht="12" customHeight="1"/>
    <row r="55382" ht="12" customHeight="1"/>
    <row r="55383" ht="12" customHeight="1"/>
    <row r="55384" ht="12" customHeight="1"/>
    <row r="55385" ht="12" customHeight="1"/>
    <row r="55386" ht="12" customHeight="1"/>
    <row r="55387" ht="12" customHeight="1"/>
    <row r="55388" ht="12" customHeight="1"/>
    <row r="55389" ht="12" customHeight="1"/>
    <row r="55390" ht="12" customHeight="1"/>
    <row r="55391" ht="12" customHeight="1"/>
    <row r="55392" ht="12" customHeight="1"/>
    <row r="55393" ht="12" customHeight="1"/>
    <row r="55394" ht="12" customHeight="1"/>
    <row r="55395" ht="12" customHeight="1"/>
    <row r="55396" ht="12" customHeight="1"/>
    <row r="55397" ht="12" customHeight="1"/>
    <row r="55398" ht="12" customHeight="1"/>
    <row r="55399" ht="12" customHeight="1"/>
    <row r="55400" ht="12" customHeight="1"/>
    <row r="55401" ht="12" customHeight="1"/>
    <row r="55402" ht="12" customHeight="1"/>
    <row r="55403" ht="12" customHeight="1"/>
    <row r="55404" ht="12" customHeight="1"/>
    <row r="55405" ht="12" customHeight="1"/>
    <row r="55406" ht="12" customHeight="1"/>
    <row r="55407" ht="12" customHeight="1"/>
    <row r="55408" ht="12" customHeight="1"/>
    <row r="55409" ht="12" customHeight="1"/>
    <row r="55410" ht="12" customHeight="1"/>
    <row r="55411" ht="12" customHeight="1"/>
    <row r="55412" ht="12" customHeight="1"/>
    <row r="55413" ht="12" customHeight="1"/>
    <row r="55414" ht="12" customHeight="1"/>
    <row r="55415" ht="12" customHeight="1"/>
    <row r="55416" ht="12" customHeight="1"/>
    <row r="55417" ht="12" customHeight="1"/>
    <row r="55418" ht="12" customHeight="1"/>
    <row r="55419" ht="12" customHeight="1"/>
    <row r="55420" ht="12" customHeight="1"/>
    <row r="55421" ht="12" customHeight="1"/>
    <row r="55422" ht="12" customHeight="1"/>
    <row r="55423" ht="12" customHeight="1"/>
    <row r="55424" ht="12" customHeight="1"/>
    <row r="55425" ht="12" customHeight="1"/>
    <row r="55426" ht="12" customHeight="1"/>
    <row r="55427" ht="12" customHeight="1"/>
    <row r="55428" ht="12" customHeight="1"/>
    <row r="55429" ht="12" customHeight="1"/>
    <row r="55430" ht="12" customHeight="1"/>
    <row r="55431" ht="12" customHeight="1"/>
    <row r="55432" ht="12" customHeight="1"/>
    <row r="55433" ht="12" customHeight="1"/>
    <row r="55434" ht="12" customHeight="1"/>
    <row r="55435" ht="12" customHeight="1"/>
    <row r="55436" ht="12" customHeight="1"/>
    <row r="55437" ht="12" customHeight="1"/>
    <row r="55438" ht="12" customHeight="1"/>
    <row r="55439" ht="12" customHeight="1"/>
    <row r="55440" ht="12" customHeight="1"/>
    <row r="55441" ht="12" customHeight="1"/>
    <row r="55442" ht="12" customHeight="1"/>
    <row r="55443" ht="12" customHeight="1"/>
    <row r="55444" ht="12" customHeight="1"/>
    <row r="55445" ht="12" customHeight="1"/>
    <row r="55446" ht="12" customHeight="1"/>
    <row r="55447" ht="12" customHeight="1"/>
    <row r="55448" ht="12" customHeight="1"/>
    <row r="55449" ht="12" customHeight="1"/>
    <row r="55450" ht="12" customHeight="1"/>
    <row r="55451" ht="12" customHeight="1"/>
    <row r="55452" ht="12" customHeight="1"/>
    <row r="55453" ht="12" customHeight="1"/>
    <row r="55454" ht="12" customHeight="1"/>
    <row r="55455" ht="12" customHeight="1"/>
    <row r="55456" ht="12" customHeight="1"/>
    <row r="55457" ht="12" customHeight="1"/>
    <row r="55458" ht="12" customHeight="1"/>
    <row r="55459" ht="12" customHeight="1"/>
    <row r="55460" ht="12" customHeight="1"/>
    <row r="55461" ht="12" customHeight="1"/>
    <row r="55462" ht="12" customHeight="1"/>
    <row r="55463" ht="12" customHeight="1"/>
    <row r="55464" ht="12" customHeight="1"/>
    <row r="55465" ht="12" customHeight="1"/>
    <row r="55466" ht="12" customHeight="1"/>
    <row r="55467" ht="12" customHeight="1"/>
    <row r="55468" ht="12" customHeight="1"/>
    <row r="55469" ht="12" customHeight="1"/>
    <row r="55470" ht="12" customHeight="1"/>
    <row r="55471" ht="12" customHeight="1"/>
    <row r="55472" ht="12" customHeight="1"/>
    <row r="55473" ht="12" customHeight="1"/>
    <row r="55474" ht="12" customHeight="1"/>
    <row r="55475" ht="12" customHeight="1"/>
    <row r="55476" ht="12" customHeight="1"/>
    <row r="55477" ht="12" customHeight="1"/>
    <row r="55478" ht="12" customHeight="1"/>
    <row r="55479" ht="12" customHeight="1"/>
    <row r="55480" ht="12" customHeight="1"/>
    <row r="55481" ht="12" customHeight="1"/>
    <row r="55482" ht="12" customHeight="1"/>
    <row r="55483" ht="12" customHeight="1"/>
    <row r="55484" ht="12" customHeight="1"/>
    <row r="55485" ht="12" customHeight="1"/>
    <row r="55486" ht="12" customHeight="1"/>
    <row r="55487" ht="12" customHeight="1"/>
    <row r="55488" ht="12" customHeight="1"/>
    <row r="55489" ht="12" customHeight="1"/>
    <row r="55490" ht="12" customHeight="1"/>
    <row r="55491" ht="12" customHeight="1"/>
    <row r="55492" ht="12" customHeight="1"/>
    <row r="55493" ht="12" customHeight="1"/>
    <row r="55494" ht="12" customHeight="1"/>
    <row r="55495" ht="12" customHeight="1"/>
    <row r="55496" ht="12" customHeight="1"/>
    <row r="55497" ht="12" customHeight="1"/>
    <row r="55498" ht="12" customHeight="1"/>
    <row r="55499" ht="12" customHeight="1"/>
    <row r="55500" ht="12" customHeight="1"/>
    <row r="55501" ht="12" customHeight="1"/>
    <row r="55502" ht="12" customHeight="1"/>
    <row r="55503" ht="12" customHeight="1"/>
    <row r="55504" ht="12" customHeight="1"/>
    <row r="55505" ht="12" customHeight="1"/>
    <row r="55506" ht="12" customHeight="1"/>
    <row r="55507" ht="12" customHeight="1"/>
    <row r="55508" ht="12" customHeight="1"/>
    <row r="55509" ht="12" customHeight="1"/>
    <row r="55510" ht="12" customHeight="1"/>
    <row r="55511" ht="12" customHeight="1"/>
    <row r="55512" ht="12" customHeight="1"/>
    <row r="55513" ht="12" customHeight="1"/>
    <row r="55514" ht="12" customHeight="1"/>
    <row r="55515" ht="12" customHeight="1"/>
    <row r="55516" ht="12" customHeight="1"/>
    <row r="55517" ht="12" customHeight="1"/>
    <row r="55518" ht="12" customHeight="1"/>
    <row r="55519" ht="12" customHeight="1"/>
    <row r="55520" ht="12" customHeight="1"/>
    <row r="55521" ht="12" customHeight="1"/>
    <row r="55522" ht="12" customHeight="1"/>
    <row r="55523" ht="12" customHeight="1"/>
    <row r="55524" ht="12" customHeight="1"/>
    <row r="55525" ht="12" customHeight="1"/>
    <row r="55526" ht="12" customHeight="1"/>
    <row r="55527" ht="12" customHeight="1"/>
    <row r="55528" ht="12" customHeight="1"/>
    <row r="55529" ht="12" customHeight="1"/>
    <row r="55530" ht="12" customHeight="1"/>
    <row r="55531" ht="12" customHeight="1"/>
    <row r="55532" ht="12" customHeight="1"/>
    <row r="55533" ht="12" customHeight="1"/>
    <row r="55534" ht="12" customHeight="1"/>
    <row r="55535" ht="12" customHeight="1"/>
    <row r="55536" ht="12" customHeight="1"/>
    <row r="55537" ht="12" customHeight="1"/>
    <row r="55538" ht="12" customHeight="1"/>
    <row r="55539" ht="12" customHeight="1"/>
    <row r="55540" ht="12" customHeight="1"/>
    <row r="55541" ht="12" customHeight="1"/>
    <row r="55542" ht="12" customHeight="1"/>
    <row r="55543" ht="12" customHeight="1"/>
    <row r="55544" ht="12" customHeight="1"/>
    <row r="55545" ht="12" customHeight="1"/>
    <row r="55546" ht="12" customHeight="1"/>
    <row r="55547" ht="12" customHeight="1"/>
    <row r="55548" ht="12" customHeight="1"/>
    <row r="55549" ht="12" customHeight="1"/>
    <row r="55550" ht="12" customHeight="1"/>
    <row r="55551" ht="12" customHeight="1"/>
    <row r="55552" ht="12" customHeight="1"/>
    <row r="55553" ht="12" customHeight="1"/>
    <row r="55554" ht="12" customHeight="1"/>
    <row r="55555" ht="12" customHeight="1"/>
    <row r="55556" ht="12" customHeight="1"/>
    <row r="55557" ht="12" customHeight="1"/>
    <row r="55558" ht="12" customHeight="1"/>
    <row r="55559" ht="12" customHeight="1"/>
    <row r="55560" ht="12" customHeight="1"/>
    <row r="55561" ht="12" customHeight="1"/>
    <row r="55562" ht="12" customHeight="1"/>
    <row r="55563" ht="12" customHeight="1"/>
    <row r="55564" ht="12" customHeight="1"/>
    <row r="55565" ht="12" customHeight="1"/>
    <row r="55566" ht="12" customHeight="1"/>
    <row r="55567" ht="12" customHeight="1"/>
    <row r="55568" ht="12" customHeight="1"/>
    <row r="55569" ht="12" customHeight="1"/>
    <row r="55570" ht="12" customHeight="1"/>
    <row r="55571" ht="12" customHeight="1"/>
    <row r="55572" ht="12" customHeight="1"/>
    <row r="55573" ht="12" customHeight="1"/>
    <row r="55574" ht="12" customHeight="1"/>
    <row r="55575" ht="12" customHeight="1"/>
    <row r="55576" ht="12" customHeight="1"/>
    <row r="55577" ht="12" customHeight="1"/>
    <row r="55578" ht="12" customHeight="1"/>
    <row r="55579" ht="12" customHeight="1"/>
    <row r="55580" ht="12" customHeight="1"/>
    <row r="55581" ht="12" customHeight="1"/>
    <row r="55582" ht="12" customHeight="1"/>
    <row r="55583" ht="12" customHeight="1"/>
    <row r="55584" ht="12" customHeight="1"/>
    <row r="55585" ht="12" customHeight="1"/>
    <row r="55586" ht="12" customHeight="1"/>
    <row r="55587" ht="12" customHeight="1"/>
    <row r="55588" ht="12" customHeight="1"/>
    <row r="55589" ht="12" customHeight="1"/>
    <row r="55590" ht="12" customHeight="1"/>
    <row r="55591" ht="12" customHeight="1"/>
    <row r="55592" ht="12" customHeight="1"/>
    <row r="55593" ht="12" customHeight="1"/>
    <row r="55594" ht="12" customHeight="1"/>
    <row r="55595" ht="12" customHeight="1"/>
    <row r="55596" ht="12" customHeight="1"/>
    <row r="55597" ht="12" customHeight="1"/>
    <row r="55598" ht="12" customHeight="1"/>
    <row r="55599" ht="12" customHeight="1"/>
    <row r="55600" ht="12" customHeight="1"/>
    <row r="55601" ht="12" customHeight="1"/>
    <row r="55602" ht="12" customHeight="1"/>
    <row r="55603" ht="12" customHeight="1"/>
    <row r="55604" ht="12" customHeight="1"/>
    <row r="55605" ht="12" customHeight="1"/>
    <row r="55606" ht="12" customHeight="1"/>
    <row r="55607" ht="12" customHeight="1"/>
    <row r="55608" ht="12" customHeight="1"/>
    <row r="55609" ht="12" customHeight="1"/>
    <row r="55610" ht="12" customHeight="1"/>
    <row r="55611" ht="12" customHeight="1"/>
    <row r="55612" ht="12" customHeight="1"/>
    <row r="55613" ht="12" customHeight="1"/>
    <row r="55614" ht="12" customHeight="1"/>
    <row r="55615" ht="12" customHeight="1"/>
    <row r="55616" ht="12" customHeight="1"/>
    <row r="55617" ht="12" customHeight="1"/>
    <row r="55618" ht="12" customHeight="1"/>
    <row r="55619" ht="12" customHeight="1"/>
    <row r="55620" ht="12" customHeight="1"/>
    <row r="55621" ht="12" customHeight="1"/>
    <row r="55622" ht="12" customHeight="1"/>
    <row r="55623" ht="12" customHeight="1"/>
    <row r="55624" ht="12" customHeight="1"/>
    <row r="55625" ht="12" customHeight="1"/>
    <row r="55626" ht="12" customHeight="1"/>
    <row r="55627" ht="12" customHeight="1"/>
    <row r="55628" ht="12" customHeight="1"/>
    <row r="55629" ht="12" customHeight="1"/>
    <row r="55630" ht="12" customHeight="1"/>
    <row r="55631" ht="12" customHeight="1"/>
    <row r="55632" ht="12" customHeight="1"/>
    <row r="55633" ht="12" customHeight="1"/>
    <row r="55634" ht="12" customHeight="1"/>
    <row r="55635" ht="12" customHeight="1"/>
    <row r="55636" ht="12" customHeight="1"/>
    <row r="55637" ht="12" customHeight="1"/>
    <row r="55638" ht="12" customHeight="1"/>
    <row r="55639" ht="12" customHeight="1"/>
    <row r="55640" ht="12" customHeight="1"/>
    <row r="55641" ht="12" customHeight="1"/>
    <row r="55642" ht="12" customHeight="1"/>
    <row r="55643" ht="12" customHeight="1"/>
    <row r="55644" ht="12" customHeight="1"/>
    <row r="55645" ht="12" customHeight="1"/>
    <row r="55646" ht="12" customHeight="1"/>
    <row r="55647" ht="12" customHeight="1"/>
    <row r="55648" ht="12" customHeight="1"/>
    <row r="55649" ht="12" customHeight="1"/>
    <row r="55650" ht="12" customHeight="1"/>
    <row r="55651" ht="12" customHeight="1"/>
    <row r="55652" ht="12" customHeight="1"/>
    <row r="55653" ht="12" customHeight="1"/>
    <row r="55654" ht="12" customHeight="1"/>
    <row r="55655" ht="12" customHeight="1"/>
    <row r="55656" ht="12" customHeight="1"/>
    <row r="55657" ht="12" customHeight="1"/>
    <row r="55658" ht="12" customHeight="1"/>
    <row r="55659" ht="12" customHeight="1"/>
    <row r="55660" ht="12" customHeight="1"/>
    <row r="55661" ht="12" customHeight="1"/>
    <row r="55662" ht="12" customHeight="1"/>
    <row r="55663" ht="12" customHeight="1"/>
    <row r="55664" ht="12" customHeight="1"/>
    <row r="55665" ht="12" customHeight="1"/>
    <row r="55666" ht="12" customHeight="1"/>
    <row r="55667" ht="12" customHeight="1"/>
    <row r="55668" ht="12" customHeight="1"/>
    <row r="55669" ht="12" customHeight="1"/>
    <row r="55670" ht="12" customHeight="1"/>
    <row r="55671" ht="12" customHeight="1"/>
    <row r="55672" ht="12" customHeight="1"/>
    <row r="55673" ht="12" customHeight="1"/>
    <row r="55674" ht="12" customHeight="1"/>
    <row r="55675" ht="12" customHeight="1"/>
    <row r="55676" ht="12" customHeight="1"/>
    <row r="55677" ht="12" customHeight="1"/>
    <row r="55678" ht="12" customHeight="1"/>
    <row r="55679" ht="12" customHeight="1"/>
    <row r="55680" ht="12" customHeight="1"/>
    <row r="55681" ht="12" customHeight="1"/>
    <row r="55682" ht="12" customHeight="1"/>
    <row r="55683" ht="12" customHeight="1"/>
    <row r="55684" ht="12" customHeight="1"/>
    <row r="55685" ht="12" customHeight="1"/>
    <row r="55686" ht="12" customHeight="1"/>
    <row r="55687" ht="12" customHeight="1"/>
    <row r="55688" ht="12" customHeight="1"/>
    <row r="55689" ht="12" customHeight="1"/>
    <row r="55690" ht="12" customHeight="1"/>
    <row r="55691" ht="12" customHeight="1"/>
    <row r="55692" ht="12" customHeight="1"/>
    <row r="55693" ht="12" customHeight="1"/>
    <row r="55694" ht="12" customHeight="1"/>
    <row r="55695" ht="12" customHeight="1"/>
    <row r="55696" ht="12" customHeight="1"/>
    <row r="55697" ht="12" customHeight="1"/>
    <row r="55698" ht="12" customHeight="1"/>
    <row r="55699" ht="12" customHeight="1"/>
    <row r="55700" ht="12" customHeight="1"/>
    <row r="55701" ht="12" customHeight="1"/>
    <row r="55702" ht="12" customHeight="1"/>
    <row r="55703" ht="12" customHeight="1"/>
    <row r="55704" ht="12" customHeight="1"/>
    <row r="55705" ht="12" customHeight="1"/>
    <row r="55706" ht="12" customHeight="1"/>
    <row r="55707" ht="12" customHeight="1"/>
    <row r="55708" ht="12" customHeight="1"/>
    <row r="55709" ht="12" customHeight="1"/>
    <row r="55710" ht="12" customHeight="1"/>
    <row r="55711" ht="12" customHeight="1"/>
    <row r="55712" ht="12" customHeight="1"/>
    <row r="55713" ht="12" customHeight="1"/>
    <row r="55714" ht="12" customHeight="1"/>
    <row r="55715" ht="12" customHeight="1"/>
    <row r="55716" ht="12" customHeight="1"/>
    <row r="55717" ht="12" customHeight="1"/>
    <row r="55718" ht="12" customHeight="1"/>
    <row r="55719" ht="12" customHeight="1"/>
    <row r="55720" ht="12" customHeight="1"/>
    <row r="55721" ht="12" customHeight="1"/>
    <row r="55722" ht="12" customHeight="1"/>
    <row r="55723" ht="12" customHeight="1"/>
    <row r="55724" ht="12" customHeight="1"/>
    <row r="55725" ht="12" customHeight="1"/>
    <row r="55726" ht="12" customHeight="1"/>
    <row r="55727" ht="12" customHeight="1"/>
    <row r="55728" ht="12" customHeight="1"/>
    <row r="55729" ht="12" customHeight="1"/>
    <row r="55730" ht="12" customHeight="1"/>
    <row r="55731" ht="12" customHeight="1"/>
    <row r="55732" ht="12" customHeight="1"/>
    <row r="55733" ht="12" customHeight="1"/>
    <row r="55734" ht="12" customHeight="1"/>
    <row r="55735" ht="12" customHeight="1"/>
    <row r="55736" ht="12" customHeight="1"/>
    <row r="55737" ht="12" customHeight="1"/>
    <row r="55738" ht="12" customHeight="1"/>
    <row r="55739" ht="12" customHeight="1"/>
    <row r="55740" ht="12" customHeight="1"/>
    <row r="55741" ht="12" customHeight="1"/>
    <row r="55742" ht="12" customHeight="1"/>
    <row r="55743" ht="12" customHeight="1"/>
    <row r="55744" ht="12" customHeight="1"/>
    <row r="55745" ht="12" customHeight="1"/>
    <row r="55746" ht="12" customHeight="1"/>
    <row r="55747" ht="12" customHeight="1"/>
    <row r="55748" ht="12" customHeight="1"/>
    <row r="55749" ht="12" customHeight="1"/>
    <row r="55750" ht="12" customHeight="1"/>
    <row r="55751" ht="12" customHeight="1"/>
    <row r="55752" ht="12" customHeight="1"/>
    <row r="55753" ht="12" customHeight="1"/>
    <row r="55754" ht="12" customHeight="1"/>
    <row r="55755" ht="12" customHeight="1"/>
    <row r="55756" ht="12" customHeight="1"/>
    <row r="55757" ht="12" customHeight="1"/>
    <row r="55758" ht="12" customHeight="1"/>
    <row r="55759" ht="12" customHeight="1"/>
    <row r="55760" ht="12" customHeight="1"/>
    <row r="55761" ht="12" customHeight="1"/>
    <row r="55762" ht="12" customHeight="1"/>
    <row r="55763" ht="12" customHeight="1"/>
    <row r="55764" ht="12" customHeight="1"/>
    <row r="55765" ht="12" customHeight="1"/>
    <row r="55766" ht="12" customHeight="1"/>
    <row r="55767" ht="12" customHeight="1"/>
    <row r="55768" ht="12" customHeight="1"/>
    <row r="55769" ht="12" customHeight="1"/>
    <row r="55770" ht="12" customHeight="1"/>
    <row r="55771" ht="12" customHeight="1"/>
    <row r="55772" ht="12" customHeight="1"/>
    <row r="55773" ht="12" customHeight="1"/>
    <row r="55774" ht="12" customHeight="1"/>
    <row r="55775" ht="12" customHeight="1"/>
    <row r="55776" ht="12" customHeight="1"/>
    <row r="55777" ht="12" customHeight="1"/>
    <row r="55778" ht="12" customHeight="1"/>
    <row r="55779" ht="12" customHeight="1"/>
    <row r="55780" ht="12" customHeight="1"/>
    <row r="55781" ht="12" customHeight="1"/>
    <row r="55782" ht="12" customHeight="1"/>
    <row r="55783" ht="12" customHeight="1"/>
    <row r="55784" ht="12" customHeight="1"/>
    <row r="55785" ht="12" customHeight="1"/>
    <row r="55786" ht="12" customHeight="1"/>
    <row r="55787" ht="12" customHeight="1"/>
    <row r="55788" ht="12" customHeight="1"/>
    <row r="55789" ht="12" customHeight="1"/>
    <row r="55790" ht="12" customHeight="1"/>
    <row r="55791" ht="12" customHeight="1"/>
    <row r="55792" ht="12" customHeight="1"/>
    <row r="55793" ht="12" customHeight="1"/>
    <row r="55794" ht="12" customHeight="1"/>
    <row r="55795" ht="12" customHeight="1"/>
    <row r="55796" ht="12" customHeight="1"/>
    <row r="55797" ht="12" customHeight="1"/>
    <row r="55798" ht="12" customHeight="1"/>
    <row r="55799" ht="12" customHeight="1"/>
    <row r="55800" ht="12" customHeight="1"/>
    <row r="55801" ht="12" customHeight="1"/>
    <row r="55802" ht="12" customHeight="1"/>
    <row r="55803" ht="12" customHeight="1"/>
    <row r="55804" ht="12" customHeight="1"/>
    <row r="55805" ht="12" customHeight="1"/>
    <row r="55806" ht="12" customHeight="1"/>
    <row r="55807" ht="12" customHeight="1"/>
    <row r="55808" ht="12" customHeight="1"/>
    <row r="55809" ht="12" customHeight="1"/>
    <row r="55810" ht="12" customHeight="1"/>
    <row r="55811" ht="12" customHeight="1"/>
    <row r="55812" ht="12" customHeight="1"/>
    <row r="55813" ht="12" customHeight="1"/>
    <row r="55814" ht="12" customHeight="1"/>
    <row r="55815" ht="12" customHeight="1"/>
    <row r="55816" ht="12" customHeight="1"/>
    <row r="55817" ht="12" customHeight="1"/>
    <row r="55818" ht="12" customHeight="1"/>
    <row r="55819" ht="12" customHeight="1"/>
    <row r="55820" ht="12" customHeight="1"/>
    <row r="55821" ht="12" customHeight="1"/>
    <row r="55822" ht="12" customHeight="1"/>
    <row r="55823" ht="12" customHeight="1"/>
    <row r="55824" ht="12" customHeight="1"/>
    <row r="55825" ht="12" customHeight="1"/>
    <row r="55826" ht="12" customHeight="1"/>
    <row r="55827" ht="12" customHeight="1"/>
    <row r="55828" ht="12" customHeight="1"/>
    <row r="55829" ht="12" customHeight="1"/>
    <row r="55830" ht="12" customHeight="1"/>
    <row r="55831" ht="12" customHeight="1"/>
    <row r="55832" ht="12" customHeight="1"/>
    <row r="55833" ht="12" customHeight="1"/>
    <row r="55834" ht="12" customHeight="1"/>
    <row r="55835" ht="12" customHeight="1"/>
    <row r="55836" ht="12" customHeight="1"/>
    <row r="55837" ht="12" customHeight="1"/>
    <row r="55838" ht="12" customHeight="1"/>
    <row r="55839" ht="12" customHeight="1"/>
    <row r="55840" ht="12" customHeight="1"/>
    <row r="55841" ht="12" customHeight="1"/>
    <row r="55842" ht="12" customHeight="1"/>
    <row r="55843" ht="12" customHeight="1"/>
    <row r="55844" ht="12" customHeight="1"/>
    <row r="55845" ht="12" customHeight="1"/>
    <row r="55846" ht="12" customHeight="1"/>
    <row r="55847" ht="12" customHeight="1"/>
    <row r="55848" ht="12" customHeight="1"/>
    <row r="55849" ht="12" customHeight="1"/>
    <row r="55850" ht="12" customHeight="1"/>
    <row r="55851" ht="12" customHeight="1"/>
    <row r="55852" ht="12" customHeight="1"/>
    <row r="55853" ht="12" customHeight="1"/>
    <row r="55854" ht="12" customHeight="1"/>
    <row r="55855" ht="12" customHeight="1"/>
    <row r="55856" ht="12" customHeight="1"/>
    <row r="55857" ht="12" customHeight="1"/>
    <row r="55858" ht="12" customHeight="1"/>
    <row r="55859" ht="12" customHeight="1"/>
    <row r="55860" ht="12" customHeight="1"/>
    <row r="55861" ht="12" customHeight="1"/>
    <row r="55862" ht="12" customHeight="1"/>
    <row r="55863" ht="12" customHeight="1"/>
    <row r="55864" ht="12" customHeight="1"/>
    <row r="55865" ht="12" customHeight="1"/>
    <row r="55866" ht="12" customHeight="1"/>
    <row r="55867" ht="12" customHeight="1"/>
    <row r="55868" ht="12" customHeight="1"/>
    <row r="55869" ht="12" customHeight="1"/>
    <row r="55870" ht="12" customHeight="1"/>
    <row r="55871" ht="12" customHeight="1"/>
    <row r="55872" ht="12" customHeight="1"/>
    <row r="55873" ht="12" customHeight="1"/>
    <row r="55874" ht="12" customHeight="1"/>
    <row r="55875" ht="12" customHeight="1"/>
    <row r="55876" ht="12" customHeight="1"/>
    <row r="55877" ht="12" customHeight="1"/>
    <row r="55878" ht="12" customHeight="1"/>
    <row r="55879" ht="12" customHeight="1"/>
    <row r="55880" ht="12" customHeight="1"/>
    <row r="55881" ht="12" customHeight="1"/>
    <row r="55882" ht="12" customHeight="1"/>
    <row r="55883" ht="12" customHeight="1"/>
    <row r="55884" ht="12" customHeight="1"/>
    <row r="55885" ht="12" customHeight="1"/>
    <row r="55886" ht="12" customHeight="1"/>
    <row r="55887" ht="12" customHeight="1"/>
    <row r="55888" ht="12" customHeight="1"/>
    <row r="55889" ht="12" customHeight="1"/>
    <row r="55890" ht="12" customHeight="1"/>
    <row r="55891" ht="12" customHeight="1"/>
    <row r="55892" ht="12" customHeight="1"/>
    <row r="55893" ht="12" customHeight="1"/>
    <row r="55894" ht="12" customHeight="1"/>
    <row r="55895" ht="12" customHeight="1"/>
    <row r="55896" ht="12" customHeight="1"/>
    <row r="55897" ht="12" customHeight="1"/>
    <row r="55898" ht="12" customHeight="1"/>
    <row r="55899" ht="12" customHeight="1"/>
    <row r="55900" ht="12" customHeight="1"/>
    <row r="55901" ht="12" customHeight="1"/>
    <row r="55902" ht="12" customHeight="1"/>
    <row r="55903" ht="12" customHeight="1"/>
    <row r="55904" ht="12" customHeight="1"/>
    <row r="55905" ht="12" customHeight="1"/>
    <row r="55906" ht="12" customHeight="1"/>
    <row r="55907" ht="12" customHeight="1"/>
    <row r="55908" ht="12" customHeight="1"/>
    <row r="55909" ht="12" customHeight="1"/>
    <row r="55910" ht="12" customHeight="1"/>
    <row r="55911" ht="12" customHeight="1"/>
    <row r="55912" ht="12" customHeight="1"/>
    <row r="55913" ht="12" customHeight="1"/>
    <row r="55914" ht="12" customHeight="1"/>
    <row r="55915" ht="12" customHeight="1"/>
    <row r="55916" ht="12" customHeight="1"/>
    <row r="55917" ht="12" customHeight="1"/>
    <row r="55918" ht="12" customHeight="1"/>
    <row r="55919" ht="12" customHeight="1"/>
    <row r="55920" ht="12" customHeight="1"/>
    <row r="55921" ht="12" customHeight="1"/>
    <row r="55922" ht="12" customHeight="1"/>
    <row r="55923" ht="12" customHeight="1"/>
    <row r="55924" ht="12" customHeight="1"/>
    <row r="55925" ht="12" customHeight="1"/>
    <row r="55926" ht="12" customHeight="1"/>
    <row r="55927" ht="12" customHeight="1"/>
    <row r="55928" ht="12" customHeight="1"/>
    <row r="55929" ht="12" customHeight="1"/>
    <row r="55930" ht="12" customHeight="1"/>
    <row r="55931" ht="12" customHeight="1"/>
    <row r="55932" ht="12" customHeight="1"/>
    <row r="55933" ht="12" customHeight="1"/>
    <row r="55934" ht="12" customHeight="1"/>
    <row r="55935" ht="12" customHeight="1"/>
    <row r="55936" ht="12" customHeight="1"/>
    <row r="55937" ht="12" customHeight="1"/>
    <row r="55938" ht="12" customHeight="1"/>
    <row r="55939" ht="12" customHeight="1"/>
    <row r="55940" ht="12" customHeight="1"/>
    <row r="55941" ht="12" customHeight="1"/>
    <row r="55942" ht="12" customHeight="1"/>
    <row r="55943" ht="12" customHeight="1"/>
    <row r="55944" ht="12" customHeight="1"/>
    <row r="55945" ht="12" customHeight="1"/>
    <row r="55946" ht="12" customHeight="1"/>
    <row r="55947" ht="12" customHeight="1"/>
    <row r="55948" ht="12" customHeight="1"/>
    <row r="55949" ht="12" customHeight="1"/>
    <row r="55950" ht="12" customHeight="1"/>
    <row r="55951" ht="12" customHeight="1"/>
    <row r="55952" ht="12" customHeight="1"/>
    <row r="55953" ht="12" customHeight="1"/>
    <row r="55954" ht="12" customHeight="1"/>
    <row r="55955" ht="12" customHeight="1"/>
    <row r="55956" ht="12" customHeight="1"/>
    <row r="55957" ht="12" customHeight="1"/>
    <row r="55958" ht="12" customHeight="1"/>
    <row r="55959" ht="12" customHeight="1"/>
    <row r="55960" ht="12" customHeight="1"/>
    <row r="55961" ht="12" customHeight="1"/>
    <row r="55962" ht="12" customHeight="1"/>
    <row r="55963" ht="12" customHeight="1"/>
    <row r="55964" ht="12" customHeight="1"/>
    <row r="55965" ht="12" customHeight="1"/>
    <row r="55966" ht="12" customHeight="1"/>
    <row r="55967" ht="12" customHeight="1"/>
    <row r="55968" ht="12" customHeight="1"/>
    <row r="55969" ht="12" customHeight="1"/>
    <row r="55970" ht="12" customHeight="1"/>
    <row r="55971" ht="12" customHeight="1"/>
    <row r="55972" ht="12" customHeight="1"/>
    <row r="55973" ht="12" customHeight="1"/>
    <row r="55974" ht="12" customHeight="1"/>
    <row r="55975" ht="12" customHeight="1"/>
    <row r="55976" ht="12" customHeight="1"/>
    <row r="55977" ht="12" customHeight="1"/>
    <row r="55978" ht="12" customHeight="1"/>
    <row r="55979" ht="12" customHeight="1"/>
    <row r="55980" ht="12" customHeight="1"/>
    <row r="55981" ht="12" customHeight="1"/>
    <row r="55982" ht="12" customHeight="1"/>
    <row r="55983" ht="12" customHeight="1"/>
    <row r="55984" ht="12" customHeight="1"/>
    <row r="55985" ht="12" customHeight="1"/>
    <row r="55986" ht="12" customHeight="1"/>
    <row r="55987" ht="12" customHeight="1"/>
    <row r="55988" ht="12" customHeight="1"/>
    <row r="55989" ht="12" customHeight="1"/>
    <row r="55990" ht="12" customHeight="1"/>
    <row r="55991" ht="12" customHeight="1"/>
    <row r="55992" ht="12" customHeight="1"/>
    <row r="55993" ht="12" customHeight="1"/>
    <row r="55994" ht="12" customHeight="1"/>
    <row r="55995" ht="12" customHeight="1"/>
    <row r="55996" ht="12" customHeight="1"/>
    <row r="55997" ht="12" customHeight="1"/>
    <row r="55998" ht="12" customHeight="1"/>
    <row r="55999" ht="12" customHeight="1"/>
    <row r="56000" ht="12" customHeight="1"/>
    <row r="56001" ht="12" customHeight="1"/>
    <row r="56002" ht="12" customHeight="1"/>
    <row r="56003" ht="12" customHeight="1"/>
    <row r="56004" ht="12" customHeight="1"/>
    <row r="56005" ht="12" customHeight="1"/>
    <row r="56006" ht="12" customHeight="1"/>
    <row r="56007" ht="12" customHeight="1"/>
    <row r="56008" ht="12" customHeight="1"/>
    <row r="56009" ht="12" customHeight="1"/>
    <row r="56010" ht="12" customHeight="1"/>
    <row r="56011" ht="12" customHeight="1"/>
    <row r="56012" ht="12" customHeight="1"/>
    <row r="56013" ht="12" customHeight="1"/>
    <row r="56014" ht="12" customHeight="1"/>
    <row r="56015" ht="12" customHeight="1"/>
    <row r="56016" ht="12" customHeight="1"/>
    <row r="56017" ht="12" customHeight="1"/>
    <row r="56018" ht="12" customHeight="1"/>
    <row r="56019" ht="12" customHeight="1"/>
    <row r="56020" ht="12" customHeight="1"/>
    <row r="56021" ht="12" customHeight="1"/>
    <row r="56022" ht="12" customHeight="1"/>
    <row r="56023" ht="12" customHeight="1"/>
    <row r="56024" ht="12" customHeight="1"/>
    <row r="56025" ht="12" customHeight="1"/>
    <row r="56026" ht="12" customHeight="1"/>
    <row r="56027" ht="12" customHeight="1"/>
    <row r="56028" ht="12" customHeight="1"/>
    <row r="56029" ht="12" customHeight="1"/>
    <row r="56030" ht="12" customHeight="1"/>
    <row r="56031" ht="12" customHeight="1"/>
    <row r="56032" ht="12" customHeight="1"/>
    <row r="56033" ht="12" customHeight="1"/>
    <row r="56034" ht="12" customHeight="1"/>
    <row r="56035" ht="12" customHeight="1"/>
    <row r="56036" ht="12" customHeight="1"/>
    <row r="56037" ht="12" customHeight="1"/>
    <row r="56038" ht="12" customHeight="1"/>
    <row r="56039" ht="12" customHeight="1"/>
    <row r="56040" ht="12" customHeight="1"/>
    <row r="56041" ht="12" customHeight="1"/>
    <row r="56042" ht="12" customHeight="1"/>
    <row r="56043" ht="12" customHeight="1"/>
    <row r="56044" ht="12" customHeight="1"/>
    <row r="56045" ht="12" customHeight="1"/>
    <row r="56046" ht="12" customHeight="1"/>
    <row r="56047" ht="12" customHeight="1"/>
    <row r="56048" ht="12" customHeight="1"/>
    <row r="56049" ht="12" customHeight="1"/>
    <row r="56050" ht="12" customHeight="1"/>
    <row r="56051" ht="12" customHeight="1"/>
    <row r="56052" ht="12" customHeight="1"/>
    <row r="56053" ht="12" customHeight="1"/>
    <row r="56054" ht="12" customHeight="1"/>
    <row r="56055" ht="12" customHeight="1"/>
    <row r="56056" ht="12" customHeight="1"/>
    <row r="56057" ht="12" customHeight="1"/>
    <row r="56058" ht="12" customHeight="1"/>
    <row r="56059" ht="12" customHeight="1"/>
    <row r="56060" ht="12" customHeight="1"/>
    <row r="56061" ht="12" customHeight="1"/>
    <row r="56062" ht="12" customHeight="1"/>
    <row r="56063" ht="12" customHeight="1"/>
    <row r="56064" ht="12" customHeight="1"/>
    <row r="56065" ht="12" customHeight="1"/>
    <row r="56066" ht="12" customHeight="1"/>
    <row r="56067" ht="12" customHeight="1"/>
    <row r="56068" ht="12" customHeight="1"/>
    <row r="56069" ht="12" customHeight="1"/>
    <row r="56070" ht="12" customHeight="1"/>
    <row r="56071" ht="12" customHeight="1"/>
    <row r="56072" ht="12" customHeight="1"/>
    <row r="56073" ht="12" customHeight="1"/>
    <row r="56074" ht="12" customHeight="1"/>
    <row r="56075" ht="12" customHeight="1"/>
    <row r="56076" ht="12" customHeight="1"/>
    <row r="56077" ht="12" customHeight="1"/>
    <row r="56078" ht="12" customHeight="1"/>
    <row r="56079" ht="12" customHeight="1"/>
    <row r="56080" ht="12" customHeight="1"/>
    <row r="56081" ht="12" customHeight="1"/>
    <row r="56082" ht="12" customHeight="1"/>
    <row r="56083" ht="12" customHeight="1"/>
    <row r="56084" ht="12" customHeight="1"/>
    <row r="56085" ht="12" customHeight="1"/>
    <row r="56086" ht="12" customHeight="1"/>
    <row r="56087" ht="12" customHeight="1"/>
    <row r="56088" ht="12" customHeight="1"/>
    <row r="56089" ht="12" customHeight="1"/>
    <row r="56090" ht="12" customHeight="1"/>
    <row r="56091" ht="12" customHeight="1"/>
    <row r="56092" ht="12" customHeight="1"/>
    <row r="56093" ht="12" customHeight="1"/>
    <row r="56094" ht="12" customHeight="1"/>
    <row r="56095" ht="12" customHeight="1"/>
    <row r="56096" ht="12" customHeight="1"/>
    <row r="56097" ht="12" customHeight="1"/>
    <row r="56098" ht="12" customHeight="1"/>
    <row r="56099" ht="12" customHeight="1"/>
    <row r="56100" ht="12" customHeight="1"/>
    <row r="56101" ht="12" customHeight="1"/>
    <row r="56102" ht="12" customHeight="1"/>
    <row r="56103" ht="12" customHeight="1"/>
    <row r="56104" ht="12" customHeight="1"/>
    <row r="56105" ht="12" customHeight="1"/>
    <row r="56106" ht="12" customHeight="1"/>
    <row r="56107" ht="12" customHeight="1"/>
    <row r="56108" ht="12" customHeight="1"/>
    <row r="56109" ht="12" customHeight="1"/>
    <row r="56110" ht="12" customHeight="1"/>
    <row r="56111" ht="12" customHeight="1"/>
    <row r="56112" ht="12" customHeight="1"/>
    <row r="56113" ht="12" customHeight="1"/>
    <row r="56114" ht="12" customHeight="1"/>
    <row r="56115" ht="12" customHeight="1"/>
    <row r="56116" ht="12" customHeight="1"/>
    <row r="56117" ht="12" customHeight="1"/>
    <row r="56118" ht="12" customHeight="1"/>
    <row r="56119" ht="12" customHeight="1"/>
    <row r="56120" ht="12" customHeight="1"/>
    <row r="56121" ht="12" customHeight="1"/>
    <row r="56122" ht="12" customHeight="1"/>
    <row r="56123" ht="12" customHeight="1"/>
    <row r="56124" ht="12" customHeight="1"/>
    <row r="56125" ht="12" customHeight="1"/>
    <row r="56126" ht="12" customHeight="1"/>
    <row r="56127" ht="12" customHeight="1"/>
    <row r="56128" ht="12" customHeight="1"/>
    <row r="56129" ht="12" customHeight="1"/>
    <row r="56130" ht="12" customHeight="1"/>
    <row r="56131" ht="12" customHeight="1"/>
    <row r="56132" ht="12" customHeight="1"/>
    <row r="56133" ht="12" customHeight="1"/>
    <row r="56134" ht="12" customHeight="1"/>
    <row r="56135" ht="12" customHeight="1"/>
    <row r="56136" ht="12" customHeight="1"/>
    <row r="56137" ht="12" customHeight="1"/>
    <row r="56138" ht="12" customHeight="1"/>
    <row r="56139" ht="12" customHeight="1"/>
    <row r="56140" ht="12" customHeight="1"/>
    <row r="56141" ht="12" customHeight="1"/>
    <row r="56142" ht="12" customHeight="1"/>
    <row r="56143" ht="12" customHeight="1"/>
    <row r="56144" ht="12" customHeight="1"/>
    <row r="56145" ht="12" customHeight="1"/>
    <row r="56146" ht="12" customHeight="1"/>
    <row r="56147" ht="12" customHeight="1"/>
    <row r="56148" ht="12" customHeight="1"/>
    <row r="56149" ht="12" customHeight="1"/>
    <row r="56150" ht="12" customHeight="1"/>
    <row r="56151" ht="12" customHeight="1"/>
    <row r="56152" ht="12" customHeight="1"/>
    <row r="56153" ht="12" customHeight="1"/>
    <row r="56154" ht="12" customHeight="1"/>
    <row r="56155" ht="12" customHeight="1"/>
    <row r="56156" ht="12" customHeight="1"/>
    <row r="56157" ht="12" customHeight="1"/>
    <row r="56158" ht="12" customHeight="1"/>
    <row r="56159" ht="12" customHeight="1"/>
    <row r="56160" ht="12" customHeight="1"/>
    <row r="56161" ht="12" customHeight="1"/>
    <row r="56162" ht="12" customHeight="1"/>
    <row r="56163" ht="12" customHeight="1"/>
    <row r="56164" ht="12" customHeight="1"/>
    <row r="56165" ht="12" customHeight="1"/>
    <row r="56166" ht="12" customHeight="1"/>
    <row r="56167" ht="12" customHeight="1"/>
    <row r="56168" ht="12" customHeight="1"/>
    <row r="56169" ht="12" customHeight="1"/>
    <row r="56170" ht="12" customHeight="1"/>
    <row r="56171" ht="12" customHeight="1"/>
    <row r="56172" ht="12" customHeight="1"/>
    <row r="56173" ht="12" customHeight="1"/>
    <row r="56174" ht="12" customHeight="1"/>
    <row r="56175" ht="12" customHeight="1"/>
    <row r="56176" ht="12" customHeight="1"/>
    <row r="56177" ht="12" customHeight="1"/>
    <row r="56178" ht="12" customHeight="1"/>
    <row r="56179" ht="12" customHeight="1"/>
    <row r="56180" ht="12" customHeight="1"/>
    <row r="56181" ht="12" customHeight="1"/>
    <row r="56182" ht="12" customHeight="1"/>
    <row r="56183" ht="12" customHeight="1"/>
    <row r="56184" ht="12" customHeight="1"/>
    <row r="56185" ht="12" customHeight="1"/>
    <row r="56186" ht="12" customHeight="1"/>
    <row r="56187" ht="12" customHeight="1"/>
    <row r="56188" ht="12" customHeight="1"/>
    <row r="56189" ht="12" customHeight="1"/>
    <row r="56190" ht="12" customHeight="1"/>
    <row r="56191" ht="12" customHeight="1"/>
    <row r="56192" ht="12" customHeight="1"/>
    <row r="56193" ht="12" customHeight="1"/>
    <row r="56194" ht="12" customHeight="1"/>
    <row r="56195" ht="12" customHeight="1"/>
    <row r="56196" ht="12" customHeight="1"/>
    <row r="56197" ht="12" customHeight="1"/>
    <row r="56198" ht="12" customHeight="1"/>
    <row r="56199" ht="12" customHeight="1"/>
    <row r="56200" ht="12" customHeight="1"/>
    <row r="56201" ht="12" customHeight="1"/>
    <row r="56202" ht="12" customHeight="1"/>
    <row r="56203" ht="12" customHeight="1"/>
    <row r="56204" ht="12" customHeight="1"/>
    <row r="56205" ht="12" customHeight="1"/>
    <row r="56206" ht="12" customHeight="1"/>
    <row r="56207" ht="12" customHeight="1"/>
    <row r="56208" ht="12" customHeight="1"/>
    <row r="56209" ht="12" customHeight="1"/>
    <row r="56210" ht="12" customHeight="1"/>
    <row r="56211" ht="12" customHeight="1"/>
    <row r="56212" ht="12" customHeight="1"/>
    <row r="56213" ht="12" customHeight="1"/>
    <row r="56214" ht="12" customHeight="1"/>
    <row r="56215" ht="12" customHeight="1"/>
    <row r="56216" ht="12" customHeight="1"/>
    <row r="56217" ht="12" customHeight="1"/>
    <row r="56218" ht="12" customHeight="1"/>
    <row r="56219" ht="12" customHeight="1"/>
    <row r="56220" ht="12" customHeight="1"/>
    <row r="56221" ht="12" customHeight="1"/>
    <row r="56222" ht="12" customHeight="1"/>
    <row r="56223" ht="12" customHeight="1"/>
    <row r="56224" ht="12" customHeight="1"/>
    <row r="56225" ht="12" customHeight="1"/>
    <row r="56226" ht="12" customHeight="1"/>
    <row r="56227" ht="12" customHeight="1"/>
    <row r="56228" ht="12" customHeight="1"/>
    <row r="56229" ht="12" customHeight="1"/>
    <row r="56230" ht="12" customHeight="1"/>
    <row r="56231" ht="12" customHeight="1"/>
    <row r="56232" ht="12" customHeight="1"/>
    <row r="56233" ht="12" customHeight="1"/>
    <row r="56234" ht="12" customHeight="1"/>
    <row r="56235" ht="12" customHeight="1"/>
    <row r="56236" ht="12" customHeight="1"/>
    <row r="56237" ht="12" customHeight="1"/>
    <row r="56238" ht="12" customHeight="1"/>
    <row r="56239" ht="12" customHeight="1"/>
    <row r="56240" ht="12" customHeight="1"/>
    <row r="56241" ht="12" customHeight="1"/>
    <row r="56242" ht="12" customHeight="1"/>
    <row r="56243" ht="12" customHeight="1"/>
    <row r="56244" ht="12" customHeight="1"/>
    <row r="56245" ht="12" customHeight="1"/>
    <row r="56246" ht="12" customHeight="1"/>
    <row r="56247" ht="12" customHeight="1"/>
    <row r="56248" ht="12" customHeight="1"/>
    <row r="56249" ht="12" customHeight="1"/>
    <row r="56250" ht="12" customHeight="1"/>
    <row r="56251" ht="12" customHeight="1"/>
    <row r="56252" ht="12" customHeight="1"/>
    <row r="56253" ht="12" customHeight="1"/>
    <row r="56254" ht="12" customHeight="1"/>
    <row r="56255" ht="12" customHeight="1"/>
    <row r="56256" ht="12" customHeight="1"/>
    <row r="56257" ht="12" customHeight="1"/>
    <row r="56258" ht="12" customHeight="1"/>
    <row r="56259" ht="12" customHeight="1"/>
    <row r="56260" ht="12" customHeight="1"/>
    <row r="56261" ht="12" customHeight="1"/>
    <row r="56262" ht="12" customHeight="1"/>
    <row r="56263" ht="12" customHeight="1"/>
    <row r="56264" ht="12" customHeight="1"/>
    <row r="56265" ht="12" customHeight="1"/>
    <row r="56266" ht="12" customHeight="1"/>
    <row r="56267" ht="12" customHeight="1"/>
    <row r="56268" ht="12" customHeight="1"/>
    <row r="56269" ht="12" customHeight="1"/>
    <row r="56270" ht="12" customHeight="1"/>
    <row r="56271" ht="12" customHeight="1"/>
    <row r="56272" ht="12" customHeight="1"/>
    <row r="56273" ht="12" customHeight="1"/>
    <row r="56274" ht="12" customHeight="1"/>
    <row r="56275" ht="12" customHeight="1"/>
    <row r="56276" ht="12" customHeight="1"/>
    <row r="56277" ht="12" customHeight="1"/>
    <row r="56278" ht="12" customHeight="1"/>
    <row r="56279" ht="12" customHeight="1"/>
    <row r="56280" ht="12" customHeight="1"/>
    <row r="56281" ht="12" customHeight="1"/>
    <row r="56282" ht="12" customHeight="1"/>
    <row r="56283" ht="12" customHeight="1"/>
    <row r="56284" ht="12" customHeight="1"/>
    <row r="56285" ht="12" customHeight="1"/>
    <row r="56286" ht="12" customHeight="1"/>
    <row r="56287" ht="12" customHeight="1"/>
    <row r="56288" ht="12" customHeight="1"/>
    <row r="56289" ht="12" customHeight="1"/>
    <row r="56290" ht="12" customHeight="1"/>
    <row r="56291" ht="12" customHeight="1"/>
    <row r="56292" ht="12" customHeight="1"/>
    <row r="56293" ht="12" customHeight="1"/>
    <row r="56294" ht="12" customHeight="1"/>
    <row r="56295" ht="12" customHeight="1"/>
    <row r="56296" ht="12" customHeight="1"/>
    <row r="56297" ht="12" customHeight="1"/>
    <row r="56298" ht="12" customHeight="1"/>
    <row r="56299" ht="12" customHeight="1"/>
    <row r="56300" ht="12" customHeight="1"/>
    <row r="56301" ht="12" customHeight="1"/>
    <row r="56302" ht="12" customHeight="1"/>
    <row r="56303" ht="12" customHeight="1"/>
    <row r="56304" ht="12" customHeight="1"/>
    <row r="56305" ht="12" customHeight="1"/>
    <row r="56306" ht="12" customHeight="1"/>
    <row r="56307" ht="12" customHeight="1"/>
    <row r="56308" ht="12" customHeight="1"/>
    <row r="56309" ht="12" customHeight="1"/>
    <row r="56310" ht="12" customHeight="1"/>
    <row r="56311" ht="12" customHeight="1"/>
    <row r="56312" ht="12" customHeight="1"/>
    <row r="56313" ht="12" customHeight="1"/>
    <row r="56314" ht="12" customHeight="1"/>
    <row r="56315" ht="12" customHeight="1"/>
    <row r="56316" ht="12" customHeight="1"/>
    <row r="56317" ht="12" customHeight="1"/>
    <row r="56318" ht="12" customHeight="1"/>
    <row r="56319" ht="12" customHeight="1"/>
    <row r="56320" ht="12" customHeight="1"/>
    <row r="56321" ht="12" customHeight="1"/>
    <row r="56322" ht="12" customHeight="1"/>
    <row r="56323" ht="12" customHeight="1"/>
    <row r="56324" ht="12" customHeight="1"/>
    <row r="56325" ht="12" customHeight="1"/>
    <row r="56326" ht="12" customHeight="1"/>
    <row r="56327" ht="12" customHeight="1"/>
    <row r="56328" ht="12" customHeight="1"/>
    <row r="56329" ht="12" customHeight="1"/>
    <row r="56330" ht="12" customHeight="1"/>
    <row r="56331" ht="12" customHeight="1"/>
    <row r="56332" ht="12" customHeight="1"/>
    <row r="56333" ht="12" customHeight="1"/>
    <row r="56334" ht="12" customHeight="1"/>
    <row r="56335" ht="12" customHeight="1"/>
    <row r="56336" ht="12" customHeight="1"/>
    <row r="56337" ht="12" customHeight="1"/>
    <row r="56338" ht="12" customHeight="1"/>
    <row r="56339" ht="12" customHeight="1"/>
    <row r="56340" ht="12" customHeight="1"/>
    <row r="56341" ht="12" customHeight="1"/>
    <row r="56342" ht="12" customHeight="1"/>
    <row r="56343" ht="12" customHeight="1"/>
    <row r="56344" ht="12" customHeight="1"/>
    <row r="56345" ht="12" customHeight="1"/>
    <row r="56346" ht="12" customHeight="1"/>
    <row r="56347" ht="12" customHeight="1"/>
    <row r="56348" ht="12" customHeight="1"/>
    <row r="56349" ht="12" customHeight="1"/>
    <row r="56350" ht="12" customHeight="1"/>
    <row r="56351" ht="12" customHeight="1"/>
    <row r="56352" ht="12" customHeight="1"/>
    <row r="56353" ht="12" customHeight="1"/>
    <row r="56354" ht="12" customHeight="1"/>
    <row r="56355" ht="12" customHeight="1"/>
    <row r="56356" ht="12" customHeight="1"/>
    <row r="56357" ht="12" customHeight="1"/>
    <row r="56358" ht="12" customHeight="1"/>
    <row r="56359" ht="12" customHeight="1"/>
    <row r="56360" ht="12" customHeight="1"/>
    <row r="56361" ht="12" customHeight="1"/>
    <row r="56362" ht="12" customHeight="1"/>
    <row r="56363" ht="12" customHeight="1"/>
    <row r="56364" ht="12" customHeight="1"/>
    <row r="56365" ht="12" customHeight="1"/>
    <row r="56366" ht="12" customHeight="1"/>
    <row r="56367" ht="12" customHeight="1"/>
    <row r="56368" ht="12" customHeight="1"/>
    <row r="56369" ht="12" customHeight="1"/>
    <row r="56370" ht="12" customHeight="1"/>
    <row r="56371" ht="12" customHeight="1"/>
    <row r="56372" ht="12" customHeight="1"/>
    <row r="56373" ht="12" customHeight="1"/>
    <row r="56374" ht="12" customHeight="1"/>
    <row r="56375" ht="12" customHeight="1"/>
    <row r="56376" ht="12" customHeight="1"/>
    <row r="56377" ht="12" customHeight="1"/>
    <row r="56378" ht="12" customHeight="1"/>
    <row r="56379" ht="12" customHeight="1"/>
    <row r="56380" ht="12" customHeight="1"/>
    <row r="56381" ht="12" customHeight="1"/>
    <row r="56382" ht="12" customHeight="1"/>
    <row r="56383" ht="12" customHeight="1"/>
    <row r="56384" ht="12" customHeight="1"/>
    <row r="56385" ht="12" customHeight="1"/>
    <row r="56386" ht="12" customHeight="1"/>
    <row r="56387" ht="12" customHeight="1"/>
    <row r="56388" ht="12" customHeight="1"/>
    <row r="56389" ht="12" customHeight="1"/>
    <row r="56390" ht="12" customHeight="1"/>
    <row r="56391" ht="12" customHeight="1"/>
    <row r="56392" ht="12" customHeight="1"/>
    <row r="56393" ht="12" customHeight="1"/>
    <row r="56394" ht="12" customHeight="1"/>
    <row r="56395" ht="12" customHeight="1"/>
    <row r="56396" ht="12" customHeight="1"/>
    <row r="56397" ht="12" customHeight="1"/>
    <row r="56398" ht="12" customHeight="1"/>
    <row r="56399" ht="12" customHeight="1"/>
    <row r="56400" ht="12" customHeight="1"/>
    <row r="56401" ht="12" customHeight="1"/>
    <row r="56402" ht="12" customHeight="1"/>
    <row r="56403" ht="12" customHeight="1"/>
    <row r="56404" ht="12" customHeight="1"/>
    <row r="56405" ht="12" customHeight="1"/>
    <row r="56406" ht="12" customHeight="1"/>
    <row r="56407" ht="12" customHeight="1"/>
    <row r="56408" ht="12" customHeight="1"/>
    <row r="56409" ht="12" customHeight="1"/>
    <row r="56410" ht="12" customHeight="1"/>
    <row r="56411" ht="12" customHeight="1"/>
    <row r="56412" ht="12" customHeight="1"/>
    <row r="56413" ht="12" customHeight="1"/>
    <row r="56414" ht="12" customHeight="1"/>
    <row r="56415" ht="12" customHeight="1"/>
    <row r="56416" ht="12" customHeight="1"/>
    <row r="56417" ht="12" customHeight="1"/>
    <row r="56418" ht="12" customHeight="1"/>
    <row r="56419" ht="12" customHeight="1"/>
    <row r="56420" ht="12" customHeight="1"/>
    <row r="56421" ht="12" customHeight="1"/>
    <row r="56422" ht="12" customHeight="1"/>
    <row r="56423" ht="12" customHeight="1"/>
    <row r="56424" ht="12" customHeight="1"/>
    <row r="56425" ht="12" customHeight="1"/>
    <row r="56426" ht="12" customHeight="1"/>
    <row r="56427" ht="12" customHeight="1"/>
    <row r="56428" ht="12" customHeight="1"/>
    <row r="56429" ht="12" customHeight="1"/>
    <row r="56430" ht="12" customHeight="1"/>
    <row r="56431" ht="12" customHeight="1"/>
    <row r="56432" ht="12" customHeight="1"/>
    <row r="56433" ht="12" customHeight="1"/>
    <row r="56434" ht="12" customHeight="1"/>
    <row r="56435" ht="12" customHeight="1"/>
    <row r="56436" ht="12" customHeight="1"/>
    <row r="56437" ht="12" customHeight="1"/>
    <row r="56438" ht="12" customHeight="1"/>
    <row r="56439" ht="12" customHeight="1"/>
    <row r="56440" ht="12" customHeight="1"/>
    <row r="56441" ht="12" customHeight="1"/>
    <row r="56442" ht="12" customHeight="1"/>
    <row r="56443" ht="12" customHeight="1"/>
    <row r="56444" ht="12" customHeight="1"/>
    <row r="56445" ht="12" customHeight="1"/>
    <row r="56446" ht="12" customHeight="1"/>
    <row r="56447" ht="12" customHeight="1"/>
    <row r="56448" ht="12" customHeight="1"/>
    <row r="56449" ht="12" customHeight="1"/>
    <row r="56450" ht="12" customHeight="1"/>
    <row r="56451" ht="12" customHeight="1"/>
    <row r="56452" ht="12" customHeight="1"/>
    <row r="56453" ht="12" customHeight="1"/>
    <row r="56454" ht="12" customHeight="1"/>
    <row r="56455" ht="12" customHeight="1"/>
    <row r="56456" ht="12" customHeight="1"/>
    <row r="56457" ht="12" customHeight="1"/>
    <row r="56458" ht="12" customHeight="1"/>
    <row r="56459" ht="12" customHeight="1"/>
    <row r="56460" ht="12" customHeight="1"/>
    <row r="56461" ht="12" customHeight="1"/>
    <row r="56462" ht="12" customHeight="1"/>
    <row r="56463" ht="12" customHeight="1"/>
    <row r="56464" ht="12" customHeight="1"/>
    <row r="56465" ht="12" customHeight="1"/>
    <row r="56466" ht="12" customHeight="1"/>
    <row r="56467" ht="12" customHeight="1"/>
    <row r="56468" ht="12" customHeight="1"/>
    <row r="56469" ht="12" customHeight="1"/>
    <row r="56470" ht="12" customHeight="1"/>
    <row r="56471" ht="12" customHeight="1"/>
    <row r="56472" ht="12" customHeight="1"/>
    <row r="56473" ht="12" customHeight="1"/>
    <row r="56474" ht="12" customHeight="1"/>
    <row r="56475" ht="12" customHeight="1"/>
    <row r="56476" ht="12" customHeight="1"/>
    <row r="56477" ht="12" customHeight="1"/>
    <row r="56478" ht="12" customHeight="1"/>
    <row r="56479" ht="12" customHeight="1"/>
    <row r="56480" ht="12" customHeight="1"/>
    <row r="56481" ht="12" customHeight="1"/>
    <row r="56482" ht="12" customHeight="1"/>
    <row r="56483" ht="12" customHeight="1"/>
    <row r="56484" ht="12" customHeight="1"/>
    <row r="56485" ht="12" customHeight="1"/>
    <row r="56486" ht="12" customHeight="1"/>
    <row r="56487" ht="12" customHeight="1"/>
    <row r="56488" ht="12" customHeight="1"/>
    <row r="56489" ht="12" customHeight="1"/>
    <row r="56490" ht="12" customHeight="1"/>
    <row r="56491" ht="12" customHeight="1"/>
    <row r="56492" ht="12" customHeight="1"/>
    <row r="56493" ht="12" customHeight="1"/>
    <row r="56494" ht="12" customHeight="1"/>
    <row r="56495" ht="12" customHeight="1"/>
    <row r="56496" ht="12" customHeight="1"/>
    <row r="56497" ht="12" customHeight="1"/>
    <row r="56498" ht="12" customHeight="1"/>
    <row r="56499" ht="12" customHeight="1"/>
    <row r="56500" ht="12" customHeight="1"/>
    <row r="56501" ht="12" customHeight="1"/>
    <row r="56502" ht="12" customHeight="1"/>
    <row r="56503" ht="12" customHeight="1"/>
    <row r="56504" ht="12" customHeight="1"/>
    <row r="56505" ht="12" customHeight="1"/>
    <row r="56506" ht="12" customHeight="1"/>
    <row r="56507" ht="12" customHeight="1"/>
    <row r="56508" ht="12" customHeight="1"/>
    <row r="56509" ht="12" customHeight="1"/>
    <row r="56510" ht="12" customHeight="1"/>
    <row r="56511" ht="12" customHeight="1"/>
    <row r="56512" ht="12" customHeight="1"/>
    <row r="56513" ht="12" customHeight="1"/>
    <row r="56514" ht="12" customHeight="1"/>
    <row r="56515" ht="12" customHeight="1"/>
    <row r="56516" ht="12" customHeight="1"/>
    <row r="56517" ht="12" customHeight="1"/>
    <row r="56518" ht="12" customHeight="1"/>
    <row r="56519" ht="12" customHeight="1"/>
    <row r="56520" ht="12" customHeight="1"/>
    <row r="56521" ht="12" customHeight="1"/>
    <row r="56522" ht="12" customHeight="1"/>
    <row r="56523" ht="12" customHeight="1"/>
    <row r="56524" ht="12" customHeight="1"/>
    <row r="56525" ht="12" customHeight="1"/>
    <row r="56526" ht="12" customHeight="1"/>
    <row r="56527" ht="12" customHeight="1"/>
    <row r="56528" ht="12" customHeight="1"/>
    <row r="56529" ht="12" customHeight="1"/>
    <row r="56530" ht="12" customHeight="1"/>
    <row r="56531" ht="12" customHeight="1"/>
    <row r="56532" ht="12" customHeight="1"/>
    <row r="56533" ht="12" customHeight="1"/>
    <row r="56534" ht="12" customHeight="1"/>
    <row r="56535" ht="12" customHeight="1"/>
    <row r="56536" ht="12" customHeight="1"/>
    <row r="56537" ht="12" customHeight="1"/>
    <row r="56538" ht="12" customHeight="1"/>
    <row r="56539" ht="12" customHeight="1"/>
    <row r="56540" ht="12" customHeight="1"/>
    <row r="56541" ht="12" customHeight="1"/>
    <row r="56542" ht="12" customHeight="1"/>
    <row r="56543" ht="12" customHeight="1"/>
    <row r="56544" ht="12" customHeight="1"/>
    <row r="56545" ht="12" customHeight="1"/>
    <row r="56546" ht="12" customHeight="1"/>
    <row r="56547" ht="12" customHeight="1"/>
    <row r="56548" ht="12" customHeight="1"/>
    <row r="56549" ht="12" customHeight="1"/>
    <row r="56550" ht="12" customHeight="1"/>
    <row r="56551" ht="12" customHeight="1"/>
    <row r="56552" ht="12" customHeight="1"/>
    <row r="56553" ht="12" customHeight="1"/>
    <row r="56554" ht="12" customHeight="1"/>
    <row r="56555" ht="12" customHeight="1"/>
    <row r="56556" ht="12" customHeight="1"/>
    <row r="56557" ht="12" customHeight="1"/>
    <row r="56558" ht="12" customHeight="1"/>
    <row r="56559" ht="12" customHeight="1"/>
    <row r="56560" ht="12" customHeight="1"/>
    <row r="56561" ht="12" customHeight="1"/>
    <row r="56562" ht="12" customHeight="1"/>
    <row r="56563" ht="12" customHeight="1"/>
    <row r="56564" ht="12" customHeight="1"/>
    <row r="56565" ht="12" customHeight="1"/>
    <row r="56566" ht="12" customHeight="1"/>
    <row r="56567" ht="12" customHeight="1"/>
    <row r="56568" ht="12" customHeight="1"/>
    <row r="56569" ht="12" customHeight="1"/>
    <row r="56570" ht="12" customHeight="1"/>
    <row r="56571" ht="12" customHeight="1"/>
    <row r="56572" ht="12" customHeight="1"/>
    <row r="56573" ht="12" customHeight="1"/>
    <row r="56574" ht="12" customHeight="1"/>
    <row r="56575" ht="12" customHeight="1"/>
    <row r="56576" ht="12" customHeight="1"/>
    <row r="56577" ht="12" customHeight="1"/>
    <row r="56578" ht="12" customHeight="1"/>
    <row r="56579" ht="12" customHeight="1"/>
    <row r="56580" ht="12" customHeight="1"/>
    <row r="56581" ht="12" customHeight="1"/>
    <row r="56582" ht="12" customHeight="1"/>
    <row r="56583" ht="12" customHeight="1"/>
    <row r="56584" ht="12" customHeight="1"/>
    <row r="56585" ht="12" customHeight="1"/>
    <row r="56586" ht="12" customHeight="1"/>
    <row r="56587" ht="12" customHeight="1"/>
    <row r="56588" ht="12" customHeight="1"/>
    <row r="56589" ht="12" customHeight="1"/>
    <row r="56590" ht="12" customHeight="1"/>
    <row r="56591" ht="12" customHeight="1"/>
    <row r="56592" ht="12" customHeight="1"/>
    <row r="56593" ht="12" customHeight="1"/>
    <row r="56594" ht="12" customHeight="1"/>
    <row r="56595" ht="12" customHeight="1"/>
    <row r="56596" ht="12" customHeight="1"/>
    <row r="56597" ht="12" customHeight="1"/>
    <row r="56598" ht="12" customHeight="1"/>
    <row r="56599" ht="12" customHeight="1"/>
    <row r="56600" ht="12" customHeight="1"/>
    <row r="56601" ht="12" customHeight="1"/>
    <row r="56602" ht="12" customHeight="1"/>
    <row r="56603" ht="12" customHeight="1"/>
    <row r="56604" ht="12" customHeight="1"/>
    <row r="56605" ht="12" customHeight="1"/>
    <row r="56606" ht="12" customHeight="1"/>
    <row r="56607" ht="12" customHeight="1"/>
    <row r="56608" ht="12" customHeight="1"/>
    <row r="56609" ht="12" customHeight="1"/>
    <row r="56610" ht="12" customHeight="1"/>
    <row r="56611" ht="12" customHeight="1"/>
    <row r="56612" ht="12" customHeight="1"/>
    <row r="56613" ht="12" customHeight="1"/>
    <row r="56614" ht="12" customHeight="1"/>
    <row r="56615" ht="12" customHeight="1"/>
    <row r="56616" ht="12" customHeight="1"/>
    <row r="56617" ht="12" customHeight="1"/>
    <row r="56618" ht="12" customHeight="1"/>
    <row r="56619" ht="12" customHeight="1"/>
    <row r="56620" ht="12" customHeight="1"/>
    <row r="56621" ht="12" customHeight="1"/>
    <row r="56622" ht="12" customHeight="1"/>
    <row r="56623" ht="12" customHeight="1"/>
    <row r="56624" ht="12" customHeight="1"/>
    <row r="56625" ht="12" customHeight="1"/>
    <row r="56626" ht="12" customHeight="1"/>
    <row r="56627" ht="12" customHeight="1"/>
    <row r="56628" ht="12" customHeight="1"/>
    <row r="56629" ht="12" customHeight="1"/>
    <row r="56630" ht="12" customHeight="1"/>
    <row r="56631" ht="12" customHeight="1"/>
    <row r="56632" ht="12" customHeight="1"/>
    <row r="56633" ht="12" customHeight="1"/>
    <row r="56634" ht="12" customHeight="1"/>
    <row r="56635" ht="12" customHeight="1"/>
    <row r="56636" ht="12" customHeight="1"/>
    <row r="56637" ht="12" customHeight="1"/>
    <row r="56638" ht="12" customHeight="1"/>
    <row r="56639" ht="12" customHeight="1"/>
    <row r="56640" ht="12" customHeight="1"/>
    <row r="56641" ht="12" customHeight="1"/>
    <row r="56642" ht="12" customHeight="1"/>
    <row r="56643" ht="12" customHeight="1"/>
    <row r="56644" ht="12" customHeight="1"/>
    <row r="56645" ht="12" customHeight="1"/>
    <row r="56646" ht="12" customHeight="1"/>
    <row r="56647" ht="12" customHeight="1"/>
    <row r="56648" ht="12" customHeight="1"/>
    <row r="56649" ht="12" customHeight="1"/>
    <row r="56650" ht="12" customHeight="1"/>
    <row r="56651" ht="12" customHeight="1"/>
    <row r="56652" ht="12" customHeight="1"/>
    <row r="56653" ht="12" customHeight="1"/>
    <row r="56654" ht="12" customHeight="1"/>
    <row r="56655" ht="12" customHeight="1"/>
    <row r="56656" ht="12" customHeight="1"/>
    <row r="56657" ht="12" customHeight="1"/>
    <row r="56658" ht="12" customHeight="1"/>
    <row r="56659" ht="12" customHeight="1"/>
    <row r="56660" ht="12" customHeight="1"/>
    <row r="56661" ht="12" customHeight="1"/>
    <row r="56662" ht="12" customHeight="1"/>
    <row r="56663" ht="12" customHeight="1"/>
    <row r="56664" ht="12" customHeight="1"/>
    <row r="56665" ht="12" customHeight="1"/>
    <row r="56666" ht="12" customHeight="1"/>
    <row r="56667" ht="12" customHeight="1"/>
    <row r="56668" ht="12" customHeight="1"/>
    <row r="56669" ht="12" customHeight="1"/>
    <row r="56670" ht="12" customHeight="1"/>
    <row r="56671" ht="12" customHeight="1"/>
    <row r="56672" ht="12" customHeight="1"/>
    <row r="56673" ht="12" customHeight="1"/>
    <row r="56674" ht="12" customHeight="1"/>
    <row r="56675" ht="12" customHeight="1"/>
    <row r="56676" ht="12" customHeight="1"/>
    <row r="56677" ht="12" customHeight="1"/>
    <row r="56678" ht="12" customHeight="1"/>
    <row r="56679" ht="12" customHeight="1"/>
    <row r="56680" ht="12" customHeight="1"/>
    <row r="56681" ht="12" customHeight="1"/>
    <row r="56682" ht="12" customHeight="1"/>
    <row r="56683" ht="12" customHeight="1"/>
    <row r="56684" ht="12" customHeight="1"/>
    <row r="56685" ht="12" customHeight="1"/>
    <row r="56686" ht="12" customHeight="1"/>
    <row r="56687" ht="12" customHeight="1"/>
    <row r="56688" ht="12" customHeight="1"/>
    <row r="56689" ht="12" customHeight="1"/>
    <row r="56690" ht="12" customHeight="1"/>
    <row r="56691" ht="12" customHeight="1"/>
    <row r="56692" ht="12" customHeight="1"/>
    <row r="56693" ht="12" customHeight="1"/>
    <row r="56694" ht="12" customHeight="1"/>
    <row r="56695" ht="12" customHeight="1"/>
    <row r="56696" ht="12" customHeight="1"/>
    <row r="56697" ht="12" customHeight="1"/>
    <row r="56698" ht="12" customHeight="1"/>
    <row r="56699" ht="12" customHeight="1"/>
    <row r="56700" ht="12" customHeight="1"/>
    <row r="56701" ht="12" customHeight="1"/>
    <row r="56702" ht="12" customHeight="1"/>
    <row r="56703" ht="12" customHeight="1"/>
    <row r="56704" ht="12" customHeight="1"/>
    <row r="56705" ht="12" customHeight="1"/>
    <row r="56706" ht="12" customHeight="1"/>
    <row r="56707" ht="12" customHeight="1"/>
    <row r="56708" ht="12" customHeight="1"/>
    <row r="56709" ht="12" customHeight="1"/>
    <row r="56710" ht="12" customHeight="1"/>
    <row r="56711" ht="12" customHeight="1"/>
    <row r="56712" ht="12" customHeight="1"/>
    <row r="56713" ht="12" customHeight="1"/>
    <row r="56714" ht="12" customHeight="1"/>
    <row r="56715" ht="12" customHeight="1"/>
    <row r="56716" ht="12" customHeight="1"/>
    <row r="56717" ht="12" customHeight="1"/>
    <row r="56718" ht="12" customHeight="1"/>
    <row r="56719" ht="12" customHeight="1"/>
    <row r="56720" ht="12" customHeight="1"/>
    <row r="56721" ht="12" customHeight="1"/>
    <row r="56722" ht="12" customHeight="1"/>
    <row r="56723" ht="12" customHeight="1"/>
    <row r="56724" ht="12" customHeight="1"/>
    <row r="56725" ht="12" customHeight="1"/>
    <row r="56726" ht="12" customHeight="1"/>
    <row r="56727" ht="12" customHeight="1"/>
    <row r="56728" ht="12" customHeight="1"/>
    <row r="56729" ht="12" customHeight="1"/>
    <row r="56730" ht="12" customHeight="1"/>
    <row r="56731" ht="12" customHeight="1"/>
    <row r="56732" ht="12" customHeight="1"/>
    <row r="56733" ht="12" customHeight="1"/>
    <row r="56734" ht="12" customHeight="1"/>
    <row r="56735" ht="12" customHeight="1"/>
    <row r="56736" ht="12" customHeight="1"/>
    <row r="56737" ht="12" customHeight="1"/>
    <row r="56738" ht="12" customHeight="1"/>
    <row r="56739" ht="12" customHeight="1"/>
    <row r="56740" ht="12" customHeight="1"/>
    <row r="56741" ht="12" customHeight="1"/>
    <row r="56742" ht="12" customHeight="1"/>
    <row r="56743" ht="12" customHeight="1"/>
    <row r="56744" ht="12" customHeight="1"/>
    <row r="56745" ht="12" customHeight="1"/>
    <row r="56746" ht="12" customHeight="1"/>
    <row r="56747" ht="12" customHeight="1"/>
    <row r="56748" ht="12" customHeight="1"/>
    <row r="56749" ht="12" customHeight="1"/>
    <row r="56750" ht="12" customHeight="1"/>
    <row r="56751" ht="12" customHeight="1"/>
    <row r="56752" ht="12" customHeight="1"/>
    <row r="56753" ht="12" customHeight="1"/>
    <row r="56754" ht="12" customHeight="1"/>
    <row r="56755" ht="12" customHeight="1"/>
    <row r="56756" ht="12" customHeight="1"/>
    <row r="56757" ht="12" customHeight="1"/>
    <row r="56758" ht="12" customHeight="1"/>
    <row r="56759" ht="12" customHeight="1"/>
    <row r="56760" ht="12" customHeight="1"/>
    <row r="56761" ht="12" customHeight="1"/>
    <row r="56762" ht="12" customHeight="1"/>
    <row r="56763" ht="12" customHeight="1"/>
    <row r="56764" ht="12" customHeight="1"/>
    <row r="56765" ht="12" customHeight="1"/>
    <row r="56766" ht="12" customHeight="1"/>
    <row r="56767" ht="12" customHeight="1"/>
    <row r="56768" ht="12" customHeight="1"/>
    <row r="56769" ht="12" customHeight="1"/>
    <row r="56770" ht="12" customHeight="1"/>
    <row r="56771" ht="12" customHeight="1"/>
    <row r="56772" ht="12" customHeight="1"/>
    <row r="56773" ht="12" customHeight="1"/>
    <row r="56774" ht="12" customHeight="1"/>
    <row r="56775" ht="12" customHeight="1"/>
    <row r="56776" ht="12" customHeight="1"/>
    <row r="56777" ht="12" customHeight="1"/>
    <row r="56778" ht="12" customHeight="1"/>
    <row r="56779" ht="12" customHeight="1"/>
    <row r="56780" ht="12" customHeight="1"/>
    <row r="56781" ht="12" customHeight="1"/>
    <row r="56782" ht="12" customHeight="1"/>
    <row r="56783" ht="12" customHeight="1"/>
    <row r="56784" ht="12" customHeight="1"/>
    <row r="56785" ht="12" customHeight="1"/>
    <row r="56786" ht="12" customHeight="1"/>
    <row r="56787" ht="12" customHeight="1"/>
    <row r="56788" ht="12" customHeight="1"/>
    <row r="56789" ht="12" customHeight="1"/>
    <row r="56790" ht="12" customHeight="1"/>
    <row r="56791" ht="12" customHeight="1"/>
    <row r="56792" ht="12" customHeight="1"/>
    <row r="56793" ht="12" customHeight="1"/>
    <row r="56794" ht="12" customHeight="1"/>
    <row r="56795" ht="12" customHeight="1"/>
    <row r="56796" ht="12" customHeight="1"/>
    <row r="56797" ht="12" customHeight="1"/>
    <row r="56798" ht="12" customHeight="1"/>
    <row r="56799" ht="12" customHeight="1"/>
    <row r="56800" ht="12" customHeight="1"/>
    <row r="56801" ht="12" customHeight="1"/>
    <row r="56802" ht="12" customHeight="1"/>
    <row r="56803" ht="12" customHeight="1"/>
    <row r="56804" ht="12" customHeight="1"/>
    <row r="56805" ht="12" customHeight="1"/>
    <row r="56806" ht="12" customHeight="1"/>
    <row r="56807" ht="12" customHeight="1"/>
    <row r="56808" ht="12" customHeight="1"/>
    <row r="56809" ht="12" customHeight="1"/>
    <row r="56810" ht="12" customHeight="1"/>
    <row r="56811" ht="12" customHeight="1"/>
    <row r="56812" ht="12" customHeight="1"/>
    <row r="56813" ht="12" customHeight="1"/>
    <row r="56814" ht="12" customHeight="1"/>
    <row r="56815" ht="12" customHeight="1"/>
    <row r="56816" ht="12" customHeight="1"/>
    <row r="56817" ht="12" customHeight="1"/>
    <row r="56818" ht="12" customHeight="1"/>
    <row r="56819" ht="12" customHeight="1"/>
    <row r="56820" ht="12" customHeight="1"/>
    <row r="56821" ht="12" customHeight="1"/>
    <row r="56822" ht="12" customHeight="1"/>
    <row r="56823" ht="12" customHeight="1"/>
    <row r="56824" ht="12" customHeight="1"/>
    <row r="56825" ht="12" customHeight="1"/>
    <row r="56826" ht="12" customHeight="1"/>
    <row r="56827" ht="12" customHeight="1"/>
    <row r="56828" ht="12" customHeight="1"/>
    <row r="56829" ht="12" customHeight="1"/>
    <row r="56830" ht="12" customHeight="1"/>
    <row r="56831" ht="12" customHeight="1"/>
    <row r="56832" ht="12" customHeight="1"/>
    <row r="56833" ht="12" customHeight="1"/>
    <row r="56834" ht="12" customHeight="1"/>
    <row r="56835" ht="12" customHeight="1"/>
    <row r="56836" ht="12" customHeight="1"/>
    <row r="56837" ht="12" customHeight="1"/>
    <row r="56838" ht="12" customHeight="1"/>
    <row r="56839" ht="12" customHeight="1"/>
    <row r="56840" ht="12" customHeight="1"/>
    <row r="56841" ht="12" customHeight="1"/>
    <row r="56842" ht="12" customHeight="1"/>
    <row r="56843" ht="12" customHeight="1"/>
    <row r="56844" ht="12" customHeight="1"/>
    <row r="56845" ht="12" customHeight="1"/>
    <row r="56846" ht="12" customHeight="1"/>
    <row r="56847" ht="12" customHeight="1"/>
    <row r="56848" ht="12" customHeight="1"/>
    <row r="56849" ht="12" customHeight="1"/>
    <row r="56850" ht="12" customHeight="1"/>
    <row r="56851" ht="12" customHeight="1"/>
    <row r="56852" ht="12" customHeight="1"/>
    <row r="56853" ht="12" customHeight="1"/>
    <row r="56854" ht="12" customHeight="1"/>
    <row r="56855" ht="12" customHeight="1"/>
    <row r="56856" ht="12" customHeight="1"/>
    <row r="56857" ht="12" customHeight="1"/>
    <row r="56858" ht="12" customHeight="1"/>
    <row r="56859" ht="12" customHeight="1"/>
    <row r="56860" ht="12" customHeight="1"/>
    <row r="56861" ht="12" customHeight="1"/>
    <row r="56862" ht="12" customHeight="1"/>
    <row r="56863" ht="12" customHeight="1"/>
    <row r="56864" ht="12" customHeight="1"/>
    <row r="56865" ht="12" customHeight="1"/>
    <row r="56866" ht="12" customHeight="1"/>
    <row r="56867" ht="12" customHeight="1"/>
    <row r="56868" ht="12" customHeight="1"/>
    <row r="56869" ht="12" customHeight="1"/>
    <row r="56870" ht="12" customHeight="1"/>
    <row r="56871" ht="12" customHeight="1"/>
    <row r="56872" ht="12" customHeight="1"/>
    <row r="56873" ht="12" customHeight="1"/>
    <row r="56874" ht="12" customHeight="1"/>
    <row r="56875" ht="12" customHeight="1"/>
    <row r="56876" ht="12" customHeight="1"/>
    <row r="56877" ht="12" customHeight="1"/>
    <row r="56878" ht="12" customHeight="1"/>
    <row r="56879" ht="12" customHeight="1"/>
    <row r="56880" ht="12" customHeight="1"/>
    <row r="56881" ht="12" customHeight="1"/>
    <row r="56882" ht="12" customHeight="1"/>
    <row r="56883" ht="12" customHeight="1"/>
    <row r="56884" ht="12" customHeight="1"/>
    <row r="56885" ht="12" customHeight="1"/>
    <row r="56886" ht="12" customHeight="1"/>
    <row r="56887" ht="12" customHeight="1"/>
    <row r="56888" ht="12" customHeight="1"/>
    <row r="56889" ht="12" customHeight="1"/>
    <row r="56890" ht="12" customHeight="1"/>
    <row r="56891" ht="12" customHeight="1"/>
    <row r="56892" ht="12" customHeight="1"/>
    <row r="56893" ht="12" customHeight="1"/>
    <row r="56894" ht="12" customHeight="1"/>
    <row r="56895" ht="12" customHeight="1"/>
    <row r="56896" ht="12" customHeight="1"/>
    <row r="56897" ht="12" customHeight="1"/>
    <row r="56898" ht="12" customHeight="1"/>
    <row r="56899" ht="12" customHeight="1"/>
    <row r="56900" ht="12" customHeight="1"/>
    <row r="56901" ht="12" customHeight="1"/>
    <row r="56902" ht="12" customHeight="1"/>
    <row r="56903" ht="12" customHeight="1"/>
    <row r="56904" ht="12" customHeight="1"/>
    <row r="56905" ht="12" customHeight="1"/>
    <row r="56906" ht="12" customHeight="1"/>
    <row r="56907" ht="12" customHeight="1"/>
    <row r="56908" ht="12" customHeight="1"/>
    <row r="56909" ht="12" customHeight="1"/>
    <row r="56910" ht="12" customHeight="1"/>
    <row r="56911" ht="12" customHeight="1"/>
    <row r="56912" ht="12" customHeight="1"/>
    <row r="56913" ht="12" customHeight="1"/>
    <row r="56914" ht="12" customHeight="1"/>
    <row r="56915" ht="12" customHeight="1"/>
    <row r="56916" ht="12" customHeight="1"/>
    <row r="56917" ht="12" customHeight="1"/>
    <row r="56918" ht="12" customHeight="1"/>
    <row r="56919" ht="12" customHeight="1"/>
    <row r="56920" ht="12" customHeight="1"/>
    <row r="56921" ht="12" customHeight="1"/>
    <row r="56922" ht="12" customHeight="1"/>
    <row r="56923" ht="12" customHeight="1"/>
    <row r="56924" ht="12" customHeight="1"/>
    <row r="56925" ht="12" customHeight="1"/>
    <row r="56926" ht="12" customHeight="1"/>
    <row r="56927" ht="12" customHeight="1"/>
    <row r="56928" ht="12" customHeight="1"/>
    <row r="56929" ht="12" customHeight="1"/>
    <row r="56930" ht="12" customHeight="1"/>
    <row r="56931" ht="12" customHeight="1"/>
    <row r="56932" ht="12" customHeight="1"/>
    <row r="56933" ht="12" customHeight="1"/>
    <row r="56934" ht="12" customHeight="1"/>
    <row r="56935" ht="12" customHeight="1"/>
    <row r="56936" ht="12" customHeight="1"/>
    <row r="56937" ht="12" customHeight="1"/>
    <row r="56938" ht="12" customHeight="1"/>
    <row r="56939" ht="12" customHeight="1"/>
    <row r="56940" ht="12" customHeight="1"/>
    <row r="56941" ht="12" customHeight="1"/>
    <row r="56942" ht="12" customHeight="1"/>
    <row r="56943" ht="12" customHeight="1"/>
    <row r="56944" ht="12" customHeight="1"/>
    <row r="56945" ht="12" customHeight="1"/>
    <row r="56946" ht="12" customHeight="1"/>
    <row r="56947" ht="12" customHeight="1"/>
    <row r="56948" ht="12" customHeight="1"/>
    <row r="56949" ht="12" customHeight="1"/>
    <row r="56950" ht="12" customHeight="1"/>
    <row r="56951" ht="12" customHeight="1"/>
    <row r="56952" ht="12" customHeight="1"/>
    <row r="56953" ht="12" customHeight="1"/>
    <row r="56954" ht="12" customHeight="1"/>
    <row r="56955" ht="12" customHeight="1"/>
    <row r="56956" ht="12" customHeight="1"/>
    <row r="56957" ht="12" customHeight="1"/>
    <row r="56958" ht="12" customHeight="1"/>
    <row r="56959" ht="12" customHeight="1"/>
    <row r="56960" ht="12" customHeight="1"/>
    <row r="56961" ht="12" customHeight="1"/>
    <row r="56962" ht="12" customHeight="1"/>
    <row r="56963" ht="12" customHeight="1"/>
    <row r="56964" ht="12" customHeight="1"/>
    <row r="56965" ht="12" customHeight="1"/>
    <row r="56966" ht="12" customHeight="1"/>
    <row r="56967" ht="12" customHeight="1"/>
    <row r="56968" ht="12" customHeight="1"/>
    <row r="56969" ht="12" customHeight="1"/>
    <row r="56970" ht="12" customHeight="1"/>
    <row r="56971" ht="12" customHeight="1"/>
    <row r="56972" ht="12" customHeight="1"/>
    <row r="56973" ht="12" customHeight="1"/>
    <row r="56974" ht="12" customHeight="1"/>
    <row r="56975" ht="12" customHeight="1"/>
    <row r="56976" ht="12" customHeight="1"/>
    <row r="56977" ht="12" customHeight="1"/>
    <row r="56978" ht="12" customHeight="1"/>
    <row r="56979" ht="12" customHeight="1"/>
    <row r="56980" ht="12" customHeight="1"/>
    <row r="56981" ht="12" customHeight="1"/>
    <row r="56982" ht="12" customHeight="1"/>
    <row r="56983" ht="12" customHeight="1"/>
    <row r="56984" ht="12" customHeight="1"/>
    <row r="56985" ht="12" customHeight="1"/>
    <row r="56986" ht="12" customHeight="1"/>
    <row r="56987" ht="12" customHeight="1"/>
    <row r="56988" ht="12" customHeight="1"/>
    <row r="56989" ht="12" customHeight="1"/>
    <row r="56990" ht="12" customHeight="1"/>
    <row r="56991" ht="12" customHeight="1"/>
    <row r="56992" ht="12" customHeight="1"/>
    <row r="56993" ht="12" customHeight="1"/>
    <row r="56994" ht="12" customHeight="1"/>
    <row r="56995" ht="12" customHeight="1"/>
    <row r="56996" ht="12" customHeight="1"/>
    <row r="56997" ht="12" customHeight="1"/>
    <row r="56998" ht="12" customHeight="1"/>
    <row r="56999" ht="12" customHeight="1"/>
    <row r="57000" ht="12" customHeight="1"/>
    <row r="57001" ht="12" customHeight="1"/>
    <row r="57002" ht="12" customHeight="1"/>
    <row r="57003" ht="12" customHeight="1"/>
    <row r="57004" ht="12" customHeight="1"/>
    <row r="57005" ht="12" customHeight="1"/>
    <row r="57006" ht="12" customHeight="1"/>
    <row r="57007" ht="12" customHeight="1"/>
    <row r="57008" ht="12" customHeight="1"/>
    <row r="57009" ht="12" customHeight="1"/>
    <row r="57010" ht="12" customHeight="1"/>
    <row r="57011" ht="12" customHeight="1"/>
    <row r="57012" ht="12" customHeight="1"/>
    <row r="57013" ht="12" customHeight="1"/>
    <row r="57014" ht="12" customHeight="1"/>
    <row r="57015" ht="12" customHeight="1"/>
    <row r="57016" ht="12" customHeight="1"/>
    <row r="57017" ht="12" customHeight="1"/>
    <row r="57018" ht="12" customHeight="1"/>
    <row r="57019" ht="12" customHeight="1"/>
    <row r="57020" ht="12" customHeight="1"/>
    <row r="57021" ht="12" customHeight="1"/>
    <row r="57022" ht="12" customHeight="1"/>
    <row r="57023" ht="12" customHeight="1"/>
    <row r="57024" ht="12" customHeight="1"/>
    <row r="57025" ht="12" customHeight="1"/>
    <row r="57026" ht="12" customHeight="1"/>
    <row r="57027" ht="12" customHeight="1"/>
    <row r="57028" ht="12" customHeight="1"/>
    <row r="57029" ht="12" customHeight="1"/>
    <row r="57030" ht="12" customHeight="1"/>
    <row r="57031" ht="12" customHeight="1"/>
    <row r="57032" ht="12" customHeight="1"/>
    <row r="57033" ht="12" customHeight="1"/>
    <row r="57034" ht="12" customHeight="1"/>
    <row r="57035" ht="12" customHeight="1"/>
    <row r="57036" ht="12" customHeight="1"/>
    <row r="57037" ht="12" customHeight="1"/>
    <row r="57038" ht="12" customHeight="1"/>
    <row r="57039" ht="12" customHeight="1"/>
    <row r="57040" ht="12" customHeight="1"/>
    <row r="57041" ht="12" customHeight="1"/>
    <row r="57042" ht="12" customHeight="1"/>
    <row r="57043" ht="12" customHeight="1"/>
    <row r="57044" ht="12" customHeight="1"/>
    <row r="57045" ht="12" customHeight="1"/>
    <row r="57046" ht="12" customHeight="1"/>
    <row r="57047" ht="12" customHeight="1"/>
    <row r="57048" ht="12" customHeight="1"/>
    <row r="57049" ht="12" customHeight="1"/>
    <row r="57050" ht="12" customHeight="1"/>
    <row r="57051" ht="12" customHeight="1"/>
    <row r="57052" ht="12" customHeight="1"/>
    <row r="57053" ht="12" customHeight="1"/>
    <row r="57054" ht="12" customHeight="1"/>
    <row r="57055" ht="12" customHeight="1"/>
    <row r="57056" ht="12" customHeight="1"/>
    <row r="57057" ht="12" customHeight="1"/>
    <row r="57058" ht="12" customHeight="1"/>
    <row r="57059" ht="12" customHeight="1"/>
    <row r="57060" ht="12" customHeight="1"/>
    <row r="57061" ht="12" customHeight="1"/>
    <row r="57062" ht="12" customHeight="1"/>
    <row r="57063" ht="12" customHeight="1"/>
    <row r="57064" ht="12" customHeight="1"/>
    <row r="57065" ht="12" customHeight="1"/>
    <row r="57066" ht="12" customHeight="1"/>
    <row r="57067" ht="12" customHeight="1"/>
    <row r="57068" ht="12" customHeight="1"/>
    <row r="57069" ht="12" customHeight="1"/>
    <row r="57070" ht="12" customHeight="1"/>
    <row r="57071" ht="12" customHeight="1"/>
    <row r="57072" ht="12" customHeight="1"/>
    <row r="57073" ht="12" customHeight="1"/>
    <row r="57074" ht="12" customHeight="1"/>
    <row r="57075" ht="12" customHeight="1"/>
    <row r="57076" ht="12" customHeight="1"/>
    <row r="57077" ht="12" customHeight="1"/>
    <row r="57078" ht="12" customHeight="1"/>
    <row r="57079" ht="12" customHeight="1"/>
    <row r="57080" ht="12" customHeight="1"/>
    <row r="57081" ht="12" customHeight="1"/>
    <row r="57082" ht="12" customHeight="1"/>
    <row r="57083" ht="12" customHeight="1"/>
    <row r="57084" ht="12" customHeight="1"/>
    <row r="57085" ht="12" customHeight="1"/>
    <row r="57086" ht="12" customHeight="1"/>
    <row r="57087" ht="12" customHeight="1"/>
    <row r="57088" ht="12" customHeight="1"/>
    <row r="57089" ht="12" customHeight="1"/>
    <row r="57090" ht="12" customHeight="1"/>
    <row r="57091" ht="12" customHeight="1"/>
    <row r="57092" ht="12" customHeight="1"/>
    <row r="57093" ht="12" customHeight="1"/>
    <row r="57094" ht="12" customHeight="1"/>
    <row r="57095" ht="12" customHeight="1"/>
    <row r="57096" ht="12" customHeight="1"/>
    <row r="57097" ht="12" customHeight="1"/>
    <row r="57098" ht="12" customHeight="1"/>
    <row r="57099" ht="12" customHeight="1"/>
    <row r="57100" ht="12" customHeight="1"/>
    <row r="57101" ht="12" customHeight="1"/>
    <row r="57102" ht="12" customHeight="1"/>
    <row r="57103" ht="12" customHeight="1"/>
    <row r="57104" ht="12" customHeight="1"/>
    <row r="57105" ht="12" customHeight="1"/>
    <row r="57106" ht="12" customHeight="1"/>
    <row r="57107" ht="12" customHeight="1"/>
    <row r="57108" ht="12" customHeight="1"/>
    <row r="57109" ht="12" customHeight="1"/>
    <row r="57110" ht="12" customHeight="1"/>
    <row r="57111" ht="12" customHeight="1"/>
    <row r="57112" ht="12" customHeight="1"/>
    <row r="57113" ht="12" customHeight="1"/>
    <row r="57114" ht="12" customHeight="1"/>
    <row r="57115" ht="12" customHeight="1"/>
    <row r="57116" ht="12" customHeight="1"/>
    <row r="57117" ht="12" customHeight="1"/>
    <row r="57118" ht="12" customHeight="1"/>
    <row r="57119" ht="12" customHeight="1"/>
    <row r="57120" ht="12" customHeight="1"/>
    <row r="57121" ht="12" customHeight="1"/>
    <row r="57122" ht="12" customHeight="1"/>
    <row r="57123" ht="12" customHeight="1"/>
    <row r="57124" ht="12" customHeight="1"/>
    <row r="57125" ht="12" customHeight="1"/>
    <row r="57126" ht="12" customHeight="1"/>
    <row r="57127" ht="12" customHeight="1"/>
    <row r="57128" ht="12" customHeight="1"/>
    <row r="57129" ht="12" customHeight="1"/>
    <row r="57130" ht="12" customHeight="1"/>
    <row r="57131" ht="12" customHeight="1"/>
    <row r="57132" ht="12" customHeight="1"/>
    <row r="57133" ht="12" customHeight="1"/>
    <row r="57134" ht="12" customHeight="1"/>
    <row r="57135" ht="12" customHeight="1"/>
    <row r="57136" ht="12" customHeight="1"/>
    <row r="57137" ht="12" customHeight="1"/>
    <row r="57138" ht="12" customHeight="1"/>
    <row r="57139" ht="12" customHeight="1"/>
    <row r="57140" ht="12" customHeight="1"/>
    <row r="57141" ht="12" customHeight="1"/>
    <row r="57142" ht="12" customHeight="1"/>
    <row r="57143" ht="12" customHeight="1"/>
    <row r="57144" ht="12" customHeight="1"/>
    <row r="57145" ht="12" customHeight="1"/>
    <row r="57146" ht="12" customHeight="1"/>
    <row r="57147" ht="12" customHeight="1"/>
    <row r="57148" ht="12" customHeight="1"/>
    <row r="57149" ht="12" customHeight="1"/>
    <row r="57150" ht="12" customHeight="1"/>
    <row r="57151" ht="12" customHeight="1"/>
    <row r="57152" ht="12" customHeight="1"/>
    <row r="57153" ht="12" customHeight="1"/>
    <row r="57154" ht="12" customHeight="1"/>
    <row r="57155" ht="12" customHeight="1"/>
    <row r="57156" ht="12" customHeight="1"/>
    <row r="57157" ht="12" customHeight="1"/>
    <row r="57158" ht="12" customHeight="1"/>
    <row r="57159" ht="12" customHeight="1"/>
    <row r="57160" ht="12" customHeight="1"/>
    <row r="57161" ht="12" customHeight="1"/>
    <row r="57162" ht="12" customHeight="1"/>
    <row r="57163" ht="12" customHeight="1"/>
    <row r="57164" ht="12" customHeight="1"/>
    <row r="57165" ht="12" customHeight="1"/>
    <row r="57166" ht="12" customHeight="1"/>
    <row r="57167" ht="12" customHeight="1"/>
    <row r="57168" ht="12" customHeight="1"/>
    <row r="57169" ht="12" customHeight="1"/>
    <row r="57170" ht="12" customHeight="1"/>
    <row r="57171" ht="12" customHeight="1"/>
    <row r="57172" ht="12" customHeight="1"/>
    <row r="57173" ht="12" customHeight="1"/>
    <row r="57174" ht="12" customHeight="1"/>
    <row r="57175" ht="12" customHeight="1"/>
    <row r="57176" ht="12" customHeight="1"/>
    <row r="57177" ht="12" customHeight="1"/>
    <row r="57178" ht="12" customHeight="1"/>
    <row r="57179" ht="12" customHeight="1"/>
    <row r="57180" ht="12" customHeight="1"/>
    <row r="57181" ht="12" customHeight="1"/>
    <row r="57182" ht="12" customHeight="1"/>
    <row r="57183" ht="12" customHeight="1"/>
    <row r="57184" ht="12" customHeight="1"/>
    <row r="57185" ht="12" customHeight="1"/>
    <row r="57186" ht="12" customHeight="1"/>
    <row r="57187" ht="12" customHeight="1"/>
    <row r="57188" ht="12" customHeight="1"/>
    <row r="57189" ht="12" customHeight="1"/>
    <row r="57190" ht="12" customHeight="1"/>
    <row r="57191" ht="12" customHeight="1"/>
    <row r="57192" ht="12" customHeight="1"/>
    <row r="57193" ht="12" customHeight="1"/>
    <row r="57194" ht="12" customHeight="1"/>
    <row r="57195" ht="12" customHeight="1"/>
    <row r="57196" ht="12" customHeight="1"/>
    <row r="57197" ht="12" customHeight="1"/>
    <row r="57198" ht="12" customHeight="1"/>
    <row r="57199" ht="12" customHeight="1"/>
    <row r="57200" ht="12" customHeight="1"/>
    <row r="57201" ht="12" customHeight="1"/>
    <row r="57202" ht="12" customHeight="1"/>
    <row r="57203" ht="12" customHeight="1"/>
    <row r="57204" ht="12" customHeight="1"/>
    <row r="57205" ht="12" customHeight="1"/>
    <row r="57206" ht="12" customHeight="1"/>
    <row r="57207" ht="12" customHeight="1"/>
    <row r="57208" ht="12" customHeight="1"/>
    <row r="57209" ht="12" customHeight="1"/>
    <row r="57210" ht="12" customHeight="1"/>
    <row r="57211" ht="12" customHeight="1"/>
    <row r="57212" ht="12" customHeight="1"/>
    <row r="57213" ht="12" customHeight="1"/>
    <row r="57214" ht="12" customHeight="1"/>
    <row r="57215" ht="12" customHeight="1"/>
    <row r="57216" ht="12" customHeight="1"/>
    <row r="57217" ht="12" customHeight="1"/>
    <row r="57218" ht="12" customHeight="1"/>
    <row r="57219" ht="12" customHeight="1"/>
    <row r="57220" ht="12" customHeight="1"/>
    <row r="57221" ht="12" customHeight="1"/>
    <row r="57222" ht="12" customHeight="1"/>
    <row r="57223" ht="12" customHeight="1"/>
    <row r="57224" ht="12" customHeight="1"/>
    <row r="57225" ht="12" customHeight="1"/>
    <row r="57226" ht="12" customHeight="1"/>
    <row r="57227" ht="12" customHeight="1"/>
    <row r="57228" ht="12" customHeight="1"/>
    <row r="57229" ht="12" customHeight="1"/>
    <row r="57230" ht="12" customHeight="1"/>
    <row r="57231" ht="12" customHeight="1"/>
    <row r="57232" ht="12" customHeight="1"/>
    <row r="57233" ht="12" customHeight="1"/>
    <row r="57234" ht="12" customHeight="1"/>
    <row r="57235" ht="12" customHeight="1"/>
    <row r="57236" ht="12" customHeight="1"/>
    <row r="57237" ht="12" customHeight="1"/>
    <row r="57238" ht="12" customHeight="1"/>
    <row r="57239" ht="12" customHeight="1"/>
    <row r="57240" ht="12" customHeight="1"/>
    <row r="57241" ht="12" customHeight="1"/>
    <row r="57242" ht="12" customHeight="1"/>
    <row r="57243" ht="12" customHeight="1"/>
    <row r="57244" ht="12" customHeight="1"/>
    <row r="57245" ht="12" customHeight="1"/>
    <row r="57246" ht="12" customHeight="1"/>
    <row r="57247" ht="12" customHeight="1"/>
    <row r="57248" ht="12" customHeight="1"/>
    <row r="57249" ht="12" customHeight="1"/>
    <row r="57250" ht="12" customHeight="1"/>
    <row r="57251" ht="12" customHeight="1"/>
    <row r="57252" ht="12" customHeight="1"/>
    <row r="57253" ht="12" customHeight="1"/>
    <row r="57254" ht="12" customHeight="1"/>
    <row r="57255" ht="12" customHeight="1"/>
    <row r="57256" ht="12" customHeight="1"/>
    <row r="57257" ht="12" customHeight="1"/>
    <row r="57258" ht="12" customHeight="1"/>
    <row r="57259" ht="12" customHeight="1"/>
    <row r="57260" ht="12" customHeight="1"/>
    <row r="57261" ht="12" customHeight="1"/>
    <row r="57262" ht="12" customHeight="1"/>
    <row r="57263" ht="12" customHeight="1"/>
    <row r="57264" ht="12" customHeight="1"/>
    <row r="57265" ht="12" customHeight="1"/>
    <row r="57266" ht="12" customHeight="1"/>
    <row r="57267" ht="12" customHeight="1"/>
    <row r="57268" ht="12" customHeight="1"/>
    <row r="57269" ht="12" customHeight="1"/>
    <row r="57270" ht="12" customHeight="1"/>
    <row r="57271" ht="12" customHeight="1"/>
    <row r="57272" ht="12" customHeight="1"/>
    <row r="57273" ht="12" customHeight="1"/>
    <row r="57274" ht="12" customHeight="1"/>
    <row r="57275" ht="12" customHeight="1"/>
    <row r="57276" ht="12" customHeight="1"/>
    <row r="57277" ht="12" customHeight="1"/>
    <row r="57278" ht="12" customHeight="1"/>
    <row r="57279" ht="12" customHeight="1"/>
    <row r="57280" ht="12" customHeight="1"/>
    <row r="57281" ht="12" customHeight="1"/>
    <row r="57282" ht="12" customHeight="1"/>
    <row r="57283" ht="12" customHeight="1"/>
    <row r="57284" ht="12" customHeight="1"/>
    <row r="57285" ht="12" customHeight="1"/>
    <row r="57286" ht="12" customHeight="1"/>
    <row r="57287" ht="12" customHeight="1"/>
    <row r="57288" ht="12" customHeight="1"/>
    <row r="57289" ht="12" customHeight="1"/>
    <row r="57290" ht="12" customHeight="1"/>
    <row r="57291" ht="12" customHeight="1"/>
    <row r="57292" ht="12" customHeight="1"/>
    <row r="57293" ht="12" customHeight="1"/>
    <row r="57294" ht="12" customHeight="1"/>
    <row r="57295" ht="12" customHeight="1"/>
    <row r="57296" ht="12" customHeight="1"/>
    <row r="57297" ht="12" customHeight="1"/>
    <row r="57298" ht="12" customHeight="1"/>
    <row r="57299" ht="12" customHeight="1"/>
    <row r="57300" ht="12" customHeight="1"/>
    <row r="57301" ht="12" customHeight="1"/>
    <row r="57302" ht="12" customHeight="1"/>
    <row r="57303" ht="12" customHeight="1"/>
    <row r="57304" ht="12" customHeight="1"/>
    <row r="57305" ht="12" customHeight="1"/>
    <row r="57306" ht="12" customHeight="1"/>
    <row r="57307" ht="12" customHeight="1"/>
    <row r="57308" ht="12" customHeight="1"/>
    <row r="57309" ht="12" customHeight="1"/>
    <row r="57310" ht="12" customHeight="1"/>
    <row r="57311" ht="12" customHeight="1"/>
    <row r="57312" ht="12" customHeight="1"/>
    <row r="57313" ht="12" customHeight="1"/>
    <row r="57314" ht="12" customHeight="1"/>
    <row r="57315" ht="12" customHeight="1"/>
    <row r="57316" ht="12" customHeight="1"/>
    <row r="57317" ht="12" customHeight="1"/>
    <row r="57318" ht="12" customHeight="1"/>
    <row r="57319" ht="12" customHeight="1"/>
    <row r="57320" ht="12" customHeight="1"/>
    <row r="57321" ht="12" customHeight="1"/>
    <row r="57322" ht="12" customHeight="1"/>
    <row r="57323" ht="12" customHeight="1"/>
    <row r="57324" ht="12" customHeight="1"/>
    <row r="57325" ht="12" customHeight="1"/>
    <row r="57326" ht="12" customHeight="1"/>
    <row r="57327" ht="12" customHeight="1"/>
    <row r="57328" ht="12" customHeight="1"/>
    <row r="57329" ht="12" customHeight="1"/>
    <row r="57330" ht="12" customHeight="1"/>
    <row r="57331" ht="12" customHeight="1"/>
    <row r="57332" ht="12" customHeight="1"/>
    <row r="57333" ht="12" customHeight="1"/>
    <row r="57334" ht="12" customHeight="1"/>
    <row r="57335" ht="12" customHeight="1"/>
    <row r="57336" ht="12" customHeight="1"/>
    <row r="57337" ht="12" customHeight="1"/>
    <row r="57338" ht="12" customHeight="1"/>
    <row r="57339" ht="12" customHeight="1"/>
    <row r="57340" ht="12" customHeight="1"/>
    <row r="57341" ht="12" customHeight="1"/>
    <row r="57342" ht="12" customHeight="1"/>
    <row r="57343" ht="12" customHeight="1"/>
    <row r="57344" ht="12" customHeight="1"/>
    <row r="57345" ht="12" customHeight="1"/>
    <row r="57346" ht="12" customHeight="1"/>
    <row r="57347" ht="12" customHeight="1"/>
    <row r="57348" ht="12" customHeight="1"/>
    <row r="57349" ht="12" customHeight="1"/>
    <row r="57350" ht="12" customHeight="1"/>
    <row r="57351" ht="12" customHeight="1"/>
    <row r="57352" ht="12" customHeight="1"/>
    <row r="57353" ht="12" customHeight="1"/>
    <row r="57354" ht="12" customHeight="1"/>
    <row r="57355" ht="12" customHeight="1"/>
    <row r="57356" ht="12" customHeight="1"/>
    <row r="57357" ht="12" customHeight="1"/>
    <row r="57358" ht="12" customHeight="1"/>
    <row r="57359" ht="12" customHeight="1"/>
    <row r="57360" ht="12" customHeight="1"/>
    <row r="57361" ht="12" customHeight="1"/>
    <row r="57362" ht="12" customHeight="1"/>
    <row r="57363" ht="12" customHeight="1"/>
    <row r="57364" ht="12" customHeight="1"/>
    <row r="57365" ht="12" customHeight="1"/>
    <row r="57366" ht="12" customHeight="1"/>
    <row r="57367" ht="12" customHeight="1"/>
    <row r="57368" ht="12" customHeight="1"/>
    <row r="57369" ht="12" customHeight="1"/>
    <row r="57370" ht="12" customHeight="1"/>
    <row r="57371" ht="12" customHeight="1"/>
    <row r="57372" ht="12" customHeight="1"/>
    <row r="57373" ht="12" customHeight="1"/>
    <row r="57374" ht="12" customHeight="1"/>
    <row r="57375" ht="12" customHeight="1"/>
    <row r="57376" ht="12" customHeight="1"/>
    <row r="57377" ht="12" customHeight="1"/>
    <row r="57378" ht="12" customHeight="1"/>
    <row r="57379" ht="12" customHeight="1"/>
    <row r="57380" ht="12" customHeight="1"/>
    <row r="57381" ht="12" customHeight="1"/>
    <row r="57382" ht="12" customHeight="1"/>
    <row r="57383" ht="12" customHeight="1"/>
    <row r="57384" ht="12" customHeight="1"/>
    <row r="57385" ht="12" customHeight="1"/>
    <row r="57386" ht="12" customHeight="1"/>
    <row r="57387" ht="12" customHeight="1"/>
    <row r="57388" ht="12" customHeight="1"/>
    <row r="57389" ht="12" customHeight="1"/>
    <row r="57390" ht="12" customHeight="1"/>
    <row r="57391" ht="12" customHeight="1"/>
    <row r="57392" ht="12" customHeight="1"/>
    <row r="57393" ht="12" customHeight="1"/>
    <row r="57394" ht="12" customHeight="1"/>
    <row r="57395" ht="12" customHeight="1"/>
    <row r="57396" ht="12" customHeight="1"/>
    <row r="57397" ht="12" customHeight="1"/>
    <row r="57398" ht="12" customHeight="1"/>
    <row r="57399" ht="12" customHeight="1"/>
    <row r="57400" ht="12" customHeight="1"/>
    <row r="57401" ht="12" customHeight="1"/>
    <row r="57402" ht="12" customHeight="1"/>
    <row r="57403" ht="12" customHeight="1"/>
    <row r="57404" ht="12" customHeight="1"/>
    <row r="57405" ht="12" customHeight="1"/>
    <row r="57406" ht="12" customHeight="1"/>
    <row r="57407" ht="12" customHeight="1"/>
    <row r="57408" ht="12" customHeight="1"/>
    <row r="57409" ht="12" customHeight="1"/>
    <row r="57410" ht="12" customHeight="1"/>
    <row r="57411" ht="12" customHeight="1"/>
    <row r="57412" ht="12" customHeight="1"/>
    <row r="57413" ht="12" customHeight="1"/>
    <row r="57414" ht="12" customHeight="1"/>
    <row r="57415" ht="12" customHeight="1"/>
    <row r="57416" ht="12" customHeight="1"/>
    <row r="57417" ht="12" customHeight="1"/>
    <row r="57418" ht="12" customHeight="1"/>
    <row r="57419" ht="12" customHeight="1"/>
    <row r="57420" ht="12" customHeight="1"/>
    <row r="57421" ht="12" customHeight="1"/>
    <row r="57422" ht="12" customHeight="1"/>
    <row r="57423" ht="12" customHeight="1"/>
    <row r="57424" ht="12" customHeight="1"/>
    <row r="57425" ht="12" customHeight="1"/>
    <row r="57426" ht="12" customHeight="1"/>
    <row r="57427" ht="12" customHeight="1"/>
    <row r="57428" ht="12" customHeight="1"/>
    <row r="57429" ht="12" customHeight="1"/>
    <row r="57430" ht="12" customHeight="1"/>
    <row r="57431" ht="12" customHeight="1"/>
    <row r="57432" ht="12" customHeight="1"/>
    <row r="57433" ht="12" customHeight="1"/>
    <row r="57434" ht="12" customHeight="1"/>
    <row r="57435" ht="12" customHeight="1"/>
    <row r="57436" ht="12" customHeight="1"/>
    <row r="57437" ht="12" customHeight="1"/>
    <row r="57438" ht="12" customHeight="1"/>
    <row r="57439" ht="12" customHeight="1"/>
    <row r="57440" ht="12" customHeight="1"/>
    <row r="57441" ht="12" customHeight="1"/>
    <row r="57442" ht="12" customHeight="1"/>
    <row r="57443" ht="12" customHeight="1"/>
    <row r="57444" ht="12" customHeight="1"/>
    <row r="57445" ht="12" customHeight="1"/>
    <row r="57446" ht="12" customHeight="1"/>
    <row r="57447" ht="12" customHeight="1"/>
    <row r="57448" ht="12" customHeight="1"/>
    <row r="57449" ht="12" customHeight="1"/>
    <row r="57450" ht="12" customHeight="1"/>
    <row r="57451" ht="12" customHeight="1"/>
    <row r="57452" ht="12" customHeight="1"/>
    <row r="57453" ht="12" customHeight="1"/>
    <row r="57454" ht="12" customHeight="1"/>
    <row r="57455" ht="12" customHeight="1"/>
    <row r="57456" ht="12" customHeight="1"/>
    <row r="57457" ht="12" customHeight="1"/>
    <row r="57458" ht="12" customHeight="1"/>
    <row r="57459" ht="12" customHeight="1"/>
    <row r="57460" ht="12" customHeight="1"/>
    <row r="57461" ht="12" customHeight="1"/>
    <row r="57462" ht="12" customHeight="1"/>
    <row r="57463" ht="12" customHeight="1"/>
    <row r="57464" ht="12" customHeight="1"/>
    <row r="57465" ht="12" customHeight="1"/>
    <row r="57466" ht="12" customHeight="1"/>
    <row r="57467" ht="12" customHeight="1"/>
    <row r="57468" ht="12" customHeight="1"/>
    <row r="57469" ht="12" customHeight="1"/>
    <row r="57470" ht="12" customHeight="1"/>
    <row r="57471" ht="12" customHeight="1"/>
    <row r="57472" ht="12" customHeight="1"/>
    <row r="57473" ht="12" customHeight="1"/>
    <row r="57474" ht="12" customHeight="1"/>
    <row r="57475" ht="12" customHeight="1"/>
    <row r="57476" ht="12" customHeight="1"/>
    <row r="57477" ht="12" customHeight="1"/>
    <row r="57478" ht="12" customHeight="1"/>
    <row r="57479" ht="12" customHeight="1"/>
    <row r="57480" ht="12" customHeight="1"/>
    <row r="57481" ht="12" customHeight="1"/>
    <row r="57482" ht="12" customHeight="1"/>
    <row r="57483" ht="12" customHeight="1"/>
    <row r="57484" ht="12" customHeight="1"/>
    <row r="57485" ht="12" customHeight="1"/>
    <row r="57486" ht="12" customHeight="1"/>
    <row r="57487" ht="12" customHeight="1"/>
    <row r="57488" ht="12" customHeight="1"/>
    <row r="57489" ht="12" customHeight="1"/>
    <row r="57490" ht="12" customHeight="1"/>
    <row r="57491" ht="12" customHeight="1"/>
    <row r="57492" ht="12" customHeight="1"/>
    <row r="57493" ht="12" customHeight="1"/>
    <row r="57494" ht="12" customHeight="1"/>
    <row r="57495" ht="12" customHeight="1"/>
    <row r="57496" ht="12" customHeight="1"/>
    <row r="57497" ht="12" customHeight="1"/>
    <row r="57498" ht="12" customHeight="1"/>
    <row r="57499" ht="12" customHeight="1"/>
    <row r="57500" ht="12" customHeight="1"/>
    <row r="57501" ht="12" customHeight="1"/>
    <row r="57502" ht="12" customHeight="1"/>
    <row r="57503" ht="12" customHeight="1"/>
    <row r="57504" ht="12" customHeight="1"/>
    <row r="57505" ht="12" customHeight="1"/>
    <row r="57506" ht="12" customHeight="1"/>
    <row r="57507" ht="12" customHeight="1"/>
    <row r="57508" ht="12" customHeight="1"/>
    <row r="57509" ht="12" customHeight="1"/>
    <row r="57510" ht="12" customHeight="1"/>
    <row r="57511" ht="12" customHeight="1"/>
    <row r="57512" ht="12" customHeight="1"/>
    <row r="57513" ht="12" customHeight="1"/>
    <row r="57514" ht="12" customHeight="1"/>
    <row r="57515" ht="12" customHeight="1"/>
    <row r="57516" ht="12" customHeight="1"/>
    <row r="57517" ht="12" customHeight="1"/>
    <row r="57518" ht="12" customHeight="1"/>
    <row r="57519" ht="12" customHeight="1"/>
    <row r="57520" ht="12" customHeight="1"/>
    <row r="57521" ht="12" customHeight="1"/>
    <row r="57522" ht="12" customHeight="1"/>
    <row r="57523" ht="12" customHeight="1"/>
    <row r="57524" ht="12" customHeight="1"/>
    <row r="57525" ht="12" customHeight="1"/>
    <row r="57526" ht="12" customHeight="1"/>
    <row r="57527" ht="12" customHeight="1"/>
    <row r="57528" ht="12" customHeight="1"/>
    <row r="57529" ht="12" customHeight="1"/>
    <row r="57530" ht="12" customHeight="1"/>
    <row r="57531" ht="12" customHeight="1"/>
    <row r="57532" ht="12" customHeight="1"/>
    <row r="57533" ht="12" customHeight="1"/>
    <row r="57534" ht="12" customHeight="1"/>
    <row r="57535" ht="12" customHeight="1"/>
    <row r="57536" ht="12" customHeight="1"/>
    <row r="57537" ht="12" customHeight="1"/>
    <row r="57538" ht="12" customHeight="1"/>
    <row r="57539" ht="12" customHeight="1"/>
    <row r="57540" ht="12" customHeight="1"/>
    <row r="57541" ht="12" customHeight="1"/>
    <row r="57542" ht="12" customHeight="1"/>
    <row r="57543" ht="12" customHeight="1"/>
    <row r="57544" ht="12" customHeight="1"/>
    <row r="57545" ht="12" customHeight="1"/>
    <row r="57546" ht="12" customHeight="1"/>
    <row r="57547" ht="12" customHeight="1"/>
    <row r="57548" ht="12" customHeight="1"/>
    <row r="57549" ht="12" customHeight="1"/>
    <row r="57550" ht="12" customHeight="1"/>
    <row r="57551" ht="12" customHeight="1"/>
    <row r="57552" ht="12" customHeight="1"/>
    <row r="57553" ht="12" customHeight="1"/>
    <row r="57554" ht="12" customHeight="1"/>
    <row r="57555" ht="12" customHeight="1"/>
    <row r="57556" ht="12" customHeight="1"/>
    <row r="57557" ht="12" customHeight="1"/>
    <row r="57558" ht="12" customHeight="1"/>
    <row r="57559" ht="12" customHeight="1"/>
    <row r="57560" ht="12" customHeight="1"/>
    <row r="57561" ht="12" customHeight="1"/>
    <row r="57562" ht="12" customHeight="1"/>
    <row r="57563" ht="12" customHeight="1"/>
    <row r="57564" ht="12" customHeight="1"/>
    <row r="57565" ht="12" customHeight="1"/>
    <row r="57566" ht="12" customHeight="1"/>
    <row r="57567" ht="12" customHeight="1"/>
    <row r="57568" ht="12" customHeight="1"/>
    <row r="57569" ht="12" customHeight="1"/>
    <row r="57570" ht="12" customHeight="1"/>
    <row r="57571" ht="12" customHeight="1"/>
    <row r="57572" ht="12" customHeight="1"/>
    <row r="57573" ht="12" customHeight="1"/>
    <row r="57574" ht="12" customHeight="1"/>
    <row r="57575" ht="12" customHeight="1"/>
    <row r="57576" ht="12" customHeight="1"/>
    <row r="57577" ht="12" customHeight="1"/>
    <row r="57578" ht="12" customHeight="1"/>
    <row r="57579" ht="12" customHeight="1"/>
    <row r="57580" ht="12" customHeight="1"/>
    <row r="57581" ht="12" customHeight="1"/>
    <row r="57582" ht="12" customHeight="1"/>
    <row r="57583" ht="12" customHeight="1"/>
    <row r="57584" ht="12" customHeight="1"/>
    <row r="57585" ht="12" customHeight="1"/>
    <row r="57586" ht="12" customHeight="1"/>
    <row r="57587" ht="12" customHeight="1"/>
    <row r="57588" ht="12" customHeight="1"/>
    <row r="57589" ht="12" customHeight="1"/>
    <row r="57590" ht="12" customHeight="1"/>
    <row r="57591" ht="12" customHeight="1"/>
    <row r="57592" ht="12" customHeight="1"/>
    <row r="57593" ht="12" customHeight="1"/>
    <row r="57594" ht="12" customHeight="1"/>
    <row r="57595" ht="12" customHeight="1"/>
    <row r="57596" ht="12" customHeight="1"/>
    <row r="57597" ht="12" customHeight="1"/>
    <row r="57598" ht="12" customHeight="1"/>
    <row r="57599" ht="12" customHeight="1"/>
    <row r="57600" ht="12" customHeight="1"/>
    <row r="57601" ht="12" customHeight="1"/>
    <row r="57602" ht="12" customHeight="1"/>
    <row r="57603" ht="12" customHeight="1"/>
    <row r="57604" ht="12" customHeight="1"/>
    <row r="57605" ht="12" customHeight="1"/>
    <row r="57606" ht="12" customHeight="1"/>
    <row r="57607" ht="12" customHeight="1"/>
    <row r="57608" ht="12" customHeight="1"/>
    <row r="57609" ht="12" customHeight="1"/>
    <row r="57610" ht="12" customHeight="1"/>
    <row r="57611" ht="12" customHeight="1"/>
    <row r="57612" ht="12" customHeight="1"/>
    <row r="57613" ht="12" customHeight="1"/>
    <row r="57614" ht="12" customHeight="1"/>
    <row r="57615" ht="12" customHeight="1"/>
    <row r="57616" ht="12" customHeight="1"/>
    <row r="57617" ht="12" customHeight="1"/>
    <row r="57618" ht="12" customHeight="1"/>
    <row r="57619" ht="12" customHeight="1"/>
    <row r="57620" ht="12" customHeight="1"/>
    <row r="57621" ht="12" customHeight="1"/>
    <row r="57622" ht="12" customHeight="1"/>
    <row r="57623" ht="12" customHeight="1"/>
    <row r="57624" ht="12" customHeight="1"/>
    <row r="57625" ht="12" customHeight="1"/>
    <row r="57626" ht="12" customHeight="1"/>
    <row r="57627" ht="12" customHeight="1"/>
    <row r="57628" ht="12" customHeight="1"/>
    <row r="57629" ht="12" customHeight="1"/>
    <row r="57630" ht="12" customHeight="1"/>
    <row r="57631" ht="12" customHeight="1"/>
    <row r="57632" ht="12" customHeight="1"/>
    <row r="57633" ht="12" customHeight="1"/>
    <row r="57634" ht="12" customHeight="1"/>
    <row r="57635" ht="12" customHeight="1"/>
    <row r="57636" ht="12" customHeight="1"/>
    <row r="57637" ht="12" customHeight="1"/>
    <row r="57638" ht="12" customHeight="1"/>
    <row r="57639" ht="12" customHeight="1"/>
    <row r="57640" ht="12" customHeight="1"/>
    <row r="57641" ht="12" customHeight="1"/>
    <row r="57642" ht="12" customHeight="1"/>
    <row r="57643" ht="12" customHeight="1"/>
    <row r="57644" ht="12" customHeight="1"/>
    <row r="57645" ht="12" customHeight="1"/>
    <row r="57646" ht="12" customHeight="1"/>
    <row r="57647" ht="12" customHeight="1"/>
    <row r="57648" ht="12" customHeight="1"/>
    <row r="57649" ht="12" customHeight="1"/>
    <row r="57650" ht="12" customHeight="1"/>
    <row r="57651" ht="12" customHeight="1"/>
    <row r="57652" ht="12" customHeight="1"/>
    <row r="57653" ht="12" customHeight="1"/>
    <row r="57654" ht="12" customHeight="1"/>
    <row r="57655" ht="12" customHeight="1"/>
    <row r="57656" ht="12" customHeight="1"/>
    <row r="57657" ht="12" customHeight="1"/>
    <row r="57658" ht="12" customHeight="1"/>
    <row r="57659" ht="12" customHeight="1"/>
    <row r="57660" ht="12" customHeight="1"/>
    <row r="57661" ht="12" customHeight="1"/>
    <row r="57662" ht="12" customHeight="1"/>
    <row r="57663" ht="12" customHeight="1"/>
    <row r="57664" ht="12" customHeight="1"/>
    <row r="57665" ht="12" customHeight="1"/>
    <row r="57666" ht="12" customHeight="1"/>
    <row r="57667" ht="12" customHeight="1"/>
    <row r="57668" ht="12" customHeight="1"/>
    <row r="57669" ht="12" customHeight="1"/>
    <row r="57670" ht="12" customHeight="1"/>
    <row r="57671" ht="12" customHeight="1"/>
    <row r="57672" ht="12" customHeight="1"/>
    <row r="57673" ht="12" customHeight="1"/>
    <row r="57674" ht="12" customHeight="1"/>
    <row r="57675" ht="12" customHeight="1"/>
    <row r="57676" ht="12" customHeight="1"/>
    <row r="57677" ht="12" customHeight="1"/>
    <row r="57678" ht="12" customHeight="1"/>
    <row r="57679" ht="12" customHeight="1"/>
    <row r="57680" ht="12" customHeight="1"/>
    <row r="57681" ht="12" customHeight="1"/>
    <row r="57682" ht="12" customHeight="1"/>
    <row r="57683" ht="12" customHeight="1"/>
    <row r="57684" ht="12" customHeight="1"/>
    <row r="57685" ht="12" customHeight="1"/>
    <row r="57686" ht="12" customHeight="1"/>
    <row r="57687" ht="12" customHeight="1"/>
    <row r="57688" ht="12" customHeight="1"/>
    <row r="57689" ht="12" customHeight="1"/>
    <row r="57690" ht="12" customHeight="1"/>
    <row r="57691" ht="12" customHeight="1"/>
    <row r="57692" ht="12" customHeight="1"/>
    <row r="57693" ht="12" customHeight="1"/>
    <row r="57694" ht="12" customHeight="1"/>
    <row r="57695" ht="12" customHeight="1"/>
    <row r="57696" ht="12" customHeight="1"/>
    <row r="57697" ht="12" customHeight="1"/>
    <row r="57698" ht="12" customHeight="1"/>
    <row r="57699" ht="12" customHeight="1"/>
    <row r="57700" ht="12" customHeight="1"/>
    <row r="57701" ht="12" customHeight="1"/>
    <row r="57702" ht="12" customHeight="1"/>
    <row r="57703" ht="12" customHeight="1"/>
    <row r="57704" ht="12" customHeight="1"/>
    <row r="57705" ht="12" customHeight="1"/>
    <row r="57706" ht="12" customHeight="1"/>
    <row r="57707" ht="12" customHeight="1"/>
    <row r="57708" ht="12" customHeight="1"/>
    <row r="57709" ht="12" customHeight="1"/>
    <row r="57710" ht="12" customHeight="1"/>
    <row r="57711" ht="12" customHeight="1"/>
    <row r="57712" ht="12" customHeight="1"/>
    <row r="57713" ht="12" customHeight="1"/>
    <row r="57714" ht="12" customHeight="1"/>
    <row r="57715" ht="12" customHeight="1"/>
    <row r="57716" ht="12" customHeight="1"/>
    <row r="57717" ht="12" customHeight="1"/>
    <row r="57718" ht="12" customHeight="1"/>
    <row r="57719" ht="12" customHeight="1"/>
    <row r="57720" ht="12" customHeight="1"/>
    <row r="57721" ht="12" customHeight="1"/>
    <row r="57722" ht="12" customHeight="1"/>
    <row r="57723" ht="12" customHeight="1"/>
    <row r="57724" ht="12" customHeight="1"/>
    <row r="57725" ht="12" customHeight="1"/>
    <row r="57726" ht="12" customHeight="1"/>
    <row r="57727" ht="12" customHeight="1"/>
    <row r="57728" ht="12" customHeight="1"/>
    <row r="57729" ht="12" customHeight="1"/>
    <row r="57730" ht="12" customHeight="1"/>
    <row r="57731" ht="12" customHeight="1"/>
    <row r="57732" ht="12" customHeight="1"/>
    <row r="57733" ht="12" customHeight="1"/>
    <row r="57734" ht="12" customHeight="1"/>
    <row r="57735" ht="12" customHeight="1"/>
    <row r="57736" ht="12" customHeight="1"/>
    <row r="57737" ht="12" customHeight="1"/>
    <row r="57738" ht="12" customHeight="1"/>
    <row r="57739" ht="12" customHeight="1"/>
    <row r="57740" ht="12" customHeight="1"/>
    <row r="57741" ht="12" customHeight="1"/>
    <row r="57742" ht="12" customHeight="1"/>
    <row r="57743" ht="12" customHeight="1"/>
    <row r="57744" ht="12" customHeight="1"/>
    <row r="57745" ht="12" customHeight="1"/>
    <row r="57746" ht="12" customHeight="1"/>
    <row r="57747" ht="12" customHeight="1"/>
    <row r="57748" ht="12" customHeight="1"/>
    <row r="57749" ht="12" customHeight="1"/>
    <row r="57750" ht="12" customHeight="1"/>
    <row r="57751" ht="12" customHeight="1"/>
    <row r="57752" ht="12" customHeight="1"/>
    <row r="57753" ht="12" customHeight="1"/>
    <row r="57754" ht="12" customHeight="1"/>
    <row r="57755" ht="12" customHeight="1"/>
    <row r="57756" ht="12" customHeight="1"/>
    <row r="57757" ht="12" customHeight="1"/>
    <row r="57758" ht="12" customHeight="1"/>
    <row r="57759" ht="12" customHeight="1"/>
    <row r="57760" ht="12" customHeight="1"/>
    <row r="57761" ht="12" customHeight="1"/>
    <row r="57762" ht="12" customHeight="1"/>
    <row r="57763" ht="12" customHeight="1"/>
    <row r="57764" ht="12" customHeight="1"/>
    <row r="57765" ht="12" customHeight="1"/>
    <row r="57766" ht="12" customHeight="1"/>
    <row r="57767" ht="12" customHeight="1"/>
    <row r="57768" ht="12" customHeight="1"/>
    <row r="57769" ht="12" customHeight="1"/>
    <row r="57770" ht="12" customHeight="1"/>
    <row r="57771" ht="12" customHeight="1"/>
    <row r="57772" ht="12" customHeight="1"/>
    <row r="57773" ht="12" customHeight="1"/>
    <row r="57774" ht="12" customHeight="1"/>
    <row r="57775" ht="12" customHeight="1"/>
    <row r="57776" ht="12" customHeight="1"/>
    <row r="57777" ht="12" customHeight="1"/>
    <row r="57778" ht="12" customHeight="1"/>
    <row r="57779" ht="12" customHeight="1"/>
    <row r="57780" ht="12" customHeight="1"/>
    <row r="57781" ht="12" customHeight="1"/>
    <row r="57782" ht="12" customHeight="1"/>
    <row r="57783" ht="12" customHeight="1"/>
    <row r="57784" ht="12" customHeight="1"/>
    <row r="57785" ht="12" customHeight="1"/>
    <row r="57786" ht="12" customHeight="1"/>
    <row r="57787" ht="12" customHeight="1"/>
    <row r="57788" ht="12" customHeight="1"/>
    <row r="57789" ht="12" customHeight="1"/>
    <row r="57790" ht="12" customHeight="1"/>
    <row r="57791" ht="12" customHeight="1"/>
    <row r="57792" ht="12" customHeight="1"/>
    <row r="57793" ht="12" customHeight="1"/>
    <row r="57794" ht="12" customHeight="1"/>
    <row r="57795" ht="12" customHeight="1"/>
    <row r="57796" ht="12" customHeight="1"/>
    <row r="57797" ht="12" customHeight="1"/>
    <row r="57798" ht="12" customHeight="1"/>
    <row r="57799" ht="12" customHeight="1"/>
    <row r="57800" ht="12" customHeight="1"/>
    <row r="57801" ht="12" customHeight="1"/>
    <row r="57802" ht="12" customHeight="1"/>
    <row r="57803" ht="12" customHeight="1"/>
    <row r="57804" ht="12" customHeight="1"/>
    <row r="57805" ht="12" customHeight="1"/>
    <row r="57806" ht="12" customHeight="1"/>
    <row r="57807" ht="12" customHeight="1"/>
    <row r="57808" ht="12" customHeight="1"/>
    <row r="57809" ht="12" customHeight="1"/>
    <row r="57810" ht="12" customHeight="1"/>
    <row r="57811" ht="12" customHeight="1"/>
    <row r="57812" ht="12" customHeight="1"/>
    <row r="57813" ht="12" customHeight="1"/>
    <row r="57814" ht="12" customHeight="1"/>
    <row r="57815" ht="12" customHeight="1"/>
    <row r="57816" ht="12" customHeight="1"/>
    <row r="57817" ht="12" customHeight="1"/>
    <row r="57818" ht="12" customHeight="1"/>
    <row r="57819" ht="12" customHeight="1"/>
    <row r="57820" ht="12" customHeight="1"/>
    <row r="57821" ht="12" customHeight="1"/>
    <row r="57822" ht="12" customHeight="1"/>
    <row r="57823" ht="12" customHeight="1"/>
    <row r="57824" ht="12" customHeight="1"/>
    <row r="57825" ht="12" customHeight="1"/>
    <row r="57826" ht="12" customHeight="1"/>
    <row r="57827" ht="12" customHeight="1"/>
    <row r="57828" ht="12" customHeight="1"/>
    <row r="57829" ht="12" customHeight="1"/>
    <row r="57830" ht="12" customHeight="1"/>
    <row r="57831" ht="12" customHeight="1"/>
    <row r="57832" ht="12" customHeight="1"/>
    <row r="57833" ht="12" customHeight="1"/>
    <row r="57834" ht="12" customHeight="1"/>
    <row r="57835" ht="12" customHeight="1"/>
    <row r="57836" ht="12" customHeight="1"/>
    <row r="57837" ht="12" customHeight="1"/>
    <row r="57838" ht="12" customHeight="1"/>
    <row r="57839" ht="12" customHeight="1"/>
    <row r="57840" ht="12" customHeight="1"/>
    <row r="57841" ht="12" customHeight="1"/>
    <row r="57842" ht="12" customHeight="1"/>
    <row r="57843" ht="12" customHeight="1"/>
    <row r="57844" ht="12" customHeight="1"/>
    <row r="57845" ht="12" customHeight="1"/>
    <row r="57846" ht="12" customHeight="1"/>
    <row r="57847" ht="12" customHeight="1"/>
    <row r="57848" ht="12" customHeight="1"/>
    <row r="57849" ht="12" customHeight="1"/>
    <row r="57850" ht="12" customHeight="1"/>
    <row r="57851" ht="12" customHeight="1"/>
    <row r="57852" ht="12" customHeight="1"/>
    <row r="57853" ht="12" customHeight="1"/>
    <row r="57854" ht="12" customHeight="1"/>
    <row r="57855" ht="12" customHeight="1"/>
    <row r="57856" ht="12" customHeight="1"/>
    <row r="57857" ht="12" customHeight="1"/>
    <row r="57858" ht="12" customHeight="1"/>
    <row r="57859" ht="12" customHeight="1"/>
    <row r="57860" ht="12" customHeight="1"/>
    <row r="57861" ht="12" customHeight="1"/>
    <row r="57862" ht="12" customHeight="1"/>
    <row r="57863" ht="12" customHeight="1"/>
    <row r="57864" ht="12" customHeight="1"/>
    <row r="57865" ht="12" customHeight="1"/>
    <row r="57866" ht="12" customHeight="1"/>
    <row r="57867" ht="12" customHeight="1"/>
    <row r="57868" ht="12" customHeight="1"/>
    <row r="57869" ht="12" customHeight="1"/>
    <row r="57870" ht="12" customHeight="1"/>
    <row r="57871" ht="12" customHeight="1"/>
    <row r="57872" ht="12" customHeight="1"/>
    <row r="57873" ht="12" customHeight="1"/>
    <row r="57874" ht="12" customHeight="1"/>
    <row r="57875" ht="12" customHeight="1"/>
    <row r="57876" ht="12" customHeight="1"/>
    <row r="57877" ht="12" customHeight="1"/>
    <row r="57878" ht="12" customHeight="1"/>
    <row r="57879" ht="12" customHeight="1"/>
    <row r="57880" ht="12" customHeight="1"/>
    <row r="57881" ht="12" customHeight="1"/>
    <row r="57882" ht="12" customHeight="1"/>
    <row r="57883" ht="12" customHeight="1"/>
    <row r="57884" ht="12" customHeight="1"/>
    <row r="57885" ht="12" customHeight="1"/>
    <row r="57886" ht="12" customHeight="1"/>
    <row r="57887" ht="12" customHeight="1"/>
    <row r="57888" ht="12" customHeight="1"/>
    <row r="57889" ht="12" customHeight="1"/>
    <row r="57890" ht="12" customHeight="1"/>
    <row r="57891" ht="12" customHeight="1"/>
    <row r="57892" ht="12" customHeight="1"/>
    <row r="57893" ht="12" customHeight="1"/>
    <row r="57894" ht="12" customHeight="1"/>
    <row r="57895" ht="12" customHeight="1"/>
    <row r="57896" ht="12" customHeight="1"/>
    <row r="57897" ht="12" customHeight="1"/>
    <row r="57898" ht="12" customHeight="1"/>
    <row r="57899" ht="12" customHeight="1"/>
    <row r="57900" ht="12" customHeight="1"/>
    <row r="57901" ht="12" customHeight="1"/>
    <row r="57902" ht="12" customHeight="1"/>
    <row r="57903" ht="12" customHeight="1"/>
    <row r="57904" ht="12" customHeight="1"/>
    <row r="57905" ht="12" customHeight="1"/>
    <row r="57906" ht="12" customHeight="1"/>
    <row r="57907" ht="12" customHeight="1"/>
    <row r="57908" ht="12" customHeight="1"/>
    <row r="57909" ht="12" customHeight="1"/>
    <row r="57910" ht="12" customHeight="1"/>
    <row r="57911" ht="12" customHeight="1"/>
    <row r="57912" ht="12" customHeight="1"/>
    <row r="57913" ht="12" customHeight="1"/>
    <row r="57914" ht="12" customHeight="1"/>
    <row r="57915" ht="12" customHeight="1"/>
    <row r="57916" ht="12" customHeight="1"/>
    <row r="57917" ht="12" customHeight="1"/>
    <row r="57918" ht="12" customHeight="1"/>
    <row r="57919" ht="12" customHeight="1"/>
    <row r="57920" ht="12" customHeight="1"/>
    <row r="57921" ht="12" customHeight="1"/>
    <row r="57922" ht="12" customHeight="1"/>
    <row r="57923" ht="12" customHeight="1"/>
    <row r="57924" ht="12" customHeight="1"/>
    <row r="57925" ht="12" customHeight="1"/>
    <row r="57926" ht="12" customHeight="1"/>
    <row r="57927" ht="12" customHeight="1"/>
    <row r="57928" ht="12" customHeight="1"/>
    <row r="57929" ht="12" customHeight="1"/>
    <row r="57930" ht="12" customHeight="1"/>
    <row r="57931" ht="12" customHeight="1"/>
    <row r="57932" ht="12" customHeight="1"/>
    <row r="57933" ht="12" customHeight="1"/>
    <row r="57934" ht="12" customHeight="1"/>
    <row r="57935" ht="12" customHeight="1"/>
    <row r="57936" ht="12" customHeight="1"/>
    <row r="57937" ht="12" customHeight="1"/>
    <row r="57938" ht="12" customHeight="1"/>
    <row r="57939" ht="12" customHeight="1"/>
    <row r="57940" ht="12" customHeight="1"/>
    <row r="57941" ht="12" customHeight="1"/>
    <row r="57942" ht="12" customHeight="1"/>
    <row r="57943" ht="12" customHeight="1"/>
    <row r="57944" ht="12" customHeight="1"/>
    <row r="57945" ht="12" customHeight="1"/>
    <row r="57946" ht="12" customHeight="1"/>
    <row r="57947" ht="12" customHeight="1"/>
    <row r="57948" ht="12" customHeight="1"/>
    <row r="57949" ht="12" customHeight="1"/>
    <row r="57950" ht="12" customHeight="1"/>
    <row r="57951" ht="12" customHeight="1"/>
    <row r="57952" ht="12" customHeight="1"/>
    <row r="57953" ht="12" customHeight="1"/>
    <row r="57954" ht="12" customHeight="1"/>
    <row r="57955" ht="12" customHeight="1"/>
    <row r="57956" ht="12" customHeight="1"/>
    <row r="57957" ht="12" customHeight="1"/>
    <row r="57958" ht="12" customHeight="1"/>
    <row r="57959" ht="12" customHeight="1"/>
    <row r="57960" ht="12" customHeight="1"/>
    <row r="57961" ht="12" customHeight="1"/>
    <row r="57962" ht="12" customHeight="1"/>
    <row r="57963" ht="12" customHeight="1"/>
    <row r="57964" ht="12" customHeight="1"/>
    <row r="57965" ht="12" customHeight="1"/>
    <row r="57966" ht="12" customHeight="1"/>
    <row r="57967" ht="12" customHeight="1"/>
    <row r="57968" ht="12" customHeight="1"/>
    <row r="57969" ht="12" customHeight="1"/>
    <row r="57970" ht="12" customHeight="1"/>
    <row r="57971" ht="12" customHeight="1"/>
    <row r="57972" ht="12" customHeight="1"/>
    <row r="57973" ht="12" customHeight="1"/>
    <row r="57974" ht="12" customHeight="1"/>
    <row r="57975" ht="12" customHeight="1"/>
    <row r="57976" ht="12" customHeight="1"/>
    <row r="57977" ht="12" customHeight="1"/>
    <row r="57978" ht="12" customHeight="1"/>
    <row r="57979" ht="12" customHeight="1"/>
    <row r="57980" ht="12" customHeight="1"/>
    <row r="57981" ht="12" customHeight="1"/>
    <row r="57982" ht="12" customHeight="1"/>
    <row r="57983" ht="12" customHeight="1"/>
    <row r="57984" ht="12" customHeight="1"/>
    <row r="57985" ht="12" customHeight="1"/>
    <row r="57986" ht="12" customHeight="1"/>
    <row r="57987" ht="12" customHeight="1"/>
    <row r="57988" ht="12" customHeight="1"/>
    <row r="57989" ht="12" customHeight="1"/>
    <row r="57990" ht="12" customHeight="1"/>
    <row r="57991" ht="12" customHeight="1"/>
    <row r="57992" ht="12" customHeight="1"/>
    <row r="57993" ht="12" customHeight="1"/>
    <row r="57994" ht="12" customHeight="1"/>
    <row r="57995" ht="12" customHeight="1"/>
    <row r="57996" ht="12" customHeight="1"/>
    <row r="57997" ht="12" customHeight="1"/>
    <row r="57998" ht="12" customHeight="1"/>
    <row r="57999" ht="12" customHeight="1"/>
    <row r="58000" ht="12" customHeight="1"/>
    <row r="58001" ht="12" customHeight="1"/>
    <row r="58002" ht="12" customHeight="1"/>
    <row r="58003" ht="12" customHeight="1"/>
    <row r="58004" ht="12" customHeight="1"/>
    <row r="58005" ht="12" customHeight="1"/>
    <row r="58006" ht="12" customHeight="1"/>
    <row r="58007" ht="12" customHeight="1"/>
    <row r="58008" ht="12" customHeight="1"/>
    <row r="58009" ht="12" customHeight="1"/>
    <row r="58010" ht="12" customHeight="1"/>
    <row r="58011" ht="12" customHeight="1"/>
    <row r="58012" ht="12" customHeight="1"/>
    <row r="58013" ht="12" customHeight="1"/>
    <row r="58014" ht="12" customHeight="1"/>
    <row r="58015" ht="12" customHeight="1"/>
    <row r="58016" ht="12" customHeight="1"/>
    <row r="58017" ht="12" customHeight="1"/>
    <row r="58018" ht="12" customHeight="1"/>
    <row r="58019" ht="12" customHeight="1"/>
    <row r="58020" ht="12" customHeight="1"/>
    <row r="58021" ht="12" customHeight="1"/>
    <row r="58022" ht="12" customHeight="1"/>
    <row r="58023" ht="12" customHeight="1"/>
    <row r="58024" ht="12" customHeight="1"/>
    <row r="58025" ht="12" customHeight="1"/>
    <row r="58026" ht="12" customHeight="1"/>
    <row r="58027" ht="12" customHeight="1"/>
    <row r="58028" ht="12" customHeight="1"/>
    <row r="58029" ht="12" customHeight="1"/>
    <row r="58030" ht="12" customHeight="1"/>
    <row r="58031" ht="12" customHeight="1"/>
    <row r="58032" ht="12" customHeight="1"/>
    <row r="58033" ht="12" customHeight="1"/>
    <row r="58034" ht="12" customHeight="1"/>
    <row r="58035" ht="12" customHeight="1"/>
    <row r="58036" ht="12" customHeight="1"/>
    <row r="58037" ht="12" customHeight="1"/>
    <row r="58038" ht="12" customHeight="1"/>
    <row r="58039" ht="12" customHeight="1"/>
    <row r="58040" ht="12" customHeight="1"/>
    <row r="58041" ht="12" customHeight="1"/>
    <row r="58042" ht="12" customHeight="1"/>
    <row r="58043" ht="12" customHeight="1"/>
    <row r="58044" ht="12" customHeight="1"/>
    <row r="58045" ht="12" customHeight="1"/>
    <row r="58046" ht="12" customHeight="1"/>
    <row r="58047" ht="12" customHeight="1"/>
    <row r="58048" ht="12" customHeight="1"/>
    <row r="58049" ht="12" customHeight="1"/>
    <row r="58050" ht="12" customHeight="1"/>
    <row r="58051" ht="12" customHeight="1"/>
    <row r="58052" ht="12" customHeight="1"/>
    <row r="58053" ht="12" customHeight="1"/>
    <row r="58054" ht="12" customHeight="1"/>
    <row r="58055" ht="12" customHeight="1"/>
    <row r="58056" ht="12" customHeight="1"/>
    <row r="58057" ht="12" customHeight="1"/>
    <row r="58058" ht="12" customHeight="1"/>
    <row r="58059" ht="12" customHeight="1"/>
    <row r="58060" ht="12" customHeight="1"/>
    <row r="58061" ht="12" customHeight="1"/>
    <row r="58062" ht="12" customHeight="1"/>
    <row r="58063" ht="12" customHeight="1"/>
    <row r="58064" ht="12" customHeight="1"/>
    <row r="58065" ht="12" customHeight="1"/>
    <row r="58066" ht="12" customHeight="1"/>
    <row r="58067" ht="12" customHeight="1"/>
    <row r="58068" ht="12" customHeight="1"/>
    <row r="58069" ht="12" customHeight="1"/>
    <row r="58070" ht="12" customHeight="1"/>
    <row r="58071" ht="12" customHeight="1"/>
    <row r="58072" ht="12" customHeight="1"/>
    <row r="58073" ht="12" customHeight="1"/>
    <row r="58074" ht="12" customHeight="1"/>
    <row r="58075" ht="12" customHeight="1"/>
    <row r="58076" ht="12" customHeight="1"/>
    <row r="58077" ht="12" customHeight="1"/>
    <row r="58078" ht="12" customHeight="1"/>
    <row r="58079" ht="12" customHeight="1"/>
    <row r="58080" ht="12" customHeight="1"/>
    <row r="58081" ht="12" customHeight="1"/>
    <row r="58082" ht="12" customHeight="1"/>
    <row r="58083" ht="12" customHeight="1"/>
    <row r="58084" ht="12" customHeight="1"/>
    <row r="58085" ht="12" customHeight="1"/>
    <row r="58086" ht="12" customHeight="1"/>
    <row r="58087" ht="12" customHeight="1"/>
    <row r="58088" ht="12" customHeight="1"/>
    <row r="58089" ht="12" customHeight="1"/>
    <row r="58090" ht="12" customHeight="1"/>
    <row r="58091" ht="12" customHeight="1"/>
    <row r="58092" ht="12" customHeight="1"/>
    <row r="58093" ht="12" customHeight="1"/>
    <row r="58094" ht="12" customHeight="1"/>
    <row r="58095" ht="12" customHeight="1"/>
    <row r="58096" ht="12" customHeight="1"/>
    <row r="58097" ht="12" customHeight="1"/>
    <row r="58098" ht="12" customHeight="1"/>
    <row r="58099" ht="12" customHeight="1"/>
    <row r="58100" ht="12" customHeight="1"/>
    <row r="58101" ht="12" customHeight="1"/>
    <row r="58102" ht="12" customHeight="1"/>
    <row r="58103" ht="12" customHeight="1"/>
    <row r="58104" ht="12" customHeight="1"/>
    <row r="58105" ht="12" customHeight="1"/>
    <row r="58106" ht="12" customHeight="1"/>
    <row r="58107" ht="12" customHeight="1"/>
    <row r="58108" ht="12" customHeight="1"/>
    <row r="58109" ht="12" customHeight="1"/>
    <row r="58110" ht="12" customHeight="1"/>
    <row r="58111" ht="12" customHeight="1"/>
    <row r="58112" ht="12" customHeight="1"/>
    <row r="58113" ht="12" customHeight="1"/>
    <row r="58114" ht="12" customHeight="1"/>
    <row r="58115" ht="12" customHeight="1"/>
    <row r="58116" ht="12" customHeight="1"/>
    <row r="58117" ht="12" customHeight="1"/>
    <row r="58118" ht="12" customHeight="1"/>
    <row r="58119" ht="12" customHeight="1"/>
    <row r="58120" ht="12" customHeight="1"/>
    <row r="58121" ht="12" customHeight="1"/>
    <row r="58122" ht="12" customHeight="1"/>
    <row r="58123" ht="12" customHeight="1"/>
    <row r="58124" ht="12" customHeight="1"/>
    <row r="58125" ht="12" customHeight="1"/>
    <row r="58126" ht="12" customHeight="1"/>
    <row r="58127" ht="12" customHeight="1"/>
    <row r="58128" ht="12" customHeight="1"/>
    <row r="58129" ht="12" customHeight="1"/>
    <row r="58130" ht="12" customHeight="1"/>
    <row r="58131" ht="12" customHeight="1"/>
    <row r="58132" ht="12" customHeight="1"/>
    <row r="58133" ht="12" customHeight="1"/>
    <row r="58134" ht="12" customHeight="1"/>
    <row r="58135" ht="12" customHeight="1"/>
    <row r="58136" ht="12" customHeight="1"/>
    <row r="58137" ht="12" customHeight="1"/>
    <row r="58138" ht="12" customHeight="1"/>
    <row r="58139" ht="12" customHeight="1"/>
    <row r="58140" ht="12" customHeight="1"/>
    <row r="58141" ht="12" customHeight="1"/>
    <row r="58142" ht="12" customHeight="1"/>
    <row r="58143" ht="12" customHeight="1"/>
    <row r="58144" ht="12" customHeight="1"/>
    <row r="58145" ht="12" customHeight="1"/>
    <row r="58146" ht="12" customHeight="1"/>
    <row r="58147" ht="12" customHeight="1"/>
    <row r="58148" ht="12" customHeight="1"/>
    <row r="58149" ht="12" customHeight="1"/>
    <row r="58150" ht="12" customHeight="1"/>
    <row r="58151" ht="12" customHeight="1"/>
    <row r="58152" ht="12" customHeight="1"/>
    <row r="58153" ht="12" customHeight="1"/>
    <row r="58154" ht="12" customHeight="1"/>
    <row r="58155" ht="12" customHeight="1"/>
    <row r="58156" ht="12" customHeight="1"/>
    <row r="58157" ht="12" customHeight="1"/>
    <row r="58158" ht="12" customHeight="1"/>
    <row r="58159" ht="12" customHeight="1"/>
    <row r="58160" ht="12" customHeight="1"/>
    <row r="58161" ht="12" customHeight="1"/>
    <row r="58162" ht="12" customHeight="1"/>
    <row r="58163" ht="12" customHeight="1"/>
    <row r="58164" ht="12" customHeight="1"/>
    <row r="58165" ht="12" customHeight="1"/>
    <row r="58166" ht="12" customHeight="1"/>
    <row r="58167" ht="12" customHeight="1"/>
    <row r="58168" ht="12" customHeight="1"/>
    <row r="58169" ht="12" customHeight="1"/>
    <row r="58170" ht="12" customHeight="1"/>
    <row r="58171" ht="12" customHeight="1"/>
    <row r="58172" ht="12" customHeight="1"/>
    <row r="58173" ht="12" customHeight="1"/>
    <row r="58174" ht="12" customHeight="1"/>
    <row r="58175" ht="12" customHeight="1"/>
    <row r="58176" ht="12" customHeight="1"/>
    <row r="58177" ht="12" customHeight="1"/>
    <row r="58178" ht="12" customHeight="1"/>
    <row r="58179" ht="12" customHeight="1"/>
    <row r="58180" ht="12" customHeight="1"/>
    <row r="58181" ht="12" customHeight="1"/>
    <row r="58182" ht="12" customHeight="1"/>
    <row r="58183" ht="12" customHeight="1"/>
    <row r="58184" ht="12" customHeight="1"/>
    <row r="58185" ht="12" customHeight="1"/>
    <row r="58186" ht="12" customHeight="1"/>
    <row r="58187" ht="12" customHeight="1"/>
    <row r="58188" ht="12" customHeight="1"/>
    <row r="58189" ht="12" customHeight="1"/>
    <row r="58190" ht="12" customHeight="1"/>
    <row r="58191" ht="12" customHeight="1"/>
    <row r="58192" ht="12" customHeight="1"/>
    <row r="58193" ht="12" customHeight="1"/>
    <row r="58194" ht="12" customHeight="1"/>
    <row r="58195" ht="12" customHeight="1"/>
    <row r="58196" ht="12" customHeight="1"/>
    <row r="58197" ht="12" customHeight="1"/>
    <row r="58198" ht="12" customHeight="1"/>
    <row r="58199" ht="12" customHeight="1"/>
    <row r="58200" ht="12" customHeight="1"/>
    <row r="58201" ht="12" customHeight="1"/>
    <row r="58202" ht="12" customHeight="1"/>
    <row r="58203" ht="12" customHeight="1"/>
    <row r="58204" ht="12" customHeight="1"/>
    <row r="58205" ht="12" customHeight="1"/>
    <row r="58206" ht="12" customHeight="1"/>
    <row r="58207" ht="12" customHeight="1"/>
    <row r="58208" ht="12" customHeight="1"/>
    <row r="58209" ht="12" customHeight="1"/>
    <row r="58210" ht="12" customHeight="1"/>
    <row r="58211" ht="12" customHeight="1"/>
    <row r="58212" ht="12" customHeight="1"/>
    <row r="58213" ht="12" customHeight="1"/>
    <row r="58214" ht="12" customHeight="1"/>
    <row r="58215" ht="12" customHeight="1"/>
    <row r="58216" ht="12" customHeight="1"/>
    <row r="58217" ht="12" customHeight="1"/>
    <row r="58218" ht="12" customHeight="1"/>
    <row r="58219" ht="12" customHeight="1"/>
    <row r="58220" ht="12" customHeight="1"/>
    <row r="58221" ht="12" customHeight="1"/>
    <row r="58222" ht="12" customHeight="1"/>
    <row r="58223" ht="12" customHeight="1"/>
    <row r="58224" ht="12" customHeight="1"/>
    <row r="58225" ht="12" customHeight="1"/>
    <row r="58226" ht="12" customHeight="1"/>
    <row r="58227" ht="12" customHeight="1"/>
    <row r="58228" ht="12" customHeight="1"/>
    <row r="58229" ht="12" customHeight="1"/>
    <row r="58230" ht="12" customHeight="1"/>
    <row r="58231" ht="12" customHeight="1"/>
    <row r="58232" ht="12" customHeight="1"/>
    <row r="58233" ht="12" customHeight="1"/>
    <row r="58234" ht="12" customHeight="1"/>
    <row r="58235" ht="12" customHeight="1"/>
    <row r="58236" ht="12" customHeight="1"/>
    <row r="58237" ht="12" customHeight="1"/>
    <row r="58238" ht="12" customHeight="1"/>
    <row r="58239" ht="12" customHeight="1"/>
    <row r="58240" ht="12" customHeight="1"/>
    <row r="58241" ht="12" customHeight="1"/>
    <row r="58242" ht="12" customHeight="1"/>
    <row r="58243" ht="12" customHeight="1"/>
    <row r="58244" ht="12" customHeight="1"/>
    <row r="58245" ht="12" customHeight="1"/>
    <row r="58246" ht="12" customHeight="1"/>
    <row r="58247" ht="12" customHeight="1"/>
    <row r="58248" ht="12" customHeight="1"/>
    <row r="58249" ht="12" customHeight="1"/>
    <row r="58250" ht="12" customHeight="1"/>
    <row r="58251" ht="12" customHeight="1"/>
    <row r="58252" ht="12" customHeight="1"/>
    <row r="58253" ht="12" customHeight="1"/>
    <row r="58254" ht="12" customHeight="1"/>
    <row r="58255" ht="12" customHeight="1"/>
    <row r="58256" ht="12" customHeight="1"/>
    <row r="58257" ht="12" customHeight="1"/>
    <row r="58258" ht="12" customHeight="1"/>
    <row r="58259" ht="12" customHeight="1"/>
    <row r="58260" ht="12" customHeight="1"/>
    <row r="58261" ht="12" customHeight="1"/>
    <row r="58262" ht="12" customHeight="1"/>
    <row r="58263" ht="12" customHeight="1"/>
    <row r="58264" ht="12" customHeight="1"/>
    <row r="58265" ht="12" customHeight="1"/>
    <row r="58266" ht="12" customHeight="1"/>
    <row r="58267" ht="12" customHeight="1"/>
    <row r="58268" ht="12" customHeight="1"/>
    <row r="58269" ht="12" customHeight="1"/>
    <row r="58270" ht="12" customHeight="1"/>
    <row r="58271" ht="12" customHeight="1"/>
    <row r="58272" ht="12" customHeight="1"/>
    <row r="58273" ht="12" customHeight="1"/>
    <row r="58274" ht="12" customHeight="1"/>
    <row r="58275" ht="12" customHeight="1"/>
    <row r="58276" ht="12" customHeight="1"/>
    <row r="58277" ht="12" customHeight="1"/>
    <row r="58278" ht="12" customHeight="1"/>
    <row r="58279" ht="12" customHeight="1"/>
    <row r="58280" ht="12" customHeight="1"/>
    <row r="58281" ht="12" customHeight="1"/>
    <row r="58282" ht="12" customHeight="1"/>
    <row r="58283" ht="12" customHeight="1"/>
    <row r="58284" ht="12" customHeight="1"/>
    <row r="58285" ht="12" customHeight="1"/>
    <row r="58286" ht="12" customHeight="1"/>
    <row r="58287" ht="12" customHeight="1"/>
    <row r="58288" ht="12" customHeight="1"/>
    <row r="58289" ht="12" customHeight="1"/>
    <row r="58290" ht="12" customHeight="1"/>
    <row r="58291" ht="12" customHeight="1"/>
    <row r="58292" ht="12" customHeight="1"/>
    <row r="58293" ht="12" customHeight="1"/>
    <row r="58294" ht="12" customHeight="1"/>
    <row r="58295" ht="12" customHeight="1"/>
    <row r="58296" ht="12" customHeight="1"/>
    <row r="58297" ht="12" customHeight="1"/>
    <row r="58298" ht="12" customHeight="1"/>
    <row r="58299" ht="12" customHeight="1"/>
    <row r="58300" ht="12" customHeight="1"/>
    <row r="58301" ht="12" customHeight="1"/>
    <row r="58302" ht="12" customHeight="1"/>
    <row r="58303" ht="12" customHeight="1"/>
    <row r="58304" ht="12" customHeight="1"/>
    <row r="58305" ht="12" customHeight="1"/>
    <row r="58306" ht="12" customHeight="1"/>
    <row r="58307" ht="12" customHeight="1"/>
    <row r="58308" ht="12" customHeight="1"/>
    <row r="58309" ht="12" customHeight="1"/>
    <row r="58310" ht="12" customHeight="1"/>
    <row r="58311" ht="12" customHeight="1"/>
    <row r="58312" ht="12" customHeight="1"/>
    <row r="58313" ht="12" customHeight="1"/>
    <row r="58314" ht="12" customHeight="1"/>
    <row r="58315" ht="12" customHeight="1"/>
    <row r="58316" ht="12" customHeight="1"/>
    <row r="58317" ht="12" customHeight="1"/>
    <row r="58318" ht="12" customHeight="1"/>
    <row r="58319" ht="12" customHeight="1"/>
    <row r="58320" ht="12" customHeight="1"/>
    <row r="58321" ht="12" customHeight="1"/>
    <row r="58322" ht="12" customHeight="1"/>
    <row r="58323" ht="12" customHeight="1"/>
    <row r="58324" ht="12" customHeight="1"/>
    <row r="58325" ht="12" customHeight="1"/>
    <row r="58326" ht="12" customHeight="1"/>
    <row r="58327" ht="12" customHeight="1"/>
    <row r="58328" ht="12" customHeight="1"/>
    <row r="58329" ht="12" customHeight="1"/>
    <row r="58330" ht="12" customHeight="1"/>
    <row r="58331" ht="12" customHeight="1"/>
    <row r="58332" ht="12" customHeight="1"/>
    <row r="58333" ht="12" customHeight="1"/>
    <row r="58334" ht="12" customHeight="1"/>
    <row r="58335" ht="12" customHeight="1"/>
    <row r="58336" ht="12" customHeight="1"/>
    <row r="58337" ht="12" customHeight="1"/>
    <row r="58338" ht="12" customHeight="1"/>
    <row r="58339" ht="12" customHeight="1"/>
    <row r="58340" ht="12" customHeight="1"/>
    <row r="58341" ht="12" customHeight="1"/>
    <row r="58342" ht="12" customHeight="1"/>
    <row r="58343" ht="12" customHeight="1"/>
    <row r="58344" ht="12" customHeight="1"/>
    <row r="58345" ht="12" customHeight="1"/>
    <row r="58346" ht="12" customHeight="1"/>
    <row r="58347" ht="12" customHeight="1"/>
    <row r="58348" ht="12" customHeight="1"/>
    <row r="58349" ht="12" customHeight="1"/>
    <row r="58350" ht="12" customHeight="1"/>
    <row r="58351" ht="12" customHeight="1"/>
    <row r="58352" ht="12" customHeight="1"/>
    <row r="58353" ht="12" customHeight="1"/>
    <row r="58354" ht="12" customHeight="1"/>
    <row r="58355" ht="12" customHeight="1"/>
    <row r="58356" ht="12" customHeight="1"/>
    <row r="58357" ht="12" customHeight="1"/>
    <row r="58358" ht="12" customHeight="1"/>
    <row r="58359" ht="12" customHeight="1"/>
    <row r="58360" ht="12" customHeight="1"/>
    <row r="58361" ht="12" customHeight="1"/>
    <row r="58362" ht="12" customHeight="1"/>
    <row r="58363" ht="12" customHeight="1"/>
    <row r="58364" ht="12" customHeight="1"/>
    <row r="58365" ht="12" customHeight="1"/>
    <row r="58366" ht="12" customHeight="1"/>
    <row r="58367" ht="12" customHeight="1"/>
    <row r="58368" ht="12" customHeight="1"/>
    <row r="58369" ht="12" customHeight="1"/>
    <row r="58370" ht="12" customHeight="1"/>
    <row r="58371" ht="12" customHeight="1"/>
    <row r="58372" ht="12" customHeight="1"/>
    <row r="58373" ht="12" customHeight="1"/>
    <row r="58374" ht="12" customHeight="1"/>
    <row r="58375" ht="12" customHeight="1"/>
    <row r="58376" ht="12" customHeight="1"/>
    <row r="58377" ht="12" customHeight="1"/>
    <row r="58378" ht="12" customHeight="1"/>
    <row r="58379" ht="12" customHeight="1"/>
    <row r="58380" ht="12" customHeight="1"/>
    <row r="58381" ht="12" customHeight="1"/>
    <row r="58382" ht="12" customHeight="1"/>
    <row r="58383" ht="12" customHeight="1"/>
    <row r="58384" ht="12" customHeight="1"/>
    <row r="58385" ht="12" customHeight="1"/>
    <row r="58386" ht="12" customHeight="1"/>
    <row r="58387" ht="12" customHeight="1"/>
    <row r="58388" ht="12" customHeight="1"/>
    <row r="58389" ht="12" customHeight="1"/>
    <row r="58390" ht="12" customHeight="1"/>
    <row r="58391" ht="12" customHeight="1"/>
    <row r="58392" ht="12" customHeight="1"/>
    <row r="58393" ht="12" customHeight="1"/>
    <row r="58394" ht="12" customHeight="1"/>
    <row r="58395" ht="12" customHeight="1"/>
    <row r="58396" ht="12" customHeight="1"/>
    <row r="58397" ht="12" customHeight="1"/>
    <row r="58398" ht="12" customHeight="1"/>
    <row r="58399" ht="12" customHeight="1"/>
    <row r="58400" ht="12" customHeight="1"/>
    <row r="58401" ht="12" customHeight="1"/>
    <row r="58402" ht="12" customHeight="1"/>
    <row r="58403" ht="12" customHeight="1"/>
    <row r="58404" ht="12" customHeight="1"/>
    <row r="58405" ht="12" customHeight="1"/>
    <row r="58406" ht="12" customHeight="1"/>
    <row r="58407" ht="12" customHeight="1"/>
    <row r="58408" ht="12" customHeight="1"/>
    <row r="58409" ht="12" customHeight="1"/>
    <row r="58410" ht="12" customHeight="1"/>
    <row r="58411" ht="12" customHeight="1"/>
    <row r="58412" ht="12" customHeight="1"/>
    <row r="58413" ht="12" customHeight="1"/>
    <row r="58414" ht="12" customHeight="1"/>
    <row r="58415" ht="12" customHeight="1"/>
    <row r="58416" ht="12" customHeight="1"/>
    <row r="58417" ht="12" customHeight="1"/>
    <row r="58418" ht="12" customHeight="1"/>
    <row r="58419" ht="12" customHeight="1"/>
    <row r="58420" ht="12" customHeight="1"/>
    <row r="58421" ht="12" customHeight="1"/>
    <row r="58422" ht="12" customHeight="1"/>
    <row r="58423" ht="12" customHeight="1"/>
    <row r="58424" ht="12" customHeight="1"/>
    <row r="58425" ht="12" customHeight="1"/>
    <row r="58426" ht="12" customHeight="1"/>
    <row r="58427" ht="12" customHeight="1"/>
    <row r="58428" ht="12" customHeight="1"/>
    <row r="58429" ht="12" customHeight="1"/>
    <row r="58430" ht="12" customHeight="1"/>
    <row r="58431" ht="12" customHeight="1"/>
    <row r="58432" ht="12" customHeight="1"/>
    <row r="58433" ht="12" customHeight="1"/>
    <row r="58434" ht="12" customHeight="1"/>
    <row r="58435" ht="12" customHeight="1"/>
    <row r="58436" ht="12" customHeight="1"/>
    <row r="58437" ht="12" customHeight="1"/>
    <row r="58438" ht="12" customHeight="1"/>
    <row r="58439" ht="12" customHeight="1"/>
    <row r="58440" ht="12" customHeight="1"/>
    <row r="58441" ht="12" customHeight="1"/>
    <row r="58442" ht="12" customHeight="1"/>
    <row r="58443" ht="12" customHeight="1"/>
    <row r="58444" ht="12" customHeight="1"/>
    <row r="58445" ht="12" customHeight="1"/>
    <row r="58446" ht="12" customHeight="1"/>
    <row r="58447" ht="12" customHeight="1"/>
    <row r="58448" ht="12" customHeight="1"/>
    <row r="58449" ht="12" customHeight="1"/>
    <row r="58450" ht="12" customHeight="1"/>
    <row r="58451" ht="12" customHeight="1"/>
    <row r="58452" ht="12" customHeight="1"/>
    <row r="58453" ht="12" customHeight="1"/>
    <row r="58454" ht="12" customHeight="1"/>
    <row r="58455" ht="12" customHeight="1"/>
    <row r="58456" ht="12" customHeight="1"/>
    <row r="58457" ht="12" customHeight="1"/>
    <row r="58458" ht="12" customHeight="1"/>
    <row r="58459" ht="12" customHeight="1"/>
    <row r="58460" ht="12" customHeight="1"/>
    <row r="58461" ht="12" customHeight="1"/>
    <row r="58462" ht="12" customHeight="1"/>
    <row r="58463" ht="12" customHeight="1"/>
    <row r="58464" ht="12" customHeight="1"/>
    <row r="58465" ht="12" customHeight="1"/>
    <row r="58466" ht="12" customHeight="1"/>
    <row r="58467" ht="12" customHeight="1"/>
    <row r="58468" ht="12" customHeight="1"/>
    <row r="58469" ht="12" customHeight="1"/>
    <row r="58470" ht="12" customHeight="1"/>
    <row r="58471" ht="12" customHeight="1"/>
    <row r="58472" ht="12" customHeight="1"/>
    <row r="58473" ht="12" customHeight="1"/>
    <row r="58474" ht="12" customHeight="1"/>
    <row r="58475" ht="12" customHeight="1"/>
    <row r="58476" ht="12" customHeight="1"/>
    <row r="58477" ht="12" customHeight="1"/>
    <row r="58478" ht="12" customHeight="1"/>
    <row r="58479" ht="12" customHeight="1"/>
    <row r="58480" ht="12" customHeight="1"/>
    <row r="58481" ht="12" customHeight="1"/>
    <row r="58482" ht="12" customHeight="1"/>
    <row r="58483" ht="12" customHeight="1"/>
    <row r="58484" ht="12" customHeight="1"/>
    <row r="58485" ht="12" customHeight="1"/>
    <row r="58486" ht="12" customHeight="1"/>
    <row r="58487" ht="12" customHeight="1"/>
    <row r="58488" ht="12" customHeight="1"/>
    <row r="58489" ht="12" customHeight="1"/>
    <row r="58490" ht="12" customHeight="1"/>
    <row r="58491" ht="12" customHeight="1"/>
    <row r="58492" ht="12" customHeight="1"/>
    <row r="58493" ht="12" customHeight="1"/>
    <row r="58494" ht="12" customHeight="1"/>
    <row r="58495" ht="12" customHeight="1"/>
    <row r="58496" ht="12" customHeight="1"/>
    <row r="58497" ht="12" customHeight="1"/>
    <row r="58498" ht="12" customHeight="1"/>
    <row r="58499" ht="12" customHeight="1"/>
    <row r="58500" ht="12" customHeight="1"/>
    <row r="58501" ht="12" customHeight="1"/>
    <row r="58502" ht="12" customHeight="1"/>
    <row r="58503" ht="12" customHeight="1"/>
    <row r="58504" ht="12" customHeight="1"/>
    <row r="58505" ht="12" customHeight="1"/>
    <row r="58506" ht="12" customHeight="1"/>
    <row r="58507" ht="12" customHeight="1"/>
    <row r="58508" ht="12" customHeight="1"/>
    <row r="58509" ht="12" customHeight="1"/>
    <row r="58510" ht="12" customHeight="1"/>
    <row r="58511" ht="12" customHeight="1"/>
    <row r="58512" ht="12" customHeight="1"/>
    <row r="58513" ht="12" customHeight="1"/>
    <row r="58514" ht="12" customHeight="1"/>
    <row r="58515" ht="12" customHeight="1"/>
    <row r="58516" ht="12" customHeight="1"/>
    <row r="58517" ht="12" customHeight="1"/>
    <row r="58518" ht="12" customHeight="1"/>
    <row r="58519" ht="12" customHeight="1"/>
    <row r="58520" ht="12" customHeight="1"/>
    <row r="58521" ht="12" customHeight="1"/>
    <row r="58522" ht="12" customHeight="1"/>
    <row r="58523" ht="12" customHeight="1"/>
    <row r="58524" ht="12" customHeight="1"/>
    <row r="58525" ht="12" customHeight="1"/>
    <row r="58526" ht="12" customHeight="1"/>
    <row r="58527" ht="12" customHeight="1"/>
    <row r="58528" ht="12" customHeight="1"/>
    <row r="58529" ht="12" customHeight="1"/>
    <row r="58530" ht="12" customHeight="1"/>
    <row r="58531" ht="12" customHeight="1"/>
    <row r="58532" ht="12" customHeight="1"/>
    <row r="58533" ht="12" customHeight="1"/>
    <row r="58534" ht="12" customHeight="1"/>
    <row r="58535" ht="12" customHeight="1"/>
    <row r="58536" ht="12" customHeight="1"/>
    <row r="58537" ht="12" customHeight="1"/>
    <row r="58538" ht="12" customHeight="1"/>
    <row r="58539" ht="12" customHeight="1"/>
    <row r="58540" ht="12" customHeight="1"/>
    <row r="58541" ht="12" customHeight="1"/>
    <row r="58542" ht="12" customHeight="1"/>
    <row r="58543" ht="12" customHeight="1"/>
    <row r="58544" ht="12" customHeight="1"/>
    <row r="58545" ht="12" customHeight="1"/>
    <row r="58546" ht="12" customHeight="1"/>
    <row r="58547" ht="12" customHeight="1"/>
    <row r="58548" ht="12" customHeight="1"/>
    <row r="58549" ht="12" customHeight="1"/>
    <row r="58550" ht="12" customHeight="1"/>
    <row r="58551" ht="12" customHeight="1"/>
    <row r="58552" ht="12" customHeight="1"/>
    <row r="58553" ht="12" customHeight="1"/>
    <row r="58554" ht="12" customHeight="1"/>
    <row r="58555" ht="12" customHeight="1"/>
    <row r="58556" ht="12" customHeight="1"/>
    <row r="58557" ht="12" customHeight="1"/>
    <row r="58558" ht="12" customHeight="1"/>
    <row r="58559" ht="12" customHeight="1"/>
    <row r="58560" ht="12" customHeight="1"/>
    <row r="58561" ht="12" customHeight="1"/>
    <row r="58562" ht="12" customHeight="1"/>
    <row r="58563" ht="12" customHeight="1"/>
    <row r="58564" ht="12" customHeight="1"/>
    <row r="58565" ht="12" customHeight="1"/>
    <row r="58566" ht="12" customHeight="1"/>
    <row r="58567" ht="12" customHeight="1"/>
    <row r="58568" ht="12" customHeight="1"/>
    <row r="58569" ht="12" customHeight="1"/>
    <row r="58570" ht="12" customHeight="1"/>
    <row r="58571" ht="12" customHeight="1"/>
    <row r="58572" ht="12" customHeight="1"/>
    <row r="58573" ht="12" customHeight="1"/>
    <row r="58574" ht="12" customHeight="1"/>
    <row r="58575" ht="12" customHeight="1"/>
    <row r="58576" ht="12" customHeight="1"/>
    <row r="58577" ht="12" customHeight="1"/>
    <row r="58578" ht="12" customHeight="1"/>
    <row r="58579" ht="12" customHeight="1"/>
    <row r="58580" ht="12" customHeight="1"/>
    <row r="58581" ht="12" customHeight="1"/>
    <row r="58582" ht="12" customHeight="1"/>
    <row r="58583" ht="12" customHeight="1"/>
    <row r="58584" ht="12" customHeight="1"/>
    <row r="58585" ht="12" customHeight="1"/>
    <row r="58586" ht="12" customHeight="1"/>
    <row r="58587" ht="12" customHeight="1"/>
    <row r="58588" ht="12" customHeight="1"/>
    <row r="58589" ht="12" customHeight="1"/>
    <row r="58590" ht="12" customHeight="1"/>
    <row r="58591" ht="12" customHeight="1"/>
    <row r="58592" ht="12" customHeight="1"/>
    <row r="58593" ht="12" customHeight="1"/>
    <row r="58594" ht="12" customHeight="1"/>
    <row r="58595" ht="12" customHeight="1"/>
    <row r="58596" ht="12" customHeight="1"/>
    <row r="58597" ht="12" customHeight="1"/>
    <row r="58598" ht="12" customHeight="1"/>
    <row r="58599" ht="12" customHeight="1"/>
    <row r="58600" ht="12" customHeight="1"/>
    <row r="58601" ht="12" customHeight="1"/>
    <row r="58602" ht="12" customHeight="1"/>
    <row r="58603" ht="12" customHeight="1"/>
    <row r="58604" ht="12" customHeight="1"/>
    <row r="58605" ht="12" customHeight="1"/>
    <row r="58606" ht="12" customHeight="1"/>
    <row r="58607" ht="12" customHeight="1"/>
    <row r="58608" ht="12" customHeight="1"/>
    <row r="58609" ht="12" customHeight="1"/>
    <row r="58610" ht="12" customHeight="1"/>
    <row r="58611" ht="12" customHeight="1"/>
    <row r="58612" ht="12" customHeight="1"/>
    <row r="58613" ht="12" customHeight="1"/>
    <row r="58614" ht="12" customHeight="1"/>
    <row r="58615" ht="12" customHeight="1"/>
    <row r="58616" ht="12" customHeight="1"/>
    <row r="58617" ht="12" customHeight="1"/>
    <row r="58618" ht="12" customHeight="1"/>
    <row r="58619" ht="12" customHeight="1"/>
    <row r="58620" ht="12" customHeight="1"/>
    <row r="58621" ht="12" customHeight="1"/>
    <row r="58622" ht="12" customHeight="1"/>
    <row r="58623" ht="12" customHeight="1"/>
    <row r="58624" ht="12" customHeight="1"/>
    <row r="58625" ht="12" customHeight="1"/>
    <row r="58626" ht="12" customHeight="1"/>
    <row r="58627" ht="12" customHeight="1"/>
    <row r="58628" ht="12" customHeight="1"/>
    <row r="58629" ht="12" customHeight="1"/>
    <row r="58630" ht="12" customHeight="1"/>
    <row r="58631" ht="12" customHeight="1"/>
    <row r="58632" ht="12" customHeight="1"/>
    <row r="58633" ht="12" customHeight="1"/>
    <row r="58634" ht="12" customHeight="1"/>
    <row r="58635" ht="12" customHeight="1"/>
    <row r="58636" ht="12" customHeight="1"/>
    <row r="58637" ht="12" customHeight="1"/>
    <row r="58638" ht="12" customHeight="1"/>
    <row r="58639" ht="12" customHeight="1"/>
    <row r="58640" ht="12" customHeight="1"/>
    <row r="58641" ht="12" customHeight="1"/>
    <row r="58642" ht="12" customHeight="1"/>
    <row r="58643" ht="12" customHeight="1"/>
    <row r="58644" ht="12" customHeight="1"/>
    <row r="58645" ht="12" customHeight="1"/>
    <row r="58646" ht="12" customHeight="1"/>
    <row r="58647" ht="12" customHeight="1"/>
    <row r="58648" ht="12" customHeight="1"/>
    <row r="58649" ht="12" customHeight="1"/>
    <row r="58650" ht="12" customHeight="1"/>
    <row r="58651" ht="12" customHeight="1"/>
    <row r="58652" ht="12" customHeight="1"/>
    <row r="58653" ht="12" customHeight="1"/>
    <row r="58654" ht="12" customHeight="1"/>
    <row r="58655" ht="12" customHeight="1"/>
    <row r="58656" ht="12" customHeight="1"/>
    <row r="58657" ht="12" customHeight="1"/>
    <row r="58658" ht="12" customHeight="1"/>
    <row r="58659" ht="12" customHeight="1"/>
    <row r="58660" ht="12" customHeight="1"/>
    <row r="58661" ht="12" customHeight="1"/>
    <row r="58662" ht="12" customHeight="1"/>
    <row r="58663" ht="12" customHeight="1"/>
    <row r="58664" ht="12" customHeight="1"/>
    <row r="58665" ht="12" customHeight="1"/>
    <row r="58666" ht="12" customHeight="1"/>
    <row r="58667" ht="12" customHeight="1"/>
    <row r="58668" ht="12" customHeight="1"/>
    <row r="58669" ht="12" customHeight="1"/>
    <row r="58670" ht="12" customHeight="1"/>
    <row r="58671" ht="12" customHeight="1"/>
    <row r="58672" ht="12" customHeight="1"/>
    <row r="58673" ht="12" customHeight="1"/>
    <row r="58674" ht="12" customHeight="1"/>
    <row r="58675" ht="12" customHeight="1"/>
    <row r="58676" ht="12" customHeight="1"/>
    <row r="58677" ht="12" customHeight="1"/>
    <row r="58678" ht="12" customHeight="1"/>
    <row r="58679" ht="12" customHeight="1"/>
    <row r="58680" ht="12" customHeight="1"/>
    <row r="58681" ht="12" customHeight="1"/>
    <row r="58682" ht="12" customHeight="1"/>
    <row r="58683" ht="12" customHeight="1"/>
    <row r="58684" ht="12" customHeight="1"/>
    <row r="58685" ht="12" customHeight="1"/>
    <row r="58686" ht="12" customHeight="1"/>
    <row r="58687" ht="12" customHeight="1"/>
    <row r="58688" ht="12" customHeight="1"/>
    <row r="58689" ht="12" customHeight="1"/>
    <row r="58690" ht="12" customHeight="1"/>
    <row r="58691" ht="12" customHeight="1"/>
    <row r="58692" ht="12" customHeight="1"/>
    <row r="58693" ht="12" customHeight="1"/>
    <row r="58694" ht="12" customHeight="1"/>
    <row r="58695" ht="12" customHeight="1"/>
    <row r="58696" ht="12" customHeight="1"/>
    <row r="58697" ht="12" customHeight="1"/>
    <row r="58698" ht="12" customHeight="1"/>
    <row r="58699" ht="12" customHeight="1"/>
    <row r="58700" ht="12" customHeight="1"/>
    <row r="58701" ht="12" customHeight="1"/>
    <row r="58702" ht="12" customHeight="1"/>
    <row r="58703" ht="12" customHeight="1"/>
    <row r="58704" ht="12" customHeight="1"/>
    <row r="58705" ht="12" customHeight="1"/>
    <row r="58706" ht="12" customHeight="1"/>
    <row r="58707" ht="12" customHeight="1"/>
    <row r="58708" ht="12" customHeight="1"/>
    <row r="58709" ht="12" customHeight="1"/>
    <row r="58710" ht="12" customHeight="1"/>
    <row r="58711" ht="12" customHeight="1"/>
    <row r="58712" ht="12" customHeight="1"/>
    <row r="58713" ht="12" customHeight="1"/>
    <row r="58714" ht="12" customHeight="1"/>
    <row r="58715" ht="12" customHeight="1"/>
    <row r="58716" ht="12" customHeight="1"/>
    <row r="58717" ht="12" customHeight="1"/>
    <row r="58718" ht="12" customHeight="1"/>
    <row r="58719" ht="12" customHeight="1"/>
    <row r="58720" ht="12" customHeight="1"/>
    <row r="58721" ht="12" customHeight="1"/>
    <row r="58722" ht="12" customHeight="1"/>
    <row r="58723" ht="12" customHeight="1"/>
    <row r="58724" ht="12" customHeight="1"/>
    <row r="58725" ht="12" customHeight="1"/>
    <row r="58726" ht="12" customHeight="1"/>
    <row r="58727" ht="12" customHeight="1"/>
    <row r="58728" ht="12" customHeight="1"/>
    <row r="58729" ht="12" customHeight="1"/>
    <row r="58730" ht="12" customHeight="1"/>
    <row r="58731" ht="12" customHeight="1"/>
    <row r="58732" ht="12" customHeight="1"/>
    <row r="58733" ht="12" customHeight="1"/>
    <row r="58734" ht="12" customHeight="1"/>
    <row r="58735" ht="12" customHeight="1"/>
    <row r="58736" ht="12" customHeight="1"/>
    <row r="58737" ht="12" customHeight="1"/>
    <row r="58738" ht="12" customHeight="1"/>
    <row r="58739" ht="12" customHeight="1"/>
    <row r="58740" ht="12" customHeight="1"/>
    <row r="58741" ht="12" customHeight="1"/>
    <row r="58742" ht="12" customHeight="1"/>
    <row r="58743" ht="12" customHeight="1"/>
    <row r="58744" ht="12" customHeight="1"/>
    <row r="58745" ht="12" customHeight="1"/>
    <row r="58746" ht="12" customHeight="1"/>
    <row r="58747" ht="12" customHeight="1"/>
    <row r="58748" ht="12" customHeight="1"/>
    <row r="58749" ht="12" customHeight="1"/>
    <row r="58750" ht="12" customHeight="1"/>
    <row r="58751" ht="12" customHeight="1"/>
    <row r="58752" ht="12" customHeight="1"/>
    <row r="58753" ht="12" customHeight="1"/>
    <row r="58754" ht="12" customHeight="1"/>
    <row r="58755" ht="12" customHeight="1"/>
    <row r="58756" ht="12" customHeight="1"/>
    <row r="58757" ht="12" customHeight="1"/>
    <row r="58758" ht="12" customHeight="1"/>
    <row r="58759" ht="12" customHeight="1"/>
    <row r="58760" ht="12" customHeight="1"/>
    <row r="58761" ht="12" customHeight="1"/>
    <row r="58762" ht="12" customHeight="1"/>
    <row r="58763" ht="12" customHeight="1"/>
    <row r="58764" ht="12" customHeight="1"/>
    <row r="58765" ht="12" customHeight="1"/>
    <row r="58766" ht="12" customHeight="1"/>
    <row r="58767" ht="12" customHeight="1"/>
    <row r="58768" ht="12" customHeight="1"/>
    <row r="58769" ht="12" customHeight="1"/>
    <row r="58770" ht="12" customHeight="1"/>
    <row r="58771" ht="12" customHeight="1"/>
    <row r="58772" ht="12" customHeight="1"/>
    <row r="58773" ht="12" customHeight="1"/>
    <row r="58774" ht="12" customHeight="1"/>
    <row r="58775" ht="12" customHeight="1"/>
    <row r="58776" ht="12" customHeight="1"/>
    <row r="58777" ht="12" customHeight="1"/>
    <row r="58778" ht="12" customHeight="1"/>
    <row r="58779" ht="12" customHeight="1"/>
    <row r="58780" ht="12" customHeight="1"/>
    <row r="58781" ht="12" customHeight="1"/>
    <row r="58782" ht="12" customHeight="1"/>
    <row r="58783" ht="12" customHeight="1"/>
    <row r="58784" ht="12" customHeight="1"/>
    <row r="58785" ht="12" customHeight="1"/>
    <row r="58786" ht="12" customHeight="1"/>
    <row r="58787" ht="12" customHeight="1"/>
    <row r="58788" ht="12" customHeight="1"/>
    <row r="58789" ht="12" customHeight="1"/>
    <row r="58790" ht="12" customHeight="1"/>
    <row r="58791" ht="12" customHeight="1"/>
    <row r="58792" ht="12" customHeight="1"/>
    <row r="58793" ht="12" customHeight="1"/>
    <row r="58794" ht="12" customHeight="1"/>
    <row r="58795" ht="12" customHeight="1"/>
    <row r="58796" ht="12" customHeight="1"/>
    <row r="58797" ht="12" customHeight="1"/>
    <row r="58798" ht="12" customHeight="1"/>
    <row r="58799" ht="12" customHeight="1"/>
    <row r="58800" ht="12" customHeight="1"/>
    <row r="58801" ht="12" customHeight="1"/>
    <row r="58802" ht="12" customHeight="1"/>
    <row r="58803" ht="12" customHeight="1"/>
    <row r="58804" ht="12" customHeight="1"/>
    <row r="58805" ht="12" customHeight="1"/>
    <row r="58806" ht="12" customHeight="1"/>
    <row r="58807" ht="12" customHeight="1"/>
    <row r="58808" ht="12" customHeight="1"/>
    <row r="58809" ht="12" customHeight="1"/>
    <row r="58810" ht="12" customHeight="1"/>
    <row r="58811" ht="12" customHeight="1"/>
    <row r="58812" ht="12" customHeight="1"/>
    <row r="58813" ht="12" customHeight="1"/>
    <row r="58814" ht="12" customHeight="1"/>
    <row r="58815" ht="12" customHeight="1"/>
    <row r="58816" ht="12" customHeight="1"/>
    <row r="58817" ht="12" customHeight="1"/>
    <row r="58818" ht="12" customHeight="1"/>
    <row r="58819" ht="12" customHeight="1"/>
    <row r="58820" ht="12" customHeight="1"/>
    <row r="58821" ht="12" customHeight="1"/>
    <row r="58822" ht="12" customHeight="1"/>
    <row r="58823" ht="12" customHeight="1"/>
    <row r="58824" ht="12" customHeight="1"/>
    <row r="58825" ht="12" customHeight="1"/>
    <row r="58826" ht="12" customHeight="1"/>
    <row r="58827" ht="12" customHeight="1"/>
    <row r="58828" ht="12" customHeight="1"/>
    <row r="58829" ht="12" customHeight="1"/>
    <row r="58830" ht="12" customHeight="1"/>
    <row r="58831" ht="12" customHeight="1"/>
    <row r="58832" ht="12" customHeight="1"/>
    <row r="58833" ht="12" customHeight="1"/>
    <row r="58834" ht="12" customHeight="1"/>
    <row r="58835" ht="12" customHeight="1"/>
    <row r="58836" ht="12" customHeight="1"/>
    <row r="58837" ht="12" customHeight="1"/>
    <row r="58838" ht="12" customHeight="1"/>
    <row r="58839" ht="12" customHeight="1"/>
    <row r="58840" ht="12" customHeight="1"/>
    <row r="58841" ht="12" customHeight="1"/>
    <row r="58842" ht="12" customHeight="1"/>
    <row r="58843" ht="12" customHeight="1"/>
    <row r="58844" ht="12" customHeight="1"/>
    <row r="58845" ht="12" customHeight="1"/>
    <row r="58846" ht="12" customHeight="1"/>
    <row r="58847" ht="12" customHeight="1"/>
    <row r="58848" ht="12" customHeight="1"/>
    <row r="58849" ht="12" customHeight="1"/>
    <row r="58850" ht="12" customHeight="1"/>
    <row r="58851" ht="12" customHeight="1"/>
    <row r="58852" ht="12" customHeight="1"/>
    <row r="58853" ht="12" customHeight="1"/>
    <row r="58854" ht="12" customHeight="1"/>
    <row r="58855" ht="12" customHeight="1"/>
    <row r="58856" ht="12" customHeight="1"/>
    <row r="58857" ht="12" customHeight="1"/>
    <row r="58858" ht="12" customHeight="1"/>
    <row r="58859" ht="12" customHeight="1"/>
    <row r="58860" ht="12" customHeight="1"/>
    <row r="58861" ht="12" customHeight="1"/>
    <row r="58862" ht="12" customHeight="1"/>
    <row r="58863" ht="12" customHeight="1"/>
    <row r="58864" ht="12" customHeight="1"/>
    <row r="58865" ht="12" customHeight="1"/>
    <row r="58866" ht="12" customHeight="1"/>
    <row r="58867" ht="12" customHeight="1"/>
    <row r="58868" ht="12" customHeight="1"/>
    <row r="58869" ht="12" customHeight="1"/>
    <row r="58870" ht="12" customHeight="1"/>
    <row r="58871" ht="12" customHeight="1"/>
    <row r="58872" ht="12" customHeight="1"/>
    <row r="58873" ht="12" customHeight="1"/>
    <row r="58874" ht="12" customHeight="1"/>
    <row r="58875" ht="12" customHeight="1"/>
    <row r="58876" ht="12" customHeight="1"/>
    <row r="58877" ht="12" customHeight="1"/>
    <row r="58878" ht="12" customHeight="1"/>
    <row r="58879" ht="12" customHeight="1"/>
    <row r="58880" ht="12" customHeight="1"/>
    <row r="58881" ht="12" customHeight="1"/>
    <row r="58882" ht="12" customHeight="1"/>
    <row r="58883" ht="12" customHeight="1"/>
    <row r="58884" ht="12" customHeight="1"/>
    <row r="58885" ht="12" customHeight="1"/>
    <row r="58886" ht="12" customHeight="1"/>
    <row r="58887" ht="12" customHeight="1"/>
    <row r="58888" ht="12" customHeight="1"/>
    <row r="58889" ht="12" customHeight="1"/>
    <row r="58890" ht="12" customHeight="1"/>
    <row r="58891" ht="12" customHeight="1"/>
    <row r="58892" ht="12" customHeight="1"/>
    <row r="58893" ht="12" customHeight="1"/>
    <row r="58894" ht="12" customHeight="1"/>
    <row r="58895" ht="12" customHeight="1"/>
    <row r="58896" ht="12" customHeight="1"/>
    <row r="58897" ht="12" customHeight="1"/>
    <row r="58898" ht="12" customHeight="1"/>
    <row r="58899" ht="12" customHeight="1"/>
    <row r="58900" ht="12" customHeight="1"/>
    <row r="58901" ht="12" customHeight="1"/>
    <row r="58902" ht="12" customHeight="1"/>
    <row r="58903" ht="12" customHeight="1"/>
    <row r="58904" ht="12" customHeight="1"/>
    <row r="58905" ht="12" customHeight="1"/>
    <row r="58906" ht="12" customHeight="1"/>
    <row r="58907" ht="12" customHeight="1"/>
    <row r="58908" ht="12" customHeight="1"/>
    <row r="58909" ht="12" customHeight="1"/>
    <row r="58910" ht="12" customHeight="1"/>
    <row r="58911" ht="12" customHeight="1"/>
    <row r="58912" ht="12" customHeight="1"/>
    <row r="58913" ht="12" customHeight="1"/>
    <row r="58914" ht="12" customHeight="1"/>
    <row r="58915" ht="12" customHeight="1"/>
    <row r="58916" ht="12" customHeight="1"/>
    <row r="58917" ht="12" customHeight="1"/>
    <row r="58918" ht="12" customHeight="1"/>
    <row r="58919" ht="12" customHeight="1"/>
    <row r="58920" ht="12" customHeight="1"/>
    <row r="58921" ht="12" customHeight="1"/>
    <row r="58922" ht="12" customHeight="1"/>
    <row r="58923" ht="12" customHeight="1"/>
    <row r="58924" ht="12" customHeight="1"/>
    <row r="58925" ht="12" customHeight="1"/>
    <row r="58926" ht="12" customHeight="1"/>
    <row r="58927" ht="12" customHeight="1"/>
    <row r="58928" ht="12" customHeight="1"/>
    <row r="58929" ht="12" customHeight="1"/>
    <row r="58930" ht="12" customHeight="1"/>
    <row r="58931" ht="12" customHeight="1"/>
    <row r="58932" ht="12" customHeight="1"/>
    <row r="58933" ht="12" customHeight="1"/>
    <row r="58934" ht="12" customHeight="1"/>
    <row r="58935" ht="12" customHeight="1"/>
    <row r="58936" ht="12" customHeight="1"/>
    <row r="58937" ht="12" customHeight="1"/>
    <row r="58938" ht="12" customHeight="1"/>
    <row r="58939" ht="12" customHeight="1"/>
    <row r="58940" ht="12" customHeight="1"/>
    <row r="58941" ht="12" customHeight="1"/>
    <row r="58942" ht="12" customHeight="1"/>
    <row r="58943" ht="12" customHeight="1"/>
    <row r="58944" ht="12" customHeight="1"/>
    <row r="58945" ht="12" customHeight="1"/>
    <row r="58946" ht="12" customHeight="1"/>
    <row r="58947" ht="12" customHeight="1"/>
    <row r="58948" ht="12" customHeight="1"/>
    <row r="58949" ht="12" customHeight="1"/>
    <row r="58950" ht="12" customHeight="1"/>
    <row r="58951" ht="12" customHeight="1"/>
    <row r="58952" ht="12" customHeight="1"/>
    <row r="58953" ht="12" customHeight="1"/>
    <row r="58954" ht="12" customHeight="1"/>
    <row r="58955" ht="12" customHeight="1"/>
    <row r="58956" ht="12" customHeight="1"/>
    <row r="58957" ht="12" customHeight="1"/>
    <row r="58958" ht="12" customHeight="1"/>
    <row r="58959" ht="12" customHeight="1"/>
    <row r="58960" ht="12" customHeight="1"/>
    <row r="58961" ht="12" customHeight="1"/>
    <row r="58962" ht="12" customHeight="1"/>
    <row r="58963" ht="12" customHeight="1"/>
    <row r="58964" ht="12" customHeight="1"/>
    <row r="58965" ht="12" customHeight="1"/>
    <row r="58966" ht="12" customHeight="1"/>
    <row r="58967" ht="12" customHeight="1"/>
    <row r="58968" ht="12" customHeight="1"/>
    <row r="58969" ht="12" customHeight="1"/>
    <row r="58970" ht="12" customHeight="1"/>
    <row r="58971" ht="12" customHeight="1"/>
    <row r="58972" ht="12" customHeight="1"/>
    <row r="58973" ht="12" customHeight="1"/>
    <row r="58974" ht="12" customHeight="1"/>
    <row r="58975" ht="12" customHeight="1"/>
    <row r="58976" ht="12" customHeight="1"/>
    <row r="58977" ht="12" customHeight="1"/>
    <row r="58978" ht="12" customHeight="1"/>
    <row r="58979" ht="12" customHeight="1"/>
    <row r="58980" ht="12" customHeight="1"/>
    <row r="58981" ht="12" customHeight="1"/>
    <row r="58982" ht="12" customHeight="1"/>
    <row r="58983" ht="12" customHeight="1"/>
    <row r="58984" ht="12" customHeight="1"/>
    <row r="58985" ht="12" customHeight="1"/>
    <row r="58986" ht="12" customHeight="1"/>
    <row r="58987" ht="12" customHeight="1"/>
    <row r="58988" ht="12" customHeight="1"/>
    <row r="58989" ht="12" customHeight="1"/>
    <row r="58990" ht="12" customHeight="1"/>
    <row r="58991" ht="12" customHeight="1"/>
    <row r="58992" ht="12" customHeight="1"/>
    <row r="58993" ht="12" customHeight="1"/>
    <row r="58994" ht="12" customHeight="1"/>
    <row r="58995" ht="12" customHeight="1"/>
    <row r="58996" ht="12" customHeight="1"/>
    <row r="58997" ht="12" customHeight="1"/>
    <row r="58998" ht="12" customHeight="1"/>
    <row r="58999" ht="12" customHeight="1"/>
    <row r="59000" ht="12" customHeight="1"/>
    <row r="59001" ht="12" customHeight="1"/>
    <row r="59002" ht="12" customHeight="1"/>
    <row r="59003" ht="12" customHeight="1"/>
    <row r="59004" ht="12" customHeight="1"/>
    <row r="59005" ht="12" customHeight="1"/>
    <row r="59006" ht="12" customHeight="1"/>
    <row r="59007" ht="12" customHeight="1"/>
    <row r="59008" ht="12" customHeight="1"/>
    <row r="59009" ht="12" customHeight="1"/>
    <row r="59010" ht="12" customHeight="1"/>
    <row r="59011" ht="12" customHeight="1"/>
    <row r="59012" ht="12" customHeight="1"/>
    <row r="59013" ht="12" customHeight="1"/>
    <row r="59014" ht="12" customHeight="1"/>
    <row r="59015" ht="12" customHeight="1"/>
    <row r="59016" ht="12" customHeight="1"/>
    <row r="59017" ht="12" customHeight="1"/>
    <row r="59018" ht="12" customHeight="1"/>
    <row r="59019" ht="12" customHeight="1"/>
    <row r="59020" ht="12" customHeight="1"/>
    <row r="59021" ht="12" customHeight="1"/>
    <row r="59022" ht="12" customHeight="1"/>
    <row r="59023" ht="12" customHeight="1"/>
    <row r="59024" ht="12" customHeight="1"/>
    <row r="59025" ht="12" customHeight="1"/>
    <row r="59026" ht="12" customHeight="1"/>
    <row r="59027" ht="12" customHeight="1"/>
    <row r="59028" ht="12" customHeight="1"/>
    <row r="59029" ht="12" customHeight="1"/>
    <row r="59030" ht="12" customHeight="1"/>
    <row r="59031" ht="12" customHeight="1"/>
    <row r="59032" ht="12" customHeight="1"/>
    <row r="59033" ht="12" customHeight="1"/>
    <row r="59034" ht="12" customHeight="1"/>
    <row r="59035" ht="12" customHeight="1"/>
    <row r="59036" ht="12" customHeight="1"/>
    <row r="59037" ht="12" customHeight="1"/>
    <row r="59038" ht="12" customHeight="1"/>
    <row r="59039" ht="12" customHeight="1"/>
    <row r="59040" ht="12" customHeight="1"/>
    <row r="59041" ht="12" customHeight="1"/>
    <row r="59042" ht="12" customHeight="1"/>
    <row r="59043" ht="12" customHeight="1"/>
    <row r="59044" ht="12" customHeight="1"/>
    <row r="59045" ht="12" customHeight="1"/>
    <row r="59046" ht="12" customHeight="1"/>
    <row r="59047" ht="12" customHeight="1"/>
    <row r="59048" ht="12" customHeight="1"/>
    <row r="59049" ht="12" customHeight="1"/>
    <row r="59050" ht="12" customHeight="1"/>
    <row r="59051" ht="12" customHeight="1"/>
    <row r="59052" ht="12" customHeight="1"/>
    <row r="59053" ht="12" customHeight="1"/>
    <row r="59054" ht="12" customHeight="1"/>
    <row r="59055" ht="12" customHeight="1"/>
    <row r="59056" ht="12" customHeight="1"/>
    <row r="59057" ht="12" customHeight="1"/>
    <row r="59058" ht="12" customHeight="1"/>
    <row r="59059" ht="12" customHeight="1"/>
    <row r="59060" ht="12" customHeight="1"/>
    <row r="59061" ht="12" customHeight="1"/>
    <row r="59062" ht="12" customHeight="1"/>
    <row r="59063" ht="12" customHeight="1"/>
    <row r="59064" ht="12" customHeight="1"/>
    <row r="59065" ht="12" customHeight="1"/>
    <row r="59066" ht="12" customHeight="1"/>
    <row r="59067" ht="12" customHeight="1"/>
    <row r="59068" ht="12" customHeight="1"/>
    <row r="59069" ht="12" customHeight="1"/>
    <row r="59070" ht="12" customHeight="1"/>
    <row r="59071" ht="12" customHeight="1"/>
    <row r="59072" ht="12" customHeight="1"/>
    <row r="59073" ht="12" customHeight="1"/>
    <row r="59074" ht="12" customHeight="1"/>
    <row r="59075" ht="12" customHeight="1"/>
    <row r="59076" ht="12" customHeight="1"/>
    <row r="59077" ht="12" customHeight="1"/>
    <row r="59078" ht="12" customHeight="1"/>
    <row r="59079" ht="12" customHeight="1"/>
    <row r="59080" ht="12" customHeight="1"/>
    <row r="59081" ht="12" customHeight="1"/>
    <row r="59082" ht="12" customHeight="1"/>
    <row r="59083" ht="12" customHeight="1"/>
    <row r="59084" ht="12" customHeight="1"/>
    <row r="59085" ht="12" customHeight="1"/>
    <row r="59086" ht="12" customHeight="1"/>
    <row r="59087" ht="12" customHeight="1"/>
    <row r="59088" ht="12" customHeight="1"/>
    <row r="59089" ht="12" customHeight="1"/>
    <row r="59090" ht="12" customHeight="1"/>
    <row r="59091" ht="12" customHeight="1"/>
    <row r="59092" ht="12" customHeight="1"/>
    <row r="59093" ht="12" customHeight="1"/>
    <row r="59094" ht="12" customHeight="1"/>
    <row r="59095" ht="12" customHeight="1"/>
    <row r="59096" ht="12" customHeight="1"/>
    <row r="59097" ht="12" customHeight="1"/>
    <row r="59098" ht="12" customHeight="1"/>
    <row r="59099" ht="12" customHeight="1"/>
    <row r="59100" ht="12" customHeight="1"/>
    <row r="59101" ht="12" customHeight="1"/>
    <row r="59102" ht="12" customHeight="1"/>
    <row r="59103" ht="12" customHeight="1"/>
    <row r="59104" ht="12" customHeight="1"/>
    <row r="59105" ht="12" customHeight="1"/>
    <row r="59106" ht="12" customHeight="1"/>
    <row r="59107" ht="12" customHeight="1"/>
    <row r="59108" ht="12" customHeight="1"/>
    <row r="59109" ht="12" customHeight="1"/>
    <row r="59110" ht="12" customHeight="1"/>
    <row r="59111" ht="12" customHeight="1"/>
    <row r="59112" ht="12" customHeight="1"/>
    <row r="59113" ht="12" customHeight="1"/>
    <row r="59114" ht="12" customHeight="1"/>
    <row r="59115" ht="12" customHeight="1"/>
    <row r="59116" ht="12" customHeight="1"/>
    <row r="59117" ht="12" customHeight="1"/>
    <row r="59118" ht="12" customHeight="1"/>
    <row r="59119" ht="12" customHeight="1"/>
    <row r="59120" ht="12" customHeight="1"/>
    <row r="59121" ht="12" customHeight="1"/>
    <row r="59122" ht="12" customHeight="1"/>
    <row r="59123" ht="12" customHeight="1"/>
    <row r="59124" ht="12" customHeight="1"/>
    <row r="59125" ht="12" customHeight="1"/>
    <row r="59126" ht="12" customHeight="1"/>
    <row r="59127" ht="12" customHeight="1"/>
    <row r="59128" ht="12" customHeight="1"/>
    <row r="59129" ht="12" customHeight="1"/>
    <row r="59130" ht="12" customHeight="1"/>
    <row r="59131" ht="12" customHeight="1"/>
    <row r="59132" ht="12" customHeight="1"/>
    <row r="59133" ht="12" customHeight="1"/>
    <row r="59134" ht="12" customHeight="1"/>
    <row r="59135" ht="12" customHeight="1"/>
    <row r="59136" ht="12" customHeight="1"/>
    <row r="59137" ht="12" customHeight="1"/>
    <row r="59138" ht="12" customHeight="1"/>
    <row r="59139" ht="12" customHeight="1"/>
    <row r="59140" ht="12" customHeight="1"/>
    <row r="59141" ht="12" customHeight="1"/>
    <row r="59142" ht="12" customHeight="1"/>
    <row r="59143" ht="12" customHeight="1"/>
    <row r="59144" ht="12" customHeight="1"/>
    <row r="59145" ht="12" customHeight="1"/>
    <row r="59146" ht="12" customHeight="1"/>
    <row r="59147" ht="12" customHeight="1"/>
    <row r="59148" ht="12" customHeight="1"/>
    <row r="59149" ht="12" customHeight="1"/>
    <row r="59150" ht="12" customHeight="1"/>
    <row r="59151" ht="12" customHeight="1"/>
    <row r="59152" ht="12" customHeight="1"/>
    <row r="59153" ht="12" customHeight="1"/>
    <row r="59154" ht="12" customHeight="1"/>
    <row r="59155" ht="12" customHeight="1"/>
    <row r="59156" ht="12" customHeight="1"/>
    <row r="59157" ht="12" customHeight="1"/>
    <row r="59158" ht="12" customHeight="1"/>
    <row r="59159" ht="12" customHeight="1"/>
    <row r="59160" ht="12" customHeight="1"/>
    <row r="59161" ht="12" customHeight="1"/>
    <row r="59162" ht="12" customHeight="1"/>
    <row r="59163" ht="12" customHeight="1"/>
    <row r="59164" ht="12" customHeight="1"/>
    <row r="59165" ht="12" customHeight="1"/>
    <row r="59166" ht="12" customHeight="1"/>
    <row r="59167" ht="12" customHeight="1"/>
    <row r="59168" ht="12" customHeight="1"/>
    <row r="59169" ht="12" customHeight="1"/>
    <row r="59170" ht="12" customHeight="1"/>
    <row r="59171" ht="12" customHeight="1"/>
    <row r="59172" ht="12" customHeight="1"/>
    <row r="59173" ht="12" customHeight="1"/>
    <row r="59174" ht="12" customHeight="1"/>
    <row r="59175" ht="12" customHeight="1"/>
    <row r="59176" ht="12" customHeight="1"/>
    <row r="59177" ht="12" customHeight="1"/>
    <row r="59178" ht="12" customHeight="1"/>
    <row r="59179" ht="12" customHeight="1"/>
    <row r="59180" ht="12" customHeight="1"/>
    <row r="59181" ht="12" customHeight="1"/>
    <row r="59182" ht="12" customHeight="1"/>
    <row r="59183" ht="12" customHeight="1"/>
    <row r="59184" ht="12" customHeight="1"/>
    <row r="59185" ht="12" customHeight="1"/>
    <row r="59186" ht="12" customHeight="1"/>
    <row r="59187" ht="12" customHeight="1"/>
    <row r="59188" ht="12" customHeight="1"/>
    <row r="59189" ht="12" customHeight="1"/>
    <row r="59190" ht="12" customHeight="1"/>
    <row r="59191" ht="12" customHeight="1"/>
    <row r="59192" ht="12" customHeight="1"/>
    <row r="59193" ht="12" customHeight="1"/>
    <row r="59194" ht="12" customHeight="1"/>
    <row r="59195" ht="12" customHeight="1"/>
    <row r="59196" ht="12" customHeight="1"/>
    <row r="59197" ht="12" customHeight="1"/>
    <row r="59198" ht="12" customHeight="1"/>
    <row r="59199" ht="12" customHeight="1"/>
    <row r="59200" ht="12" customHeight="1"/>
    <row r="59201" ht="12" customHeight="1"/>
    <row r="59202" ht="12" customHeight="1"/>
    <row r="59203" ht="12" customHeight="1"/>
    <row r="59204" ht="12" customHeight="1"/>
    <row r="59205" ht="12" customHeight="1"/>
    <row r="59206" ht="12" customHeight="1"/>
    <row r="59207" ht="12" customHeight="1"/>
    <row r="59208" ht="12" customHeight="1"/>
    <row r="59209" ht="12" customHeight="1"/>
    <row r="59210" ht="12" customHeight="1"/>
    <row r="59211" ht="12" customHeight="1"/>
    <row r="59212" ht="12" customHeight="1"/>
    <row r="59213" ht="12" customHeight="1"/>
    <row r="59214" ht="12" customHeight="1"/>
    <row r="59215" ht="12" customHeight="1"/>
    <row r="59216" ht="12" customHeight="1"/>
    <row r="59217" ht="12" customHeight="1"/>
    <row r="59218" ht="12" customHeight="1"/>
    <row r="59219" ht="12" customHeight="1"/>
    <row r="59220" ht="12" customHeight="1"/>
    <row r="59221" ht="12" customHeight="1"/>
    <row r="59222" ht="12" customHeight="1"/>
    <row r="59223" ht="12" customHeight="1"/>
    <row r="59224" ht="12" customHeight="1"/>
    <row r="59225" ht="12" customHeight="1"/>
    <row r="59226" ht="12" customHeight="1"/>
    <row r="59227" ht="12" customHeight="1"/>
    <row r="59228" ht="12" customHeight="1"/>
    <row r="59229" ht="12" customHeight="1"/>
    <row r="59230" ht="12" customHeight="1"/>
    <row r="59231" ht="12" customHeight="1"/>
    <row r="59232" ht="12" customHeight="1"/>
    <row r="59233" ht="12" customHeight="1"/>
    <row r="59234" ht="12" customHeight="1"/>
    <row r="59235" ht="12" customHeight="1"/>
    <row r="59236" ht="12" customHeight="1"/>
    <row r="59237" ht="12" customHeight="1"/>
    <row r="59238" ht="12" customHeight="1"/>
    <row r="59239" ht="12" customHeight="1"/>
    <row r="59240" ht="12" customHeight="1"/>
    <row r="59241" ht="12" customHeight="1"/>
    <row r="59242" ht="12" customHeight="1"/>
    <row r="59243" ht="12" customHeight="1"/>
    <row r="59244" ht="12" customHeight="1"/>
    <row r="59245" ht="12" customHeight="1"/>
    <row r="59246" ht="12" customHeight="1"/>
    <row r="59247" ht="12" customHeight="1"/>
    <row r="59248" ht="12" customHeight="1"/>
    <row r="59249" ht="12" customHeight="1"/>
    <row r="59250" ht="12" customHeight="1"/>
    <row r="59251" ht="12" customHeight="1"/>
    <row r="59252" ht="12" customHeight="1"/>
    <row r="59253" ht="12" customHeight="1"/>
    <row r="59254" ht="12" customHeight="1"/>
    <row r="59255" ht="12" customHeight="1"/>
    <row r="59256" ht="12" customHeight="1"/>
    <row r="59257" ht="12" customHeight="1"/>
    <row r="59258" ht="12" customHeight="1"/>
    <row r="59259" ht="12" customHeight="1"/>
    <row r="59260" ht="12" customHeight="1"/>
    <row r="59261" ht="12" customHeight="1"/>
    <row r="59262" ht="12" customHeight="1"/>
    <row r="59263" ht="12" customHeight="1"/>
    <row r="59264" ht="12" customHeight="1"/>
    <row r="59265" ht="12" customHeight="1"/>
    <row r="59266" ht="12" customHeight="1"/>
    <row r="59267" ht="12" customHeight="1"/>
    <row r="59268" ht="12" customHeight="1"/>
    <row r="59269" ht="12" customHeight="1"/>
    <row r="59270" ht="12" customHeight="1"/>
    <row r="59271" ht="12" customHeight="1"/>
    <row r="59272" ht="12" customHeight="1"/>
    <row r="59273" ht="12" customHeight="1"/>
    <row r="59274" ht="12" customHeight="1"/>
    <row r="59275" ht="12" customHeight="1"/>
    <row r="59276" ht="12" customHeight="1"/>
    <row r="59277" ht="12" customHeight="1"/>
    <row r="59278" ht="12" customHeight="1"/>
    <row r="59279" ht="12" customHeight="1"/>
    <row r="59280" ht="12" customHeight="1"/>
    <row r="59281" ht="12" customHeight="1"/>
    <row r="59282" ht="12" customHeight="1"/>
    <row r="59283" ht="12" customHeight="1"/>
    <row r="59284" ht="12" customHeight="1"/>
    <row r="59285" ht="12" customHeight="1"/>
    <row r="59286" ht="12" customHeight="1"/>
    <row r="59287" ht="12" customHeight="1"/>
    <row r="59288" ht="12" customHeight="1"/>
    <row r="59289" ht="12" customHeight="1"/>
    <row r="59290" ht="12" customHeight="1"/>
    <row r="59291" ht="12" customHeight="1"/>
    <row r="59292" ht="12" customHeight="1"/>
    <row r="59293" ht="12" customHeight="1"/>
    <row r="59294" ht="12" customHeight="1"/>
    <row r="59295" ht="12" customHeight="1"/>
    <row r="59296" ht="12" customHeight="1"/>
    <row r="59297" ht="12" customHeight="1"/>
    <row r="59298" ht="12" customHeight="1"/>
    <row r="59299" ht="12" customHeight="1"/>
    <row r="59300" ht="12" customHeight="1"/>
    <row r="59301" ht="12" customHeight="1"/>
    <row r="59302" ht="12" customHeight="1"/>
    <row r="59303" ht="12" customHeight="1"/>
    <row r="59304" ht="12" customHeight="1"/>
    <row r="59305" ht="12" customHeight="1"/>
    <row r="59306" ht="12" customHeight="1"/>
    <row r="59307" ht="12" customHeight="1"/>
    <row r="59308" ht="12" customHeight="1"/>
    <row r="59309" ht="12" customHeight="1"/>
    <row r="59310" ht="12" customHeight="1"/>
    <row r="59311" ht="12" customHeight="1"/>
    <row r="59312" ht="12" customHeight="1"/>
    <row r="59313" ht="12" customHeight="1"/>
    <row r="59314" ht="12" customHeight="1"/>
    <row r="59315" ht="12" customHeight="1"/>
    <row r="59316" ht="12" customHeight="1"/>
    <row r="59317" ht="12" customHeight="1"/>
    <row r="59318" ht="12" customHeight="1"/>
    <row r="59319" ht="12" customHeight="1"/>
    <row r="59320" ht="12" customHeight="1"/>
    <row r="59321" ht="12" customHeight="1"/>
    <row r="59322" ht="12" customHeight="1"/>
    <row r="59323" ht="12" customHeight="1"/>
    <row r="59324" ht="12" customHeight="1"/>
    <row r="59325" ht="12" customHeight="1"/>
    <row r="59326" ht="12" customHeight="1"/>
    <row r="59327" ht="12" customHeight="1"/>
    <row r="59328" ht="12" customHeight="1"/>
    <row r="59329" ht="12" customHeight="1"/>
    <row r="59330" ht="12" customHeight="1"/>
    <row r="59331" ht="12" customHeight="1"/>
    <row r="59332" ht="12" customHeight="1"/>
    <row r="59333" ht="12" customHeight="1"/>
    <row r="59334" ht="12" customHeight="1"/>
    <row r="59335" ht="12" customHeight="1"/>
    <row r="59336" ht="12" customHeight="1"/>
    <row r="59337" ht="12" customHeight="1"/>
    <row r="59338" ht="12" customHeight="1"/>
    <row r="59339" ht="12" customHeight="1"/>
    <row r="59340" ht="12" customHeight="1"/>
    <row r="59341" ht="12" customHeight="1"/>
    <row r="59342" ht="12" customHeight="1"/>
    <row r="59343" ht="12" customHeight="1"/>
    <row r="59344" ht="12" customHeight="1"/>
    <row r="59345" ht="12" customHeight="1"/>
    <row r="59346" ht="12" customHeight="1"/>
    <row r="59347" ht="12" customHeight="1"/>
    <row r="59348" ht="12" customHeight="1"/>
    <row r="59349" ht="12" customHeight="1"/>
    <row r="59350" ht="12" customHeight="1"/>
    <row r="59351" ht="12" customHeight="1"/>
    <row r="59352" ht="12" customHeight="1"/>
    <row r="59353" ht="12" customHeight="1"/>
    <row r="59354" ht="12" customHeight="1"/>
    <row r="59355" ht="12" customHeight="1"/>
    <row r="59356" ht="12" customHeight="1"/>
    <row r="59357" ht="12" customHeight="1"/>
    <row r="59358" ht="12" customHeight="1"/>
    <row r="59359" ht="12" customHeight="1"/>
    <row r="59360" ht="12" customHeight="1"/>
    <row r="59361" ht="12" customHeight="1"/>
    <row r="59362" ht="12" customHeight="1"/>
    <row r="59363" ht="12" customHeight="1"/>
    <row r="59364" ht="12" customHeight="1"/>
    <row r="59365" ht="12" customHeight="1"/>
    <row r="59366" ht="12" customHeight="1"/>
    <row r="59367" ht="12" customHeight="1"/>
    <row r="59368" ht="12" customHeight="1"/>
    <row r="59369" ht="12" customHeight="1"/>
    <row r="59370" ht="12" customHeight="1"/>
    <row r="59371" ht="12" customHeight="1"/>
    <row r="59372" ht="12" customHeight="1"/>
    <row r="59373" ht="12" customHeight="1"/>
    <row r="59374" ht="12" customHeight="1"/>
    <row r="59375" ht="12" customHeight="1"/>
    <row r="59376" ht="12" customHeight="1"/>
    <row r="59377" ht="12" customHeight="1"/>
    <row r="59378" ht="12" customHeight="1"/>
    <row r="59379" ht="12" customHeight="1"/>
    <row r="59380" ht="12" customHeight="1"/>
    <row r="59381" ht="12" customHeight="1"/>
    <row r="59382" ht="12" customHeight="1"/>
    <row r="59383" ht="12" customHeight="1"/>
    <row r="59384" ht="12" customHeight="1"/>
    <row r="59385" ht="12" customHeight="1"/>
    <row r="59386" ht="12" customHeight="1"/>
    <row r="59387" ht="12" customHeight="1"/>
    <row r="59388" ht="12" customHeight="1"/>
    <row r="59389" ht="12" customHeight="1"/>
    <row r="59390" ht="12" customHeight="1"/>
    <row r="59391" ht="12" customHeight="1"/>
    <row r="59392" ht="12" customHeight="1"/>
    <row r="59393" ht="12" customHeight="1"/>
    <row r="59394" ht="12" customHeight="1"/>
    <row r="59395" ht="12" customHeight="1"/>
    <row r="59396" ht="12" customHeight="1"/>
    <row r="59397" ht="12" customHeight="1"/>
    <row r="59398" ht="12" customHeight="1"/>
    <row r="59399" ht="12" customHeight="1"/>
    <row r="59400" ht="12" customHeight="1"/>
    <row r="59401" ht="12" customHeight="1"/>
    <row r="59402" ht="12" customHeight="1"/>
    <row r="59403" ht="12" customHeight="1"/>
    <row r="59404" ht="12" customHeight="1"/>
    <row r="59405" ht="12" customHeight="1"/>
    <row r="59406" ht="12" customHeight="1"/>
    <row r="59407" ht="12" customHeight="1"/>
    <row r="59408" ht="12" customHeight="1"/>
    <row r="59409" ht="12" customHeight="1"/>
    <row r="59410" ht="12" customHeight="1"/>
    <row r="59411" ht="12" customHeight="1"/>
    <row r="59412" ht="12" customHeight="1"/>
    <row r="59413" ht="12" customHeight="1"/>
    <row r="59414" ht="12" customHeight="1"/>
    <row r="59415" ht="12" customHeight="1"/>
    <row r="59416" ht="12" customHeight="1"/>
    <row r="59417" ht="12" customHeight="1"/>
    <row r="59418" ht="12" customHeight="1"/>
    <row r="59419" ht="12" customHeight="1"/>
    <row r="59420" ht="12" customHeight="1"/>
    <row r="59421" ht="12" customHeight="1"/>
    <row r="59422" ht="12" customHeight="1"/>
    <row r="59423" ht="12" customHeight="1"/>
    <row r="59424" ht="12" customHeight="1"/>
    <row r="59425" ht="12" customHeight="1"/>
    <row r="59426" ht="12" customHeight="1"/>
    <row r="59427" ht="12" customHeight="1"/>
    <row r="59428" ht="12" customHeight="1"/>
    <row r="59429" ht="12" customHeight="1"/>
    <row r="59430" ht="12" customHeight="1"/>
    <row r="59431" ht="12" customHeight="1"/>
    <row r="59432" ht="12" customHeight="1"/>
    <row r="59433" ht="12" customHeight="1"/>
    <row r="59434" ht="12" customHeight="1"/>
    <row r="59435" ht="12" customHeight="1"/>
    <row r="59436" ht="12" customHeight="1"/>
    <row r="59437" ht="12" customHeight="1"/>
    <row r="59438" ht="12" customHeight="1"/>
    <row r="59439" ht="12" customHeight="1"/>
    <row r="59440" ht="12" customHeight="1"/>
    <row r="59441" ht="12" customHeight="1"/>
    <row r="59442" ht="12" customHeight="1"/>
    <row r="59443" ht="12" customHeight="1"/>
    <row r="59444" ht="12" customHeight="1"/>
    <row r="59445" ht="12" customHeight="1"/>
    <row r="59446" ht="12" customHeight="1"/>
    <row r="59447" ht="12" customHeight="1"/>
    <row r="59448" ht="12" customHeight="1"/>
    <row r="59449" ht="12" customHeight="1"/>
    <row r="59450" ht="12" customHeight="1"/>
    <row r="59451" ht="12" customHeight="1"/>
    <row r="59452" ht="12" customHeight="1"/>
    <row r="59453" ht="12" customHeight="1"/>
    <row r="59454" ht="12" customHeight="1"/>
    <row r="59455" ht="12" customHeight="1"/>
    <row r="59456" ht="12" customHeight="1"/>
    <row r="59457" ht="12" customHeight="1"/>
    <row r="59458" ht="12" customHeight="1"/>
    <row r="59459" ht="12" customHeight="1"/>
    <row r="59460" ht="12" customHeight="1"/>
    <row r="59461" ht="12" customHeight="1"/>
    <row r="59462" ht="12" customHeight="1"/>
    <row r="59463" ht="12" customHeight="1"/>
    <row r="59464" ht="12" customHeight="1"/>
    <row r="59465" ht="12" customHeight="1"/>
    <row r="59466" ht="12" customHeight="1"/>
    <row r="59467" ht="12" customHeight="1"/>
    <row r="59468" ht="12" customHeight="1"/>
    <row r="59469" ht="12" customHeight="1"/>
    <row r="59470" ht="12" customHeight="1"/>
    <row r="59471" ht="12" customHeight="1"/>
    <row r="59472" ht="12" customHeight="1"/>
    <row r="59473" ht="12" customHeight="1"/>
    <row r="59474" ht="12" customHeight="1"/>
    <row r="59475" ht="12" customHeight="1"/>
    <row r="59476" ht="12" customHeight="1"/>
    <row r="59477" ht="12" customHeight="1"/>
    <row r="59478" ht="12" customHeight="1"/>
    <row r="59479" ht="12" customHeight="1"/>
    <row r="59480" ht="12" customHeight="1"/>
    <row r="59481" ht="12" customHeight="1"/>
    <row r="59482" ht="12" customHeight="1"/>
    <row r="59483" ht="12" customHeight="1"/>
    <row r="59484" ht="12" customHeight="1"/>
    <row r="59485" ht="12" customHeight="1"/>
    <row r="59486" ht="12" customHeight="1"/>
    <row r="59487" ht="12" customHeight="1"/>
    <row r="59488" ht="12" customHeight="1"/>
    <row r="59489" ht="12" customHeight="1"/>
    <row r="59490" ht="12" customHeight="1"/>
    <row r="59491" ht="12" customHeight="1"/>
    <row r="59492" ht="12" customHeight="1"/>
    <row r="59493" ht="12" customHeight="1"/>
    <row r="59494" ht="12" customHeight="1"/>
    <row r="59495" ht="12" customHeight="1"/>
    <row r="59496" ht="12" customHeight="1"/>
    <row r="59497" ht="12" customHeight="1"/>
    <row r="59498" ht="12" customHeight="1"/>
    <row r="59499" ht="12" customHeight="1"/>
    <row r="59500" ht="12" customHeight="1"/>
    <row r="59501" ht="12" customHeight="1"/>
    <row r="59502" ht="12" customHeight="1"/>
    <row r="59503" ht="12" customHeight="1"/>
    <row r="59504" ht="12" customHeight="1"/>
    <row r="59505" ht="12" customHeight="1"/>
    <row r="59506" ht="12" customHeight="1"/>
    <row r="59507" ht="12" customHeight="1"/>
    <row r="59508" ht="12" customHeight="1"/>
    <row r="59509" ht="12" customHeight="1"/>
    <row r="59510" ht="12" customHeight="1"/>
    <row r="59511" ht="12" customHeight="1"/>
    <row r="59512" ht="12" customHeight="1"/>
    <row r="59513" ht="12" customHeight="1"/>
    <row r="59514" ht="12" customHeight="1"/>
    <row r="59515" ht="12" customHeight="1"/>
    <row r="59516" ht="12" customHeight="1"/>
    <row r="59517" ht="12" customHeight="1"/>
    <row r="59518" ht="12" customHeight="1"/>
    <row r="59519" ht="12" customHeight="1"/>
    <row r="59520" ht="12" customHeight="1"/>
    <row r="59521" ht="12" customHeight="1"/>
    <row r="59522" ht="12" customHeight="1"/>
    <row r="59523" ht="12" customHeight="1"/>
    <row r="59524" ht="12" customHeight="1"/>
    <row r="59525" ht="12" customHeight="1"/>
    <row r="59526" ht="12" customHeight="1"/>
    <row r="59527" ht="12" customHeight="1"/>
    <row r="59528" ht="12" customHeight="1"/>
    <row r="59529" ht="12" customHeight="1"/>
    <row r="59530" ht="12" customHeight="1"/>
    <row r="59531" ht="12" customHeight="1"/>
    <row r="59532" ht="12" customHeight="1"/>
    <row r="59533" ht="12" customHeight="1"/>
    <row r="59534" ht="12" customHeight="1"/>
    <row r="59535" ht="12" customHeight="1"/>
    <row r="59536" ht="12" customHeight="1"/>
    <row r="59537" ht="12" customHeight="1"/>
    <row r="59538" ht="12" customHeight="1"/>
    <row r="59539" ht="12" customHeight="1"/>
    <row r="59540" ht="12" customHeight="1"/>
    <row r="59541" ht="12" customHeight="1"/>
    <row r="59542" ht="12" customHeight="1"/>
    <row r="59543" ht="12" customHeight="1"/>
    <row r="59544" ht="12" customHeight="1"/>
    <row r="59545" ht="12" customHeight="1"/>
    <row r="59546" ht="12" customHeight="1"/>
    <row r="59547" ht="12" customHeight="1"/>
    <row r="59548" ht="12" customHeight="1"/>
    <row r="59549" ht="12" customHeight="1"/>
    <row r="59550" ht="12" customHeight="1"/>
    <row r="59551" ht="12" customHeight="1"/>
    <row r="59552" ht="12" customHeight="1"/>
    <row r="59553" ht="12" customHeight="1"/>
    <row r="59554" ht="12" customHeight="1"/>
    <row r="59555" ht="12" customHeight="1"/>
    <row r="59556" ht="12" customHeight="1"/>
    <row r="59557" ht="12" customHeight="1"/>
    <row r="59558" ht="12" customHeight="1"/>
    <row r="59559" ht="12" customHeight="1"/>
    <row r="59560" ht="12" customHeight="1"/>
    <row r="59561" ht="12" customHeight="1"/>
    <row r="59562" ht="12" customHeight="1"/>
    <row r="59563" ht="12" customHeight="1"/>
    <row r="59564" ht="12" customHeight="1"/>
    <row r="59565" ht="12" customHeight="1"/>
    <row r="59566" ht="12" customHeight="1"/>
    <row r="59567" ht="12" customHeight="1"/>
    <row r="59568" ht="12" customHeight="1"/>
    <row r="59569" ht="12" customHeight="1"/>
    <row r="59570" ht="12" customHeight="1"/>
    <row r="59571" ht="12" customHeight="1"/>
    <row r="59572" ht="12" customHeight="1"/>
    <row r="59573" ht="12" customHeight="1"/>
    <row r="59574" ht="12" customHeight="1"/>
    <row r="59575" ht="12" customHeight="1"/>
    <row r="59576" ht="12" customHeight="1"/>
    <row r="59577" ht="12" customHeight="1"/>
    <row r="59578" ht="12" customHeight="1"/>
    <row r="59579" ht="12" customHeight="1"/>
    <row r="59580" ht="12" customHeight="1"/>
    <row r="59581" ht="12" customHeight="1"/>
    <row r="59582" ht="12" customHeight="1"/>
    <row r="59583" ht="12" customHeight="1"/>
    <row r="59584" ht="12" customHeight="1"/>
    <row r="59585" ht="12" customHeight="1"/>
    <row r="59586" ht="12" customHeight="1"/>
    <row r="59587" ht="12" customHeight="1"/>
    <row r="59588" ht="12" customHeight="1"/>
    <row r="59589" ht="12" customHeight="1"/>
    <row r="59590" ht="12" customHeight="1"/>
    <row r="59591" ht="12" customHeight="1"/>
    <row r="59592" ht="12" customHeight="1"/>
    <row r="59593" ht="12" customHeight="1"/>
    <row r="59594" ht="12" customHeight="1"/>
    <row r="59595" ht="12" customHeight="1"/>
    <row r="59596" ht="12" customHeight="1"/>
    <row r="59597" ht="12" customHeight="1"/>
    <row r="59598" ht="12" customHeight="1"/>
    <row r="59599" ht="12" customHeight="1"/>
    <row r="59600" ht="12" customHeight="1"/>
    <row r="59601" ht="12" customHeight="1"/>
    <row r="59602" ht="12" customHeight="1"/>
    <row r="59603" ht="12" customHeight="1"/>
    <row r="59604" ht="12" customHeight="1"/>
    <row r="59605" ht="12" customHeight="1"/>
    <row r="59606" ht="12" customHeight="1"/>
    <row r="59607" ht="12" customHeight="1"/>
    <row r="59608" ht="12" customHeight="1"/>
    <row r="59609" ht="12" customHeight="1"/>
    <row r="59610" ht="12" customHeight="1"/>
    <row r="59611" ht="12" customHeight="1"/>
    <row r="59612" ht="12" customHeight="1"/>
    <row r="59613" ht="12" customHeight="1"/>
    <row r="59614" ht="12" customHeight="1"/>
    <row r="59615" ht="12" customHeight="1"/>
    <row r="59616" ht="12" customHeight="1"/>
    <row r="59617" ht="12" customHeight="1"/>
    <row r="59618" ht="12" customHeight="1"/>
    <row r="59619" ht="12" customHeight="1"/>
    <row r="59620" ht="12" customHeight="1"/>
    <row r="59621" ht="12" customHeight="1"/>
    <row r="59622" ht="12" customHeight="1"/>
    <row r="59623" ht="12" customHeight="1"/>
    <row r="59624" ht="12" customHeight="1"/>
    <row r="59625" ht="12" customHeight="1"/>
    <row r="59626" ht="12" customHeight="1"/>
    <row r="59627" ht="12" customHeight="1"/>
    <row r="59628" ht="12" customHeight="1"/>
    <row r="59629" ht="12" customHeight="1"/>
    <row r="59630" ht="12" customHeight="1"/>
    <row r="59631" ht="12" customHeight="1"/>
    <row r="59632" ht="12" customHeight="1"/>
    <row r="59633" ht="12" customHeight="1"/>
    <row r="59634" ht="12" customHeight="1"/>
    <row r="59635" ht="12" customHeight="1"/>
    <row r="59636" ht="12" customHeight="1"/>
    <row r="59637" ht="12" customHeight="1"/>
    <row r="59638" ht="12" customHeight="1"/>
    <row r="59639" ht="12" customHeight="1"/>
    <row r="59640" ht="12" customHeight="1"/>
    <row r="59641" ht="12" customHeight="1"/>
    <row r="59642" ht="12" customHeight="1"/>
    <row r="59643" ht="12" customHeight="1"/>
    <row r="59644" ht="12" customHeight="1"/>
    <row r="59645" ht="12" customHeight="1"/>
    <row r="59646" ht="12" customHeight="1"/>
    <row r="59647" ht="12" customHeight="1"/>
    <row r="59648" ht="12" customHeight="1"/>
    <row r="59649" ht="12" customHeight="1"/>
    <row r="59650" ht="12" customHeight="1"/>
    <row r="59651" ht="12" customHeight="1"/>
    <row r="59652" ht="12" customHeight="1"/>
    <row r="59653" ht="12" customHeight="1"/>
    <row r="59654" ht="12" customHeight="1"/>
    <row r="59655" ht="12" customHeight="1"/>
    <row r="59656" ht="12" customHeight="1"/>
    <row r="59657" ht="12" customHeight="1"/>
    <row r="59658" ht="12" customHeight="1"/>
    <row r="59659" ht="12" customHeight="1"/>
    <row r="59660" ht="12" customHeight="1"/>
    <row r="59661" ht="12" customHeight="1"/>
    <row r="59662" ht="12" customHeight="1"/>
    <row r="59663" ht="12" customHeight="1"/>
    <row r="59664" ht="12" customHeight="1"/>
    <row r="59665" ht="12" customHeight="1"/>
    <row r="59666" ht="12" customHeight="1"/>
    <row r="59667" ht="12" customHeight="1"/>
    <row r="59668" ht="12" customHeight="1"/>
    <row r="59669" ht="12" customHeight="1"/>
    <row r="59670" ht="12" customHeight="1"/>
    <row r="59671" ht="12" customHeight="1"/>
    <row r="59672" ht="12" customHeight="1"/>
    <row r="59673" ht="12" customHeight="1"/>
    <row r="59674" ht="12" customHeight="1"/>
    <row r="59675" ht="12" customHeight="1"/>
    <row r="59676" ht="12" customHeight="1"/>
    <row r="59677" ht="12" customHeight="1"/>
    <row r="59678" ht="12" customHeight="1"/>
    <row r="59679" ht="12" customHeight="1"/>
    <row r="59680" ht="12" customHeight="1"/>
    <row r="59681" ht="12" customHeight="1"/>
    <row r="59682" ht="12" customHeight="1"/>
    <row r="59683" ht="12" customHeight="1"/>
    <row r="59684" ht="12" customHeight="1"/>
    <row r="59685" ht="12" customHeight="1"/>
    <row r="59686" ht="12" customHeight="1"/>
    <row r="59687" ht="12" customHeight="1"/>
    <row r="59688" ht="12" customHeight="1"/>
    <row r="59689" ht="12" customHeight="1"/>
    <row r="59690" ht="12" customHeight="1"/>
    <row r="59691" ht="12" customHeight="1"/>
    <row r="59692" ht="12" customHeight="1"/>
    <row r="59693" ht="12" customHeight="1"/>
    <row r="59694" ht="12" customHeight="1"/>
    <row r="59695" ht="12" customHeight="1"/>
    <row r="59696" ht="12" customHeight="1"/>
    <row r="59697" ht="12" customHeight="1"/>
    <row r="59698" ht="12" customHeight="1"/>
    <row r="59699" ht="12" customHeight="1"/>
    <row r="59700" ht="12" customHeight="1"/>
    <row r="59701" ht="12" customHeight="1"/>
    <row r="59702" ht="12" customHeight="1"/>
    <row r="59703" ht="12" customHeight="1"/>
    <row r="59704" ht="12" customHeight="1"/>
    <row r="59705" ht="12" customHeight="1"/>
    <row r="59706" ht="12" customHeight="1"/>
    <row r="59707" ht="12" customHeight="1"/>
    <row r="59708" ht="12" customHeight="1"/>
    <row r="59709" ht="12" customHeight="1"/>
    <row r="59710" ht="12" customHeight="1"/>
    <row r="59711" ht="12" customHeight="1"/>
    <row r="59712" ht="12" customHeight="1"/>
    <row r="59713" ht="12" customHeight="1"/>
    <row r="59714" ht="12" customHeight="1"/>
    <row r="59715" ht="12" customHeight="1"/>
    <row r="59716" ht="12" customHeight="1"/>
    <row r="59717" ht="12" customHeight="1"/>
    <row r="59718" ht="12" customHeight="1"/>
    <row r="59719" ht="12" customHeight="1"/>
    <row r="59720" ht="12" customHeight="1"/>
    <row r="59721" ht="12" customHeight="1"/>
    <row r="59722" ht="12" customHeight="1"/>
    <row r="59723" ht="12" customHeight="1"/>
    <row r="59724" ht="12" customHeight="1"/>
    <row r="59725" ht="12" customHeight="1"/>
    <row r="59726" ht="12" customHeight="1"/>
    <row r="59727" ht="12" customHeight="1"/>
    <row r="59728" ht="12" customHeight="1"/>
    <row r="59729" ht="12" customHeight="1"/>
    <row r="59730" ht="12" customHeight="1"/>
    <row r="59731" ht="12" customHeight="1"/>
    <row r="59732" ht="12" customHeight="1"/>
    <row r="59733" ht="12" customHeight="1"/>
    <row r="59734" ht="12" customHeight="1"/>
    <row r="59735" ht="12" customHeight="1"/>
    <row r="59736" ht="12" customHeight="1"/>
    <row r="59737" ht="12" customHeight="1"/>
    <row r="59738" ht="12" customHeight="1"/>
    <row r="59739" ht="12" customHeight="1"/>
    <row r="59740" ht="12" customHeight="1"/>
    <row r="59741" ht="12" customHeight="1"/>
    <row r="59742" ht="12" customHeight="1"/>
    <row r="59743" ht="12" customHeight="1"/>
    <row r="59744" ht="12" customHeight="1"/>
    <row r="59745" ht="12" customHeight="1"/>
    <row r="59746" ht="12" customHeight="1"/>
    <row r="59747" ht="12" customHeight="1"/>
    <row r="59748" ht="12" customHeight="1"/>
    <row r="59749" ht="12" customHeight="1"/>
    <row r="59750" ht="12" customHeight="1"/>
    <row r="59751" ht="12" customHeight="1"/>
    <row r="59752" ht="12" customHeight="1"/>
    <row r="59753" ht="12" customHeight="1"/>
    <row r="59754" ht="12" customHeight="1"/>
    <row r="59755" ht="12" customHeight="1"/>
    <row r="59756" ht="12" customHeight="1"/>
    <row r="59757" ht="12" customHeight="1"/>
    <row r="59758" ht="12" customHeight="1"/>
    <row r="59759" ht="12" customHeight="1"/>
    <row r="59760" ht="12" customHeight="1"/>
    <row r="59761" ht="12" customHeight="1"/>
    <row r="59762" ht="12" customHeight="1"/>
    <row r="59763" ht="12" customHeight="1"/>
    <row r="59764" ht="12" customHeight="1"/>
    <row r="59765" ht="12" customHeight="1"/>
    <row r="59766" ht="12" customHeight="1"/>
    <row r="59767" ht="12" customHeight="1"/>
    <row r="59768" ht="12" customHeight="1"/>
    <row r="59769" ht="12" customHeight="1"/>
    <row r="59770" ht="12" customHeight="1"/>
    <row r="59771" ht="12" customHeight="1"/>
    <row r="59772" ht="12" customHeight="1"/>
    <row r="59773" ht="12" customHeight="1"/>
    <row r="59774" ht="12" customHeight="1"/>
    <row r="59775" ht="12" customHeight="1"/>
    <row r="59776" ht="12" customHeight="1"/>
    <row r="59777" ht="12" customHeight="1"/>
    <row r="59778" ht="12" customHeight="1"/>
    <row r="59779" ht="12" customHeight="1"/>
    <row r="59780" ht="12" customHeight="1"/>
    <row r="59781" ht="12" customHeight="1"/>
    <row r="59782" ht="12" customHeight="1"/>
    <row r="59783" ht="12" customHeight="1"/>
    <row r="59784" ht="12" customHeight="1"/>
    <row r="59785" ht="12" customHeight="1"/>
    <row r="59786" ht="12" customHeight="1"/>
    <row r="59787" ht="12" customHeight="1"/>
    <row r="59788" ht="12" customHeight="1"/>
    <row r="59789" ht="12" customHeight="1"/>
    <row r="59790" ht="12" customHeight="1"/>
    <row r="59791" ht="12" customHeight="1"/>
    <row r="59792" ht="12" customHeight="1"/>
    <row r="59793" ht="12" customHeight="1"/>
    <row r="59794" ht="12" customHeight="1"/>
    <row r="59795" ht="12" customHeight="1"/>
    <row r="59796" ht="12" customHeight="1"/>
    <row r="59797" ht="12" customHeight="1"/>
    <row r="59798" ht="12" customHeight="1"/>
    <row r="59799" ht="12" customHeight="1"/>
    <row r="59800" ht="12" customHeight="1"/>
    <row r="59801" ht="12" customHeight="1"/>
    <row r="59802" ht="12" customHeight="1"/>
    <row r="59803" ht="12" customHeight="1"/>
    <row r="59804" ht="12" customHeight="1"/>
    <row r="59805" ht="12" customHeight="1"/>
    <row r="59806" ht="12" customHeight="1"/>
    <row r="59807" ht="12" customHeight="1"/>
    <row r="59808" ht="12" customHeight="1"/>
    <row r="59809" ht="12" customHeight="1"/>
    <row r="59810" ht="12" customHeight="1"/>
    <row r="59811" ht="12" customHeight="1"/>
    <row r="59812" ht="12" customHeight="1"/>
    <row r="59813" ht="12" customHeight="1"/>
    <row r="59814" ht="12" customHeight="1"/>
    <row r="59815" ht="12" customHeight="1"/>
    <row r="59816" ht="12" customHeight="1"/>
    <row r="59817" ht="12" customHeight="1"/>
    <row r="59818" ht="12" customHeight="1"/>
    <row r="59819" ht="12" customHeight="1"/>
    <row r="59820" ht="12" customHeight="1"/>
    <row r="59821" ht="12" customHeight="1"/>
    <row r="59822" ht="12" customHeight="1"/>
    <row r="59823" ht="12" customHeight="1"/>
    <row r="59824" ht="12" customHeight="1"/>
    <row r="59825" ht="12" customHeight="1"/>
    <row r="59826" ht="12" customHeight="1"/>
    <row r="59827" ht="12" customHeight="1"/>
    <row r="59828" ht="12" customHeight="1"/>
    <row r="59829" ht="12" customHeight="1"/>
    <row r="59830" ht="12" customHeight="1"/>
    <row r="59831" ht="12" customHeight="1"/>
    <row r="59832" ht="12" customHeight="1"/>
    <row r="59833" ht="12" customHeight="1"/>
    <row r="59834" ht="12" customHeight="1"/>
    <row r="59835" ht="12" customHeight="1"/>
    <row r="59836" ht="12" customHeight="1"/>
    <row r="59837" ht="12" customHeight="1"/>
    <row r="59838" ht="12" customHeight="1"/>
    <row r="59839" ht="12" customHeight="1"/>
    <row r="59840" ht="12" customHeight="1"/>
    <row r="59841" ht="12" customHeight="1"/>
    <row r="59842" ht="12" customHeight="1"/>
    <row r="59843" ht="12" customHeight="1"/>
    <row r="59844" ht="12" customHeight="1"/>
    <row r="59845" ht="12" customHeight="1"/>
    <row r="59846" ht="12" customHeight="1"/>
    <row r="59847" ht="12" customHeight="1"/>
    <row r="59848" ht="12" customHeight="1"/>
    <row r="59849" ht="12" customHeight="1"/>
    <row r="59850" ht="12" customHeight="1"/>
    <row r="59851" ht="12" customHeight="1"/>
    <row r="59852" ht="12" customHeight="1"/>
    <row r="59853" ht="12" customHeight="1"/>
    <row r="59854" ht="12" customHeight="1"/>
    <row r="59855" ht="12" customHeight="1"/>
    <row r="59856" ht="12" customHeight="1"/>
    <row r="59857" ht="12" customHeight="1"/>
    <row r="59858" ht="12" customHeight="1"/>
    <row r="59859" ht="12" customHeight="1"/>
    <row r="59860" ht="12" customHeight="1"/>
    <row r="59861" ht="12" customHeight="1"/>
    <row r="59862" ht="12" customHeight="1"/>
    <row r="59863" ht="12" customHeight="1"/>
    <row r="59864" ht="12" customHeight="1"/>
    <row r="59865" ht="12" customHeight="1"/>
    <row r="59866" ht="12" customHeight="1"/>
    <row r="59867" ht="12" customHeight="1"/>
    <row r="59868" ht="12" customHeight="1"/>
    <row r="59869" ht="12" customHeight="1"/>
    <row r="59870" ht="12" customHeight="1"/>
    <row r="59871" ht="12" customHeight="1"/>
    <row r="59872" ht="12" customHeight="1"/>
    <row r="59873" ht="12" customHeight="1"/>
    <row r="59874" ht="12" customHeight="1"/>
    <row r="59875" ht="12" customHeight="1"/>
    <row r="59876" ht="12" customHeight="1"/>
    <row r="59877" ht="12" customHeight="1"/>
    <row r="59878" ht="12" customHeight="1"/>
    <row r="59879" ht="12" customHeight="1"/>
    <row r="59880" ht="12" customHeight="1"/>
    <row r="59881" ht="12" customHeight="1"/>
    <row r="59882" ht="12" customHeight="1"/>
    <row r="59883" ht="12" customHeight="1"/>
    <row r="59884" ht="12" customHeight="1"/>
    <row r="59885" ht="12" customHeight="1"/>
    <row r="59886" ht="12" customHeight="1"/>
    <row r="59887" ht="12" customHeight="1"/>
    <row r="59888" ht="12" customHeight="1"/>
    <row r="59889" ht="12" customHeight="1"/>
    <row r="59890" ht="12" customHeight="1"/>
    <row r="59891" ht="12" customHeight="1"/>
    <row r="59892" ht="12" customHeight="1"/>
    <row r="59893" ht="12" customHeight="1"/>
    <row r="59894" ht="12" customHeight="1"/>
    <row r="59895" ht="12" customHeight="1"/>
    <row r="59896" ht="12" customHeight="1"/>
    <row r="59897" ht="12" customHeight="1"/>
    <row r="59898" ht="12" customHeight="1"/>
    <row r="59899" ht="12" customHeight="1"/>
    <row r="59900" ht="12" customHeight="1"/>
    <row r="59901" ht="12" customHeight="1"/>
    <row r="59902" ht="12" customHeight="1"/>
    <row r="59903" ht="12" customHeight="1"/>
    <row r="59904" ht="12" customHeight="1"/>
    <row r="59905" ht="12" customHeight="1"/>
    <row r="59906" ht="12" customHeight="1"/>
    <row r="59907" ht="12" customHeight="1"/>
    <row r="59908" ht="12" customHeight="1"/>
    <row r="59909" ht="12" customHeight="1"/>
    <row r="59910" ht="12" customHeight="1"/>
    <row r="59911" ht="12" customHeight="1"/>
    <row r="59912" ht="12" customHeight="1"/>
    <row r="59913" ht="12" customHeight="1"/>
    <row r="59914" ht="12" customHeight="1"/>
    <row r="59915" ht="12" customHeight="1"/>
    <row r="59916" ht="12" customHeight="1"/>
    <row r="59917" ht="12" customHeight="1"/>
    <row r="59918" ht="12" customHeight="1"/>
    <row r="59919" ht="12" customHeight="1"/>
    <row r="59920" ht="12" customHeight="1"/>
    <row r="59921" ht="12" customHeight="1"/>
    <row r="59922" ht="12" customHeight="1"/>
    <row r="59923" ht="12" customHeight="1"/>
    <row r="59924" ht="12" customHeight="1"/>
    <row r="59925" ht="12" customHeight="1"/>
    <row r="59926" ht="12" customHeight="1"/>
    <row r="59927" ht="12" customHeight="1"/>
    <row r="59928" ht="12" customHeight="1"/>
    <row r="59929" ht="12" customHeight="1"/>
    <row r="59930" ht="12" customHeight="1"/>
    <row r="59931" ht="12" customHeight="1"/>
    <row r="59932" ht="12" customHeight="1"/>
    <row r="59933" ht="12" customHeight="1"/>
    <row r="59934" ht="12" customHeight="1"/>
    <row r="59935" ht="12" customHeight="1"/>
    <row r="59936" ht="12" customHeight="1"/>
    <row r="59937" ht="12" customHeight="1"/>
    <row r="59938" ht="12" customHeight="1"/>
    <row r="59939" ht="12" customHeight="1"/>
    <row r="59940" ht="12" customHeight="1"/>
    <row r="59941" ht="12" customHeight="1"/>
    <row r="59942" ht="12" customHeight="1"/>
    <row r="59943" ht="12" customHeight="1"/>
    <row r="59944" ht="12" customHeight="1"/>
    <row r="59945" ht="12" customHeight="1"/>
    <row r="59946" ht="12" customHeight="1"/>
    <row r="59947" ht="12" customHeight="1"/>
    <row r="59948" ht="12" customHeight="1"/>
    <row r="59949" ht="12" customHeight="1"/>
    <row r="59950" ht="12" customHeight="1"/>
    <row r="59951" ht="12" customHeight="1"/>
    <row r="59952" ht="12" customHeight="1"/>
    <row r="59953" ht="12" customHeight="1"/>
    <row r="59954" ht="12" customHeight="1"/>
    <row r="59955" ht="12" customHeight="1"/>
    <row r="59956" ht="12" customHeight="1"/>
    <row r="59957" ht="12" customHeight="1"/>
    <row r="59958" ht="12" customHeight="1"/>
    <row r="59959" ht="12" customHeight="1"/>
    <row r="59960" ht="12" customHeight="1"/>
    <row r="59961" ht="12" customHeight="1"/>
    <row r="59962" ht="12" customHeight="1"/>
    <row r="59963" ht="12" customHeight="1"/>
    <row r="59964" ht="12" customHeight="1"/>
    <row r="59965" ht="12" customHeight="1"/>
    <row r="59966" ht="12" customHeight="1"/>
    <row r="59967" ht="12" customHeight="1"/>
    <row r="59968" ht="12" customHeight="1"/>
    <row r="59969" ht="12" customHeight="1"/>
    <row r="59970" ht="12" customHeight="1"/>
    <row r="59971" ht="12" customHeight="1"/>
    <row r="59972" ht="12" customHeight="1"/>
    <row r="59973" ht="12" customHeight="1"/>
    <row r="59974" ht="12" customHeight="1"/>
    <row r="59975" ht="12" customHeight="1"/>
    <row r="59976" ht="12" customHeight="1"/>
    <row r="59977" ht="12" customHeight="1"/>
    <row r="59978" ht="12" customHeight="1"/>
    <row r="59979" ht="12" customHeight="1"/>
    <row r="59980" ht="12" customHeight="1"/>
    <row r="59981" ht="12" customHeight="1"/>
    <row r="59982" ht="12" customHeight="1"/>
    <row r="59983" ht="12" customHeight="1"/>
    <row r="59984" ht="12" customHeight="1"/>
    <row r="59985" ht="12" customHeight="1"/>
    <row r="59986" ht="12" customHeight="1"/>
    <row r="59987" ht="12" customHeight="1"/>
    <row r="59988" ht="12" customHeight="1"/>
    <row r="59989" ht="12" customHeight="1"/>
    <row r="59990" ht="12" customHeight="1"/>
    <row r="59991" ht="12" customHeight="1"/>
    <row r="59992" ht="12" customHeight="1"/>
    <row r="59993" ht="12" customHeight="1"/>
    <row r="59994" ht="12" customHeight="1"/>
    <row r="59995" ht="12" customHeight="1"/>
    <row r="59996" ht="12" customHeight="1"/>
    <row r="59997" ht="12" customHeight="1"/>
    <row r="59998" ht="12" customHeight="1"/>
    <row r="59999" ht="12" customHeight="1"/>
    <row r="60000" ht="12" customHeight="1"/>
    <row r="60001" ht="12" customHeight="1"/>
    <row r="60002" ht="12" customHeight="1"/>
    <row r="60003" ht="12" customHeight="1"/>
    <row r="60004" ht="12" customHeight="1"/>
    <row r="60005" ht="12" customHeight="1"/>
    <row r="60006" ht="12" customHeight="1"/>
    <row r="60007" ht="12" customHeight="1"/>
    <row r="60008" ht="12" customHeight="1"/>
    <row r="60009" ht="12" customHeight="1"/>
    <row r="60010" ht="12" customHeight="1"/>
    <row r="60011" ht="12" customHeight="1"/>
    <row r="60012" ht="12" customHeight="1"/>
    <row r="60013" ht="12" customHeight="1"/>
    <row r="60014" ht="12" customHeight="1"/>
    <row r="60015" ht="12" customHeight="1"/>
    <row r="60016" ht="12" customHeight="1"/>
    <row r="60017" ht="12" customHeight="1"/>
    <row r="60018" ht="12" customHeight="1"/>
    <row r="60019" ht="12" customHeight="1"/>
    <row r="60020" ht="12" customHeight="1"/>
    <row r="60021" ht="12" customHeight="1"/>
    <row r="60022" ht="12" customHeight="1"/>
    <row r="60023" ht="12" customHeight="1"/>
    <row r="60024" ht="12" customHeight="1"/>
    <row r="60025" ht="12" customHeight="1"/>
    <row r="60026" ht="12" customHeight="1"/>
    <row r="60027" ht="12" customHeight="1"/>
    <row r="60028" ht="12" customHeight="1"/>
    <row r="60029" ht="12" customHeight="1"/>
    <row r="60030" ht="12" customHeight="1"/>
    <row r="60031" ht="12" customHeight="1"/>
    <row r="60032" ht="12" customHeight="1"/>
    <row r="60033" ht="12" customHeight="1"/>
    <row r="60034" ht="12" customHeight="1"/>
    <row r="60035" ht="12" customHeight="1"/>
    <row r="60036" ht="12" customHeight="1"/>
    <row r="60037" ht="12" customHeight="1"/>
    <row r="60038" ht="12" customHeight="1"/>
    <row r="60039" ht="12" customHeight="1"/>
    <row r="60040" ht="12" customHeight="1"/>
    <row r="60041" ht="12" customHeight="1"/>
    <row r="60042" ht="12" customHeight="1"/>
    <row r="60043" ht="12" customHeight="1"/>
    <row r="60044" ht="12" customHeight="1"/>
    <row r="60045" ht="12" customHeight="1"/>
    <row r="60046" ht="12" customHeight="1"/>
    <row r="60047" ht="12" customHeight="1"/>
    <row r="60048" ht="12" customHeight="1"/>
    <row r="60049" ht="12" customHeight="1"/>
    <row r="60050" ht="12" customHeight="1"/>
    <row r="60051" ht="12" customHeight="1"/>
    <row r="60052" ht="12" customHeight="1"/>
    <row r="60053" ht="12" customHeight="1"/>
    <row r="60054" ht="12" customHeight="1"/>
    <row r="60055" ht="12" customHeight="1"/>
    <row r="60056" ht="12" customHeight="1"/>
    <row r="60057" ht="12" customHeight="1"/>
    <row r="60058" ht="12" customHeight="1"/>
    <row r="60059" ht="12" customHeight="1"/>
    <row r="60060" ht="12" customHeight="1"/>
    <row r="60061" ht="12" customHeight="1"/>
    <row r="60062" ht="12" customHeight="1"/>
    <row r="60063" ht="12" customHeight="1"/>
    <row r="60064" ht="12" customHeight="1"/>
    <row r="60065" ht="12" customHeight="1"/>
    <row r="60066" ht="12" customHeight="1"/>
    <row r="60067" ht="12" customHeight="1"/>
    <row r="60068" ht="12" customHeight="1"/>
    <row r="60069" ht="12" customHeight="1"/>
    <row r="60070" ht="12" customHeight="1"/>
    <row r="60071" ht="12" customHeight="1"/>
    <row r="60072" ht="12" customHeight="1"/>
    <row r="60073" ht="12" customHeight="1"/>
    <row r="60074" ht="12" customHeight="1"/>
    <row r="60075" ht="12" customHeight="1"/>
    <row r="60076" ht="12" customHeight="1"/>
    <row r="60077" ht="12" customHeight="1"/>
    <row r="60078" ht="12" customHeight="1"/>
    <row r="60079" ht="12" customHeight="1"/>
    <row r="60080" ht="12" customHeight="1"/>
    <row r="60081" ht="12" customHeight="1"/>
    <row r="60082" ht="12" customHeight="1"/>
    <row r="60083" ht="12" customHeight="1"/>
    <row r="60084" ht="12" customHeight="1"/>
    <row r="60085" ht="12" customHeight="1"/>
    <row r="60086" ht="12" customHeight="1"/>
    <row r="60087" ht="12" customHeight="1"/>
    <row r="60088" ht="12" customHeight="1"/>
    <row r="60089" ht="12" customHeight="1"/>
    <row r="60090" ht="12" customHeight="1"/>
    <row r="60091" ht="12" customHeight="1"/>
    <row r="60092" ht="12" customHeight="1"/>
    <row r="60093" ht="12" customHeight="1"/>
    <row r="60094" ht="12" customHeight="1"/>
    <row r="60095" ht="12" customHeight="1"/>
    <row r="60096" ht="12" customHeight="1"/>
    <row r="60097" ht="12" customHeight="1"/>
    <row r="60098" ht="12" customHeight="1"/>
    <row r="60099" ht="12" customHeight="1"/>
    <row r="60100" ht="12" customHeight="1"/>
    <row r="60101" ht="12" customHeight="1"/>
    <row r="60102" ht="12" customHeight="1"/>
    <row r="60103" ht="12" customHeight="1"/>
    <row r="60104" ht="12" customHeight="1"/>
    <row r="60105" ht="12" customHeight="1"/>
    <row r="60106" ht="12" customHeight="1"/>
    <row r="60107" ht="12" customHeight="1"/>
    <row r="60108" ht="12" customHeight="1"/>
    <row r="60109" ht="12" customHeight="1"/>
    <row r="60110" ht="12" customHeight="1"/>
    <row r="60111" ht="12" customHeight="1"/>
    <row r="60112" ht="12" customHeight="1"/>
    <row r="60113" ht="12" customHeight="1"/>
    <row r="60114" ht="12" customHeight="1"/>
    <row r="60115" ht="12" customHeight="1"/>
    <row r="60116" ht="12" customHeight="1"/>
    <row r="60117" ht="12" customHeight="1"/>
    <row r="60118" ht="12" customHeight="1"/>
    <row r="60119" ht="12" customHeight="1"/>
    <row r="60120" ht="12" customHeight="1"/>
    <row r="60121" ht="12" customHeight="1"/>
    <row r="60122" ht="12" customHeight="1"/>
    <row r="60123" ht="12" customHeight="1"/>
    <row r="60124" ht="12" customHeight="1"/>
    <row r="60125" ht="12" customHeight="1"/>
    <row r="60126" ht="12" customHeight="1"/>
    <row r="60127" ht="12" customHeight="1"/>
    <row r="60128" ht="12" customHeight="1"/>
    <row r="60129" ht="12" customHeight="1"/>
    <row r="60130" ht="12" customHeight="1"/>
    <row r="60131" ht="12" customHeight="1"/>
    <row r="60132" ht="12" customHeight="1"/>
    <row r="60133" ht="12" customHeight="1"/>
    <row r="60134" ht="12" customHeight="1"/>
    <row r="60135" ht="12" customHeight="1"/>
    <row r="60136" ht="12" customHeight="1"/>
    <row r="60137" ht="12" customHeight="1"/>
    <row r="60138" ht="12" customHeight="1"/>
    <row r="60139" ht="12" customHeight="1"/>
    <row r="60140" ht="12" customHeight="1"/>
    <row r="60141" ht="12" customHeight="1"/>
    <row r="60142" ht="12" customHeight="1"/>
    <row r="60143" ht="12" customHeight="1"/>
    <row r="60144" ht="12" customHeight="1"/>
    <row r="60145" ht="12" customHeight="1"/>
    <row r="60146" ht="12" customHeight="1"/>
    <row r="60147" ht="12" customHeight="1"/>
    <row r="60148" ht="12" customHeight="1"/>
    <row r="60149" ht="12" customHeight="1"/>
    <row r="60150" ht="12" customHeight="1"/>
    <row r="60151" ht="12" customHeight="1"/>
    <row r="60152" ht="12" customHeight="1"/>
    <row r="60153" ht="12" customHeight="1"/>
    <row r="60154" ht="12" customHeight="1"/>
    <row r="60155" ht="12" customHeight="1"/>
    <row r="60156" ht="12" customHeight="1"/>
    <row r="60157" ht="12" customHeight="1"/>
    <row r="60158" ht="12" customHeight="1"/>
    <row r="60159" ht="12" customHeight="1"/>
    <row r="60160" ht="12" customHeight="1"/>
    <row r="60161" ht="12" customHeight="1"/>
    <row r="60162" ht="12" customHeight="1"/>
    <row r="60163" ht="12" customHeight="1"/>
    <row r="60164" ht="12" customHeight="1"/>
    <row r="60165" ht="12" customHeight="1"/>
    <row r="60166" ht="12" customHeight="1"/>
    <row r="60167" ht="12" customHeight="1"/>
    <row r="60168" ht="12" customHeight="1"/>
    <row r="60169" ht="12" customHeight="1"/>
    <row r="60170" ht="12" customHeight="1"/>
    <row r="60171" ht="12" customHeight="1"/>
    <row r="60172" ht="12" customHeight="1"/>
    <row r="60173" ht="12" customHeight="1"/>
    <row r="60174" ht="12" customHeight="1"/>
    <row r="60175" ht="12" customHeight="1"/>
    <row r="60176" ht="12" customHeight="1"/>
    <row r="60177" ht="12" customHeight="1"/>
    <row r="60178" ht="12" customHeight="1"/>
    <row r="60179" ht="12" customHeight="1"/>
    <row r="60180" ht="12" customHeight="1"/>
    <row r="60181" ht="12" customHeight="1"/>
    <row r="60182" ht="12" customHeight="1"/>
    <row r="60183" ht="12" customHeight="1"/>
    <row r="60184" ht="12" customHeight="1"/>
    <row r="60185" ht="12" customHeight="1"/>
    <row r="60186" ht="12" customHeight="1"/>
    <row r="60187" ht="12" customHeight="1"/>
    <row r="60188" ht="12" customHeight="1"/>
    <row r="60189" ht="12" customHeight="1"/>
    <row r="60190" ht="12" customHeight="1"/>
    <row r="60191" ht="12" customHeight="1"/>
    <row r="60192" ht="12" customHeight="1"/>
    <row r="60193" ht="12" customHeight="1"/>
    <row r="60194" ht="12" customHeight="1"/>
    <row r="60195" ht="12" customHeight="1"/>
    <row r="60196" ht="12" customHeight="1"/>
    <row r="60197" ht="12" customHeight="1"/>
    <row r="60198" ht="12" customHeight="1"/>
    <row r="60199" ht="12" customHeight="1"/>
    <row r="60200" ht="12" customHeight="1"/>
    <row r="60201" ht="12" customHeight="1"/>
    <row r="60202" ht="12" customHeight="1"/>
    <row r="60203" ht="12" customHeight="1"/>
    <row r="60204" ht="12" customHeight="1"/>
    <row r="60205" ht="12" customHeight="1"/>
    <row r="60206" ht="12" customHeight="1"/>
    <row r="60207" ht="12" customHeight="1"/>
    <row r="60208" ht="12" customHeight="1"/>
    <row r="60209" ht="12" customHeight="1"/>
    <row r="60210" ht="12" customHeight="1"/>
    <row r="60211" ht="12" customHeight="1"/>
    <row r="60212" ht="12" customHeight="1"/>
    <row r="60213" ht="12" customHeight="1"/>
    <row r="60214" ht="12" customHeight="1"/>
    <row r="60215" ht="12" customHeight="1"/>
    <row r="60216" ht="12" customHeight="1"/>
    <row r="60217" ht="12" customHeight="1"/>
    <row r="60218" ht="12" customHeight="1"/>
    <row r="60219" ht="12" customHeight="1"/>
    <row r="60220" ht="12" customHeight="1"/>
    <row r="60221" ht="12" customHeight="1"/>
    <row r="60222" ht="12" customHeight="1"/>
    <row r="60223" ht="12" customHeight="1"/>
    <row r="60224" ht="12" customHeight="1"/>
    <row r="60225" ht="12" customHeight="1"/>
    <row r="60226" ht="12" customHeight="1"/>
    <row r="60227" ht="12" customHeight="1"/>
    <row r="60228" ht="12" customHeight="1"/>
    <row r="60229" ht="12" customHeight="1"/>
    <row r="60230" ht="12" customHeight="1"/>
    <row r="60231" ht="12" customHeight="1"/>
    <row r="60232" ht="12" customHeight="1"/>
    <row r="60233" ht="12" customHeight="1"/>
    <row r="60234" ht="12" customHeight="1"/>
    <row r="60235" ht="12" customHeight="1"/>
    <row r="60236" ht="12" customHeight="1"/>
    <row r="60237" ht="12" customHeight="1"/>
    <row r="60238" ht="12" customHeight="1"/>
    <row r="60239" ht="12" customHeight="1"/>
    <row r="60240" ht="12" customHeight="1"/>
    <row r="60241" ht="12" customHeight="1"/>
    <row r="60242" ht="12" customHeight="1"/>
    <row r="60243" ht="12" customHeight="1"/>
    <row r="60244" ht="12" customHeight="1"/>
    <row r="60245" ht="12" customHeight="1"/>
    <row r="60246" ht="12" customHeight="1"/>
    <row r="60247" ht="12" customHeight="1"/>
    <row r="60248" ht="12" customHeight="1"/>
    <row r="60249" ht="12" customHeight="1"/>
    <row r="60250" ht="12" customHeight="1"/>
    <row r="60251" ht="12" customHeight="1"/>
    <row r="60252" ht="12" customHeight="1"/>
    <row r="60253" ht="12" customHeight="1"/>
    <row r="60254" ht="12" customHeight="1"/>
    <row r="60255" ht="12" customHeight="1"/>
    <row r="60256" ht="12" customHeight="1"/>
    <row r="60257" ht="12" customHeight="1"/>
    <row r="60258" ht="12" customHeight="1"/>
    <row r="60259" ht="12" customHeight="1"/>
    <row r="60260" ht="12" customHeight="1"/>
    <row r="60261" ht="12" customHeight="1"/>
    <row r="60262" ht="12" customHeight="1"/>
    <row r="60263" ht="12" customHeight="1"/>
    <row r="60264" ht="12" customHeight="1"/>
    <row r="60265" ht="12" customHeight="1"/>
    <row r="60266" ht="12" customHeight="1"/>
    <row r="60267" ht="12" customHeight="1"/>
    <row r="60268" ht="12" customHeight="1"/>
    <row r="60269" ht="12" customHeight="1"/>
    <row r="60270" ht="12" customHeight="1"/>
    <row r="60271" ht="12" customHeight="1"/>
    <row r="60272" ht="12" customHeight="1"/>
    <row r="60273" ht="12" customHeight="1"/>
    <row r="60274" ht="12" customHeight="1"/>
    <row r="60275" ht="12" customHeight="1"/>
    <row r="60276" ht="12" customHeight="1"/>
    <row r="60277" ht="12" customHeight="1"/>
    <row r="60278" ht="12" customHeight="1"/>
    <row r="60279" ht="12" customHeight="1"/>
    <row r="60280" ht="12" customHeight="1"/>
    <row r="60281" ht="12" customHeight="1"/>
    <row r="60282" ht="12" customHeight="1"/>
    <row r="60283" ht="12" customHeight="1"/>
    <row r="60284" ht="12" customHeight="1"/>
    <row r="60285" ht="12" customHeight="1"/>
    <row r="60286" ht="12" customHeight="1"/>
    <row r="60287" ht="12" customHeight="1"/>
    <row r="60288" ht="12" customHeight="1"/>
    <row r="60289" ht="12" customHeight="1"/>
    <row r="60290" ht="12" customHeight="1"/>
    <row r="60291" ht="12" customHeight="1"/>
    <row r="60292" ht="12" customHeight="1"/>
    <row r="60293" ht="12" customHeight="1"/>
    <row r="60294" ht="12" customHeight="1"/>
    <row r="60295" ht="12" customHeight="1"/>
    <row r="60296" ht="12" customHeight="1"/>
    <row r="60297" ht="12" customHeight="1"/>
    <row r="60298" ht="12" customHeight="1"/>
    <row r="60299" ht="12" customHeight="1"/>
    <row r="60300" ht="12" customHeight="1"/>
    <row r="60301" ht="12" customHeight="1"/>
    <row r="60302" ht="12" customHeight="1"/>
    <row r="60303" ht="12" customHeight="1"/>
    <row r="60304" ht="12" customHeight="1"/>
    <row r="60305" ht="12" customHeight="1"/>
    <row r="60306" ht="12" customHeight="1"/>
    <row r="60307" ht="12" customHeight="1"/>
    <row r="60308" ht="12" customHeight="1"/>
    <row r="60309" ht="12" customHeight="1"/>
    <row r="60310" ht="12" customHeight="1"/>
    <row r="60311" ht="12" customHeight="1"/>
    <row r="60312" ht="12" customHeight="1"/>
    <row r="60313" ht="12" customHeight="1"/>
    <row r="60314" ht="12" customHeight="1"/>
    <row r="60315" ht="12" customHeight="1"/>
    <row r="60316" ht="12" customHeight="1"/>
    <row r="60317" ht="12" customHeight="1"/>
    <row r="60318" ht="12" customHeight="1"/>
    <row r="60319" ht="12" customHeight="1"/>
    <row r="60320" ht="12" customHeight="1"/>
    <row r="60321" ht="12" customHeight="1"/>
    <row r="60322" ht="12" customHeight="1"/>
    <row r="60323" ht="12" customHeight="1"/>
    <row r="60324" ht="12" customHeight="1"/>
    <row r="60325" ht="12" customHeight="1"/>
    <row r="60326" ht="12" customHeight="1"/>
    <row r="60327" ht="12" customHeight="1"/>
    <row r="60328" ht="12" customHeight="1"/>
    <row r="60329" ht="12" customHeight="1"/>
    <row r="60330" ht="12" customHeight="1"/>
    <row r="60331" ht="12" customHeight="1"/>
    <row r="60332" ht="12" customHeight="1"/>
    <row r="60333" ht="12" customHeight="1"/>
    <row r="60334" ht="12" customHeight="1"/>
    <row r="60335" ht="12" customHeight="1"/>
    <row r="60336" ht="12" customHeight="1"/>
    <row r="60337" ht="12" customHeight="1"/>
    <row r="60338" ht="12" customHeight="1"/>
    <row r="60339" ht="12" customHeight="1"/>
    <row r="60340" ht="12" customHeight="1"/>
    <row r="60341" ht="12" customHeight="1"/>
    <row r="60342" ht="12" customHeight="1"/>
    <row r="60343" ht="12" customHeight="1"/>
    <row r="60344" ht="12" customHeight="1"/>
    <row r="60345" ht="12" customHeight="1"/>
    <row r="60346" ht="12" customHeight="1"/>
    <row r="60347" ht="12" customHeight="1"/>
    <row r="60348" ht="12" customHeight="1"/>
    <row r="60349" ht="12" customHeight="1"/>
    <row r="60350" ht="12" customHeight="1"/>
    <row r="60351" ht="12" customHeight="1"/>
    <row r="60352" ht="12" customHeight="1"/>
    <row r="60353" ht="12" customHeight="1"/>
    <row r="60354" ht="12" customHeight="1"/>
    <row r="60355" ht="12" customHeight="1"/>
    <row r="60356" ht="12" customHeight="1"/>
    <row r="60357" ht="12" customHeight="1"/>
    <row r="60358" ht="12" customHeight="1"/>
    <row r="60359" ht="12" customHeight="1"/>
    <row r="60360" ht="12" customHeight="1"/>
    <row r="60361" ht="12" customHeight="1"/>
    <row r="60362" ht="12" customHeight="1"/>
    <row r="60363" ht="12" customHeight="1"/>
    <row r="60364" ht="12" customHeight="1"/>
    <row r="60365" ht="12" customHeight="1"/>
    <row r="60366" ht="12" customHeight="1"/>
    <row r="60367" ht="12" customHeight="1"/>
    <row r="60368" ht="12" customHeight="1"/>
    <row r="60369" ht="12" customHeight="1"/>
    <row r="60370" ht="12" customHeight="1"/>
    <row r="60371" ht="12" customHeight="1"/>
    <row r="60372" ht="12" customHeight="1"/>
    <row r="60373" ht="12" customHeight="1"/>
    <row r="60374" ht="12" customHeight="1"/>
    <row r="60375" ht="12" customHeight="1"/>
    <row r="60376" ht="12" customHeight="1"/>
    <row r="60377" ht="12" customHeight="1"/>
    <row r="60378" ht="12" customHeight="1"/>
    <row r="60379" ht="12" customHeight="1"/>
    <row r="60380" ht="12" customHeight="1"/>
    <row r="60381" ht="12" customHeight="1"/>
    <row r="60382" ht="12" customHeight="1"/>
    <row r="60383" ht="12" customHeight="1"/>
    <row r="60384" ht="12" customHeight="1"/>
    <row r="60385" ht="12" customHeight="1"/>
    <row r="60386" ht="12" customHeight="1"/>
    <row r="60387" ht="12" customHeight="1"/>
    <row r="60388" ht="12" customHeight="1"/>
    <row r="60389" ht="12" customHeight="1"/>
    <row r="60390" ht="12" customHeight="1"/>
    <row r="60391" ht="12" customHeight="1"/>
    <row r="60392" ht="12" customHeight="1"/>
    <row r="60393" ht="12" customHeight="1"/>
    <row r="60394" ht="12" customHeight="1"/>
    <row r="60395" ht="12" customHeight="1"/>
    <row r="60396" ht="12" customHeight="1"/>
    <row r="60397" ht="12" customHeight="1"/>
    <row r="60398" ht="12" customHeight="1"/>
    <row r="60399" ht="12" customHeight="1"/>
    <row r="60400" ht="12" customHeight="1"/>
    <row r="60401" ht="12" customHeight="1"/>
    <row r="60402" ht="12" customHeight="1"/>
    <row r="60403" ht="12" customHeight="1"/>
    <row r="60404" ht="12" customHeight="1"/>
    <row r="60405" ht="12" customHeight="1"/>
    <row r="60406" ht="12" customHeight="1"/>
    <row r="60407" ht="12" customHeight="1"/>
    <row r="60408" ht="12" customHeight="1"/>
    <row r="60409" ht="12" customHeight="1"/>
    <row r="60410" ht="12" customHeight="1"/>
    <row r="60411" ht="12" customHeight="1"/>
    <row r="60412" ht="12" customHeight="1"/>
    <row r="60413" ht="12" customHeight="1"/>
    <row r="60414" ht="12" customHeight="1"/>
    <row r="60415" ht="12" customHeight="1"/>
    <row r="60416" ht="12" customHeight="1"/>
    <row r="60417" ht="12" customHeight="1"/>
    <row r="60418" ht="12" customHeight="1"/>
    <row r="60419" ht="12" customHeight="1"/>
    <row r="60420" ht="12" customHeight="1"/>
    <row r="60421" ht="12" customHeight="1"/>
    <row r="60422" ht="12" customHeight="1"/>
    <row r="60423" ht="12" customHeight="1"/>
    <row r="60424" ht="12" customHeight="1"/>
    <row r="60425" ht="12" customHeight="1"/>
    <row r="60426" ht="12" customHeight="1"/>
    <row r="60427" ht="12" customHeight="1"/>
    <row r="60428" ht="12" customHeight="1"/>
    <row r="60429" ht="12" customHeight="1"/>
    <row r="60430" ht="12" customHeight="1"/>
    <row r="60431" ht="12" customHeight="1"/>
    <row r="60432" ht="12" customHeight="1"/>
    <row r="60433" ht="12" customHeight="1"/>
    <row r="60434" ht="12" customHeight="1"/>
    <row r="60435" ht="12" customHeight="1"/>
    <row r="60436" ht="12" customHeight="1"/>
    <row r="60437" ht="12" customHeight="1"/>
    <row r="60438" ht="12" customHeight="1"/>
    <row r="60439" ht="12" customHeight="1"/>
    <row r="60440" ht="12" customHeight="1"/>
    <row r="60441" ht="12" customHeight="1"/>
    <row r="60442" ht="12" customHeight="1"/>
    <row r="60443" ht="12" customHeight="1"/>
    <row r="60444" ht="12" customHeight="1"/>
    <row r="60445" ht="12" customHeight="1"/>
    <row r="60446" ht="12" customHeight="1"/>
    <row r="60447" ht="12" customHeight="1"/>
    <row r="60448" ht="12" customHeight="1"/>
    <row r="60449" ht="12" customHeight="1"/>
    <row r="60450" ht="12" customHeight="1"/>
    <row r="60451" ht="12" customHeight="1"/>
    <row r="60452" ht="12" customHeight="1"/>
    <row r="60453" ht="12" customHeight="1"/>
    <row r="60454" ht="12" customHeight="1"/>
    <row r="60455" ht="12" customHeight="1"/>
    <row r="60456" ht="12" customHeight="1"/>
    <row r="60457" ht="12" customHeight="1"/>
    <row r="60458" ht="12" customHeight="1"/>
    <row r="60459" ht="12" customHeight="1"/>
    <row r="60460" ht="12" customHeight="1"/>
    <row r="60461" ht="12" customHeight="1"/>
    <row r="60462" ht="12" customHeight="1"/>
    <row r="60463" ht="12" customHeight="1"/>
    <row r="60464" ht="12" customHeight="1"/>
    <row r="60465" ht="12" customHeight="1"/>
    <row r="60466" ht="12" customHeight="1"/>
    <row r="60467" ht="12" customHeight="1"/>
    <row r="60468" ht="12" customHeight="1"/>
    <row r="60469" ht="12" customHeight="1"/>
    <row r="60470" ht="12" customHeight="1"/>
    <row r="60471" ht="12" customHeight="1"/>
    <row r="60472" ht="12" customHeight="1"/>
    <row r="60473" ht="12" customHeight="1"/>
    <row r="60474" ht="12" customHeight="1"/>
    <row r="60475" ht="12" customHeight="1"/>
    <row r="60476" ht="12" customHeight="1"/>
    <row r="60477" ht="12" customHeight="1"/>
    <row r="60478" ht="12" customHeight="1"/>
    <row r="60479" ht="12" customHeight="1"/>
    <row r="60480" ht="12" customHeight="1"/>
    <row r="60481" ht="12" customHeight="1"/>
    <row r="60482" ht="12" customHeight="1"/>
    <row r="60483" ht="12" customHeight="1"/>
    <row r="60484" ht="12" customHeight="1"/>
    <row r="60485" ht="12" customHeight="1"/>
    <row r="60486" ht="12" customHeight="1"/>
    <row r="60487" ht="12" customHeight="1"/>
    <row r="60488" ht="12" customHeight="1"/>
    <row r="60489" ht="12" customHeight="1"/>
    <row r="60490" ht="12" customHeight="1"/>
    <row r="60491" ht="12" customHeight="1"/>
    <row r="60492" ht="12" customHeight="1"/>
    <row r="60493" ht="12" customHeight="1"/>
    <row r="60494" ht="12" customHeight="1"/>
    <row r="60495" ht="12" customHeight="1"/>
    <row r="60496" ht="12" customHeight="1"/>
    <row r="60497" ht="12" customHeight="1"/>
    <row r="60498" ht="12" customHeight="1"/>
    <row r="60499" ht="12" customHeight="1"/>
    <row r="60500" ht="12" customHeight="1"/>
    <row r="60501" ht="12" customHeight="1"/>
    <row r="60502" ht="12" customHeight="1"/>
    <row r="60503" ht="12" customHeight="1"/>
    <row r="60504" ht="12" customHeight="1"/>
    <row r="60505" ht="12" customHeight="1"/>
    <row r="60506" ht="12" customHeight="1"/>
    <row r="60507" ht="12" customHeight="1"/>
    <row r="60508" ht="12" customHeight="1"/>
    <row r="60509" ht="12" customHeight="1"/>
    <row r="60510" ht="12" customHeight="1"/>
    <row r="60511" ht="12" customHeight="1"/>
    <row r="60512" ht="12" customHeight="1"/>
    <row r="60513" ht="12" customHeight="1"/>
    <row r="60514" ht="12" customHeight="1"/>
    <row r="60515" ht="12" customHeight="1"/>
    <row r="60516" ht="12" customHeight="1"/>
    <row r="60517" ht="12" customHeight="1"/>
    <row r="60518" ht="12" customHeight="1"/>
    <row r="60519" ht="12" customHeight="1"/>
    <row r="60520" ht="12" customHeight="1"/>
    <row r="60521" ht="12" customHeight="1"/>
    <row r="60522" ht="12" customHeight="1"/>
    <row r="60523" ht="12" customHeight="1"/>
    <row r="60524" ht="12" customHeight="1"/>
    <row r="60525" ht="12" customHeight="1"/>
    <row r="60526" ht="12" customHeight="1"/>
    <row r="60527" ht="12" customHeight="1"/>
    <row r="60528" ht="12" customHeight="1"/>
    <row r="60529" ht="12" customHeight="1"/>
    <row r="60530" ht="12" customHeight="1"/>
    <row r="60531" ht="12" customHeight="1"/>
    <row r="60532" ht="12" customHeight="1"/>
    <row r="60533" ht="12" customHeight="1"/>
    <row r="60534" ht="12" customHeight="1"/>
    <row r="60535" ht="12" customHeight="1"/>
    <row r="60536" ht="12" customHeight="1"/>
    <row r="60537" ht="12" customHeight="1"/>
    <row r="60538" ht="12" customHeight="1"/>
    <row r="60539" ht="12" customHeight="1"/>
    <row r="60540" ht="12" customHeight="1"/>
    <row r="60541" ht="12" customHeight="1"/>
    <row r="60542" ht="12" customHeight="1"/>
    <row r="60543" ht="12" customHeight="1"/>
    <row r="60544" ht="12" customHeight="1"/>
    <row r="60545" ht="12" customHeight="1"/>
    <row r="60546" ht="12" customHeight="1"/>
    <row r="60547" ht="12" customHeight="1"/>
    <row r="60548" ht="12" customHeight="1"/>
    <row r="60549" ht="12" customHeight="1"/>
    <row r="60550" ht="12" customHeight="1"/>
    <row r="60551" ht="12" customHeight="1"/>
    <row r="60552" ht="12" customHeight="1"/>
    <row r="60553" ht="12" customHeight="1"/>
    <row r="60554" ht="12" customHeight="1"/>
    <row r="60555" ht="12" customHeight="1"/>
    <row r="60556" ht="12" customHeight="1"/>
    <row r="60557" ht="12" customHeight="1"/>
    <row r="60558" ht="12" customHeight="1"/>
    <row r="60559" ht="12" customHeight="1"/>
    <row r="60560" ht="12" customHeight="1"/>
    <row r="60561" ht="12" customHeight="1"/>
    <row r="60562" ht="12" customHeight="1"/>
    <row r="60563" ht="12" customHeight="1"/>
    <row r="60564" ht="12" customHeight="1"/>
    <row r="60565" ht="12" customHeight="1"/>
    <row r="60566" ht="12" customHeight="1"/>
    <row r="60567" ht="12" customHeight="1"/>
    <row r="60568" ht="12" customHeight="1"/>
    <row r="60569" ht="12" customHeight="1"/>
    <row r="60570" ht="12" customHeight="1"/>
    <row r="60571" ht="12" customHeight="1"/>
    <row r="60572" ht="12" customHeight="1"/>
    <row r="60573" ht="12" customHeight="1"/>
    <row r="60574" ht="12" customHeight="1"/>
    <row r="60575" ht="12" customHeight="1"/>
    <row r="60576" ht="12" customHeight="1"/>
    <row r="60577" ht="12" customHeight="1"/>
    <row r="60578" ht="12" customHeight="1"/>
    <row r="60579" ht="12" customHeight="1"/>
    <row r="60580" ht="12" customHeight="1"/>
    <row r="60581" ht="12" customHeight="1"/>
    <row r="60582" ht="12" customHeight="1"/>
    <row r="60583" ht="12" customHeight="1"/>
    <row r="60584" ht="12" customHeight="1"/>
    <row r="60585" ht="12" customHeight="1"/>
    <row r="60586" ht="12" customHeight="1"/>
    <row r="60587" ht="12" customHeight="1"/>
    <row r="60588" ht="12" customHeight="1"/>
    <row r="60589" ht="12" customHeight="1"/>
    <row r="60590" ht="12" customHeight="1"/>
    <row r="60591" ht="12" customHeight="1"/>
    <row r="60592" ht="12" customHeight="1"/>
    <row r="60593" ht="12" customHeight="1"/>
    <row r="60594" ht="12" customHeight="1"/>
    <row r="60595" ht="12" customHeight="1"/>
    <row r="60596" ht="12" customHeight="1"/>
    <row r="60597" ht="12" customHeight="1"/>
    <row r="60598" ht="12" customHeight="1"/>
    <row r="60599" ht="12" customHeight="1"/>
    <row r="60600" ht="12" customHeight="1"/>
    <row r="60601" ht="12" customHeight="1"/>
    <row r="60602" ht="12" customHeight="1"/>
    <row r="60603" ht="12" customHeight="1"/>
    <row r="60604" ht="12" customHeight="1"/>
    <row r="60605" ht="12" customHeight="1"/>
    <row r="60606" ht="12" customHeight="1"/>
    <row r="60607" ht="12" customHeight="1"/>
    <row r="60608" ht="12" customHeight="1"/>
    <row r="60609" ht="12" customHeight="1"/>
    <row r="60610" ht="12" customHeight="1"/>
    <row r="60611" ht="12" customHeight="1"/>
    <row r="60612" ht="12" customHeight="1"/>
    <row r="60613" ht="12" customHeight="1"/>
    <row r="60614" ht="12" customHeight="1"/>
    <row r="60615" ht="12" customHeight="1"/>
    <row r="60616" ht="12" customHeight="1"/>
    <row r="60617" ht="12" customHeight="1"/>
    <row r="60618" ht="12" customHeight="1"/>
    <row r="60619" ht="12" customHeight="1"/>
    <row r="60620" ht="12" customHeight="1"/>
    <row r="60621" ht="12" customHeight="1"/>
    <row r="60622" ht="12" customHeight="1"/>
    <row r="60623" ht="12" customHeight="1"/>
    <row r="60624" ht="12" customHeight="1"/>
    <row r="60625" ht="12" customHeight="1"/>
    <row r="60626" ht="12" customHeight="1"/>
    <row r="60627" ht="12" customHeight="1"/>
    <row r="60628" ht="12" customHeight="1"/>
    <row r="60629" ht="12" customHeight="1"/>
    <row r="60630" ht="12" customHeight="1"/>
    <row r="60631" ht="12" customHeight="1"/>
    <row r="60632" ht="12" customHeight="1"/>
    <row r="60633" ht="12" customHeight="1"/>
    <row r="60634" ht="12" customHeight="1"/>
    <row r="60635" ht="12" customHeight="1"/>
    <row r="60636" ht="12" customHeight="1"/>
    <row r="60637" ht="12" customHeight="1"/>
    <row r="60638" ht="12" customHeight="1"/>
    <row r="60639" ht="12" customHeight="1"/>
    <row r="60640" ht="12" customHeight="1"/>
    <row r="60641" ht="12" customHeight="1"/>
    <row r="60642" ht="12" customHeight="1"/>
    <row r="60643" ht="12" customHeight="1"/>
    <row r="60644" ht="12" customHeight="1"/>
    <row r="60645" ht="12" customHeight="1"/>
    <row r="60646" ht="12" customHeight="1"/>
    <row r="60647" ht="12" customHeight="1"/>
    <row r="60648" ht="12" customHeight="1"/>
    <row r="60649" ht="12" customHeight="1"/>
    <row r="60650" ht="12" customHeight="1"/>
    <row r="60651" ht="12" customHeight="1"/>
    <row r="60652" ht="12" customHeight="1"/>
    <row r="60653" ht="12" customHeight="1"/>
    <row r="60654" ht="12" customHeight="1"/>
    <row r="60655" ht="12" customHeight="1"/>
    <row r="60656" ht="12" customHeight="1"/>
    <row r="60657" ht="12" customHeight="1"/>
    <row r="60658" ht="12" customHeight="1"/>
    <row r="60659" ht="12" customHeight="1"/>
    <row r="60660" ht="12" customHeight="1"/>
    <row r="60661" ht="12" customHeight="1"/>
    <row r="60662" ht="12" customHeight="1"/>
    <row r="60663" ht="12" customHeight="1"/>
    <row r="60664" ht="12" customHeight="1"/>
    <row r="60665" ht="12" customHeight="1"/>
    <row r="60666" ht="12" customHeight="1"/>
    <row r="60667" ht="12" customHeight="1"/>
    <row r="60668" ht="12" customHeight="1"/>
    <row r="60669" ht="12" customHeight="1"/>
    <row r="60670" ht="12" customHeight="1"/>
    <row r="60671" ht="12" customHeight="1"/>
    <row r="60672" ht="12" customHeight="1"/>
    <row r="60673" ht="12" customHeight="1"/>
    <row r="60674" ht="12" customHeight="1"/>
    <row r="60675" ht="12" customHeight="1"/>
    <row r="60676" ht="12" customHeight="1"/>
    <row r="60677" ht="12" customHeight="1"/>
    <row r="60678" ht="12" customHeight="1"/>
    <row r="60679" ht="12" customHeight="1"/>
    <row r="60680" ht="12" customHeight="1"/>
    <row r="60681" ht="12" customHeight="1"/>
    <row r="60682" ht="12" customHeight="1"/>
    <row r="60683" ht="12" customHeight="1"/>
    <row r="60684" ht="12" customHeight="1"/>
    <row r="60685" ht="12" customHeight="1"/>
    <row r="60686" ht="12" customHeight="1"/>
    <row r="60687" ht="12" customHeight="1"/>
    <row r="60688" ht="12" customHeight="1"/>
    <row r="60689" ht="12" customHeight="1"/>
    <row r="60690" ht="12" customHeight="1"/>
    <row r="60691" ht="12" customHeight="1"/>
    <row r="60692" ht="12" customHeight="1"/>
    <row r="60693" ht="12" customHeight="1"/>
    <row r="60694" ht="12" customHeight="1"/>
    <row r="60695" ht="12" customHeight="1"/>
    <row r="60696" ht="12" customHeight="1"/>
    <row r="60697" ht="12" customHeight="1"/>
    <row r="60698" ht="12" customHeight="1"/>
    <row r="60699" ht="12" customHeight="1"/>
    <row r="60700" ht="12" customHeight="1"/>
    <row r="60701" ht="12" customHeight="1"/>
    <row r="60702" ht="12" customHeight="1"/>
    <row r="60703" ht="12" customHeight="1"/>
    <row r="60704" ht="12" customHeight="1"/>
    <row r="60705" ht="12" customHeight="1"/>
    <row r="60706" ht="12" customHeight="1"/>
    <row r="60707" ht="12" customHeight="1"/>
    <row r="60708" ht="12" customHeight="1"/>
    <row r="60709" ht="12" customHeight="1"/>
    <row r="60710" ht="12" customHeight="1"/>
    <row r="60711" ht="12" customHeight="1"/>
    <row r="60712" ht="12" customHeight="1"/>
    <row r="60713" ht="12" customHeight="1"/>
    <row r="60714" ht="12" customHeight="1"/>
    <row r="60715" ht="12" customHeight="1"/>
    <row r="60716" ht="12" customHeight="1"/>
    <row r="60717" ht="12" customHeight="1"/>
    <row r="60718" ht="12" customHeight="1"/>
    <row r="60719" ht="12" customHeight="1"/>
    <row r="60720" ht="12" customHeight="1"/>
    <row r="60721" ht="12" customHeight="1"/>
    <row r="60722" ht="12" customHeight="1"/>
    <row r="60723" ht="12" customHeight="1"/>
    <row r="60724" ht="12" customHeight="1"/>
    <row r="60725" ht="12" customHeight="1"/>
    <row r="60726" ht="12" customHeight="1"/>
    <row r="60727" ht="12" customHeight="1"/>
    <row r="60728" ht="12" customHeight="1"/>
    <row r="60729" ht="12" customHeight="1"/>
    <row r="60730" ht="12" customHeight="1"/>
    <row r="60731" ht="12" customHeight="1"/>
    <row r="60732" ht="12" customHeight="1"/>
    <row r="60733" ht="12" customHeight="1"/>
    <row r="60734" ht="12" customHeight="1"/>
    <row r="60735" ht="12" customHeight="1"/>
    <row r="60736" ht="12" customHeight="1"/>
    <row r="60737" ht="12" customHeight="1"/>
    <row r="60738" ht="12" customHeight="1"/>
    <row r="60739" ht="12" customHeight="1"/>
    <row r="60740" ht="12" customHeight="1"/>
    <row r="60741" ht="12" customHeight="1"/>
    <row r="60742" ht="12" customHeight="1"/>
    <row r="60743" ht="12" customHeight="1"/>
    <row r="60744" ht="12" customHeight="1"/>
    <row r="60745" ht="12" customHeight="1"/>
    <row r="60746" ht="12" customHeight="1"/>
    <row r="60747" ht="12" customHeight="1"/>
    <row r="60748" ht="12" customHeight="1"/>
    <row r="60749" ht="12" customHeight="1"/>
    <row r="60750" ht="12" customHeight="1"/>
    <row r="60751" ht="12" customHeight="1"/>
    <row r="60752" ht="12" customHeight="1"/>
    <row r="60753" ht="12" customHeight="1"/>
    <row r="60754" ht="12" customHeight="1"/>
    <row r="60755" ht="12" customHeight="1"/>
    <row r="60756" ht="12" customHeight="1"/>
    <row r="60757" ht="12" customHeight="1"/>
    <row r="60758" ht="12" customHeight="1"/>
    <row r="60759" ht="12" customHeight="1"/>
    <row r="60760" ht="12" customHeight="1"/>
    <row r="60761" ht="12" customHeight="1"/>
    <row r="60762" ht="12" customHeight="1"/>
    <row r="60763" ht="12" customHeight="1"/>
    <row r="60764" ht="12" customHeight="1"/>
    <row r="60765" ht="12" customHeight="1"/>
    <row r="60766" ht="12" customHeight="1"/>
    <row r="60767" ht="12" customHeight="1"/>
    <row r="60768" ht="12" customHeight="1"/>
    <row r="60769" ht="12" customHeight="1"/>
    <row r="60770" ht="12" customHeight="1"/>
    <row r="60771" ht="12" customHeight="1"/>
    <row r="60772" ht="12" customHeight="1"/>
    <row r="60773" ht="12" customHeight="1"/>
    <row r="60774" ht="12" customHeight="1"/>
    <row r="60775" ht="12" customHeight="1"/>
    <row r="60776" ht="12" customHeight="1"/>
    <row r="60777" ht="12" customHeight="1"/>
    <row r="60778" ht="12" customHeight="1"/>
    <row r="60779" ht="12" customHeight="1"/>
    <row r="60780" ht="12" customHeight="1"/>
    <row r="60781" ht="12" customHeight="1"/>
    <row r="60782" ht="12" customHeight="1"/>
    <row r="60783" ht="12" customHeight="1"/>
    <row r="60784" ht="12" customHeight="1"/>
    <row r="60785" ht="12" customHeight="1"/>
    <row r="60786" ht="12" customHeight="1"/>
    <row r="60787" ht="12" customHeight="1"/>
    <row r="60788" ht="12" customHeight="1"/>
    <row r="60789" ht="12" customHeight="1"/>
    <row r="60790" ht="12" customHeight="1"/>
    <row r="60791" ht="12" customHeight="1"/>
    <row r="60792" ht="12" customHeight="1"/>
    <row r="60793" ht="12" customHeight="1"/>
    <row r="60794" ht="12" customHeight="1"/>
    <row r="60795" ht="12" customHeight="1"/>
    <row r="60796" ht="12" customHeight="1"/>
    <row r="60797" ht="12" customHeight="1"/>
    <row r="60798" ht="12" customHeight="1"/>
    <row r="60799" ht="12" customHeight="1"/>
    <row r="60800" ht="12" customHeight="1"/>
    <row r="60801" ht="12" customHeight="1"/>
    <row r="60802" ht="12" customHeight="1"/>
    <row r="60803" ht="12" customHeight="1"/>
    <row r="60804" ht="12" customHeight="1"/>
    <row r="60805" ht="12" customHeight="1"/>
    <row r="60806" ht="12" customHeight="1"/>
    <row r="60807" ht="12" customHeight="1"/>
    <row r="60808" ht="12" customHeight="1"/>
    <row r="60809" ht="12" customHeight="1"/>
    <row r="60810" ht="12" customHeight="1"/>
    <row r="60811" ht="12" customHeight="1"/>
    <row r="60812" ht="12" customHeight="1"/>
    <row r="60813" ht="12" customHeight="1"/>
    <row r="60814" ht="12" customHeight="1"/>
    <row r="60815" ht="12" customHeight="1"/>
    <row r="60816" ht="12" customHeight="1"/>
    <row r="60817" ht="12" customHeight="1"/>
    <row r="60818" ht="12" customHeight="1"/>
    <row r="60819" ht="12" customHeight="1"/>
    <row r="60820" ht="12" customHeight="1"/>
    <row r="60821" ht="12" customHeight="1"/>
    <row r="60822" ht="12" customHeight="1"/>
    <row r="60823" ht="12" customHeight="1"/>
    <row r="60824" ht="12" customHeight="1"/>
    <row r="60825" ht="12" customHeight="1"/>
    <row r="60826" ht="12" customHeight="1"/>
    <row r="60827" ht="12" customHeight="1"/>
    <row r="60828" ht="12" customHeight="1"/>
    <row r="60829" ht="12" customHeight="1"/>
    <row r="60830" ht="12" customHeight="1"/>
    <row r="60831" ht="12" customHeight="1"/>
    <row r="60832" ht="12" customHeight="1"/>
    <row r="60833" ht="12" customHeight="1"/>
    <row r="60834" ht="12" customHeight="1"/>
    <row r="60835" ht="12" customHeight="1"/>
    <row r="60836" ht="12" customHeight="1"/>
    <row r="60837" ht="12" customHeight="1"/>
    <row r="60838" ht="12" customHeight="1"/>
    <row r="60839" ht="12" customHeight="1"/>
    <row r="60840" ht="12" customHeight="1"/>
    <row r="60841" ht="12" customHeight="1"/>
    <row r="60842" ht="12" customHeight="1"/>
    <row r="60843" ht="12" customHeight="1"/>
    <row r="60844" ht="12" customHeight="1"/>
    <row r="60845" ht="12" customHeight="1"/>
    <row r="60846" ht="12" customHeight="1"/>
    <row r="60847" ht="12" customHeight="1"/>
    <row r="60848" ht="12" customHeight="1"/>
    <row r="60849" ht="12" customHeight="1"/>
    <row r="60850" ht="12" customHeight="1"/>
    <row r="60851" ht="12" customHeight="1"/>
    <row r="60852" ht="12" customHeight="1"/>
    <row r="60853" ht="12" customHeight="1"/>
    <row r="60854" ht="12" customHeight="1"/>
    <row r="60855" ht="12" customHeight="1"/>
    <row r="60856" ht="12" customHeight="1"/>
    <row r="60857" ht="12" customHeight="1"/>
    <row r="60858" ht="12" customHeight="1"/>
    <row r="60859" ht="12" customHeight="1"/>
    <row r="60860" ht="12" customHeight="1"/>
    <row r="60861" ht="12" customHeight="1"/>
    <row r="60862" ht="12" customHeight="1"/>
    <row r="60863" ht="12" customHeight="1"/>
    <row r="60864" ht="12" customHeight="1"/>
    <row r="60865" ht="12" customHeight="1"/>
    <row r="60866" ht="12" customHeight="1"/>
    <row r="60867" ht="12" customHeight="1"/>
    <row r="60868" ht="12" customHeight="1"/>
    <row r="60869" ht="12" customHeight="1"/>
    <row r="60870" ht="12" customHeight="1"/>
    <row r="60871" ht="12" customHeight="1"/>
    <row r="60872" ht="12" customHeight="1"/>
    <row r="60873" ht="12" customHeight="1"/>
    <row r="60874" ht="12" customHeight="1"/>
    <row r="60875" ht="12" customHeight="1"/>
    <row r="60876" ht="12" customHeight="1"/>
    <row r="60877" ht="12" customHeight="1"/>
    <row r="60878" ht="12" customHeight="1"/>
    <row r="60879" ht="12" customHeight="1"/>
    <row r="60880" ht="12" customHeight="1"/>
    <row r="60881" ht="12" customHeight="1"/>
    <row r="60882" ht="12" customHeight="1"/>
    <row r="60883" ht="12" customHeight="1"/>
    <row r="60884" ht="12" customHeight="1"/>
    <row r="60885" ht="12" customHeight="1"/>
    <row r="60886" ht="12" customHeight="1"/>
    <row r="60887" ht="12" customHeight="1"/>
    <row r="60888" ht="12" customHeight="1"/>
    <row r="60889" ht="12" customHeight="1"/>
    <row r="60890" ht="12" customHeight="1"/>
    <row r="60891" ht="12" customHeight="1"/>
    <row r="60892" ht="12" customHeight="1"/>
    <row r="60893" ht="12" customHeight="1"/>
    <row r="60894" ht="12" customHeight="1"/>
    <row r="60895" ht="12" customHeight="1"/>
    <row r="60896" ht="12" customHeight="1"/>
    <row r="60897" ht="12" customHeight="1"/>
    <row r="60898" ht="12" customHeight="1"/>
    <row r="60899" ht="12" customHeight="1"/>
    <row r="60900" ht="12" customHeight="1"/>
    <row r="60901" ht="12" customHeight="1"/>
    <row r="60902" ht="12" customHeight="1"/>
    <row r="60903" ht="12" customHeight="1"/>
    <row r="60904" ht="12" customHeight="1"/>
    <row r="60905" ht="12" customHeight="1"/>
    <row r="60906" ht="12" customHeight="1"/>
    <row r="60907" ht="12" customHeight="1"/>
    <row r="60908" ht="12" customHeight="1"/>
    <row r="60909" ht="12" customHeight="1"/>
    <row r="60910" ht="12" customHeight="1"/>
    <row r="60911" ht="12" customHeight="1"/>
    <row r="60912" ht="12" customHeight="1"/>
    <row r="60913" ht="12" customHeight="1"/>
    <row r="60914" ht="12" customHeight="1"/>
    <row r="60915" ht="12" customHeight="1"/>
    <row r="60916" ht="12" customHeight="1"/>
    <row r="60917" ht="12" customHeight="1"/>
    <row r="60918" ht="12" customHeight="1"/>
    <row r="60919" ht="12" customHeight="1"/>
    <row r="60920" ht="12" customHeight="1"/>
    <row r="60921" ht="12" customHeight="1"/>
    <row r="60922" ht="12" customHeight="1"/>
    <row r="60923" ht="12" customHeight="1"/>
    <row r="60924" ht="12" customHeight="1"/>
    <row r="60925" ht="12" customHeight="1"/>
    <row r="60926" ht="12" customHeight="1"/>
    <row r="60927" ht="12" customHeight="1"/>
    <row r="60928" ht="12" customHeight="1"/>
    <row r="60929" ht="12" customHeight="1"/>
    <row r="60930" ht="12" customHeight="1"/>
    <row r="60931" ht="12" customHeight="1"/>
    <row r="60932" ht="12" customHeight="1"/>
    <row r="60933" ht="12" customHeight="1"/>
    <row r="60934" ht="12" customHeight="1"/>
    <row r="60935" ht="12" customHeight="1"/>
    <row r="60936" ht="12" customHeight="1"/>
    <row r="60937" ht="12" customHeight="1"/>
    <row r="60938" ht="12" customHeight="1"/>
    <row r="60939" ht="12" customHeight="1"/>
    <row r="60940" ht="12" customHeight="1"/>
    <row r="60941" ht="12" customHeight="1"/>
    <row r="60942" ht="12" customHeight="1"/>
    <row r="60943" ht="12" customHeight="1"/>
    <row r="60944" ht="12" customHeight="1"/>
    <row r="60945" ht="12" customHeight="1"/>
    <row r="60946" ht="12" customHeight="1"/>
    <row r="60947" ht="12" customHeight="1"/>
    <row r="60948" ht="12" customHeight="1"/>
    <row r="60949" ht="12" customHeight="1"/>
    <row r="60950" ht="12" customHeight="1"/>
    <row r="60951" ht="12" customHeight="1"/>
    <row r="60952" ht="12" customHeight="1"/>
    <row r="60953" ht="12" customHeight="1"/>
    <row r="60954" ht="12" customHeight="1"/>
    <row r="60955" ht="12" customHeight="1"/>
    <row r="60956" ht="12" customHeight="1"/>
    <row r="60957" ht="12" customHeight="1"/>
    <row r="60958" ht="12" customHeight="1"/>
    <row r="60959" ht="12" customHeight="1"/>
    <row r="60960" ht="12" customHeight="1"/>
    <row r="60961" ht="12" customHeight="1"/>
    <row r="60962" ht="12" customHeight="1"/>
    <row r="60963" ht="12" customHeight="1"/>
    <row r="60964" ht="12" customHeight="1"/>
    <row r="60965" ht="12" customHeight="1"/>
    <row r="60966" ht="12" customHeight="1"/>
    <row r="60967" ht="12" customHeight="1"/>
    <row r="60968" ht="12" customHeight="1"/>
    <row r="60969" ht="12" customHeight="1"/>
    <row r="60970" ht="12" customHeight="1"/>
    <row r="60971" ht="12" customHeight="1"/>
    <row r="60972" ht="12" customHeight="1"/>
    <row r="60973" ht="12" customHeight="1"/>
    <row r="60974" ht="12" customHeight="1"/>
    <row r="60975" ht="12" customHeight="1"/>
    <row r="60976" ht="12" customHeight="1"/>
    <row r="60977" ht="12" customHeight="1"/>
    <row r="60978" ht="12" customHeight="1"/>
    <row r="60979" ht="12" customHeight="1"/>
    <row r="60980" ht="12" customHeight="1"/>
    <row r="60981" ht="12" customHeight="1"/>
    <row r="60982" ht="12" customHeight="1"/>
    <row r="60983" ht="12" customHeight="1"/>
    <row r="60984" ht="12" customHeight="1"/>
    <row r="60985" ht="12" customHeight="1"/>
    <row r="60986" ht="12" customHeight="1"/>
    <row r="60987" ht="12" customHeight="1"/>
    <row r="60988" ht="12" customHeight="1"/>
    <row r="60989" ht="12" customHeight="1"/>
    <row r="60990" ht="12" customHeight="1"/>
    <row r="60991" ht="12" customHeight="1"/>
    <row r="60992" ht="12" customHeight="1"/>
    <row r="60993" ht="12" customHeight="1"/>
    <row r="60994" ht="12" customHeight="1"/>
    <row r="60995" ht="12" customHeight="1"/>
    <row r="60996" ht="12" customHeight="1"/>
    <row r="60997" ht="12" customHeight="1"/>
    <row r="60998" ht="12" customHeight="1"/>
    <row r="60999" ht="12" customHeight="1"/>
    <row r="61000" ht="12" customHeight="1"/>
    <row r="61001" ht="12" customHeight="1"/>
    <row r="61002" ht="12" customHeight="1"/>
    <row r="61003" ht="12" customHeight="1"/>
    <row r="61004" ht="12" customHeight="1"/>
    <row r="61005" ht="12" customHeight="1"/>
    <row r="61006" ht="12" customHeight="1"/>
    <row r="61007" ht="12" customHeight="1"/>
    <row r="61008" ht="12" customHeight="1"/>
    <row r="61009" ht="12" customHeight="1"/>
    <row r="61010" ht="12" customHeight="1"/>
    <row r="61011" ht="12" customHeight="1"/>
    <row r="61012" ht="12" customHeight="1"/>
    <row r="61013" ht="12" customHeight="1"/>
    <row r="61014" ht="12" customHeight="1"/>
    <row r="61015" ht="12" customHeight="1"/>
    <row r="61016" ht="12" customHeight="1"/>
    <row r="61017" ht="12" customHeight="1"/>
    <row r="61018" ht="12" customHeight="1"/>
    <row r="61019" ht="12" customHeight="1"/>
    <row r="61020" ht="12" customHeight="1"/>
    <row r="61021" ht="12" customHeight="1"/>
    <row r="61022" ht="12" customHeight="1"/>
    <row r="61023" ht="12" customHeight="1"/>
    <row r="61024" ht="12" customHeight="1"/>
    <row r="61025" ht="12" customHeight="1"/>
    <row r="61026" ht="12" customHeight="1"/>
    <row r="61027" ht="12" customHeight="1"/>
    <row r="61028" ht="12" customHeight="1"/>
    <row r="61029" ht="12" customHeight="1"/>
    <row r="61030" ht="12" customHeight="1"/>
    <row r="61031" ht="12" customHeight="1"/>
    <row r="61032" ht="12" customHeight="1"/>
    <row r="61033" ht="12" customHeight="1"/>
    <row r="61034" ht="12" customHeight="1"/>
    <row r="61035" ht="12" customHeight="1"/>
    <row r="61036" ht="12" customHeight="1"/>
    <row r="61037" ht="12" customHeight="1"/>
    <row r="61038" ht="12" customHeight="1"/>
    <row r="61039" ht="12" customHeight="1"/>
    <row r="61040" ht="12" customHeight="1"/>
    <row r="61041" ht="12" customHeight="1"/>
    <row r="61042" ht="12" customHeight="1"/>
    <row r="61043" ht="12" customHeight="1"/>
    <row r="61044" ht="12" customHeight="1"/>
    <row r="61045" ht="12" customHeight="1"/>
    <row r="61046" ht="12" customHeight="1"/>
    <row r="61047" ht="12" customHeight="1"/>
    <row r="61048" ht="12" customHeight="1"/>
    <row r="61049" ht="12" customHeight="1"/>
    <row r="61050" ht="12" customHeight="1"/>
    <row r="61051" ht="12" customHeight="1"/>
    <row r="61052" ht="12" customHeight="1"/>
    <row r="61053" ht="12" customHeight="1"/>
    <row r="61054" ht="12" customHeight="1"/>
    <row r="61055" ht="12" customHeight="1"/>
    <row r="61056" ht="12" customHeight="1"/>
    <row r="61057" ht="12" customHeight="1"/>
    <row r="61058" ht="12" customHeight="1"/>
    <row r="61059" ht="12" customHeight="1"/>
    <row r="61060" ht="12" customHeight="1"/>
    <row r="61061" ht="12" customHeight="1"/>
    <row r="61062" ht="12" customHeight="1"/>
    <row r="61063" ht="12" customHeight="1"/>
    <row r="61064" ht="12" customHeight="1"/>
    <row r="61065" ht="12" customHeight="1"/>
    <row r="61066" ht="12" customHeight="1"/>
    <row r="61067" ht="12" customHeight="1"/>
    <row r="61068" ht="12" customHeight="1"/>
    <row r="61069" ht="12" customHeight="1"/>
    <row r="61070" ht="12" customHeight="1"/>
    <row r="61071" ht="12" customHeight="1"/>
    <row r="61072" ht="12" customHeight="1"/>
    <row r="61073" ht="12" customHeight="1"/>
    <row r="61074" ht="12" customHeight="1"/>
    <row r="61075" ht="12" customHeight="1"/>
    <row r="61076" ht="12" customHeight="1"/>
    <row r="61077" ht="12" customHeight="1"/>
    <row r="61078" ht="12" customHeight="1"/>
    <row r="61079" ht="12" customHeight="1"/>
    <row r="61080" ht="12" customHeight="1"/>
    <row r="61081" ht="12" customHeight="1"/>
    <row r="61082" ht="12" customHeight="1"/>
    <row r="61083" ht="12" customHeight="1"/>
    <row r="61084" ht="12" customHeight="1"/>
    <row r="61085" ht="12" customHeight="1"/>
    <row r="61086" ht="12" customHeight="1"/>
    <row r="61087" ht="12" customHeight="1"/>
    <row r="61088" ht="12" customHeight="1"/>
    <row r="61089" ht="12" customHeight="1"/>
    <row r="61090" ht="12" customHeight="1"/>
    <row r="61091" ht="12" customHeight="1"/>
    <row r="61092" ht="12" customHeight="1"/>
    <row r="61093" ht="12" customHeight="1"/>
    <row r="61094" ht="12" customHeight="1"/>
    <row r="61095" ht="12" customHeight="1"/>
    <row r="61096" ht="12" customHeight="1"/>
    <row r="61097" ht="12" customHeight="1"/>
    <row r="61098" ht="12" customHeight="1"/>
    <row r="61099" ht="12" customHeight="1"/>
    <row r="61100" ht="12" customHeight="1"/>
    <row r="61101" ht="12" customHeight="1"/>
    <row r="61102" ht="12" customHeight="1"/>
    <row r="61103" ht="12" customHeight="1"/>
    <row r="61104" ht="12" customHeight="1"/>
    <row r="61105" ht="12" customHeight="1"/>
    <row r="61106" ht="12" customHeight="1"/>
    <row r="61107" ht="12" customHeight="1"/>
    <row r="61108" ht="12" customHeight="1"/>
    <row r="61109" ht="12" customHeight="1"/>
    <row r="61110" ht="12" customHeight="1"/>
    <row r="61111" ht="12" customHeight="1"/>
    <row r="61112" ht="12" customHeight="1"/>
    <row r="61113" ht="12" customHeight="1"/>
    <row r="61114" ht="12" customHeight="1"/>
    <row r="61115" ht="12" customHeight="1"/>
    <row r="61116" ht="12" customHeight="1"/>
    <row r="61117" ht="12" customHeight="1"/>
    <row r="61118" ht="12" customHeight="1"/>
    <row r="61119" ht="12" customHeight="1"/>
    <row r="61120" ht="12" customHeight="1"/>
    <row r="61121" ht="12" customHeight="1"/>
    <row r="61122" ht="12" customHeight="1"/>
    <row r="61123" ht="12" customHeight="1"/>
    <row r="61124" ht="12" customHeight="1"/>
    <row r="61125" ht="12" customHeight="1"/>
    <row r="61126" ht="12" customHeight="1"/>
    <row r="61127" ht="12" customHeight="1"/>
    <row r="61128" ht="12" customHeight="1"/>
    <row r="61129" ht="12" customHeight="1"/>
    <row r="61130" ht="12" customHeight="1"/>
    <row r="61131" ht="12" customHeight="1"/>
    <row r="61132" ht="12" customHeight="1"/>
    <row r="61133" ht="12" customHeight="1"/>
    <row r="61134" ht="12" customHeight="1"/>
    <row r="61135" ht="12" customHeight="1"/>
    <row r="61136" ht="12" customHeight="1"/>
    <row r="61137" ht="12" customHeight="1"/>
    <row r="61138" ht="12" customHeight="1"/>
    <row r="61139" ht="12" customHeight="1"/>
    <row r="61140" ht="12" customHeight="1"/>
    <row r="61141" ht="12" customHeight="1"/>
    <row r="61142" ht="12" customHeight="1"/>
    <row r="61143" ht="12" customHeight="1"/>
    <row r="61144" ht="12" customHeight="1"/>
    <row r="61145" ht="12" customHeight="1"/>
    <row r="61146" ht="12" customHeight="1"/>
    <row r="61147" ht="12" customHeight="1"/>
    <row r="61148" ht="12" customHeight="1"/>
    <row r="61149" ht="12" customHeight="1"/>
    <row r="61150" ht="12" customHeight="1"/>
    <row r="61151" ht="12" customHeight="1"/>
    <row r="61152" ht="12" customHeight="1"/>
    <row r="61153" ht="12" customHeight="1"/>
    <row r="61154" ht="12" customHeight="1"/>
    <row r="61155" ht="12" customHeight="1"/>
    <row r="61156" ht="12" customHeight="1"/>
    <row r="61157" ht="12" customHeight="1"/>
    <row r="61158" ht="12" customHeight="1"/>
    <row r="61159" ht="12" customHeight="1"/>
    <row r="61160" ht="12" customHeight="1"/>
    <row r="61161" ht="12" customHeight="1"/>
    <row r="61162" ht="12" customHeight="1"/>
    <row r="61163" ht="12" customHeight="1"/>
    <row r="61164" ht="12" customHeight="1"/>
    <row r="61165" ht="12" customHeight="1"/>
    <row r="61166" ht="12" customHeight="1"/>
    <row r="61167" ht="12" customHeight="1"/>
    <row r="61168" ht="12" customHeight="1"/>
    <row r="61169" ht="12" customHeight="1"/>
    <row r="61170" ht="12" customHeight="1"/>
    <row r="61171" ht="12" customHeight="1"/>
    <row r="61172" ht="12" customHeight="1"/>
    <row r="61173" ht="12" customHeight="1"/>
    <row r="61174" ht="12" customHeight="1"/>
    <row r="61175" ht="12" customHeight="1"/>
    <row r="61176" ht="12" customHeight="1"/>
    <row r="61177" ht="12" customHeight="1"/>
    <row r="61178" ht="12" customHeight="1"/>
    <row r="61179" ht="12" customHeight="1"/>
    <row r="61180" ht="12" customHeight="1"/>
    <row r="61181" ht="12" customHeight="1"/>
    <row r="61182" ht="12" customHeight="1"/>
    <row r="61183" ht="12" customHeight="1"/>
    <row r="61184" ht="12" customHeight="1"/>
    <row r="61185" ht="12" customHeight="1"/>
    <row r="61186" ht="12" customHeight="1"/>
    <row r="61187" ht="12" customHeight="1"/>
    <row r="61188" ht="12" customHeight="1"/>
    <row r="61189" ht="12" customHeight="1"/>
    <row r="61190" ht="12" customHeight="1"/>
    <row r="61191" ht="12" customHeight="1"/>
    <row r="61192" ht="12" customHeight="1"/>
    <row r="61193" ht="12" customHeight="1"/>
    <row r="61194" ht="12" customHeight="1"/>
    <row r="61195" ht="12" customHeight="1"/>
    <row r="61196" ht="12" customHeight="1"/>
    <row r="61197" ht="12" customHeight="1"/>
    <row r="61198" ht="12" customHeight="1"/>
    <row r="61199" ht="12" customHeight="1"/>
    <row r="61200" ht="12" customHeight="1"/>
    <row r="61201" ht="12" customHeight="1"/>
    <row r="61202" ht="12" customHeight="1"/>
    <row r="61203" ht="12" customHeight="1"/>
    <row r="61204" ht="12" customHeight="1"/>
    <row r="61205" ht="12" customHeight="1"/>
    <row r="61206" ht="12" customHeight="1"/>
    <row r="61207" ht="12" customHeight="1"/>
    <row r="61208" ht="12" customHeight="1"/>
    <row r="61209" ht="12" customHeight="1"/>
    <row r="61210" ht="12" customHeight="1"/>
    <row r="61211" ht="12" customHeight="1"/>
    <row r="61212" ht="12" customHeight="1"/>
    <row r="61213" ht="12" customHeight="1"/>
    <row r="61214" ht="12" customHeight="1"/>
    <row r="61215" ht="12" customHeight="1"/>
    <row r="61216" ht="12" customHeight="1"/>
    <row r="61217" ht="12" customHeight="1"/>
    <row r="61218" ht="12" customHeight="1"/>
    <row r="61219" ht="12" customHeight="1"/>
    <row r="61220" ht="12" customHeight="1"/>
    <row r="61221" ht="12" customHeight="1"/>
    <row r="61222" ht="12" customHeight="1"/>
    <row r="61223" ht="12" customHeight="1"/>
    <row r="61224" ht="12" customHeight="1"/>
    <row r="61225" ht="12" customHeight="1"/>
    <row r="61226" ht="12" customHeight="1"/>
    <row r="61227" ht="12" customHeight="1"/>
    <row r="61228" ht="12" customHeight="1"/>
    <row r="61229" ht="12" customHeight="1"/>
    <row r="61230" ht="12" customHeight="1"/>
    <row r="61231" ht="12" customHeight="1"/>
    <row r="61232" ht="12" customHeight="1"/>
    <row r="61233" ht="12" customHeight="1"/>
    <row r="61234" ht="12" customHeight="1"/>
    <row r="61235" ht="12" customHeight="1"/>
    <row r="61236" ht="12" customHeight="1"/>
    <row r="61237" ht="12" customHeight="1"/>
    <row r="61238" ht="12" customHeight="1"/>
    <row r="61239" ht="12" customHeight="1"/>
    <row r="61240" ht="12" customHeight="1"/>
    <row r="61241" ht="12" customHeight="1"/>
    <row r="61242" ht="12" customHeight="1"/>
    <row r="61243" ht="12" customHeight="1"/>
    <row r="61244" ht="12" customHeight="1"/>
    <row r="61245" ht="12" customHeight="1"/>
    <row r="61246" ht="12" customHeight="1"/>
    <row r="61247" ht="12" customHeight="1"/>
    <row r="61248" ht="12" customHeight="1"/>
    <row r="61249" ht="12" customHeight="1"/>
    <row r="61250" ht="12" customHeight="1"/>
    <row r="61251" ht="12" customHeight="1"/>
    <row r="61252" ht="12" customHeight="1"/>
    <row r="61253" ht="12" customHeight="1"/>
    <row r="61254" ht="12" customHeight="1"/>
    <row r="61255" ht="12" customHeight="1"/>
    <row r="61256" ht="12" customHeight="1"/>
    <row r="61257" ht="12" customHeight="1"/>
    <row r="61258" ht="12" customHeight="1"/>
    <row r="61259" ht="12" customHeight="1"/>
    <row r="61260" ht="12" customHeight="1"/>
    <row r="61261" ht="12" customHeight="1"/>
    <row r="61262" ht="12" customHeight="1"/>
    <row r="61263" ht="12" customHeight="1"/>
    <row r="61264" ht="12" customHeight="1"/>
    <row r="61265" ht="12" customHeight="1"/>
    <row r="61266" ht="12" customHeight="1"/>
    <row r="61267" ht="12" customHeight="1"/>
    <row r="61268" ht="12" customHeight="1"/>
    <row r="61269" ht="12" customHeight="1"/>
    <row r="61270" ht="12" customHeight="1"/>
    <row r="61271" ht="12" customHeight="1"/>
    <row r="61272" ht="12" customHeight="1"/>
    <row r="61273" ht="12" customHeight="1"/>
    <row r="61274" ht="12" customHeight="1"/>
    <row r="61275" ht="12" customHeight="1"/>
    <row r="61276" ht="12" customHeight="1"/>
    <row r="61277" ht="12" customHeight="1"/>
    <row r="61278" ht="12" customHeight="1"/>
    <row r="61279" ht="12" customHeight="1"/>
    <row r="61280" ht="12" customHeight="1"/>
    <row r="61281" ht="12" customHeight="1"/>
    <row r="61282" ht="12" customHeight="1"/>
    <row r="61283" ht="12" customHeight="1"/>
    <row r="61284" ht="12" customHeight="1"/>
    <row r="61285" ht="12" customHeight="1"/>
    <row r="61286" ht="12" customHeight="1"/>
    <row r="61287" ht="12" customHeight="1"/>
    <row r="61288" ht="12" customHeight="1"/>
    <row r="61289" ht="12" customHeight="1"/>
    <row r="61290" ht="12" customHeight="1"/>
    <row r="61291" ht="12" customHeight="1"/>
    <row r="61292" ht="12" customHeight="1"/>
    <row r="61293" ht="12" customHeight="1"/>
    <row r="61294" ht="12" customHeight="1"/>
    <row r="61295" ht="12" customHeight="1"/>
    <row r="61296" ht="12" customHeight="1"/>
    <row r="61297" ht="12" customHeight="1"/>
    <row r="61298" ht="12" customHeight="1"/>
    <row r="61299" ht="12" customHeight="1"/>
    <row r="61300" ht="12" customHeight="1"/>
    <row r="61301" ht="12" customHeight="1"/>
    <row r="61302" ht="12" customHeight="1"/>
    <row r="61303" ht="12" customHeight="1"/>
    <row r="61304" ht="12" customHeight="1"/>
    <row r="61305" ht="12" customHeight="1"/>
    <row r="61306" ht="12" customHeight="1"/>
    <row r="61307" ht="12" customHeight="1"/>
    <row r="61308" ht="12" customHeight="1"/>
    <row r="61309" ht="12" customHeight="1"/>
    <row r="61310" ht="12" customHeight="1"/>
    <row r="61311" ht="12" customHeight="1"/>
    <row r="61312" ht="12" customHeight="1"/>
    <row r="61313" ht="12" customHeight="1"/>
    <row r="61314" ht="12" customHeight="1"/>
    <row r="61315" ht="12" customHeight="1"/>
    <row r="61316" ht="12" customHeight="1"/>
    <row r="61317" ht="12" customHeight="1"/>
    <row r="61318" ht="12" customHeight="1"/>
    <row r="61319" ht="12" customHeight="1"/>
    <row r="61320" ht="12" customHeight="1"/>
    <row r="61321" ht="12" customHeight="1"/>
    <row r="61322" ht="12" customHeight="1"/>
    <row r="61323" ht="12" customHeight="1"/>
    <row r="61324" ht="12" customHeight="1"/>
    <row r="61325" ht="12" customHeight="1"/>
    <row r="61326" ht="12" customHeight="1"/>
    <row r="61327" ht="12" customHeight="1"/>
    <row r="61328" ht="12" customHeight="1"/>
    <row r="61329" ht="12" customHeight="1"/>
    <row r="61330" ht="12" customHeight="1"/>
    <row r="61331" ht="12" customHeight="1"/>
    <row r="61332" ht="12" customHeight="1"/>
    <row r="61333" ht="12" customHeight="1"/>
    <row r="61334" ht="12" customHeight="1"/>
    <row r="61335" ht="12" customHeight="1"/>
    <row r="61336" ht="12" customHeight="1"/>
    <row r="61337" ht="12" customHeight="1"/>
    <row r="61338" ht="12" customHeight="1"/>
    <row r="61339" ht="12" customHeight="1"/>
    <row r="61340" ht="12" customHeight="1"/>
    <row r="61341" ht="12" customHeight="1"/>
    <row r="61342" ht="12" customHeight="1"/>
    <row r="61343" ht="12" customHeight="1"/>
    <row r="61344" ht="12" customHeight="1"/>
    <row r="61345" ht="12" customHeight="1"/>
    <row r="61346" ht="12" customHeight="1"/>
    <row r="61347" ht="12" customHeight="1"/>
    <row r="61348" ht="12" customHeight="1"/>
    <row r="61349" ht="12" customHeight="1"/>
    <row r="61350" ht="12" customHeight="1"/>
    <row r="61351" ht="12" customHeight="1"/>
    <row r="61352" ht="12" customHeight="1"/>
    <row r="61353" ht="12" customHeight="1"/>
    <row r="61354" ht="12" customHeight="1"/>
    <row r="61355" ht="12" customHeight="1"/>
    <row r="61356" ht="12" customHeight="1"/>
    <row r="61357" ht="12" customHeight="1"/>
    <row r="61358" ht="12" customHeight="1"/>
    <row r="61359" ht="12" customHeight="1"/>
    <row r="61360" ht="12" customHeight="1"/>
    <row r="61361" ht="12" customHeight="1"/>
    <row r="61362" ht="12" customHeight="1"/>
    <row r="61363" ht="12" customHeight="1"/>
    <row r="61364" ht="12" customHeight="1"/>
    <row r="61365" ht="12" customHeight="1"/>
    <row r="61366" ht="12" customHeight="1"/>
    <row r="61367" ht="12" customHeight="1"/>
    <row r="61368" ht="12" customHeight="1"/>
    <row r="61369" ht="12" customHeight="1"/>
    <row r="61370" ht="12" customHeight="1"/>
    <row r="61371" ht="12" customHeight="1"/>
    <row r="61372" ht="12" customHeight="1"/>
    <row r="61373" ht="12" customHeight="1"/>
    <row r="61374" ht="12" customHeight="1"/>
    <row r="61375" ht="12" customHeight="1"/>
    <row r="61376" ht="12" customHeight="1"/>
    <row r="61377" ht="12" customHeight="1"/>
    <row r="61378" ht="12" customHeight="1"/>
    <row r="61379" ht="12" customHeight="1"/>
    <row r="61380" ht="12" customHeight="1"/>
    <row r="61381" ht="12" customHeight="1"/>
    <row r="61382" ht="12" customHeight="1"/>
    <row r="61383" ht="12" customHeight="1"/>
    <row r="61384" ht="12" customHeight="1"/>
    <row r="61385" ht="12" customHeight="1"/>
    <row r="61386" ht="12" customHeight="1"/>
    <row r="61387" ht="12" customHeight="1"/>
    <row r="61388" ht="12" customHeight="1"/>
    <row r="61389" ht="12" customHeight="1"/>
    <row r="61390" ht="12" customHeight="1"/>
    <row r="61391" ht="12" customHeight="1"/>
    <row r="61392" ht="12" customHeight="1"/>
    <row r="61393" ht="12" customHeight="1"/>
    <row r="61394" ht="12" customHeight="1"/>
    <row r="61395" ht="12" customHeight="1"/>
    <row r="61396" ht="12" customHeight="1"/>
    <row r="61397" ht="12" customHeight="1"/>
    <row r="61398" ht="12" customHeight="1"/>
    <row r="61399" ht="12" customHeight="1"/>
    <row r="61400" ht="12" customHeight="1"/>
    <row r="61401" ht="12" customHeight="1"/>
    <row r="61402" ht="12" customHeight="1"/>
    <row r="61403" ht="12" customHeight="1"/>
    <row r="61404" ht="12" customHeight="1"/>
    <row r="61405" ht="12" customHeight="1"/>
    <row r="61406" ht="12" customHeight="1"/>
    <row r="61407" ht="12" customHeight="1"/>
    <row r="61408" ht="12" customHeight="1"/>
    <row r="61409" ht="12" customHeight="1"/>
    <row r="61410" ht="12" customHeight="1"/>
    <row r="61411" ht="12" customHeight="1"/>
    <row r="61412" ht="12" customHeight="1"/>
    <row r="61413" ht="12" customHeight="1"/>
    <row r="61414" ht="12" customHeight="1"/>
    <row r="61415" ht="12" customHeight="1"/>
    <row r="61416" ht="12" customHeight="1"/>
    <row r="61417" ht="12" customHeight="1"/>
    <row r="61418" ht="12" customHeight="1"/>
    <row r="61419" ht="12" customHeight="1"/>
    <row r="61420" ht="12" customHeight="1"/>
    <row r="61421" ht="12" customHeight="1"/>
    <row r="61422" ht="12" customHeight="1"/>
    <row r="61423" ht="12" customHeight="1"/>
    <row r="61424" ht="12" customHeight="1"/>
    <row r="61425" ht="12" customHeight="1"/>
    <row r="61426" ht="12" customHeight="1"/>
    <row r="61427" ht="12" customHeight="1"/>
    <row r="61428" ht="12" customHeight="1"/>
    <row r="61429" ht="12" customHeight="1"/>
    <row r="61430" ht="12" customHeight="1"/>
    <row r="61431" ht="12" customHeight="1"/>
    <row r="61432" ht="12" customHeight="1"/>
    <row r="61433" ht="12" customHeight="1"/>
    <row r="61434" ht="12" customHeight="1"/>
    <row r="61435" ht="12" customHeight="1"/>
    <row r="61436" ht="12" customHeight="1"/>
    <row r="61437" ht="12" customHeight="1"/>
    <row r="61438" ht="12" customHeight="1"/>
    <row r="61439" ht="12" customHeight="1"/>
    <row r="61440" ht="12" customHeight="1"/>
    <row r="61441" ht="12" customHeight="1"/>
    <row r="61442" ht="12" customHeight="1"/>
    <row r="61443" ht="12" customHeight="1"/>
    <row r="61444" ht="12" customHeight="1"/>
    <row r="61445" ht="12" customHeight="1"/>
    <row r="61446" ht="12" customHeight="1"/>
    <row r="61447" ht="12" customHeight="1"/>
    <row r="61448" ht="12" customHeight="1"/>
    <row r="61449" ht="12" customHeight="1"/>
    <row r="61450" ht="12" customHeight="1"/>
    <row r="61451" ht="12" customHeight="1"/>
    <row r="61452" ht="12" customHeight="1"/>
    <row r="61453" ht="12" customHeight="1"/>
    <row r="61454" ht="12" customHeight="1"/>
    <row r="61455" ht="12" customHeight="1"/>
    <row r="61456" ht="12" customHeight="1"/>
    <row r="61457" ht="12" customHeight="1"/>
    <row r="61458" ht="12" customHeight="1"/>
    <row r="61459" ht="12" customHeight="1"/>
    <row r="61460" ht="12" customHeight="1"/>
    <row r="61461" ht="12" customHeight="1"/>
    <row r="61462" ht="12" customHeight="1"/>
    <row r="61463" ht="12" customHeight="1"/>
    <row r="61464" ht="12" customHeight="1"/>
    <row r="61465" ht="12" customHeight="1"/>
    <row r="61466" ht="12" customHeight="1"/>
    <row r="61467" ht="12" customHeight="1"/>
    <row r="61468" ht="12" customHeight="1"/>
    <row r="61469" ht="12" customHeight="1"/>
    <row r="61470" ht="12" customHeight="1"/>
    <row r="61471" ht="12" customHeight="1"/>
    <row r="61472" ht="12" customHeight="1"/>
    <row r="61473" ht="12" customHeight="1"/>
    <row r="61474" ht="12" customHeight="1"/>
    <row r="61475" ht="12" customHeight="1"/>
    <row r="61476" ht="12" customHeight="1"/>
    <row r="61477" ht="12" customHeight="1"/>
    <row r="61478" ht="12" customHeight="1"/>
    <row r="61479" ht="12" customHeight="1"/>
    <row r="61480" ht="12" customHeight="1"/>
    <row r="61481" ht="12" customHeight="1"/>
    <row r="61482" ht="12" customHeight="1"/>
    <row r="61483" ht="12" customHeight="1"/>
    <row r="61484" ht="12" customHeight="1"/>
    <row r="61485" ht="12" customHeight="1"/>
    <row r="61486" ht="12" customHeight="1"/>
    <row r="61487" ht="12" customHeight="1"/>
    <row r="61488" ht="12" customHeight="1"/>
    <row r="61489" ht="12" customHeight="1"/>
    <row r="61490" ht="12" customHeight="1"/>
    <row r="61491" ht="12" customHeight="1"/>
    <row r="61492" ht="12" customHeight="1"/>
    <row r="61493" ht="12" customHeight="1"/>
    <row r="61494" ht="12" customHeight="1"/>
    <row r="61495" ht="12" customHeight="1"/>
    <row r="61496" ht="12" customHeight="1"/>
    <row r="61497" ht="12" customHeight="1"/>
    <row r="61498" ht="12" customHeight="1"/>
    <row r="61499" ht="12" customHeight="1"/>
    <row r="61500" ht="12" customHeight="1"/>
    <row r="61501" ht="12" customHeight="1"/>
    <row r="61502" ht="12" customHeight="1"/>
    <row r="61503" ht="12" customHeight="1"/>
    <row r="61504" ht="12" customHeight="1"/>
    <row r="61505" ht="12" customHeight="1"/>
    <row r="61506" ht="12" customHeight="1"/>
    <row r="61507" ht="12" customHeight="1"/>
    <row r="61508" ht="12" customHeight="1"/>
    <row r="61509" ht="12" customHeight="1"/>
    <row r="61510" ht="12" customHeight="1"/>
    <row r="61511" ht="12" customHeight="1"/>
    <row r="61512" ht="12" customHeight="1"/>
    <row r="61513" ht="12" customHeight="1"/>
    <row r="61514" ht="12" customHeight="1"/>
    <row r="61515" ht="12" customHeight="1"/>
    <row r="61516" ht="12" customHeight="1"/>
    <row r="61517" ht="12" customHeight="1"/>
    <row r="61518" ht="12" customHeight="1"/>
    <row r="61519" ht="12" customHeight="1"/>
    <row r="61520" ht="12" customHeight="1"/>
    <row r="61521" ht="12" customHeight="1"/>
    <row r="61522" ht="12" customHeight="1"/>
    <row r="61523" ht="12" customHeight="1"/>
    <row r="61524" ht="12" customHeight="1"/>
    <row r="61525" ht="12" customHeight="1"/>
    <row r="61526" ht="12" customHeight="1"/>
    <row r="61527" ht="12" customHeight="1"/>
    <row r="61528" ht="12" customHeight="1"/>
    <row r="61529" ht="12" customHeight="1"/>
    <row r="61530" ht="12" customHeight="1"/>
    <row r="61531" ht="12" customHeight="1"/>
    <row r="61532" ht="12" customHeight="1"/>
    <row r="61533" ht="12" customHeight="1"/>
    <row r="61534" ht="12" customHeight="1"/>
    <row r="61535" ht="12" customHeight="1"/>
    <row r="61536" ht="12" customHeight="1"/>
    <row r="61537" ht="12" customHeight="1"/>
    <row r="61538" ht="12" customHeight="1"/>
    <row r="61539" ht="12" customHeight="1"/>
    <row r="61540" ht="12" customHeight="1"/>
    <row r="61541" ht="12" customHeight="1"/>
    <row r="61542" ht="12" customHeight="1"/>
    <row r="61543" ht="12" customHeight="1"/>
    <row r="61544" ht="12" customHeight="1"/>
    <row r="61545" ht="12" customHeight="1"/>
    <row r="61546" ht="12" customHeight="1"/>
    <row r="61547" ht="12" customHeight="1"/>
    <row r="61548" ht="12" customHeight="1"/>
    <row r="61549" ht="12" customHeight="1"/>
    <row r="61550" ht="12" customHeight="1"/>
    <row r="61551" ht="12" customHeight="1"/>
    <row r="61552" ht="12" customHeight="1"/>
    <row r="61553" ht="12" customHeight="1"/>
    <row r="61554" ht="12" customHeight="1"/>
    <row r="61555" ht="12" customHeight="1"/>
    <row r="61556" ht="12" customHeight="1"/>
    <row r="61557" ht="12" customHeight="1"/>
    <row r="61558" ht="12" customHeight="1"/>
    <row r="61559" ht="12" customHeight="1"/>
    <row r="61560" ht="12" customHeight="1"/>
    <row r="61561" ht="12" customHeight="1"/>
    <row r="61562" ht="12" customHeight="1"/>
    <row r="61563" ht="12" customHeight="1"/>
    <row r="61564" ht="12" customHeight="1"/>
    <row r="61565" ht="12" customHeight="1"/>
    <row r="61566" ht="12" customHeight="1"/>
    <row r="61567" ht="12" customHeight="1"/>
    <row r="61568" ht="12" customHeight="1"/>
    <row r="61569" ht="12" customHeight="1"/>
    <row r="61570" ht="12" customHeight="1"/>
    <row r="61571" ht="12" customHeight="1"/>
    <row r="61572" ht="12" customHeight="1"/>
    <row r="61573" ht="12" customHeight="1"/>
    <row r="61574" ht="12" customHeight="1"/>
    <row r="61575" ht="12" customHeight="1"/>
    <row r="61576" ht="12" customHeight="1"/>
    <row r="61577" ht="12" customHeight="1"/>
    <row r="61578" ht="12" customHeight="1"/>
    <row r="61579" ht="12" customHeight="1"/>
    <row r="61580" ht="12" customHeight="1"/>
    <row r="61581" ht="12" customHeight="1"/>
    <row r="61582" ht="12" customHeight="1"/>
    <row r="61583" ht="12" customHeight="1"/>
    <row r="61584" ht="12" customHeight="1"/>
    <row r="61585" ht="12" customHeight="1"/>
    <row r="61586" ht="12" customHeight="1"/>
    <row r="61587" ht="12" customHeight="1"/>
    <row r="61588" ht="12" customHeight="1"/>
    <row r="61589" ht="12" customHeight="1"/>
    <row r="61590" ht="12" customHeight="1"/>
    <row r="61591" ht="12" customHeight="1"/>
    <row r="61592" ht="12" customHeight="1"/>
    <row r="61593" ht="12" customHeight="1"/>
    <row r="61594" ht="12" customHeight="1"/>
    <row r="61595" ht="12" customHeight="1"/>
    <row r="61596" ht="12" customHeight="1"/>
    <row r="61597" ht="12" customHeight="1"/>
    <row r="61598" ht="12" customHeight="1"/>
    <row r="61599" ht="12" customHeight="1"/>
    <row r="61600" ht="12" customHeight="1"/>
    <row r="61601" ht="12" customHeight="1"/>
    <row r="61602" ht="12" customHeight="1"/>
    <row r="61603" ht="12" customHeight="1"/>
    <row r="61604" ht="12" customHeight="1"/>
    <row r="61605" ht="12" customHeight="1"/>
    <row r="61606" ht="12" customHeight="1"/>
    <row r="61607" ht="12" customHeight="1"/>
    <row r="61608" ht="12" customHeight="1"/>
    <row r="61609" ht="12" customHeight="1"/>
    <row r="61610" ht="12" customHeight="1"/>
    <row r="61611" ht="12" customHeight="1"/>
    <row r="61612" ht="12" customHeight="1"/>
    <row r="61613" ht="12" customHeight="1"/>
    <row r="61614" ht="12" customHeight="1"/>
    <row r="61615" ht="12" customHeight="1"/>
    <row r="61616" ht="12" customHeight="1"/>
    <row r="61617" ht="12" customHeight="1"/>
    <row r="61618" ht="12" customHeight="1"/>
    <row r="61619" ht="12" customHeight="1"/>
    <row r="61620" ht="12" customHeight="1"/>
    <row r="61621" ht="12" customHeight="1"/>
    <row r="61622" ht="12" customHeight="1"/>
    <row r="61623" ht="12" customHeight="1"/>
    <row r="61624" ht="12" customHeight="1"/>
    <row r="61625" ht="12" customHeight="1"/>
    <row r="61626" ht="12" customHeight="1"/>
    <row r="61627" ht="12" customHeight="1"/>
    <row r="61628" ht="12" customHeight="1"/>
    <row r="61629" ht="12" customHeight="1"/>
    <row r="61630" ht="12" customHeight="1"/>
    <row r="61631" ht="12" customHeight="1"/>
    <row r="61632" ht="12" customHeight="1"/>
    <row r="61633" ht="12" customHeight="1"/>
    <row r="61634" ht="12" customHeight="1"/>
    <row r="61635" ht="12" customHeight="1"/>
    <row r="61636" ht="12" customHeight="1"/>
    <row r="61637" ht="12" customHeight="1"/>
    <row r="61638" ht="12" customHeight="1"/>
    <row r="61639" ht="12" customHeight="1"/>
    <row r="61640" ht="12" customHeight="1"/>
    <row r="61641" ht="12" customHeight="1"/>
    <row r="61642" ht="12" customHeight="1"/>
    <row r="61643" ht="12" customHeight="1"/>
    <row r="61644" ht="12" customHeight="1"/>
    <row r="61645" ht="12" customHeight="1"/>
    <row r="61646" ht="12" customHeight="1"/>
    <row r="61647" ht="12" customHeight="1"/>
    <row r="61648" ht="12" customHeight="1"/>
    <row r="61649" ht="12" customHeight="1"/>
    <row r="61650" ht="12" customHeight="1"/>
    <row r="61651" ht="12" customHeight="1"/>
    <row r="61652" ht="12" customHeight="1"/>
    <row r="61653" ht="12" customHeight="1"/>
    <row r="61654" ht="12" customHeight="1"/>
    <row r="61655" ht="12" customHeight="1"/>
    <row r="61656" ht="12" customHeight="1"/>
    <row r="61657" ht="12" customHeight="1"/>
    <row r="61658" ht="12" customHeight="1"/>
    <row r="61659" ht="12" customHeight="1"/>
    <row r="61660" ht="12" customHeight="1"/>
    <row r="61661" ht="12" customHeight="1"/>
    <row r="61662" ht="12" customHeight="1"/>
    <row r="61663" ht="12" customHeight="1"/>
    <row r="61664" ht="12" customHeight="1"/>
    <row r="61665" ht="12" customHeight="1"/>
    <row r="61666" ht="12" customHeight="1"/>
    <row r="61667" ht="12" customHeight="1"/>
    <row r="61668" ht="12" customHeight="1"/>
    <row r="61669" ht="12" customHeight="1"/>
    <row r="61670" ht="12" customHeight="1"/>
    <row r="61671" ht="12" customHeight="1"/>
    <row r="61672" ht="12" customHeight="1"/>
    <row r="61673" ht="12" customHeight="1"/>
    <row r="61674" ht="12" customHeight="1"/>
    <row r="61675" ht="12" customHeight="1"/>
    <row r="61676" ht="12" customHeight="1"/>
    <row r="61677" ht="12" customHeight="1"/>
    <row r="61678" ht="12" customHeight="1"/>
    <row r="61679" ht="12" customHeight="1"/>
    <row r="61680" ht="12" customHeight="1"/>
    <row r="61681" ht="12" customHeight="1"/>
    <row r="61682" ht="12" customHeight="1"/>
    <row r="61683" ht="12" customHeight="1"/>
    <row r="61684" ht="12" customHeight="1"/>
    <row r="61685" ht="12" customHeight="1"/>
    <row r="61686" ht="12" customHeight="1"/>
    <row r="61687" ht="12" customHeight="1"/>
    <row r="61688" ht="12" customHeight="1"/>
    <row r="61689" ht="12" customHeight="1"/>
    <row r="61690" ht="12" customHeight="1"/>
    <row r="61691" ht="12" customHeight="1"/>
    <row r="61692" ht="12" customHeight="1"/>
    <row r="61693" ht="12" customHeight="1"/>
    <row r="61694" ht="12" customHeight="1"/>
    <row r="61695" ht="12" customHeight="1"/>
    <row r="61696" ht="12" customHeight="1"/>
    <row r="61697" ht="12" customHeight="1"/>
    <row r="61698" ht="12" customHeight="1"/>
    <row r="61699" ht="12" customHeight="1"/>
    <row r="61700" ht="12" customHeight="1"/>
    <row r="61701" ht="12" customHeight="1"/>
    <row r="61702" ht="12" customHeight="1"/>
    <row r="61703" ht="12" customHeight="1"/>
    <row r="61704" ht="12" customHeight="1"/>
    <row r="61705" ht="12" customHeight="1"/>
    <row r="61706" ht="12" customHeight="1"/>
    <row r="61707" ht="12" customHeight="1"/>
    <row r="61708" ht="12" customHeight="1"/>
    <row r="61709" ht="12" customHeight="1"/>
    <row r="61710" ht="12" customHeight="1"/>
    <row r="61711" ht="12" customHeight="1"/>
    <row r="61712" ht="12" customHeight="1"/>
    <row r="61713" ht="12" customHeight="1"/>
    <row r="61714" ht="12" customHeight="1"/>
    <row r="61715" ht="12" customHeight="1"/>
    <row r="61716" ht="12" customHeight="1"/>
    <row r="61717" ht="12" customHeight="1"/>
    <row r="61718" ht="12" customHeight="1"/>
    <row r="61719" ht="12" customHeight="1"/>
    <row r="61720" ht="12" customHeight="1"/>
    <row r="61721" ht="12" customHeight="1"/>
    <row r="61722" ht="12" customHeight="1"/>
    <row r="61723" ht="12" customHeight="1"/>
    <row r="61724" ht="12" customHeight="1"/>
    <row r="61725" ht="12" customHeight="1"/>
    <row r="61726" ht="12" customHeight="1"/>
    <row r="61727" ht="12" customHeight="1"/>
    <row r="61728" ht="12" customHeight="1"/>
    <row r="61729" ht="12" customHeight="1"/>
    <row r="61730" ht="12" customHeight="1"/>
    <row r="61731" ht="12" customHeight="1"/>
    <row r="61732" ht="12" customHeight="1"/>
    <row r="61733" ht="12" customHeight="1"/>
    <row r="61734" ht="12" customHeight="1"/>
    <row r="61735" ht="12" customHeight="1"/>
    <row r="61736" ht="12" customHeight="1"/>
    <row r="61737" ht="12" customHeight="1"/>
    <row r="61738" ht="12" customHeight="1"/>
    <row r="61739" ht="12" customHeight="1"/>
    <row r="61740" ht="12" customHeight="1"/>
    <row r="61741" ht="12" customHeight="1"/>
    <row r="61742" ht="12" customHeight="1"/>
    <row r="61743" ht="12" customHeight="1"/>
    <row r="61744" ht="12" customHeight="1"/>
    <row r="61745" ht="12" customHeight="1"/>
    <row r="61746" ht="12" customHeight="1"/>
    <row r="61747" ht="12" customHeight="1"/>
    <row r="61748" ht="12" customHeight="1"/>
    <row r="61749" ht="12" customHeight="1"/>
    <row r="61750" ht="12" customHeight="1"/>
    <row r="61751" ht="12" customHeight="1"/>
    <row r="61752" ht="12" customHeight="1"/>
    <row r="61753" ht="12" customHeight="1"/>
    <row r="61754" ht="12" customHeight="1"/>
    <row r="61755" ht="12" customHeight="1"/>
    <row r="61756" ht="12" customHeight="1"/>
    <row r="61757" ht="12" customHeight="1"/>
    <row r="61758" ht="12" customHeight="1"/>
    <row r="61759" ht="12" customHeight="1"/>
    <row r="61760" ht="12" customHeight="1"/>
    <row r="61761" ht="12" customHeight="1"/>
    <row r="61762" ht="12" customHeight="1"/>
    <row r="61763" ht="12" customHeight="1"/>
    <row r="61764" ht="12" customHeight="1"/>
    <row r="61765" ht="12" customHeight="1"/>
    <row r="61766" ht="12" customHeight="1"/>
    <row r="61767" ht="12" customHeight="1"/>
    <row r="61768" ht="12" customHeight="1"/>
    <row r="61769" ht="12" customHeight="1"/>
    <row r="61770" ht="12" customHeight="1"/>
    <row r="61771" ht="12" customHeight="1"/>
    <row r="61772" ht="12" customHeight="1"/>
    <row r="61773" ht="12" customHeight="1"/>
    <row r="61774" ht="12" customHeight="1"/>
    <row r="61775" ht="12" customHeight="1"/>
    <row r="61776" ht="12" customHeight="1"/>
    <row r="61777" ht="12" customHeight="1"/>
    <row r="61778" ht="12" customHeight="1"/>
    <row r="61779" ht="12" customHeight="1"/>
    <row r="61780" ht="12" customHeight="1"/>
    <row r="61781" ht="12" customHeight="1"/>
    <row r="61782" ht="12" customHeight="1"/>
    <row r="61783" ht="12" customHeight="1"/>
    <row r="61784" ht="12" customHeight="1"/>
    <row r="61785" ht="12" customHeight="1"/>
    <row r="61786" ht="12" customHeight="1"/>
    <row r="61787" ht="12" customHeight="1"/>
    <row r="61788" ht="12" customHeight="1"/>
    <row r="61789" ht="12" customHeight="1"/>
    <row r="61790" ht="12" customHeight="1"/>
    <row r="61791" ht="12" customHeight="1"/>
    <row r="61792" ht="12" customHeight="1"/>
    <row r="61793" ht="12" customHeight="1"/>
    <row r="61794" ht="12" customHeight="1"/>
    <row r="61795" ht="12" customHeight="1"/>
    <row r="61796" ht="12" customHeight="1"/>
    <row r="61797" ht="12" customHeight="1"/>
    <row r="61798" ht="12" customHeight="1"/>
    <row r="61799" ht="12" customHeight="1"/>
    <row r="61800" ht="12" customHeight="1"/>
    <row r="61801" ht="12" customHeight="1"/>
    <row r="61802" ht="12" customHeight="1"/>
    <row r="61803" ht="12" customHeight="1"/>
    <row r="61804" ht="12" customHeight="1"/>
    <row r="61805" ht="12" customHeight="1"/>
    <row r="61806" ht="12" customHeight="1"/>
    <row r="61807" ht="12" customHeight="1"/>
    <row r="61808" ht="12" customHeight="1"/>
    <row r="61809" ht="12" customHeight="1"/>
    <row r="61810" ht="12" customHeight="1"/>
    <row r="61811" ht="12" customHeight="1"/>
    <row r="61812" ht="12" customHeight="1"/>
    <row r="61813" ht="12" customHeight="1"/>
    <row r="61814" ht="12" customHeight="1"/>
    <row r="61815" ht="12" customHeight="1"/>
    <row r="61816" ht="12" customHeight="1"/>
    <row r="61817" ht="12" customHeight="1"/>
    <row r="61818" ht="12" customHeight="1"/>
    <row r="61819" ht="12" customHeight="1"/>
    <row r="61820" ht="12" customHeight="1"/>
    <row r="61821" ht="12" customHeight="1"/>
    <row r="61822" ht="12" customHeight="1"/>
    <row r="61823" ht="12" customHeight="1"/>
    <row r="61824" ht="12" customHeight="1"/>
    <row r="61825" ht="12" customHeight="1"/>
    <row r="61826" ht="12" customHeight="1"/>
    <row r="61827" ht="12" customHeight="1"/>
    <row r="61828" ht="12" customHeight="1"/>
    <row r="61829" ht="12" customHeight="1"/>
    <row r="61830" ht="12" customHeight="1"/>
    <row r="61831" ht="12" customHeight="1"/>
    <row r="61832" ht="12" customHeight="1"/>
    <row r="61833" ht="12" customHeight="1"/>
    <row r="61834" ht="12" customHeight="1"/>
    <row r="61835" ht="12" customHeight="1"/>
    <row r="61836" ht="12" customHeight="1"/>
    <row r="61837" ht="12" customHeight="1"/>
    <row r="61838" ht="12" customHeight="1"/>
    <row r="61839" ht="12" customHeight="1"/>
    <row r="61840" ht="12" customHeight="1"/>
    <row r="61841" ht="12" customHeight="1"/>
    <row r="61842" ht="12" customHeight="1"/>
    <row r="61843" ht="12" customHeight="1"/>
    <row r="61844" ht="12" customHeight="1"/>
    <row r="61845" ht="12" customHeight="1"/>
    <row r="61846" ht="12" customHeight="1"/>
    <row r="61847" ht="12" customHeight="1"/>
    <row r="61848" ht="12" customHeight="1"/>
    <row r="61849" ht="12" customHeight="1"/>
    <row r="61850" ht="12" customHeight="1"/>
    <row r="61851" ht="12" customHeight="1"/>
    <row r="61852" ht="12" customHeight="1"/>
    <row r="61853" ht="12" customHeight="1"/>
    <row r="61854" ht="12" customHeight="1"/>
    <row r="61855" ht="12" customHeight="1"/>
    <row r="61856" ht="12" customHeight="1"/>
    <row r="61857" ht="12" customHeight="1"/>
    <row r="61858" ht="12" customHeight="1"/>
    <row r="61859" ht="12" customHeight="1"/>
    <row r="61860" ht="12" customHeight="1"/>
    <row r="61861" ht="12" customHeight="1"/>
    <row r="61862" ht="12" customHeight="1"/>
    <row r="61863" ht="12" customHeight="1"/>
    <row r="61864" ht="12" customHeight="1"/>
    <row r="61865" ht="12" customHeight="1"/>
    <row r="61866" ht="12" customHeight="1"/>
    <row r="61867" ht="12" customHeight="1"/>
    <row r="61868" ht="12" customHeight="1"/>
    <row r="61869" ht="12" customHeight="1"/>
    <row r="61870" ht="12" customHeight="1"/>
    <row r="61871" ht="12" customHeight="1"/>
    <row r="61872" ht="12" customHeight="1"/>
    <row r="61873" ht="12" customHeight="1"/>
    <row r="61874" ht="12" customHeight="1"/>
    <row r="61875" ht="12" customHeight="1"/>
    <row r="61876" ht="12" customHeight="1"/>
    <row r="61877" ht="12" customHeight="1"/>
    <row r="61878" ht="12" customHeight="1"/>
    <row r="61879" ht="12" customHeight="1"/>
    <row r="61880" ht="12" customHeight="1"/>
    <row r="61881" ht="12" customHeight="1"/>
    <row r="61882" ht="12" customHeight="1"/>
    <row r="61883" ht="12" customHeight="1"/>
    <row r="61884" ht="12" customHeight="1"/>
    <row r="61885" ht="12" customHeight="1"/>
    <row r="61886" ht="12" customHeight="1"/>
    <row r="61887" ht="12" customHeight="1"/>
    <row r="61888" ht="12" customHeight="1"/>
    <row r="61889" ht="12" customHeight="1"/>
    <row r="61890" ht="12" customHeight="1"/>
    <row r="61891" ht="12" customHeight="1"/>
    <row r="61892" ht="12" customHeight="1"/>
    <row r="61893" ht="12" customHeight="1"/>
    <row r="61894" ht="12" customHeight="1"/>
    <row r="61895" ht="12" customHeight="1"/>
    <row r="61896" ht="12" customHeight="1"/>
    <row r="61897" ht="12" customHeight="1"/>
    <row r="61898" ht="12" customHeight="1"/>
    <row r="61899" ht="12" customHeight="1"/>
    <row r="61900" ht="12" customHeight="1"/>
    <row r="61901" ht="12" customHeight="1"/>
    <row r="61902" ht="12" customHeight="1"/>
    <row r="61903" ht="12" customHeight="1"/>
    <row r="61904" ht="12" customHeight="1"/>
    <row r="61905" ht="12" customHeight="1"/>
    <row r="61906" ht="12" customHeight="1"/>
    <row r="61907" ht="12" customHeight="1"/>
    <row r="61908" ht="12" customHeight="1"/>
    <row r="61909" ht="12" customHeight="1"/>
    <row r="61910" ht="12" customHeight="1"/>
    <row r="61911" ht="12" customHeight="1"/>
    <row r="61912" ht="12" customHeight="1"/>
    <row r="61913" ht="12" customHeight="1"/>
    <row r="61914" ht="12" customHeight="1"/>
    <row r="61915" ht="12" customHeight="1"/>
    <row r="61916" ht="12" customHeight="1"/>
    <row r="61917" ht="12" customHeight="1"/>
    <row r="61918" ht="12" customHeight="1"/>
    <row r="61919" ht="12" customHeight="1"/>
    <row r="61920" ht="12" customHeight="1"/>
    <row r="61921" ht="12" customHeight="1"/>
    <row r="61922" ht="12" customHeight="1"/>
    <row r="61923" ht="12" customHeight="1"/>
    <row r="61924" ht="12" customHeight="1"/>
    <row r="61925" ht="12" customHeight="1"/>
    <row r="61926" ht="12" customHeight="1"/>
    <row r="61927" ht="12" customHeight="1"/>
    <row r="61928" ht="12" customHeight="1"/>
    <row r="61929" ht="12" customHeight="1"/>
    <row r="61930" ht="12" customHeight="1"/>
    <row r="61931" ht="12" customHeight="1"/>
    <row r="61932" ht="12" customHeight="1"/>
    <row r="61933" ht="12" customHeight="1"/>
    <row r="61934" ht="12" customHeight="1"/>
    <row r="61935" ht="12" customHeight="1"/>
    <row r="61936" ht="12" customHeight="1"/>
    <row r="61937" ht="12" customHeight="1"/>
    <row r="61938" ht="12" customHeight="1"/>
    <row r="61939" ht="12" customHeight="1"/>
    <row r="61940" ht="12" customHeight="1"/>
    <row r="61941" ht="12" customHeight="1"/>
    <row r="61942" ht="12" customHeight="1"/>
    <row r="61943" ht="12" customHeight="1"/>
    <row r="61944" ht="12" customHeight="1"/>
    <row r="61945" ht="12" customHeight="1"/>
    <row r="61946" ht="12" customHeight="1"/>
    <row r="61947" ht="12" customHeight="1"/>
    <row r="61948" ht="12" customHeight="1"/>
    <row r="61949" ht="12" customHeight="1"/>
    <row r="61950" ht="12" customHeight="1"/>
    <row r="61951" ht="12" customHeight="1"/>
    <row r="61952" ht="12" customHeight="1"/>
    <row r="61953" ht="12" customHeight="1"/>
    <row r="61954" ht="12" customHeight="1"/>
    <row r="61955" ht="12" customHeight="1"/>
    <row r="61956" ht="12" customHeight="1"/>
    <row r="61957" ht="12" customHeight="1"/>
    <row r="61958" ht="12" customHeight="1"/>
    <row r="61959" ht="12" customHeight="1"/>
    <row r="61960" ht="12" customHeight="1"/>
    <row r="61961" ht="12" customHeight="1"/>
    <row r="61962" ht="12" customHeight="1"/>
    <row r="61963" ht="12" customHeight="1"/>
    <row r="61964" ht="12" customHeight="1"/>
    <row r="61965" ht="12" customHeight="1"/>
    <row r="61966" ht="12" customHeight="1"/>
    <row r="61967" ht="12" customHeight="1"/>
    <row r="61968" ht="12" customHeight="1"/>
    <row r="61969" ht="12" customHeight="1"/>
    <row r="61970" ht="12" customHeight="1"/>
    <row r="61971" ht="12" customHeight="1"/>
    <row r="61972" ht="12" customHeight="1"/>
    <row r="61973" ht="12" customHeight="1"/>
    <row r="61974" ht="12" customHeight="1"/>
    <row r="61975" ht="12" customHeight="1"/>
    <row r="61976" ht="12" customHeight="1"/>
    <row r="61977" ht="12" customHeight="1"/>
    <row r="61978" ht="12" customHeight="1"/>
    <row r="61979" ht="12" customHeight="1"/>
    <row r="61980" ht="12" customHeight="1"/>
    <row r="61981" ht="12" customHeight="1"/>
    <row r="61982" ht="12" customHeight="1"/>
    <row r="61983" ht="12" customHeight="1"/>
    <row r="61984" ht="12" customHeight="1"/>
    <row r="61985" ht="12" customHeight="1"/>
    <row r="61986" ht="12" customHeight="1"/>
    <row r="61987" ht="12" customHeight="1"/>
    <row r="61988" ht="12" customHeight="1"/>
    <row r="61989" ht="12" customHeight="1"/>
    <row r="61990" ht="12" customHeight="1"/>
    <row r="61991" ht="12" customHeight="1"/>
    <row r="61992" ht="12" customHeight="1"/>
    <row r="61993" ht="12" customHeight="1"/>
    <row r="61994" ht="12" customHeight="1"/>
    <row r="61995" ht="12" customHeight="1"/>
    <row r="61996" ht="12" customHeight="1"/>
    <row r="61997" ht="12" customHeight="1"/>
    <row r="61998" ht="12" customHeight="1"/>
    <row r="61999" ht="12" customHeight="1"/>
    <row r="62000" ht="12" customHeight="1"/>
    <row r="62001" ht="12" customHeight="1"/>
    <row r="62002" ht="12" customHeight="1"/>
    <row r="62003" ht="12" customHeight="1"/>
    <row r="62004" ht="12" customHeight="1"/>
    <row r="62005" ht="12" customHeight="1"/>
    <row r="62006" ht="12" customHeight="1"/>
    <row r="62007" ht="12" customHeight="1"/>
    <row r="62008" ht="12" customHeight="1"/>
    <row r="62009" ht="12" customHeight="1"/>
    <row r="62010" ht="12" customHeight="1"/>
    <row r="62011" ht="12" customHeight="1"/>
    <row r="62012" ht="12" customHeight="1"/>
    <row r="62013" ht="12" customHeight="1"/>
    <row r="62014" ht="12" customHeight="1"/>
    <row r="62015" ht="12" customHeight="1"/>
    <row r="62016" ht="12" customHeight="1"/>
    <row r="62017" ht="12" customHeight="1"/>
    <row r="62018" ht="12" customHeight="1"/>
    <row r="62019" ht="12" customHeight="1"/>
    <row r="62020" ht="12" customHeight="1"/>
    <row r="62021" ht="12" customHeight="1"/>
    <row r="62022" ht="12" customHeight="1"/>
    <row r="62023" ht="12" customHeight="1"/>
    <row r="62024" ht="12" customHeight="1"/>
    <row r="62025" ht="12" customHeight="1"/>
    <row r="62026" ht="12" customHeight="1"/>
    <row r="62027" ht="12" customHeight="1"/>
    <row r="62028" ht="12" customHeight="1"/>
    <row r="62029" ht="12" customHeight="1"/>
    <row r="62030" ht="12" customHeight="1"/>
    <row r="62031" ht="12" customHeight="1"/>
    <row r="62032" ht="12" customHeight="1"/>
    <row r="62033" ht="12" customHeight="1"/>
    <row r="62034" ht="12" customHeight="1"/>
    <row r="62035" ht="12" customHeight="1"/>
    <row r="62036" ht="12" customHeight="1"/>
    <row r="62037" ht="12" customHeight="1"/>
    <row r="62038" ht="12" customHeight="1"/>
    <row r="62039" ht="12" customHeight="1"/>
    <row r="62040" ht="12" customHeight="1"/>
    <row r="62041" ht="12" customHeight="1"/>
    <row r="62042" ht="12" customHeight="1"/>
    <row r="62043" ht="12" customHeight="1"/>
    <row r="62044" ht="12" customHeight="1"/>
    <row r="62045" ht="12" customHeight="1"/>
    <row r="62046" ht="12" customHeight="1"/>
    <row r="62047" ht="12" customHeight="1"/>
    <row r="62048" ht="12" customHeight="1"/>
    <row r="62049" ht="12" customHeight="1"/>
    <row r="62050" ht="12" customHeight="1"/>
    <row r="62051" ht="12" customHeight="1"/>
    <row r="62052" ht="12" customHeight="1"/>
    <row r="62053" ht="12" customHeight="1"/>
    <row r="62054" ht="12" customHeight="1"/>
    <row r="62055" ht="12" customHeight="1"/>
    <row r="62056" ht="12" customHeight="1"/>
    <row r="62057" ht="12" customHeight="1"/>
    <row r="62058" ht="12" customHeight="1"/>
    <row r="62059" ht="12" customHeight="1"/>
    <row r="62060" ht="12" customHeight="1"/>
    <row r="62061" ht="12" customHeight="1"/>
    <row r="62062" ht="12" customHeight="1"/>
    <row r="62063" ht="12" customHeight="1"/>
    <row r="62064" ht="12" customHeight="1"/>
    <row r="62065" ht="12" customHeight="1"/>
    <row r="62066" ht="12" customHeight="1"/>
    <row r="62067" ht="12" customHeight="1"/>
    <row r="62068" ht="12" customHeight="1"/>
    <row r="62069" ht="12" customHeight="1"/>
    <row r="62070" ht="12" customHeight="1"/>
    <row r="62071" ht="12" customHeight="1"/>
    <row r="62072" ht="12" customHeight="1"/>
    <row r="62073" ht="12" customHeight="1"/>
    <row r="62074" ht="12" customHeight="1"/>
    <row r="62075" ht="12" customHeight="1"/>
    <row r="62076" ht="12" customHeight="1"/>
    <row r="62077" ht="12" customHeight="1"/>
    <row r="62078" ht="12" customHeight="1"/>
    <row r="62079" ht="12" customHeight="1"/>
    <row r="62080" ht="12" customHeight="1"/>
    <row r="62081" ht="12" customHeight="1"/>
    <row r="62082" ht="12" customHeight="1"/>
    <row r="62083" ht="12" customHeight="1"/>
    <row r="62084" ht="12" customHeight="1"/>
    <row r="62085" ht="12" customHeight="1"/>
    <row r="62086" ht="12" customHeight="1"/>
    <row r="62087" ht="12" customHeight="1"/>
    <row r="62088" ht="12" customHeight="1"/>
    <row r="62089" ht="12" customHeight="1"/>
    <row r="62090" ht="12" customHeight="1"/>
    <row r="62091" ht="12" customHeight="1"/>
    <row r="62092" ht="12" customHeight="1"/>
    <row r="62093" ht="12" customHeight="1"/>
    <row r="62094" ht="12" customHeight="1"/>
    <row r="62095" ht="12" customHeight="1"/>
    <row r="62096" ht="12" customHeight="1"/>
    <row r="62097" ht="12" customHeight="1"/>
    <row r="62098" ht="12" customHeight="1"/>
    <row r="62099" ht="12" customHeight="1"/>
    <row r="62100" ht="12" customHeight="1"/>
    <row r="62101" ht="12" customHeight="1"/>
    <row r="62102" ht="12" customHeight="1"/>
    <row r="62103" ht="12" customHeight="1"/>
    <row r="62104" ht="12" customHeight="1"/>
    <row r="62105" ht="12" customHeight="1"/>
    <row r="62106" ht="12" customHeight="1"/>
    <row r="62107" ht="12" customHeight="1"/>
    <row r="62108" ht="12" customHeight="1"/>
    <row r="62109" ht="12" customHeight="1"/>
    <row r="62110" ht="12" customHeight="1"/>
    <row r="62111" ht="12" customHeight="1"/>
    <row r="62112" ht="12" customHeight="1"/>
    <row r="62113" ht="12" customHeight="1"/>
    <row r="62114" ht="12" customHeight="1"/>
    <row r="62115" ht="12" customHeight="1"/>
    <row r="62116" ht="12" customHeight="1"/>
    <row r="62117" ht="12" customHeight="1"/>
    <row r="62118" ht="12" customHeight="1"/>
    <row r="62119" ht="12" customHeight="1"/>
    <row r="62120" ht="12" customHeight="1"/>
    <row r="62121" ht="12" customHeight="1"/>
    <row r="62122" ht="12" customHeight="1"/>
    <row r="62123" ht="12" customHeight="1"/>
    <row r="62124" ht="12" customHeight="1"/>
    <row r="62125" ht="12" customHeight="1"/>
    <row r="62126" ht="12" customHeight="1"/>
    <row r="62127" ht="12" customHeight="1"/>
    <row r="62128" ht="12" customHeight="1"/>
    <row r="62129" ht="12" customHeight="1"/>
    <row r="62130" ht="12" customHeight="1"/>
    <row r="62131" ht="12" customHeight="1"/>
    <row r="62132" ht="12" customHeight="1"/>
    <row r="62133" ht="12" customHeight="1"/>
    <row r="62134" ht="12" customHeight="1"/>
    <row r="62135" ht="12" customHeight="1"/>
    <row r="62136" ht="12" customHeight="1"/>
    <row r="62137" ht="12" customHeight="1"/>
    <row r="62138" ht="12" customHeight="1"/>
    <row r="62139" ht="12" customHeight="1"/>
    <row r="62140" ht="12" customHeight="1"/>
    <row r="62141" ht="12" customHeight="1"/>
    <row r="62142" ht="12" customHeight="1"/>
    <row r="62143" ht="12" customHeight="1"/>
    <row r="62144" ht="12" customHeight="1"/>
    <row r="62145" ht="12" customHeight="1"/>
    <row r="62146" ht="12" customHeight="1"/>
    <row r="62147" ht="12" customHeight="1"/>
    <row r="62148" ht="12" customHeight="1"/>
    <row r="62149" ht="12" customHeight="1"/>
    <row r="62150" ht="12" customHeight="1"/>
    <row r="62151" ht="12" customHeight="1"/>
    <row r="62152" ht="12" customHeight="1"/>
    <row r="62153" ht="12" customHeight="1"/>
    <row r="62154" ht="12" customHeight="1"/>
    <row r="62155" ht="12" customHeight="1"/>
    <row r="62156" ht="12" customHeight="1"/>
    <row r="62157" ht="12" customHeight="1"/>
    <row r="62158" ht="12" customHeight="1"/>
    <row r="62159" ht="12" customHeight="1"/>
    <row r="62160" ht="12" customHeight="1"/>
    <row r="62161" ht="12" customHeight="1"/>
    <row r="62162" ht="12" customHeight="1"/>
    <row r="62163" ht="12" customHeight="1"/>
    <row r="62164" ht="12" customHeight="1"/>
    <row r="62165" ht="12" customHeight="1"/>
    <row r="62166" ht="12" customHeight="1"/>
    <row r="62167" ht="12" customHeight="1"/>
    <row r="62168" ht="12" customHeight="1"/>
    <row r="62169" ht="12" customHeight="1"/>
    <row r="62170" ht="12" customHeight="1"/>
    <row r="62171" ht="12" customHeight="1"/>
    <row r="62172" ht="12" customHeight="1"/>
    <row r="62173" ht="12" customHeight="1"/>
    <row r="62174" ht="12" customHeight="1"/>
    <row r="62175" ht="12" customHeight="1"/>
    <row r="62176" ht="12" customHeight="1"/>
    <row r="62177" ht="12" customHeight="1"/>
    <row r="62178" ht="12" customHeight="1"/>
    <row r="62179" ht="12" customHeight="1"/>
    <row r="62180" ht="12" customHeight="1"/>
    <row r="62181" ht="12" customHeight="1"/>
    <row r="62182" ht="12" customHeight="1"/>
    <row r="62183" ht="12" customHeight="1"/>
    <row r="62184" ht="12" customHeight="1"/>
    <row r="62185" ht="12" customHeight="1"/>
    <row r="62186" ht="12" customHeight="1"/>
    <row r="62187" ht="12" customHeight="1"/>
    <row r="62188" ht="12" customHeight="1"/>
    <row r="62189" ht="12" customHeight="1"/>
    <row r="62190" ht="12" customHeight="1"/>
    <row r="62191" ht="12" customHeight="1"/>
    <row r="62192" ht="12" customHeight="1"/>
    <row r="62193" ht="12" customHeight="1"/>
    <row r="62194" ht="12" customHeight="1"/>
    <row r="62195" ht="12" customHeight="1"/>
    <row r="62196" ht="12" customHeight="1"/>
    <row r="62197" ht="12" customHeight="1"/>
    <row r="62198" ht="12" customHeight="1"/>
    <row r="62199" ht="12" customHeight="1"/>
    <row r="62200" ht="12" customHeight="1"/>
    <row r="62201" ht="12" customHeight="1"/>
    <row r="62202" ht="12" customHeight="1"/>
    <row r="62203" ht="12" customHeight="1"/>
    <row r="62204" ht="12" customHeight="1"/>
    <row r="62205" ht="12" customHeight="1"/>
    <row r="62206" ht="12" customHeight="1"/>
    <row r="62207" ht="12" customHeight="1"/>
    <row r="62208" ht="12" customHeight="1"/>
    <row r="62209" ht="12" customHeight="1"/>
    <row r="62210" ht="12" customHeight="1"/>
    <row r="62211" ht="12" customHeight="1"/>
    <row r="62212" ht="12" customHeight="1"/>
    <row r="62213" ht="12" customHeight="1"/>
    <row r="62214" ht="12" customHeight="1"/>
    <row r="62215" ht="12" customHeight="1"/>
    <row r="62216" ht="12" customHeight="1"/>
    <row r="62217" ht="12" customHeight="1"/>
    <row r="62218" ht="12" customHeight="1"/>
    <row r="62219" ht="12" customHeight="1"/>
    <row r="62220" ht="12" customHeight="1"/>
    <row r="62221" ht="12" customHeight="1"/>
    <row r="62222" ht="12" customHeight="1"/>
    <row r="62223" ht="12" customHeight="1"/>
    <row r="62224" ht="12" customHeight="1"/>
    <row r="62225" ht="12" customHeight="1"/>
    <row r="62226" ht="12" customHeight="1"/>
    <row r="62227" ht="12" customHeight="1"/>
    <row r="62228" ht="12" customHeight="1"/>
    <row r="62229" ht="12" customHeight="1"/>
    <row r="62230" ht="12" customHeight="1"/>
    <row r="62231" ht="12" customHeight="1"/>
    <row r="62232" ht="12" customHeight="1"/>
    <row r="62233" ht="12" customHeight="1"/>
    <row r="62234" ht="12" customHeight="1"/>
    <row r="62235" ht="12" customHeight="1"/>
    <row r="62236" ht="12" customHeight="1"/>
    <row r="62237" ht="12" customHeight="1"/>
    <row r="62238" ht="12" customHeight="1"/>
    <row r="62239" ht="12" customHeight="1"/>
    <row r="62240" ht="12" customHeight="1"/>
    <row r="62241" ht="12" customHeight="1"/>
    <row r="62242" ht="12" customHeight="1"/>
    <row r="62243" ht="12" customHeight="1"/>
    <row r="62244" ht="12" customHeight="1"/>
    <row r="62245" ht="12" customHeight="1"/>
    <row r="62246" ht="12" customHeight="1"/>
    <row r="62247" ht="12" customHeight="1"/>
    <row r="62248" ht="12" customHeight="1"/>
    <row r="62249" ht="12" customHeight="1"/>
    <row r="62250" ht="12" customHeight="1"/>
    <row r="62251" ht="12" customHeight="1"/>
    <row r="62252" ht="12" customHeight="1"/>
    <row r="62253" ht="12" customHeight="1"/>
    <row r="62254" ht="12" customHeight="1"/>
    <row r="62255" ht="12" customHeight="1"/>
    <row r="62256" ht="12" customHeight="1"/>
    <row r="62257" ht="12" customHeight="1"/>
    <row r="62258" ht="12" customHeight="1"/>
    <row r="62259" ht="12" customHeight="1"/>
    <row r="62260" ht="12" customHeight="1"/>
    <row r="62261" ht="12" customHeight="1"/>
    <row r="62262" ht="12" customHeight="1"/>
    <row r="62263" ht="12" customHeight="1"/>
    <row r="62264" ht="12" customHeight="1"/>
    <row r="62265" ht="12" customHeight="1"/>
    <row r="62266" ht="12" customHeight="1"/>
    <row r="62267" ht="12" customHeight="1"/>
    <row r="62268" ht="12" customHeight="1"/>
    <row r="62269" ht="12" customHeight="1"/>
    <row r="62270" ht="12" customHeight="1"/>
    <row r="62271" ht="12" customHeight="1"/>
    <row r="62272" ht="12" customHeight="1"/>
    <row r="62273" ht="12" customHeight="1"/>
    <row r="62274" ht="12" customHeight="1"/>
    <row r="62275" ht="12" customHeight="1"/>
    <row r="62276" ht="12" customHeight="1"/>
    <row r="62277" ht="12" customHeight="1"/>
    <row r="62278" ht="12" customHeight="1"/>
    <row r="62279" ht="12" customHeight="1"/>
    <row r="62280" ht="12" customHeight="1"/>
    <row r="62281" ht="12" customHeight="1"/>
    <row r="62282" ht="12" customHeight="1"/>
    <row r="62283" ht="12" customHeight="1"/>
    <row r="62284" ht="12" customHeight="1"/>
    <row r="62285" ht="12" customHeight="1"/>
    <row r="62286" ht="12" customHeight="1"/>
    <row r="62287" ht="12" customHeight="1"/>
    <row r="62288" ht="12" customHeight="1"/>
    <row r="62289" ht="12" customHeight="1"/>
    <row r="62290" ht="12" customHeight="1"/>
    <row r="62291" ht="12" customHeight="1"/>
    <row r="62292" ht="12" customHeight="1"/>
    <row r="62293" ht="12" customHeight="1"/>
    <row r="62294" ht="12" customHeight="1"/>
    <row r="62295" ht="12" customHeight="1"/>
    <row r="62296" ht="12" customHeight="1"/>
    <row r="62297" ht="12" customHeight="1"/>
    <row r="62298" ht="12" customHeight="1"/>
    <row r="62299" ht="12" customHeight="1"/>
    <row r="62300" ht="12" customHeight="1"/>
    <row r="62301" ht="12" customHeight="1"/>
    <row r="62302" ht="12" customHeight="1"/>
    <row r="62303" ht="12" customHeight="1"/>
    <row r="62304" ht="12" customHeight="1"/>
    <row r="62305" ht="12" customHeight="1"/>
    <row r="62306" ht="12" customHeight="1"/>
    <row r="62307" ht="12" customHeight="1"/>
    <row r="62308" ht="12" customHeight="1"/>
    <row r="62309" ht="12" customHeight="1"/>
    <row r="62310" ht="12" customHeight="1"/>
    <row r="62311" ht="12" customHeight="1"/>
    <row r="62312" ht="12" customHeight="1"/>
    <row r="62313" ht="12" customHeight="1"/>
    <row r="62314" ht="12" customHeight="1"/>
    <row r="62315" ht="12" customHeight="1"/>
    <row r="62316" ht="12" customHeight="1"/>
    <row r="62317" ht="12" customHeight="1"/>
    <row r="62318" ht="12" customHeight="1"/>
    <row r="62319" ht="12" customHeight="1"/>
    <row r="62320" ht="12" customHeight="1"/>
    <row r="62321" ht="12" customHeight="1"/>
    <row r="62322" ht="12" customHeight="1"/>
    <row r="62323" ht="12" customHeight="1"/>
    <row r="62324" ht="12" customHeight="1"/>
    <row r="62325" ht="12" customHeight="1"/>
    <row r="62326" ht="12" customHeight="1"/>
    <row r="62327" ht="12" customHeight="1"/>
    <row r="62328" ht="12" customHeight="1"/>
    <row r="62329" ht="12" customHeight="1"/>
    <row r="62330" ht="12" customHeight="1"/>
    <row r="62331" ht="12" customHeight="1"/>
    <row r="62332" ht="12" customHeight="1"/>
    <row r="62333" ht="12" customHeight="1"/>
    <row r="62334" ht="12" customHeight="1"/>
    <row r="62335" ht="12" customHeight="1"/>
    <row r="62336" ht="12" customHeight="1"/>
    <row r="62337" ht="12" customHeight="1"/>
    <row r="62338" ht="12" customHeight="1"/>
    <row r="62339" ht="12" customHeight="1"/>
    <row r="62340" ht="12" customHeight="1"/>
    <row r="62341" ht="12" customHeight="1"/>
    <row r="62342" ht="12" customHeight="1"/>
    <row r="62343" ht="12" customHeight="1"/>
    <row r="62344" ht="12" customHeight="1"/>
    <row r="62345" ht="12" customHeight="1"/>
    <row r="62346" ht="12" customHeight="1"/>
    <row r="62347" ht="12" customHeight="1"/>
    <row r="62348" ht="12" customHeight="1"/>
    <row r="62349" ht="12" customHeight="1"/>
    <row r="62350" ht="12" customHeight="1"/>
    <row r="62351" ht="12" customHeight="1"/>
    <row r="62352" ht="12" customHeight="1"/>
    <row r="62353" ht="12" customHeight="1"/>
    <row r="62354" ht="12" customHeight="1"/>
    <row r="62355" ht="12" customHeight="1"/>
    <row r="62356" ht="12" customHeight="1"/>
    <row r="62357" ht="12" customHeight="1"/>
    <row r="62358" ht="12" customHeight="1"/>
    <row r="62359" ht="12" customHeight="1"/>
    <row r="62360" ht="12" customHeight="1"/>
    <row r="62361" ht="12" customHeight="1"/>
    <row r="62362" ht="12" customHeight="1"/>
    <row r="62363" ht="12" customHeight="1"/>
    <row r="62364" ht="12" customHeight="1"/>
    <row r="62365" ht="12" customHeight="1"/>
    <row r="62366" ht="12" customHeight="1"/>
    <row r="62367" ht="12" customHeight="1"/>
    <row r="62368" ht="12" customHeight="1"/>
    <row r="62369" ht="12" customHeight="1"/>
    <row r="62370" ht="12" customHeight="1"/>
    <row r="62371" ht="12" customHeight="1"/>
    <row r="62372" ht="12" customHeight="1"/>
    <row r="62373" ht="12" customHeight="1"/>
    <row r="62374" ht="12" customHeight="1"/>
    <row r="62375" ht="12" customHeight="1"/>
    <row r="62376" ht="12" customHeight="1"/>
    <row r="62377" ht="12" customHeight="1"/>
    <row r="62378" ht="12" customHeight="1"/>
    <row r="62379" ht="12" customHeight="1"/>
    <row r="62380" ht="12" customHeight="1"/>
    <row r="62381" ht="12" customHeight="1"/>
    <row r="62382" ht="12" customHeight="1"/>
    <row r="62383" ht="12" customHeight="1"/>
    <row r="62384" ht="12" customHeight="1"/>
    <row r="62385" ht="12" customHeight="1"/>
    <row r="62386" ht="12" customHeight="1"/>
    <row r="62387" ht="12" customHeight="1"/>
    <row r="62388" ht="12" customHeight="1"/>
    <row r="62389" ht="12" customHeight="1"/>
    <row r="62390" ht="12" customHeight="1"/>
    <row r="62391" ht="12" customHeight="1"/>
    <row r="62392" ht="12" customHeight="1"/>
    <row r="62393" ht="12" customHeight="1"/>
    <row r="62394" ht="12" customHeight="1"/>
    <row r="62395" ht="12" customHeight="1"/>
    <row r="62396" ht="12" customHeight="1"/>
    <row r="62397" ht="12" customHeight="1"/>
    <row r="62398" ht="12" customHeight="1"/>
    <row r="62399" ht="12" customHeight="1"/>
    <row r="62400" ht="12" customHeight="1"/>
    <row r="62401" ht="12" customHeight="1"/>
    <row r="62402" ht="12" customHeight="1"/>
    <row r="62403" ht="12" customHeight="1"/>
    <row r="62404" ht="12" customHeight="1"/>
    <row r="62405" ht="12" customHeight="1"/>
    <row r="62406" ht="12" customHeight="1"/>
    <row r="62407" ht="12" customHeight="1"/>
    <row r="62408" ht="12" customHeight="1"/>
    <row r="62409" ht="12" customHeight="1"/>
    <row r="62410" ht="12" customHeight="1"/>
    <row r="62411" ht="12" customHeight="1"/>
    <row r="62412" ht="12" customHeight="1"/>
    <row r="62413" ht="12" customHeight="1"/>
    <row r="62414" ht="12" customHeight="1"/>
    <row r="62415" ht="12" customHeight="1"/>
    <row r="62416" ht="12" customHeight="1"/>
    <row r="62417" ht="12" customHeight="1"/>
    <row r="62418" ht="12" customHeight="1"/>
    <row r="62419" ht="12" customHeight="1"/>
    <row r="62420" ht="12" customHeight="1"/>
    <row r="62421" ht="12" customHeight="1"/>
    <row r="62422" ht="12" customHeight="1"/>
    <row r="62423" ht="12" customHeight="1"/>
    <row r="62424" ht="12" customHeight="1"/>
    <row r="62425" ht="12" customHeight="1"/>
    <row r="62426" ht="12" customHeight="1"/>
    <row r="62427" ht="12" customHeight="1"/>
    <row r="62428" ht="12" customHeight="1"/>
    <row r="62429" ht="12" customHeight="1"/>
    <row r="62430" ht="12" customHeight="1"/>
    <row r="62431" ht="12" customHeight="1"/>
    <row r="62432" ht="12" customHeight="1"/>
    <row r="62433" ht="12" customHeight="1"/>
    <row r="62434" ht="12" customHeight="1"/>
    <row r="62435" ht="12" customHeight="1"/>
    <row r="62436" ht="12" customHeight="1"/>
    <row r="62437" ht="12" customHeight="1"/>
    <row r="62438" ht="12" customHeight="1"/>
    <row r="62439" ht="12" customHeight="1"/>
    <row r="62440" ht="12" customHeight="1"/>
    <row r="62441" ht="12" customHeight="1"/>
    <row r="62442" ht="12" customHeight="1"/>
    <row r="62443" ht="12" customHeight="1"/>
    <row r="62444" ht="12" customHeight="1"/>
    <row r="62445" ht="12" customHeight="1"/>
    <row r="62446" ht="12" customHeight="1"/>
    <row r="62447" ht="12" customHeight="1"/>
    <row r="62448" ht="12" customHeight="1"/>
    <row r="62449" ht="12" customHeight="1"/>
    <row r="62450" ht="12" customHeight="1"/>
    <row r="62451" ht="12" customHeight="1"/>
    <row r="62452" ht="12" customHeight="1"/>
    <row r="62453" ht="12" customHeight="1"/>
    <row r="62454" ht="12" customHeight="1"/>
    <row r="62455" ht="12" customHeight="1"/>
    <row r="62456" ht="12" customHeight="1"/>
    <row r="62457" ht="12" customHeight="1"/>
    <row r="62458" ht="12" customHeight="1"/>
    <row r="62459" ht="12" customHeight="1"/>
    <row r="62460" ht="12" customHeight="1"/>
    <row r="62461" ht="12" customHeight="1"/>
    <row r="62462" ht="12" customHeight="1"/>
    <row r="62463" ht="12" customHeight="1"/>
    <row r="62464" ht="12" customHeight="1"/>
    <row r="62465" ht="12" customHeight="1"/>
    <row r="62466" ht="12" customHeight="1"/>
    <row r="62467" ht="12" customHeight="1"/>
    <row r="62468" ht="12" customHeight="1"/>
    <row r="62469" ht="12" customHeight="1"/>
    <row r="62470" ht="12" customHeight="1"/>
    <row r="62471" ht="12" customHeight="1"/>
    <row r="62472" ht="12" customHeight="1"/>
    <row r="62473" ht="12" customHeight="1"/>
    <row r="62474" ht="12" customHeight="1"/>
    <row r="62475" ht="12" customHeight="1"/>
    <row r="62476" ht="12" customHeight="1"/>
    <row r="62477" ht="12" customHeight="1"/>
    <row r="62478" ht="12" customHeight="1"/>
    <row r="62479" ht="12" customHeight="1"/>
    <row r="62480" ht="12" customHeight="1"/>
    <row r="62481" ht="12" customHeight="1"/>
    <row r="62482" ht="12" customHeight="1"/>
    <row r="62483" ht="12" customHeight="1"/>
    <row r="62484" ht="12" customHeight="1"/>
    <row r="62485" ht="12" customHeight="1"/>
    <row r="62486" ht="12" customHeight="1"/>
    <row r="62487" ht="12" customHeight="1"/>
    <row r="62488" ht="12" customHeight="1"/>
    <row r="62489" ht="12" customHeight="1"/>
    <row r="62490" ht="12" customHeight="1"/>
    <row r="62491" ht="12" customHeight="1"/>
    <row r="62492" ht="12" customHeight="1"/>
    <row r="62493" ht="12" customHeight="1"/>
    <row r="62494" ht="12" customHeight="1"/>
    <row r="62495" ht="12" customHeight="1"/>
    <row r="62496" ht="12" customHeight="1"/>
    <row r="62497" ht="12" customHeight="1"/>
    <row r="62498" ht="12" customHeight="1"/>
    <row r="62499" ht="12" customHeight="1"/>
    <row r="62500" ht="12" customHeight="1"/>
    <row r="62501" ht="12" customHeight="1"/>
    <row r="62502" ht="12" customHeight="1"/>
    <row r="62503" ht="12" customHeight="1"/>
    <row r="62504" ht="12" customHeight="1"/>
    <row r="62505" ht="12" customHeight="1"/>
    <row r="62506" ht="12" customHeight="1"/>
    <row r="62507" ht="12" customHeight="1"/>
    <row r="62508" ht="12" customHeight="1"/>
    <row r="62509" ht="12" customHeight="1"/>
    <row r="62510" ht="12" customHeight="1"/>
    <row r="62511" ht="12" customHeight="1"/>
    <row r="62512" ht="12" customHeight="1"/>
    <row r="62513" ht="12" customHeight="1"/>
    <row r="62514" ht="12" customHeight="1"/>
    <row r="62515" ht="12" customHeight="1"/>
    <row r="62516" ht="12" customHeight="1"/>
    <row r="62517" ht="12" customHeight="1"/>
    <row r="62518" ht="12" customHeight="1"/>
    <row r="62519" ht="12" customHeight="1"/>
    <row r="62520" ht="12" customHeight="1"/>
    <row r="62521" ht="12" customHeight="1"/>
    <row r="62522" ht="12" customHeight="1"/>
    <row r="62523" ht="12" customHeight="1"/>
    <row r="62524" ht="12" customHeight="1"/>
    <row r="62525" ht="12" customHeight="1"/>
    <row r="62526" ht="12" customHeight="1"/>
    <row r="62527" ht="12" customHeight="1"/>
    <row r="62528" ht="12" customHeight="1"/>
    <row r="62529" ht="12" customHeight="1"/>
    <row r="62530" ht="12" customHeight="1"/>
    <row r="62531" ht="12" customHeight="1"/>
    <row r="62532" ht="12" customHeight="1"/>
    <row r="62533" ht="12" customHeight="1"/>
    <row r="62534" ht="12" customHeight="1"/>
    <row r="62535" ht="12" customHeight="1"/>
    <row r="62536" ht="12" customHeight="1"/>
    <row r="62537" ht="12" customHeight="1"/>
    <row r="62538" ht="12" customHeight="1"/>
    <row r="62539" ht="12" customHeight="1"/>
    <row r="62540" ht="12" customHeight="1"/>
    <row r="62541" ht="12" customHeight="1"/>
    <row r="62542" ht="12" customHeight="1"/>
    <row r="62543" ht="12" customHeight="1"/>
    <row r="62544" ht="12" customHeight="1"/>
    <row r="62545" ht="12" customHeight="1"/>
    <row r="62546" ht="12" customHeight="1"/>
    <row r="62547" ht="12" customHeight="1"/>
    <row r="62548" ht="12" customHeight="1"/>
    <row r="62549" ht="12" customHeight="1"/>
    <row r="62550" ht="12" customHeight="1"/>
    <row r="62551" ht="12" customHeight="1"/>
    <row r="62552" ht="12" customHeight="1"/>
    <row r="62553" ht="12" customHeight="1"/>
    <row r="62554" ht="12" customHeight="1"/>
    <row r="62555" ht="12" customHeight="1"/>
    <row r="62556" ht="12" customHeight="1"/>
    <row r="62557" ht="12" customHeight="1"/>
    <row r="62558" ht="12" customHeight="1"/>
    <row r="62559" ht="12" customHeight="1"/>
    <row r="62560" ht="12" customHeight="1"/>
    <row r="62561" ht="12" customHeight="1"/>
    <row r="62562" ht="12" customHeight="1"/>
    <row r="62563" ht="12" customHeight="1"/>
    <row r="62564" ht="12" customHeight="1"/>
    <row r="62565" ht="12" customHeight="1"/>
    <row r="62566" ht="12" customHeight="1"/>
    <row r="62567" ht="12" customHeight="1"/>
    <row r="62568" ht="12" customHeight="1"/>
    <row r="62569" ht="12" customHeight="1"/>
    <row r="62570" ht="12" customHeight="1"/>
    <row r="62571" ht="12" customHeight="1"/>
    <row r="62572" ht="12" customHeight="1"/>
    <row r="62573" ht="12" customHeight="1"/>
    <row r="62574" ht="12" customHeight="1"/>
    <row r="62575" ht="12" customHeight="1"/>
    <row r="62576" ht="12" customHeight="1"/>
    <row r="62577" ht="12" customHeight="1"/>
    <row r="62578" ht="12" customHeight="1"/>
    <row r="62579" ht="12" customHeight="1"/>
    <row r="62580" ht="12" customHeight="1"/>
    <row r="62581" ht="12" customHeight="1"/>
    <row r="62582" ht="12" customHeight="1"/>
    <row r="62583" ht="12" customHeight="1"/>
    <row r="62584" ht="12" customHeight="1"/>
    <row r="62585" ht="12" customHeight="1"/>
    <row r="62586" ht="12" customHeight="1"/>
    <row r="62587" ht="12" customHeight="1"/>
    <row r="62588" ht="12" customHeight="1"/>
    <row r="62589" ht="12" customHeight="1"/>
    <row r="62590" ht="12" customHeight="1"/>
    <row r="62591" ht="12" customHeight="1"/>
    <row r="62592" ht="12" customHeight="1"/>
    <row r="62593" ht="12" customHeight="1"/>
    <row r="62594" ht="12" customHeight="1"/>
    <row r="62595" ht="12" customHeight="1"/>
    <row r="62596" ht="12" customHeight="1"/>
    <row r="62597" ht="12" customHeight="1"/>
    <row r="62598" ht="12" customHeight="1"/>
    <row r="62599" ht="12" customHeight="1"/>
    <row r="62600" ht="12" customHeight="1"/>
    <row r="62601" ht="12" customHeight="1"/>
    <row r="62602" ht="12" customHeight="1"/>
    <row r="62603" ht="12" customHeight="1"/>
    <row r="62604" ht="12" customHeight="1"/>
    <row r="62605" ht="12" customHeight="1"/>
    <row r="62606" ht="12" customHeight="1"/>
    <row r="62607" ht="12" customHeight="1"/>
    <row r="62608" ht="12" customHeight="1"/>
    <row r="62609" ht="12" customHeight="1"/>
    <row r="62610" ht="12" customHeight="1"/>
    <row r="62611" ht="12" customHeight="1"/>
    <row r="62612" ht="12" customHeight="1"/>
    <row r="62613" ht="12" customHeight="1"/>
    <row r="62614" ht="12" customHeight="1"/>
    <row r="62615" ht="12" customHeight="1"/>
    <row r="62616" ht="12" customHeight="1"/>
    <row r="62617" ht="12" customHeight="1"/>
    <row r="62618" ht="12" customHeight="1"/>
    <row r="62619" ht="12" customHeight="1"/>
    <row r="62620" ht="12" customHeight="1"/>
    <row r="62621" ht="12" customHeight="1"/>
    <row r="62622" ht="12" customHeight="1"/>
    <row r="62623" ht="12" customHeight="1"/>
    <row r="62624" ht="12" customHeight="1"/>
    <row r="62625" ht="12" customHeight="1"/>
    <row r="62626" ht="12" customHeight="1"/>
    <row r="62627" ht="12" customHeight="1"/>
    <row r="62628" ht="12" customHeight="1"/>
    <row r="62629" ht="12" customHeight="1"/>
    <row r="62630" ht="12" customHeight="1"/>
    <row r="62631" ht="12" customHeight="1"/>
    <row r="62632" ht="12" customHeight="1"/>
    <row r="62633" ht="12" customHeight="1"/>
    <row r="62634" ht="12" customHeight="1"/>
    <row r="62635" ht="12" customHeight="1"/>
    <row r="62636" ht="12" customHeight="1"/>
    <row r="62637" ht="12" customHeight="1"/>
    <row r="62638" ht="12" customHeight="1"/>
    <row r="62639" ht="12" customHeight="1"/>
    <row r="62640" ht="12" customHeight="1"/>
    <row r="62641" ht="12" customHeight="1"/>
    <row r="62642" ht="12" customHeight="1"/>
    <row r="62643" ht="12" customHeight="1"/>
    <row r="62644" ht="12" customHeight="1"/>
    <row r="62645" ht="12" customHeight="1"/>
    <row r="62646" ht="12" customHeight="1"/>
    <row r="62647" ht="12" customHeight="1"/>
    <row r="62648" ht="12" customHeight="1"/>
    <row r="62649" ht="12" customHeight="1"/>
    <row r="62650" ht="12" customHeight="1"/>
    <row r="62651" ht="12" customHeight="1"/>
    <row r="62652" ht="12" customHeight="1"/>
    <row r="62653" ht="12" customHeight="1"/>
    <row r="62654" ht="12" customHeight="1"/>
    <row r="62655" ht="12" customHeight="1"/>
    <row r="62656" ht="12" customHeight="1"/>
    <row r="62657" ht="12" customHeight="1"/>
    <row r="62658" ht="12" customHeight="1"/>
    <row r="62659" ht="12" customHeight="1"/>
    <row r="62660" ht="12" customHeight="1"/>
    <row r="62661" ht="12" customHeight="1"/>
    <row r="62662" ht="12" customHeight="1"/>
    <row r="62663" ht="12" customHeight="1"/>
    <row r="62664" ht="12" customHeight="1"/>
    <row r="62665" ht="12" customHeight="1"/>
    <row r="62666" ht="12" customHeight="1"/>
    <row r="62667" ht="12" customHeight="1"/>
    <row r="62668" ht="12" customHeight="1"/>
    <row r="62669" ht="12" customHeight="1"/>
    <row r="62670" ht="12" customHeight="1"/>
    <row r="62671" ht="12" customHeight="1"/>
    <row r="62672" ht="12" customHeight="1"/>
    <row r="62673" ht="12" customHeight="1"/>
    <row r="62674" ht="12" customHeight="1"/>
    <row r="62675" ht="12" customHeight="1"/>
    <row r="62676" ht="12" customHeight="1"/>
    <row r="62677" ht="12" customHeight="1"/>
    <row r="62678" ht="12" customHeight="1"/>
    <row r="62679" ht="12" customHeight="1"/>
    <row r="62680" ht="12" customHeight="1"/>
    <row r="62681" ht="12" customHeight="1"/>
    <row r="62682" ht="12" customHeight="1"/>
    <row r="62683" ht="12" customHeight="1"/>
    <row r="62684" ht="12" customHeight="1"/>
    <row r="62685" ht="12" customHeight="1"/>
    <row r="62686" ht="12" customHeight="1"/>
    <row r="62687" ht="12" customHeight="1"/>
    <row r="62688" ht="12" customHeight="1"/>
    <row r="62689" ht="12" customHeight="1"/>
    <row r="62690" ht="12" customHeight="1"/>
    <row r="62691" ht="12" customHeight="1"/>
    <row r="62692" ht="12" customHeight="1"/>
    <row r="62693" ht="12" customHeight="1"/>
    <row r="62694" ht="12" customHeight="1"/>
    <row r="62695" ht="12" customHeight="1"/>
    <row r="62696" ht="12" customHeight="1"/>
    <row r="62697" ht="12" customHeight="1"/>
    <row r="62698" ht="12" customHeight="1"/>
    <row r="62699" ht="12" customHeight="1"/>
    <row r="62700" ht="12" customHeight="1"/>
    <row r="62701" ht="12" customHeight="1"/>
    <row r="62702" ht="12" customHeight="1"/>
    <row r="62703" ht="12" customHeight="1"/>
    <row r="62704" ht="12" customHeight="1"/>
    <row r="62705" ht="12" customHeight="1"/>
    <row r="62706" ht="12" customHeight="1"/>
    <row r="62707" ht="12" customHeight="1"/>
    <row r="62708" ht="12" customHeight="1"/>
    <row r="62709" ht="12" customHeight="1"/>
    <row r="62710" ht="12" customHeight="1"/>
    <row r="62711" ht="12" customHeight="1"/>
    <row r="62712" ht="12" customHeight="1"/>
    <row r="62713" ht="12" customHeight="1"/>
    <row r="62714" ht="12" customHeight="1"/>
    <row r="62715" ht="12" customHeight="1"/>
    <row r="62716" ht="12" customHeight="1"/>
    <row r="62717" ht="12" customHeight="1"/>
    <row r="62718" ht="12" customHeight="1"/>
    <row r="62719" ht="12" customHeight="1"/>
    <row r="62720" ht="12" customHeight="1"/>
    <row r="62721" ht="12" customHeight="1"/>
    <row r="62722" ht="12" customHeight="1"/>
    <row r="62723" ht="12" customHeight="1"/>
    <row r="62724" ht="12" customHeight="1"/>
    <row r="62725" ht="12" customHeight="1"/>
    <row r="62726" ht="12" customHeight="1"/>
    <row r="62727" ht="12" customHeight="1"/>
    <row r="62728" ht="12" customHeight="1"/>
    <row r="62729" ht="12" customHeight="1"/>
    <row r="62730" ht="12" customHeight="1"/>
    <row r="62731" ht="12" customHeight="1"/>
    <row r="62732" ht="12" customHeight="1"/>
    <row r="62733" ht="12" customHeight="1"/>
    <row r="62734" ht="12" customHeight="1"/>
    <row r="62735" ht="12" customHeight="1"/>
    <row r="62736" ht="12" customHeight="1"/>
    <row r="62737" ht="12" customHeight="1"/>
    <row r="62738" ht="12" customHeight="1"/>
    <row r="62739" ht="12" customHeight="1"/>
    <row r="62740" ht="12" customHeight="1"/>
    <row r="62741" ht="12" customHeight="1"/>
    <row r="62742" ht="12" customHeight="1"/>
    <row r="62743" ht="12" customHeight="1"/>
    <row r="62744" ht="12" customHeight="1"/>
    <row r="62745" ht="12" customHeight="1"/>
    <row r="62746" ht="12" customHeight="1"/>
    <row r="62747" ht="12" customHeight="1"/>
    <row r="62748" ht="12" customHeight="1"/>
    <row r="62749" ht="12" customHeight="1"/>
    <row r="62750" ht="12" customHeight="1"/>
    <row r="62751" ht="12" customHeight="1"/>
    <row r="62752" ht="12" customHeight="1"/>
    <row r="62753" ht="12" customHeight="1"/>
    <row r="62754" ht="12" customHeight="1"/>
    <row r="62755" ht="12" customHeight="1"/>
    <row r="62756" ht="12" customHeight="1"/>
    <row r="62757" ht="12" customHeight="1"/>
    <row r="62758" ht="12" customHeight="1"/>
    <row r="62759" ht="12" customHeight="1"/>
    <row r="62760" ht="12" customHeight="1"/>
    <row r="62761" ht="12" customHeight="1"/>
    <row r="62762" ht="12" customHeight="1"/>
    <row r="62763" ht="12" customHeight="1"/>
    <row r="62764" ht="12" customHeight="1"/>
    <row r="62765" ht="12" customHeight="1"/>
    <row r="62766" ht="12" customHeight="1"/>
    <row r="62767" ht="12" customHeight="1"/>
    <row r="62768" ht="12" customHeight="1"/>
    <row r="62769" ht="12" customHeight="1"/>
    <row r="62770" ht="12" customHeight="1"/>
    <row r="62771" ht="12" customHeight="1"/>
    <row r="62772" ht="12" customHeight="1"/>
    <row r="62773" ht="12" customHeight="1"/>
    <row r="62774" ht="12" customHeight="1"/>
    <row r="62775" ht="12" customHeight="1"/>
    <row r="62776" ht="12" customHeight="1"/>
    <row r="62777" ht="12" customHeight="1"/>
    <row r="62778" ht="12" customHeight="1"/>
    <row r="62779" ht="12" customHeight="1"/>
    <row r="62780" ht="12" customHeight="1"/>
    <row r="62781" ht="12" customHeight="1"/>
    <row r="62782" ht="12" customHeight="1"/>
    <row r="62783" ht="12" customHeight="1"/>
    <row r="62784" ht="12" customHeight="1"/>
    <row r="62785" ht="12" customHeight="1"/>
    <row r="62786" ht="12" customHeight="1"/>
    <row r="62787" ht="12" customHeight="1"/>
    <row r="62788" ht="12" customHeight="1"/>
    <row r="62789" ht="12" customHeight="1"/>
    <row r="62790" ht="12" customHeight="1"/>
    <row r="62791" ht="12" customHeight="1"/>
    <row r="62792" ht="12" customHeight="1"/>
    <row r="62793" ht="12" customHeight="1"/>
    <row r="62794" ht="12" customHeight="1"/>
    <row r="62795" ht="12" customHeight="1"/>
    <row r="62796" ht="12" customHeight="1"/>
    <row r="62797" ht="12" customHeight="1"/>
    <row r="62798" ht="12" customHeight="1"/>
    <row r="62799" ht="12" customHeight="1"/>
    <row r="62800" ht="12" customHeight="1"/>
    <row r="62801" ht="12" customHeight="1"/>
    <row r="62802" ht="12" customHeight="1"/>
    <row r="62803" ht="12" customHeight="1"/>
    <row r="62804" ht="12" customHeight="1"/>
    <row r="62805" ht="12" customHeight="1"/>
    <row r="62806" ht="12" customHeight="1"/>
    <row r="62807" ht="12" customHeight="1"/>
    <row r="62808" ht="12" customHeight="1"/>
    <row r="62809" ht="12" customHeight="1"/>
    <row r="62810" ht="12" customHeight="1"/>
    <row r="62811" ht="12" customHeight="1"/>
    <row r="62812" ht="12" customHeight="1"/>
    <row r="62813" ht="12" customHeight="1"/>
    <row r="62814" ht="12" customHeight="1"/>
    <row r="62815" ht="12" customHeight="1"/>
    <row r="62816" ht="12" customHeight="1"/>
    <row r="62817" ht="12" customHeight="1"/>
    <row r="62818" ht="12" customHeight="1"/>
    <row r="62819" ht="12" customHeight="1"/>
    <row r="62820" ht="12" customHeight="1"/>
    <row r="62821" ht="12" customHeight="1"/>
    <row r="62822" ht="12" customHeight="1"/>
    <row r="62823" ht="12" customHeight="1"/>
    <row r="62824" ht="12" customHeight="1"/>
    <row r="62825" ht="12" customHeight="1"/>
    <row r="62826" ht="12" customHeight="1"/>
    <row r="62827" ht="12" customHeight="1"/>
    <row r="62828" ht="12" customHeight="1"/>
    <row r="62829" ht="12" customHeight="1"/>
    <row r="62830" ht="12" customHeight="1"/>
    <row r="62831" ht="12" customHeight="1"/>
    <row r="62832" ht="12" customHeight="1"/>
    <row r="62833" ht="12" customHeight="1"/>
    <row r="62834" ht="12" customHeight="1"/>
    <row r="62835" ht="12" customHeight="1"/>
    <row r="62836" ht="12" customHeight="1"/>
    <row r="62837" ht="12" customHeight="1"/>
    <row r="62838" ht="12" customHeight="1"/>
    <row r="62839" ht="12" customHeight="1"/>
    <row r="62840" ht="12" customHeight="1"/>
    <row r="62841" ht="12" customHeight="1"/>
    <row r="62842" ht="12" customHeight="1"/>
    <row r="62843" ht="12" customHeight="1"/>
    <row r="62844" ht="12" customHeight="1"/>
    <row r="62845" ht="12" customHeight="1"/>
    <row r="62846" ht="12" customHeight="1"/>
    <row r="62847" ht="12" customHeight="1"/>
    <row r="62848" ht="12" customHeight="1"/>
    <row r="62849" ht="12" customHeight="1"/>
    <row r="62850" ht="12" customHeight="1"/>
    <row r="62851" ht="12" customHeight="1"/>
    <row r="62852" ht="12" customHeight="1"/>
    <row r="62853" ht="12" customHeight="1"/>
    <row r="62854" ht="12" customHeight="1"/>
    <row r="62855" ht="12" customHeight="1"/>
    <row r="62856" ht="12" customHeight="1"/>
    <row r="62857" ht="12" customHeight="1"/>
    <row r="62858" ht="12" customHeight="1"/>
    <row r="62859" ht="12" customHeight="1"/>
    <row r="62860" ht="12" customHeight="1"/>
    <row r="62861" ht="12" customHeight="1"/>
    <row r="62862" ht="12" customHeight="1"/>
    <row r="62863" ht="12" customHeight="1"/>
    <row r="62864" ht="12" customHeight="1"/>
    <row r="62865" ht="12" customHeight="1"/>
    <row r="62866" ht="12" customHeight="1"/>
    <row r="62867" ht="12" customHeight="1"/>
    <row r="62868" ht="12" customHeight="1"/>
    <row r="62869" ht="12" customHeight="1"/>
    <row r="62870" ht="12" customHeight="1"/>
    <row r="62871" ht="12" customHeight="1"/>
    <row r="62872" ht="12" customHeight="1"/>
    <row r="62873" ht="12" customHeight="1"/>
    <row r="62874" ht="12" customHeight="1"/>
    <row r="62875" ht="12" customHeight="1"/>
    <row r="62876" ht="12" customHeight="1"/>
    <row r="62877" ht="12" customHeight="1"/>
    <row r="62878" ht="12" customHeight="1"/>
    <row r="62879" ht="12" customHeight="1"/>
    <row r="62880" ht="12" customHeight="1"/>
    <row r="62881" ht="12" customHeight="1"/>
    <row r="62882" ht="12" customHeight="1"/>
    <row r="62883" ht="12" customHeight="1"/>
    <row r="62884" ht="12" customHeight="1"/>
    <row r="62885" ht="12" customHeight="1"/>
    <row r="62886" ht="12" customHeight="1"/>
    <row r="62887" ht="12" customHeight="1"/>
    <row r="62888" ht="12" customHeight="1"/>
    <row r="62889" ht="12" customHeight="1"/>
    <row r="62890" ht="12" customHeight="1"/>
    <row r="62891" ht="12" customHeight="1"/>
    <row r="62892" ht="12" customHeight="1"/>
    <row r="62893" ht="12" customHeight="1"/>
    <row r="62894" ht="12" customHeight="1"/>
    <row r="62895" ht="12" customHeight="1"/>
    <row r="62896" ht="12" customHeight="1"/>
    <row r="62897" ht="12" customHeight="1"/>
    <row r="62898" ht="12" customHeight="1"/>
    <row r="62899" ht="12" customHeight="1"/>
    <row r="62900" ht="12" customHeight="1"/>
    <row r="62901" ht="12" customHeight="1"/>
    <row r="62902" ht="12" customHeight="1"/>
    <row r="62903" ht="12" customHeight="1"/>
    <row r="62904" ht="12" customHeight="1"/>
    <row r="62905" ht="12" customHeight="1"/>
    <row r="62906" ht="12" customHeight="1"/>
    <row r="62907" ht="12" customHeight="1"/>
    <row r="62908" ht="12" customHeight="1"/>
    <row r="62909" ht="12" customHeight="1"/>
    <row r="62910" ht="12" customHeight="1"/>
    <row r="62911" ht="12" customHeight="1"/>
    <row r="62912" ht="12" customHeight="1"/>
    <row r="62913" ht="12" customHeight="1"/>
    <row r="62914" ht="12" customHeight="1"/>
    <row r="62915" ht="12" customHeight="1"/>
    <row r="62916" ht="12" customHeight="1"/>
    <row r="62917" ht="12" customHeight="1"/>
    <row r="62918" ht="12" customHeight="1"/>
    <row r="62919" ht="12" customHeight="1"/>
    <row r="62920" ht="12" customHeight="1"/>
    <row r="62921" ht="12" customHeight="1"/>
    <row r="62922" ht="12" customHeight="1"/>
    <row r="62923" ht="12" customHeight="1"/>
    <row r="62924" ht="12" customHeight="1"/>
    <row r="62925" ht="12" customHeight="1"/>
    <row r="62926" ht="12" customHeight="1"/>
    <row r="62927" ht="12" customHeight="1"/>
    <row r="62928" ht="12" customHeight="1"/>
    <row r="62929" ht="12" customHeight="1"/>
    <row r="62930" ht="12" customHeight="1"/>
    <row r="62931" ht="12" customHeight="1"/>
    <row r="62932" ht="12" customHeight="1"/>
    <row r="62933" ht="12" customHeight="1"/>
    <row r="62934" ht="12" customHeight="1"/>
    <row r="62935" ht="12" customHeight="1"/>
    <row r="62936" ht="12" customHeight="1"/>
    <row r="62937" ht="12" customHeight="1"/>
    <row r="62938" ht="12" customHeight="1"/>
    <row r="62939" ht="12" customHeight="1"/>
    <row r="62940" ht="12" customHeight="1"/>
    <row r="62941" ht="12" customHeight="1"/>
    <row r="62942" ht="12" customHeight="1"/>
    <row r="62943" ht="12" customHeight="1"/>
    <row r="62944" ht="12" customHeight="1"/>
    <row r="62945" ht="12" customHeight="1"/>
    <row r="62946" ht="12" customHeight="1"/>
    <row r="62947" ht="12" customHeight="1"/>
    <row r="62948" ht="12" customHeight="1"/>
    <row r="62949" ht="12" customHeight="1"/>
    <row r="62950" ht="12" customHeight="1"/>
    <row r="62951" ht="12" customHeight="1"/>
    <row r="62952" ht="12" customHeight="1"/>
    <row r="62953" ht="12" customHeight="1"/>
    <row r="62954" ht="12" customHeight="1"/>
    <row r="62955" ht="12" customHeight="1"/>
    <row r="62956" ht="12" customHeight="1"/>
    <row r="62957" ht="12" customHeight="1"/>
    <row r="62958" ht="12" customHeight="1"/>
    <row r="62959" ht="12" customHeight="1"/>
    <row r="62960" ht="12" customHeight="1"/>
    <row r="62961" ht="12" customHeight="1"/>
    <row r="62962" ht="12" customHeight="1"/>
    <row r="62963" ht="12" customHeight="1"/>
    <row r="62964" ht="12" customHeight="1"/>
    <row r="62965" ht="12" customHeight="1"/>
    <row r="62966" ht="12" customHeight="1"/>
    <row r="62967" ht="12" customHeight="1"/>
    <row r="62968" ht="12" customHeight="1"/>
    <row r="62969" ht="12" customHeight="1"/>
    <row r="62970" ht="12" customHeight="1"/>
    <row r="62971" ht="12" customHeight="1"/>
    <row r="62972" ht="12" customHeight="1"/>
    <row r="62973" ht="12" customHeight="1"/>
    <row r="62974" ht="12" customHeight="1"/>
    <row r="62975" ht="12" customHeight="1"/>
    <row r="62976" ht="12" customHeight="1"/>
    <row r="62977" ht="12" customHeight="1"/>
    <row r="62978" ht="12" customHeight="1"/>
    <row r="62979" ht="12" customHeight="1"/>
    <row r="62980" ht="12" customHeight="1"/>
    <row r="62981" ht="12" customHeight="1"/>
    <row r="62982" ht="12" customHeight="1"/>
    <row r="62983" ht="12" customHeight="1"/>
    <row r="62984" ht="12" customHeight="1"/>
    <row r="62985" ht="12" customHeight="1"/>
    <row r="62986" ht="12" customHeight="1"/>
    <row r="62987" ht="12" customHeight="1"/>
    <row r="62988" ht="12" customHeight="1"/>
    <row r="62989" ht="12" customHeight="1"/>
    <row r="62990" ht="12" customHeight="1"/>
    <row r="62991" ht="12" customHeight="1"/>
    <row r="62992" ht="12" customHeight="1"/>
    <row r="62993" ht="12" customHeight="1"/>
    <row r="62994" ht="12" customHeight="1"/>
    <row r="62995" ht="12" customHeight="1"/>
    <row r="62996" ht="12" customHeight="1"/>
    <row r="62997" ht="12" customHeight="1"/>
    <row r="62998" ht="12" customHeight="1"/>
    <row r="62999" ht="12" customHeight="1"/>
    <row r="63000" ht="12" customHeight="1"/>
    <row r="63001" ht="12" customHeight="1"/>
    <row r="63002" ht="12" customHeight="1"/>
    <row r="63003" ht="12" customHeight="1"/>
    <row r="63004" ht="12" customHeight="1"/>
    <row r="63005" ht="12" customHeight="1"/>
    <row r="63006" ht="12" customHeight="1"/>
    <row r="63007" ht="12" customHeight="1"/>
    <row r="63008" ht="12" customHeight="1"/>
    <row r="63009" ht="12" customHeight="1"/>
    <row r="63010" ht="12" customHeight="1"/>
    <row r="63011" ht="12" customHeight="1"/>
    <row r="63012" ht="12" customHeight="1"/>
    <row r="63013" ht="12" customHeight="1"/>
    <row r="63014" ht="12" customHeight="1"/>
    <row r="63015" ht="12" customHeight="1"/>
    <row r="63016" ht="12" customHeight="1"/>
    <row r="63017" ht="12" customHeight="1"/>
    <row r="63018" ht="12" customHeight="1"/>
    <row r="63019" ht="12" customHeight="1"/>
    <row r="63020" ht="12" customHeight="1"/>
    <row r="63021" ht="12" customHeight="1"/>
    <row r="63022" ht="12" customHeight="1"/>
    <row r="63023" ht="12" customHeight="1"/>
    <row r="63024" ht="12" customHeight="1"/>
    <row r="63025" ht="12" customHeight="1"/>
    <row r="63026" ht="12" customHeight="1"/>
    <row r="63027" ht="12" customHeight="1"/>
    <row r="63028" ht="12" customHeight="1"/>
    <row r="63029" ht="12" customHeight="1"/>
    <row r="63030" ht="12" customHeight="1"/>
    <row r="63031" ht="12" customHeight="1"/>
    <row r="63032" ht="12" customHeight="1"/>
    <row r="63033" ht="12" customHeight="1"/>
    <row r="63034" ht="12" customHeight="1"/>
    <row r="63035" ht="12" customHeight="1"/>
    <row r="63036" ht="12" customHeight="1"/>
    <row r="63037" ht="12" customHeight="1"/>
    <row r="63038" ht="12" customHeight="1"/>
    <row r="63039" ht="12" customHeight="1"/>
    <row r="63040" ht="12" customHeight="1"/>
    <row r="63041" ht="12" customHeight="1"/>
    <row r="63042" ht="12" customHeight="1"/>
    <row r="63043" ht="12" customHeight="1"/>
    <row r="63044" ht="12" customHeight="1"/>
    <row r="63045" ht="12" customHeight="1"/>
    <row r="63046" ht="12" customHeight="1"/>
    <row r="63047" ht="12" customHeight="1"/>
    <row r="63048" ht="12" customHeight="1"/>
    <row r="63049" ht="12" customHeight="1"/>
    <row r="63050" ht="12" customHeight="1"/>
    <row r="63051" ht="12" customHeight="1"/>
    <row r="63052" ht="12" customHeight="1"/>
    <row r="63053" ht="12" customHeight="1"/>
    <row r="63054" ht="12" customHeight="1"/>
    <row r="63055" ht="12" customHeight="1"/>
    <row r="63056" ht="12" customHeight="1"/>
    <row r="63057" ht="12" customHeight="1"/>
    <row r="63058" ht="12" customHeight="1"/>
    <row r="63059" ht="12" customHeight="1"/>
    <row r="63060" ht="12" customHeight="1"/>
    <row r="63061" ht="12" customHeight="1"/>
    <row r="63062" ht="12" customHeight="1"/>
    <row r="63063" ht="12" customHeight="1"/>
    <row r="63064" ht="12" customHeight="1"/>
    <row r="63065" ht="12" customHeight="1"/>
    <row r="63066" ht="12" customHeight="1"/>
    <row r="63067" ht="12" customHeight="1"/>
    <row r="63068" ht="12" customHeight="1"/>
    <row r="63069" ht="12" customHeight="1"/>
    <row r="63070" ht="12" customHeight="1"/>
    <row r="63071" ht="12" customHeight="1"/>
    <row r="63072" ht="12" customHeight="1"/>
    <row r="63073" ht="12" customHeight="1"/>
    <row r="63074" ht="12" customHeight="1"/>
    <row r="63075" ht="12" customHeight="1"/>
    <row r="63076" ht="12" customHeight="1"/>
    <row r="63077" ht="12" customHeight="1"/>
    <row r="63078" ht="12" customHeight="1"/>
    <row r="63079" ht="12" customHeight="1"/>
    <row r="63080" ht="12" customHeight="1"/>
    <row r="63081" ht="12" customHeight="1"/>
    <row r="63082" ht="12" customHeight="1"/>
    <row r="63083" ht="12" customHeight="1"/>
    <row r="63084" ht="12" customHeight="1"/>
    <row r="63085" ht="12" customHeight="1"/>
    <row r="63086" ht="12" customHeight="1"/>
    <row r="63087" ht="12" customHeight="1"/>
    <row r="63088" ht="12" customHeight="1"/>
    <row r="63089" ht="12" customHeight="1"/>
    <row r="63090" ht="12" customHeight="1"/>
    <row r="63091" ht="12" customHeight="1"/>
    <row r="63092" ht="12" customHeight="1"/>
    <row r="63093" ht="12" customHeight="1"/>
    <row r="63094" ht="12" customHeight="1"/>
    <row r="63095" ht="12" customHeight="1"/>
    <row r="63096" ht="12" customHeight="1"/>
    <row r="63097" ht="12" customHeight="1"/>
    <row r="63098" ht="12" customHeight="1"/>
    <row r="63099" ht="12" customHeight="1"/>
    <row r="63100" ht="12" customHeight="1"/>
    <row r="63101" ht="12" customHeight="1"/>
    <row r="63102" ht="12" customHeight="1"/>
    <row r="63103" ht="12" customHeight="1"/>
    <row r="63104" ht="12" customHeight="1"/>
    <row r="63105" ht="12" customHeight="1"/>
    <row r="63106" ht="12" customHeight="1"/>
    <row r="63107" ht="12" customHeight="1"/>
    <row r="63108" ht="12" customHeight="1"/>
    <row r="63109" ht="12" customHeight="1"/>
    <row r="63110" ht="12" customHeight="1"/>
    <row r="63111" ht="12" customHeight="1"/>
    <row r="63112" ht="12" customHeight="1"/>
    <row r="63113" ht="12" customHeight="1"/>
    <row r="63114" ht="12" customHeight="1"/>
    <row r="63115" ht="12" customHeight="1"/>
    <row r="63116" ht="12" customHeight="1"/>
    <row r="63117" ht="12" customHeight="1"/>
    <row r="63118" ht="12" customHeight="1"/>
    <row r="63119" ht="12" customHeight="1"/>
    <row r="63120" ht="12" customHeight="1"/>
    <row r="63121" ht="12" customHeight="1"/>
    <row r="63122" ht="12" customHeight="1"/>
    <row r="63123" ht="12" customHeight="1"/>
    <row r="63124" ht="12" customHeight="1"/>
    <row r="63125" ht="12" customHeight="1"/>
    <row r="63126" ht="12" customHeight="1"/>
    <row r="63127" ht="12" customHeight="1"/>
    <row r="63128" ht="12" customHeight="1"/>
    <row r="63129" ht="12" customHeight="1"/>
    <row r="63130" ht="12" customHeight="1"/>
    <row r="63131" ht="12" customHeight="1"/>
    <row r="63132" ht="12" customHeight="1"/>
    <row r="63133" ht="12" customHeight="1"/>
    <row r="63134" ht="12" customHeight="1"/>
    <row r="63135" ht="12" customHeight="1"/>
    <row r="63136" ht="12" customHeight="1"/>
    <row r="63137" ht="12" customHeight="1"/>
    <row r="63138" ht="12" customHeight="1"/>
    <row r="63139" ht="12" customHeight="1"/>
    <row r="63140" ht="12" customHeight="1"/>
    <row r="63141" ht="12" customHeight="1"/>
    <row r="63142" ht="12" customHeight="1"/>
    <row r="63143" ht="12" customHeight="1"/>
    <row r="63144" ht="12" customHeight="1"/>
    <row r="63145" ht="12" customHeight="1"/>
    <row r="63146" ht="12" customHeight="1"/>
    <row r="63147" ht="12" customHeight="1"/>
    <row r="63148" ht="12" customHeight="1"/>
    <row r="63149" ht="12" customHeight="1"/>
    <row r="63150" ht="12" customHeight="1"/>
    <row r="63151" ht="12" customHeight="1"/>
    <row r="63152" ht="12" customHeight="1"/>
    <row r="63153" ht="12" customHeight="1"/>
    <row r="63154" ht="12" customHeight="1"/>
    <row r="63155" ht="12" customHeight="1"/>
    <row r="63156" ht="12" customHeight="1"/>
    <row r="63157" ht="12" customHeight="1"/>
    <row r="63158" ht="12" customHeight="1"/>
    <row r="63159" ht="12" customHeight="1"/>
    <row r="63160" ht="12" customHeight="1"/>
    <row r="63161" ht="12" customHeight="1"/>
    <row r="63162" ht="12" customHeight="1"/>
    <row r="63163" ht="12" customHeight="1"/>
    <row r="63164" ht="12" customHeight="1"/>
    <row r="63165" ht="12" customHeight="1"/>
    <row r="63166" ht="12" customHeight="1"/>
    <row r="63167" ht="12" customHeight="1"/>
    <row r="63168" ht="12" customHeight="1"/>
    <row r="63169" ht="12" customHeight="1"/>
    <row r="63170" ht="12" customHeight="1"/>
    <row r="63171" ht="12" customHeight="1"/>
    <row r="63172" ht="12" customHeight="1"/>
    <row r="63173" ht="12" customHeight="1"/>
    <row r="63174" ht="12" customHeight="1"/>
    <row r="63175" ht="12" customHeight="1"/>
    <row r="63176" ht="12" customHeight="1"/>
    <row r="63177" ht="12" customHeight="1"/>
    <row r="63178" ht="12" customHeight="1"/>
    <row r="63179" ht="12" customHeight="1"/>
    <row r="63180" ht="12" customHeight="1"/>
    <row r="63181" ht="12" customHeight="1"/>
    <row r="63182" ht="12" customHeight="1"/>
    <row r="63183" ht="12" customHeight="1"/>
    <row r="63184" ht="12" customHeight="1"/>
    <row r="63185" ht="12" customHeight="1"/>
    <row r="63186" ht="12" customHeight="1"/>
    <row r="63187" ht="12" customHeight="1"/>
    <row r="63188" ht="12" customHeight="1"/>
    <row r="63189" ht="12" customHeight="1"/>
    <row r="63190" ht="12" customHeight="1"/>
    <row r="63191" ht="12" customHeight="1"/>
    <row r="63192" ht="12" customHeight="1"/>
    <row r="63193" ht="12" customHeight="1"/>
    <row r="63194" ht="12" customHeight="1"/>
    <row r="63195" ht="12" customHeight="1"/>
    <row r="63196" ht="12" customHeight="1"/>
    <row r="63197" ht="12" customHeight="1"/>
    <row r="63198" ht="12" customHeight="1"/>
    <row r="63199" ht="12" customHeight="1"/>
    <row r="63200" ht="12" customHeight="1"/>
    <row r="63201" ht="12" customHeight="1"/>
    <row r="63202" ht="12" customHeight="1"/>
    <row r="63203" ht="12" customHeight="1"/>
    <row r="63204" ht="12" customHeight="1"/>
    <row r="63205" ht="12" customHeight="1"/>
    <row r="63206" ht="12" customHeight="1"/>
    <row r="63207" ht="12" customHeight="1"/>
    <row r="63208" ht="12" customHeight="1"/>
    <row r="63209" ht="12" customHeight="1"/>
    <row r="63210" ht="12" customHeight="1"/>
    <row r="63211" ht="12" customHeight="1"/>
    <row r="63212" ht="12" customHeight="1"/>
    <row r="63213" ht="12" customHeight="1"/>
    <row r="63214" ht="12" customHeight="1"/>
    <row r="63215" ht="12" customHeight="1"/>
    <row r="63216" ht="12" customHeight="1"/>
    <row r="63217" ht="12" customHeight="1"/>
    <row r="63218" ht="12" customHeight="1"/>
    <row r="63219" ht="12" customHeight="1"/>
    <row r="63220" ht="12" customHeight="1"/>
    <row r="63221" ht="12" customHeight="1"/>
    <row r="63222" ht="12" customHeight="1"/>
    <row r="63223" ht="12" customHeight="1"/>
    <row r="63224" ht="12" customHeight="1"/>
    <row r="63225" ht="12" customHeight="1"/>
    <row r="63226" ht="12" customHeight="1"/>
    <row r="63227" ht="12" customHeight="1"/>
    <row r="63228" ht="12" customHeight="1"/>
    <row r="63229" ht="12" customHeight="1"/>
    <row r="63230" ht="12" customHeight="1"/>
    <row r="63231" ht="12" customHeight="1"/>
    <row r="63232" ht="12" customHeight="1"/>
    <row r="63233" ht="12" customHeight="1"/>
    <row r="63234" ht="12" customHeight="1"/>
    <row r="63235" ht="12" customHeight="1"/>
    <row r="63236" ht="12" customHeight="1"/>
    <row r="63237" ht="12" customHeight="1"/>
    <row r="63238" ht="12" customHeight="1"/>
    <row r="63239" ht="12" customHeight="1"/>
    <row r="63240" ht="12" customHeight="1"/>
    <row r="63241" ht="12" customHeight="1"/>
    <row r="63242" ht="12" customHeight="1"/>
    <row r="63243" ht="12" customHeight="1"/>
    <row r="63244" ht="12" customHeight="1"/>
    <row r="63245" ht="12" customHeight="1"/>
    <row r="63246" ht="12" customHeight="1"/>
    <row r="63247" ht="12" customHeight="1"/>
    <row r="63248" ht="12" customHeight="1"/>
    <row r="63249" ht="12" customHeight="1"/>
    <row r="63250" ht="12" customHeight="1"/>
    <row r="63251" ht="12" customHeight="1"/>
    <row r="63252" ht="12" customHeight="1"/>
    <row r="63253" ht="12" customHeight="1"/>
    <row r="63254" ht="12" customHeight="1"/>
    <row r="63255" ht="12" customHeight="1"/>
    <row r="63256" ht="12" customHeight="1"/>
    <row r="63257" ht="12" customHeight="1"/>
    <row r="63258" ht="12" customHeight="1"/>
    <row r="63259" ht="12" customHeight="1"/>
    <row r="63260" ht="12" customHeight="1"/>
    <row r="63261" ht="12" customHeight="1"/>
    <row r="63262" ht="12" customHeight="1"/>
    <row r="63263" ht="12" customHeight="1"/>
    <row r="63264" ht="12" customHeight="1"/>
    <row r="63265" ht="12" customHeight="1"/>
    <row r="63266" ht="12" customHeight="1"/>
    <row r="63267" ht="12" customHeight="1"/>
    <row r="63268" ht="12" customHeight="1"/>
    <row r="63269" ht="12" customHeight="1"/>
    <row r="63270" ht="12" customHeight="1"/>
    <row r="63271" ht="12" customHeight="1"/>
    <row r="63272" ht="12" customHeight="1"/>
    <row r="63273" ht="12" customHeight="1"/>
    <row r="63274" ht="12" customHeight="1"/>
    <row r="63275" ht="12" customHeight="1"/>
    <row r="63276" ht="12" customHeight="1"/>
    <row r="63277" ht="12" customHeight="1"/>
    <row r="63278" ht="12" customHeight="1"/>
    <row r="63279" ht="12" customHeight="1"/>
    <row r="63280" ht="12" customHeight="1"/>
    <row r="63281" ht="12" customHeight="1"/>
    <row r="63282" ht="12" customHeight="1"/>
    <row r="63283" ht="12" customHeight="1"/>
    <row r="63284" ht="12" customHeight="1"/>
    <row r="63285" ht="12" customHeight="1"/>
    <row r="63286" ht="12" customHeight="1"/>
    <row r="63287" ht="12" customHeight="1"/>
    <row r="63288" ht="12" customHeight="1"/>
    <row r="63289" ht="12" customHeight="1"/>
    <row r="63290" ht="12" customHeight="1"/>
    <row r="63291" ht="12" customHeight="1"/>
    <row r="63292" ht="12" customHeight="1"/>
    <row r="63293" ht="12" customHeight="1"/>
    <row r="63294" ht="12" customHeight="1"/>
    <row r="63295" ht="12" customHeight="1"/>
    <row r="63296" ht="12" customHeight="1"/>
    <row r="63297" ht="12" customHeight="1"/>
    <row r="63298" ht="12" customHeight="1"/>
    <row r="63299" ht="12" customHeight="1"/>
    <row r="63300" ht="12" customHeight="1"/>
    <row r="63301" ht="12" customHeight="1"/>
    <row r="63302" ht="12" customHeight="1"/>
    <row r="63303" ht="12" customHeight="1"/>
    <row r="63304" ht="12" customHeight="1"/>
    <row r="63305" ht="12" customHeight="1"/>
    <row r="63306" ht="12" customHeight="1"/>
    <row r="63307" ht="12" customHeight="1"/>
    <row r="63308" ht="12" customHeight="1"/>
    <row r="63309" ht="12" customHeight="1"/>
    <row r="63310" ht="12" customHeight="1"/>
    <row r="63311" ht="12" customHeight="1"/>
    <row r="63312" ht="12" customHeight="1"/>
    <row r="63313" ht="12" customHeight="1"/>
    <row r="63314" ht="12" customHeight="1"/>
    <row r="63315" ht="12" customHeight="1"/>
    <row r="63316" ht="12" customHeight="1"/>
    <row r="63317" ht="12" customHeight="1"/>
    <row r="63318" ht="12" customHeight="1"/>
    <row r="63319" ht="12" customHeight="1"/>
    <row r="63320" ht="12" customHeight="1"/>
    <row r="63321" ht="12" customHeight="1"/>
    <row r="63322" ht="12" customHeight="1"/>
    <row r="63323" ht="12" customHeight="1"/>
    <row r="63324" ht="12" customHeight="1"/>
    <row r="63325" ht="12" customHeight="1"/>
    <row r="63326" ht="12" customHeight="1"/>
    <row r="63327" ht="12" customHeight="1"/>
    <row r="63328" ht="12" customHeight="1"/>
    <row r="63329" ht="12" customHeight="1"/>
    <row r="63330" ht="12" customHeight="1"/>
    <row r="63331" ht="12" customHeight="1"/>
    <row r="63332" ht="12" customHeight="1"/>
    <row r="63333" ht="12" customHeight="1"/>
    <row r="63334" ht="12" customHeight="1"/>
    <row r="63335" ht="12" customHeight="1"/>
    <row r="63336" ht="12" customHeight="1"/>
    <row r="63337" ht="12" customHeight="1"/>
    <row r="63338" ht="12" customHeight="1"/>
    <row r="63339" ht="12" customHeight="1"/>
    <row r="63340" ht="12" customHeight="1"/>
    <row r="63341" ht="12" customHeight="1"/>
    <row r="63342" ht="12" customHeight="1"/>
    <row r="63343" ht="12" customHeight="1"/>
    <row r="63344" ht="12" customHeight="1"/>
    <row r="63345" ht="12" customHeight="1"/>
    <row r="63346" ht="12" customHeight="1"/>
    <row r="63347" ht="12" customHeight="1"/>
    <row r="63348" ht="12" customHeight="1"/>
    <row r="63349" ht="12" customHeight="1"/>
    <row r="63350" ht="12" customHeight="1"/>
    <row r="63351" ht="12" customHeight="1"/>
    <row r="63352" ht="12" customHeight="1"/>
    <row r="63353" ht="12" customHeight="1"/>
    <row r="63354" ht="12" customHeight="1"/>
    <row r="63355" ht="12" customHeight="1"/>
    <row r="63356" ht="12" customHeight="1"/>
    <row r="63357" ht="12" customHeight="1"/>
    <row r="63358" ht="12" customHeight="1"/>
    <row r="63359" ht="12" customHeight="1"/>
    <row r="63360" ht="12" customHeight="1"/>
    <row r="63361" ht="12" customHeight="1"/>
    <row r="63362" ht="12" customHeight="1"/>
    <row r="63363" ht="12" customHeight="1"/>
    <row r="63364" ht="12" customHeight="1"/>
    <row r="63365" ht="12" customHeight="1"/>
    <row r="63366" ht="12" customHeight="1"/>
    <row r="63367" ht="12" customHeight="1"/>
    <row r="63368" ht="12" customHeight="1"/>
    <row r="63369" ht="12" customHeight="1"/>
    <row r="63370" ht="12" customHeight="1"/>
    <row r="63371" ht="12" customHeight="1"/>
    <row r="63372" ht="12" customHeight="1"/>
    <row r="63373" ht="12" customHeight="1"/>
    <row r="63374" ht="12" customHeight="1"/>
    <row r="63375" ht="12" customHeight="1"/>
    <row r="63376" ht="12" customHeight="1"/>
    <row r="63377" ht="12" customHeight="1"/>
    <row r="63378" ht="12" customHeight="1"/>
    <row r="63379" ht="12" customHeight="1"/>
    <row r="63380" ht="12" customHeight="1"/>
    <row r="63381" ht="12" customHeight="1"/>
    <row r="63382" ht="12" customHeight="1"/>
    <row r="63383" ht="12" customHeight="1"/>
    <row r="63384" ht="12" customHeight="1"/>
    <row r="63385" ht="12" customHeight="1"/>
    <row r="63386" ht="12" customHeight="1"/>
    <row r="63387" ht="12" customHeight="1"/>
    <row r="63388" ht="12" customHeight="1"/>
    <row r="63389" ht="12" customHeight="1"/>
    <row r="63390" ht="12" customHeight="1"/>
    <row r="63391" ht="12" customHeight="1"/>
    <row r="63392" ht="12" customHeight="1"/>
    <row r="63393" ht="12" customHeight="1"/>
    <row r="63394" ht="12" customHeight="1"/>
    <row r="63395" ht="12" customHeight="1"/>
    <row r="63396" ht="12" customHeight="1"/>
    <row r="63397" ht="12" customHeight="1"/>
    <row r="63398" ht="12" customHeight="1"/>
    <row r="63399" ht="12" customHeight="1"/>
    <row r="63400" ht="12" customHeight="1"/>
    <row r="63401" ht="12" customHeight="1"/>
    <row r="63402" ht="12" customHeight="1"/>
    <row r="63403" ht="12" customHeight="1"/>
    <row r="63404" ht="12" customHeight="1"/>
    <row r="63405" ht="12" customHeight="1"/>
    <row r="63406" ht="12" customHeight="1"/>
    <row r="63407" ht="12" customHeight="1"/>
    <row r="63408" ht="12" customHeight="1"/>
    <row r="63409" ht="12" customHeight="1"/>
    <row r="63410" ht="12" customHeight="1"/>
    <row r="63411" ht="12" customHeight="1"/>
    <row r="63412" ht="12" customHeight="1"/>
    <row r="63413" ht="12" customHeight="1"/>
    <row r="63414" ht="12" customHeight="1"/>
    <row r="63415" ht="12" customHeight="1"/>
    <row r="63416" ht="12" customHeight="1"/>
    <row r="63417" ht="12" customHeight="1"/>
    <row r="63418" ht="12" customHeight="1"/>
    <row r="63419" ht="12" customHeight="1"/>
    <row r="63420" ht="12" customHeight="1"/>
    <row r="63421" ht="12" customHeight="1"/>
    <row r="63422" ht="12" customHeight="1"/>
    <row r="63423" ht="12" customHeight="1"/>
    <row r="63424" ht="12" customHeight="1"/>
    <row r="63425" ht="12" customHeight="1"/>
    <row r="63426" ht="12" customHeight="1"/>
    <row r="63427" ht="12" customHeight="1"/>
    <row r="63428" ht="12" customHeight="1"/>
    <row r="63429" ht="12" customHeight="1"/>
    <row r="63430" ht="12" customHeight="1"/>
    <row r="63431" ht="12" customHeight="1"/>
    <row r="63432" ht="12" customHeight="1"/>
    <row r="63433" ht="12" customHeight="1"/>
    <row r="63434" ht="12" customHeight="1"/>
    <row r="63435" ht="12" customHeight="1"/>
    <row r="63436" ht="12" customHeight="1"/>
    <row r="63437" ht="12" customHeight="1"/>
    <row r="63438" ht="12" customHeight="1"/>
    <row r="63439" ht="12" customHeight="1"/>
    <row r="63440" ht="12" customHeight="1"/>
    <row r="63441" ht="12" customHeight="1"/>
    <row r="63442" ht="12" customHeight="1"/>
    <row r="63443" ht="12" customHeight="1"/>
    <row r="63444" ht="12" customHeight="1"/>
    <row r="63445" ht="12" customHeight="1"/>
    <row r="63446" ht="12" customHeight="1"/>
    <row r="63447" ht="12" customHeight="1"/>
    <row r="63448" ht="12" customHeight="1"/>
    <row r="63449" ht="12" customHeight="1"/>
    <row r="63450" ht="12" customHeight="1"/>
    <row r="63451" ht="12" customHeight="1"/>
    <row r="63452" ht="12" customHeight="1"/>
    <row r="63453" ht="12" customHeight="1"/>
    <row r="63454" ht="12" customHeight="1"/>
    <row r="63455" ht="12" customHeight="1"/>
    <row r="63456" ht="12" customHeight="1"/>
    <row r="63457" ht="12" customHeight="1"/>
    <row r="63458" ht="12" customHeight="1"/>
    <row r="63459" ht="12" customHeight="1"/>
    <row r="63460" ht="12" customHeight="1"/>
    <row r="63461" ht="12" customHeight="1"/>
    <row r="63462" ht="12" customHeight="1"/>
    <row r="63463" ht="12" customHeight="1"/>
    <row r="63464" ht="12" customHeight="1"/>
    <row r="63465" ht="12" customHeight="1"/>
    <row r="63466" ht="12" customHeight="1"/>
    <row r="63467" ht="12" customHeight="1"/>
    <row r="63468" ht="12" customHeight="1"/>
    <row r="63469" ht="12" customHeight="1"/>
    <row r="63470" ht="12" customHeight="1"/>
    <row r="63471" ht="12" customHeight="1"/>
    <row r="63472" ht="12" customHeight="1"/>
    <row r="63473" ht="12" customHeight="1"/>
    <row r="63474" ht="12" customHeight="1"/>
    <row r="63475" ht="12" customHeight="1"/>
    <row r="63476" ht="12" customHeight="1"/>
    <row r="63477" ht="12" customHeight="1"/>
    <row r="63478" ht="12" customHeight="1"/>
    <row r="63479" ht="12" customHeight="1"/>
    <row r="63480" ht="12" customHeight="1"/>
    <row r="63481" ht="12" customHeight="1"/>
    <row r="63482" ht="12" customHeight="1"/>
    <row r="63483" ht="12" customHeight="1"/>
    <row r="63484" ht="12" customHeight="1"/>
    <row r="63485" ht="12" customHeight="1"/>
    <row r="63486" ht="12" customHeight="1"/>
    <row r="63487" ht="12" customHeight="1"/>
    <row r="63488" ht="12" customHeight="1"/>
    <row r="63489" ht="12" customHeight="1"/>
    <row r="63490" ht="12" customHeight="1"/>
    <row r="63491" ht="12" customHeight="1"/>
    <row r="63492" ht="12" customHeight="1"/>
    <row r="63493" ht="12" customHeight="1"/>
    <row r="63494" ht="12" customHeight="1"/>
    <row r="63495" ht="12" customHeight="1"/>
    <row r="63496" ht="12" customHeight="1"/>
    <row r="63497" ht="12" customHeight="1"/>
    <row r="63498" ht="12" customHeight="1"/>
    <row r="63499" ht="12" customHeight="1"/>
    <row r="63500" ht="12" customHeight="1"/>
    <row r="63501" ht="12" customHeight="1"/>
    <row r="63502" ht="12" customHeight="1"/>
    <row r="63503" ht="12" customHeight="1"/>
    <row r="63504" ht="12" customHeight="1"/>
    <row r="63505" ht="12" customHeight="1"/>
    <row r="63506" ht="12" customHeight="1"/>
    <row r="63507" ht="12" customHeight="1"/>
    <row r="63508" ht="12" customHeight="1"/>
    <row r="63509" ht="12" customHeight="1"/>
    <row r="63510" ht="12" customHeight="1"/>
    <row r="63511" ht="12" customHeight="1"/>
    <row r="63512" ht="12" customHeight="1"/>
    <row r="63513" ht="12" customHeight="1"/>
    <row r="63514" ht="12" customHeight="1"/>
    <row r="63515" ht="12" customHeight="1"/>
    <row r="63516" ht="12" customHeight="1"/>
    <row r="63517" ht="12" customHeight="1"/>
    <row r="63518" ht="12" customHeight="1"/>
    <row r="63519" ht="12" customHeight="1"/>
    <row r="63520" ht="12" customHeight="1"/>
    <row r="63521" ht="12" customHeight="1"/>
    <row r="63522" ht="12" customHeight="1"/>
    <row r="63523" ht="12" customHeight="1"/>
    <row r="63524" ht="12" customHeight="1"/>
    <row r="63525" ht="12" customHeight="1"/>
    <row r="63526" ht="12" customHeight="1"/>
    <row r="63527" ht="12" customHeight="1"/>
    <row r="63528" ht="12" customHeight="1"/>
    <row r="63529" ht="12" customHeight="1"/>
    <row r="63530" ht="12" customHeight="1"/>
    <row r="63531" ht="12" customHeight="1"/>
    <row r="63532" ht="12" customHeight="1"/>
    <row r="63533" ht="12" customHeight="1"/>
    <row r="63534" ht="12" customHeight="1"/>
    <row r="63535" ht="12" customHeight="1"/>
    <row r="63536" ht="12" customHeight="1"/>
    <row r="63537" ht="12" customHeight="1"/>
    <row r="63538" ht="12" customHeight="1"/>
    <row r="63539" ht="12" customHeight="1"/>
    <row r="63540" ht="12" customHeight="1"/>
    <row r="63541" ht="12" customHeight="1"/>
    <row r="63542" ht="12" customHeight="1"/>
    <row r="63543" ht="12" customHeight="1"/>
    <row r="63544" ht="12" customHeight="1"/>
    <row r="63545" ht="12" customHeight="1"/>
    <row r="63546" ht="12" customHeight="1"/>
    <row r="63547" ht="12" customHeight="1"/>
    <row r="63548" ht="12" customHeight="1"/>
    <row r="63549" ht="12" customHeight="1"/>
    <row r="63550" ht="12" customHeight="1"/>
    <row r="63551" ht="12" customHeight="1"/>
    <row r="63552" ht="12" customHeight="1"/>
    <row r="63553" ht="12" customHeight="1"/>
    <row r="63554" ht="12" customHeight="1"/>
    <row r="63555" ht="12" customHeight="1"/>
    <row r="63556" ht="12" customHeight="1"/>
    <row r="63557" ht="12" customHeight="1"/>
    <row r="63558" ht="12" customHeight="1"/>
    <row r="63559" ht="12" customHeight="1"/>
    <row r="63560" ht="12" customHeight="1"/>
    <row r="63561" ht="12" customHeight="1"/>
    <row r="63562" ht="12" customHeight="1"/>
    <row r="63563" ht="12" customHeight="1"/>
    <row r="63564" ht="12" customHeight="1"/>
    <row r="63565" ht="12" customHeight="1"/>
    <row r="63566" ht="12" customHeight="1"/>
    <row r="63567" ht="12" customHeight="1"/>
    <row r="63568" ht="12" customHeight="1"/>
    <row r="63569" ht="12" customHeight="1"/>
    <row r="63570" ht="12" customHeight="1"/>
    <row r="63571" ht="12" customHeight="1"/>
    <row r="63572" ht="12" customHeight="1"/>
    <row r="63573" ht="12" customHeight="1"/>
    <row r="63574" ht="12" customHeight="1"/>
    <row r="63575" ht="12" customHeight="1"/>
    <row r="63576" ht="12" customHeight="1"/>
    <row r="63577" ht="12" customHeight="1"/>
    <row r="63578" ht="12" customHeight="1"/>
    <row r="63579" ht="12" customHeight="1"/>
    <row r="63580" ht="12" customHeight="1"/>
    <row r="63581" ht="12" customHeight="1"/>
    <row r="63582" ht="12" customHeight="1"/>
    <row r="63583" ht="12" customHeight="1"/>
    <row r="63584" ht="12" customHeight="1"/>
    <row r="63585" ht="12" customHeight="1"/>
    <row r="63586" ht="12" customHeight="1"/>
    <row r="63587" ht="12" customHeight="1"/>
    <row r="63588" ht="12" customHeight="1"/>
    <row r="63589" ht="12" customHeight="1"/>
    <row r="63590" ht="12" customHeight="1"/>
    <row r="63591" ht="12" customHeight="1"/>
    <row r="63592" ht="12" customHeight="1"/>
    <row r="63593" ht="12" customHeight="1"/>
    <row r="63594" ht="12" customHeight="1"/>
    <row r="63595" ht="12" customHeight="1"/>
    <row r="63596" ht="12" customHeight="1"/>
    <row r="63597" ht="12" customHeight="1"/>
    <row r="63598" ht="12" customHeight="1"/>
    <row r="63599" ht="12" customHeight="1"/>
    <row r="63600" ht="12" customHeight="1"/>
    <row r="63601" ht="12" customHeight="1"/>
    <row r="63602" ht="12" customHeight="1"/>
    <row r="63603" ht="12" customHeight="1"/>
    <row r="63604" ht="12" customHeight="1"/>
    <row r="63605" ht="12" customHeight="1"/>
    <row r="63606" ht="12" customHeight="1"/>
    <row r="63607" ht="12" customHeight="1"/>
    <row r="63608" ht="12" customHeight="1"/>
    <row r="63609" ht="12" customHeight="1"/>
    <row r="63610" ht="12" customHeight="1"/>
    <row r="63611" ht="12" customHeight="1"/>
    <row r="63612" ht="12" customHeight="1"/>
    <row r="63613" ht="12" customHeight="1"/>
    <row r="63614" ht="12" customHeight="1"/>
    <row r="63615" ht="12" customHeight="1"/>
    <row r="63616" ht="12" customHeight="1"/>
    <row r="63617" ht="12" customHeight="1"/>
    <row r="63618" ht="12" customHeight="1"/>
    <row r="63619" ht="12" customHeight="1"/>
    <row r="63620" ht="12" customHeight="1"/>
    <row r="63621" ht="12" customHeight="1"/>
    <row r="63622" ht="12" customHeight="1"/>
    <row r="63623" ht="12" customHeight="1"/>
    <row r="63624" ht="12" customHeight="1"/>
    <row r="63625" ht="12" customHeight="1"/>
    <row r="63626" ht="12" customHeight="1"/>
    <row r="63627" ht="12" customHeight="1"/>
    <row r="63628" ht="12" customHeight="1"/>
    <row r="63629" ht="12" customHeight="1"/>
    <row r="63630" ht="12" customHeight="1"/>
    <row r="63631" ht="12" customHeight="1"/>
    <row r="63632" ht="12" customHeight="1"/>
    <row r="63633" ht="12" customHeight="1"/>
    <row r="63634" ht="12" customHeight="1"/>
    <row r="63635" ht="12" customHeight="1"/>
    <row r="63636" ht="12" customHeight="1"/>
    <row r="63637" ht="12" customHeight="1"/>
    <row r="63638" ht="12" customHeight="1"/>
    <row r="63639" ht="12" customHeight="1"/>
    <row r="63640" ht="12" customHeight="1"/>
    <row r="63641" ht="12" customHeight="1"/>
    <row r="63642" ht="12" customHeight="1"/>
    <row r="63643" ht="12" customHeight="1"/>
    <row r="63644" ht="12" customHeight="1"/>
    <row r="63645" ht="12" customHeight="1"/>
    <row r="63646" ht="12" customHeight="1"/>
    <row r="63647" ht="12" customHeight="1"/>
    <row r="63648" ht="12" customHeight="1"/>
    <row r="63649" ht="12" customHeight="1"/>
    <row r="63650" ht="12" customHeight="1"/>
    <row r="63651" ht="12" customHeight="1"/>
    <row r="63652" ht="12" customHeight="1"/>
    <row r="63653" ht="12" customHeight="1"/>
    <row r="63654" ht="12" customHeight="1"/>
    <row r="63655" ht="12" customHeight="1"/>
    <row r="63656" ht="12" customHeight="1"/>
    <row r="63657" ht="12" customHeight="1"/>
    <row r="63658" ht="12" customHeight="1"/>
    <row r="63659" ht="12" customHeight="1"/>
    <row r="63660" ht="12" customHeight="1"/>
    <row r="63661" ht="12" customHeight="1"/>
    <row r="63662" ht="12" customHeight="1"/>
    <row r="63663" ht="12" customHeight="1"/>
    <row r="63664" ht="12" customHeight="1"/>
    <row r="63665" ht="12" customHeight="1"/>
    <row r="63666" ht="12" customHeight="1"/>
    <row r="63667" ht="12" customHeight="1"/>
    <row r="63668" ht="12" customHeight="1"/>
    <row r="63669" ht="12" customHeight="1"/>
    <row r="63670" ht="12" customHeight="1"/>
    <row r="63671" ht="12" customHeight="1"/>
    <row r="63672" ht="12" customHeight="1"/>
    <row r="63673" ht="12" customHeight="1"/>
    <row r="63674" ht="12" customHeight="1"/>
    <row r="63675" ht="12" customHeight="1"/>
    <row r="63676" ht="12" customHeight="1"/>
    <row r="63677" ht="12" customHeight="1"/>
    <row r="63678" ht="12" customHeight="1"/>
    <row r="63679" ht="12" customHeight="1"/>
    <row r="63680" ht="12" customHeight="1"/>
    <row r="63681" ht="12" customHeight="1"/>
    <row r="63682" ht="12" customHeight="1"/>
    <row r="63683" ht="12" customHeight="1"/>
    <row r="63684" ht="12" customHeight="1"/>
    <row r="63685" ht="12" customHeight="1"/>
    <row r="63686" ht="12" customHeight="1"/>
    <row r="63687" ht="12" customHeight="1"/>
    <row r="63688" ht="12" customHeight="1"/>
    <row r="63689" ht="12" customHeight="1"/>
    <row r="63690" ht="12" customHeight="1"/>
    <row r="63691" ht="12" customHeight="1"/>
    <row r="63692" ht="12" customHeight="1"/>
    <row r="63693" ht="12" customHeight="1"/>
    <row r="63694" ht="12" customHeight="1"/>
    <row r="63695" ht="12" customHeight="1"/>
    <row r="63696" ht="12" customHeight="1"/>
    <row r="63697" ht="12" customHeight="1"/>
    <row r="63698" ht="12" customHeight="1"/>
    <row r="63699" ht="12" customHeight="1"/>
    <row r="63700" ht="12" customHeight="1"/>
    <row r="63701" ht="12" customHeight="1"/>
    <row r="63702" ht="12" customHeight="1"/>
    <row r="63703" ht="12" customHeight="1"/>
    <row r="63704" ht="12" customHeight="1"/>
    <row r="63705" ht="12" customHeight="1"/>
    <row r="63706" ht="12" customHeight="1"/>
    <row r="63707" ht="12" customHeight="1"/>
    <row r="63708" ht="12" customHeight="1"/>
    <row r="63709" ht="12" customHeight="1"/>
    <row r="63710" ht="12" customHeight="1"/>
    <row r="63711" ht="12" customHeight="1"/>
    <row r="63712" ht="12" customHeight="1"/>
    <row r="63713" ht="12" customHeight="1"/>
    <row r="63714" ht="12" customHeight="1"/>
    <row r="63715" ht="12" customHeight="1"/>
    <row r="63716" ht="12" customHeight="1"/>
    <row r="63717" ht="12" customHeight="1"/>
    <row r="63718" ht="12" customHeight="1"/>
    <row r="63719" ht="12" customHeight="1"/>
    <row r="63720" ht="12" customHeight="1"/>
    <row r="63721" ht="12" customHeight="1"/>
    <row r="63722" ht="12" customHeight="1"/>
    <row r="63723" ht="12" customHeight="1"/>
    <row r="63724" ht="12" customHeight="1"/>
    <row r="63725" ht="12" customHeight="1"/>
    <row r="63726" ht="12" customHeight="1"/>
    <row r="63727" ht="12" customHeight="1"/>
    <row r="63728" ht="12" customHeight="1"/>
    <row r="63729" ht="12" customHeight="1"/>
    <row r="63730" ht="12" customHeight="1"/>
    <row r="63731" ht="12" customHeight="1"/>
    <row r="63732" ht="12" customHeight="1"/>
    <row r="63733" ht="12" customHeight="1"/>
    <row r="63734" ht="12" customHeight="1"/>
    <row r="63735" ht="12" customHeight="1"/>
    <row r="63736" ht="12" customHeight="1"/>
    <row r="63737" ht="12" customHeight="1"/>
    <row r="63738" ht="12" customHeight="1"/>
    <row r="63739" ht="12" customHeight="1"/>
    <row r="63740" ht="12" customHeight="1"/>
    <row r="63741" ht="12" customHeight="1"/>
    <row r="63742" ht="12" customHeight="1"/>
    <row r="63743" ht="12" customHeight="1"/>
    <row r="63744" ht="12" customHeight="1"/>
    <row r="63745" ht="12" customHeight="1"/>
    <row r="63746" ht="12" customHeight="1"/>
    <row r="63747" ht="12" customHeight="1"/>
    <row r="63748" ht="12" customHeight="1"/>
    <row r="63749" ht="12" customHeight="1"/>
    <row r="63750" ht="12" customHeight="1"/>
    <row r="63751" ht="12" customHeight="1"/>
    <row r="63752" ht="12" customHeight="1"/>
    <row r="63753" ht="12" customHeight="1"/>
    <row r="63754" ht="12" customHeight="1"/>
    <row r="63755" ht="12" customHeight="1"/>
    <row r="63756" ht="12" customHeight="1"/>
    <row r="63757" ht="12" customHeight="1"/>
    <row r="63758" ht="12" customHeight="1"/>
    <row r="63759" ht="12" customHeight="1"/>
    <row r="63760" ht="12" customHeight="1"/>
    <row r="63761" ht="12" customHeight="1"/>
    <row r="63762" ht="12" customHeight="1"/>
    <row r="63763" ht="12" customHeight="1"/>
    <row r="63764" ht="12" customHeight="1"/>
    <row r="63765" ht="12" customHeight="1"/>
    <row r="63766" ht="12" customHeight="1"/>
    <row r="63767" ht="12" customHeight="1"/>
    <row r="63768" ht="12" customHeight="1"/>
    <row r="63769" ht="12" customHeight="1"/>
    <row r="63770" ht="12" customHeight="1"/>
    <row r="63771" ht="12" customHeight="1"/>
    <row r="63772" ht="12" customHeight="1"/>
    <row r="63773" ht="12" customHeight="1"/>
    <row r="63774" ht="12" customHeight="1"/>
    <row r="63775" ht="12" customHeight="1"/>
    <row r="63776" ht="12" customHeight="1"/>
    <row r="63777" ht="12" customHeight="1"/>
    <row r="63778" ht="12" customHeight="1"/>
    <row r="63779" ht="12" customHeight="1"/>
    <row r="63780" ht="12" customHeight="1"/>
    <row r="63781" ht="12" customHeight="1"/>
    <row r="63782" ht="12" customHeight="1"/>
    <row r="63783" ht="12" customHeight="1"/>
    <row r="63784" ht="12" customHeight="1"/>
    <row r="63785" ht="12" customHeight="1"/>
    <row r="63786" ht="12" customHeight="1"/>
    <row r="63787" ht="12" customHeight="1"/>
    <row r="63788" ht="12" customHeight="1"/>
    <row r="63789" ht="12" customHeight="1"/>
    <row r="63790" ht="12" customHeight="1"/>
    <row r="63791" ht="12" customHeight="1"/>
    <row r="63792" ht="12" customHeight="1"/>
    <row r="63793" ht="12" customHeight="1"/>
    <row r="63794" ht="12" customHeight="1"/>
    <row r="63795" ht="12" customHeight="1"/>
    <row r="63796" ht="12" customHeight="1"/>
    <row r="63797" ht="12" customHeight="1"/>
    <row r="63798" ht="12" customHeight="1"/>
    <row r="63799" ht="12" customHeight="1"/>
    <row r="63800" ht="12" customHeight="1"/>
    <row r="63801" ht="12" customHeight="1"/>
    <row r="63802" ht="12" customHeight="1"/>
    <row r="63803" ht="12" customHeight="1"/>
    <row r="63804" ht="12" customHeight="1"/>
    <row r="63805" ht="12" customHeight="1"/>
    <row r="63806" ht="12" customHeight="1"/>
    <row r="63807" ht="12" customHeight="1"/>
    <row r="63808" ht="12" customHeight="1"/>
    <row r="63809" ht="12" customHeight="1"/>
    <row r="63810" ht="12" customHeight="1"/>
    <row r="63811" ht="12" customHeight="1"/>
    <row r="63812" ht="12" customHeight="1"/>
    <row r="63813" ht="12" customHeight="1"/>
    <row r="63814" ht="12" customHeight="1"/>
    <row r="63815" ht="12" customHeight="1"/>
    <row r="63816" ht="12" customHeight="1"/>
    <row r="63817" ht="12" customHeight="1"/>
    <row r="63818" ht="12" customHeight="1"/>
    <row r="63819" ht="12" customHeight="1"/>
    <row r="63820" ht="12" customHeight="1"/>
    <row r="63821" ht="12" customHeight="1"/>
    <row r="63822" ht="12" customHeight="1"/>
    <row r="63823" ht="12" customHeight="1"/>
    <row r="63824" ht="12" customHeight="1"/>
    <row r="63825" ht="12" customHeight="1"/>
    <row r="63826" ht="12" customHeight="1"/>
    <row r="63827" ht="12" customHeight="1"/>
    <row r="63828" ht="12" customHeight="1"/>
    <row r="63829" ht="12" customHeight="1"/>
    <row r="63830" ht="12" customHeight="1"/>
    <row r="63831" ht="12" customHeight="1"/>
    <row r="63832" ht="12" customHeight="1"/>
    <row r="63833" ht="12" customHeight="1"/>
    <row r="63834" ht="12" customHeight="1"/>
    <row r="63835" ht="12" customHeight="1"/>
    <row r="63836" ht="12" customHeight="1"/>
    <row r="63837" ht="12" customHeight="1"/>
    <row r="63838" ht="12" customHeight="1"/>
    <row r="63839" ht="12" customHeight="1"/>
    <row r="63840" ht="12" customHeight="1"/>
    <row r="63841" ht="12" customHeight="1"/>
    <row r="63842" ht="12" customHeight="1"/>
    <row r="63843" ht="12" customHeight="1"/>
    <row r="63844" ht="12" customHeight="1"/>
    <row r="63845" ht="12" customHeight="1"/>
    <row r="63846" ht="12" customHeight="1"/>
    <row r="63847" ht="12" customHeight="1"/>
    <row r="63848" ht="12" customHeight="1"/>
    <row r="63849" ht="12" customHeight="1"/>
    <row r="63850" ht="12" customHeight="1"/>
    <row r="63851" ht="12" customHeight="1"/>
    <row r="63852" ht="12" customHeight="1"/>
    <row r="63853" ht="12" customHeight="1"/>
    <row r="63854" ht="12" customHeight="1"/>
    <row r="63855" ht="12" customHeight="1"/>
    <row r="63856" ht="12" customHeight="1"/>
    <row r="63857" ht="12" customHeight="1"/>
    <row r="63858" ht="12" customHeight="1"/>
    <row r="63859" ht="12" customHeight="1"/>
    <row r="63860" ht="12" customHeight="1"/>
    <row r="63861" ht="12" customHeight="1"/>
    <row r="63862" ht="12" customHeight="1"/>
    <row r="63863" ht="12" customHeight="1"/>
    <row r="63864" ht="12" customHeight="1"/>
    <row r="63865" ht="12" customHeight="1"/>
    <row r="63866" ht="12" customHeight="1"/>
    <row r="63867" ht="12" customHeight="1"/>
    <row r="63868" ht="12" customHeight="1"/>
    <row r="63869" ht="12" customHeight="1"/>
    <row r="63870" ht="12" customHeight="1"/>
    <row r="63871" ht="12" customHeight="1"/>
    <row r="63872" ht="12" customHeight="1"/>
    <row r="63873" ht="12" customHeight="1"/>
    <row r="63874" ht="12" customHeight="1"/>
    <row r="63875" ht="12" customHeight="1"/>
    <row r="63876" ht="12" customHeight="1"/>
    <row r="63877" ht="12" customHeight="1"/>
    <row r="63878" ht="12" customHeight="1"/>
    <row r="63879" ht="12" customHeight="1"/>
    <row r="63880" ht="12" customHeight="1"/>
    <row r="63881" ht="12" customHeight="1"/>
    <row r="63882" ht="12" customHeight="1"/>
    <row r="63883" ht="12" customHeight="1"/>
    <row r="63884" ht="12" customHeight="1"/>
    <row r="63885" ht="12" customHeight="1"/>
    <row r="63886" ht="12" customHeight="1"/>
    <row r="63887" ht="12" customHeight="1"/>
    <row r="63888" ht="12" customHeight="1"/>
    <row r="63889" ht="12" customHeight="1"/>
    <row r="63890" ht="12" customHeight="1"/>
    <row r="63891" ht="12" customHeight="1"/>
    <row r="63892" ht="12" customHeight="1"/>
    <row r="63893" ht="12" customHeight="1"/>
    <row r="63894" ht="12" customHeight="1"/>
    <row r="63895" ht="12" customHeight="1"/>
    <row r="63896" ht="12" customHeight="1"/>
    <row r="63897" ht="12" customHeight="1"/>
    <row r="63898" ht="12" customHeight="1"/>
    <row r="63899" ht="12" customHeight="1"/>
    <row r="63900" ht="12" customHeight="1"/>
    <row r="63901" ht="12" customHeight="1"/>
    <row r="63902" ht="12" customHeight="1"/>
    <row r="63903" ht="12" customHeight="1"/>
    <row r="63904" ht="12" customHeight="1"/>
    <row r="63905" ht="12" customHeight="1"/>
    <row r="63906" ht="12" customHeight="1"/>
    <row r="63907" ht="12" customHeight="1"/>
    <row r="63908" ht="12" customHeight="1"/>
    <row r="63909" ht="12" customHeight="1"/>
    <row r="63910" ht="12" customHeight="1"/>
    <row r="63911" ht="12" customHeight="1"/>
    <row r="63912" ht="12" customHeight="1"/>
    <row r="63913" ht="12" customHeight="1"/>
    <row r="63914" ht="12" customHeight="1"/>
    <row r="63915" ht="12" customHeight="1"/>
    <row r="63916" ht="12" customHeight="1"/>
    <row r="63917" ht="12" customHeight="1"/>
    <row r="63918" ht="12" customHeight="1"/>
    <row r="63919" ht="12" customHeight="1"/>
    <row r="63920" ht="12" customHeight="1"/>
    <row r="63921" ht="12" customHeight="1"/>
    <row r="63922" ht="12" customHeight="1"/>
    <row r="63923" ht="12" customHeight="1"/>
    <row r="63924" ht="12" customHeight="1"/>
    <row r="63925" ht="12" customHeight="1"/>
    <row r="63926" ht="12" customHeight="1"/>
    <row r="63927" ht="12" customHeight="1"/>
    <row r="63928" ht="12" customHeight="1"/>
    <row r="63929" ht="12" customHeight="1"/>
    <row r="63930" ht="12" customHeight="1"/>
    <row r="63931" ht="12" customHeight="1"/>
    <row r="63932" ht="12" customHeight="1"/>
    <row r="63933" ht="12" customHeight="1"/>
    <row r="63934" ht="12" customHeight="1"/>
    <row r="63935" ht="12" customHeight="1"/>
    <row r="63936" ht="12" customHeight="1"/>
    <row r="63937" ht="12" customHeight="1"/>
    <row r="63938" ht="12" customHeight="1"/>
    <row r="63939" ht="12" customHeight="1"/>
    <row r="63940" ht="12" customHeight="1"/>
    <row r="63941" ht="12" customHeight="1"/>
    <row r="63942" ht="12" customHeight="1"/>
    <row r="63943" ht="12" customHeight="1"/>
    <row r="63944" ht="12" customHeight="1"/>
    <row r="63945" ht="12" customHeight="1"/>
    <row r="63946" ht="12" customHeight="1"/>
    <row r="63947" ht="12" customHeight="1"/>
    <row r="63948" ht="12" customHeight="1"/>
    <row r="63949" ht="12" customHeight="1"/>
    <row r="63950" ht="12" customHeight="1"/>
    <row r="63951" ht="12" customHeight="1"/>
    <row r="63952" ht="12" customHeight="1"/>
    <row r="63953" ht="12" customHeight="1"/>
    <row r="63954" ht="12" customHeight="1"/>
    <row r="63955" ht="12" customHeight="1"/>
    <row r="63956" ht="12" customHeight="1"/>
    <row r="63957" ht="12" customHeight="1"/>
    <row r="63958" ht="12" customHeight="1"/>
    <row r="63959" ht="12" customHeight="1"/>
    <row r="63960" ht="12" customHeight="1"/>
    <row r="63961" ht="12" customHeight="1"/>
    <row r="63962" ht="12" customHeight="1"/>
    <row r="63963" ht="12" customHeight="1"/>
    <row r="63964" ht="12" customHeight="1"/>
    <row r="63965" ht="12" customHeight="1"/>
    <row r="63966" ht="12" customHeight="1"/>
    <row r="63967" ht="12" customHeight="1"/>
    <row r="63968" ht="12" customHeight="1"/>
    <row r="63969" ht="12" customHeight="1"/>
    <row r="63970" ht="12" customHeight="1"/>
    <row r="63971" ht="12" customHeight="1"/>
    <row r="63972" ht="12" customHeight="1"/>
    <row r="63973" ht="12" customHeight="1"/>
    <row r="63974" ht="12" customHeight="1"/>
    <row r="63975" ht="12" customHeight="1"/>
    <row r="63976" ht="12" customHeight="1"/>
    <row r="63977" ht="12" customHeight="1"/>
    <row r="63978" ht="12" customHeight="1"/>
    <row r="63979" ht="12" customHeight="1"/>
    <row r="63980" ht="12" customHeight="1"/>
    <row r="63981" ht="12" customHeight="1"/>
    <row r="63982" ht="12" customHeight="1"/>
    <row r="63983" ht="12" customHeight="1"/>
    <row r="63984" ht="12" customHeight="1"/>
    <row r="63985" ht="12" customHeight="1"/>
    <row r="63986" ht="12" customHeight="1"/>
    <row r="63987" ht="12" customHeight="1"/>
    <row r="63988" ht="12" customHeight="1"/>
    <row r="63989" ht="12" customHeight="1"/>
    <row r="63990" ht="12" customHeight="1"/>
    <row r="63991" ht="12" customHeight="1"/>
    <row r="63992" ht="12" customHeight="1"/>
    <row r="63993" ht="12" customHeight="1"/>
    <row r="63994" ht="12" customHeight="1"/>
    <row r="63995" ht="12" customHeight="1"/>
    <row r="63996" ht="12" customHeight="1"/>
    <row r="63997" ht="12" customHeight="1"/>
    <row r="63998" ht="12" customHeight="1"/>
    <row r="63999" ht="12" customHeight="1"/>
    <row r="64000" ht="12" customHeight="1"/>
    <row r="64001" ht="12" customHeight="1"/>
    <row r="64002" ht="12" customHeight="1"/>
    <row r="64003" ht="12" customHeight="1"/>
    <row r="64004" ht="12" customHeight="1"/>
    <row r="64005" ht="12" customHeight="1"/>
    <row r="64006" ht="12" customHeight="1"/>
    <row r="64007" ht="12" customHeight="1"/>
    <row r="64008" ht="12" customHeight="1"/>
    <row r="64009" ht="12" customHeight="1"/>
    <row r="64010" ht="12" customHeight="1"/>
    <row r="64011" ht="12" customHeight="1"/>
    <row r="64012" ht="12" customHeight="1"/>
    <row r="64013" ht="12" customHeight="1"/>
    <row r="64014" ht="12" customHeight="1"/>
    <row r="64015" ht="12" customHeight="1"/>
    <row r="64016" ht="12" customHeight="1"/>
    <row r="64017" ht="12" customHeight="1"/>
    <row r="64018" ht="12" customHeight="1"/>
    <row r="64019" ht="12" customHeight="1"/>
    <row r="64020" ht="12" customHeight="1"/>
    <row r="64021" ht="12" customHeight="1"/>
    <row r="64022" ht="12" customHeight="1"/>
    <row r="64023" ht="12" customHeight="1"/>
    <row r="64024" ht="12" customHeight="1"/>
    <row r="64025" ht="12" customHeight="1"/>
    <row r="64026" ht="12" customHeight="1"/>
    <row r="64027" ht="12" customHeight="1"/>
    <row r="64028" ht="12" customHeight="1"/>
    <row r="64029" ht="12" customHeight="1"/>
    <row r="64030" ht="12" customHeight="1"/>
    <row r="64031" ht="12" customHeight="1"/>
    <row r="64032" ht="12" customHeight="1"/>
    <row r="64033" ht="12" customHeight="1"/>
    <row r="64034" ht="12" customHeight="1"/>
    <row r="64035" ht="12" customHeight="1"/>
    <row r="64036" ht="12" customHeight="1"/>
    <row r="64037" ht="12" customHeight="1"/>
    <row r="64038" ht="12" customHeight="1"/>
    <row r="64039" ht="12" customHeight="1"/>
    <row r="64040" ht="12" customHeight="1"/>
    <row r="64041" ht="12" customHeight="1"/>
    <row r="64042" ht="12" customHeight="1"/>
    <row r="64043" ht="12" customHeight="1"/>
    <row r="64044" ht="12" customHeight="1"/>
    <row r="64045" ht="12" customHeight="1"/>
    <row r="64046" ht="12" customHeight="1"/>
    <row r="64047" ht="12" customHeight="1"/>
    <row r="64048" ht="12" customHeight="1"/>
    <row r="64049" ht="12" customHeight="1"/>
    <row r="64050" ht="12" customHeight="1"/>
    <row r="64051" ht="12" customHeight="1"/>
    <row r="64052" ht="12" customHeight="1"/>
    <row r="64053" ht="12" customHeight="1"/>
    <row r="64054" ht="12" customHeight="1"/>
    <row r="64055" ht="12" customHeight="1"/>
    <row r="64056" ht="12" customHeight="1"/>
    <row r="64057" ht="12" customHeight="1"/>
    <row r="64058" ht="12" customHeight="1"/>
    <row r="64059" ht="12" customHeight="1"/>
    <row r="64060" ht="12" customHeight="1"/>
    <row r="64061" ht="12" customHeight="1"/>
    <row r="64062" ht="12" customHeight="1"/>
    <row r="64063" ht="12" customHeight="1"/>
    <row r="64064" ht="12" customHeight="1"/>
    <row r="64065" ht="12" customHeight="1"/>
    <row r="64066" ht="12" customHeight="1"/>
    <row r="64067" ht="12" customHeight="1"/>
    <row r="64068" ht="12" customHeight="1"/>
    <row r="64069" ht="12" customHeight="1"/>
    <row r="64070" ht="12" customHeight="1"/>
    <row r="64071" ht="12" customHeight="1"/>
    <row r="64072" ht="12" customHeight="1"/>
    <row r="64073" ht="12" customHeight="1"/>
    <row r="64074" ht="12" customHeight="1"/>
    <row r="64075" ht="12" customHeight="1"/>
    <row r="64076" ht="12" customHeight="1"/>
    <row r="64077" ht="12" customHeight="1"/>
    <row r="64078" ht="12" customHeight="1"/>
    <row r="64079" ht="12" customHeight="1"/>
    <row r="64080" ht="12" customHeight="1"/>
    <row r="64081" ht="12" customHeight="1"/>
    <row r="64082" ht="12" customHeight="1"/>
    <row r="64083" ht="12" customHeight="1"/>
    <row r="64084" ht="12" customHeight="1"/>
    <row r="64085" ht="12" customHeight="1"/>
    <row r="64086" ht="12" customHeight="1"/>
    <row r="64087" ht="12" customHeight="1"/>
    <row r="64088" ht="12" customHeight="1"/>
    <row r="64089" ht="12" customHeight="1"/>
    <row r="64090" ht="12" customHeight="1"/>
    <row r="64091" ht="12" customHeight="1"/>
    <row r="64092" ht="12" customHeight="1"/>
    <row r="64093" ht="12" customHeight="1"/>
    <row r="64094" ht="12" customHeight="1"/>
    <row r="64095" ht="12" customHeight="1"/>
    <row r="64096" ht="12" customHeight="1"/>
    <row r="64097" ht="12" customHeight="1"/>
    <row r="64098" ht="12" customHeight="1"/>
    <row r="64099" ht="12" customHeight="1"/>
    <row r="64100" ht="12" customHeight="1"/>
    <row r="64101" ht="12" customHeight="1"/>
    <row r="64102" ht="12" customHeight="1"/>
    <row r="64103" ht="12" customHeight="1"/>
    <row r="64104" ht="12" customHeight="1"/>
    <row r="64105" ht="12" customHeight="1"/>
    <row r="64106" ht="12" customHeight="1"/>
    <row r="64107" ht="12" customHeight="1"/>
    <row r="64108" ht="12" customHeight="1"/>
    <row r="64109" ht="12" customHeight="1"/>
    <row r="64110" ht="12" customHeight="1"/>
    <row r="64111" ht="12" customHeight="1"/>
    <row r="64112" ht="12" customHeight="1"/>
    <row r="64113" ht="12" customHeight="1"/>
    <row r="64114" ht="12" customHeight="1"/>
    <row r="64115" ht="12" customHeight="1"/>
    <row r="64116" ht="12" customHeight="1"/>
    <row r="64117" ht="12" customHeight="1"/>
    <row r="64118" ht="12" customHeight="1"/>
    <row r="64119" ht="12" customHeight="1"/>
    <row r="64120" ht="12" customHeight="1"/>
    <row r="64121" ht="12" customHeight="1"/>
    <row r="64122" ht="12" customHeight="1"/>
    <row r="64123" ht="12" customHeight="1"/>
    <row r="64124" ht="12" customHeight="1"/>
    <row r="64125" ht="12" customHeight="1"/>
    <row r="64126" ht="12" customHeight="1"/>
    <row r="64127" ht="12" customHeight="1"/>
    <row r="64128" ht="12" customHeight="1"/>
    <row r="64129" ht="12" customHeight="1"/>
    <row r="64130" ht="12" customHeight="1"/>
    <row r="64131" ht="12" customHeight="1"/>
    <row r="64132" ht="12" customHeight="1"/>
    <row r="64133" ht="12" customHeight="1"/>
    <row r="64134" ht="12" customHeight="1"/>
    <row r="64135" ht="12" customHeight="1"/>
    <row r="64136" ht="12" customHeight="1"/>
    <row r="64137" ht="12" customHeight="1"/>
    <row r="64138" ht="12" customHeight="1"/>
    <row r="64139" ht="12" customHeight="1"/>
    <row r="64140" ht="12" customHeight="1"/>
    <row r="64141" ht="12" customHeight="1"/>
    <row r="64142" ht="12" customHeight="1"/>
    <row r="64143" ht="12" customHeight="1"/>
    <row r="64144" ht="12" customHeight="1"/>
    <row r="64145" ht="12" customHeight="1"/>
    <row r="64146" ht="12" customHeight="1"/>
    <row r="64147" ht="12" customHeight="1"/>
    <row r="64148" ht="12" customHeight="1"/>
    <row r="64149" ht="12" customHeight="1"/>
    <row r="64150" ht="12" customHeight="1"/>
    <row r="64151" ht="12" customHeight="1"/>
    <row r="64152" ht="12" customHeight="1"/>
    <row r="64153" ht="12" customHeight="1"/>
    <row r="64154" ht="12" customHeight="1"/>
    <row r="64155" ht="12" customHeight="1"/>
    <row r="64156" ht="12" customHeight="1"/>
    <row r="64157" ht="12" customHeight="1"/>
    <row r="64158" ht="12" customHeight="1"/>
    <row r="64159" ht="12" customHeight="1"/>
    <row r="64160" ht="12" customHeight="1"/>
    <row r="64161" ht="12" customHeight="1"/>
    <row r="64162" ht="12" customHeight="1"/>
    <row r="64163" ht="12" customHeight="1"/>
    <row r="64164" ht="12" customHeight="1"/>
    <row r="64165" ht="12" customHeight="1"/>
    <row r="64166" ht="12" customHeight="1"/>
    <row r="64167" ht="12" customHeight="1"/>
    <row r="64168" ht="12" customHeight="1"/>
    <row r="64169" ht="12" customHeight="1"/>
    <row r="64170" ht="12" customHeight="1"/>
    <row r="64171" ht="12" customHeight="1"/>
    <row r="64172" ht="12" customHeight="1"/>
    <row r="64173" ht="12" customHeight="1"/>
    <row r="64174" ht="12" customHeight="1"/>
    <row r="64175" ht="12" customHeight="1"/>
    <row r="64176" ht="12" customHeight="1"/>
    <row r="64177" ht="12" customHeight="1"/>
    <row r="64178" ht="12" customHeight="1"/>
    <row r="64179" ht="12" customHeight="1"/>
    <row r="64180" ht="12" customHeight="1"/>
    <row r="64181" ht="12" customHeight="1"/>
    <row r="64182" ht="12" customHeight="1"/>
    <row r="64183" ht="12" customHeight="1"/>
    <row r="64184" ht="12" customHeight="1"/>
    <row r="64185" ht="12" customHeight="1"/>
    <row r="64186" ht="12" customHeight="1"/>
    <row r="64187" ht="12" customHeight="1"/>
    <row r="64188" ht="12" customHeight="1"/>
    <row r="64189" ht="12" customHeight="1"/>
    <row r="64190" ht="12" customHeight="1"/>
    <row r="64191" ht="12" customHeight="1"/>
    <row r="64192" ht="12" customHeight="1"/>
    <row r="64193" ht="12" customHeight="1"/>
    <row r="64194" ht="12" customHeight="1"/>
    <row r="64195" ht="12" customHeight="1"/>
    <row r="64196" ht="12" customHeight="1"/>
    <row r="64197" ht="12" customHeight="1"/>
    <row r="64198" ht="12" customHeight="1"/>
    <row r="64199" ht="12" customHeight="1"/>
    <row r="64200" ht="12" customHeight="1"/>
    <row r="64201" ht="12" customHeight="1"/>
    <row r="64202" ht="12" customHeight="1"/>
    <row r="64203" ht="12" customHeight="1"/>
    <row r="64204" ht="12" customHeight="1"/>
    <row r="64205" ht="12" customHeight="1"/>
    <row r="64206" ht="12" customHeight="1"/>
    <row r="64207" ht="12" customHeight="1"/>
    <row r="64208" ht="12" customHeight="1"/>
    <row r="64209" ht="12" customHeight="1"/>
    <row r="64210" ht="12" customHeight="1"/>
    <row r="64211" ht="12" customHeight="1"/>
    <row r="64212" ht="12" customHeight="1"/>
    <row r="64213" ht="12" customHeight="1"/>
    <row r="64214" ht="12" customHeight="1"/>
    <row r="64215" ht="12" customHeight="1"/>
    <row r="64216" ht="12" customHeight="1"/>
    <row r="64217" ht="12" customHeight="1"/>
    <row r="64218" ht="12" customHeight="1"/>
    <row r="64219" ht="12" customHeight="1"/>
    <row r="64220" ht="12" customHeight="1"/>
    <row r="64221" ht="12" customHeight="1"/>
    <row r="64222" ht="12" customHeight="1"/>
    <row r="64223" ht="12" customHeight="1"/>
    <row r="64224" ht="12" customHeight="1"/>
    <row r="64225" ht="12" customHeight="1"/>
    <row r="64226" ht="12" customHeight="1"/>
    <row r="64227" ht="12" customHeight="1"/>
    <row r="64228" ht="12" customHeight="1"/>
    <row r="64229" ht="12" customHeight="1"/>
    <row r="64230" ht="12" customHeight="1"/>
    <row r="64231" ht="12" customHeight="1"/>
    <row r="64232" ht="12" customHeight="1"/>
    <row r="64233" ht="12" customHeight="1"/>
    <row r="64234" ht="12" customHeight="1"/>
    <row r="64235" ht="12" customHeight="1"/>
    <row r="64236" ht="12" customHeight="1"/>
    <row r="64237" ht="12" customHeight="1"/>
    <row r="64238" ht="12" customHeight="1"/>
    <row r="64239" ht="12" customHeight="1"/>
    <row r="64240" ht="12" customHeight="1"/>
    <row r="64241" ht="12" customHeight="1"/>
    <row r="64242" ht="12" customHeight="1"/>
    <row r="64243" ht="12" customHeight="1"/>
    <row r="64244" ht="12" customHeight="1"/>
    <row r="64245" ht="12" customHeight="1"/>
    <row r="64246" ht="12" customHeight="1"/>
    <row r="64247" ht="12" customHeight="1"/>
    <row r="64248" ht="12" customHeight="1"/>
    <row r="64249" ht="12" customHeight="1"/>
    <row r="64250" ht="12" customHeight="1"/>
    <row r="64251" ht="12" customHeight="1"/>
    <row r="64252" ht="12" customHeight="1"/>
    <row r="64253" ht="12" customHeight="1"/>
    <row r="64254" ht="12" customHeight="1"/>
    <row r="64255" ht="12" customHeight="1"/>
    <row r="64256" ht="12" customHeight="1"/>
    <row r="64257" ht="12" customHeight="1"/>
    <row r="64258" ht="12" customHeight="1"/>
    <row r="64259" ht="12" customHeight="1"/>
    <row r="64260" ht="12" customHeight="1"/>
    <row r="64261" ht="12" customHeight="1"/>
    <row r="64262" ht="12" customHeight="1"/>
    <row r="64263" ht="12" customHeight="1"/>
    <row r="64264" ht="12" customHeight="1"/>
    <row r="64265" ht="12" customHeight="1"/>
    <row r="64266" ht="12" customHeight="1"/>
    <row r="64267" ht="12" customHeight="1"/>
    <row r="64268" ht="12" customHeight="1"/>
    <row r="64269" ht="12" customHeight="1"/>
    <row r="64270" ht="12" customHeight="1"/>
    <row r="64271" ht="12" customHeight="1"/>
    <row r="64272" ht="12" customHeight="1"/>
    <row r="64273" ht="12" customHeight="1"/>
    <row r="64274" ht="12" customHeight="1"/>
    <row r="64275" ht="12" customHeight="1"/>
    <row r="64276" ht="12" customHeight="1"/>
    <row r="64277" ht="12" customHeight="1"/>
    <row r="64278" ht="12" customHeight="1"/>
    <row r="64279" ht="12" customHeight="1"/>
    <row r="64280" ht="12" customHeight="1"/>
    <row r="64281" ht="12" customHeight="1"/>
    <row r="64282" ht="12" customHeight="1"/>
    <row r="64283" ht="12" customHeight="1"/>
    <row r="64284" ht="12" customHeight="1"/>
    <row r="64285" ht="12" customHeight="1"/>
    <row r="64286" ht="12" customHeight="1"/>
    <row r="64287" ht="12" customHeight="1"/>
    <row r="64288" ht="12" customHeight="1"/>
    <row r="64289" ht="12" customHeight="1"/>
    <row r="64290" ht="12" customHeight="1"/>
    <row r="64291" ht="12" customHeight="1"/>
    <row r="64292" ht="12" customHeight="1"/>
    <row r="64293" ht="12" customHeight="1"/>
    <row r="64294" ht="12" customHeight="1"/>
    <row r="64295" ht="12" customHeight="1"/>
    <row r="64296" ht="12" customHeight="1"/>
    <row r="64297" ht="12" customHeight="1"/>
    <row r="64298" ht="12" customHeight="1"/>
    <row r="64299" ht="12" customHeight="1"/>
    <row r="64300" ht="12" customHeight="1"/>
    <row r="64301" ht="12" customHeight="1"/>
    <row r="64302" ht="12" customHeight="1"/>
    <row r="64303" ht="12" customHeight="1"/>
    <row r="64304" ht="12" customHeight="1"/>
    <row r="64305" ht="12" customHeight="1"/>
    <row r="64306" ht="12" customHeight="1"/>
    <row r="64307" ht="12" customHeight="1"/>
    <row r="64308" ht="12" customHeight="1"/>
    <row r="64309" ht="12" customHeight="1"/>
    <row r="64310" ht="12" customHeight="1"/>
    <row r="64311" ht="12" customHeight="1"/>
    <row r="64312" ht="12" customHeight="1"/>
    <row r="64313" ht="12" customHeight="1"/>
    <row r="64314" ht="12" customHeight="1"/>
    <row r="64315" ht="12" customHeight="1"/>
    <row r="64316" ht="12" customHeight="1"/>
    <row r="64317" ht="12" customHeight="1"/>
    <row r="64318" ht="12" customHeight="1"/>
    <row r="64319" ht="12" customHeight="1"/>
    <row r="64320" ht="12" customHeight="1"/>
    <row r="64321" ht="12" customHeight="1"/>
    <row r="64322" ht="12" customHeight="1"/>
    <row r="64323" ht="12" customHeight="1"/>
    <row r="64324" ht="12" customHeight="1"/>
    <row r="64325" ht="12" customHeight="1"/>
    <row r="64326" ht="12" customHeight="1"/>
    <row r="64327" ht="12" customHeight="1"/>
    <row r="64328" ht="12" customHeight="1"/>
    <row r="64329" ht="12" customHeight="1"/>
    <row r="64330" ht="12" customHeight="1"/>
    <row r="64331" ht="12" customHeight="1"/>
    <row r="64332" ht="12" customHeight="1"/>
    <row r="64333" ht="12" customHeight="1"/>
    <row r="64334" ht="12" customHeight="1"/>
    <row r="64335" ht="12" customHeight="1"/>
    <row r="64336" ht="12" customHeight="1"/>
    <row r="64337" ht="12" customHeight="1"/>
    <row r="64338" ht="12" customHeight="1"/>
    <row r="64339" ht="12" customHeight="1"/>
    <row r="64340" ht="12" customHeight="1"/>
    <row r="64341" ht="12" customHeight="1"/>
    <row r="64342" ht="12" customHeight="1"/>
    <row r="64343" ht="12" customHeight="1"/>
    <row r="64344" ht="12" customHeight="1"/>
    <row r="64345" ht="12" customHeight="1"/>
    <row r="64346" ht="12" customHeight="1"/>
    <row r="64347" ht="12" customHeight="1"/>
    <row r="64348" ht="12" customHeight="1"/>
    <row r="64349" ht="12" customHeight="1"/>
    <row r="64350" ht="12" customHeight="1"/>
    <row r="64351" ht="12" customHeight="1"/>
    <row r="64352" ht="12" customHeight="1"/>
    <row r="64353" ht="12" customHeight="1"/>
    <row r="64354" ht="12" customHeight="1"/>
    <row r="64355" ht="12" customHeight="1"/>
    <row r="64356" ht="12" customHeight="1"/>
    <row r="64357" ht="12" customHeight="1"/>
    <row r="64358" ht="12" customHeight="1"/>
    <row r="64359" ht="12" customHeight="1"/>
    <row r="64360" ht="12" customHeight="1"/>
    <row r="64361" ht="12" customHeight="1"/>
    <row r="64362" ht="12" customHeight="1"/>
    <row r="64363" ht="12" customHeight="1"/>
    <row r="64364" ht="12" customHeight="1"/>
    <row r="64365" ht="12" customHeight="1"/>
    <row r="64366" ht="12" customHeight="1"/>
    <row r="64367" ht="12" customHeight="1"/>
    <row r="64368" ht="12" customHeight="1"/>
    <row r="64369" ht="12" customHeight="1"/>
    <row r="64370" ht="12" customHeight="1"/>
    <row r="64371" ht="12" customHeight="1"/>
    <row r="64372" ht="12" customHeight="1"/>
    <row r="64373" ht="12" customHeight="1"/>
    <row r="64374" ht="12" customHeight="1"/>
    <row r="64375" ht="12" customHeight="1"/>
    <row r="64376" ht="12" customHeight="1"/>
    <row r="64377" ht="12" customHeight="1"/>
    <row r="64378" ht="12" customHeight="1"/>
    <row r="64379" ht="12" customHeight="1"/>
    <row r="64380" ht="12" customHeight="1"/>
    <row r="64381" ht="12" customHeight="1"/>
    <row r="64382" ht="12" customHeight="1"/>
    <row r="64383" ht="12" customHeight="1"/>
    <row r="64384" ht="12" customHeight="1"/>
    <row r="64385" ht="12" customHeight="1"/>
    <row r="64386" ht="12" customHeight="1"/>
    <row r="64387" ht="12" customHeight="1"/>
    <row r="64388" ht="12" customHeight="1"/>
    <row r="64389" ht="12" customHeight="1"/>
    <row r="64390" ht="12" customHeight="1"/>
    <row r="64391" ht="12" customHeight="1"/>
    <row r="64392" ht="12" customHeight="1"/>
    <row r="64393" ht="12" customHeight="1"/>
    <row r="64394" ht="12" customHeight="1"/>
    <row r="64395" ht="12" customHeight="1"/>
    <row r="64396" ht="12" customHeight="1"/>
    <row r="64397" ht="12" customHeight="1"/>
    <row r="64398" ht="12" customHeight="1"/>
    <row r="64399" ht="12" customHeight="1"/>
    <row r="64400" ht="12" customHeight="1"/>
    <row r="64401" ht="12" customHeight="1"/>
    <row r="64402" ht="12" customHeight="1"/>
    <row r="64403" ht="12" customHeight="1"/>
    <row r="64404" ht="12" customHeight="1"/>
    <row r="64405" ht="12" customHeight="1"/>
    <row r="64406" ht="12" customHeight="1"/>
    <row r="64407" ht="12" customHeight="1"/>
    <row r="64408" ht="12" customHeight="1"/>
    <row r="64409" ht="12" customHeight="1"/>
    <row r="64410" ht="12" customHeight="1"/>
    <row r="64411" ht="12" customHeight="1"/>
    <row r="64412" ht="12" customHeight="1"/>
    <row r="64413" ht="12" customHeight="1"/>
    <row r="64414" ht="12" customHeight="1"/>
    <row r="64415" ht="12" customHeight="1"/>
    <row r="64416" ht="12" customHeight="1"/>
    <row r="64417" ht="12" customHeight="1"/>
    <row r="64418" ht="12" customHeight="1"/>
    <row r="64419" ht="12" customHeight="1"/>
    <row r="64420" ht="12" customHeight="1"/>
    <row r="64421" ht="12" customHeight="1"/>
    <row r="64422" ht="12" customHeight="1"/>
    <row r="64423" ht="12" customHeight="1"/>
    <row r="64424" ht="12" customHeight="1"/>
    <row r="64425" ht="12" customHeight="1"/>
    <row r="64426" ht="12" customHeight="1"/>
    <row r="64427" ht="12" customHeight="1"/>
    <row r="64428" ht="12" customHeight="1"/>
    <row r="64429" ht="12" customHeight="1"/>
    <row r="64430" ht="12" customHeight="1"/>
    <row r="64431" ht="12" customHeight="1"/>
    <row r="64432" ht="12" customHeight="1"/>
    <row r="64433" ht="12" customHeight="1"/>
    <row r="64434" ht="12" customHeight="1"/>
    <row r="64435" ht="12" customHeight="1"/>
    <row r="64436" ht="12" customHeight="1"/>
    <row r="64437" ht="12" customHeight="1"/>
    <row r="64438" ht="12" customHeight="1"/>
    <row r="64439" ht="12" customHeight="1"/>
    <row r="64440" ht="12" customHeight="1"/>
    <row r="64441" ht="12" customHeight="1"/>
    <row r="64442" ht="12" customHeight="1"/>
    <row r="64443" ht="12" customHeight="1"/>
    <row r="64444" ht="12" customHeight="1"/>
    <row r="64445" ht="12" customHeight="1"/>
    <row r="64446" ht="12" customHeight="1"/>
    <row r="64447" ht="12" customHeight="1"/>
    <row r="64448" ht="12" customHeight="1"/>
    <row r="64449" ht="12" customHeight="1"/>
    <row r="64450" ht="12" customHeight="1"/>
    <row r="64451" ht="12" customHeight="1"/>
    <row r="64452" ht="12" customHeight="1"/>
    <row r="64453" ht="12" customHeight="1"/>
    <row r="64454" ht="12" customHeight="1"/>
    <row r="64455" ht="12" customHeight="1"/>
    <row r="64456" ht="12" customHeight="1"/>
    <row r="64457" ht="12" customHeight="1"/>
    <row r="64458" ht="12" customHeight="1"/>
    <row r="64459" ht="12" customHeight="1"/>
    <row r="64460" ht="12" customHeight="1"/>
    <row r="64461" ht="12" customHeight="1"/>
    <row r="64462" ht="12" customHeight="1"/>
    <row r="64463" ht="12" customHeight="1"/>
    <row r="64464" ht="12" customHeight="1"/>
    <row r="64465" ht="12" customHeight="1"/>
    <row r="64466" ht="12" customHeight="1"/>
    <row r="64467" ht="12" customHeight="1"/>
    <row r="64468" ht="12" customHeight="1"/>
    <row r="64469" ht="12" customHeight="1"/>
    <row r="64470" ht="12" customHeight="1"/>
    <row r="64471" ht="12" customHeight="1"/>
    <row r="64472" ht="12" customHeight="1"/>
    <row r="64473" ht="12" customHeight="1"/>
    <row r="64474" ht="12" customHeight="1"/>
    <row r="64475" ht="12" customHeight="1"/>
    <row r="64476" ht="12" customHeight="1"/>
    <row r="64477" ht="12" customHeight="1"/>
    <row r="64478" ht="12" customHeight="1"/>
    <row r="64479" ht="12" customHeight="1"/>
    <row r="64480" ht="12" customHeight="1"/>
    <row r="64481" ht="12" customHeight="1"/>
    <row r="64482" ht="12" customHeight="1"/>
    <row r="64483" ht="12" customHeight="1"/>
    <row r="64484" ht="12" customHeight="1"/>
    <row r="64485" ht="12" customHeight="1"/>
    <row r="64486" ht="12" customHeight="1"/>
    <row r="64487" ht="12" customHeight="1"/>
    <row r="64488" ht="12" customHeight="1"/>
    <row r="64489" ht="12" customHeight="1"/>
    <row r="64490" ht="12" customHeight="1"/>
    <row r="64491" ht="12" customHeight="1"/>
    <row r="64492" ht="12" customHeight="1"/>
    <row r="64493" ht="12" customHeight="1"/>
    <row r="64494" ht="12" customHeight="1"/>
    <row r="64495" ht="12" customHeight="1"/>
    <row r="64496" ht="12" customHeight="1"/>
    <row r="64497" ht="12" customHeight="1"/>
    <row r="64498" ht="12" customHeight="1"/>
    <row r="64499" ht="12" customHeight="1"/>
    <row r="64500" ht="12" customHeight="1"/>
    <row r="64501" ht="12" customHeight="1"/>
    <row r="64502" ht="12" customHeight="1"/>
    <row r="64503" ht="12" customHeight="1"/>
    <row r="64504" ht="12" customHeight="1"/>
    <row r="64505" ht="12" customHeight="1"/>
    <row r="64506" ht="12" customHeight="1"/>
    <row r="64507" ht="12" customHeight="1"/>
    <row r="64508" ht="12" customHeight="1"/>
    <row r="64509" ht="12" customHeight="1"/>
    <row r="64510" ht="12" customHeight="1"/>
    <row r="64511" ht="12" customHeight="1"/>
    <row r="64512" ht="12" customHeight="1"/>
    <row r="64513" ht="12" customHeight="1"/>
    <row r="64514" ht="12" customHeight="1"/>
    <row r="64515" ht="12" customHeight="1"/>
    <row r="64516" ht="12" customHeight="1"/>
    <row r="64517" ht="12" customHeight="1"/>
    <row r="64518" ht="12" customHeight="1"/>
    <row r="64519" ht="12" customHeight="1"/>
    <row r="64520" ht="12" customHeight="1"/>
    <row r="64521" ht="12" customHeight="1"/>
    <row r="64522" ht="12" customHeight="1"/>
    <row r="64523" ht="12" customHeight="1"/>
    <row r="64524" ht="12" customHeight="1"/>
    <row r="64525" ht="12" customHeight="1"/>
    <row r="64526" ht="12" customHeight="1"/>
    <row r="64527" ht="12" customHeight="1"/>
    <row r="64528" ht="12" customHeight="1"/>
    <row r="64529" ht="12" customHeight="1"/>
    <row r="64530" ht="12" customHeight="1"/>
    <row r="64531" ht="12" customHeight="1"/>
    <row r="64532" ht="12" customHeight="1"/>
    <row r="64533" ht="12" customHeight="1"/>
    <row r="64534" ht="12" customHeight="1"/>
    <row r="64535" ht="12" customHeight="1"/>
    <row r="64536" ht="12" customHeight="1"/>
    <row r="64537" ht="12" customHeight="1"/>
    <row r="64538" ht="12" customHeight="1"/>
    <row r="64539" ht="12" customHeight="1"/>
    <row r="64540" ht="12" customHeight="1"/>
    <row r="64541" ht="12" customHeight="1"/>
    <row r="64542" ht="12" customHeight="1"/>
    <row r="64543" ht="12" customHeight="1"/>
    <row r="64544" ht="12" customHeight="1"/>
    <row r="64545" ht="12" customHeight="1"/>
    <row r="64546" ht="12" customHeight="1"/>
    <row r="64547" ht="12" customHeight="1"/>
    <row r="64548" ht="12" customHeight="1"/>
    <row r="64549" ht="12" customHeight="1"/>
    <row r="64550" ht="12" customHeight="1"/>
    <row r="64551" ht="12" customHeight="1"/>
    <row r="64552" ht="12" customHeight="1"/>
    <row r="64553" ht="12" customHeight="1"/>
    <row r="64554" ht="12" customHeight="1"/>
    <row r="64555" ht="12" customHeight="1"/>
    <row r="64556" ht="12" customHeight="1"/>
    <row r="64557" ht="12" customHeight="1"/>
    <row r="64558" ht="12" customHeight="1"/>
    <row r="64559" ht="12" customHeight="1"/>
    <row r="64560" ht="12" customHeight="1"/>
    <row r="64561" ht="12" customHeight="1"/>
    <row r="64562" ht="12" customHeight="1"/>
    <row r="64563" ht="12" customHeight="1"/>
    <row r="64564" ht="12" customHeight="1"/>
    <row r="64565" ht="12" customHeight="1"/>
    <row r="64566" ht="12" customHeight="1"/>
    <row r="64567" ht="12" customHeight="1"/>
    <row r="64568" ht="12" customHeight="1"/>
    <row r="64569" ht="12" customHeight="1"/>
    <row r="64570" ht="12" customHeight="1"/>
    <row r="64571" ht="12" customHeight="1"/>
    <row r="64572" ht="12" customHeight="1"/>
    <row r="64573" ht="12" customHeight="1"/>
    <row r="64574" ht="12" customHeight="1"/>
    <row r="64575" ht="12" customHeight="1"/>
    <row r="64576" ht="12" customHeight="1"/>
    <row r="64577" ht="12" customHeight="1"/>
    <row r="64578" ht="12" customHeight="1"/>
    <row r="64579" ht="12" customHeight="1"/>
    <row r="64580" ht="12" customHeight="1"/>
    <row r="64581" ht="12" customHeight="1"/>
    <row r="64582" ht="12" customHeight="1"/>
    <row r="64583" ht="12" customHeight="1"/>
    <row r="64584" ht="12" customHeight="1"/>
    <row r="64585" ht="12" customHeight="1"/>
    <row r="64586" ht="12" customHeight="1"/>
    <row r="64587" ht="12" customHeight="1"/>
    <row r="64588" ht="12" customHeight="1"/>
    <row r="64589" ht="12" customHeight="1"/>
    <row r="64590" ht="12" customHeight="1"/>
    <row r="64591" ht="12" customHeight="1"/>
    <row r="64592" ht="12" customHeight="1"/>
    <row r="64593" ht="12" customHeight="1"/>
    <row r="64594" ht="12" customHeight="1"/>
    <row r="64595" ht="12" customHeight="1"/>
    <row r="64596" ht="12" customHeight="1"/>
    <row r="64597" ht="12" customHeight="1"/>
    <row r="64598" ht="12" customHeight="1"/>
    <row r="64599" ht="12" customHeight="1"/>
    <row r="64600" ht="12" customHeight="1"/>
    <row r="64601" ht="12" customHeight="1"/>
    <row r="64602" ht="12" customHeight="1"/>
    <row r="64603" ht="12" customHeight="1"/>
    <row r="64604" ht="12" customHeight="1"/>
    <row r="64605" ht="12" customHeight="1"/>
    <row r="64606" ht="12" customHeight="1"/>
    <row r="64607" ht="12" customHeight="1"/>
    <row r="64608" ht="12" customHeight="1"/>
    <row r="64609" ht="12" customHeight="1"/>
    <row r="64610" ht="12" customHeight="1"/>
    <row r="64611" ht="12" customHeight="1"/>
    <row r="64612" ht="12" customHeight="1"/>
    <row r="64613" ht="12" customHeight="1"/>
    <row r="64614" ht="12" customHeight="1"/>
    <row r="64615" ht="12" customHeight="1"/>
    <row r="64616" ht="12" customHeight="1"/>
    <row r="64617" ht="12" customHeight="1"/>
    <row r="64618" ht="12" customHeight="1"/>
    <row r="64619" ht="12" customHeight="1"/>
    <row r="64620" ht="12" customHeight="1"/>
    <row r="64621" ht="12" customHeight="1"/>
    <row r="64622" ht="12" customHeight="1"/>
    <row r="64623" ht="12" customHeight="1"/>
    <row r="64624" ht="12" customHeight="1"/>
    <row r="64625" ht="12" customHeight="1"/>
    <row r="64626" ht="12" customHeight="1"/>
    <row r="64627" ht="12" customHeight="1"/>
    <row r="64628" ht="12" customHeight="1"/>
    <row r="64629" ht="12" customHeight="1"/>
    <row r="64630" ht="12" customHeight="1"/>
    <row r="64631" ht="12" customHeight="1"/>
    <row r="64632" ht="12" customHeight="1"/>
    <row r="64633" ht="12" customHeight="1"/>
    <row r="64634" ht="12" customHeight="1"/>
    <row r="64635" ht="12" customHeight="1"/>
    <row r="64636" ht="12" customHeight="1"/>
    <row r="64637" ht="12" customHeight="1"/>
    <row r="64638" ht="12" customHeight="1"/>
    <row r="64639" ht="12" customHeight="1"/>
    <row r="64640" ht="12" customHeight="1"/>
    <row r="64641" ht="12" customHeight="1"/>
    <row r="64642" ht="12" customHeight="1"/>
    <row r="64643" ht="12" customHeight="1"/>
    <row r="64644" ht="12" customHeight="1"/>
    <row r="64645" ht="12" customHeight="1"/>
    <row r="64646" ht="12" customHeight="1"/>
    <row r="64647" ht="12" customHeight="1"/>
    <row r="64648" ht="12" customHeight="1"/>
    <row r="64649" ht="12" customHeight="1"/>
    <row r="64650" ht="12" customHeight="1"/>
    <row r="64651" ht="12" customHeight="1"/>
    <row r="64652" ht="12" customHeight="1"/>
    <row r="64653" ht="12" customHeight="1"/>
    <row r="64654" ht="12" customHeight="1"/>
    <row r="64655" ht="12" customHeight="1"/>
    <row r="64656" ht="12" customHeight="1"/>
    <row r="64657" ht="12" customHeight="1"/>
    <row r="64658" ht="12" customHeight="1"/>
    <row r="64659" ht="12" customHeight="1"/>
    <row r="64660" ht="12" customHeight="1"/>
    <row r="64661" ht="12" customHeight="1"/>
    <row r="64662" ht="12" customHeight="1"/>
    <row r="64663" ht="12" customHeight="1"/>
    <row r="64664" ht="12" customHeight="1"/>
    <row r="64665" ht="12" customHeight="1"/>
    <row r="64666" ht="12" customHeight="1"/>
    <row r="64667" ht="12" customHeight="1"/>
    <row r="64668" ht="12" customHeight="1"/>
    <row r="64669" ht="12" customHeight="1"/>
    <row r="64670" ht="12" customHeight="1"/>
    <row r="64671" ht="12" customHeight="1"/>
    <row r="64672" ht="12" customHeight="1"/>
    <row r="64673" ht="12" customHeight="1"/>
    <row r="64674" ht="12" customHeight="1"/>
    <row r="64675" ht="12" customHeight="1"/>
    <row r="64676" ht="12" customHeight="1"/>
    <row r="64677" ht="12" customHeight="1"/>
    <row r="64678" ht="12" customHeight="1"/>
    <row r="64679" ht="12" customHeight="1"/>
    <row r="64680" ht="12" customHeight="1"/>
    <row r="64681" ht="12" customHeight="1"/>
    <row r="64682" ht="12" customHeight="1"/>
    <row r="64683" ht="12" customHeight="1"/>
    <row r="64684" ht="12" customHeight="1"/>
    <row r="64685" ht="12" customHeight="1"/>
    <row r="64686" ht="12" customHeight="1"/>
    <row r="64687" ht="12" customHeight="1"/>
    <row r="64688" ht="12" customHeight="1"/>
    <row r="64689" ht="12" customHeight="1"/>
    <row r="64690" ht="12" customHeight="1"/>
    <row r="64691" ht="12" customHeight="1"/>
    <row r="64692" ht="12" customHeight="1"/>
    <row r="64693" ht="12" customHeight="1"/>
    <row r="64694" ht="12" customHeight="1"/>
    <row r="64695" ht="12" customHeight="1"/>
    <row r="64696" ht="12" customHeight="1"/>
    <row r="64697" ht="12" customHeight="1"/>
    <row r="64698" ht="12" customHeight="1"/>
    <row r="64699" ht="12" customHeight="1"/>
    <row r="64700" ht="12" customHeight="1"/>
    <row r="64701" ht="12" customHeight="1"/>
    <row r="64702" ht="12" customHeight="1"/>
    <row r="64703" ht="12" customHeight="1"/>
    <row r="64704" ht="12" customHeight="1"/>
    <row r="64705" ht="12" customHeight="1"/>
    <row r="64706" ht="12" customHeight="1"/>
    <row r="64707" ht="12" customHeight="1"/>
    <row r="64708" ht="12" customHeight="1"/>
    <row r="64709" ht="12" customHeight="1"/>
    <row r="64710" ht="12" customHeight="1"/>
    <row r="64711" ht="12" customHeight="1"/>
    <row r="64712" ht="12" customHeight="1"/>
    <row r="64713" ht="12" customHeight="1"/>
    <row r="64714" ht="12" customHeight="1"/>
    <row r="64715" ht="12" customHeight="1"/>
    <row r="64716" ht="12" customHeight="1"/>
    <row r="64717" ht="12" customHeight="1"/>
    <row r="64718" ht="12" customHeight="1"/>
    <row r="64719" ht="12" customHeight="1"/>
    <row r="64720" ht="12" customHeight="1"/>
    <row r="64721" ht="12" customHeight="1"/>
    <row r="64722" ht="12" customHeight="1"/>
    <row r="64723" ht="12" customHeight="1"/>
    <row r="64724" ht="12" customHeight="1"/>
    <row r="64725" ht="12" customHeight="1"/>
    <row r="64726" ht="12" customHeight="1"/>
    <row r="64727" ht="12" customHeight="1"/>
    <row r="64728" ht="12" customHeight="1"/>
    <row r="64729" ht="12" customHeight="1"/>
    <row r="64730" ht="12" customHeight="1"/>
    <row r="64731" ht="12" customHeight="1"/>
    <row r="64732" ht="12" customHeight="1"/>
    <row r="64733" ht="12" customHeight="1"/>
    <row r="64734" ht="12" customHeight="1"/>
    <row r="64735" ht="12" customHeight="1"/>
    <row r="64736" ht="12" customHeight="1"/>
    <row r="64737" ht="12" customHeight="1"/>
    <row r="64738" ht="12" customHeight="1"/>
    <row r="64739" ht="12" customHeight="1"/>
    <row r="64740" ht="12" customHeight="1"/>
    <row r="64741" ht="12" customHeight="1"/>
    <row r="64742" ht="12" customHeight="1"/>
    <row r="64743" ht="12" customHeight="1"/>
    <row r="64744" ht="12" customHeight="1"/>
    <row r="64745" ht="12" customHeight="1"/>
    <row r="64746" ht="12" customHeight="1"/>
    <row r="64747" ht="12" customHeight="1"/>
    <row r="64748" ht="12" customHeight="1"/>
    <row r="64749" ht="12" customHeight="1"/>
    <row r="64750" ht="12" customHeight="1"/>
    <row r="64751" ht="12" customHeight="1"/>
    <row r="64752" ht="12" customHeight="1"/>
    <row r="64753" ht="12" customHeight="1"/>
    <row r="64754" ht="12" customHeight="1"/>
    <row r="64755" ht="12" customHeight="1"/>
    <row r="64756" ht="12" customHeight="1"/>
    <row r="64757" ht="12" customHeight="1"/>
    <row r="64758" ht="12" customHeight="1"/>
    <row r="64759" ht="12" customHeight="1"/>
    <row r="64760" ht="12" customHeight="1"/>
    <row r="64761" ht="12" customHeight="1"/>
    <row r="64762" ht="12" customHeight="1"/>
    <row r="64763" ht="12" customHeight="1"/>
    <row r="64764" ht="12" customHeight="1"/>
    <row r="64765" ht="12" customHeight="1"/>
    <row r="64766" ht="12" customHeight="1"/>
    <row r="64767" ht="12" customHeight="1"/>
    <row r="64768" ht="12" customHeight="1"/>
    <row r="64769" ht="12" customHeight="1"/>
    <row r="64770" ht="12" customHeight="1"/>
    <row r="64771" ht="12" customHeight="1"/>
    <row r="64772" ht="12" customHeight="1"/>
    <row r="64773" ht="12" customHeight="1"/>
    <row r="64774" ht="12" customHeight="1"/>
    <row r="64775" ht="12" customHeight="1"/>
    <row r="64776" ht="12" customHeight="1"/>
    <row r="64777" ht="12" customHeight="1"/>
    <row r="64778" ht="12" customHeight="1"/>
    <row r="64779" ht="12" customHeight="1"/>
    <row r="64780" ht="12" customHeight="1"/>
    <row r="64781" ht="12" customHeight="1"/>
    <row r="64782" ht="12" customHeight="1"/>
    <row r="64783" ht="12" customHeight="1"/>
    <row r="64784" ht="12" customHeight="1"/>
    <row r="64785" ht="12" customHeight="1"/>
    <row r="64786" ht="12" customHeight="1"/>
    <row r="64787" ht="12" customHeight="1"/>
    <row r="64788" ht="12" customHeight="1"/>
    <row r="64789" ht="12" customHeight="1"/>
    <row r="64790" ht="12" customHeight="1"/>
    <row r="64791" ht="12" customHeight="1"/>
    <row r="64792" ht="12" customHeight="1"/>
    <row r="64793" ht="12" customHeight="1"/>
    <row r="64794" ht="12" customHeight="1"/>
    <row r="64795" ht="12" customHeight="1"/>
    <row r="64796" ht="12" customHeight="1"/>
    <row r="64797" ht="12" customHeight="1"/>
    <row r="64798" ht="12" customHeight="1"/>
    <row r="64799" ht="12" customHeight="1"/>
    <row r="64800" ht="12" customHeight="1"/>
    <row r="64801" ht="12" customHeight="1"/>
    <row r="64802" ht="12" customHeight="1"/>
    <row r="64803" ht="12" customHeight="1"/>
    <row r="64804" ht="12" customHeight="1"/>
    <row r="64805" ht="12" customHeight="1"/>
    <row r="64806" ht="12" customHeight="1"/>
    <row r="64807" ht="12" customHeight="1"/>
    <row r="64808" ht="12" customHeight="1"/>
    <row r="64809" ht="12" customHeight="1"/>
    <row r="64810" ht="12" customHeight="1"/>
    <row r="64811" ht="12" customHeight="1"/>
    <row r="64812" ht="12" customHeight="1"/>
    <row r="64813" ht="12" customHeight="1"/>
    <row r="64814" ht="12" customHeight="1"/>
    <row r="64815" ht="12" customHeight="1"/>
    <row r="64816" ht="12" customHeight="1"/>
    <row r="64817" ht="12" customHeight="1"/>
    <row r="64818" ht="12" customHeight="1"/>
    <row r="64819" ht="12" customHeight="1"/>
    <row r="64820" ht="12" customHeight="1"/>
    <row r="64821" ht="12" customHeight="1"/>
    <row r="64822" ht="12" customHeight="1"/>
    <row r="64823" ht="12" customHeight="1"/>
    <row r="64824" ht="12" customHeight="1"/>
    <row r="64825" ht="12" customHeight="1"/>
    <row r="64826" ht="12" customHeight="1"/>
    <row r="64827" ht="12" customHeight="1"/>
    <row r="64828" ht="12" customHeight="1"/>
    <row r="64829" ht="12" customHeight="1"/>
    <row r="64830" ht="12" customHeight="1"/>
    <row r="64831" ht="12" customHeight="1"/>
    <row r="64832" ht="12" customHeight="1"/>
    <row r="64833" ht="12" customHeight="1"/>
    <row r="64834" ht="12" customHeight="1"/>
    <row r="64835" ht="12" customHeight="1"/>
    <row r="64836" ht="12" customHeight="1"/>
    <row r="64837" ht="12" customHeight="1"/>
    <row r="64838" ht="12" customHeight="1"/>
    <row r="64839" ht="12" customHeight="1"/>
    <row r="64840" ht="12" customHeight="1"/>
    <row r="64841" ht="12" customHeight="1"/>
    <row r="64842" ht="12" customHeight="1"/>
    <row r="64843" ht="12" customHeight="1"/>
    <row r="64844" ht="12" customHeight="1"/>
    <row r="64845" ht="12" customHeight="1"/>
    <row r="64846" ht="12" customHeight="1"/>
    <row r="64847" ht="12" customHeight="1"/>
    <row r="64848" ht="12" customHeight="1"/>
    <row r="64849" ht="12" customHeight="1"/>
    <row r="64850" ht="12" customHeight="1"/>
    <row r="64851" ht="12" customHeight="1"/>
    <row r="64852" ht="12" customHeight="1"/>
    <row r="64853" ht="12" customHeight="1"/>
    <row r="64854" ht="12" customHeight="1"/>
    <row r="64855" ht="12" customHeight="1"/>
    <row r="64856" ht="12" customHeight="1"/>
    <row r="64857" ht="12" customHeight="1"/>
    <row r="64858" ht="12" customHeight="1"/>
    <row r="64859" ht="12" customHeight="1"/>
    <row r="64860" ht="12" customHeight="1"/>
    <row r="64861" ht="12" customHeight="1"/>
    <row r="64862" ht="12" customHeight="1"/>
    <row r="64863" ht="12" customHeight="1"/>
    <row r="64864" ht="12" customHeight="1"/>
    <row r="64865" ht="12" customHeight="1"/>
    <row r="64866" ht="12" customHeight="1"/>
    <row r="64867" ht="12" customHeight="1"/>
    <row r="64868" ht="12" customHeight="1"/>
    <row r="64869" ht="12" customHeight="1"/>
    <row r="64870" ht="12" customHeight="1"/>
    <row r="64871" ht="12" customHeight="1"/>
    <row r="64872" ht="12" customHeight="1"/>
    <row r="64873" ht="12" customHeight="1"/>
    <row r="64874" ht="12" customHeight="1"/>
    <row r="64875" ht="12" customHeight="1"/>
    <row r="64876" ht="12" customHeight="1"/>
    <row r="64877" ht="12" customHeight="1"/>
    <row r="64878" ht="12" customHeight="1"/>
    <row r="64879" ht="12" customHeight="1"/>
    <row r="64880" ht="12" customHeight="1"/>
    <row r="64881" ht="12" customHeight="1"/>
    <row r="64882" ht="12" customHeight="1"/>
    <row r="64883" ht="12" customHeight="1"/>
    <row r="64884" ht="12" customHeight="1"/>
    <row r="64885" ht="12" customHeight="1"/>
    <row r="64886" ht="12" customHeight="1"/>
    <row r="64887" ht="12" customHeight="1"/>
    <row r="64888" ht="12" customHeight="1"/>
    <row r="64889" ht="12" customHeight="1"/>
    <row r="64890" ht="12" customHeight="1"/>
    <row r="64891" ht="12" customHeight="1"/>
    <row r="64892" ht="12" customHeight="1"/>
    <row r="64893" ht="12" customHeight="1"/>
    <row r="64894" ht="12" customHeight="1"/>
    <row r="64895" ht="12" customHeight="1"/>
    <row r="64896" ht="12" customHeight="1"/>
    <row r="64897" ht="12" customHeight="1"/>
    <row r="64898" ht="12" customHeight="1"/>
    <row r="64899" ht="12" customHeight="1"/>
    <row r="64900" ht="12" customHeight="1"/>
    <row r="64901" ht="12" customHeight="1"/>
    <row r="64902" ht="12" customHeight="1"/>
    <row r="64903" ht="12" customHeight="1"/>
    <row r="64904" ht="12" customHeight="1"/>
    <row r="64905" ht="12" customHeight="1"/>
    <row r="64906" ht="12" customHeight="1"/>
    <row r="64907" ht="12" customHeight="1"/>
    <row r="64908" ht="12" customHeight="1"/>
    <row r="64909" ht="12" customHeight="1"/>
    <row r="64910" ht="12" customHeight="1"/>
    <row r="64911" ht="12" customHeight="1"/>
    <row r="64912" ht="12" customHeight="1"/>
    <row r="64913" ht="12" customHeight="1"/>
    <row r="64914" ht="12" customHeight="1"/>
    <row r="64915" ht="12" customHeight="1"/>
    <row r="64916" ht="12" customHeight="1"/>
    <row r="64917" ht="12" customHeight="1"/>
    <row r="64918" ht="12" customHeight="1"/>
    <row r="64919" ht="12" customHeight="1"/>
    <row r="64920" ht="12" customHeight="1"/>
    <row r="64921" ht="12" customHeight="1"/>
    <row r="64922" ht="12" customHeight="1"/>
    <row r="64923" ht="12" customHeight="1"/>
    <row r="64924" ht="12" customHeight="1"/>
    <row r="64925" ht="12" customHeight="1"/>
    <row r="64926" ht="12" customHeight="1"/>
    <row r="64927" ht="12" customHeight="1"/>
    <row r="64928" ht="12" customHeight="1"/>
    <row r="64929" ht="12" customHeight="1"/>
    <row r="64930" ht="12" customHeight="1"/>
    <row r="64931" ht="12" customHeight="1"/>
    <row r="64932" ht="12" customHeight="1"/>
    <row r="64933" ht="12" customHeight="1"/>
    <row r="64934" ht="12" customHeight="1"/>
    <row r="64935" ht="12" customHeight="1"/>
    <row r="64936" ht="12" customHeight="1"/>
    <row r="64937" ht="12" customHeight="1"/>
    <row r="64938" ht="12" customHeight="1"/>
    <row r="64939" ht="12" customHeight="1"/>
    <row r="64940" ht="12" customHeight="1"/>
    <row r="64941" ht="12" customHeight="1"/>
    <row r="64942" ht="12" customHeight="1"/>
    <row r="64943" ht="12" customHeight="1"/>
    <row r="64944" ht="12" customHeight="1"/>
    <row r="64945" ht="12" customHeight="1"/>
    <row r="64946" ht="12" customHeight="1"/>
    <row r="64947" ht="12" customHeight="1"/>
    <row r="64948" ht="12" customHeight="1"/>
    <row r="64949" ht="12" customHeight="1"/>
    <row r="64950" ht="12" customHeight="1"/>
    <row r="64951" ht="12" customHeight="1"/>
    <row r="64952" ht="12" customHeight="1"/>
    <row r="64953" ht="12" customHeight="1"/>
    <row r="64954" ht="12" customHeight="1"/>
    <row r="64955" ht="12" customHeight="1"/>
    <row r="64956" ht="12" customHeight="1"/>
    <row r="64957" ht="12" customHeight="1"/>
    <row r="64958" ht="12" customHeight="1"/>
    <row r="64959" ht="12" customHeight="1"/>
    <row r="64960" ht="12" customHeight="1"/>
    <row r="64961" ht="12" customHeight="1"/>
    <row r="64962" ht="12" customHeight="1"/>
    <row r="64963" ht="12" customHeight="1"/>
    <row r="64964" ht="12" customHeight="1"/>
    <row r="64965" ht="12" customHeight="1"/>
    <row r="64966" ht="12" customHeight="1"/>
    <row r="64967" ht="12" customHeight="1"/>
    <row r="64968" ht="12" customHeight="1"/>
    <row r="64969" ht="12" customHeight="1"/>
    <row r="64970" ht="12" customHeight="1"/>
    <row r="64971" ht="12" customHeight="1"/>
    <row r="64972" ht="12" customHeight="1"/>
    <row r="64973" ht="12" customHeight="1"/>
    <row r="64974" ht="12" customHeight="1"/>
    <row r="64975" ht="12" customHeight="1"/>
    <row r="64976" ht="12" customHeight="1"/>
    <row r="64977" ht="12" customHeight="1"/>
    <row r="64978" ht="12" customHeight="1"/>
    <row r="64979" ht="12" customHeight="1"/>
    <row r="64980" ht="12" customHeight="1"/>
    <row r="64981" ht="12" customHeight="1"/>
    <row r="64982" ht="12" customHeight="1"/>
    <row r="64983" ht="12" customHeight="1"/>
    <row r="64984" ht="12" customHeight="1"/>
    <row r="64985" ht="12" customHeight="1"/>
    <row r="64986" ht="12" customHeight="1"/>
    <row r="64987" ht="12" customHeight="1"/>
    <row r="64988" ht="12" customHeight="1"/>
    <row r="64989" ht="12" customHeight="1"/>
    <row r="64990" ht="12" customHeight="1"/>
    <row r="64991" ht="12" customHeight="1"/>
    <row r="64992" ht="12" customHeight="1"/>
    <row r="64993" ht="12" customHeight="1"/>
    <row r="64994" ht="12" customHeight="1"/>
    <row r="64995" ht="12" customHeight="1"/>
    <row r="64996" ht="12" customHeight="1"/>
    <row r="64997" ht="12" customHeight="1"/>
    <row r="64998" ht="12" customHeight="1"/>
    <row r="64999" ht="12" customHeight="1"/>
    <row r="65000" ht="12" customHeight="1"/>
    <row r="65001" ht="12" customHeight="1"/>
    <row r="65002" ht="12" customHeight="1"/>
    <row r="65003" ht="12" customHeight="1"/>
    <row r="65004" ht="12" customHeight="1"/>
    <row r="65005" ht="12" customHeight="1"/>
    <row r="65006" ht="12" customHeight="1"/>
    <row r="65007" ht="12" customHeight="1"/>
    <row r="65008" ht="12" customHeight="1"/>
    <row r="65009" ht="12" customHeight="1"/>
    <row r="65010" ht="12" customHeight="1"/>
    <row r="65011" ht="12" customHeight="1"/>
    <row r="65012" ht="12" customHeight="1"/>
    <row r="65013" ht="12" customHeight="1"/>
    <row r="65014" ht="12" customHeight="1"/>
    <row r="65015" ht="12" customHeight="1"/>
    <row r="65016" ht="12" customHeight="1"/>
    <row r="65017" ht="12" customHeight="1"/>
    <row r="65018" ht="12" customHeight="1"/>
    <row r="65019" ht="12" customHeight="1"/>
    <row r="65020" ht="12" customHeight="1"/>
    <row r="65021" ht="12" customHeight="1"/>
    <row r="65022" ht="12" customHeight="1"/>
    <row r="65023" ht="12" customHeight="1"/>
    <row r="65024" ht="12" customHeight="1"/>
    <row r="65025" ht="12" customHeight="1"/>
    <row r="65026" ht="12" customHeight="1"/>
    <row r="65027" ht="12" customHeight="1"/>
    <row r="65028" ht="12" customHeight="1"/>
    <row r="65029" ht="12" customHeight="1"/>
    <row r="65030" ht="12" customHeight="1"/>
    <row r="65031" ht="12" customHeight="1"/>
    <row r="65032" ht="12" customHeight="1"/>
    <row r="65033" ht="12" customHeight="1"/>
    <row r="65034" ht="12" customHeight="1"/>
    <row r="65035" ht="12" customHeight="1"/>
    <row r="65036" ht="12" customHeight="1"/>
    <row r="65037" ht="12" customHeight="1"/>
    <row r="65038" ht="12" customHeight="1"/>
    <row r="65039" ht="12" customHeight="1"/>
    <row r="65040" ht="12" customHeight="1"/>
    <row r="65041" ht="12" customHeight="1"/>
    <row r="65042" ht="12" customHeight="1"/>
    <row r="65043" ht="12" customHeight="1"/>
    <row r="65044" ht="12" customHeight="1"/>
    <row r="65045" ht="12" customHeight="1"/>
    <row r="65046" ht="12" customHeight="1"/>
    <row r="65047" ht="12" customHeight="1"/>
    <row r="65048" ht="12" customHeight="1"/>
    <row r="65049" ht="12" customHeight="1"/>
    <row r="65050" ht="12" customHeight="1"/>
    <row r="65051" ht="12" customHeight="1"/>
    <row r="65052" ht="12" customHeight="1"/>
    <row r="65053" ht="12" customHeight="1"/>
    <row r="65054" ht="12" customHeight="1"/>
    <row r="65055" ht="12" customHeight="1"/>
    <row r="65056" ht="12" customHeight="1"/>
    <row r="65057" ht="12" customHeight="1"/>
    <row r="65058" ht="12" customHeight="1"/>
    <row r="65059" ht="12" customHeight="1"/>
    <row r="65060" ht="12" customHeight="1"/>
    <row r="65061" ht="12" customHeight="1"/>
    <row r="65062" ht="12" customHeight="1"/>
    <row r="65063" ht="12" customHeight="1"/>
    <row r="65064" ht="12" customHeight="1"/>
    <row r="65065" ht="12" customHeight="1"/>
    <row r="65066" ht="12" customHeight="1"/>
    <row r="65067" ht="12" customHeight="1"/>
    <row r="65068" ht="12" customHeight="1"/>
    <row r="65069" ht="12" customHeight="1"/>
    <row r="65070" ht="12" customHeight="1"/>
    <row r="65071" ht="12" customHeight="1"/>
    <row r="65072" ht="12" customHeight="1"/>
    <row r="65073" ht="12" customHeight="1"/>
    <row r="65074" ht="12" customHeight="1"/>
    <row r="65075" ht="12" customHeight="1"/>
    <row r="65076" ht="12" customHeight="1"/>
    <row r="65077" ht="12" customHeight="1"/>
    <row r="65078" ht="12" customHeight="1"/>
    <row r="65079" ht="12" customHeight="1"/>
    <row r="65080" ht="12" customHeight="1"/>
    <row r="65081" ht="12" customHeight="1"/>
    <row r="65082" ht="12" customHeight="1"/>
    <row r="65083" ht="12" customHeight="1"/>
    <row r="65084" ht="12" customHeight="1"/>
    <row r="65085" ht="12" customHeight="1"/>
    <row r="65086" ht="12" customHeight="1"/>
    <row r="65087" ht="12" customHeight="1"/>
    <row r="65088" ht="12" customHeight="1"/>
    <row r="65089" ht="12" customHeight="1"/>
    <row r="65090" ht="12" customHeight="1"/>
    <row r="65091" ht="12" customHeight="1"/>
    <row r="65092" ht="12" customHeight="1"/>
    <row r="65093" ht="12" customHeight="1"/>
    <row r="65094" ht="12" customHeight="1"/>
    <row r="65095" ht="12" customHeight="1"/>
    <row r="65096" ht="12" customHeight="1"/>
    <row r="65097" ht="12" customHeight="1"/>
    <row r="65098" ht="12" customHeight="1"/>
    <row r="65099" ht="12" customHeight="1"/>
    <row r="65100" ht="12" customHeight="1"/>
    <row r="65101" ht="12" customHeight="1"/>
    <row r="65102" ht="12" customHeight="1"/>
    <row r="65103" ht="12" customHeight="1"/>
    <row r="65104" ht="12" customHeight="1"/>
    <row r="65105" ht="12" customHeight="1"/>
    <row r="65106" ht="12" customHeight="1"/>
    <row r="65107" ht="12" customHeight="1"/>
    <row r="65108" ht="12" customHeight="1"/>
    <row r="65109" ht="12" customHeight="1"/>
    <row r="65110" ht="12" customHeight="1"/>
    <row r="65111" ht="12" customHeight="1"/>
    <row r="65112" ht="12" customHeight="1"/>
    <row r="65113" ht="12" customHeight="1"/>
    <row r="65114" ht="12" customHeight="1"/>
    <row r="65115" ht="12" customHeight="1"/>
    <row r="65116" ht="12" customHeight="1"/>
    <row r="65117" ht="12" customHeight="1"/>
    <row r="65118" ht="12" customHeight="1"/>
    <row r="65119" ht="12" customHeight="1"/>
    <row r="65120" ht="12" customHeight="1"/>
    <row r="65121" ht="12" customHeight="1"/>
    <row r="65122" ht="12" customHeight="1"/>
    <row r="65123" ht="12" customHeight="1"/>
    <row r="65124" ht="12" customHeight="1"/>
    <row r="65125" ht="12" customHeight="1"/>
    <row r="65126" ht="12" customHeight="1"/>
    <row r="65127" ht="12" customHeight="1"/>
    <row r="65128" ht="12" customHeight="1"/>
    <row r="65129" ht="12" customHeight="1"/>
    <row r="65130" ht="12" customHeight="1"/>
    <row r="65131" ht="12" customHeight="1"/>
    <row r="65132" ht="12" customHeight="1"/>
    <row r="65133" ht="12" customHeight="1"/>
    <row r="65134" ht="12" customHeight="1"/>
    <row r="65135" ht="12" customHeight="1"/>
    <row r="65136" ht="12" customHeight="1"/>
    <row r="65137" ht="12" customHeight="1"/>
    <row r="65138" ht="12" customHeight="1"/>
    <row r="65139" ht="12" customHeight="1"/>
    <row r="65140" ht="12" customHeight="1"/>
    <row r="65141" ht="12" customHeight="1"/>
    <row r="65142" ht="12" customHeight="1"/>
    <row r="65143" ht="12" customHeight="1"/>
    <row r="65144" ht="12" customHeight="1"/>
    <row r="65145" ht="12" customHeight="1"/>
    <row r="65146" ht="12" customHeight="1"/>
    <row r="65147" ht="12" customHeight="1"/>
    <row r="65148" ht="12" customHeight="1"/>
    <row r="65149" ht="12" customHeight="1"/>
    <row r="65150" ht="12" customHeight="1"/>
    <row r="65151" ht="12" customHeight="1"/>
    <row r="65152" ht="12" customHeight="1"/>
    <row r="65153" ht="12" customHeight="1"/>
    <row r="65154" ht="12" customHeight="1"/>
    <row r="65155" ht="12" customHeight="1"/>
    <row r="65156" ht="12" customHeight="1"/>
    <row r="65157" ht="12" customHeight="1"/>
    <row r="65158" ht="12" customHeight="1"/>
    <row r="65159" ht="12" customHeight="1"/>
    <row r="65160" ht="12" customHeight="1"/>
    <row r="65161" ht="12" customHeight="1"/>
    <row r="65162" ht="12" customHeight="1"/>
    <row r="65163" ht="12" customHeight="1"/>
    <row r="65164" ht="12" customHeight="1"/>
    <row r="65165" ht="12" customHeight="1"/>
    <row r="65166" ht="12" customHeight="1"/>
    <row r="65167" ht="12" customHeight="1"/>
    <row r="65168" ht="12" customHeight="1"/>
    <row r="65169" ht="12" customHeight="1"/>
    <row r="65170" ht="12" customHeight="1"/>
    <row r="65171" ht="12" customHeight="1"/>
    <row r="65172" ht="12" customHeight="1"/>
    <row r="65173" ht="12" customHeight="1"/>
    <row r="65174" ht="12" customHeight="1"/>
    <row r="65175" ht="12" customHeight="1"/>
    <row r="65176" ht="12" customHeight="1"/>
    <row r="65177" ht="12" customHeight="1"/>
    <row r="65178" ht="12" customHeight="1"/>
    <row r="65179" ht="12" customHeight="1"/>
    <row r="65180" ht="12" customHeight="1"/>
    <row r="65181" ht="12" customHeight="1"/>
    <row r="65182" ht="12" customHeight="1"/>
    <row r="65183" ht="12" customHeight="1"/>
    <row r="65184" ht="12" customHeight="1"/>
    <row r="65185" ht="12" customHeight="1"/>
    <row r="65186" ht="12" customHeight="1"/>
    <row r="65187" ht="12" customHeight="1"/>
    <row r="65188" ht="12" customHeight="1"/>
    <row r="65189" ht="12" customHeight="1"/>
    <row r="65190" ht="12" customHeight="1"/>
    <row r="65191" ht="12" customHeight="1"/>
    <row r="65192" ht="12" customHeight="1"/>
    <row r="65193" ht="12" customHeight="1"/>
    <row r="65194" ht="12" customHeight="1"/>
    <row r="65195" ht="12" customHeight="1"/>
    <row r="65196" ht="12" customHeight="1"/>
    <row r="65197" ht="12" customHeight="1"/>
    <row r="65198" ht="12" customHeight="1"/>
    <row r="65199" ht="12" customHeight="1"/>
    <row r="65200" ht="12" customHeight="1"/>
    <row r="65201" ht="12" customHeight="1"/>
    <row r="65202" ht="12" customHeight="1"/>
    <row r="65203" ht="12" customHeight="1"/>
    <row r="65204" ht="12" customHeight="1"/>
    <row r="65205" ht="12" customHeight="1"/>
    <row r="65206" ht="12" customHeight="1"/>
    <row r="65207" ht="12" customHeight="1"/>
    <row r="65208" ht="12" customHeight="1"/>
    <row r="65209" ht="12" customHeight="1"/>
    <row r="65210" ht="12" customHeight="1"/>
    <row r="65211" ht="12" customHeight="1"/>
    <row r="65212" ht="12" customHeight="1"/>
    <row r="65213" ht="12" customHeight="1"/>
    <row r="65214" ht="12" customHeight="1"/>
    <row r="65215" ht="12" customHeight="1"/>
    <row r="65216" ht="12" customHeight="1"/>
    <row r="65217" ht="12" customHeight="1"/>
    <row r="65218" ht="12" customHeight="1"/>
    <row r="65219" ht="12" customHeight="1"/>
    <row r="65220" ht="12" customHeight="1"/>
    <row r="65221" ht="12" customHeight="1"/>
    <row r="65222" ht="12" customHeight="1"/>
    <row r="65223" ht="12" customHeight="1"/>
    <row r="65224" ht="12" customHeight="1"/>
    <row r="65225" ht="12" customHeight="1"/>
    <row r="65226" ht="12" customHeight="1"/>
    <row r="65227" ht="12" customHeight="1"/>
    <row r="65228" ht="12" customHeight="1"/>
    <row r="65229" ht="12" customHeight="1"/>
    <row r="65230" ht="12" customHeight="1"/>
    <row r="65231" ht="12" customHeight="1"/>
    <row r="65232" ht="12" customHeight="1"/>
    <row r="65233" ht="12" customHeight="1"/>
    <row r="65234" ht="12" customHeight="1"/>
    <row r="65235" ht="12" customHeight="1"/>
    <row r="65236" ht="12" customHeight="1"/>
    <row r="65237" ht="12" customHeight="1"/>
    <row r="65238" ht="12" customHeight="1"/>
    <row r="65239" ht="12" customHeight="1"/>
    <row r="65240" ht="12" customHeight="1"/>
    <row r="65241" ht="12" customHeight="1"/>
    <row r="65242" ht="12" customHeight="1"/>
    <row r="65243" ht="12" customHeight="1"/>
    <row r="65244" ht="12" customHeight="1"/>
    <row r="65245" ht="12" customHeight="1"/>
    <row r="65246" ht="12" customHeight="1"/>
    <row r="65247" ht="12" customHeight="1"/>
    <row r="65248" ht="12" customHeight="1"/>
    <row r="65249" ht="12" customHeight="1"/>
    <row r="65250" ht="12" customHeight="1"/>
    <row r="65251" ht="12" customHeight="1"/>
    <row r="65252" ht="12" customHeight="1"/>
    <row r="65253" ht="12" customHeight="1"/>
    <row r="65254" ht="12" customHeight="1"/>
    <row r="65255" ht="12" customHeight="1"/>
    <row r="65256" ht="12" customHeight="1"/>
    <row r="65257" ht="12" customHeight="1"/>
    <row r="65258" ht="12" customHeight="1"/>
    <row r="65259" ht="12" customHeight="1"/>
    <row r="65260" ht="12" customHeight="1"/>
    <row r="65261" ht="12" customHeight="1"/>
    <row r="65262" ht="12" customHeight="1"/>
    <row r="65263" ht="12" customHeight="1"/>
    <row r="65264" ht="12" customHeight="1"/>
    <row r="65265" ht="12" customHeight="1"/>
    <row r="65266" ht="12" customHeight="1"/>
    <row r="65267" ht="12" customHeight="1"/>
    <row r="65268" ht="12" customHeight="1"/>
    <row r="65269" ht="12" customHeight="1"/>
    <row r="65270" ht="12" customHeight="1"/>
    <row r="65271" ht="12" customHeight="1"/>
    <row r="65272" ht="12" customHeight="1"/>
    <row r="65273" ht="12" customHeight="1"/>
    <row r="65274" ht="12" customHeight="1"/>
    <row r="65275" ht="12" customHeight="1"/>
    <row r="65276" ht="12" customHeight="1"/>
    <row r="65277" ht="12" customHeight="1"/>
    <row r="65278" ht="12" customHeight="1"/>
    <row r="65279" ht="12" customHeight="1"/>
    <row r="65280" ht="12" customHeight="1"/>
    <row r="65281" ht="12" customHeight="1"/>
    <row r="65282" ht="12" customHeight="1"/>
    <row r="65283" ht="12" customHeight="1"/>
    <row r="65284" ht="12" customHeight="1"/>
    <row r="65285" ht="12" customHeight="1"/>
    <row r="65286" ht="12" customHeight="1"/>
    <row r="65287" ht="12" customHeight="1"/>
    <row r="65288" ht="12" customHeight="1"/>
    <row r="65289" ht="12" customHeight="1"/>
    <row r="65290" ht="12" customHeight="1"/>
    <row r="65291" ht="12" customHeight="1"/>
    <row r="65292" ht="12" customHeight="1"/>
    <row r="65293" ht="12" customHeight="1"/>
    <row r="65294" ht="12" customHeight="1"/>
    <row r="65295" ht="12" customHeight="1"/>
    <row r="65296" ht="12" customHeight="1"/>
    <row r="65297" ht="12" customHeight="1"/>
    <row r="65298" ht="12" customHeight="1"/>
    <row r="65299" ht="12" customHeight="1"/>
    <row r="65300" ht="12" customHeight="1"/>
    <row r="65301" ht="12" customHeight="1"/>
    <row r="65302" ht="12" customHeight="1"/>
    <row r="65303" ht="12" customHeight="1"/>
    <row r="65304" ht="12" customHeight="1"/>
    <row r="65305" ht="12" customHeight="1"/>
    <row r="65306" ht="12" customHeight="1"/>
    <row r="65307" ht="12" customHeight="1"/>
    <row r="65308" ht="12" customHeight="1"/>
    <row r="65309" ht="12" customHeight="1"/>
    <row r="65310" ht="12" customHeight="1"/>
    <row r="65311" ht="12" customHeight="1"/>
    <row r="65312" ht="12" customHeight="1"/>
    <row r="65313" ht="12" customHeight="1"/>
    <row r="65314" ht="12" customHeight="1"/>
    <row r="65315" ht="12" customHeight="1"/>
    <row r="65316" ht="12" customHeight="1"/>
    <row r="65317" ht="12" customHeight="1"/>
    <row r="65318" ht="12" customHeight="1"/>
    <row r="65319" ht="12" customHeight="1"/>
    <row r="65320" ht="12" customHeight="1"/>
    <row r="65321" ht="12" customHeight="1"/>
    <row r="65322" ht="12" customHeight="1"/>
    <row r="65323" ht="12" customHeight="1"/>
    <row r="65324" ht="12" customHeight="1"/>
    <row r="65325" ht="12" customHeight="1"/>
    <row r="65326" ht="12" customHeight="1"/>
    <row r="65327" ht="12" customHeight="1"/>
    <row r="65328" ht="12" customHeight="1"/>
    <row r="65329" ht="12" customHeight="1"/>
    <row r="65330" ht="12" customHeight="1"/>
    <row r="65331" ht="12" customHeight="1"/>
    <row r="65332" ht="12" customHeight="1"/>
    <row r="65333" ht="12" customHeight="1"/>
    <row r="65334" ht="12" customHeight="1"/>
    <row r="65335" ht="12" customHeight="1"/>
    <row r="65336" ht="12" customHeight="1"/>
    <row r="65337" ht="12" customHeight="1"/>
    <row r="65338" ht="12" customHeight="1"/>
    <row r="65339" ht="12" customHeight="1"/>
    <row r="65340" ht="12" customHeight="1"/>
    <row r="65341" ht="12" customHeight="1"/>
    <row r="65342" ht="12" customHeight="1"/>
    <row r="65343" ht="12" customHeight="1"/>
    <row r="65344" ht="12" customHeight="1"/>
    <row r="65345" ht="12" customHeight="1"/>
    <row r="65346" ht="12" customHeight="1"/>
    <row r="65347" ht="12" customHeight="1"/>
    <row r="65348" ht="12" customHeight="1"/>
    <row r="65349" ht="12" customHeight="1"/>
    <row r="65350" ht="12" customHeight="1"/>
    <row r="65351" ht="12" customHeight="1"/>
    <row r="65352" ht="12" customHeight="1"/>
    <row r="65353" ht="12" customHeight="1"/>
    <row r="65354" ht="12" customHeight="1"/>
    <row r="65355" ht="12" customHeight="1"/>
    <row r="65356" ht="12" customHeight="1"/>
    <row r="65357" ht="12" customHeight="1"/>
    <row r="65358" ht="12" customHeight="1"/>
    <row r="65359" ht="12" customHeight="1"/>
    <row r="65360" ht="12" customHeight="1"/>
    <row r="65361" ht="12" customHeight="1"/>
    <row r="65362" ht="12" customHeight="1"/>
    <row r="65363" ht="12" customHeight="1"/>
    <row r="65364" ht="12" customHeight="1"/>
    <row r="65365" ht="12" customHeight="1"/>
    <row r="65366" ht="12" customHeight="1"/>
    <row r="65367" ht="12" customHeight="1"/>
    <row r="65368" ht="12" customHeight="1"/>
    <row r="65369" ht="12" customHeight="1"/>
    <row r="65370" ht="12" customHeight="1"/>
    <row r="65371" ht="12" customHeight="1"/>
    <row r="65372" ht="12" customHeight="1"/>
    <row r="65373" ht="12" customHeight="1"/>
    <row r="65374" ht="12" customHeight="1"/>
    <row r="65375" ht="12" customHeight="1"/>
    <row r="65376" ht="12" customHeight="1"/>
    <row r="65377" ht="12" customHeight="1"/>
    <row r="65378" ht="12" customHeight="1"/>
    <row r="65379" ht="12" customHeight="1"/>
    <row r="65380" ht="12" customHeight="1"/>
    <row r="65381" ht="12" customHeight="1"/>
    <row r="65382" ht="12" customHeight="1"/>
    <row r="65383" ht="12" customHeight="1"/>
    <row r="65384" ht="12" customHeight="1"/>
    <row r="65385" ht="12" customHeight="1"/>
    <row r="65386" ht="12" customHeight="1"/>
    <row r="65387" ht="12" customHeight="1"/>
    <row r="65388" ht="12" customHeight="1"/>
    <row r="65389" ht="12" customHeight="1"/>
    <row r="65390" ht="12" customHeight="1"/>
    <row r="65391" ht="12" customHeight="1"/>
    <row r="65392" ht="12" customHeight="1"/>
    <row r="65393" ht="12" customHeight="1"/>
    <row r="65394" ht="12" customHeight="1"/>
    <row r="65395" ht="12" customHeight="1"/>
    <row r="65396" ht="12" customHeight="1"/>
    <row r="65397" ht="12" customHeight="1"/>
    <row r="65398" ht="12" customHeight="1"/>
    <row r="65399" ht="12" customHeight="1"/>
    <row r="65400" ht="12" customHeight="1"/>
    <row r="65401" ht="12" customHeight="1"/>
    <row r="65402" ht="12" customHeight="1"/>
    <row r="65403" ht="12" customHeight="1"/>
    <row r="65404" ht="12" customHeight="1"/>
    <row r="65405" ht="12" customHeight="1"/>
    <row r="65406" ht="12" customHeight="1"/>
    <row r="65407" ht="12" customHeight="1"/>
    <row r="65408" ht="12" customHeight="1"/>
    <row r="65409" ht="12" customHeight="1"/>
    <row r="65410" ht="12" customHeight="1"/>
    <row r="65411" ht="12" customHeight="1"/>
    <row r="65412" ht="12" customHeight="1"/>
    <row r="65413" ht="12" customHeight="1"/>
    <row r="65414" ht="12" customHeight="1"/>
    <row r="65415" ht="12" customHeight="1"/>
    <row r="65416" ht="12" customHeight="1"/>
    <row r="65417" ht="12" customHeight="1"/>
    <row r="65418" ht="12" customHeight="1"/>
    <row r="65419" ht="12" customHeight="1"/>
    <row r="65420" ht="12" customHeight="1"/>
    <row r="65421" ht="12" customHeight="1"/>
    <row r="65422" ht="12" customHeight="1"/>
    <row r="65423" ht="12" customHeight="1"/>
    <row r="65424" ht="12" customHeight="1"/>
    <row r="65425" ht="12" customHeight="1"/>
    <row r="65426" ht="12" customHeight="1"/>
    <row r="65427" ht="12" customHeight="1"/>
    <row r="65428" ht="12" customHeight="1"/>
    <row r="65429" ht="12" customHeight="1"/>
    <row r="65430" ht="12" customHeight="1"/>
    <row r="65431" ht="12" customHeight="1"/>
    <row r="65432" ht="12" customHeight="1"/>
    <row r="65433" ht="12" customHeight="1"/>
    <row r="65434" ht="12" customHeight="1"/>
    <row r="65435" ht="12" customHeight="1"/>
    <row r="65436" ht="12" customHeight="1"/>
    <row r="65437" ht="12" customHeight="1"/>
    <row r="65438" ht="12" customHeight="1"/>
    <row r="65439" ht="12" customHeight="1"/>
    <row r="65440" ht="12" customHeight="1"/>
    <row r="65441" ht="12" customHeight="1"/>
    <row r="65442" ht="12" customHeight="1"/>
    <row r="65443" ht="12" customHeight="1"/>
    <row r="65444" ht="12" customHeight="1"/>
    <row r="65445" ht="12" customHeight="1"/>
    <row r="65446" ht="12" customHeight="1"/>
    <row r="65447" ht="12" customHeight="1"/>
    <row r="65448" ht="12" customHeight="1"/>
    <row r="65449" ht="12" customHeight="1"/>
    <row r="65450" ht="12" customHeight="1"/>
    <row r="65451" ht="12" customHeight="1"/>
    <row r="65452" ht="12" customHeight="1"/>
    <row r="65453" ht="12" customHeight="1"/>
    <row r="65454" ht="12" customHeight="1"/>
    <row r="65455" ht="12" customHeight="1"/>
    <row r="65456" ht="12" customHeight="1"/>
    <row r="65457" ht="12" customHeight="1"/>
    <row r="65458" ht="12" customHeight="1"/>
    <row r="65459" ht="12" customHeight="1"/>
    <row r="65460" ht="12" customHeight="1"/>
    <row r="65461" ht="12" customHeight="1"/>
    <row r="65462" ht="12" customHeight="1"/>
    <row r="65463" ht="12" customHeight="1"/>
    <row r="65464" ht="12" customHeight="1"/>
    <row r="65465" ht="12" customHeight="1"/>
    <row r="65466" ht="12" customHeight="1"/>
    <row r="65467" ht="12" customHeight="1"/>
    <row r="65468" ht="12" customHeight="1"/>
    <row r="65469" ht="12" customHeight="1"/>
    <row r="65470" ht="12" customHeight="1"/>
    <row r="65471" ht="12" customHeight="1"/>
    <row r="65472" ht="12" customHeight="1"/>
    <row r="65473" ht="12" customHeight="1"/>
    <row r="65474" ht="12" customHeight="1"/>
    <row r="65475" ht="12" customHeight="1"/>
    <row r="65476" ht="12" customHeight="1"/>
    <row r="65477" ht="12" customHeight="1"/>
    <row r="65478" ht="12" customHeight="1"/>
    <row r="65479" ht="12" customHeight="1"/>
    <row r="65480" ht="12" customHeight="1"/>
    <row r="65481" ht="12" customHeight="1"/>
    <row r="65482" ht="12" customHeight="1"/>
    <row r="65483" ht="12" customHeight="1"/>
    <row r="65484" ht="12" customHeight="1"/>
    <row r="65485" ht="12" customHeight="1"/>
    <row r="65486" ht="12" customHeight="1"/>
    <row r="65487" ht="12" customHeight="1"/>
    <row r="65488" ht="12" customHeight="1"/>
    <row r="65489" ht="12" customHeight="1"/>
    <row r="65490" ht="12" customHeight="1"/>
    <row r="65491" ht="12" customHeight="1"/>
    <row r="65492" ht="12" customHeight="1"/>
    <row r="65493" ht="12" customHeight="1"/>
    <row r="65494" ht="12" customHeight="1"/>
    <row r="65495" ht="12" customHeight="1"/>
    <row r="65496" ht="12" customHeight="1"/>
    <row r="65497" ht="12" customHeight="1"/>
    <row r="65498" ht="12" customHeight="1"/>
    <row r="65499" ht="12" customHeight="1"/>
    <row r="65500" ht="12" customHeight="1"/>
    <row r="65501" ht="12" customHeight="1"/>
    <row r="65502" ht="12" customHeight="1"/>
    <row r="65503" ht="12" customHeight="1"/>
    <row r="65504" ht="12" customHeight="1"/>
    <row r="65505" ht="12" customHeight="1"/>
    <row r="65506" ht="12" customHeight="1"/>
    <row r="65507" ht="12" customHeight="1"/>
    <row r="65508" ht="12" customHeight="1"/>
    <row r="65509" ht="12" customHeight="1"/>
    <row r="65510" ht="12" customHeight="1"/>
    <row r="65511" ht="12" customHeight="1"/>
    <row r="65512" ht="12" customHeight="1"/>
    <row r="65513" ht="12" customHeight="1"/>
    <row r="65514" ht="12" customHeight="1"/>
    <row r="65515" ht="12" customHeight="1"/>
    <row r="65516" ht="12" customHeight="1"/>
    <row r="65517" ht="12" customHeight="1"/>
    <row r="65518" ht="12" customHeight="1"/>
    <row r="65519" ht="12" customHeight="1"/>
    <row r="65520" ht="12" customHeight="1"/>
    <row r="65521" ht="12" customHeight="1"/>
    <row r="65522" ht="12" customHeight="1"/>
    <row r="65523" ht="12" customHeight="1"/>
    <row r="65524" ht="12" customHeight="1"/>
    <row r="65525" ht="12" customHeight="1"/>
    <row r="65526" ht="12" customHeight="1"/>
    <row r="65527" ht="12" customHeight="1"/>
    <row r="65528" ht="12" customHeight="1"/>
    <row r="65529" ht="12" customHeight="1"/>
    <row r="65530" ht="12" customHeight="1"/>
    <row r="65531" ht="12" customHeight="1"/>
    <row r="65532" ht="12" customHeight="1"/>
    <row r="65533" ht="12" customHeight="1"/>
    <row r="65534" ht="12" customHeight="1"/>
    <row r="65535" ht="12" customHeight="1"/>
    <row r="65536" ht="12" customHeight="1"/>
    <row r="65537" ht="12" customHeight="1"/>
    <row r="65538" ht="12" customHeight="1"/>
    <row r="65539" ht="12" customHeight="1"/>
    <row r="65540" ht="12" customHeight="1"/>
    <row r="65541" ht="12" customHeight="1"/>
    <row r="65542" ht="12" customHeight="1"/>
    <row r="65543" ht="12" customHeight="1"/>
  </sheetData>
  <pageMargins left="0.7" right="0.7" top="0.75" bottom="0.75" header="0.3" footer="0.3"/>
  <pageSetup paperSize="9" scale="70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90246-F7DE-4D94-9C49-3C486EDE4FCE}">
  <sheetPr>
    <tabColor rgb="FF2351FE"/>
  </sheetPr>
  <dimension ref="E9:HD90"/>
  <sheetViews>
    <sheetView showGridLines="0" tabSelected="1" topLeftCell="A48" zoomScale="85" zoomScaleNormal="85" workbookViewId="0">
      <selection activeCell="E56" sqref="E56:G59"/>
    </sheetView>
  </sheetViews>
  <sheetFormatPr defaultColWidth="9.109375" defaultRowHeight="16.8"/>
  <cols>
    <col min="1" max="4" width="9.109375" style="232"/>
    <col min="5" max="5" width="40.6640625" style="232" bestFit="1" customWidth="1"/>
    <col min="6" max="6" width="9.109375" style="232"/>
    <col min="7" max="7" width="13.88671875" style="232" bestFit="1" customWidth="1"/>
    <col min="8" max="8" width="9.33203125" style="232" bestFit="1" customWidth="1"/>
    <col min="9" max="9" width="13.44140625" style="232" bestFit="1" customWidth="1"/>
    <col min="10" max="10" width="10.5546875" style="232" bestFit="1" customWidth="1"/>
    <col min="11" max="15" width="10" style="232" bestFit="1" customWidth="1"/>
    <col min="16" max="16" width="6.33203125" style="232" bestFit="1" customWidth="1"/>
    <col min="17" max="17" width="9.33203125" style="232" bestFit="1" customWidth="1"/>
    <col min="18" max="16384" width="9.109375" style="232"/>
  </cols>
  <sheetData>
    <row r="9" spans="5:212">
      <c r="E9" s="331" t="s">
        <v>306</v>
      </c>
      <c r="F9" s="332"/>
      <c r="G9" s="332"/>
      <c r="H9" s="333"/>
      <c r="I9" s="333"/>
      <c r="J9" s="334">
        <v>2026</v>
      </c>
      <c r="K9" s="335">
        <v>2027</v>
      </c>
      <c r="L9" s="335">
        <v>2028</v>
      </c>
      <c r="M9" s="335">
        <v>2029</v>
      </c>
      <c r="N9" s="335">
        <v>2030</v>
      </c>
      <c r="O9" s="335">
        <v>2031</v>
      </c>
      <c r="P9" s="145"/>
      <c r="Q9" s="145"/>
      <c r="R9" s="145"/>
      <c r="S9" s="145"/>
      <c r="T9" s="145"/>
      <c r="U9" s="145"/>
      <c r="V9" s="145"/>
      <c r="W9" s="146"/>
      <c r="X9" s="145"/>
      <c r="Y9" s="145"/>
      <c r="Z9" s="145"/>
      <c r="AA9" s="145"/>
      <c r="AB9" s="145"/>
      <c r="AC9" s="145"/>
      <c r="AD9" s="145"/>
      <c r="AE9" s="145"/>
      <c r="AF9" s="145"/>
    </row>
    <row r="11" spans="5:212">
      <c r="E11" s="232" t="s">
        <v>245</v>
      </c>
      <c r="H11" s="235"/>
      <c r="I11" s="235"/>
      <c r="J11" s="235">
        <f>SUM('P&amp;L Adjusted Pro Forma'!T28:W28)</f>
        <v>826.68208027000537</v>
      </c>
      <c r="K11" s="235">
        <f>SUM('P&amp;L Adjusted Pro Forma'!U28:X28)</f>
        <v>869.73300856050514</v>
      </c>
      <c r="L11" s="235">
        <f>SUM('P&amp;L Adjusted Pro Forma'!V28:Y28)</f>
        <v>915.23221714075328</v>
      </c>
      <c r="M11" s="235">
        <f>SUM('P&amp;L Adjusted Pro Forma'!W28:Z28)</f>
        <v>963.24414781565645</v>
      </c>
      <c r="N11" s="235">
        <f>SUM('P&amp;L Adjusted Pro Forma'!X28:AA28)</f>
        <v>1013.8112256460967</v>
      </c>
      <c r="O11" s="235">
        <f>SUM('P&amp;L Adjusted Pro Forma'!Y28:AB28)</f>
        <v>1066.9458994910356</v>
      </c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/>
      <c r="AA11" s="235"/>
      <c r="AB11" s="235"/>
      <c r="AC11" s="235"/>
      <c r="AD11" s="235"/>
      <c r="AE11" s="235"/>
      <c r="AF11" s="235"/>
      <c r="AG11" s="235"/>
      <c r="AH11" s="235"/>
      <c r="AI11" s="235"/>
      <c r="AJ11" s="235"/>
      <c r="AK11" s="235"/>
      <c r="AL11" s="235"/>
      <c r="AM11" s="235"/>
      <c r="AN11" s="235"/>
      <c r="AO11" s="235"/>
      <c r="AP11" s="235"/>
      <c r="AQ11" s="235"/>
      <c r="AR11" s="235"/>
      <c r="AS11" s="235"/>
      <c r="AT11" s="235"/>
      <c r="AU11" s="235"/>
      <c r="AV11" s="235"/>
      <c r="AW11" s="235"/>
      <c r="AX11" s="235"/>
      <c r="AY11" s="235"/>
      <c r="AZ11" s="235"/>
      <c r="BA11" s="235"/>
      <c r="BB11" s="235"/>
      <c r="BC11" s="235"/>
      <c r="BD11" s="235"/>
      <c r="BE11" s="235"/>
      <c r="BF11" s="235"/>
      <c r="BG11" s="235"/>
      <c r="BH11" s="235"/>
      <c r="BI11" s="235"/>
      <c r="BJ11" s="235"/>
      <c r="BK11" s="235"/>
      <c r="BL11" s="235"/>
      <c r="BM11" s="235"/>
      <c r="BN11" s="235"/>
      <c r="BO11" s="235"/>
      <c r="BP11" s="235"/>
      <c r="BQ11" s="235"/>
      <c r="BR11" s="235"/>
      <c r="BS11" s="235"/>
      <c r="BT11" s="235"/>
      <c r="BU11" s="235"/>
      <c r="BV11" s="235"/>
      <c r="BW11" s="235"/>
      <c r="BX11" s="235"/>
      <c r="BY11" s="235"/>
      <c r="BZ11" s="235"/>
      <c r="CA11" s="235"/>
      <c r="CB11" s="235"/>
      <c r="CC11" s="235"/>
      <c r="CD11" s="235"/>
      <c r="CE11" s="235"/>
      <c r="CF11" s="235"/>
      <c r="CG11" s="235"/>
      <c r="CH11" s="235"/>
      <c r="CI11" s="235"/>
      <c r="CJ11" s="235"/>
      <c r="CK11" s="235"/>
      <c r="CL11" s="235"/>
      <c r="CM11" s="235"/>
      <c r="CN11" s="235"/>
      <c r="CO11" s="235"/>
      <c r="CP11" s="235"/>
      <c r="CQ11" s="235"/>
      <c r="CR11" s="235"/>
      <c r="CS11" s="235"/>
      <c r="CT11" s="235"/>
      <c r="CU11" s="235"/>
      <c r="CV11" s="235"/>
      <c r="CW11" s="235"/>
      <c r="CX11" s="235"/>
      <c r="CY11" s="235"/>
      <c r="CZ11" s="235"/>
      <c r="DA11" s="235"/>
      <c r="DB11" s="235"/>
      <c r="DC11" s="235"/>
      <c r="DD11" s="235"/>
      <c r="DE11" s="235"/>
      <c r="DF11" s="235"/>
      <c r="DG11" s="235"/>
      <c r="DH11" s="235"/>
      <c r="DI11" s="235"/>
      <c r="DJ11" s="235"/>
      <c r="DK11" s="235"/>
      <c r="DL11" s="235"/>
      <c r="DM11" s="235"/>
      <c r="DN11" s="235"/>
      <c r="DO11" s="235"/>
      <c r="DP11" s="235"/>
      <c r="DQ11" s="235"/>
      <c r="DR11" s="235"/>
      <c r="DS11" s="235"/>
      <c r="DT11" s="235"/>
      <c r="DU11" s="235"/>
      <c r="DV11" s="235"/>
      <c r="DW11" s="235"/>
      <c r="DX11" s="235"/>
      <c r="DY11" s="235"/>
      <c r="DZ11" s="235"/>
      <c r="EA11" s="235"/>
      <c r="EB11" s="235"/>
      <c r="EC11" s="235"/>
      <c r="ED11" s="235"/>
      <c r="EE11" s="235"/>
      <c r="EF11" s="235"/>
      <c r="EG11" s="235"/>
      <c r="EH11" s="235"/>
      <c r="EI11" s="235"/>
      <c r="EJ11" s="235"/>
      <c r="EK11" s="235"/>
      <c r="EL11" s="235"/>
      <c r="EM11" s="235"/>
      <c r="EN11" s="235"/>
      <c r="EO11" s="235"/>
      <c r="EP11" s="235"/>
      <c r="EQ11" s="235"/>
      <c r="ER11" s="235"/>
      <c r="ES11" s="235"/>
      <c r="ET11" s="235"/>
      <c r="EU11" s="235"/>
      <c r="EV11" s="235"/>
      <c r="EW11" s="235"/>
      <c r="EX11" s="235"/>
      <c r="EY11" s="235"/>
      <c r="EZ11" s="235"/>
      <c r="FA11" s="235"/>
      <c r="FB11" s="235"/>
      <c r="FC11" s="235"/>
      <c r="FD11" s="235"/>
      <c r="FE11" s="235"/>
      <c r="FF11" s="235"/>
      <c r="FG11" s="235"/>
      <c r="FH11" s="235"/>
      <c r="FI11" s="235"/>
      <c r="FJ11" s="235"/>
      <c r="FK11" s="235"/>
      <c r="FL11" s="235"/>
      <c r="FM11" s="235"/>
      <c r="FN11" s="235"/>
      <c r="FO11" s="235"/>
      <c r="FP11" s="235"/>
      <c r="FQ11" s="235"/>
      <c r="FR11" s="235"/>
      <c r="FS11" s="235"/>
      <c r="FT11" s="235"/>
      <c r="FU11" s="235"/>
      <c r="FV11" s="235"/>
      <c r="FW11" s="235"/>
      <c r="FX11" s="235"/>
      <c r="FY11" s="235"/>
      <c r="FZ11" s="235"/>
      <c r="GA11" s="235"/>
      <c r="GB11" s="235"/>
      <c r="GC11" s="235"/>
      <c r="GD11" s="235"/>
      <c r="GE11" s="235"/>
      <c r="GF11" s="235"/>
      <c r="GG11" s="235"/>
      <c r="GH11" s="235"/>
      <c r="GI11" s="235"/>
      <c r="GJ11" s="235"/>
      <c r="GK11" s="235"/>
      <c r="GL11" s="235"/>
      <c r="GM11" s="235"/>
      <c r="GN11" s="235"/>
      <c r="GO11" s="235"/>
      <c r="GP11" s="235"/>
      <c r="GQ11" s="235"/>
      <c r="GR11" s="235"/>
      <c r="GS11" s="235"/>
      <c r="GT11" s="235"/>
      <c r="GU11" s="235"/>
      <c r="GV11" s="235"/>
      <c r="GW11" s="235"/>
      <c r="GX11" s="235"/>
      <c r="GY11" s="235"/>
      <c r="GZ11" s="235"/>
      <c r="HA11" s="235"/>
      <c r="HB11" s="235"/>
      <c r="HC11" s="235"/>
      <c r="HD11" s="235"/>
    </row>
    <row r="12" spans="5:212">
      <c r="E12" s="232" t="s">
        <v>310</v>
      </c>
      <c r="H12" s="322"/>
      <c r="I12" s="322"/>
      <c r="J12" s="323">
        <f>(1-0.34)</f>
        <v>0.65999999999999992</v>
      </c>
      <c r="K12" s="323">
        <f>J12</f>
        <v>0.65999999999999992</v>
      </c>
      <c r="L12" s="323">
        <f t="shared" ref="L12:O12" si="0">K12</f>
        <v>0.65999999999999992</v>
      </c>
      <c r="M12" s="323">
        <f t="shared" si="0"/>
        <v>0.65999999999999992</v>
      </c>
      <c r="N12" s="323">
        <f t="shared" si="0"/>
        <v>0.65999999999999992</v>
      </c>
      <c r="O12" s="323">
        <f t="shared" si="0"/>
        <v>0.65999999999999992</v>
      </c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5"/>
      <c r="AN12" s="235"/>
      <c r="AO12" s="235"/>
      <c r="AP12" s="235"/>
      <c r="AQ12" s="235"/>
      <c r="AR12" s="235"/>
      <c r="AS12" s="235"/>
      <c r="AT12" s="235"/>
      <c r="AU12" s="235"/>
      <c r="AV12" s="235"/>
      <c r="AW12" s="235"/>
      <c r="AX12" s="235"/>
      <c r="AY12" s="235"/>
      <c r="AZ12" s="235"/>
      <c r="BA12" s="235"/>
      <c r="BB12" s="235"/>
      <c r="BC12" s="235"/>
      <c r="BD12" s="235"/>
      <c r="BE12" s="235"/>
      <c r="BF12" s="235"/>
      <c r="BG12" s="235"/>
      <c r="BH12" s="235"/>
      <c r="BI12" s="235"/>
      <c r="BJ12" s="235"/>
      <c r="BK12" s="235"/>
      <c r="BL12" s="235"/>
      <c r="BM12" s="235"/>
      <c r="BN12" s="235"/>
      <c r="BO12" s="235"/>
      <c r="BP12" s="235"/>
      <c r="BQ12" s="235"/>
      <c r="BR12" s="235"/>
      <c r="BS12" s="235"/>
      <c r="BT12" s="235"/>
      <c r="BU12" s="235"/>
      <c r="BV12" s="235"/>
      <c r="BW12" s="235"/>
      <c r="BX12" s="235"/>
      <c r="BY12" s="235"/>
      <c r="BZ12" s="235"/>
      <c r="CA12" s="235"/>
      <c r="CB12" s="235"/>
      <c r="CC12" s="235"/>
      <c r="CD12" s="235"/>
      <c r="CE12" s="235"/>
      <c r="CF12" s="235"/>
      <c r="CG12" s="235"/>
      <c r="CH12" s="235"/>
      <c r="CI12" s="235"/>
      <c r="CJ12" s="235"/>
      <c r="CK12" s="235"/>
      <c r="CL12" s="235"/>
      <c r="CM12" s="235"/>
      <c r="CN12" s="235"/>
      <c r="CO12" s="235"/>
      <c r="CP12" s="235"/>
      <c r="CQ12" s="235"/>
      <c r="CR12" s="235"/>
      <c r="CS12" s="235"/>
      <c r="CT12" s="235"/>
      <c r="CU12" s="235"/>
      <c r="CV12" s="235"/>
      <c r="CW12" s="235"/>
      <c r="CX12" s="235"/>
      <c r="CY12" s="235"/>
      <c r="CZ12" s="235"/>
      <c r="DA12" s="235"/>
      <c r="DB12" s="235"/>
      <c r="DC12" s="235"/>
      <c r="DD12" s="235"/>
      <c r="DE12" s="235"/>
      <c r="DF12" s="235"/>
      <c r="DG12" s="235"/>
      <c r="DH12" s="235"/>
      <c r="DI12" s="235"/>
      <c r="DJ12" s="235"/>
      <c r="DK12" s="235"/>
      <c r="DL12" s="235"/>
      <c r="DM12" s="235"/>
      <c r="DN12" s="235"/>
      <c r="DO12" s="235"/>
      <c r="DP12" s="235"/>
      <c r="DQ12" s="235"/>
      <c r="DR12" s="235"/>
      <c r="DS12" s="235"/>
      <c r="DT12" s="235"/>
      <c r="DU12" s="235"/>
      <c r="DV12" s="235"/>
      <c r="DW12" s="235"/>
      <c r="DX12" s="235"/>
      <c r="DY12" s="235"/>
      <c r="DZ12" s="235"/>
      <c r="EA12" s="235"/>
      <c r="EB12" s="235"/>
      <c r="EC12" s="235"/>
      <c r="ED12" s="235"/>
      <c r="EE12" s="235"/>
      <c r="EF12" s="235"/>
      <c r="EG12" s="235"/>
      <c r="EH12" s="235"/>
      <c r="EI12" s="235"/>
      <c r="EJ12" s="235"/>
      <c r="EK12" s="235"/>
      <c r="EL12" s="235"/>
      <c r="EM12" s="235"/>
      <c r="EN12" s="235"/>
      <c r="EO12" s="235"/>
      <c r="EP12" s="235"/>
      <c r="EQ12" s="235"/>
      <c r="ER12" s="235"/>
      <c r="ES12" s="235"/>
      <c r="ET12" s="235"/>
      <c r="EU12" s="235"/>
      <c r="EV12" s="235"/>
      <c r="EW12" s="235"/>
      <c r="EX12" s="235"/>
      <c r="EY12" s="235"/>
      <c r="EZ12" s="235"/>
      <c r="FA12" s="235"/>
      <c r="FB12" s="235"/>
      <c r="FC12" s="235"/>
      <c r="FD12" s="235"/>
      <c r="FE12" s="235"/>
      <c r="FF12" s="235"/>
      <c r="FG12" s="235"/>
      <c r="FH12" s="235"/>
      <c r="FI12" s="235"/>
      <c r="FJ12" s="235"/>
      <c r="FK12" s="235"/>
      <c r="FL12" s="235"/>
      <c r="FM12" s="235"/>
      <c r="FN12" s="235"/>
      <c r="FO12" s="235"/>
      <c r="FP12" s="235"/>
      <c r="FQ12" s="235"/>
      <c r="FR12" s="235"/>
      <c r="FS12" s="235"/>
      <c r="FT12" s="235"/>
      <c r="FU12" s="235"/>
      <c r="FV12" s="235"/>
      <c r="FW12" s="235"/>
      <c r="FX12" s="235"/>
      <c r="FY12" s="235"/>
      <c r="FZ12" s="235"/>
      <c r="GA12" s="235"/>
      <c r="GB12" s="235"/>
      <c r="GC12" s="235"/>
      <c r="GD12" s="235"/>
      <c r="GE12" s="235"/>
      <c r="GF12" s="235"/>
      <c r="GG12" s="235"/>
      <c r="GH12" s="235"/>
      <c r="GI12" s="235"/>
      <c r="GJ12" s="235"/>
      <c r="GK12" s="235"/>
      <c r="GL12" s="235"/>
      <c r="GM12" s="235"/>
      <c r="GN12" s="235"/>
      <c r="GO12" s="235"/>
      <c r="GP12" s="235"/>
      <c r="GQ12" s="235"/>
      <c r="GR12" s="235"/>
      <c r="GS12" s="235"/>
      <c r="GT12" s="235"/>
      <c r="GU12" s="235"/>
      <c r="GV12" s="235"/>
      <c r="GW12" s="235"/>
      <c r="GX12" s="235"/>
      <c r="GY12" s="235"/>
      <c r="GZ12" s="235"/>
      <c r="HA12" s="235"/>
      <c r="HB12" s="235"/>
      <c r="HC12" s="235"/>
      <c r="HD12" s="235"/>
    </row>
    <row r="13" spans="5:212">
      <c r="E13" s="233" t="s">
        <v>311</v>
      </c>
      <c r="H13" s="236"/>
      <c r="I13" s="236"/>
      <c r="J13" s="236">
        <f t="shared" ref="J13:O13" si="1">J11*J12</f>
        <v>545.61017297820342</v>
      </c>
      <c r="K13" s="236">
        <f t="shared" si="1"/>
        <v>574.0237856499333</v>
      </c>
      <c r="L13" s="236">
        <f t="shared" si="1"/>
        <v>604.05326331289712</v>
      </c>
      <c r="M13" s="236">
        <f t="shared" si="1"/>
        <v>635.74113755833321</v>
      </c>
      <c r="N13" s="236">
        <f t="shared" si="1"/>
        <v>669.1154089264237</v>
      </c>
      <c r="O13" s="236">
        <f t="shared" si="1"/>
        <v>704.18429366408338</v>
      </c>
      <c r="P13" s="236"/>
      <c r="Q13" s="236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  <c r="AP13" s="235"/>
      <c r="AQ13" s="235"/>
      <c r="AR13" s="235"/>
      <c r="AS13" s="235"/>
      <c r="AT13" s="235"/>
      <c r="AU13" s="235"/>
      <c r="AV13" s="235"/>
      <c r="AW13" s="235"/>
      <c r="AX13" s="235"/>
      <c r="AY13" s="235"/>
      <c r="AZ13" s="235"/>
      <c r="BA13" s="235"/>
      <c r="BB13" s="235"/>
      <c r="BC13" s="235"/>
      <c r="BD13" s="235"/>
      <c r="BE13" s="235"/>
      <c r="BF13" s="235"/>
      <c r="BG13" s="235"/>
      <c r="BH13" s="235"/>
      <c r="BI13" s="235"/>
      <c r="BJ13" s="235"/>
      <c r="BK13" s="235"/>
      <c r="BL13" s="235"/>
      <c r="BM13" s="235"/>
      <c r="BN13" s="235"/>
      <c r="BO13" s="235"/>
      <c r="BP13" s="235"/>
      <c r="BQ13" s="235"/>
      <c r="BR13" s="235"/>
      <c r="BS13" s="235"/>
      <c r="BT13" s="235"/>
      <c r="BU13" s="235"/>
      <c r="BV13" s="235"/>
      <c r="BW13" s="235"/>
      <c r="BX13" s="235"/>
      <c r="BY13" s="235"/>
      <c r="BZ13" s="235"/>
      <c r="CA13" s="235"/>
      <c r="CB13" s="235"/>
      <c r="CC13" s="235"/>
      <c r="CD13" s="235"/>
      <c r="CE13" s="235"/>
      <c r="CF13" s="235"/>
      <c r="CG13" s="235"/>
      <c r="CH13" s="235"/>
      <c r="CI13" s="235"/>
      <c r="CJ13" s="235"/>
      <c r="CK13" s="235"/>
      <c r="CL13" s="235"/>
      <c r="CM13" s="235"/>
      <c r="CN13" s="235"/>
      <c r="CO13" s="235"/>
      <c r="CP13" s="235"/>
      <c r="CQ13" s="235"/>
      <c r="CR13" s="235"/>
      <c r="CS13" s="235"/>
      <c r="CT13" s="235"/>
      <c r="CU13" s="235"/>
      <c r="CV13" s="235"/>
      <c r="CW13" s="235"/>
      <c r="CX13" s="235"/>
      <c r="CY13" s="235"/>
      <c r="CZ13" s="235"/>
      <c r="DA13" s="235"/>
      <c r="DB13" s="235"/>
      <c r="DC13" s="235"/>
      <c r="DD13" s="235"/>
      <c r="DE13" s="235"/>
      <c r="DF13" s="235"/>
      <c r="DG13" s="235"/>
      <c r="DH13" s="235"/>
      <c r="DI13" s="235"/>
      <c r="DJ13" s="235"/>
      <c r="DK13" s="235"/>
      <c r="DL13" s="235"/>
      <c r="DM13" s="235"/>
      <c r="DN13" s="235"/>
      <c r="DO13" s="235"/>
      <c r="DP13" s="235"/>
      <c r="DQ13" s="235"/>
      <c r="DR13" s="235"/>
      <c r="DS13" s="235"/>
      <c r="DT13" s="235"/>
      <c r="DU13" s="235"/>
      <c r="DV13" s="235"/>
      <c r="DW13" s="235"/>
      <c r="DX13" s="235"/>
      <c r="DY13" s="235"/>
      <c r="DZ13" s="235"/>
      <c r="EA13" s="235"/>
      <c r="EB13" s="235"/>
      <c r="EC13" s="235"/>
      <c r="ED13" s="235"/>
      <c r="EE13" s="235"/>
      <c r="EF13" s="235"/>
      <c r="EG13" s="235"/>
      <c r="EH13" s="235"/>
      <c r="EI13" s="235"/>
      <c r="EJ13" s="235"/>
      <c r="EK13" s="235"/>
      <c r="EL13" s="235"/>
      <c r="EM13" s="235"/>
      <c r="EN13" s="235"/>
      <c r="EO13" s="235"/>
      <c r="EP13" s="235"/>
      <c r="EQ13" s="235"/>
      <c r="ER13" s="235"/>
      <c r="ES13" s="235"/>
      <c r="ET13" s="235"/>
      <c r="EU13" s="235"/>
      <c r="EV13" s="235"/>
      <c r="EW13" s="235"/>
      <c r="EX13" s="235"/>
      <c r="EY13" s="235"/>
      <c r="EZ13" s="235"/>
      <c r="FA13" s="235"/>
      <c r="FB13" s="235"/>
      <c r="FC13" s="235"/>
      <c r="FD13" s="235"/>
      <c r="FE13" s="235"/>
      <c r="FF13" s="235"/>
      <c r="FG13" s="235"/>
      <c r="FH13" s="235"/>
      <c r="FI13" s="235"/>
      <c r="FJ13" s="235"/>
      <c r="FK13" s="235"/>
      <c r="FL13" s="235"/>
      <c r="FM13" s="235"/>
      <c r="FN13" s="235"/>
      <c r="FO13" s="235"/>
      <c r="FP13" s="235"/>
      <c r="FQ13" s="235"/>
      <c r="FR13" s="235"/>
      <c r="FS13" s="235"/>
      <c r="FT13" s="235"/>
      <c r="FU13" s="235"/>
      <c r="FV13" s="235"/>
      <c r="FW13" s="235"/>
      <c r="FX13" s="235"/>
      <c r="FY13" s="235"/>
      <c r="FZ13" s="235"/>
      <c r="GA13" s="235"/>
      <c r="GB13" s="235"/>
      <c r="GC13" s="235"/>
      <c r="GD13" s="235"/>
      <c r="GE13" s="235"/>
      <c r="GF13" s="235"/>
      <c r="GG13" s="235"/>
      <c r="GH13" s="235"/>
      <c r="GI13" s="235"/>
      <c r="GJ13" s="235"/>
      <c r="GK13" s="235"/>
      <c r="GL13" s="235"/>
      <c r="GM13" s="235"/>
      <c r="GN13" s="235"/>
      <c r="GO13" s="235"/>
      <c r="GP13" s="235"/>
      <c r="GQ13" s="235"/>
      <c r="GR13" s="235"/>
      <c r="GS13" s="235"/>
      <c r="GT13" s="235"/>
      <c r="GU13" s="235"/>
      <c r="GV13" s="235"/>
      <c r="GW13" s="235"/>
      <c r="GX13" s="235"/>
      <c r="GY13" s="235"/>
      <c r="GZ13" s="235"/>
      <c r="HA13" s="235"/>
      <c r="HB13" s="235"/>
      <c r="HC13" s="235"/>
      <c r="HD13" s="235"/>
    </row>
    <row r="14" spans="5:212">
      <c r="E14" s="232" t="s">
        <v>312</v>
      </c>
      <c r="H14" s="235"/>
      <c r="I14" s="235"/>
      <c r="J14" s="235">
        <f>CAPEX!D20</f>
        <v>623.56112091552586</v>
      </c>
      <c r="K14" s="235">
        <f>CAPEX!E20</f>
        <v>704.50000000000102</v>
      </c>
      <c r="L14" s="235">
        <f>CAPEX!F20</f>
        <v>726.70000000000095</v>
      </c>
      <c r="M14" s="235">
        <f>CAPEX!G20</f>
        <v>748.90000000000111</v>
      </c>
      <c r="N14" s="235">
        <f>CAPEX!H20</f>
        <v>771.10000000000127</v>
      </c>
      <c r="O14" s="235">
        <f>CAPEX!I20</f>
        <v>793.30000000000121</v>
      </c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5"/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5"/>
      <c r="AN14" s="235"/>
      <c r="AO14" s="235"/>
      <c r="AP14" s="235"/>
      <c r="AQ14" s="235"/>
      <c r="AR14" s="235"/>
      <c r="AS14" s="235"/>
      <c r="AT14" s="235"/>
      <c r="AU14" s="235"/>
      <c r="AV14" s="235"/>
      <c r="AW14" s="235"/>
      <c r="AX14" s="235"/>
      <c r="AY14" s="235"/>
      <c r="AZ14" s="235"/>
      <c r="BA14" s="235"/>
      <c r="BB14" s="235"/>
      <c r="BC14" s="235"/>
      <c r="BD14" s="235"/>
      <c r="BE14" s="235"/>
      <c r="BF14" s="235"/>
      <c r="BG14" s="235"/>
      <c r="BH14" s="235"/>
      <c r="BI14" s="235"/>
      <c r="BJ14" s="235"/>
      <c r="BK14" s="235"/>
      <c r="BL14" s="235"/>
      <c r="BM14" s="235"/>
      <c r="BN14" s="235"/>
      <c r="BO14" s="235"/>
      <c r="BP14" s="235"/>
      <c r="BQ14" s="235"/>
      <c r="BR14" s="235"/>
      <c r="BS14" s="235"/>
      <c r="BT14" s="235"/>
      <c r="BU14" s="235"/>
      <c r="BV14" s="235"/>
      <c r="BW14" s="235"/>
      <c r="BX14" s="235"/>
      <c r="BY14" s="235"/>
      <c r="BZ14" s="235"/>
      <c r="CA14" s="235"/>
      <c r="CB14" s="235"/>
      <c r="CC14" s="235"/>
      <c r="CD14" s="235"/>
      <c r="CE14" s="235"/>
      <c r="CF14" s="235"/>
      <c r="CG14" s="235"/>
      <c r="CH14" s="235"/>
      <c r="CI14" s="235"/>
      <c r="CJ14" s="235"/>
      <c r="CK14" s="235"/>
      <c r="CL14" s="235"/>
      <c r="CM14" s="235"/>
      <c r="CN14" s="235"/>
      <c r="CO14" s="235"/>
      <c r="CP14" s="235"/>
      <c r="CQ14" s="235"/>
      <c r="CR14" s="235"/>
      <c r="CS14" s="235"/>
      <c r="CT14" s="235"/>
      <c r="CU14" s="235"/>
      <c r="CV14" s="235"/>
      <c r="CW14" s="235"/>
      <c r="CX14" s="235"/>
      <c r="CY14" s="235"/>
      <c r="CZ14" s="235"/>
      <c r="DA14" s="235"/>
      <c r="DB14" s="235"/>
      <c r="DC14" s="235"/>
      <c r="DD14" s="235"/>
      <c r="DE14" s="235"/>
      <c r="DF14" s="235"/>
      <c r="DG14" s="235"/>
      <c r="DH14" s="235"/>
      <c r="DI14" s="235"/>
      <c r="DJ14" s="235"/>
      <c r="DK14" s="235"/>
      <c r="DL14" s="235"/>
      <c r="DM14" s="235"/>
      <c r="DN14" s="235"/>
      <c r="DO14" s="235"/>
      <c r="DP14" s="235"/>
      <c r="DQ14" s="235"/>
      <c r="DR14" s="235"/>
      <c r="DS14" s="235"/>
      <c r="DT14" s="235"/>
      <c r="DU14" s="235"/>
      <c r="DV14" s="235"/>
      <c r="DW14" s="235"/>
      <c r="DX14" s="235"/>
      <c r="DY14" s="235"/>
      <c r="DZ14" s="235"/>
      <c r="EA14" s="235"/>
      <c r="EB14" s="235"/>
      <c r="EC14" s="235"/>
      <c r="ED14" s="235"/>
      <c r="EE14" s="235"/>
      <c r="EF14" s="235"/>
      <c r="EG14" s="235"/>
      <c r="EH14" s="235"/>
      <c r="EI14" s="235"/>
      <c r="EJ14" s="235"/>
      <c r="EK14" s="235"/>
      <c r="EL14" s="235"/>
      <c r="EM14" s="235"/>
      <c r="EN14" s="235"/>
      <c r="EO14" s="235"/>
      <c r="EP14" s="235"/>
      <c r="EQ14" s="235"/>
      <c r="ER14" s="235"/>
      <c r="ES14" s="235"/>
      <c r="ET14" s="235"/>
      <c r="EU14" s="235"/>
      <c r="EV14" s="235"/>
      <c r="EW14" s="235"/>
      <c r="EX14" s="235"/>
      <c r="EY14" s="235"/>
      <c r="EZ14" s="235"/>
      <c r="FA14" s="235"/>
      <c r="FB14" s="235"/>
      <c r="FC14" s="235"/>
      <c r="FD14" s="235"/>
      <c r="FE14" s="235"/>
      <c r="FF14" s="235"/>
      <c r="FG14" s="235"/>
      <c r="FH14" s="235"/>
      <c r="FI14" s="235"/>
      <c r="FJ14" s="235"/>
      <c r="FK14" s="235"/>
      <c r="FL14" s="235"/>
      <c r="FM14" s="235"/>
      <c r="FN14" s="235"/>
      <c r="FO14" s="235"/>
      <c r="FP14" s="235"/>
      <c r="FQ14" s="235"/>
      <c r="FR14" s="235"/>
      <c r="FS14" s="235"/>
      <c r="FT14" s="235"/>
      <c r="FU14" s="235"/>
      <c r="FV14" s="235"/>
      <c r="FW14" s="235"/>
      <c r="FX14" s="235"/>
      <c r="FY14" s="235"/>
      <c r="FZ14" s="235"/>
      <c r="GA14" s="235"/>
      <c r="GB14" s="235"/>
      <c r="GC14" s="235"/>
      <c r="GD14" s="235"/>
      <c r="GE14" s="235"/>
      <c r="GF14" s="235"/>
      <c r="GG14" s="235"/>
      <c r="GH14" s="235"/>
      <c r="GI14" s="235"/>
      <c r="GJ14" s="235"/>
      <c r="GK14" s="235"/>
      <c r="GL14" s="235"/>
      <c r="GM14" s="235"/>
      <c r="GN14" s="235"/>
      <c r="GO14" s="235"/>
      <c r="GP14" s="235"/>
      <c r="GQ14" s="235"/>
      <c r="GR14" s="235"/>
      <c r="GS14" s="235"/>
      <c r="GT14" s="235"/>
      <c r="GU14" s="235"/>
      <c r="GV14" s="235"/>
      <c r="GW14" s="235"/>
      <c r="GX14" s="235"/>
      <c r="GY14" s="235"/>
      <c r="GZ14" s="235"/>
      <c r="HA14" s="235"/>
      <c r="HB14" s="235"/>
      <c r="HC14" s="235"/>
      <c r="HD14" s="235"/>
    </row>
    <row r="15" spans="5:212">
      <c r="E15" s="232" t="s">
        <v>313</v>
      </c>
      <c r="H15" s="235"/>
      <c r="I15" s="235"/>
      <c r="J15" s="235">
        <f>-CAPEX!D15</f>
        <v>-487.94106413040305</v>
      </c>
      <c r="K15" s="235">
        <f>-CAPEX!E15</f>
        <v>-503.84966250738898</v>
      </c>
      <c r="L15" s="235">
        <f>-CAPEX!F15</f>
        <v>-520.36694627553561</v>
      </c>
      <c r="M15" s="235">
        <f>-CAPEX!G15</f>
        <v>-537.51789392429043</v>
      </c>
      <c r="N15" s="235">
        <f>-CAPEX!H15</f>
        <v>-555.32856526362218</v>
      </c>
      <c r="O15" s="235">
        <f>-CAPEX!I15</f>
        <v>-573.82614993707898</v>
      </c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5"/>
      <c r="AF15" s="235"/>
      <c r="AG15" s="235"/>
      <c r="AH15" s="235"/>
      <c r="AI15" s="235"/>
      <c r="AJ15" s="235"/>
      <c r="AK15" s="235"/>
      <c r="AL15" s="235"/>
      <c r="AM15" s="235"/>
      <c r="AN15" s="235"/>
      <c r="AO15" s="235"/>
      <c r="AP15" s="235"/>
      <c r="AQ15" s="235"/>
      <c r="AR15" s="235"/>
      <c r="AS15" s="235"/>
      <c r="AT15" s="235"/>
      <c r="AU15" s="235"/>
      <c r="AV15" s="235"/>
      <c r="AW15" s="235"/>
      <c r="AX15" s="235"/>
      <c r="AY15" s="235"/>
      <c r="AZ15" s="235"/>
      <c r="BA15" s="235"/>
      <c r="BB15" s="235"/>
      <c r="BC15" s="235"/>
      <c r="BD15" s="235"/>
      <c r="BE15" s="235"/>
      <c r="BF15" s="235"/>
      <c r="BG15" s="235"/>
      <c r="BH15" s="235"/>
      <c r="BI15" s="235"/>
      <c r="BJ15" s="235"/>
      <c r="BK15" s="235"/>
      <c r="BL15" s="235"/>
      <c r="BM15" s="235"/>
      <c r="BN15" s="235"/>
      <c r="BO15" s="235"/>
      <c r="BP15" s="235"/>
      <c r="BQ15" s="235"/>
      <c r="BR15" s="235"/>
      <c r="BS15" s="235"/>
      <c r="BT15" s="235"/>
      <c r="BU15" s="235"/>
      <c r="BV15" s="235"/>
      <c r="BW15" s="235"/>
      <c r="BX15" s="235"/>
      <c r="BY15" s="235"/>
      <c r="BZ15" s="235"/>
      <c r="CA15" s="235"/>
      <c r="CB15" s="235"/>
      <c r="CC15" s="235"/>
      <c r="CD15" s="235"/>
      <c r="CE15" s="235"/>
      <c r="CF15" s="235"/>
      <c r="CG15" s="235"/>
      <c r="CH15" s="235"/>
      <c r="CI15" s="235"/>
      <c r="CJ15" s="235"/>
      <c r="CK15" s="235"/>
      <c r="CL15" s="235"/>
      <c r="CM15" s="235"/>
      <c r="CN15" s="235"/>
      <c r="CO15" s="235"/>
      <c r="CP15" s="235"/>
      <c r="CQ15" s="235"/>
      <c r="CR15" s="235"/>
      <c r="CS15" s="235"/>
      <c r="CT15" s="235"/>
      <c r="CU15" s="235"/>
      <c r="CV15" s="235"/>
      <c r="CW15" s="235"/>
      <c r="CX15" s="235"/>
      <c r="CY15" s="235"/>
      <c r="CZ15" s="235"/>
      <c r="DA15" s="235"/>
      <c r="DB15" s="235"/>
      <c r="DC15" s="235"/>
      <c r="DD15" s="235"/>
      <c r="DE15" s="235"/>
      <c r="DF15" s="235"/>
      <c r="DG15" s="235"/>
      <c r="DH15" s="235"/>
      <c r="DI15" s="235"/>
      <c r="DJ15" s="235"/>
      <c r="DK15" s="235"/>
      <c r="DL15" s="235"/>
      <c r="DM15" s="235"/>
      <c r="DN15" s="235"/>
      <c r="DO15" s="235"/>
      <c r="DP15" s="235"/>
      <c r="DQ15" s="235"/>
      <c r="DR15" s="235"/>
      <c r="DS15" s="235"/>
      <c r="DT15" s="235"/>
      <c r="DU15" s="235"/>
      <c r="DV15" s="235"/>
      <c r="DW15" s="235"/>
      <c r="DX15" s="235"/>
      <c r="DY15" s="235"/>
      <c r="DZ15" s="235"/>
      <c r="EA15" s="235"/>
      <c r="EB15" s="235"/>
      <c r="EC15" s="235"/>
      <c r="ED15" s="235"/>
      <c r="EE15" s="235"/>
      <c r="EF15" s="235"/>
      <c r="EG15" s="235"/>
      <c r="EH15" s="235"/>
      <c r="EI15" s="235"/>
      <c r="EJ15" s="235"/>
      <c r="EK15" s="235"/>
      <c r="EL15" s="235"/>
      <c r="EM15" s="235"/>
      <c r="EN15" s="235"/>
      <c r="EO15" s="235"/>
      <c r="EP15" s="235"/>
      <c r="EQ15" s="235"/>
      <c r="ER15" s="235"/>
      <c r="ES15" s="235"/>
      <c r="ET15" s="235"/>
      <c r="EU15" s="235"/>
      <c r="EV15" s="235"/>
      <c r="EW15" s="235"/>
      <c r="EX15" s="235"/>
      <c r="EY15" s="235"/>
      <c r="EZ15" s="235"/>
      <c r="FA15" s="235"/>
      <c r="FB15" s="235"/>
      <c r="FC15" s="235"/>
      <c r="FD15" s="235"/>
      <c r="FE15" s="235"/>
      <c r="FF15" s="235"/>
      <c r="FG15" s="235"/>
      <c r="FH15" s="235"/>
      <c r="FI15" s="235"/>
      <c r="FJ15" s="235"/>
      <c r="FK15" s="235"/>
      <c r="FL15" s="235"/>
      <c r="FM15" s="235"/>
      <c r="FN15" s="235"/>
      <c r="FO15" s="235"/>
      <c r="FP15" s="235"/>
      <c r="FQ15" s="235"/>
      <c r="FR15" s="235"/>
      <c r="FS15" s="235"/>
      <c r="FT15" s="235"/>
      <c r="FU15" s="235"/>
      <c r="FV15" s="235"/>
      <c r="FW15" s="235"/>
      <c r="FX15" s="235"/>
      <c r="FY15" s="235"/>
      <c r="FZ15" s="235"/>
      <c r="GA15" s="235"/>
      <c r="GB15" s="235"/>
      <c r="GC15" s="235"/>
      <c r="GD15" s="235"/>
      <c r="GE15" s="235"/>
      <c r="GF15" s="235"/>
      <c r="GG15" s="235"/>
      <c r="GH15" s="235"/>
      <c r="GI15" s="235"/>
      <c r="GJ15" s="235"/>
      <c r="GK15" s="235"/>
      <c r="GL15" s="235"/>
      <c r="GM15" s="235"/>
      <c r="GN15" s="235"/>
      <c r="GO15" s="235"/>
      <c r="GP15" s="235"/>
      <c r="GQ15" s="235"/>
      <c r="GR15" s="235"/>
      <c r="GS15" s="235"/>
      <c r="GT15" s="235"/>
      <c r="GU15" s="235"/>
      <c r="GV15" s="235"/>
      <c r="GW15" s="235"/>
      <c r="GX15" s="235"/>
      <c r="GY15" s="235"/>
      <c r="GZ15" s="235"/>
      <c r="HA15" s="235"/>
      <c r="HB15" s="235"/>
      <c r="HC15" s="235"/>
      <c r="HD15" s="235"/>
    </row>
    <row r="16" spans="5:212">
      <c r="E16" s="232" t="s">
        <v>314</v>
      </c>
      <c r="H16" s="235"/>
      <c r="I16" s="235"/>
      <c r="J16" s="235">
        <f>-'Balance Sheet'!F147</f>
        <v>-2229.0732223322375</v>
      </c>
      <c r="K16" s="235">
        <f>-'Balance Sheet'!G147</f>
        <v>767.21389867849848</v>
      </c>
      <c r="L16" s="235">
        <f>-'Balance Sheet'!H147</f>
        <v>903.26866514826179</v>
      </c>
      <c r="M16" s="235">
        <f>-'Balance Sheet'!I147</f>
        <v>1015.8607262998412</v>
      </c>
      <c r="N16" s="235">
        <f>-'Balance Sheet'!J147</f>
        <v>850.54686277604105</v>
      </c>
      <c r="O16" s="235">
        <f>-'Balance Sheet'!K147</f>
        <v>39.460911728099745</v>
      </c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5"/>
      <c r="AF16" s="235"/>
      <c r="AG16" s="235"/>
      <c r="AH16" s="235"/>
      <c r="AI16" s="235"/>
      <c r="AJ16" s="235"/>
      <c r="AK16" s="235"/>
      <c r="AL16" s="235"/>
      <c r="AM16" s="235"/>
      <c r="AN16" s="235"/>
      <c r="AO16" s="235"/>
      <c r="AP16" s="235"/>
      <c r="AQ16" s="235"/>
      <c r="AR16" s="235"/>
      <c r="AS16" s="235"/>
      <c r="AT16" s="235"/>
      <c r="AU16" s="235"/>
      <c r="AV16" s="235"/>
      <c r="AW16" s="235"/>
      <c r="AX16" s="235"/>
      <c r="AY16" s="235"/>
      <c r="AZ16" s="235"/>
      <c r="BA16" s="235"/>
      <c r="BB16" s="235"/>
      <c r="BC16" s="235"/>
      <c r="BD16" s="235"/>
      <c r="BE16" s="235"/>
      <c r="BF16" s="235"/>
      <c r="BG16" s="235"/>
      <c r="BH16" s="235"/>
      <c r="BI16" s="235"/>
      <c r="BJ16" s="235"/>
      <c r="BK16" s="235"/>
      <c r="BL16" s="235"/>
      <c r="BM16" s="235"/>
      <c r="BN16" s="235"/>
      <c r="BO16" s="235"/>
      <c r="BP16" s="235"/>
      <c r="BQ16" s="235"/>
      <c r="BR16" s="235"/>
      <c r="BS16" s="235"/>
      <c r="BT16" s="235"/>
      <c r="BU16" s="235"/>
      <c r="BV16" s="235"/>
      <c r="BW16" s="235"/>
      <c r="BX16" s="235"/>
      <c r="BY16" s="235"/>
      <c r="BZ16" s="235"/>
      <c r="CA16" s="235"/>
      <c r="CB16" s="235"/>
      <c r="CC16" s="235"/>
      <c r="CD16" s="235"/>
      <c r="CE16" s="235"/>
      <c r="CF16" s="235"/>
      <c r="CG16" s="235"/>
      <c r="CH16" s="235"/>
      <c r="CI16" s="235"/>
      <c r="CJ16" s="235"/>
      <c r="CK16" s="235"/>
      <c r="CL16" s="235"/>
      <c r="CM16" s="235"/>
      <c r="CN16" s="235"/>
      <c r="CO16" s="235"/>
      <c r="CP16" s="235"/>
      <c r="CQ16" s="235"/>
      <c r="CR16" s="235"/>
      <c r="CS16" s="235"/>
      <c r="CT16" s="235"/>
      <c r="CU16" s="235"/>
      <c r="CV16" s="235"/>
      <c r="CW16" s="235"/>
      <c r="CX16" s="235"/>
      <c r="CY16" s="235"/>
      <c r="CZ16" s="235"/>
      <c r="DA16" s="235"/>
      <c r="DB16" s="235"/>
      <c r="DC16" s="235"/>
      <c r="DD16" s="235"/>
      <c r="DE16" s="235"/>
      <c r="DF16" s="235"/>
      <c r="DG16" s="235"/>
      <c r="DH16" s="235"/>
      <c r="DI16" s="235"/>
      <c r="DJ16" s="235"/>
      <c r="DK16" s="235"/>
      <c r="DL16" s="235"/>
      <c r="DM16" s="235"/>
      <c r="DN16" s="235"/>
      <c r="DO16" s="235"/>
      <c r="DP16" s="235"/>
      <c r="DQ16" s="235"/>
      <c r="DR16" s="235"/>
      <c r="DS16" s="235"/>
      <c r="DT16" s="235"/>
      <c r="DU16" s="235"/>
      <c r="DV16" s="235"/>
      <c r="DW16" s="235"/>
      <c r="DX16" s="235"/>
      <c r="DY16" s="235"/>
      <c r="DZ16" s="235"/>
      <c r="EA16" s="235"/>
      <c r="EB16" s="235"/>
      <c r="EC16" s="235"/>
      <c r="ED16" s="235"/>
      <c r="EE16" s="235"/>
      <c r="EF16" s="235"/>
      <c r="EG16" s="235"/>
      <c r="EH16" s="235"/>
      <c r="EI16" s="235"/>
      <c r="EJ16" s="235"/>
      <c r="EK16" s="235"/>
      <c r="EL16" s="235"/>
      <c r="EM16" s="235"/>
      <c r="EN16" s="235"/>
      <c r="EO16" s="235"/>
      <c r="EP16" s="235"/>
      <c r="EQ16" s="235"/>
      <c r="ER16" s="235"/>
      <c r="ES16" s="235"/>
      <c r="ET16" s="235"/>
      <c r="EU16" s="235"/>
      <c r="EV16" s="235"/>
      <c r="EW16" s="235"/>
      <c r="EX16" s="235"/>
      <c r="EY16" s="235"/>
      <c r="EZ16" s="235"/>
      <c r="FA16" s="235"/>
      <c r="FB16" s="235"/>
      <c r="FC16" s="235"/>
      <c r="FD16" s="235"/>
      <c r="FE16" s="235"/>
      <c r="FF16" s="235"/>
      <c r="FG16" s="235"/>
      <c r="FH16" s="235"/>
      <c r="FI16" s="235"/>
      <c r="FJ16" s="235"/>
      <c r="FK16" s="235"/>
      <c r="FL16" s="235"/>
      <c r="FM16" s="235"/>
      <c r="FN16" s="235"/>
      <c r="FO16" s="235"/>
      <c r="FP16" s="235"/>
      <c r="FQ16" s="235"/>
      <c r="FR16" s="235"/>
      <c r="FS16" s="235"/>
      <c r="FT16" s="235"/>
      <c r="FU16" s="235"/>
      <c r="FV16" s="235"/>
      <c r="FW16" s="235"/>
      <c r="FX16" s="235"/>
      <c r="FY16" s="235"/>
      <c r="FZ16" s="235"/>
      <c r="GA16" s="235"/>
      <c r="GB16" s="235"/>
      <c r="GC16" s="235"/>
      <c r="GD16" s="235"/>
      <c r="GE16" s="235"/>
      <c r="GF16" s="235"/>
      <c r="GG16" s="235"/>
      <c r="GH16" s="235"/>
      <c r="GI16" s="235"/>
      <c r="GJ16" s="235"/>
      <c r="GK16" s="235"/>
      <c r="GL16" s="235"/>
      <c r="GM16" s="235"/>
      <c r="GN16" s="235"/>
      <c r="GO16" s="235"/>
      <c r="GP16" s="235"/>
      <c r="GQ16" s="235"/>
      <c r="GR16" s="235"/>
      <c r="GS16" s="235"/>
      <c r="GT16" s="235"/>
      <c r="GU16" s="235"/>
      <c r="GV16" s="235"/>
      <c r="GW16" s="235"/>
      <c r="GX16" s="235"/>
      <c r="GY16" s="235"/>
      <c r="GZ16" s="235"/>
      <c r="HA16" s="235"/>
      <c r="HB16" s="235"/>
      <c r="HC16" s="235"/>
      <c r="HD16" s="235"/>
    </row>
    <row r="17" spans="5:212" ht="9.75" customHeight="1">
      <c r="H17" s="235"/>
      <c r="I17" s="235"/>
      <c r="J17" s="235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5"/>
      <c r="AF17" s="235"/>
      <c r="AG17" s="235"/>
      <c r="AH17" s="235"/>
      <c r="AI17" s="235"/>
      <c r="AJ17" s="235"/>
      <c r="AK17" s="235"/>
      <c r="AL17" s="235"/>
      <c r="AM17" s="235"/>
      <c r="AN17" s="235"/>
      <c r="AO17" s="235"/>
      <c r="AP17" s="235"/>
      <c r="AQ17" s="235"/>
      <c r="AR17" s="235"/>
      <c r="AS17" s="235"/>
      <c r="AT17" s="235"/>
      <c r="AU17" s="235"/>
      <c r="AV17" s="235"/>
      <c r="AW17" s="235"/>
      <c r="AX17" s="235"/>
      <c r="AY17" s="235"/>
      <c r="AZ17" s="235"/>
      <c r="BA17" s="235"/>
      <c r="BB17" s="235"/>
      <c r="BC17" s="235"/>
      <c r="BD17" s="235"/>
      <c r="BE17" s="235"/>
      <c r="BF17" s="235"/>
      <c r="BG17" s="235"/>
      <c r="BH17" s="235"/>
      <c r="BI17" s="235"/>
      <c r="BJ17" s="235"/>
      <c r="BK17" s="235"/>
      <c r="BL17" s="235"/>
      <c r="BM17" s="235"/>
      <c r="BN17" s="235"/>
      <c r="BO17" s="235"/>
      <c r="BP17" s="235"/>
      <c r="BQ17" s="235"/>
      <c r="BR17" s="235"/>
      <c r="BS17" s="235"/>
      <c r="BT17" s="235"/>
      <c r="BU17" s="235"/>
      <c r="BV17" s="235"/>
      <c r="BW17" s="235"/>
      <c r="BX17" s="235"/>
      <c r="BY17" s="235"/>
      <c r="BZ17" s="235"/>
      <c r="CA17" s="235"/>
      <c r="CB17" s="235"/>
      <c r="CC17" s="235"/>
      <c r="CD17" s="235"/>
      <c r="CE17" s="235"/>
      <c r="CF17" s="235"/>
      <c r="CG17" s="235"/>
      <c r="CH17" s="235"/>
      <c r="CI17" s="235"/>
      <c r="CJ17" s="235"/>
      <c r="CK17" s="235"/>
      <c r="CL17" s="235"/>
      <c r="CM17" s="235"/>
      <c r="CN17" s="235"/>
      <c r="CO17" s="235"/>
      <c r="CP17" s="235"/>
      <c r="CQ17" s="235"/>
      <c r="CR17" s="235"/>
      <c r="CS17" s="235"/>
      <c r="CT17" s="235"/>
      <c r="CU17" s="235"/>
      <c r="CV17" s="235"/>
      <c r="CW17" s="235"/>
      <c r="CX17" s="235"/>
      <c r="CY17" s="235"/>
      <c r="CZ17" s="235"/>
      <c r="DA17" s="235"/>
      <c r="DB17" s="235"/>
      <c r="DC17" s="235"/>
      <c r="DD17" s="235"/>
      <c r="DE17" s="235"/>
      <c r="DF17" s="235"/>
      <c r="DG17" s="235"/>
      <c r="DH17" s="235"/>
      <c r="DI17" s="235"/>
      <c r="DJ17" s="235"/>
      <c r="DK17" s="235"/>
      <c r="DL17" s="235"/>
      <c r="DM17" s="235"/>
      <c r="DN17" s="235"/>
      <c r="DO17" s="235"/>
      <c r="DP17" s="235"/>
      <c r="DQ17" s="235"/>
      <c r="DR17" s="235"/>
      <c r="DS17" s="235"/>
      <c r="DT17" s="235"/>
      <c r="DU17" s="235"/>
      <c r="DV17" s="235"/>
      <c r="DW17" s="235"/>
      <c r="DX17" s="235"/>
      <c r="DY17" s="235"/>
      <c r="DZ17" s="235"/>
      <c r="EA17" s="235"/>
      <c r="EB17" s="235"/>
      <c r="EC17" s="235"/>
      <c r="ED17" s="235"/>
      <c r="EE17" s="235"/>
      <c r="EF17" s="235"/>
      <c r="EG17" s="235"/>
      <c r="EH17" s="235"/>
      <c r="EI17" s="235"/>
      <c r="EJ17" s="235"/>
      <c r="EK17" s="235"/>
      <c r="EL17" s="235"/>
      <c r="EM17" s="235"/>
      <c r="EN17" s="235"/>
      <c r="EO17" s="235"/>
      <c r="EP17" s="235"/>
      <c r="EQ17" s="235"/>
      <c r="ER17" s="235"/>
      <c r="ES17" s="235"/>
      <c r="ET17" s="235"/>
      <c r="EU17" s="235"/>
      <c r="EV17" s="235"/>
      <c r="EW17" s="235"/>
      <c r="EX17" s="235"/>
      <c r="EY17" s="235"/>
      <c r="EZ17" s="235"/>
      <c r="FA17" s="235"/>
      <c r="FB17" s="235"/>
      <c r="FC17" s="235"/>
      <c r="FD17" s="235"/>
      <c r="FE17" s="235"/>
      <c r="FF17" s="235"/>
      <c r="FG17" s="235"/>
      <c r="FH17" s="235"/>
      <c r="FI17" s="235"/>
      <c r="FJ17" s="235"/>
      <c r="FK17" s="235"/>
      <c r="FL17" s="235"/>
      <c r="FM17" s="235"/>
      <c r="FN17" s="235"/>
      <c r="FO17" s="235"/>
      <c r="FP17" s="235"/>
      <c r="FQ17" s="235"/>
      <c r="FR17" s="235"/>
      <c r="FS17" s="235"/>
      <c r="FT17" s="235"/>
      <c r="FU17" s="235"/>
      <c r="FV17" s="235"/>
      <c r="FW17" s="235"/>
      <c r="FX17" s="235"/>
      <c r="FY17" s="235"/>
      <c r="FZ17" s="235"/>
      <c r="GA17" s="235"/>
      <c r="GB17" s="235"/>
      <c r="GC17" s="235"/>
      <c r="GD17" s="235"/>
      <c r="GE17" s="235"/>
      <c r="GF17" s="235"/>
      <c r="GG17" s="235"/>
      <c r="GH17" s="235"/>
      <c r="GI17" s="235"/>
      <c r="GJ17" s="235"/>
      <c r="GK17" s="235"/>
      <c r="GL17" s="235"/>
      <c r="GM17" s="235"/>
      <c r="GN17" s="235"/>
      <c r="GO17" s="235"/>
      <c r="GP17" s="235"/>
      <c r="GQ17" s="235"/>
      <c r="GR17" s="235"/>
      <c r="GS17" s="235"/>
      <c r="GT17" s="235"/>
      <c r="GU17" s="235"/>
      <c r="GV17" s="235"/>
      <c r="GW17" s="235"/>
      <c r="GX17" s="235"/>
      <c r="GY17" s="235"/>
      <c r="GZ17" s="235"/>
      <c r="HA17" s="235"/>
      <c r="HB17" s="235"/>
      <c r="HC17" s="235"/>
      <c r="HD17" s="235"/>
    </row>
    <row r="18" spans="5:212">
      <c r="E18" s="234" t="s">
        <v>315</v>
      </c>
      <c r="F18" s="234"/>
      <c r="G18" s="234"/>
      <c r="H18" s="237"/>
      <c r="I18" s="237"/>
      <c r="J18" s="237">
        <f>SUM(J13:J16)</f>
        <v>-1547.8429925689111</v>
      </c>
      <c r="K18" s="237">
        <f t="shared" ref="K18:O18" si="2">SUM(K13:K16)</f>
        <v>1541.8880218210438</v>
      </c>
      <c r="L18" s="237">
        <f t="shared" si="2"/>
        <v>1713.6549821856242</v>
      </c>
      <c r="M18" s="237">
        <f t="shared" si="2"/>
        <v>1862.983969933885</v>
      </c>
      <c r="N18" s="237">
        <f t="shared" si="2"/>
        <v>1735.4337064388437</v>
      </c>
      <c r="O18" s="237">
        <f t="shared" si="2"/>
        <v>963.11905545510535</v>
      </c>
      <c r="P18" s="237"/>
      <c r="Q18" s="236"/>
      <c r="R18" s="236"/>
      <c r="S18" s="236"/>
      <c r="T18" s="236"/>
      <c r="U18" s="236"/>
      <c r="V18" s="236"/>
      <c r="W18" s="236"/>
      <c r="X18" s="236"/>
      <c r="Y18" s="236"/>
      <c r="Z18" s="236"/>
      <c r="AA18" s="236"/>
      <c r="AB18" s="237"/>
      <c r="AC18" s="237"/>
      <c r="AD18" s="237"/>
      <c r="AE18" s="237"/>
      <c r="AF18" s="237"/>
      <c r="AG18" s="235"/>
      <c r="AH18" s="235"/>
      <c r="AI18" s="235"/>
      <c r="AJ18" s="235"/>
      <c r="AK18" s="235"/>
      <c r="AL18" s="235"/>
      <c r="AM18" s="235"/>
      <c r="AN18" s="235"/>
      <c r="AO18" s="235"/>
      <c r="AP18" s="235"/>
      <c r="AQ18" s="235"/>
      <c r="AR18" s="235"/>
      <c r="AS18" s="235"/>
      <c r="AT18" s="235"/>
      <c r="AU18" s="235"/>
      <c r="AV18" s="235"/>
      <c r="AW18" s="235"/>
      <c r="AX18" s="235"/>
      <c r="AY18" s="235"/>
      <c r="AZ18" s="235"/>
      <c r="BA18" s="235"/>
      <c r="BB18" s="235"/>
      <c r="BC18" s="235"/>
      <c r="BD18" s="235"/>
      <c r="BE18" s="235"/>
      <c r="BF18" s="235"/>
      <c r="BG18" s="235"/>
      <c r="BH18" s="235"/>
      <c r="BI18" s="235"/>
      <c r="BJ18" s="235"/>
      <c r="BK18" s="235"/>
      <c r="BL18" s="235"/>
      <c r="BM18" s="235"/>
      <c r="BN18" s="235"/>
      <c r="BO18" s="235"/>
      <c r="BP18" s="235"/>
      <c r="BQ18" s="235"/>
      <c r="BR18" s="235"/>
      <c r="BS18" s="235"/>
      <c r="BT18" s="235"/>
      <c r="BU18" s="235"/>
      <c r="BV18" s="235"/>
      <c r="BW18" s="235"/>
      <c r="BX18" s="235"/>
      <c r="BY18" s="235"/>
      <c r="BZ18" s="235"/>
      <c r="CA18" s="235"/>
      <c r="CB18" s="235"/>
      <c r="CC18" s="235"/>
      <c r="CD18" s="235"/>
      <c r="CE18" s="235"/>
      <c r="CF18" s="235"/>
      <c r="CG18" s="235"/>
      <c r="CH18" s="235"/>
      <c r="CI18" s="235"/>
      <c r="CJ18" s="235"/>
      <c r="CK18" s="235"/>
      <c r="CL18" s="235"/>
      <c r="CM18" s="235"/>
      <c r="CN18" s="235"/>
      <c r="CO18" s="235"/>
      <c r="CP18" s="235"/>
      <c r="CQ18" s="235"/>
      <c r="CR18" s="235"/>
      <c r="CS18" s="235"/>
      <c r="CT18" s="235"/>
      <c r="CU18" s="235"/>
      <c r="CV18" s="235"/>
      <c r="CW18" s="235"/>
      <c r="CX18" s="235"/>
      <c r="CY18" s="235"/>
      <c r="CZ18" s="235"/>
      <c r="DA18" s="235"/>
      <c r="DB18" s="235"/>
      <c r="DC18" s="235"/>
      <c r="DD18" s="235"/>
      <c r="DE18" s="235"/>
      <c r="DF18" s="235"/>
      <c r="DG18" s="235"/>
      <c r="DH18" s="235"/>
      <c r="DI18" s="235"/>
      <c r="DJ18" s="235"/>
      <c r="DK18" s="235"/>
      <c r="DL18" s="235"/>
      <c r="DM18" s="235"/>
      <c r="DN18" s="235"/>
      <c r="DO18" s="235"/>
      <c r="DP18" s="235"/>
      <c r="DQ18" s="235"/>
      <c r="DR18" s="235"/>
      <c r="DS18" s="235"/>
      <c r="DT18" s="235"/>
      <c r="DU18" s="235"/>
      <c r="DV18" s="235"/>
      <c r="DW18" s="235"/>
      <c r="DX18" s="235"/>
      <c r="DY18" s="235"/>
      <c r="DZ18" s="235"/>
      <c r="EA18" s="235"/>
      <c r="EB18" s="235"/>
      <c r="EC18" s="235"/>
      <c r="ED18" s="235"/>
      <c r="EE18" s="235"/>
      <c r="EF18" s="235"/>
      <c r="EG18" s="235"/>
      <c r="EH18" s="235"/>
      <c r="EI18" s="235"/>
      <c r="EJ18" s="235"/>
      <c r="EK18" s="235"/>
      <c r="EL18" s="235"/>
      <c r="EM18" s="235"/>
      <c r="EN18" s="235"/>
      <c r="EO18" s="235"/>
      <c r="EP18" s="235"/>
      <c r="EQ18" s="235"/>
      <c r="ER18" s="235"/>
      <c r="ES18" s="235"/>
      <c r="ET18" s="235"/>
      <c r="EU18" s="235"/>
      <c r="EV18" s="235"/>
      <c r="EW18" s="235"/>
      <c r="EX18" s="235"/>
      <c r="EY18" s="235"/>
      <c r="EZ18" s="235"/>
      <c r="FA18" s="235"/>
      <c r="FB18" s="235"/>
      <c r="FC18" s="235"/>
      <c r="FD18" s="235"/>
      <c r="FE18" s="235"/>
      <c r="FF18" s="235"/>
      <c r="FG18" s="235"/>
      <c r="FH18" s="235"/>
      <c r="FI18" s="235"/>
      <c r="FJ18" s="235"/>
      <c r="FK18" s="235"/>
      <c r="FL18" s="235"/>
      <c r="FM18" s="235"/>
      <c r="FN18" s="235"/>
      <c r="FO18" s="235"/>
      <c r="FP18" s="235"/>
      <c r="FQ18" s="235"/>
      <c r="FR18" s="235"/>
      <c r="FS18" s="235"/>
      <c r="FT18" s="235"/>
      <c r="FU18" s="235"/>
      <c r="FV18" s="235"/>
      <c r="FW18" s="235"/>
      <c r="FX18" s="235"/>
      <c r="FY18" s="235"/>
      <c r="FZ18" s="235"/>
      <c r="GA18" s="235"/>
      <c r="GB18" s="235"/>
      <c r="GC18" s="235"/>
      <c r="GD18" s="235"/>
      <c r="GE18" s="235"/>
      <c r="GF18" s="235"/>
      <c r="GG18" s="235"/>
      <c r="GH18" s="235"/>
      <c r="GI18" s="235"/>
      <c r="GJ18" s="235"/>
      <c r="GK18" s="235"/>
      <c r="GL18" s="235"/>
      <c r="GM18" s="235"/>
      <c r="GN18" s="235"/>
      <c r="GO18" s="235"/>
      <c r="GP18" s="235"/>
      <c r="GQ18" s="235"/>
      <c r="GR18" s="235"/>
      <c r="GS18" s="235"/>
      <c r="GT18" s="235"/>
      <c r="GU18" s="235"/>
      <c r="GV18" s="235"/>
      <c r="GW18" s="235"/>
      <c r="GX18" s="235"/>
      <c r="GY18" s="235"/>
      <c r="GZ18" s="235"/>
      <c r="HA18" s="235"/>
      <c r="HB18" s="235"/>
      <c r="HC18" s="235"/>
      <c r="HD18" s="235"/>
    </row>
    <row r="19" spans="5:212"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5"/>
      <c r="AF19" s="235"/>
      <c r="AG19" s="235"/>
      <c r="AH19" s="235"/>
      <c r="AI19" s="235"/>
      <c r="AJ19" s="235"/>
      <c r="AK19" s="235"/>
      <c r="AL19" s="235"/>
      <c r="AM19" s="235"/>
      <c r="AN19" s="235"/>
      <c r="AO19" s="235"/>
      <c r="AP19" s="235"/>
      <c r="AQ19" s="235"/>
      <c r="AR19" s="235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  <c r="BJ19" s="235"/>
      <c r="BK19" s="235"/>
      <c r="BL19" s="235"/>
      <c r="BM19" s="235"/>
      <c r="BN19" s="235"/>
      <c r="BO19" s="235"/>
      <c r="BP19" s="235"/>
      <c r="BQ19" s="235"/>
      <c r="BR19" s="235"/>
      <c r="BS19" s="235"/>
      <c r="BT19" s="235"/>
      <c r="BU19" s="235"/>
      <c r="BV19" s="235"/>
      <c r="BW19" s="235"/>
      <c r="BX19" s="235"/>
      <c r="BY19" s="235"/>
      <c r="BZ19" s="235"/>
      <c r="CA19" s="235"/>
      <c r="CB19" s="235"/>
      <c r="CC19" s="235"/>
      <c r="CD19" s="235"/>
      <c r="CE19" s="235"/>
      <c r="CF19" s="235"/>
      <c r="CG19" s="235"/>
      <c r="CH19" s="235"/>
      <c r="CI19" s="235"/>
      <c r="CJ19" s="235"/>
      <c r="CK19" s="235"/>
      <c r="CL19" s="235"/>
      <c r="CM19" s="235"/>
      <c r="CN19" s="235"/>
      <c r="CO19" s="235"/>
      <c r="CP19" s="235"/>
      <c r="CQ19" s="235"/>
      <c r="CR19" s="235"/>
      <c r="CS19" s="235"/>
      <c r="CT19" s="235"/>
      <c r="CU19" s="235"/>
      <c r="CV19" s="235"/>
      <c r="CW19" s="235"/>
      <c r="CX19" s="235"/>
      <c r="CY19" s="235"/>
      <c r="CZ19" s="235"/>
      <c r="DA19" s="235"/>
      <c r="DB19" s="235"/>
      <c r="DC19" s="235"/>
      <c r="DD19" s="235"/>
      <c r="DE19" s="235"/>
      <c r="DF19" s="235"/>
      <c r="DG19" s="235"/>
      <c r="DH19" s="235"/>
      <c r="DI19" s="235"/>
      <c r="DJ19" s="235"/>
      <c r="DK19" s="235"/>
      <c r="DL19" s="235"/>
      <c r="DM19" s="235"/>
      <c r="DN19" s="235"/>
      <c r="DO19" s="235"/>
      <c r="DP19" s="235"/>
      <c r="DQ19" s="235"/>
      <c r="DR19" s="235"/>
      <c r="DS19" s="235"/>
      <c r="DT19" s="235"/>
      <c r="DU19" s="235"/>
      <c r="DV19" s="235"/>
      <c r="DW19" s="235"/>
      <c r="DX19" s="235"/>
      <c r="DY19" s="235"/>
      <c r="DZ19" s="235"/>
      <c r="EA19" s="235"/>
      <c r="EB19" s="235"/>
      <c r="EC19" s="235"/>
      <c r="ED19" s="235"/>
      <c r="EE19" s="235"/>
      <c r="EF19" s="235"/>
      <c r="EG19" s="235"/>
      <c r="EH19" s="235"/>
      <c r="EI19" s="235"/>
      <c r="EJ19" s="235"/>
      <c r="EK19" s="235"/>
      <c r="EL19" s="235"/>
      <c r="EM19" s="235"/>
      <c r="EN19" s="235"/>
      <c r="EO19" s="235"/>
      <c r="EP19" s="235"/>
      <c r="EQ19" s="235"/>
      <c r="ER19" s="235"/>
      <c r="ES19" s="235"/>
      <c r="ET19" s="235"/>
      <c r="EU19" s="235"/>
      <c r="EV19" s="235"/>
      <c r="EW19" s="235"/>
      <c r="EX19" s="235"/>
      <c r="EY19" s="235"/>
      <c r="EZ19" s="235"/>
      <c r="FA19" s="235"/>
      <c r="FB19" s="235"/>
      <c r="FC19" s="235"/>
      <c r="FD19" s="235"/>
      <c r="FE19" s="235"/>
      <c r="FF19" s="235"/>
      <c r="FG19" s="235"/>
      <c r="FH19" s="235"/>
      <c r="FI19" s="235"/>
      <c r="FJ19" s="235"/>
      <c r="FK19" s="235"/>
      <c r="FL19" s="235"/>
      <c r="FM19" s="235"/>
      <c r="FN19" s="235"/>
      <c r="FO19" s="235"/>
      <c r="FP19" s="235"/>
      <c r="FQ19" s="235"/>
      <c r="FR19" s="235"/>
      <c r="FS19" s="235"/>
      <c r="FT19" s="235"/>
      <c r="FU19" s="235"/>
      <c r="FV19" s="235"/>
      <c r="FW19" s="235"/>
      <c r="FX19" s="235"/>
      <c r="FY19" s="235"/>
      <c r="FZ19" s="235"/>
      <c r="GA19" s="235"/>
      <c r="GB19" s="235"/>
      <c r="GC19" s="235"/>
      <c r="GD19" s="235"/>
      <c r="GE19" s="235"/>
      <c r="GF19" s="235"/>
      <c r="GG19" s="235"/>
      <c r="GH19" s="235"/>
      <c r="GI19" s="235"/>
      <c r="GJ19" s="235"/>
      <c r="GK19" s="235"/>
      <c r="GL19" s="235"/>
      <c r="GM19" s="235"/>
      <c r="GN19" s="235"/>
      <c r="GO19" s="235"/>
      <c r="GP19" s="235"/>
      <c r="GQ19" s="235"/>
      <c r="GR19" s="235"/>
      <c r="GS19" s="235"/>
      <c r="GT19" s="235"/>
      <c r="GU19" s="235"/>
      <c r="GV19" s="235"/>
      <c r="GW19" s="235"/>
      <c r="GX19" s="235"/>
      <c r="GY19" s="235"/>
      <c r="GZ19" s="235"/>
      <c r="HA19" s="235"/>
      <c r="HB19" s="235"/>
      <c r="HC19" s="235"/>
      <c r="HD19" s="235"/>
    </row>
    <row r="20" spans="5:212">
      <c r="E20" s="258" t="s">
        <v>331</v>
      </c>
      <c r="F20" s="259"/>
      <c r="G20" s="259"/>
      <c r="H20" s="260"/>
      <c r="I20" s="261"/>
      <c r="J20" s="262">
        <f>J18</f>
        <v>-1547.8429925689111</v>
      </c>
      <c r="K20" s="262">
        <f t="shared" ref="K20:O20" si="3">K18</f>
        <v>1541.8880218210438</v>
      </c>
      <c r="L20" s="262">
        <f t="shared" si="3"/>
        <v>1713.6549821856242</v>
      </c>
      <c r="M20" s="262">
        <f t="shared" si="3"/>
        <v>1862.983969933885</v>
      </c>
      <c r="N20" s="262">
        <f t="shared" si="3"/>
        <v>1735.4337064388437</v>
      </c>
      <c r="O20" s="262">
        <f t="shared" si="3"/>
        <v>963.11905545510535</v>
      </c>
      <c r="P20" s="262"/>
      <c r="Q20" s="262"/>
      <c r="R20" s="235"/>
      <c r="S20" s="235"/>
      <c r="T20" s="235"/>
      <c r="U20" s="235"/>
      <c r="V20" s="235"/>
      <c r="W20" s="235"/>
      <c r="X20" s="235"/>
      <c r="Y20" s="235"/>
      <c r="Z20" s="235"/>
      <c r="AA20" s="235"/>
      <c r="AB20" s="235"/>
      <c r="AC20" s="235"/>
      <c r="AD20" s="235"/>
      <c r="AE20" s="235"/>
      <c r="AF20" s="235"/>
      <c r="AG20" s="235"/>
      <c r="AH20" s="235"/>
      <c r="AI20" s="235"/>
      <c r="AJ20" s="235"/>
      <c r="AK20" s="235"/>
      <c r="AL20" s="235"/>
      <c r="AM20" s="235"/>
      <c r="AN20" s="235"/>
      <c r="AO20" s="235"/>
      <c r="AP20" s="235"/>
      <c r="AQ20" s="235"/>
      <c r="AR20" s="235"/>
      <c r="AS20" s="235"/>
      <c r="AT20" s="235"/>
      <c r="AU20" s="235"/>
      <c r="AV20" s="235"/>
      <c r="AW20" s="235"/>
      <c r="AX20" s="235"/>
      <c r="AY20" s="235"/>
      <c r="AZ20" s="235"/>
      <c r="BA20" s="235"/>
      <c r="BB20" s="235"/>
      <c r="BC20" s="235"/>
      <c r="BD20" s="235"/>
      <c r="BE20" s="235"/>
      <c r="BF20" s="235"/>
      <c r="BG20" s="235"/>
      <c r="BH20" s="235"/>
      <c r="BI20" s="235"/>
      <c r="BJ20" s="235"/>
      <c r="BK20" s="235"/>
      <c r="BL20" s="235"/>
      <c r="BM20" s="235"/>
      <c r="BN20" s="235"/>
      <c r="BO20" s="235"/>
      <c r="BP20" s="235"/>
      <c r="BQ20" s="235"/>
      <c r="BR20" s="235"/>
      <c r="BS20" s="235"/>
      <c r="BT20" s="235"/>
      <c r="BU20" s="235"/>
      <c r="BV20" s="235"/>
      <c r="BW20" s="235"/>
      <c r="BX20" s="235"/>
      <c r="BY20" s="235"/>
      <c r="BZ20" s="235"/>
      <c r="CA20" s="235"/>
      <c r="CB20" s="235"/>
      <c r="CC20" s="235"/>
      <c r="CD20" s="235"/>
      <c r="CE20" s="235"/>
      <c r="CF20" s="235"/>
      <c r="CG20" s="235"/>
      <c r="CH20" s="235"/>
      <c r="CI20" s="235"/>
      <c r="CJ20" s="235"/>
      <c r="CK20" s="235"/>
      <c r="CL20" s="235"/>
      <c r="CM20" s="235"/>
      <c r="CN20" s="235"/>
      <c r="CO20" s="235"/>
      <c r="CP20" s="235"/>
      <c r="CQ20" s="235"/>
      <c r="CR20" s="235"/>
      <c r="CS20" s="235"/>
      <c r="CT20" s="235"/>
      <c r="CU20" s="235"/>
      <c r="CV20" s="235"/>
      <c r="CW20" s="235"/>
      <c r="CX20" s="235"/>
      <c r="CY20" s="235"/>
      <c r="CZ20" s="235"/>
      <c r="DA20" s="235"/>
      <c r="DB20" s="235"/>
      <c r="DC20" s="235"/>
      <c r="DD20" s="235"/>
      <c r="DE20" s="235"/>
      <c r="DF20" s="235"/>
      <c r="DG20" s="235"/>
      <c r="DH20" s="235"/>
      <c r="DI20" s="235"/>
      <c r="DJ20" s="235"/>
      <c r="DK20" s="235"/>
      <c r="DL20" s="235"/>
      <c r="DM20" s="235"/>
      <c r="DN20" s="235"/>
      <c r="DO20" s="235"/>
      <c r="DP20" s="235"/>
      <c r="DQ20" s="235"/>
      <c r="DR20" s="235"/>
      <c r="DS20" s="235"/>
      <c r="DT20" s="235"/>
      <c r="DU20" s="235"/>
      <c r="DV20" s="235"/>
      <c r="DW20" s="235"/>
      <c r="DX20" s="235"/>
      <c r="DY20" s="235"/>
      <c r="DZ20" s="235"/>
      <c r="EA20" s="235"/>
      <c r="EB20" s="235"/>
      <c r="EC20" s="235"/>
      <c r="ED20" s="235"/>
      <c r="EE20" s="235"/>
      <c r="EF20" s="235"/>
      <c r="EG20" s="235"/>
      <c r="EH20" s="235"/>
      <c r="EI20" s="235"/>
      <c r="EJ20" s="235"/>
      <c r="EK20" s="235"/>
      <c r="EL20" s="235"/>
      <c r="EM20" s="235"/>
      <c r="EN20" s="235"/>
      <c r="EO20" s="235"/>
      <c r="EP20" s="235"/>
      <c r="EQ20" s="235"/>
      <c r="ER20" s="235"/>
      <c r="ES20" s="235"/>
      <c r="ET20" s="235"/>
      <c r="EU20" s="235"/>
      <c r="EV20" s="235"/>
      <c r="EW20" s="235"/>
      <c r="EX20" s="235"/>
      <c r="EY20" s="235"/>
      <c r="EZ20" s="235"/>
      <c r="FA20" s="235"/>
      <c r="FB20" s="235"/>
      <c r="FC20" s="235"/>
      <c r="FD20" s="235"/>
      <c r="FE20" s="235"/>
      <c r="FF20" s="235"/>
      <c r="FG20" s="235"/>
      <c r="FH20" s="235"/>
      <c r="FI20" s="235"/>
      <c r="FJ20" s="235"/>
      <c r="FK20" s="235"/>
      <c r="FL20" s="235"/>
      <c r="FM20" s="235"/>
      <c r="FN20" s="235"/>
      <c r="FO20" s="235"/>
      <c r="FP20" s="235"/>
      <c r="FQ20" s="235"/>
      <c r="FR20" s="235"/>
      <c r="FS20" s="235"/>
      <c r="FT20" s="235"/>
      <c r="FU20" s="235"/>
      <c r="FV20" s="235"/>
      <c r="FW20" s="235"/>
      <c r="FX20" s="235"/>
      <c r="FY20" s="235"/>
      <c r="FZ20" s="235"/>
      <c r="GA20" s="235"/>
      <c r="GB20" s="235"/>
      <c r="GC20" s="235"/>
      <c r="GD20" s="235"/>
      <c r="GE20" s="235"/>
      <c r="GF20" s="235"/>
      <c r="GG20" s="235"/>
      <c r="GH20" s="235"/>
      <c r="GI20" s="235"/>
      <c r="GJ20" s="235"/>
      <c r="GK20" s="235"/>
      <c r="GL20" s="235"/>
      <c r="GM20" s="235"/>
      <c r="GN20" s="235"/>
      <c r="GO20" s="235"/>
      <c r="GP20" s="235"/>
      <c r="GQ20" s="235"/>
      <c r="GR20" s="235"/>
      <c r="GS20" s="235"/>
      <c r="GT20" s="235"/>
      <c r="GU20" s="235"/>
      <c r="GV20" s="235"/>
      <c r="GW20" s="235"/>
      <c r="GX20" s="235"/>
      <c r="GY20" s="235"/>
      <c r="GZ20" s="235"/>
      <c r="HA20" s="235"/>
      <c r="HB20" s="235"/>
      <c r="HC20" s="235"/>
      <c r="HD20" s="235"/>
    </row>
    <row r="21" spans="5:212">
      <c r="E21" s="258" t="s">
        <v>332</v>
      </c>
      <c r="F21" s="259"/>
      <c r="G21" s="259"/>
      <c r="H21" s="260"/>
      <c r="I21" s="261"/>
      <c r="J21" s="261"/>
      <c r="K21" s="261"/>
      <c r="L21" s="261"/>
      <c r="M21" s="261"/>
      <c r="N21" s="261"/>
      <c r="O21" s="262">
        <f>(O20*(1+G69))/(O24-G69)</f>
        <v>8545.35932792311</v>
      </c>
      <c r="P21" s="260"/>
      <c r="R21" s="235"/>
      <c r="S21" s="235"/>
      <c r="T21" s="235"/>
      <c r="U21" s="235"/>
      <c r="V21" s="235"/>
      <c r="W21" s="235"/>
      <c r="X21" s="235"/>
      <c r="Y21" s="235"/>
      <c r="Z21" s="235"/>
      <c r="AA21" s="235"/>
      <c r="AB21" s="235"/>
      <c r="AC21" s="235"/>
      <c r="AD21" s="235"/>
      <c r="AE21" s="235"/>
      <c r="AF21" s="235"/>
      <c r="AG21" s="235"/>
      <c r="AH21" s="235"/>
      <c r="AI21" s="235"/>
      <c r="AJ21" s="235"/>
      <c r="AK21" s="235"/>
      <c r="AL21" s="235"/>
      <c r="AM21" s="235"/>
      <c r="AN21" s="235"/>
      <c r="AO21" s="235"/>
      <c r="AP21" s="235"/>
      <c r="AQ21" s="235"/>
      <c r="AR21" s="235"/>
      <c r="AS21" s="235"/>
      <c r="AT21" s="235"/>
      <c r="AU21" s="235"/>
      <c r="AV21" s="235"/>
      <c r="AW21" s="235"/>
      <c r="AX21" s="235"/>
      <c r="AY21" s="235"/>
      <c r="AZ21" s="235"/>
      <c r="BA21" s="235"/>
      <c r="BB21" s="235"/>
      <c r="BC21" s="235"/>
      <c r="BD21" s="235"/>
      <c r="BE21" s="235"/>
      <c r="BF21" s="235"/>
      <c r="BG21" s="235"/>
      <c r="BH21" s="235"/>
      <c r="BI21" s="235"/>
      <c r="BJ21" s="235"/>
      <c r="BK21" s="235"/>
      <c r="BL21" s="235"/>
      <c r="BM21" s="235"/>
      <c r="BN21" s="235"/>
      <c r="BO21" s="235"/>
      <c r="BP21" s="235"/>
      <c r="BQ21" s="235"/>
      <c r="BR21" s="235"/>
      <c r="BS21" s="235"/>
      <c r="BT21" s="235"/>
      <c r="BU21" s="235"/>
      <c r="BV21" s="235"/>
      <c r="BW21" s="235"/>
      <c r="BX21" s="235"/>
      <c r="BY21" s="235"/>
      <c r="BZ21" s="235"/>
      <c r="CA21" s="235"/>
      <c r="CB21" s="235"/>
      <c r="CC21" s="235"/>
      <c r="CD21" s="235"/>
      <c r="CE21" s="235"/>
      <c r="CF21" s="235"/>
      <c r="CG21" s="235"/>
      <c r="CH21" s="235"/>
      <c r="CI21" s="235"/>
      <c r="CJ21" s="235"/>
      <c r="CK21" s="235"/>
      <c r="CL21" s="235"/>
      <c r="CM21" s="235"/>
      <c r="CN21" s="235"/>
      <c r="CO21" s="235"/>
      <c r="CP21" s="235"/>
      <c r="CQ21" s="235"/>
      <c r="CR21" s="235"/>
      <c r="CS21" s="235"/>
      <c r="CT21" s="235"/>
      <c r="CU21" s="235"/>
      <c r="CV21" s="235"/>
      <c r="CW21" s="235"/>
      <c r="CX21" s="235"/>
      <c r="CY21" s="235"/>
      <c r="CZ21" s="235"/>
      <c r="DA21" s="235"/>
      <c r="DB21" s="235"/>
      <c r="DC21" s="235"/>
      <c r="DD21" s="235"/>
      <c r="DE21" s="235"/>
      <c r="DF21" s="235"/>
      <c r="DG21" s="235"/>
      <c r="DH21" s="235"/>
      <c r="DI21" s="235"/>
      <c r="DJ21" s="235"/>
      <c r="DK21" s="235"/>
      <c r="DL21" s="235"/>
      <c r="DM21" s="235"/>
      <c r="DN21" s="235"/>
      <c r="DO21" s="235"/>
      <c r="DP21" s="235"/>
      <c r="DQ21" s="235"/>
      <c r="DR21" s="235"/>
      <c r="DS21" s="235"/>
      <c r="DT21" s="235"/>
      <c r="DU21" s="235"/>
      <c r="DV21" s="235"/>
      <c r="DW21" s="235"/>
      <c r="DX21" s="235"/>
      <c r="DY21" s="235"/>
      <c r="DZ21" s="235"/>
      <c r="EA21" s="235"/>
      <c r="EB21" s="235"/>
      <c r="EC21" s="235"/>
      <c r="ED21" s="235"/>
      <c r="EE21" s="235"/>
      <c r="EF21" s="235"/>
      <c r="EG21" s="235"/>
      <c r="EH21" s="235"/>
      <c r="EI21" s="235"/>
      <c r="EJ21" s="235"/>
      <c r="EK21" s="235"/>
      <c r="EL21" s="235"/>
      <c r="EM21" s="235"/>
      <c r="EN21" s="235"/>
      <c r="EO21" s="235"/>
      <c r="EP21" s="235"/>
      <c r="EQ21" s="235"/>
      <c r="ER21" s="235"/>
      <c r="ES21" s="235"/>
      <c r="ET21" s="235"/>
      <c r="EU21" s="235"/>
      <c r="EV21" s="235"/>
      <c r="EW21" s="235"/>
      <c r="EX21" s="235"/>
      <c r="EY21" s="235"/>
      <c r="EZ21" s="235"/>
      <c r="FA21" s="235"/>
      <c r="FB21" s="235"/>
      <c r="FC21" s="235"/>
      <c r="FD21" s="235"/>
      <c r="FE21" s="235"/>
      <c r="FF21" s="235"/>
      <c r="FG21" s="235"/>
      <c r="FH21" s="235"/>
      <c r="FI21" s="235"/>
      <c r="FJ21" s="235"/>
      <c r="FK21" s="235"/>
      <c r="FL21" s="235"/>
      <c r="FM21" s="235"/>
      <c r="FN21" s="235"/>
      <c r="FO21" s="235"/>
      <c r="FP21" s="235"/>
      <c r="FQ21" s="235"/>
      <c r="FR21" s="235"/>
      <c r="FS21" s="235"/>
      <c r="FT21" s="235"/>
      <c r="FU21" s="235"/>
      <c r="FV21" s="235"/>
      <c r="FW21" s="235"/>
      <c r="FX21" s="235"/>
      <c r="FY21" s="235"/>
      <c r="FZ21" s="235"/>
      <c r="GA21" s="235"/>
      <c r="GB21" s="235"/>
      <c r="GC21" s="235"/>
      <c r="GD21" s="235"/>
      <c r="GE21" s="235"/>
      <c r="GF21" s="235"/>
      <c r="GG21" s="235"/>
      <c r="GH21" s="235"/>
      <c r="GI21" s="235"/>
      <c r="GJ21" s="235"/>
      <c r="GK21" s="235"/>
      <c r="GL21" s="235"/>
      <c r="GM21" s="235"/>
      <c r="GN21" s="235"/>
      <c r="GO21" s="235"/>
      <c r="GP21" s="235"/>
      <c r="GQ21" s="235"/>
      <c r="GR21" s="235"/>
      <c r="GS21" s="235"/>
      <c r="GT21" s="235"/>
      <c r="GU21" s="235"/>
      <c r="GV21" s="235"/>
      <c r="GW21" s="235"/>
      <c r="GX21" s="235"/>
      <c r="GY21" s="235"/>
      <c r="GZ21" s="235"/>
      <c r="HA21" s="235"/>
      <c r="HB21" s="235"/>
      <c r="HC21" s="235"/>
      <c r="HD21" s="235"/>
    </row>
    <row r="22" spans="5:212">
      <c r="E22" s="263"/>
      <c r="F22" s="259"/>
      <c r="G22" s="259"/>
      <c r="H22" s="260"/>
      <c r="I22" s="261"/>
      <c r="J22" s="261"/>
      <c r="K22" s="261"/>
      <c r="L22" s="261"/>
      <c r="M22" s="261"/>
      <c r="N22" s="261"/>
      <c r="O22" s="320">
        <f>P22*'P&amp;L Adjusted Pro Forma'!J55</f>
        <v>9412.2294974551842</v>
      </c>
      <c r="P22" s="330">
        <v>5</v>
      </c>
      <c r="Q22" s="329" t="s">
        <v>373</v>
      </c>
      <c r="R22" s="235"/>
      <c r="S22" s="235"/>
      <c r="T22" s="235"/>
      <c r="U22" s="235"/>
      <c r="V22" s="235"/>
      <c r="W22" s="235"/>
      <c r="X22" s="235"/>
      <c r="Y22" s="235"/>
      <c r="Z22" s="235"/>
      <c r="AA22" s="235"/>
      <c r="AB22" s="235"/>
      <c r="AC22" s="235"/>
      <c r="AD22" s="235"/>
      <c r="AE22" s="235"/>
      <c r="AF22" s="235"/>
      <c r="AG22" s="235"/>
      <c r="AH22" s="235"/>
      <c r="AI22" s="235"/>
      <c r="AJ22" s="235"/>
      <c r="AK22" s="235"/>
      <c r="AL22" s="235"/>
      <c r="AM22" s="235"/>
      <c r="AN22" s="235"/>
      <c r="AO22" s="235"/>
      <c r="AP22" s="235"/>
      <c r="AQ22" s="235"/>
      <c r="AR22" s="235"/>
      <c r="AS22" s="235"/>
      <c r="AT22" s="235"/>
      <c r="AU22" s="235"/>
      <c r="AV22" s="235"/>
      <c r="AW22" s="235"/>
      <c r="AX22" s="235"/>
      <c r="AY22" s="235"/>
      <c r="AZ22" s="235"/>
      <c r="BA22" s="235"/>
      <c r="BB22" s="235"/>
      <c r="BC22" s="235"/>
      <c r="BD22" s="235"/>
      <c r="BE22" s="235"/>
      <c r="BF22" s="235"/>
      <c r="BG22" s="235"/>
      <c r="BH22" s="235"/>
      <c r="BI22" s="235"/>
      <c r="BJ22" s="235"/>
      <c r="BK22" s="235"/>
      <c r="BL22" s="235"/>
      <c r="BM22" s="235"/>
      <c r="BN22" s="235"/>
      <c r="BO22" s="235"/>
      <c r="BP22" s="235"/>
      <c r="BQ22" s="235"/>
      <c r="BR22" s="235"/>
      <c r="BS22" s="235"/>
      <c r="BT22" s="235"/>
      <c r="BU22" s="235"/>
      <c r="BV22" s="235"/>
      <c r="BW22" s="235"/>
      <c r="BX22" s="235"/>
      <c r="BY22" s="235"/>
      <c r="BZ22" s="235"/>
      <c r="CA22" s="235"/>
      <c r="CB22" s="235"/>
      <c r="CC22" s="235"/>
      <c r="CD22" s="235"/>
      <c r="CE22" s="235"/>
      <c r="CF22" s="235"/>
      <c r="CG22" s="235"/>
      <c r="CH22" s="235"/>
      <c r="CI22" s="235"/>
      <c r="CJ22" s="235"/>
      <c r="CK22" s="235"/>
      <c r="CL22" s="235"/>
      <c r="CM22" s="235"/>
      <c r="CN22" s="235"/>
      <c r="CO22" s="235"/>
      <c r="CP22" s="235"/>
      <c r="CQ22" s="235"/>
      <c r="CR22" s="235"/>
      <c r="CS22" s="235"/>
      <c r="CT22" s="235"/>
      <c r="CU22" s="235"/>
      <c r="CV22" s="235"/>
      <c r="CW22" s="235"/>
      <c r="CX22" s="235"/>
      <c r="CY22" s="235"/>
      <c r="CZ22" s="235"/>
      <c r="DA22" s="235"/>
      <c r="DB22" s="235"/>
      <c r="DC22" s="235"/>
      <c r="DD22" s="235"/>
      <c r="DE22" s="235"/>
      <c r="DF22" s="235"/>
      <c r="DG22" s="235"/>
      <c r="DH22" s="235"/>
      <c r="DI22" s="235"/>
      <c r="DJ22" s="235"/>
      <c r="DK22" s="235"/>
      <c r="DL22" s="235"/>
      <c r="DM22" s="235"/>
      <c r="DN22" s="235"/>
      <c r="DO22" s="235"/>
      <c r="DP22" s="235"/>
      <c r="DQ22" s="235"/>
      <c r="DR22" s="235"/>
      <c r="DS22" s="235"/>
      <c r="DT22" s="235"/>
      <c r="DU22" s="235"/>
      <c r="DV22" s="235"/>
      <c r="DW22" s="235"/>
      <c r="DX22" s="235"/>
      <c r="DY22" s="235"/>
      <c r="DZ22" s="235"/>
      <c r="EA22" s="235"/>
      <c r="EB22" s="235"/>
      <c r="EC22" s="235"/>
      <c r="ED22" s="235"/>
      <c r="EE22" s="235"/>
      <c r="EF22" s="235"/>
      <c r="EG22" s="235"/>
      <c r="EH22" s="235"/>
      <c r="EI22" s="235"/>
      <c r="EJ22" s="235"/>
      <c r="EK22" s="235"/>
      <c r="EL22" s="235"/>
      <c r="EM22" s="235"/>
      <c r="EN22" s="235"/>
      <c r="EO22" s="235"/>
      <c r="EP22" s="235"/>
      <c r="EQ22" s="235"/>
      <c r="ER22" s="235"/>
      <c r="ES22" s="235"/>
      <c r="ET22" s="235"/>
      <c r="EU22" s="235"/>
      <c r="EV22" s="235"/>
      <c r="EW22" s="235"/>
      <c r="EX22" s="235"/>
      <c r="EY22" s="235"/>
      <c r="EZ22" s="235"/>
      <c r="FA22" s="235"/>
      <c r="FB22" s="235"/>
      <c r="FC22" s="235"/>
      <c r="FD22" s="235"/>
      <c r="FE22" s="235"/>
      <c r="FF22" s="235"/>
      <c r="FG22" s="235"/>
      <c r="FH22" s="235"/>
      <c r="FI22" s="235"/>
      <c r="FJ22" s="235"/>
      <c r="FK22" s="235"/>
      <c r="FL22" s="235"/>
      <c r="FM22" s="235"/>
      <c r="FN22" s="235"/>
      <c r="FO22" s="235"/>
      <c r="FP22" s="235"/>
      <c r="FQ22" s="235"/>
      <c r="FR22" s="235"/>
      <c r="FS22" s="235"/>
      <c r="FT22" s="235"/>
      <c r="FU22" s="235"/>
      <c r="FV22" s="235"/>
      <c r="FW22" s="235"/>
      <c r="FX22" s="235"/>
      <c r="FY22" s="235"/>
      <c r="FZ22" s="235"/>
      <c r="GA22" s="235"/>
      <c r="GB22" s="235"/>
      <c r="GC22" s="235"/>
      <c r="GD22" s="235"/>
      <c r="GE22" s="235"/>
      <c r="GF22" s="235"/>
      <c r="GG22" s="235"/>
      <c r="GH22" s="235"/>
      <c r="GI22" s="235"/>
      <c r="GJ22" s="235"/>
      <c r="GK22" s="235"/>
      <c r="GL22" s="235"/>
      <c r="GM22" s="235"/>
      <c r="GN22" s="235"/>
      <c r="GO22" s="235"/>
      <c r="GP22" s="235"/>
      <c r="GQ22" s="235"/>
      <c r="GR22" s="235"/>
      <c r="GS22" s="235"/>
      <c r="GT22" s="235"/>
      <c r="GU22" s="235"/>
      <c r="GV22" s="235"/>
      <c r="GW22" s="235"/>
      <c r="GX22" s="235"/>
      <c r="GY22" s="235"/>
      <c r="GZ22" s="235"/>
      <c r="HA22" s="235"/>
      <c r="HB22" s="235"/>
      <c r="HC22" s="235"/>
      <c r="HD22" s="235"/>
    </row>
    <row r="23" spans="5:212">
      <c r="E23" s="264"/>
      <c r="F23" s="259"/>
      <c r="G23" s="259"/>
      <c r="H23" s="260"/>
      <c r="I23" s="261"/>
      <c r="J23" s="261"/>
      <c r="K23" s="261"/>
      <c r="L23" s="261"/>
      <c r="M23" s="261"/>
      <c r="N23" s="261"/>
      <c r="O23" s="261"/>
      <c r="P23" s="260"/>
      <c r="Q23" s="260"/>
      <c r="R23" s="235"/>
      <c r="S23" s="235"/>
      <c r="T23" s="235"/>
      <c r="U23" s="235"/>
      <c r="V23" s="235"/>
      <c r="W23" s="235"/>
      <c r="X23" s="235"/>
      <c r="Y23" s="235"/>
      <c r="Z23" s="235"/>
      <c r="AA23" s="235"/>
      <c r="AB23" s="235"/>
      <c r="AC23" s="235"/>
      <c r="AD23" s="235"/>
      <c r="AE23" s="235"/>
      <c r="AF23" s="235"/>
      <c r="AG23" s="235"/>
      <c r="AH23" s="235"/>
      <c r="AI23" s="235"/>
      <c r="AJ23" s="235"/>
      <c r="AK23" s="235"/>
      <c r="AL23" s="235"/>
      <c r="AM23" s="235"/>
      <c r="AN23" s="235"/>
      <c r="AO23" s="235"/>
      <c r="AP23" s="235"/>
      <c r="AQ23" s="235"/>
      <c r="AR23" s="235"/>
      <c r="AS23" s="235"/>
      <c r="AT23" s="235"/>
      <c r="AU23" s="235"/>
      <c r="AV23" s="235"/>
      <c r="AW23" s="235"/>
      <c r="AX23" s="235"/>
      <c r="AY23" s="235"/>
      <c r="AZ23" s="235"/>
      <c r="BA23" s="235"/>
      <c r="BB23" s="235"/>
      <c r="BC23" s="235"/>
      <c r="BD23" s="235"/>
      <c r="BE23" s="235"/>
      <c r="BF23" s="235"/>
      <c r="BG23" s="235"/>
      <c r="BH23" s="235"/>
      <c r="BI23" s="235"/>
      <c r="BJ23" s="235"/>
      <c r="BK23" s="235"/>
      <c r="BL23" s="235"/>
      <c r="BM23" s="235"/>
      <c r="BN23" s="235"/>
      <c r="BO23" s="235"/>
      <c r="BP23" s="235"/>
      <c r="BQ23" s="235"/>
      <c r="BR23" s="235"/>
      <c r="BS23" s="235"/>
      <c r="BT23" s="235"/>
      <c r="BU23" s="235"/>
      <c r="BV23" s="235"/>
      <c r="BW23" s="235"/>
      <c r="BX23" s="235"/>
      <c r="BY23" s="235"/>
      <c r="BZ23" s="235"/>
      <c r="CA23" s="235"/>
      <c r="CB23" s="235"/>
      <c r="CC23" s="235"/>
      <c r="CD23" s="235"/>
      <c r="CE23" s="235"/>
      <c r="CF23" s="235"/>
      <c r="CG23" s="235"/>
      <c r="CH23" s="235"/>
      <c r="CI23" s="235"/>
      <c r="CJ23" s="235"/>
      <c r="CK23" s="235"/>
      <c r="CL23" s="235"/>
      <c r="CM23" s="235"/>
      <c r="CN23" s="235"/>
      <c r="CO23" s="235"/>
      <c r="CP23" s="235"/>
      <c r="CQ23" s="235"/>
      <c r="CR23" s="235"/>
      <c r="CS23" s="235"/>
      <c r="CT23" s="235"/>
      <c r="CU23" s="235"/>
      <c r="CV23" s="235"/>
      <c r="CW23" s="235"/>
      <c r="CX23" s="235"/>
      <c r="CY23" s="235"/>
      <c r="CZ23" s="235"/>
      <c r="DA23" s="235"/>
      <c r="DB23" s="235"/>
      <c r="DC23" s="235"/>
      <c r="DD23" s="235"/>
      <c r="DE23" s="235"/>
      <c r="DF23" s="235"/>
      <c r="DG23" s="235"/>
      <c r="DH23" s="235"/>
      <c r="DI23" s="235"/>
      <c r="DJ23" s="235"/>
      <c r="DK23" s="235"/>
      <c r="DL23" s="235"/>
      <c r="DM23" s="235"/>
      <c r="DN23" s="235"/>
      <c r="DO23" s="235"/>
      <c r="DP23" s="235"/>
      <c r="DQ23" s="235"/>
      <c r="DR23" s="235"/>
      <c r="DS23" s="235"/>
      <c r="DT23" s="235"/>
      <c r="DU23" s="235"/>
      <c r="DV23" s="235"/>
      <c r="DW23" s="235"/>
      <c r="DX23" s="235"/>
      <c r="DY23" s="235"/>
      <c r="DZ23" s="235"/>
      <c r="EA23" s="235"/>
      <c r="EB23" s="235"/>
      <c r="EC23" s="235"/>
      <c r="ED23" s="235"/>
      <c r="EE23" s="235"/>
      <c r="EF23" s="235"/>
      <c r="EG23" s="235"/>
      <c r="EH23" s="235"/>
      <c r="EI23" s="235"/>
      <c r="EJ23" s="235"/>
      <c r="EK23" s="235"/>
      <c r="EL23" s="235"/>
      <c r="EM23" s="235"/>
      <c r="EN23" s="235"/>
      <c r="EO23" s="235"/>
      <c r="EP23" s="235"/>
      <c r="EQ23" s="235"/>
      <c r="ER23" s="235"/>
      <c r="ES23" s="235"/>
      <c r="ET23" s="235"/>
      <c r="EU23" s="235"/>
      <c r="EV23" s="235"/>
      <c r="EW23" s="235"/>
      <c r="EX23" s="235"/>
      <c r="EY23" s="235"/>
      <c r="EZ23" s="235"/>
      <c r="FA23" s="235"/>
      <c r="FB23" s="235"/>
      <c r="FC23" s="235"/>
      <c r="FD23" s="235"/>
      <c r="FE23" s="235"/>
      <c r="FF23" s="235"/>
      <c r="FG23" s="235"/>
      <c r="FH23" s="235"/>
      <c r="FI23" s="235"/>
      <c r="FJ23" s="235"/>
      <c r="FK23" s="235"/>
      <c r="FL23" s="235"/>
      <c r="FM23" s="235"/>
      <c r="FN23" s="235"/>
      <c r="FO23" s="235"/>
      <c r="FP23" s="235"/>
      <c r="FQ23" s="235"/>
      <c r="FR23" s="235"/>
      <c r="FS23" s="235"/>
      <c r="FT23" s="235"/>
      <c r="FU23" s="235"/>
      <c r="FV23" s="235"/>
      <c r="FW23" s="235"/>
      <c r="FX23" s="235"/>
      <c r="FY23" s="235"/>
      <c r="FZ23" s="235"/>
      <c r="GA23" s="235"/>
      <c r="GB23" s="235"/>
      <c r="GC23" s="235"/>
      <c r="GD23" s="235"/>
      <c r="GE23" s="235"/>
      <c r="GF23" s="235"/>
      <c r="GG23" s="235"/>
      <c r="GH23" s="235"/>
      <c r="GI23" s="235"/>
      <c r="GJ23" s="235"/>
      <c r="GK23" s="235"/>
      <c r="GL23" s="235"/>
      <c r="GM23" s="235"/>
      <c r="GN23" s="235"/>
      <c r="GO23" s="235"/>
      <c r="GP23" s="235"/>
      <c r="GQ23" s="235"/>
      <c r="GR23" s="235"/>
      <c r="GS23" s="235"/>
      <c r="GT23" s="235"/>
      <c r="GU23" s="235"/>
      <c r="GV23" s="235"/>
      <c r="GW23" s="235"/>
      <c r="GX23" s="235"/>
      <c r="GY23" s="235"/>
      <c r="GZ23" s="235"/>
      <c r="HA23" s="235"/>
      <c r="HB23" s="235"/>
      <c r="HC23" s="235"/>
      <c r="HD23" s="235"/>
    </row>
    <row r="24" spans="5:212">
      <c r="E24" s="265" t="s">
        <v>333</v>
      </c>
      <c r="F24" s="266"/>
      <c r="G24" s="266"/>
      <c r="H24" s="267"/>
      <c r="I24" s="268"/>
      <c r="J24" s="269">
        <f>$G$67</f>
        <v>0.12383374398675831</v>
      </c>
      <c r="K24" s="269">
        <f>J24</f>
        <v>0.12383374398675831</v>
      </c>
      <c r="L24" s="269">
        <f t="shared" ref="L24:O24" si="4">K24</f>
        <v>0.12383374398675831</v>
      </c>
      <c r="M24" s="269">
        <f t="shared" si="4"/>
        <v>0.12383374398675831</v>
      </c>
      <c r="N24" s="269">
        <f t="shared" si="4"/>
        <v>0.12383374398675831</v>
      </c>
      <c r="O24" s="269">
        <f t="shared" si="4"/>
        <v>0.12383374398675831</v>
      </c>
      <c r="P24" s="283"/>
      <c r="Q24" s="283"/>
      <c r="R24" s="235"/>
      <c r="S24" s="235"/>
      <c r="T24" s="235"/>
      <c r="U24" s="235"/>
      <c r="V24" s="235"/>
      <c r="W24" s="235"/>
      <c r="X24" s="235"/>
      <c r="Y24" s="235"/>
      <c r="Z24" s="235"/>
      <c r="AA24" s="235"/>
      <c r="AB24" s="235"/>
      <c r="AC24" s="235"/>
      <c r="AD24" s="235"/>
      <c r="AE24" s="235"/>
      <c r="AF24" s="235"/>
      <c r="AG24" s="235"/>
      <c r="AH24" s="235"/>
      <c r="AI24" s="235"/>
      <c r="AJ24" s="235"/>
      <c r="AK24" s="235"/>
      <c r="AL24" s="235"/>
      <c r="AM24" s="235"/>
      <c r="AN24" s="235"/>
      <c r="AO24" s="235"/>
      <c r="AP24" s="235"/>
      <c r="AQ24" s="235"/>
      <c r="AR24" s="235"/>
      <c r="AS24" s="235"/>
      <c r="AT24" s="235"/>
      <c r="AU24" s="235"/>
      <c r="AV24" s="235"/>
      <c r="AW24" s="235"/>
      <c r="AX24" s="235"/>
      <c r="AY24" s="235"/>
      <c r="AZ24" s="235"/>
      <c r="BA24" s="235"/>
      <c r="BB24" s="235"/>
      <c r="BC24" s="235"/>
      <c r="BD24" s="235"/>
      <c r="BE24" s="235"/>
      <c r="BF24" s="235"/>
      <c r="BG24" s="235"/>
      <c r="BH24" s="235"/>
      <c r="BI24" s="235"/>
      <c r="BJ24" s="235"/>
      <c r="BK24" s="235"/>
      <c r="BL24" s="235"/>
      <c r="BM24" s="235"/>
      <c r="BN24" s="235"/>
      <c r="BO24" s="235"/>
      <c r="BP24" s="235"/>
      <c r="BQ24" s="235"/>
      <c r="BR24" s="235"/>
      <c r="BS24" s="235"/>
      <c r="BT24" s="235"/>
      <c r="BU24" s="235"/>
      <c r="BV24" s="235"/>
      <c r="BW24" s="235"/>
      <c r="BX24" s="235"/>
      <c r="BY24" s="235"/>
      <c r="BZ24" s="235"/>
      <c r="CA24" s="235"/>
      <c r="CB24" s="235"/>
      <c r="CC24" s="235"/>
      <c r="CD24" s="235"/>
      <c r="CE24" s="235"/>
      <c r="CF24" s="235"/>
      <c r="CG24" s="235"/>
      <c r="CH24" s="235"/>
      <c r="CI24" s="235"/>
      <c r="CJ24" s="235"/>
      <c r="CK24" s="235"/>
      <c r="CL24" s="235"/>
      <c r="CM24" s="235"/>
      <c r="CN24" s="235"/>
      <c r="CO24" s="235"/>
      <c r="CP24" s="235"/>
      <c r="CQ24" s="235"/>
      <c r="CR24" s="235"/>
      <c r="CS24" s="235"/>
      <c r="CT24" s="235"/>
      <c r="CU24" s="235"/>
      <c r="CV24" s="235"/>
      <c r="CW24" s="235"/>
      <c r="CX24" s="235"/>
      <c r="CY24" s="235"/>
      <c r="CZ24" s="235"/>
      <c r="DA24" s="235"/>
      <c r="DB24" s="235"/>
      <c r="DC24" s="235"/>
      <c r="DD24" s="235"/>
      <c r="DE24" s="235"/>
      <c r="DF24" s="235"/>
      <c r="DG24" s="235"/>
      <c r="DH24" s="235"/>
      <c r="DI24" s="235"/>
      <c r="DJ24" s="235"/>
      <c r="DK24" s="235"/>
      <c r="DL24" s="235"/>
      <c r="DM24" s="235"/>
      <c r="DN24" s="235"/>
      <c r="DO24" s="235"/>
      <c r="DP24" s="235"/>
      <c r="DQ24" s="235"/>
      <c r="DR24" s="235"/>
      <c r="DS24" s="235"/>
      <c r="DT24" s="235"/>
      <c r="DU24" s="235"/>
      <c r="DV24" s="235"/>
      <c r="DW24" s="235"/>
      <c r="DX24" s="235"/>
      <c r="DY24" s="235"/>
      <c r="DZ24" s="235"/>
      <c r="EA24" s="235"/>
      <c r="EB24" s="235"/>
      <c r="EC24" s="235"/>
      <c r="ED24" s="235"/>
      <c r="EE24" s="235"/>
      <c r="EF24" s="235"/>
      <c r="EG24" s="235"/>
      <c r="EH24" s="235"/>
      <c r="EI24" s="235"/>
      <c r="EJ24" s="235"/>
      <c r="EK24" s="235"/>
      <c r="EL24" s="235"/>
      <c r="EM24" s="235"/>
      <c r="EN24" s="235"/>
      <c r="EO24" s="235"/>
      <c r="EP24" s="235"/>
      <c r="EQ24" s="235"/>
      <c r="ER24" s="235"/>
      <c r="ES24" s="235"/>
      <c r="ET24" s="235"/>
      <c r="EU24" s="235"/>
      <c r="EV24" s="235"/>
      <c r="EW24" s="235"/>
      <c r="EX24" s="235"/>
      <c r="EY24" s="235"/>
      <c r="EZ24" s="235"/>
      <c r="FA24" s="235"/>
      <c r="FB24" s="235"/>
      <c r="FC24" s="235"/>
      <c r="FD24" s="235"/>
      <c r="FE24" s="235"/>
      <c r="FF24" s="235"/>
      <c r="FG24" s="235"/>
      <c r="FH24" s="235"/>
      <c r="FI24" s="235"/>
      <c r="FJ24" s="235"/>
      <c r="FK24" s="235"/>
      <c r="FL24" s="235"/>
      <c r="FM24" s="235"/>
      <c r="FN24" s="235"/>
      <c r="FO24" s="235"/>
      <c r="FP24" s="235"/>
      <c r="FQ24" s="235"/>
      <c r="FR24" s="235"/>
      <c r="FS24" s="235"/>
      <c r="FT24" s="235"/>
      <c r="FU24" s="235"/>
      <c r="FV24" s="235"/>
      <c r="FW24" s="235"/>
      <c r="FX24" s="235"/>
      <c r="FY24" s="235"/>
      <c r="FZ24" s="235"/>
      <c r="GA24" s="235"/>
      <c r="GB24" s="235"/>
      <c r="GC24" s="235"/>
      <c r="GD24" s="235"/>
      <c r="GE24" s="235"/>
      <c r="GF24" s="235"/>
      <c r="GG24" s="235"/>
      <c r="GH24" s="235"/>
      <c r="GI24" s="235"/>
      <c r="GJ24" s="235"/>
      <c r="GK24" s="235"/>
      <c r="GL24" s="235"/>
      <c r="GM24" s="235"/>
      <c r="GN24" s="235"/>
      <c r="GO24" s="235"/>
      <c r="GP24" s="235"/>
      <c r="GQ24" s="235"/>
      <c r="GR24" s="235"/>
      <c r="GS24" s="235"/>
      <c r="GT24" s="235"/>
      <c r="GU24" s="235"/>
      <c r="GV24" s="235"/>
      <c r="GW24" s="235"/>
      <c r="GX24" s="235"/>
      <c r="GY24" s="235"/>
      <c r="GZ24" s="235"/>
      <c r="HA24" s="235"/>
      <c r="HB24" s="235"/>
      <c r="HC24" s="235"/>
      <c r="HD24" s="235"/>
    </row>
    <row r="25" spans="5:212">
      <c r="E25" s="263"/>
      <c r="F25" s="259"/>
      <c r="G25" s="259"/>
      <c r="H25" s="260"/>
      <c r="I25" s="261"/>
      <c r="J25" s="261"/>
      <c r="K25" s="261"/>
      <c r="L25" s="261"/>
      <c r="M25" s="261"/>
      <c r="N25" s="261"/>
      <c r="O25" s="261"/>
      <c r="P25" s="260"/>
      <c r="Q25" s="260"/>
      <c r="R25" s="235"/>
      <c r="S25" s="235"/>
      <c r="T25" s="235"/>
      <c r="U25" s="235"/>
      <c r="V25" s="235"/>
      <c r="W25" s="235"/>
      <c r="X25" s="235"/>
      <c r="Y25" s="235"/>
      <c r="Z25" s="235"/>
      <c r="AA25" s="235"/>
      <c r="AB25" s="235"/>
      <c r="AC25" s="235"/>
      <c r="AD25" s="235"/>
      <c r="AE25" s="235"/>
      <c r="AF25" s="235"/>
      <c r="AG25" s="235"/>
      <c r="AH25" s="235"/>
      <c r="AI25" s="235"/>
      <c r="AJ25" s="235"/>
      <c r="AK25" s="235"/>
      <c r="AL25" s="235"/>
      <c r="AM25" s="235"/>
      <c r="AN25" s="235"/>
      <c r="AO25" s="235"/>
      <c r="AP25" s="235"/>
      <c r="AQ25" s="235"/>
      <c r="AR25" s="235"/>
      <c r="AS25" s="235"/>
      <c r="AT25" s="235"/>
      <c r="AU25" s="235"/>
      <c r="AV25" s="235"/>
      <c r="AW25" s="235"/>
      <c r="AX25" s="235"/>
      <c r="AY25" s="235"/>
      <c r="AZ25" s="235"/>
      <c r="BA25" s="235"/>
      <c r="BB25" s="235"/>
      <c r="BC25" s="235"/>
      <c r="BD25" s="235"/>
      <c r="BE25" s="235"/>
      <c r="BF25" s="235"/>
      <c r="BG25" s="235"/>
      <c r="BH25" s="235"/>
      <c r="BI25" s="235"/>
      <c r="BJ25" s="235"/>
      <c r="BK25" s="235"/>
      <c r="BL25" s="235"/>
      <c r="BM25" s="235"/>
      <c r="BN25" s="235"/>
      <c r="BO25" s="235"/>
      <c r="BP25" s="235"/>
      <c r="BQ25" s="235"/>
      <c r="BR25" s="235"/>
      <c r="BS25" s="235"/>
      <c r="BT25" s="235"/>
      <c r="BU25" s="235"/>
      <c r="BV25" s="235"/>
      <c r="BW25" s="235"/>
      <c r="BX25" s="235"/>
      <c r="BY25" s="235"/>
      <c r="BZ25" s="235"/>
      <c r="CA25" s="235"/>
      <c r="CB25" s="235"/>
      <c r="CC25" s="235"/>
      <c r="CD25" s="235"/>
      <c r="CE25" s="235"/>
      <c r="CF25" s="235"/>
      <c r="CG25" s="235"/>
      <c r="CH25" s="235"/>
      <c r="CI25" s="235"/>
      <c r="CJ25" s="235"/>
      <c r="CK25" s="235"/>
      <c r="CL25" s="235"/>
      <c r="CM25" s="235"/>
      <c r="CN25" s="235"/>
      <c r="CO25" s="235"/>
      <c r="CP25" s="235"/>
      <c r="CQ25" s="235"/>
      <c r="CR25" s="235"/>
      <c r="CS25" s="235"/>
      <c r="CT25" s="235"/>
      <c r="CU25" s="235"/>
      <c r="CV25" s="235"/>
      <c r="CW25" s="235"/>
      <c r="CX25" s="235"/>
      <c r="CY25" s="235"/>
      <c r="CZ25" s="235"/>
      <c r="DA25" s="235"/>
      <c r="DB25" s="235"/>
      <c r="DC25" s="235"/>
      <c r="DD25" s="235"/>
      <c r="DE25" s="235"/>
      <c r="DF25" s="235"/>
      <c r="DG25" s="235"/>
      <c r="DH25" s="235"/>
      <c r="DI25" s="235"/>
      <c r="DJ25" s="235"/>
      <c r="DK25" s="235"/>
      <c r="DL25" s="235"/>
      <c r="DM25" s="235"/>
      <c r="DN25" s="235"/>
      <c r="DO25" s="235"/>
      <c r="DP25" s="235"/>
      <c r="DQ25" s="235"/>
      <c r="DR25" s="235"/>
      <c r="DS25" s="235"/>
      <c r="DT25" s="235"/>
      <c r="DU25" s="235"/>
      <c r="DV25" s="235"/>
      <c r="DW25" s="235"/>
      <c r="DX25" s="235"/>
      <c r="DY25" s="235"/>
      <c r="DZ25" s="235"/>
      <c r="EA25" s="235"/>
      <c r="EB25" s="235"/>
      <c r="EC25" s="235"/>
      <c r="ED25" s="235"/>
      <c r="EE25" s="235"/>
      <c r="EF25" s="235"/>
      <c r="EG25" s="235"/>
      <c r="EH25" s="235"/>
      <c r="EI25" s="235"/>
      <c r="EJ25" s="235"/>
      <c r="EK25" s="235"/>
      <c r="EL25" s="235"/>
      <c r="EM25" s="235"/>
      <c r="EN25" s="235"/>
      <c r="EO25" s="235"/>
      <c r="EP25" s="235"/>
      <c r="EQ25" s="235"/>
      <c r="ER25" s="235"/>
      <c r="ES25" s="235"/>
      <c r="ET25" s="235"/>
      <c r="EU25" s="235"/>
      <c r="EV25" s="235"/>
      <c r="EW25" s="235"/>
      <c r="EX25" s="235"/>
      <c r="EY25" s="235"/>
      <c r="EZ25" s="235"/>
      <c r="FA25" s="235"/>
      <c r="FB25" s="235"/>
      <c r="FC25" s="235"/>
      <c r="FD25" s="235"/>
      <c r="FE25" s="235"/>
      <c r="FF25" s="235"/>
      <c r="FG25" s="235"/>
      <c r="FH25" s="235"/>
      <c r="FI25" s="235"/>
      <c r="FJ25" s="235"/>
      <c r="FK25" s="235"/>
      <c r="FL25" s="235"/>
      <c r="FM25" s="235"/>
      <c r="FN25" s="235"/>
      <c r="FO25" s="235"/>
      <c r="FP25" s="235"/>
      <c r="FQ25" s="235"/>
      <c r="FR25" s="235"/>
      <c r="FS25" s="235"/>
      <c r="FT25" s="235"/>
      <c r="FU25" s="235"/>
      <c r="FV25" s="235"/>
      <c r="FW25" s="235"/>
      <c r="FX25" s="235"/>
      <c r="FY25" s="235"/>
      <c r="FZ25" s="235"/>
      <c r="GA25" s="235"/>
      <c r="GB25" s="235"/>
      <c r="GC25" s="235"/>
      <c r="GD25" s="235"/>
      <c r="GE25" s="235"/>
      <c r="GF25" s="235"/>
      <c r="GG25" s="235"/>
      <c r="GH25" s="235"/>
      <c r="GI25" s="235"/>
      <c r="GJ25" s="235"/>
      <c r="GK25" s="235"/>
      <c r="GL25" s="235"/>
      <c r="GM25" s="235"/>
      <c r="GN25" s="235"/>
      <c r="GO25" s="235"/>
      <c r="GP25" s="235"/>
      <c r="GQ25" s="235"/>
      <c r="GR25" s="235"/>
      <c r="GS25" s="235"/>
      <c r="GT25" s="235"/>
      <c r="GU25" s="235"/>
      <c r="GV25" s="235"/>
      <c r="GW25" s="235"/>
      <c r="GX25" s="235"/>
      <c r="GY25" s="235"/>
      <c r="GZ25" s="235"/>
      <c r="HA25" s="235"/>
      <c r="HB25" s="235"/>
      <c r="HC25" s="235"/>
      <c r="HD25" s="235"/>
    </row>
    <row r="26" spans="5:212">
      <c r="E26" s="263" t="s">
        <v>334</v>
      </c>
      <c r="F26" s="259"/>
      <c r="G26" s="259"/>
      <c r="H26" s="260"/>
      <c r="I26" s="261">
        <v>0</v>
      </c>
      <c r="J26" s="270">
        <v>1</v>
      </c>
      <c r="K26" s="270">
        <v>2</v>
      </c>
      <c r="L26" s="270">
        <v>3</v>
      </c>
      <c r="M26" s="270">
        <v>4</v>
      </c>
      <c r="N26" s="270">
        <v>5</v>
      </c>
      <c r="O26" s="270">
        <v>6</v>
      </c>
      <c r="P26" s="270"/>
      <c r="Q26" s="270"/>
      <c r="R26" s="235"/>
      <c r="S26" s="235"/>
      <c r="T26" s="235"/>
      <c r="U26" s="235"/>
      <c r="V26" s="235"/>
      <c r="W26" s="235"/>
      <c r="X26" s="235"/>
      <c r="Y26" s="235"/>
      <c r="Z26" s="235"/>
      <c r="AA26" s="235"/>
      <c r="AB26" s="235"/>
      <c r="AC26" s="235"/>
      <c r="AD26" s="235"/>
      <c r="AE26" s="235"/>
      <c r="AF26" s="235"/>
      <c r="AG26" s="235"/>
      <c r="AH26" s="235"/>
      <c r="AI26" s="235"/>
      <c r="AJ26" s="235"/>
      <c r="AK26" s="235"/>
      <c r="AL26" s="235"/>
      <c r="AM26" s="235"/>
      <c r="AN26" s="235"/>
      <c r="AO26" s="235"/>
      <c r="AP26" s="235"/>
      <c r="AQ26" s="235"/>
      <c r="AR26" s="235"/>
      <c r="AS26" s="235"/>
      <c r="AT26" s="235"/>
      <c r="AU26" s="235"/>
      <c r="AV26" s="235"/>
      <c r="AW26" s="235"/>
      <c r="AX26" s="235"/>
      <c r="AY26" s="235"/>
      <c r="AZ26" s="235"/>
      <c r="BA26" s="235"/>
      <c r="BB26" s="235"/>
      <c r="BC26" s="235"/>
      <c r="BD26" s="235"/>
      <c r="BE26" s="235"/>
      <c r="BF26" s="235"/>
      <c r="BG26" s="235"/>
      <c r="BH26" s="235"/>
      <c r="BI26" s="235"/>
      <c r="BJ26" s="235"/>
      <c r="BK26" s="235"/>
      <c r="BL26" s="235"/>
      <c r="BM26" s="235"/>
      <c r="BN26" s="235"/>
      <c r="BO26" s="235"/>
      <c r="BP26" s="235"/>
      <c r="BQ26" s="235"/>
      <c r="BR26" s="235"/>
      <c r="BS26" s="235"/>
      <c r="BT26" s="235"/>
      <c r="BU26" s="235"/>
      <c r="BV26" s="235"/>
      <c r="BW26" s="235"/>
      <c r="BX26" s="235"/>
      <c r="BY26" s="235"/>
      <c r="BZ26" s="235"/>
      <c r="CA26" s="235"/>
      <c r="CB26" s="235"/>
      <c r="CC26" s="235"/>
      <c r="CD26" s="235"/>
      <c r="CE26" s="235"/>
      <c r="CF26" s="235"/>
      <c r="CG26" s="235"/>
      <c r="CH26" s="235"/>
      <c r="CI26" s="235"/>
      <c r="CJ26" s="235"/>
      <c r="CK26" s="235"/>
      <c r="CL26" s="235"/>
      <c r="CM26" s="235"/>
      <c r="CN26" s="235"/>
      <c r="CO26" s="235"/>
      <c r="CP26" s="235"/>
      <c r="CQ26" s="235"/>
      <c r="CR26" s="235"/>
      <c r="CS26" s="235"/>
      <c r="CT26" s="235"/>
      <c r="CU26" s="235"/>
      <c r="CV26" s="235"/>
      <c r="CW26" s="235"/>
      <c r="CX26" s="235"/>
      <c r="CY26" s="235"/>
      <c r="CZ26" s="235"/>
      <c r="DA26" s="235"/>
      <c r="DB26" s="235"/>
      <c r="DC26" s="235"/>
      <c r="DD26" s="235"/>
      <c r="DE26" s="235"/>
      <c r="DF26" s="235"/>
      <c r="DG26" s="235"/>
      <c r="DH26" s="235"/>
      <c r="DI26" s="235"/>
      <c r="DJ26" s="235"/>
      <c r="DK26" s="235"/>
      <c r="DL26" s="235"/>
      <c r="DM26" s="235"/>
      <c r="DN26" s="235"/>
      <c r="DO26" s="235"/>
      <c r="DP26" s="235"/>
      <c r="DQ26" s="235"/>
      <c r="DR26" s="235"/>
      <c r="DS26" s="235"/>
      <c r="DT26" s="235"/>
      <c r="DU26" s="235"/>
      <c r="DV26" s="235"/>
      <c r="DW26" s="235"/>
      <c r="DX26" s="235"/>
      <c r="DY26" s="235"/>
      <c r="DZ26" s="235"/>
      <c r="EA26" s="235"/>
      <c r="EB26" s="235"/>
      <c r="EC26" s="235"/>
      <c r="ED26" s="235"/>
      <c r="EE26" s="235"/>
      <c r="EF26" s="235"/>
      <c r="EG26" s="235"/>
      <c r="EH26" s="235"/>
      <c r="EI26" s="235"/>
      <c r="EJ26" s="235"/>
      <c r="EK26" s="235"/>
      <c r="EL26" s="235"/>
      <c r="EM26" s="235"/>
      <c r="EN26" s="235"/>
      <c r="EO26" s="235"/>
      <c r="EP26" s="235"/>
      <c r="EQ26" s="235"/>
      <c r="ER26" s="235"/>
      <c r="ES26" s="235"/>
      <c r="ET26" s="235"/>
      <c r="EU26" s="235"/>
      <c r="EV26" s="235"/>
      <c r="EW26" s="235"/>
      <c r="EX26" s="235"/>
      <c r="EY26" s="235"/>
      <c r="EZ26" s="235"/>
      <c r="FA26" s="235"/>
      <c r="FB26" s="235"/>
      <c r="FC26" s="235"/>
      <c r="FD26" s="235"/>
      <c r="FE26" s="235"/>
      <c r="FF26" s="235"/>
      <c r="FG26" s="235"/>
      <c r="FH26" s="235"/>
      <c r="FI26" s="235"/>
      <c r="FJ26" s="235"/>
      <c r="FK26" s="235"/>
      <c r="FL26" s="235"/>
      <c r="FM26" s="235"/>
      <c r="FN26" s="235"/>
      <c r="FO26" s="235"/>
      <c r="FP26" s="235"/>
      <c r="FQ26" s="235"/>
      <c r="FR26" s="235"/>
      <c r="FS26" s="235"/>
      <c r="FT26" s="235"/>
      <c r="FU26" s="235"/>
      <c r="FV26" s="235"/>
      <c r="FW26" s="235"/>
      <c r="FX26" s="235"/>
      <c r="FY26" s="235"/>
      <c r="FZ26" s="235"/>
      <c r="GA26" s="235"/>
      <c r="GB26" s="235"/>
      <c r="GC26" s="235"/>
      <c r="GD26" s="235"/>
      <c r="GE26" s="235"/>
      <c r="GF26" s="235"/>
      <c r="GG26" s="235"/>
      <c r="GH26" s="235"/>
      <c r="GI26" s="235"/>
      <c r="GJ26" s="235"/>
      <c r="GK26" s="235"/>
      <c r="GL26" s="235"/>
      <c r="GM26" s="235"/>
      <c r="GN26" s="235"/>
      <c r="GO26" s="235"/>
      <c r="GP26" s="235"/>
      <c r="GQ26" s="235"/>
      <c r="GR26" s="235"/>
      <c r="GS26" s="235"/>
      <c r="GT26" s="235"/>
      <c r="GU26" s="235"/>
      <c r="GV26" s="235"/>
      <c r="GW26" s="235"/>
      <c r="GX26" s="235"/>
      <c r="GY26" s="235"/>
      <c r="GZ26" s="235"/>
      <c r="HA26" s="235"/>
      <c r="HB26" s="235"/>
      <c r="HC26" s="235"/>
      <c r="HD26" s="235"/>
    </row>
    <row r="27" spans="5:212">
      <c r="E27" s="263" t="s">
        <v>335</v>
      </c>
      <c r="F27" s="259"/>
      <c r="G27" s="259"/>
      <c r="H27" s="260"/>
      <c r="I27" s="261"/>
      <c r="J27" s="270"/>
      <c r="K27" s="270"/>
      <c r="L27" s="270"/>
      <c r="M27" s="270"/>
      <c r="N27" s="270"/>
      <c r="O27" s="270">
        <v>6</v>
      </c>
      <c r="P27" s="260"/>
      <c r="Q27" s="270"/>
      <c r="R27" s="235"/>
      <c r="S27" s="235"/>
      <c r="T27" s="235"/>
      <c r="U27" s="235"/>
      <c r="V27" s="235"/>
      <c r="W27" s="235"/>
      <c r="X27" s="235"/>
      <c r="Y27" s="235"/>
      <c r="Z27" s="235"/>
      <c r="AA27" s="235"/>
      <c r="AB27" s="235"/>
      <c r="AC27" s="235"/>
      <c r="AD27" s="235"/>
      <c r="AE27" s="235"/>
      <c r="AF27" s="235"/>
      <c r="AG27" s="235"/>
      <c r="AH27" s="235"/>
      <c r="AI27" s="235"/>
      <c r="AJ27" s="235"/>
      <c r="AK27" s="235"/>
      <c r="AL27" s="235"/>
      <c r="AM27" s="235"/>
      <c r="AN27" s="235"/>
      <c r="AO27" s="235"/>
      <c r="AP27" s="235"/>
      <c r="AQ27" s="235"/>
      <c r="AR27" s="235"/>
      <c r="AS27" s="235"/>
      <c r="AT27" s="235"/>
      <c r="AU27" s="235"/>
      <c r="AV27" s="235"/>
      <c r="AW27" s="235"/>
      <c r="AX27" s="235"/>
      <c r="AY27" s="235"/>
      <c r="AZ27" s="235"/>
      <c r="BA27" s="235"/>
      <c r="BB27" s="235"/>
      <c r="BC27" s="235"/>
      <c r="BD27" s="235"/>
      <c r="BE27" s="235"/>
      <c r="BF27" s="235"/>
      <c r="BG27" s="235"/>
      <c r="BH27" s="235"/>
      <c r="BI27" s="235"/>
      <c r="BJ27" s="235"/>
      <c r="BK27" s="235"/>
      <c r="BL27" s="235"/>
      <c r="BM27" s="235"/>
      <c r="BN27" s="235"/>
      <c r="BO27" s="235"/>
      <c r="BP27" s="235"/>
      <c r="BQ27" s="235"/>
      <c r="BR27" s="235"/>
      <c r="BS27" s="235"/>
      <c r="BT27" s="235"/>
      <c r="BU27" s="235"/>
      <c r="BV27" s="235"/>
      <c r="BW27" s="235"/>
      <c r="BX27" s="235"/>
      <c r="BY27" s="235"/>
      <c r="BZ27" s="235"/>
      <c r="CA27" s="235"/>
      <c r="CB27" s="235"/>
      <c r="CC27" s="235"/>
      <c r="CD27" s="235"/>
      <c r="CE27" s="235"/>
      <c r="CF27" s="235"/>
      <c r="CG27" s="235"/>
      <c r="CH27" s="235"/>
      <c r="CI27" s="235"/>
      <c r="CJ27" s="235"/>
      <c r="CK27" s="235"/>
      <c r="CL27" s="235"/>
      <c r="CM27" s="235"/>
      <c r="CN27" s="235"/>
      <c r="CO27" s="235"/>
      <c r="CP27" s="235"/>
      <c r="CQ27" s="235"/>
      <c r="CR27" s="235"/>
      <c r="CS27" s="235"/>
      <c r="CT27" s="235"/>
      <c r="CU27" s="235"/>
      <c r="CV27" s="235"/>
      <c r="CW27" s="235"/>
      <c r="CX27" s="235"/>
      <c r="CY27" s="235"/>
      <c r="CZ27" s="235"/>
      <c r="DA27" s="235"/>
      <c r="DB27" s="235"/>
      <c r="DC27" s="235"/>
      <c r="DD27" s="235"/>
      <c r="DE27" s="235"/>
      <c r="DF27" s="235"/>
      <c r="DG27" s="235"/>
      <c r="DH27" s="235"/>
      <c r="DI27" s="235"/>
      <c r="DJ27" s="235"/>
      <c r="DK27" s="235"/>
      <c r="DL27" s="235"/>
      <c r="DM27" s="235"/>
      <c r="DN27" s="235"/>
      <c r="DO27" s="235"/>
      <c r="DP27" s="235"/>
      <c r="DQ27" s="235"/>
      <c r="DR27" s="235"/>
      <c r="DS27" s="235"/>
      <c r="DT27" s="235"/>
      <c r="DU27" s="235"/>
      <c r="DV27" s="235"/>
      <c r="DW27" s="235"/>
      <c r="DX27" s="235"/>
      <c r="DY27" s="235"/>
      <c r="DZ27" s="235"/>
      <c r="EA27" s="235"/>
      <c r="EB27" s="235"/>
      <c r="EC27" s="235"/>
      <c r="ED27" s="235"/>
      <c r="EE27" s="235"/>
      <c r="EF27" s="235"/>
      <c r="EG27" s="235"/>
      <c r="EH27" s="235"/>
      <c r="EI27" s="235"/>
      <c r="EJ27" s="235"/>
      <c r="EK27" s="235"/>
      <c r="EL27" s="235"/>
      <c r="EM27" s="235"/>
      <c r="EN27" s="235"/>
      <c r="EO27" s="235"/>
      <c r="EP27" s="235"/>
      <c r="EQ27" s="235"/>
      <c r="ER27" s="235"/>
      <c r="ES27" s="235"/>
      <c r="ET27" s="235"/>
      <c r="EU27" s="235"/>
      <c r="EV27" s="235"/>
      <c r="EW27" s="235"/>
      <c r="EX27" s="235"/>
      <c r="EY27" s="235"/>
      <c r="EZ27" s="235"/>
      <c r="FA27" s="235"/>
      <c r="FB27" s="235"/>
      <c r="FC27" s="235"/>
      <c r="FD27" s="235"/>
      <c r="FE27" s="235"/>
      <c r="FF27" s="235"/>
      <c r="FG27" s="235"/>
      <c r="FH27" s="235"/>
      <c r="FI27" s="235"/>
      <c r="FJ27" s="235"/>
      <c r="FK27" s="235"/>
      <c r="FL27" s="235"/>
      <c r="FM27" s="235"/>
      <c r="FN27" s="235"/>
      <c r="FO27" s="235"/>
      <c r="FP27" s="235"/>
      <c r="FQ27" s="235"/>
      <c r="FR27" s="235"/>
      <c r="FS27" s="235"/>
      <c r="FT27" s="235"/>
      <c r="FU27" s="235"/>
      <c r="FV27" s="235"/>
      <c r="FW27" s="235"/>
      <c r="FX27" s="235"/>
      <c r="FY27" s="235"/>
      <c r="FZ27" s="235"/>
      <c r="GA27" s="235"/>
      <c r="GB27" s="235"/>
      <c r="GC27" s="235"/>
      <c r="GD27" s="235"/>
      <c r="GE27" s="235"/>
      <c r="GF27" s="235"/>
      <c r="GG27" s="235"/>
      <c r="GH27" s="235"/>
      <c r="GI27" s="235"/>
      <c r="GJ27" s="235"/>
      <c r="GK27" s="235"/>
      <c r="GL27" s="235"/>
      <c r="GM27" s="235"/>
      <c r="GN27" s="235"/>
      <c r="GO27" s="235"/>
      <c r="GP27" s="235"/>
      <c r="GQ27" s="235"/>
      <c r="GR27" s="235"/>
      <c r="GS27" s="235"/>
      <c r="GT27" s="235"/>
      <c r="GU27" s="235"/>
      <c r="GV27" s="235"/>
      <c r="GW27" s="235"/>
      <c r="GX27" s="235"/>
      <c r="GY27" s="235"/>
      <c r="GZ27" s="235"/>
      <c r="HA27" s="235"/>
      <c r="HB27" s="235"/>
      <c r="HC27" s="235"/>
      <c r="HD27" s="235"/>
    </row>
    <row r="28" spans="5:212">
      <c r="E28" s="263"/>
      <c r="F28" s="259"/>
      <c r="G28" s="259"/>
      <c r="H28" s="260"/>
      <c r="I28" s="261"/>
      <c r="J28" s="261"/>
      <c r="K28" s="261"/>
      <c r="L28" s="261"/>
      <c r="M28" s="261"/>
      <c r="N28" s="261"/>
      <c r="O28" s="261"/>
      <c r="P28" s="260"/>
      <c r="Q28" s="260"/>
      <c r="R28" s="235"/>
      <c r="S28" s="235"/>
      <c r="T28" s="235"/>
      <c r="U28" s="235"/>
      <c r="V28" s="235"/>
      <c r="W28" s="235"/>
      <c r="X28" s="235"/>
      <c r="Y28" s="235"/>
      <c r="Z28" s="235"/>
      <c r="AA28" s="235"/>
      <c r="AB28" s="235"/>
      <c r="AC28" s="235"/>
      <c r="AD28" s="235"/>
      <c r="AE28" s="235"/>
      <c r="AF28" s="235"/>
      <c r="AG28" s="235"/>
      <c r="AH28" s="235"/>
      <c r="AI28" s="235"/>
      <c r="AJ28" s="235"/>
      <c r="AK28" s="235"/>
      <c r="AL28" s="235"/>
      <c r="AM28" s="235"/>
      <c r="AN28" s="235"/>
      <c r="AO28" s="235"/>
      <c r="AP28" s="235"/>
      <c r="AQ28" s="235"/>
      <c r="AR28" s="235"/>
      <c r="AS28" s="235"/>
      <c r="AT28" s="235"/>
      <c r="AU28" s="235"/>
      <c r="AV28" s="235"/>
      <c r="AW28" s="235"/>
      <c r="AX28" s="235"/>
      <c r="AY28" s="235"/>
      <c r="AZ28" s="235"/>
      <c r="BA28" s="235"/>
      <c r="BB28" s="235"/>
      <c r="BC28" s="235"/>
      <c r="BD28" s="235"/>
      <c r="BE28" s="235"/>
      <c r="BF28" s="235"/>
      <c r="BG28" s="235"/>
      <c r="BH28" s="235"/>
      <c r="BI28" s="235"/>
      <c r="BJ28" s="235"/>
      <c r="BK28" s="235"/>
      <c r="BL28" s="235"/>
      <c r="BM28" s="235"/>
      <c r="BN28" s="235"/>
      <c r="BO28" s="235"/>
      <c r="BP28" s="235"/>
      <c r="BQ28" s="235"/>
      <c r="BR28" s="235"/>
      <c r="BS28" s="235"/>
      <c r="BT28" s="235"/>
      <c r="BU28" s="235"/>
      <c r="BV28" s="235"/>
      <c r="BW28" s="235"/>
      <c r="BX28" s="235"/>
      <c r="BY28" s="235"/>
      <c r="BZ28" s="235"/>
      <c r="CA28" s="235"/>
      <c r="CB28" s="235"/>
      <c r="CC28" s="235"/>
      <c r="CD28" s="235"/>
      <c r="CE28" s="235"/>
      <c r="CF28" s="235"/>
      <c r="CG28" s="235"/>
      <c r="CH28" s="235"/>
      <c r="CI28" s="235"/>
      <c r="CJ28" s="235"/>
      <c r="CK28" s="235"/>
      <c r="CL28" s="235"/>
      <c r="CM28" s="235"/>
      <c r="CN28" s="235"/>
      <c r="CO28" s="235"/>
      <c r="CP28" s="235"/>
      <c r="CQ28" s="235"/>
      <c r="CR28" s="235"/>
      <c r="CS28" s="235"/>
      <c r="CT28" s="235"/>
      <c r="CU28" s="235"/>
      <c r="CV28" s="235"/>
      <c r="CW28" s="235"/>
      <c r="CX28" s="235"/>
      <c r="CY28" s="235"/>
      <c r="CZ28" s="235"/>
      <c r="DA28" s="235"/>
      <c r="DB28" s="235"/>
      <c r="DC28" s="235"/>
      <c r="DD28" s="235"/>
      <c r="DE28" s="235"/>
      <c r="DF28" s="235"/>
      <c r="DG28" s="235"/>
      <c r="DH28" s="235"/>
      <c r="DI28" s="235"/>
      <c r="DJ28" s="235"/>
      <c r="DK28" s="235"/>
      <c r="DL28" s="235"/>
      <c r="DM28" s="235"/>
      <c r="DN28" s="235"/>
      <c r="DO28" s="235"/>
      <c r="DP28" s="235"/>
      <c r="DQ28" s="235"/>
      <c r="DR28" s="235"/>
      <c r="DS28" s="235"/>
      <c r="DT28" s="235"/>
      <c r="DU28" s="235"/>
      <c r="DV28" s="235"/>
      <c r="DW28" s="235"/>
      <c r="DX28" s="235"/>
      <c r="DY28" s="235"/>
      <c r="DZ28" s="235"/>
      <c r="EA28" s="235"/>
      <c r="EB28" s="235"/>
      <c r="EC28" s="235"/>
      <c r="ED28" s="235"/>
      <c r="EE28" s="235"/>
      <c r="EF28" s="235"/>
      <c r="EG28" s="235"/>
      <c r="EH28" s="235"/>
      <c r="EI28" s="235"/>
      <c r="EJ28" s="235"/>
      <c r="EK28" s="235"/>
      <c r="EL28" s="235"/>
      <c r="EM28" s="235"/>
      <c r="EN28" s="235"/>
      <c r="EO28" s="235"/>
      <c r="EP28" s="235"/>
      <c r="EQ28" s="235"/>
      <c r="ER28" s="235"/>
      <c r="ES28" s="235"/>
      <c r="ET28" s="235"/>
      <c r="EU28" s="235"/>
      <c r="EV28" s="235"/>
      <c r="EW28" s="235"/>
      <c r="EX28" s="235"/>
      <c r="EY28" s="235"/>
      <c r="EZ28" s="235"/>
      <c r="FA28" s="235"/>
      <c r="FB28" s="235"/>
      <c r="FC28" s="235"/>
      <c r="FD28" s="235"/>
      <c r="FE28" s="235"/>
      <c r="FF28" s="235"/>
      <c r="FG28" s="235"/>
      <c r="FH28" s="235"/>
      <c r="FI28" s="235"/>
      <c r="FJ28" s="235"/>
      <c r="FK28" s="235"/>
      <c r="FL28" s="235"/>
      <c r="FM28" s="235"/>
      <c r="FN28" s="235"/>
      <c r="FO28" s="235"/>
      <c r="FP28" s="235"/>
      <c r="FQ28" s="235"/>
      <c r="FR28" s="235"/>
      <c r="FS28" s="235"/>
      <c r="FT28" s="235"/>
      <c r="FU28" s="235"/>
      <c r="FV28" s="235"/>
      <c r="FW28" s="235"/>
      <c r="FX28" s="235"/>
      <c r="FY28" s="235"/>
      <c r="FZ28" s="235"/>
      <c r="GA28" s="235"/>
      <c r="GB28" s="235"/>
      <c r="GC28" s="235"/>
      <c r="GD28" s="235"/>
      <c r="GE28" s="235"/>
      <c r="GF28" s="235"/>
      <c r="GG28" s="235"/>
      <c r="GH28" s="235"/>
      <c r="GI28" s="235"/>
      <c r="GJ28" s="235"/>
      <c r="GK28" s="235"/>
      <c r="GL28" s="235"/>
      <c r="GM28" s="235"/>
      <c r="GN28" s="235"/>
      <c r="GO28" s="235"/>
      <c r="GP28" s="235"/>
      <c r="GQ28" s="235"/>
      <c r="GR28" s="235"/>
      <c r="GS28" s="235"/>
      <c r="GT28" s="235"/>
      <c r="GU28" s="235"/>
      <c r="GV28" s="235"/>
      <c r="GW28" s="235"/>
      <c r="GX28" s="235"/>
      <c r="GY28" s="235"/>
      <c r="GZ28" s="235"/>
      <c r="HA28" s="235"/>
      <c r="HB28" s="235"/>
      <c r="HC28" s="235"/>
      <c r="HD28" s="235"/>
    </row>
    <row r="29" spans="5:212">
      <c r="E29" s="271" t="s">
        <v>336</v>
      </c>
      <c r="F29" s="259"/>
      <c r="G29" s="259"/>
      <c r="H29" s="260"/>
      <c r="I29" s="313">
        <f>SUM(J29:Q29)</f>
        <v>3664.8095230870385</v>
      </c>
      <c r="J29" s="261">
        <f>J20*(1/(1+J24)^J26)</f>
        <v>-1377.2882340033641</v>
      </c>
      <c r="K29" s="261">
        <f t="shared" ref="K29:O29" si="5">K20*(1/(1+K24)^K26)</f>
        <v>1220.8117445261282</v>
      </c>
      <c r="L29" s="261">
        <f t="shared" si="5"/>
        <v>1207.305513547351</v>
      </c>
      <c r="M29" s="261">
        <f t="shared" si="5"/>
        <v>1167.8870587223998</v>
      </c>
      <c r="N29" s="261">
        <f t="shared" si="5"/>
        <v>968.04977498390485</v>
      </c>
      <c r="O29" s="261">
        <f t="shared" si="5"/>
        <v>478.04366531061913</v>
      </c>
      <c r="P29" s="261"/>
      <c r="Q29" s="261"/>
      <c r="R29" s="235"/>
      <c r="S29" s="235"/>
      <c r="T29" s="235"/>
      <c r="U29" s="235"/>
      <c r="V29" s="235"/>
      <c r="W29" s="235"/>
      <c r="X29" s="235"/>
      <c r="Y29" s="235"/>
      <c r="Z29" s="235"/>
      <c r="AA29" s="235"/>
      <c r="AB29" s="235"/>
      <c r="AC29" s="235"/>
      <c r="AD29" s="235"/>
      <c r="AE29" s="235"/>
      <c r="AF29" s="235"/>
      <c r="AG29" s="235"/>
      <c r="AH29" s="235"/>
      <c r="AI29" s="235"/>
      <c r="AJ29" s="235"/>
      <c r="AK29" s="235"/>
      <c r="AL29" s="235"/>
      <c r="AM29" s="235"/>
      <c r="AN29" s="235"/>
      <c r="AO29" s="235"/>
      <c r="AP29" s="235"/>
      <c r="AQ29" s="235"/>
      <c r="AR29" s="235"/>
      <c r="AS29" s="235"/>
      <c r="AT29" s="235"/>
      <c r="AU29" s="235"/>
      <c r="AV29" s="235"/>
      <c r="AW29" s="235"/>
      <c r="AX29" s="235"/>
      <c r="AY29" s="235"/>
      <c r="AZ29" s="235"/>
      <c r="BA29" s="235"/>
      <c r="BB29" s="235"/>
      <c r="BC29" s="235"/>
      <c r="BD29" s="235"/>
      <c r="BE29" s="235"/>
      <c r="BF29" s="235"/>
      <c r="BG29" s="235"/>
      <c r="BH29" s="235"/>
      <c r="BI29" s="235"/>
      <c r="BJ29" s="235"/>
      <c r="BK29" s="235"/>
      <c r="BL29" s="235"/>
      <c r="BM29" s="235"/>
      <c r="BN29" s="235"/>
      <c r="BO29" s="235"/>
      <c r="BP29" s="235"/>
      <c r="BQ29" s="235"/>
      <c r="BR29" s="235"/>
      <c r="BS29" s="235"/>
      <c r="BT29" s="235"/>
      <c r="BU29" s="235"/>
      <c r="BV29" s="235"/>
      <c r="BW29" s="235"/>
      <c r="BX29" s="235"/>
      <c r="BY29" s="235"/>
      <c r="BZ29" s="235"/>
      <c r="CA29" s="235"/>
      <c r="CB29" s="235"/>
      <c r="CC29" s="235"/>
      <c r="CD29" s="235"/>
      <c r="CE29" s="235"/>
      <c r="CF29" s="235"/>
      <c r="CG29" s="235"/>
      <c r="CH29" s="235"/>
      <c r="CI29" s="235"/>
      <c r="CJ29" s="235"/>
      <c r="CK29" s="235"/>
      <c r="CL29" s="235"/>
      <c r="CM29" s="235"/>
      <c r="CN29" s="235"/>
      <c r="CO29" s="235"/>
      <c r="CP29" s="235"/>
      <c r="CQ29" s="235"/>
      <c r="CR29" s="235"/>
      <c r="CS29" s="235"/>
      <c r="CT29" s="235"/>
      <c r="CU29" s="235"/>
      <c r="CV29" s="235"/>
      <c r="CW29" s="235"/>
      <c r="CX29" s="235"/>
      <c r="CY29" s="235"/>
      <c r="CZ29" s="235"/>
      <c r="DA29" s="235"/>
      <c r="DB29" s="235"/>
      <c r="DC29" s="235"/>
      <c r="DD29" s="235"/>
      <c r="DE29" s="235"/>
      <c r="DF29" s="235"/>
      <c r="DG29" s="235"/>
      <c r="DH29" s="235"/>
      <c r="DI29" s="235"/>
      <c r="DJ29" s="235"/>
      <c r="DK29" s="235"/>
      <c r="DL29" s="235"/>
      <c r="DM29" s="235"/>
      <c r="DN29" s="235"/>
      <c r="DO29" s="235"/>
      <c r="DP29" s="235"/>
      <c r="DQ29" s="235"/>
      <c r="DR29" s="235"/>
      <c r="DS29" s="235"/>
      <c r="DT29" s="235"/>
      <c r="DU29" s="235"/>
      <c r="DV29" s="235"/>
      <c r="DW29" s="235"/>
      <c r="DX29" s="235"/>
      <c r="DY29" s="235"/>
      <c r="DZ29" s="235"/>
      <c r="EA29" s="235"/>
      <c r="EB29" s="235"/>
      <c r="EC29" s="235"/>
      <c r="ED29" s="235"/>
      <c r="EE29" s="235"/>
      <c r="EF29" s="235"/>
      <c r="EG29" s="235"/>
      <c r="EH29" s="235"/>
      <c r="EI29" s="235"/>
      <c r="EJ29" s="235"/>
      <c r="EK29" s="235"/>
      <c r="EL29" s="235"/>
      <c r="EM29" s="235"/>
      <c r="EN29" s="235"/>
      <c r="EO29" s="235"/>
      <c r="EP29" s="235"/>
      <c r="EQ29" s="235"/>
      <c r="ER29" s="235"/>
      <c r="ES29" s="235"/>
      <c r="ET29" s="235"/>
      <c r="EU29" s="235"/>
      <c r="EV29" s="235"/>
      <c r="EW29" s="235"/>
      <c r="EX29" s="235"/>
      <c r="EY29" s="235"/>
      <c r="EZ29" s="235"/>
      <c r="FA29" s="235"/>
      <c r="FB29" s="235"/>
      <c r="FC29" s="235"/>
      <c r="FD29" s="235"/>
      <c r="FE29" s="235"/>
      <c r="FF29" s="235"/>
      <c r="FG29" s="235"/>
      <c r="FH29" s="235"/>
      <c r="FI29" s="235"/>
      <c r="FJ29" s="235"/>
      <c r="FK29" s="235"/>
      <c r="FL29" s="235"/>
      <c r="FM29" s="235"/>
      <c r="FN29" s="235"/>
      <c r="FO29" s="235"/>
      <c r="FP29" s="235"/>
      <c r="FQ29" s="235"/>
      <c r="FR29" s="235"/>
      <c r="FS29" s="235"/>
      <c r="FT29" s="235"/>
      <c r="FU29" s="235"/>
      <c r="FV29" s="235"/>
      <c r="FW29" s="235"/>
      <c r="FX29" s="235"/>
      <c r="FY29" s="235"/>
      <c r="FZ29" s="235"/>
      <c r="GA29" s="235"/>
      <c r="GB29" s="235"/>
      <c r="GC29" s="235"/>
      <c r="GD29" s="235"/>
      <c r="GE29" s="235"/>
      <c r="GF29" s="235"/>
      <c r="GG29" s="235"/>
      <c r="GH29" s="235"/>
      <c r="GI29" s="235"/>
      <c r="GJ29" s="235"/>
      <c r="GK29" s="235"/>
      <c r="GL29" s="235"/>
      <c r="GM29" s="235"/>
      <c r="GN29" s="235"/>
      <c r="GO29" s="235"/>
      <c r="GP29" s="235"/>
      <c r="GQ29" s="235"/>
      <c r="GR29" s="235"/>
      <c r="GS29" s="235"/>
      <c r="GT29" s="235"/>
      <c r="GU29" s="235"/>
      <c r="GV29" s="235"/>
      <c r="GW29" s="235"/>
      <c r="GX29" s="235"/>
      <c r="GY29" s="235"/>
      <c r="GZ29" s="235"/>
      <c r="HA29" s="235"/>
      <c r="HB29" s="235"/>
      <c r="HC29" s="235"/>
      <c r="HD29" s="235"/>
    </row>
    <row r="30" spans="5:212">
      <c r="E30" s="271" t="s">
        <v>337</v>
      </c>
      <c r="F30" s="259"/>
      <c r="G30" s="259"/>
      <c r="H30" s="260"/>
      <c r="I30" s="314">
        <f>O21/(1+O24)^O27</f>
        <v>4241.4848625192344</v>
      </c>
      <c r="J30" s="261"/>
      <c r="K30" s="261"/>
      <c r="L30" s="261"/>
      <c r="M30" s="261"/>
      <c r="N30" s="261"/>
      <c r="O30" s="261"/>
      <c r="P30" s="260"/>
      <c r="Q30" s="260"/>
      <c r="R30" s="235"/>
      <c r="S30" s="235"/>
      <c r="T30" s="235"/>
      <c r="U30" s="235"/>
      <c r="V30" s="235"/>
      <c r="W30" s="235"/>
      <c r="X30" s="235"/>
      <c r="Y30" s="235"/>
      <c r="Z30" s="235"/>
      <c r="AA30" s="235"/>
      <c r="AB30" s="235"/>
      <c r="AC30" s="235"/>
      <c r="AD30" s="235"/>
      <c r="AE30" s="235"/>
      <c r="AF30" s="235"/>
      <c r="AG30" s="235"/>
      <c r="AH30" s="235"/>
      <c r="AI30" s="235"/>
      <c r="AJ30" s="235"/>
      <c r="AK30" s="235"/>
      <c r="AL30" s="235"/>
      <c r="AM30" s="235"/>
      <c r="AN30" s="235"/>
      <c r="AO30" s="235"/>
      <c r="AP30" s="235"/>
      <c r="AQ30" s="235"/>
      <c r="AR30" s="235"/>
      <c r="AS30" s="235"/>
      <c r="AT30" s="235"/>
      <c r="AU30" s="235"/>
      <c r="AV30" s="235"/>
      <c r="AW30" s="235"/>
      <c r="AX30" s="235"/>
      <c r="AY30" s="235"/>
      <c r="AZ30" s="235"/>
      <c r="BA30" s="235"/>
      <c r="BB30" s="235"/>
      <c r="BC30" s="235"/>
      <c r="BD30" s="235"/>
      <c r="BE30" s="235"/>
      <c r="BF30" s="235"/>
      <c r="BG30" s="235"/>
      <c r="BH30" s="235"/>
      <c r="BI30" s="235"/>
      <c r="BJ30" s="235"/>
      <c r="BK30" s="235"/>
      <c r="BL30" s="235"/>
      <c r="BM30" s="235"/>
      <c r="BN30" s="235"/>
      <c r="BO30" s="235"/>
      <c r="BP30" s="235"/>
      <c r="BQ30" s="235"/>
      <c r="BR30" s="235"/>
      <c r="BS30" s="235"/>
      <c r="BT30" s="235"/>
      <c r="BU30" s="235"/>
      <c r="BV30" s="235"/>
      <c r="BW30" s="235"/>
      <c r="BX30" s="235"/>
      <c r="BY30" s="235"/>
      <c r="BZ30" s="235"/>
      <c r="CA30" s="235"/>
      <c r="CB30" s="235"/>
      <c r="CC30" s="235"/>
      <c r="CD30" s="235"/>
      <c r="CE30" s="235"/>
      <c r="CF30" s="235"/>
      <c r="CG30" s="235"/>
      <c r="CH30" s="235"/>
      <c r="CI30" s="235"/>
      <c r="CJ30" s="235"/>
      <c r="CK30" s="235"/>
      <c r="CL30" s="235"/>
      <c r="CM30" s="235"/>
      <c r="CN30" s="235"/>
      <c r="CO30" s="235"/>
      <c r="CP30" s="235"/>
      <c r="CQ30" s="235"/>
      <c r="CR30" s="235"/>
      <c r="CS30" s="235"/>
      <c r="CT30" s="235"/>
      <c r="CU30" s="235"/>
      <c r="CV30" s="235"/>
      <c r="CW30" s="235"/>
      <c r="CX30" s="235"/>
      <c r="CY30" s="235"/>
      <c r="CZ30" s="235"/>
      <c r="DA30" s="235"/>
      <c r="DB30" s="235"/>
      <c r="DC30" s="235"/>
      <c r="DD30" s="235"/>
      <c r="DE30" s="235"/>
      <c r="DF30" s="235"/>
      <c r="DG30" s="235"/>
      <c r="DH30" s="235"/>
      <c r="DI30" s="235"/>
      <c r="DJ30" s="235"/>
      <c r="DK30" s="235"/>
      <c r="DL30" s="235"/>
      <c r="DM30" s="235"/>
      <c r="DN30" s="235"/>
      <c r="DO30" s="235"/>
      <c r="DP30" s="235"/>
      <c r="DQ30" s="235"/>
      <c r="DR30" s="235"/>
      <c r="DS30" s="235"/>
      <c r="DT30" s="235"/>
      <c r="DU30" s="235"/>
      <c r="DV30" s="235"/>
      <c r="DW30" s="235"/>
      <c r="DX30" s="235"/>
      <c r="DY30" s="235"/>
      <c r="DZ30" s="235"/>
      <c r="EA30" s="235"/>
      <c r="EB30" s="235"/>
      <c r="EC30" s="235"/>
      <c r="ED30" s="235"/>
      <c r="EE30" s="235"/>
      <c r="EF30" s="235"/>
      <c r="EG30" s="235"/>
      <c r="EH30" s="235"/>
      <c r="EI30" s="235"/>
      <c r="EJ30" s="235"/>
      <c r="EK30" s="235"/>
      <c r="EL30" s="235"/>
      <c r="EM30" s="235"/>
      <c r="EN30" s="235"/>
      <c r="EO30" s="235"/>
      <c r="EP30" s="235"/>
      <c r="EQ30" s="235"/>
      <c r="ER30" s="235"/>
      <c r="ES30" s="235"/>
      <c r="ET30" s="235"/>
      <c r="EU30" s="235"/>
      <c r="EV30" s="235"/>
      <c r="EW30" s="235"/>
      <c r="EX30" s="235"/>
      <c r="EY30" s="235"/>
      <c r="EZ30" s="235"/>
      <c r="FA30" s="235"/>
      <c r="FB30" s="235"/>
      <c r="FC30" s="235"/>
      <c r="FD30" s="235"/>
      <c r="FE30" s="235"/>
      <c r="FF30" s="235"/>
      <c r="FG30" s="235"/>
      <c r="FH30" s="235"/>
      <c r="FI30" s="235"/>
      <c r="FJ30" s="235"/>
      <c r="FK30" s="235"/>
      <c r="FL30" s="235"/>
      <c r="FM30" s="235"/>
      <c r="FN30" s="235"/>
      <c r="FO30" s="235"/>
      <c r="FP30" s="235"/>
      <c r="FQ30" s="235"/>
      <c r="FR30" s="235"/>
      <c r="FS30" s="235"/>
      <c r="FT30" s="235"/>
      <c r="FU30" s="235"/>
      <c r="FV30" s="235"/>
      <c r="FW30" s="235"/>
      <c r="FX30" s="235"/>
      <c r="FY30" s="235"/>
      <c r="FZ30" s="235"/>
      <c r="GA30" s="235"/>
      <c r="GB30" s="235"/>
      <c r="GC30" s="235"/>
      <c r="GD30" s="235"/>
      <c r="GE30" s="235"/>
      <c r="GF30" s="235"/>
      <c r="GG30" s="235"/>
      <c r="GH30" s="235"/>
      <c r="GI30" s="235"/>
      <c r="GJ30" s="235"/>
      <c r="GK30" s="235"/>
      <c r="GL30" s="235"/>
      <c r="GM30" s="235"/>
      <c r="GN30" s="235"/>
      <c r="GO30" s="235"/>
      <c r="GP30" s="235"/>
      <c r="GQ30" s="235"/>
      <c r="GR30" s="235"/>
      <c r="GS30" s="235"/>
      <c r="GT30" s="235"/>
      <c r="GU30" s="235"/>
      <c r="GV30" s="235"/>
      <c r="GW30" s="235"/>
      <c r="GX30" s="235"/>
      <c r="GY30" s="235"/>
      <c r="GZ30" s="235"/>
      <c r="HA30" s="235"/>
      <c r="HB30" s="235"/>
      <c r="HC30" s="235"/>
      <c r="HD30" s="235"/>
    </row>
    <row r="31" spans="5:212">
      <c r="E31" s="263" t="s">
        <v>338</v>
      </c>
      <c r="F31" s="259"/>
      <c r="G31" s="259"/>
      <c r="H31" s="260"/>
      <c r="I31" s="272">
        <f>I30/I34</f>
        <v>0.53646938194472349</v>
      </c>
      <c r="J31" s="261"/>
      <c r="K31" s="261"/>
      <c r="L31" s="261"/>
      <c r="M31" s="261"/>
      <c r="N31" s="261"/>
      <c r="O31" s="261"/>
      <c r="P31" s="260"/>
      <c r="Q31" s="260"/>
      <c r="R31" s="235"/>
      <c r="S31" s="235"/>
      <c r="T31" s="235"/>
      <c r="U31" s="235"/>
      <c r="V31" s="235"/>
      <c r="W31" s="235"/>
      <c r="X31" s="235"/>
      <c r="Y31" s="235"/>
      <c r="Z31" s="235"/>
      <c r="AA31" s="235"/>
      <c r="AB31" s="235"/>
      <c r="AC31" s="235"/>
      <c r="AD31" s="235"/>
      <c r="AE31" s="235"/>
      <c r="AF31" s="235"/>
      <c r="AG31" s="235"/>
      <c r="AH31" s="235"/>
      <c r="AI31" s="235"/>
      <c r="AJ31" s="235"/>
      <c r="AK31" s="235"/>
      <c r="AL31" s="235"/>
      <c r="AM31" s="235"/>
      <c r="AN31" s="235"/>
      <c r="AO31" s="235"/>
      <c r="AP31" s="235"/>
      <c r="AQ31" s="235"/>
      <c r="AR31" s="235"/>
      <c r="AS31" s="235"/>
      <c r="AT31" s="235"/>
      <c r="AU31" s="235"/>
      <c r="AV31" s="235"/>
      <c r="AW31" s="235"/>
      <c r="AX31" s="235"/>
      <c r="AY31" s="235"/>
      <c r="AZ31" s="235"/>
      <c r="BA31" s="235"/>
      <c r="BB31" s="235"/>
      <c r="BC31" s="235"/>
      <c r="BD31" s="235"/>
      <c r="BE31" s="235"/>
      <c r="BF31" s="235"/>
      <c r="BG31" s="235"/>
      <c r="BH31" s="235"/>
      <c r="BI31" s="235"/>
      <c r="BJ31" s="235"/>
      <c r="BK31" s="235"/>
      <c r="BL31" s="235"/>
      <c r="BM31" s="235"/>
      <c r="BN31" s="235"/>
      <c r="BO31" s="235"/>
      <c r="BP31" s="235"/>
      <c r="BQ31" s="235"/>
      <c r="BR31" s="235"/>
      <c r="BS31" s="235"/>
      <c r="BT31" s="235"/>
      <c r="BU31" s="235"/>
      <c r="BV31" s="235"/>
      <c r="BW31" s="235"/>
      <c r="BX31" s="235"/>
      <c r="BY31" s="235"/>
      <c r="BZ31" s="235"/>
      <c r="CA31" s="235"/>
      <c r="CB31" s="235"/>
      <c r="CC31" s="235"/>
      <c r="CD31" s="235"/>
      <c r="CE31" s="235"/>
      <c r="CF31" s="235"/>
      <c r="CG31" s="235"/>
      <c r="CH31" s="235"/>
      <c r="CI31" s="235"/>
      <c r="CJ31" s="235"/>
      <c r="CK31" s="235"/>
      <c r="CL31" s="235"/>
      <c r="CM31" s="235"/>
      <c r="CN31" s="235"/>
      <c r="CO31" s="235"/>
      <c r="CP31" s="235"/>
      <c r="CQ31" s="235"/>
      <c r="CR31" s="235"/>
      <c r="CS31" s="235"/>
      <c r="CT31" s="235"/>
      <c r="CU31" s="235"/>
      <c r="CV31" s="235"/>
      <c r="CW31" s="235"/>
      <c r="CX31" s="235"/>
      <c r="CY31" s="235"/>
      <c r="CZ31" s="235"/>
      <c r="DA31" s="235"/>
      <c r="DB31" s="235"/>
      <c r="DC31" s="235"/>
      <c r="DD31" s="235"/>
      <c r="DE31" s="235"/>
      <c r="DF31" s="235"/>
      <c r="DG31" s="235"/>
      <c r="DH31" s="235"/>
      <c r="DI31" s="235"/>
      <c r="DJ31" s="235"/>
      <c r="DK31" s="235"/>
      <c r="DL31" s="235"/>
      <c r="DM31" s="235"/>
      <c r="DN31" s="235"/>
      <c r="DO31" s="235"/>
      <c r="DP31" s="235"/>
      <c r="DQ31" s="235"/>
      <c r="DR31" s="235"/>
      <c r="DS31" s="235"/>
      <c r="DT31" s="235"/>
      <c r="DU31" s="235"/>
      <c r="DV31" s="235"/>
      <c r="DW31" s="235"/>
      <c r="DX31" s="235"/>
      <c r="DY31" s="235"/>
      <c r="DZ31" s="235"/>
      <c r="EA31" s="235"/>
      <c r="EB31" s="235"/>
      <c r="EC31" s="235"/>
      <c r="ED31" s="235"/>
      <c r="EE31" s="235"/>
      <c r="EF31" s="235"/>
      <c r="EG31" s="235"/>
      <c r="EH31" s="235"/>
      <c r="EI31" s="235"/>
      <c r="EJ31" s="235"/>
      <c r="EK31" s="235"/>
      <c r="EL31" s="235"/>
      <c r="EM31" s="235"/>
      <c r="EN31" s="235"/>
      <c r="EO31" s="235"/>
      <c r="EP31" s="235"/>
      <c r="EQ31" s="235"/>
      <c r="ER31" s="235"/>
      <c r="ES31" s="235"/>
      <c r="ET31" s="235"/>
      <c r="EU31" s="235"/>
      <c r="EV31" s="235"/>
      <c r="EW31" s="235"/>
      <c r="EX31" s="235"/>
      <c r="EY31" s="235"/>
      <c r="EZ31" s="235"/>
      <c r="FA31" s="235"/>
      <c r="FB31" s="235"/>
      <c r="FC31" s="235"/>
      <c r="FD31" s="235"/>
      <c r="FE31" s="235"/>
      <c r="FF31" s="235"/>
      <c r="FG31" s="235"/>
      <c r="FH31" s="235"/>
      <c r="FI31" s="235"/>
      <c r="FJ31" s="235"/>
      <c r="FK31" s="235"/>
      <c r="FL31" s="235"/>
      <c r="FM31" s="235"/>
      <c r="FN31" s="235"/>
      <c r="FO31" s="235"/>
      <c r="FP31" s="235"/>
      <c r="FQ31" s="235"/>
      <c r="FR31" s="235"/>
      <c r="FS31" s="235"/>
      <c r="FT31" s="235"/>
      <c r="FU31" s="235"/>
      <c r="FV31" s="235"/>
      <c r="FW31" s="235"/>
      <c r="FX31" s="235"/>
      <c r="FY31" s="235"/>
      <c r="FZ31" s="235"/>
      <c r="GA31" s="235"/>
      <c r="GB31" s="235"/>
      <c r="GC31" s="235"/>
      <c r="GD31" s="235"/>
      <c r="GE31" s="235"/>
      <c r="GF31" s="235"/>
      <c r="GG31" s="235"/>
      <c r="GH31" s="235"/>
      <c r="GI31" s="235"/>
      <c r="GJ31" s="235"/>
      <c r="GK31" s="235"/>
      <c r="GL31" s="235"/>
      <c r="GM31" s="235"/>
      <c r="GN31" s="235"/>
      <c r="GO31" s="235"/>
      <c r="GP31" s="235"/>
      <c r="GQ31" s="235"/>
      <c r="GR31" s="235"/>
      <c r="GS31" s="235"/>
      <c r="GT31" s="235"/>
      <c r="GU31" s="235"/>
      <c r="GV31" s="235"/>
      <c r="GW31" s="235"/>
      <c r="GX31" s="235"/>
      <c r="GY31" s="235"/>
      <c r="GZ31" s="235"/>
      <c r="HA31" s="235"/>
      <c r="HB31" s="235"/>
      <c r="HC31" s="235"/>
      <c r="HD31" s="235"/>
    </row>
    <row r="32" spans="5:212">
      <c r="E32" s="273"/>
      <c r="F32" s="259"/>
      <c r="G32" s="259"/>
      <c r="H32" s="260"/>
      <c r="I32" s="261"/>
      <c r="J32" s="261"/>
      <c r="K32" s="261"/>
      <c r="L32" s="261"/>
      <c r="M32" s="261"/>
      <c r="N32" s="261"/>
      <c r="O32" s="261"/>
      <c r="P32" s="261"/>
      <c r="Q32" s="260"/>
      <c r="R32" s="235"/>
      <c r="S32" s="235"/>
      <c r="T32" s="235"/>
      <c r="U32" s="235"/>
      <c r="V32" s="235"/>
      <c r="W32" s="235"/>
      <c r="X32" s="235"/>
      <c r="Y32" s="235"/>
      <c r="Z32" s="235"/>
      <c r="AA32" s="235"/>
      <c r="AB32" s="235"/>
      <c r="AC32" s="235"/>
      <c r="AD32" s="235"/>
      <c r="AE32" s="235"/>
      <c r="AF32" s="235"/>
      <c r="AG32" s="235"/>
      <c r="AH32" s="235"/>
      <c r="AI32" s="235"/>
      <c r="AJ32" s="235"/>
      <c r="AK32" s="235"/>
      <c r="AL32" s="235"/>
      <c r="AM32" s="235"/>
      <c r="AN32" s="235"/>
      <c r="AO32" s="235"/>
      <c r="AP32" s="235"/>
      <c r="AQ32" s="235"/>
      <c r="AR32" s="235"/>
      <c r="AS32" s="235"/>
      <c r="AT32" s="235"/>
      <c r="AU32" s="235"/>
      <c r="AV32" s="235"/>
      <c r="AW32" s="235"/>
      <c r="AX32" s="235"/>
      <c r="AY32" s="235"/>
      <c r="AZ32" s="235"/>
      <c r="BA32" s="235"/>
      <c r="BB32" s="235"/>
      <c r="BC32" s="235"/>
      <c r="BD32" s="235"/>
      <c r="BE32" s="235"/>
      <c r="BF32" s="235"/>
      <c r="BG32" s="235"/>
      <c r="BH32" s="235"/>
      <c r="BI32" s="235"/>
      <c r="BJ32" s="235"/>
      <c r="BK32" s="235"/>
      <c r="BL32" s="235"/>
      <c r="BM32" s="235"/>
      <c r="BN32" s="235"/>
      <c r="BO32" s="235"/>
      <c r="BP32" s="235"/>
      <c r="BQ32" s="235"/>
      <c r="BR32" s="235"/>
      <c r="BS32" s="235"/>
      <c r="BT32" s="235"/>
      <c r="BU32" s="235"/>
      <c r="BV32" s="235"/>
      <c r="BW32" s="235"/>
      <c r="BX32" s="235"/>
      <c r="BY32" s="235"/>
      <c r="BZ32" s="235"/>
      <c r="CA32" s="235"/>
      <c r="CB32" s="235"/>
      <c r="CC32" s="235"/>
      <c r="CD32" s="235"/>
      <c r="CE32" s="235"/>
      <c r="CF32" s="235"/>
      <c r="CG32" s="235"/>
      <c r="CH32" s="235"/>
      <c r="CI32" s="235"/>
      <c r="CJ32" s="235"/>
      <c r="CK32" s="235"/>
      <c r="CL32" s="235"/>
      <c r="CM32" s="235"/>
      <c r="CN32" s="235"/>
      <c r="CO32" s="235"/>
      <c r="CP32" s="235"/>
      <c r="CQ32" s="235"/>
      <c r="CR32" s="235"/>
      <c r="CS32" s="235"/>
      <c r="CT32" s="235"/>
      <c r="CU32" s="235"/>
      <c r="CV32" s="235"/>
      <c r="CW32" s="235"/>
      <c r="CX32" s="235"/>
      <c r="CY32" s="235"/>
      <c r="CZ32" s="235"/>
      <c r="DA32" s="235"/>
      <c r="DB32" s="235"/>
      <c r="DC32" s="235"/>
      <c r="DD32" s="235"/>
      <c r="DE32" s="235"/>
      <c r="DF32" s="235"/>
      <c r="DG32" s="235"/>
      <c r="DH32" s="235"/>
      <c r="DI32" s="235"/>
      <c r="DJ32" s="235"/>
      <c r="DK32" s="235"/>
      <c r="DL32" s="235"/>
      <c r="DM32" s="235"/>
      <c r="DN32" s="235"/>
      <c r="DO32" s="235"/>
      <c r="DP32" s="235"/>
      <c r="DQ32" s="235"/>
      <c r="DR32" s="235"/>
      <c r="DS32" s="235"/>
      <c r="DT32" s="235"/>
      <c r="DU32" s="235"/>
      <c r="DV32" s="235"/>
      <c r="DW32" s="235"/>
      <c r="DX32" s="235"/>
      <c r="DY32" s="235"/>
      <c r="DZ32" s="235"/>
      <c r="EA32" s="235"/>
      <c r="EB32" s="235"/>
      <c r="EC32" s="235"/>
      <c r="ED32" s="235"/>
      <c r="EE32" s="235"/>
      <c r="EF32" s="235"/>
      <c r="EG32" s="235"/>
      <c r="EH32" s="235"/>
      <c r="EI32" s="235"/>
      <c r="EJ32" s="235"/>
      <c r="EK32" s="235"/>
      <c r="EL32" s="235"/>
      <c r="EM32" s="235"/>
      <c r="EN32" s="235"/>
      <c r="EO32" s="235"/>
      <c r="EP32" s="235"/>
      <c r="EQ32" s="235"/>
      <c r="ER32" s="235"/>
      <c r="ES32" s="235"/>
      <c r="ET32" s="235"/>
      <c r="EU32" s="235"/>
      <c r="EV32" s="235"/>
      <c r="EW32" s="235"/>
      <c r="EX32" s="235"/>
      <c r="EY32" s="235"/>
      <c r="EZ32" s="235"/>
      <c r="FA32" s="235"/>
      <c r="FB32" s="235"/>
      <c r="FC32" s="235"/>
      <c r="FD32" s="235"/>
      <c r="FE32" s="235"/>
      <c r="FF32" s="235"/>
      <c r="FG32" s="235"/>
      <c r="FH32" s="235"/>
      <c r="FI32" s="235"/>
      <c r="FJ32" s="235"/>
      <c r="FK32" s="235"/>
      <c r="FL32" s="235"/>
      <c r="FM32" s="235"/>
      <c r="FN32" s="235"/>
      <c r="FO32" s="235"/>
      <c r="FP32" s="235"/>
      <c r="FQ32" s="235"/>
      <c r="FR32" s="235"/>
      <c r="FS32" s="235"/>
      <c r="FT32" s="235"/>
      <c r="FU32" s="235"/>
      <c r="FV32" s="235"/>
      <c r="FW32" s="235"/>
      <c r="FX32" s="235"/>
      <c r="FY32" s="235"/>
      <c r="FZ32" s="235"/>
      <c r="GA32" s="235"/>
      <c r="GB32" s="235"/>
      <c r="GC32" s="235"/>
      <c r="GD32" s="235"/>
      <c r="GE32" s="235"/>
      <c r="GF32" s="235"/>
      <c r="GG32" s="235"/>
      <c r="GH32" s="235"/>
      <c r="GI32" s="235"/>
      <c r="GJ32" s="235"/>
      <c r="GK32" s="235"/>
      <c r="GL32" s="235"/>
      <c r="GM32" s="235"/>
      <c r="GN32" s="235"/>
      <c r="GO32" s="235"/>
      <c r="GP32" s="235"/>
      <c r="GQ32" s="235"/>
      <c r="GR32" s="235"/>
      <c r="GS32" s="235"/>
      <c r="GT32" s="235"/>
      <c r="GU32" s="235"/>
      <c r="GV32" s="235"/>
      <c r="GW32" s="235"/>
      <c r="GX32" s="235"/>
      <c r="GY32" s="235"/>
      <c r="GZ32" s="235"/>
      <c r="HA32" s="235"/>
      <c r="HB32" s="235"/>
      <c r="HC32" s="235"/>
      <c r="HD32" s="235"/>
    </row>
    <row r="33" spans="5:212">
      <c r="E33" s="274"/>
      <c r="F33" s="274"/>
      <c r="G33" s="274"/>
      <c r="H33" s="274"/>
      <c r="I33" s="274"/>
      <c r="J33" s="275"/>
      <c r="K33" s="261"/>
      <c r="L33" s="261"/>
      <c r="M33" s="261"/>
      <c r="N33" s="261"/>
      <c r="O33" s="260"/>
      <c r="P33" s="261"/>
      <c r="Q33" s="260"/>
      <c r="R33" s="235"/>
      <c r="S33" s="235"/>
      <c r="T33" s="235"/>
      <c r="U33" s="235"/>
      <c r="V33" s="235"/>
      <c r="W33" s="235"/>
      <c r="X33" s="235"/>
      <c r="Y33" s="235"/>
      <c r="Z33" s="235"/>
      <c r="AA33" s="235"/>
      <c r="AB33" s="235"/>
      <c r="AC33" s="235"/>
      <c r="AD33" s="235"/>
      <c r="AE33" s="235"/>
      <c r="AF33" s="235"/>
      <c r="AG33" s="235"/>
      <c r="AH33" s="235"/>
      <c r="AI33" s="235"/>
      <c r="AJ33" s="235"/>
      <c r="AK33" s="235"/>
      <c r="AL33" s="235"/>
      <c r="AM33" s="235"/>
      <c r="AN33" s="235"/>
      <c r="AO33" s="235"/>
      <c r="AP33" s="235"/>
      <c r="AQ33" s="235"/>
      <c r="AR33" s="235"/>
      <c r="AS33" s="235"/>
      <c r="AT33" s="235"/>
      <c r="AU33" s="235"/>
      <c r="AV33" s="235"/>
      <c r="AW33" s="235"/>
      <c r="AX33" s="235"/>
      <c r="AY33" s="235"/>
      <c r="AZ33" s="235"/>
      <c r="BA33" s="235"/>
      <c r="BB33" s="235"/>
      <c r="BC33" s="235"/>
      <c r="BD33" s="235"/>
      <c r="BE33" s="235"/>
      <c r="BF33" s="235"/>
      <c r="BG33" s="235"/>
      <c r="BH33" s="235"/>
      <c r="BI33" s="235"/>
      <c r="BJ33" s="235"/>
      <c r="BK33" s="235"/>
      <c r="BL33" s="235"/>
      <c r="BM33" s="235"/>
      <c r="BN33" s="235"/>
      <c r="BO33" s="235"/>
      <c r="BP33" s="235"/>
      <c r="BQ33" s="235"/>
      <c r="BR33" s="235"/>
      <c r="BS33" s="235"/>
      <c r="BT33" s="235"/>
      <c r="BU33" s="235"/>
      <c r="BV33" s="235"/>
      <c r="BW33" s="235"/>
      <c r="BX33" s="235"/>
      <c r="BY33" s="235"/>
      <c r="BZ33" s="235"/>
      <c r="CA33" s="235"/>
      <c r="CB33" s="235"/>
      <c r="CC33" s="235"/>
      <c r="CD33" s="235"/>
      <c r="CE33" s="235"/>
      <c r="CF33" s="235"/>
      <c r="CG33" s="235"/>
      <c r="CH33" s="235"/>
      <c r="CI33" s="235"/>
      <c r="CJ33" s="235"/>
      <c r="CK33" s="235"/>
      <c r="CL33" s="235"/>
      <c r="CM33" s="235"/>
      <c r="CN33" s="235"/>
      <c r="CO33" s="235"/>
      <c r="CP33" s="235"/>
      <c r="CQ33" s="235"/>
      <c r="CR33" s="235"/>
      <c r="CS33" s="235"/>
      <c r="CT33" s="235"/>
      <c r="CU33" s="235"/>
      <c r="CV33" s="235"/>
      <c r="CW33" s="235"/>
      <c r="CX33" s="235"/>
      <c r="CY33" s="235"/>
      <c r="CZ33" s="235"/>
      <c r="DA33" s="235"/>
      <c r="DB33" s="235"/>
      <c r="DC33" s="235"/>
      <c r="DD33" s="235"/>
      <c r="DE33" s="235"/>
      <c r="DF33" s="235"/>
      <c r="DG33" s="235"/>
      <c r="DH33" s="235"/>
      <c r="DI33" s="235"/>
      <c r="DJ33" s="235"/>
      <c r="DK33" s="235"/>
      <c r="DL33" s="235"/>
      <c r="DM33" s="235"/>
      <c r="DN33" s="235"/>
      <c r="DO33" s="235"/>
      <c r="DP33" s="235"/>
      <c r="DQ33" s="235"/>
      <c r="DR33" s="235"/>
      <c r="DS33" s="235"/>
      <c r="DT33" s="235"/>
      <c r="DU33" s="235"/>
      <c r="DV33" s="235"/>
      <c r="DW33" s="235"/>
      <c r="DX33" s="235"/>
      <c r="DY33" s="235"/>
      <c r="DZ33" s="235"/>
      <c r="EA33" s="235"/>
      <c r="EB33" s="235"/>
      <c r="EC33" s="235"/>
      <c r="ED33" s="235"/>
      <c r="EE33" s="235"/>
      <c r="EF33" s="235"/>
      <c r="EG33" s="235"/>
      <c r="EH33" s="235"/>
      <c r="EI33" s="235"/>
      <c r="EJ33" s="235"/>
      <c r="EK33" s="235"/>
      <c r="EL33" s="235"/>
      <c r="EM33" s="235"/>
      <c r="EN33" s="235"/>
      <c r="EO33" s="235"/>
      <c r="EP33" s="235"/>
      <c r="EQ33" s="235"/>
      <c r="ER33" s="235"/>
      <c r="ES33" s="235"/>
      <c r="ET33" s="235"/>
      <c r="EU33" s="235"/>
      <c r="EV33" s="235"/>
      <c r="EW33" s="235"/>
      <c r="EX33" s="235"/>
      <c r="EY33" s="235"/>
      <c r="EZ33" s="235"/>
      <c r="FA33" s="235"/>
      <c r="FB33" s="235"/>
      <c r="FC33" s="235"/>
      <c r="FD33" s="235"/>
      <c r="FE33" s="235"/>
      <c r="FF33" s="235"/>
      <c r="FG33" s="235"/>
      <c r="FH33" s="235"/>
      <c r="FI33" s="235"/>
      <c r="FJ33" s="235"/>
      <c r="FK33" s="235"/>
      <c r="FL33" s="235"/>
      <c r="FM33" s="235"/>
      <c r="FN33" s="235"/>
      <c r="FO33" s="235"/>
      <c r="FP33" s="235"/>
      <c r="FQ33" s="235"/>
      <c r="FR33" s="235"/>
      <c r="FS33" s="235"/>
      <c r="FT33" s="235"/>
      <c r="FU33" s="235"/>
      <c r="FV33" s="235"/>
      <c r="FW33" s="235"/>
      <c r="FX33" s="235"/>
      <c r="FY33" s="235"/>
      <c r="FZ33" s="235"/>
      <c r="GA33" s="235"/>
      <c r="GB33" s="235"/>
      <c r="GC33" s="235"/>
      <c r="GD33" s="235"/>
      <c r="GE33" s="235"/>
      <c r="GF33" s="235"/>
      <c r="GG33" s="235"/>
      <c r="GH33" s="235"/>
      <c r="GI33" s="235"/>
      <c r="GJ33" s="235"/>
      <c r="GK33" s="235"/>
      <c r="GL33" s="235"/>
      <c r="GM33" s="235"/>
      <c r="GN33" s="235"/>
      <c r="GO33" s="235"/>
      <c r="GP33" s="235"/>
      <c r="GQ33" s="235"/>
      <c r="GR33" s="235"/>
      <c r="GS33" s="235"/>
      <c r="GT33" s="235"/>
      <c r="GU33" s="235"/>
      <c r="GV33" s="235"/>
      <c r="GW33" s="235"/>
      <c r="GX33" s="235"/>
      <c r="GY33" s="235"/>
      <c r="GZ33" s="235"/>
      <c r="HA33" s="235"/>
      <c r="HB33" s="235"/>
      <c r="HC33" s="235"/>
      <c r="HD33" s="235"/>
    </row>
    <row r="34" spans="5:212">
      <c r="E34" s="276" t="s">
        <v>339</v>
      </c>
      <c r="F34" s="277"/>
      <c r="G34" s="277"/>
      <c r="H34" s="274"/>
      <c r="I34" s="278">
        <f>I29+I30</f>
        <v>7906.294385606273</v>
      </c>
      <c r="J34" s="275"/>
      <c r="K34" s="261"/>
      <c r="L34" s="261"/>
      <c r="M34" s="261"/>
      <c r="N34" s="261"/>
      <c r="O34" s="261"/>
      <c r="P34" s="261"/>
      <c r="Q34" s="260"/>
      <c r="R34" s="235"/>
      <c r="S34" s="235"/>
      <c r="T34" s="235"/>
      <c r="U34" s="235"/>
      <c r="V34" s="235"/>
      <c r="W34" s="235"/>
      <c r="X34" s="235"/>
      <c r="Y34" s="235"/>
      <c r="Z34" s="235"/>
      <c r="AA34" s="235"/>
      <c r="AB34" s="235"/>
      <c r="AC34" s="235"/>
      <c r="AD34" s="235"/>
      <c r="AE34" s="235"/>
      <c r="AF34" s="235"/>
      <c r="AG34" s="235"/>
      <c r="AH34" s="235"/>
      <c r="AI34" s="235"/>
      <c r="AJ34" s="235"/>
      <c r="AK34" s="235"/>
      <c r="AL34" s="235"/>
      <c r="AM34" s="235"/>
      <c r="AN34" s="235"/>
      <c r="AO34" s="235"/>
      <c r="AP34" s="235"/>
      <c r="AQ34" s="235"/>
      <c r="AR34" s="235"/>
      <c r="AS34" s="235"/>
      <c r="AT34" s="235"/>
      <c r="AU34" s="235"/>
      <c r="AV34" s="235"/>
      <c r="AW34" s="235"/>
      <c r="AX34" s="235"/>
      <c r="AY34" s="235"/>
      <c r="AZ34" s="235"/>
      <c r="BA34" s="235"/>
      <c r="BB34" s="235"/>
      <c r="BC34" s="235"/>
      <c r="BD34" s="235"/>
      <c r="BE34" s="235"/>
      <c r="BF34" s="235"/>
      <c r="BG34" s="235"/>
      <c r="BH34" s="235"/>
      <c r="BI34" s="235"/>
      <c r="BJ34" s="235"/>
      <c r="BK34" s="235"/>
      <c r="BL34" s="235"/>
      <c r="BM34" s="235"/>
      <c r="BN34" s="235"/>
      <c r="BO34" s="235"/>
      <c r="BP34" s="235"/>
      <c r="BQ34" s="235"/>
      <c r="BR34" s="235"/>
      <c r="BS34" s="235"/>
      <c r="BT34" s="235"/>
      <c r="BU34" s="235"/>
      <c r="BV34" s="235"/>
      <c r="BW34" s="235"/>
      <c r="BX34" s="235"/>
      <c r="BY34" s="235"/>
      <c r="BZ34" s="235"/>
      <c r="CA34" s="235"/>
      <c r="CB34" s="235"/>
      <c r="CC34" s="235"/>
      <c r="CD34" s="235"/>
      <c r="CE34" s="235"/>
      <c r="CF34" s="235"/>
      <c r="CG34" s="235"/>
      <c r="CH34" s="235"/>
      <c r="CI34" s="235"/>
      <c r="CJ34" s="235"/>
      <c r="CK34" s="235"/>
      <c r="CL34" s="235"/>
      <c r="CM34" s="235"/>
      <c r="CN34" s="235"/>
      <c r="CO34" s="235"/>
      <c r="CP34" s="235"/>
      <c r="CQ34" s="235"/>
      <c r="CR34" s="235"/>
      <c r="CS34" s="235"/>
      <c r="CT34" s="235"/>
      <c r="CU34" s="235"/>
      <c r="CV34" s="235"/>
      <c r="CW34" s="235"/>
      <c r="CX34" s="235"/>
      <c r="CY34" s="235"/>
      <c r="CZ34" s="235"/>
      <c r="DA34" s="235"/>
      <c r="DB34" s="235"/>
      <c r="DC34" s="235"/>
      <c r="DD34" s="235"/>
      <c r="DE34" s="235"/>
      <c r="DF34" s="235"/>
      <c r="DG34" s="235"/>
      <c r="DH34" s="235"/>
      <c r="DI34" s="235"/>
      <c r="DJ34" s="235"/>
      <c r="DK34" s="235"/>
      <c r="DL34" s="235"/>
      <c r="DM34" s="235"/>
      <c r="DN34" s="235"/>
      <c r="DO34" s="235"/>
      <c r="DP34" s="235"/>
      <c r="DQ34" s="235"/>
      <c r="DR34" s="235"/>
      <c r="DS34" s="235"/>
      <c r="DT34" s="235"/>
      <c r="DU34" s="235"/>
      <c r="DV34" s="235"/>
      <c r="DW34" s="235"/>
      <c r="DX34" s="235"/>
      <c r="DY34" s="235"/>
      <c r="DZ34" s="235"/>
      <c r="EA34" s="235"/>
      <c r="EB34" s="235"/>
      <c r="EC34" s="235"/>
      <c r="ED34" s="235"/>
      <c r="EE34" s="235"/>
      <c r="EF34" s="235"/>
      <c r="EG34" s="235"/>
      <c r="EH34" s="235"/>
      <c r="EI34" s="235"/>
      <c r="EJ34" s="235"/>
      <c r="EK34" s="235"/>
      <c r="EL34" s="235"/>
      <c r="EM34" s="235"/>
      <c r="EN34" s="235"/>
      <c r="EO34" s="235"/>
      <c r="EP34" s="235"/>
      <c r="EQ34" s="235"/>
      <c r="ER34" s="235"/>
      <c r="ES34" s="235"/>
      <c r="ET34" s="235"/>
      <c r="EU34" s="235"/>
      <c r="EV34" s="235"/>
      <c r="EW34" s="235"/>
      <c r="EX34" s="235"/>
      <c r="EY34" s="235"/>
      <c r="EZ34" s="235"/>
      <c r="FA34" s="235"/>
      <c r="FB34" s="235"/>
      <c r="FC34" s="235"/>
      <c r="FD34" s="235"/>
      <c r="FE34" s="235"/>
      <c r="FF34" s="235"/>
      <c r="FG34" s="235"/>
      <c r="FH34" s="235"/>
      <c r="FI34" s="235"/>
      <c r="FJ34" s="235"/>
      <c r="FK34" s="235"/>
      <c r="FL34" s="235"/>
      <c r="FM34" s="235"/>
      <c r="FN34" s="235"/>
      <c r="FO34" s="235"/>
      <c r="FP34" s="235"/>
      <c r="FQ34" s="235"/>
      <c r="FR34" s="235"/>
      <c r="FS34" s="235"/>
      <c r="FT34" s="235"/>
      <c r="FU34" s="235"/>
      <c r="FV34" s="235"/>
      <c r="FW34" s="235"/>
      <c r="FX34" s="235"/>
      <c r="FY34" s="235"/>
      <c r="FZ34" s="235"/>
      <c r="GA34" s="235"/>
      <c r="GB34" s="235"/>
      <c r="GC34" s="235"/>
      <c r="GD34" s="235"/>
      <c r="GE34" s="235"/>
      <c r="GF34" s="235"/>
      <c r="GG34" s="235"/>
      <c r="GH34" s="235"/>
      <c r="GI34" s="235"/>
      <c r="GJ34" s="235"/>
      <c r="GK34" s="235"/>
      <c r="GL34" s="235"/>
      <c r="GM34" s="235"/>
      <c r="GN34" s="235"/>
      <c r="GO34" s="235"/>
      <c r="GP34" s="235"/>
      <c r="GQ34" s="235"/>
      <c r="GR34" s="235"/>
      <c r="GS34" s="235"/>
      <c r="GT34" s="235"/>
      <c r="GU34" s="235"/>
      <c r="GV34" s="235"/>
      <c r="GW34" s="235"/>
      <c r="GX34" s="235"/>
      <c r="GY34" s="235"/>
      <c r="GZ34" s="235"/>
      <c r="HA34" s="235"/>
      <c r="HB34" s="235"/>
      <c r="HC34" s="235"/>
      <c r="HD34" s="235"/>
    </row>
    <row r="35" spans="5:212">
      <c r="E35" s="279" t="s">
        <v>340</v>
      </c>
      <c r="F35" s="277"/>
      <c r="G35" s="277"/>
      <c r="H35" s="274"/>
      <c r="I35" s="275">
        <f>-('Balance Sheet'!R46+'Balance Sheet'!R33)</f>
        <v>-3062.6000000000004</v>
      </c>
      <c r="J35" s="275"/>
      <c r="K35" s="261"/>
      <c r="L35" s="261"/>
      <c r="M35" s="261"/>
      <c r="N35" s="261"/>
      <c r="O35" s="261"/>
      <c r="P35" s="261"/>
      <c r="Q35" s="260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  <c r="AG35" s="235"/>
      <c r="AH35" s="235"/>
      <c r="AI35" s="235"/>
      <c r="AJ35" s="235"/>
      <c r="AK35" s="235"/>
      <c r="AL35" s="235"/>
      <c r="AM35" s="235"/>
      <c r="AN35" s="235"/>
      <c r="AO35" s="235"/>
      <c r="AP35" s="235"/>
      <c r="AQ35" s="235"/>
      <c r="AR35" s="235"/>
      <c r="AS35" s="235"/>
      <c r="AT35" s="235"/>
      <c r="AU35" s="235"/>
      <c r="AV35" s="235"/>
      <c r="AW35" s="235"/>
      <c r="AX35" s="235"/>
      <c r="AY35" s="235"/>
      <c r="AZ35" s="235"/>
      <c r="BA35" s="235"/>
      <c r="BB35" s="235"/>
      <c r="BC35" s="235"/>
      <c r="BD35" s="235"/>
      <c r="BE35" s="235"/>
      <c r="BF35" s="235"/>
      <c r="BG35" s="235"/>
      <c r="BH35" s="235"/>
      <c r="BI35" s="235"/>
      <c r="BJ35" s="235"/>
      <c r="BK35" s="235"/>
      <c r="BL35" s="235"/>
      <c r="BM35" s="235"/>
      <c r="BN35" s="235"/>
      <c r="BO35" s="235"/>
      <c r="BP35" s="235"/>
      <c r="BQ35" s="235"/>
      <c r="BR35" s="235"/>
      <c r="BS35" s="235"/>
      <c r="BT35" s="235"/>
      <c r="BU35" s="235"/>
      <c r="BV35" s="235"/>
      <c r="BW35" s="235"/>
      <c r="BX35" s="235"/>
      <c r="BY35" s="235"/>
      <c r="BZ35" s="235"/>
      <c r="CA35" s="235"/>
      <c r="CB35" s="235"/>
      <c r="CC35" s="235"/>
      <c r="CD35" s="235"/>
      <c r="CE35" s="235"/>
      <c r="CF35" s="235"/>
      <c r="CG35" s="235"/>
      <c r="CH35" s="235"/>
      <c r="CI35" s="235"/>
      <c r="CJ35" s="235"/>
      <c r="CK35" s="235"/>
      <c r="CL35" s="235"/>
      <c r="CM35" s="235"/>
      <c r="CN35" s="235"/>
      <c r="CO35" s="235"/>
      <c r="CP35" s="235"/>
      <c r="CQ35" s="235"/>
      <c r="CR35" s="235"/>
      <c r="CS35" s="235"/>
      <c r="CT35" s="235"/>
      <c r="CU35" s="235"/>
      <c r="CV35" s="235"/>
      <c r="CW35" s="235"/>
      <c r="CX35" s="235"/>
      <c r="CY35" s="235"/>
      <c r="CZ35" s="235"/>
      <c r="DA35" s="235"/>
      <c r="DB35" s="235"/>
      <c r="DC35" s="235"/>
      <c r="DD35" s="235"/>
      <c r="DE35" s="235"/>
      <c r="DF35" s="235"/>
      <c r="DG35" s="235"/>
      <c r="DH35" s="235"/>
      <c r="DI35" s="235"/>
      <c r="DJ35" s="235"/>
      <c r="DK35" s="235"/>
      <c r="DL35" s="235"/>
      <c r="DM35" s="235"/>
      <c r="DN35" s="235"/>
      <c r="DO35" s="235"/>
      <c r="DP35" s="235"/>
      <c r="DQ35" s="235"/>
      <c r="DR35" s="235"/>
      <c r="DS35" s="235"/>
      <c r="DT35" s="235"/>
      <c r="DU35" s="235"/>
      <c r="DV35" s="235"/>
      <c r="DW35" s="235"/>
      <c r="DX35" s="235"/>
      <c r="DY35" s="235"/>
      <c r="DZ35" s="235"/>
      <c r="EA35" s="235"/>
      <c r="EB35" s="235"/>
      <c r="EC35" s="235"/>
      <c r="ED35" s="235"/>
      <c r="EE35" s="235"/>
      <c r="EF35" s="235"/>
      <c r="EG35" s="235"/>
      <c r="EH35" s="235"/>
      <c r="EI35" s="235"/>
      <c r="EJ35" s="235"/>
      <c r="EK35" s="235"/>
      <c r="EL35" s="235"/>
      <c r="EM35" s="235"/>
      <c r="EN35" s="235"/>
      <c r="EO35" s="235"/>
      <c r="EP35" s="235"/>
      <c r="EQ35" s="235"/>
      <c r="ER35" s="235"/>
      <c r="ES35" s="235"/>
      <c r="ET35" s="235"/>
      <c r="EU35" s="235"/>
      <c r="EV35" s="235"/>
      <c r="EW35" s="235"/>
      <c r="EX35" s="235"/>
      <c r="EY35" s="235"/>
      <c r="EZ35" s="235"/>
      <c r="FA35" s="235"/>
      <c r="FB35" s="235"/>
      <c r="FC35" s="235"/>
      <c r="FD35" s="235"/>
      <c r="FE35" s="235"/>
      <c r="FF35" s="235"/>
      <c r="FG35" s="235"/>
      <c r="FH35" s="235"/>
      <c r="FI35" s="235"/>
      <c r="FJ35" s="235"/>
      <c r="FK35" s="235"/>
      <c r="FL35" s="235"/>
      <c r="FM35" s="235"/>
      <c r="FN35" s="235"/>
      <c r="FO35" s="235"/>
      <c r="FP35" s="235"/>
      <c r="FQ35" s="235"/>
      <c r="FR35" s="235"/>
      <c r="FS35" s="235"/>
      <c r="FT35" s="235"/>
      <c r="FU35" s="235"/>
      <c r="FV35" s="235"/>
      <c r="FW35" s="235"/>
      <c r="FX35" s="235"/>
      <c r="FY35" s="235"/>
      <c r="FZ35" s="235"/>
      <c r="GA35" s="235"/>
      <c r="GB35" s="235"/>
      <c r="GC35" s="235"/>
      <c r="GD35" s="235"/>
      <c r="GE35" s="235"/>
      <c r="GF35" s="235"/>
      <c r="GG35" s="235"/>
      <c r="GH35" s="235"/>
      <c r="GI35" s="235"/>
      <c r="GJ35" s="235"/>
      <c r="GK35" s="235"/>
      <c r="GL35" s="235"/>
      <c r="GM35" s="235"/>
      <c r="GN35" s="235"/>
      <c r="GO35" s="235"/>
      <c r="GP35" s="235"/>
      <c r="GQ35" s="235"/>
      <c r="GR35" s="235"/>
      <c r="GS35" s="235"/>
      <c r="GT35" s="235"/>
      <c r="GU35" s="235"/>
      <c r="GV35" s="235"/>
      <c r="GW35" s="235"/>
      <c r="GX35" s="235"/>
      <c r="GY35" s="235"/>
      <c r="GZ35" s="235"/>
      <c r="HA35" s="235"/>
      <c r="HB35" s="235"/>
      <c r="HC35" s="235"/>
      <c r="HD35" s="235"/>
    </row>
    <row r="36" spans="5:212">
      <c r="E36" s="276" t="s">
        <v>341</v>
      </c>
      <c r="F36" s="277"/>
      <c r="G36" s="277"/>
      <c r="H36" s="274"/>
      <c r="I36" s="278">
        <f>I34+I35</f>
        <v>4843.6943856062726</v>
      </c>
      <c r="J36" s="275"/>
      <c r="K36" s="261"/>
      <c r="L36" s="261"/>
      <c r="M36" s="261"/>
      <c r="N36" s="261"/>
      <c r="O36" s="261"/>
      <c r="P36" s="261"/>
      <c r="Q36" s="260"/>
      <c r="R36" s="235"/>
      <c r="S36" s="235"/>
      <c r="T36" s="235"/>
      <c r="U36" s="235"/>
      <c r="V36" s="235"/>
      <c r="W36" s="235"/>
      <c r="X36" s="235"/>
      <c r="Y36" s="235"/>
      <c r="Z36" s="235"/>
      <c r="AA36" s="235"/>
      <c r="AB36" s="235"/>
      <c r="AC36" s="235"/>
      <c r="AD36" s="235"/>
      <c r="AE36" s="235"/>
      <c r="AF36" s="235"/>
      <c r="AG36" s="235"/>
      <c r="AH36" s="235"/>
      <c r="AI36" s="235"/>
      <c r="AJ36" s="235"/>
      <c r="AK36" s="235"/>
      <c r="AL36" s="235"/>
      <c r="AM36" s="235"/>
      <c r="AN36" s="235"/>
      <c r="AO36" s="235"/>
      <c r="AP36" s="235"/>
      <c r="AQ36" s="235"/>
      <c r="AR36" s="235"/>
      <c r="AS36" s="235"/>
      <c r="AT36" s="235"/>
      <c r="AU36" s="235"/>
      <c r="AV36" s="235"/>
      <c r="AW36" s="235"/>
      <c r="AX36" s="235"/>
      <c r="AY36" s="235"/>
      <c r="AZ36" s="235"/>
      <c r="BA36" s="235"/>
      <c r="BB36" s="235"/>
      <c r="BC36" s="235"/>
      <c r="BD36" s="235"/>
      <c r="BE36" s="235"/>
      <c r="BF36" s="235"/>
      <c r="BG36" s="235"/>
      <c r="BH36" s="235"/>
      <c r="BI36" s="235"/>
      <c r="BJ36" s="235"/>
      <c r="BK36" s="235"/>
      <c r="BL36" s="235"/>
      <c r="BM36" s="235"/>
      <c r="BN36" s="235"/>
      <c r="BO36" s="235"/>
      <c r="BP36" s="235"/>
      <c r="BQ36" s="235"/>
      <c r="BR36" s="235"/>
      <c r="BS36" s="235"/>
      <c r="BT36" s="235"/>
      <c r="BU36" s="235"/>
      <c r="BV36" s="235"/>
      <c r="BW36" s="235"/>
      <c r="BX36" s="235"/>
      <c r="BY36" s="235"/>
      <c r="BZ36" s="235"/>
      <c r="CA36" s="235"/>
      <c r="CB36" s="235"/>
      <c r="CC36" s="235"/>
      <c r="CD36" s="235"/>
      <c r="CE36" s="235"/>
      <c r="CF36" s="235"/>
      <c r="CG36" s="235"/>
      <c r="CH36" s="235"/>
      <c r="CI36" s="235"/>
      <c r="CJ36" s="235"/>
      <c r="CK36" s="235"/>
      <c r="CL36" s="235"/>
      <c r="CM36" s="235"/>
      <c r="CN36" s="235"/>
      <c r="CO36" s="235"/>
      <c r="CP36" s="235"/>
      <c r="CQ36" s="235"/>
      <c r="CR36" s="235"/>
      <c r="CS36" s="235"/>
      <c r="CT36" s="235"/>
      <c r="CU36" s="235"/>
      <c r="CV36" s="235"/>
      <c r="CW36" s="235"/>
      <c r="CX36" s="235"/>
      <c r="CY36" s="235"/>
      <c r="CZ36" s="235"/>
      <c r="DA36" s="235"/>
      <c r="DB36" s="235"/>
      <c r="DC36" s="235"/>
      <c r="DD36" s="235"/>
      <c r="DE36" s="235"/>
      <c r="DF36" s="235"/>
      <c r="DG36" s="235"/>
      <c r="DH36" s="235"/>
      <c r="DI36" s="235"/>
      <c r="DJ36" s="235"/>
      <c r="DK36" s="235"/>
      <c r="DL36" s="235"/>
      <c r="DM36" s="235"/>
      <c r="DN36" s="235"/>
      <c r="DO36" s="235"/>
      <c r="DP36" s="235"/>
      <c r="DQ36" s="235"/>
      <c r="DR36" s="235"/>
      <c r="DS36" s="235"/>
      <c r="DT36" s="235"/>
      <c r="DU36" s="235"/>
      <c r="DV36" s="235"/>
      <c r="DW36" s="235"/>
      <c r="DX36" s="235"/>
      <c r="DY36" s="235"/>
      <c r="DZ36" s="235"/>
      <c r="EA36" s="235"/>
      <c r="EB36" s="235"/>
      <c r="EC36" s="235"/>
      <c r="ED36" s="235"/>
      <c r="EE36" s="235"/>
      <c r="EF36" s="235"/>
      <c r="EG36" s="235"/>
      <c r="EH36" s="235"/>
      <c r="EI36" s="235"/>
      <c r="EJ36" s="235"/>
      <c r="EK36" s="235"/>
      <c r="EL36" s="235"/>
      <c r="EM36" s="235"/>
      <c r="EN36" s="235"/>
      <c r="EO36" s="235"/>
      <c r="EP36" s="235"/>
      <c r="EQ36" s="235"/>
      <c r="ER36" s="235"/>
      <c r="ES36" s="235"/>
      <c r="ET36" s="235"/>
      <c r="EU36" s="235"/>
      <c r="EV36" s="235"/>
      <c r="EW36" s="235"/>
      <c r="EX36" s="235"/>
      <c r="EY36" s="235"/>
      <c r="EZ36" s="235"/>
      <c r="FA36" s="235"/>
      <c r="FB36" s="235"/>
      <c r="FC36" s="235"/>
      <c r="FD36" s="235"/>
      <c r="FE36" s="235"/>
      <c r="FF36" s="235"/>
      <c r="FG36" s="235"/>
      <c r="FH36" s="235"/>
      <c r="FI36" s="235"/>
      <c r="FJ36" s="235"/>
      <c r="FK36" s="235"/>
      <c r="FL36" s="235"/>
      <c r="FM36" s="235"/>
      <c r="FN36" s="235"/>
      <c r="FO36" s="235"/>
      <c r="FP36" s="235"/>
      <c r="FQ36" s="235"/>
      <c r="FR36" s="235"/>
      <c r="FS36" s="235"/>
      <c r="FT36" s="235"/>
      <c r="FU36" s="235"/>
      <c r="FV36" s="235"/>
      <c r="FW36" s="235"/>
      <c r="FX36" s="235"/>
      <c r="FY36" s="235"/>
      <c r="FZ36" s="235"/>
      <c r="GA36" s="235"/>
      <c r="GB36" s="235"/>
      <c r="GC36" s="235"/>
      <c r="GD36" s="235"/>
      <c r="GE36" s="235"/>
      <c r="GF36" s="235"/>
      <c r="GG36" s="235"/>
      <c r="GH36" s="235"/>
      <c r="GI36" s="235"/>
      <c r="GJ36" s="235"/>
      <c r="GK36" s="235"/>
      <c r="GL36" s="235"/>
      <c r="GM36" s="235"/>
      <c r="GN36" s="235"/>
      <c r="GO36" s="235"/>
      <c r="GP36" s="235"/>
      <c r="GQ36" s="235"/>
      <c r="GR36" s="235"/>
      <c r="GS36" s="235"/>
      <c r="GT36" s="235"/>
      <c r="GU36" s="235"/>
      <c r="GV36" s="235"/>
      <c r="GW36" s="235"/>
      <c r="GX36" s="235"/>
      <c r="GY36" s="235"/>
      <c r="GZ36" s="235"/>
      <c r="HA36" s="235"/>
      <c r="HB36" s="235"/>
      <c r="HC36" s="235"/>
      <c r="HD36" s="235"/>
    </row>
    <row r="37" spans="5:212">
      <c r="E37" s="276"/>
      <c r="F37" s="277"/>
      <c r="G37" s="277"/>
      <c r="H37" s="274"/>
      <c r="I37" s="275"/>
      <c r="J37" s="275"/>
      <c r="K37" s="261"/>
      <c r="L37" s="261"/>
      <c r="M37" s="261"/>
      <c r="N37" s="261"/>
      <c r="O37" s="261"/>
      <c r="P37" s="261"/>
      <c r="Q37" s="260"/>
      <c r="R37" s="235"/>
      <c r="S37" s="235"/>
      <c r="T37" s="235"/>
      <c r="U37" s="235"/>
      <c r="V37" s="235"/>
      <c r="W37" s="235"/>
      <c r="X37" s="235"/>
      <c r="Y37" s="235"/>
      <c r="Z37" s="235"/>
      <c r="AA37" s="235"/>
      <c r="AB37" s="235"/>
      <c r="AC37" s="235"/>
      <c r="AD37" s="235"/>
      <c r="AE37" s="235"/>
      <c r="AF37" s="235"/>
      <c r="AG37" s="235"/>
      <c r="AH37" s="235"/>
      <c r="AI37" s="235"/>
      <c r="AJ37" s="235"/>
      <c r="AK37" s="235"/>
      <c r="AL37" s="235"/>
      <c r="AM37" s="235"/>
      <c r="AN37" s="235"/>
      <c r="AO37" s="235"/>
      <c r="AP37" s="235"/>
      <c r="AQ37" s="235"/>
      <c r="AR37" s="235"/>
      <c r="AS37" s="235"/>
      <c r="AT37" s="235"/>
      <c r="AU37" s="235"/>
      <c r="AV37" s="235"/>
      <c r="AW37" s="235"/>
      <c r="AX37" s="235"/>
      <c r="AY37" s="235"/>
      <c r="AZ37" s="235"/>
      <c r="BA37" s="235"/>
      <c r="BB37" s="235"/>
      <c r="BC37" s="235"/>
      <c r="BD37" s="235"/>
      <c r="BE37" s="235"/>
      <c r="BF37" s="235"/>
      <c r="BG37" s="235"/>
      <c r="BH37" s="235"/>
      <c r="BI37" s="235"/>
      <c r="BJ37" s="235"/>
      <c r="BK37" s="235"/>
      <c r="BL37" s="235"/>
      <c r="BM37" s="235"/>
      <c r="BN37" s="235"/>
      <c r="BO37" s="235"/>
      <c r="BP37" s="235"/>
      <c r="BQ37" s="235"/>
      <c r="BR37" s="235"/>
      <c r="BS37" s="235"/>
      <c r="BT37" s="235"/>
      <c r="BU37" s="235"/>
      <c r="BV37" s="235"/>
      <c r="BW37" s="235"/>
      <c r="BX37" s="235"/>
      <c r="BY37" s="235"/>
      <c r="BZ37" s="235"/>
      <c r="CA37" s="235"/>
      <c r="CB37" s="235"/>
      <c r="CC37" s="235"/>
      <c r="CD37" s="235"/>
      <c r="CE37" s="235"/>
      <c r="CF37" s="235"/>
      <c r="CG37" s="235"/>
      <c r="CH37" s="235"/>
      <c r="CI37" s="235"/>
      <c r="CJ37" s="235"/>
      <c r="CK37" s="235"/>
      <c r="CL37" s="235"/>
      <c r="CM37" s="235"/>
      <c r="CN37" s="235"/>
      <c r="CO37" s="235"/>
      <c r="CP37" s="235"/>
      <c r="CQ37" s="235"/>
      <c r="CR37" s="235"/>
      <c r="CS37" s="235"/>
      <c r="CT37" s="235"/>
      <c r="CU37" s="235"/>
      <c r="CV37" s="235"/>
      <c r="CW37" s="235"/>
      <c r="CX37" s="235"/>
      <c r="CY37" s="235"/>
      <c r="CZ37" s="235"/>
      <c r="DA37" s="235"/>
      <c r="DB37" s="235"/>
      <c r="DC37" s="235"/>
      <c r="DD37" s="235"/>
      <c r="DE37" s="235"/>
      <c r="DF37" s="235"/>
      <c r="DG37" s="235"/>
      <c r="DH37" s="235"/>
      <c r="DI37" s="235"/>
      <c r="DJ37" s="235"/>
      <c r="DK37" s="235"/>
      <c r="DL37" s="235"/>
      <c r="DM37" s="235"/>
      <c r="DN37" s="235"/>
      <c r="DO37" s="235"/>
      <c r="DP37" s="235"/>
      <c r="DQ37" s="235"/>
      <c r="DR37" s="235"/>
      <c r="DS37" s="235"/>
      <c r="DT37" s="235"/>
      <c r="DU37" s="235"/>
      <c r="DV37" s="235"/>
      <c r="DW37" s="235"/>
      <c r="DX37" s="235"/>
      <c r="DY37" s="235"/>
      <c r="DZ37" s="235"/>
      <c r="EA37" s="235"/>
      <c r="EB37" s="235"/>
      <c r="EC37" s="235"/>
      <c r="ED37" s="235"/>
      <c r="EE37" s="235"/>
      <c r="EF37" s="235"/>
      <c r="EG37" s="235"/>
      <c r="EH37" s="235"/>
      <c r="EI37" s="235"/>
      <c r="EJ37" s="235"/>
      <c r="EK37" s="235"/>
      <c r="EL37" s="235"/>
      <c r="EM37" s="235"/>
      <c r="EN37" s="235"/>
      <c r="EO37" s="235"/>
      <c r="EP37" s="235"/>
      <c r="EQ37" s="235"/>
      <c r="ER37" s="235"/>
      <c r="ES37" s="235"/>
      <c r="ET37" s="235"/>
      <c r="EU37" s="235"/>
      <c r="EV37" s="235"/>
      <c r="EW37" s="235"/>
      <c r="EX37" s="235"/>
      <c r="EY37" s="235"/>
      <c r="EZ37" s="235"/>
      <c r="FA37" s="235"/>
      <c r="FB37" s="235"/>
      <c r="FC37" s="235"/>
      <c r="FD37" s="235"/>
      <c r="FE37" s="235"/>
      <c r="FF37" s="235"/>
      <c r="FG37" s="235"/>
      <c r="FH37" s="235"/>
      <c r="FI37" s="235"/>
      <c r="FJ37" s="235"/>
      <c r="FK37" s="235"/>
      <c r="FL37" s="235"/>
      <c r="FM37" s="235"/>
      <c r="FN37" s="235"/>
      <c r="FO37" s="235"/>
      <c r="FP37" s="235"/>
      <c r="FQ37" s="235"/>
      <c r="FR37" s="235"/>
      <c r="FS37" s="235"/>
      <c r="FT37" s="235"/>
      <c r="FU37" s="235"/>
      <c r="FV37" s="235"/>
      <c r="FW37" s="235"/>
      <c r="FX37" s="235"/>
      <c r="FY37" s="235"/>
      <c r="FZ37" s="235"/>
      <c r="GA37" s="235"/>
      <c r="GB37" s="235"/>
      <c r="GC37" s="235"/>
      <c r="GD37" s="235"/>
      <c r="GE37" s="235"/>
      <c r="GF37" s="235"/>
      <c r="GG37" s="235"/>
      <c r="GH37" s="235"/>
      <c r="GI37" s="235"/>
      <c r="GJ37" s="235"/>
      <c r="GK37" s="235"/>
      <c r="GL37" s="235"/>
      <c r="GM37" s="235"/>
      <c r="GN37" s="235"/>
      <c r="GO37" s="235"/>
      <c r="GP37" s="235"/>
      <c r="GQ37" s="235"/>
      <c r="GR37" s="235"/>
      <c r="GS37" s="235"/>
      <c r="GT37" s="235"/>
      <c r="GU37" s="235"/>
      <c r="GV37" s="235"/>
      <c r="GW37" s="235"/>
      <c r="GX37" s="235"/>
      <c r="GY37" s="235"/>
      <c r="GZ37" s="235"/>
      <c r="HA37" s="235"/>
      <c r="HB37" s="235"/>
      <c r="HC37" s="235"/>
      <c r="HD37" s="235"/>
    </row>
    <row r="38" spans="5:212">
      <c r="E38" s="276" t="s">
        <v>342</v>
      </c>
      <c r="F38" s="277"/>
      <c r="G38" s="277" t="s">
        <v>343</v>
      </c>
      <c r="H38" s="274"/>
      <c r="I38" s="280">
        <f>I34/'P&amp;L Adjusted Pro Forma'!D55</f>
        <v>4.0096167367666666</v>
      </c>
      <c r="J38" s="275"/>
      <c r="K38" s="261"/>
      <c r="L38" s="261"/>
      <c r="M38" s="261"/>
      <c r="N38" s="261"/>
      <c r="O38" s="261"/>
      <c r="P38" s="261"/>
      <c r="Q38" s="260"/>
      <c r="R38" s="235"/>
      <c r="S38" s="235"/>
      <c r="T38" s="235"/>
      <c r="U38" s="235"/>
      <c r="V38" s="235"/>
      <c r="W38" s="235"/>
      <c r="X38" s="235"/>
      <c r="Y38" s="235"/>
      <c r="Z38" s="235"/>
      <c r="AA38" s="235"/>
      <c r="AB38" s="235"/>
      <c r="AC38" s="235"/>
      <c r="AD38" s="235"/>
      <c r="AE38" s="235"/>
      <c r="AF38" s="235"/>
      <c r="AG38" s="235"/>
      <c r="AH38" s="235"/>
      <c r="AI38" s="235"/>
      <c r="AJ38" s="235"/>
      <c r="AK38" s="235"/>
      <c r="AL38" s="235"/>
      <c r="AM38" s="235"/>
      <c r="AN38" s="235"/>
      <c r="AO38" s="235"/>
      <c r="AP38" s="235"/>
      <c r="AQ38" s="235"/>
      <c r="AR38" s="235"/>
      <c r="AS38" s="235"/>
      <c r="AT38" s="235"/>
      <c r="AU38" s="235"/>
      <c r="AV38" s="235"/>
      <c r="AW38" s="235"/>
      <c r="AX38" s="235"/>
      <c r="AY38" s="235"/>
      <c r="AZ38" s="235"/>
      <c r="BA38" s="235"/>
      <c r="BB38" s="235"/>
      <c r="BC38" s="235"/>
      <c r="BD38" s="235"/>
      <c r="BE38" s="235"/>
      <c r="BF38" s="235"/>
      <c r="BG38" s="235"/>
      <c r="BH38" s="235"/>
      <c r="BI38" s="235"/>
      <c r="BJ38" s="235"/>
      <c r="BK38" s="235"/>
      <c r="BL38" s="235"/>
      <c r="BM38" s="235"/>
      <c r="BN38" s="235"/>
      <c r="BO38" s="235"/>
      <c r="BP38" s="235"/>
      <c r="BQ38" s="235"/>
      <c r="BR38" s="235"/>
      <c r="BS38" s="235"/>
      <c r="BT38" s="235"/>
      <c r="BU38" s="235"/>
      <c r="BV38" s="235"/>
      <c r="BW38" s="235"/>
      <c r="BX38" s="235"/>
      <c r="BY38" s="235"/>
      <c r="BZ38" s="235"/>
      <c r="CA38" s="235"/>
      <c r="CB38" s="235"/>
      <c r="CC38" s="235"/>
      <c r="CD38" s="235"/>
      <c r="CE38" s="235"/>
      <c r="CF38" s="235"/>
      <c r="CG38" s="235"/>
      <c r="CH38" s="235"/>
      <c r="CI38" s="235"/>
      <c r="CJ38" s="235"/>
      <c r="CK38" s="235"/>
      <c r="CL38" s="235"/>
      <c r="CM38" s="235"/>
      <c r="CN38" s="235"/>
      <c r="CO38" s="235"/>
      <c r="CP38" s="235"/>
      <c r="CQ38" s="235"/>
      <c r="CR38" s="235"/>
      <c r="CS38" s="235"/>
      <c r="CT38" s="235"/>
      <c r="CU38" s="235"/>
      <c r="CV38" s="235"/>
      <c r="CW38" s="235"/>
      <c r="CX38" s="235"/>
      <c r="CY38" s="235"/>
      <c r="CZ38" s="235"/>
      <c r="DA38" s="235"/>
      <c r="DB38" s="235"/>
      <c r="DC38" s="235"/>
      <c r="DD38" s="235"/>
      <c r="DE38" s="235"/>
      <c r="DF38" s="235"/>
      <c r="DG38" s="235"/>
      <c r="DH38" s="235"/>
      <c r="DI38" s="235"/>
      <c r="DJ38" s="235"/>
      <c r="DK38" s="235"/>
      <c r="DL38" s="235"/>
      <c r="DM38" s="235"/>
      <c r="DN38" s="235"/>
      <c r="DO38" s="235"/>
      <c r="DP38" s="235"/>
      <c r="DQ38" s="235"/>
      <c r="DR38" s="235"/>
      <c r="DS38" s="235"/>
      <c r="DT38" s="235"/>
      <c r="DU38" s="235"/>
      <c r="DV38" s="235"/>
      <c r="DW38" s="235"/>
      <c r="DX38" s="235"/>
      <c r="DY38" s="235"/>
      <c r="DZ38" s="235"/>
      <c r="EA38" s="235"/>
      <c r="EB38" s="235"/>
      <c r="EC38" s="235"/>
      <c r="ED38" s="235"/>
      <c r="EE38" s="235"/>
      <c r="EF38" s="235"/>
      <c r="EG38" s="235"/>
      <c r="EH38" s="235"/>
      <c r="EI38" s="235"/>
      <c r="EJ38" s="235"/>
      <c r="EK38" s="235"/>
      <c r="EL38" s="235"/>
      <c r="EM38" s="235"/>
      <c r="EN38" s="235"/>
      <c r="EO38" s="235"/>
      <c r="EP38" s="235"/>
      <c r="EQ38" s="235"/>
      <c r="ER38" s="235"/>
      <c r="ES38" s="235"/>
      <c r="ET38" s="235"/>
      <c r="EU38" s="235"/>
      <c r="EV38" s="235"/>
      <c r="EW38" s="235"/>
      <c r="EX38" s="235"/>
      <c r="EY38" s="235"/>
      <c r="EZ38" s="235"/>
      <c r="FA38" s="235"/>
      <c r="FB38" s="235"/>
      <c r="FC38" s="235"/>
      <c r="FD38" s="235"/>
      <c r="FE38" s="235"/>
      <c r="FF38" s="235"/>
      <c r="FG38" s="235"/>
      <c r="FH38" s="235"/>
      <c r="FI38" s="235"/>
      <c r="FJ38" s="235"/>
      <c r="FK38" s="235"/>
      <c r="FL38" s="235"/>
      <c r="FM38" s="235"/>
      <c r="FN38" s="235"/>
      <c r="FO38" s="235"/>
      <c r="FP38" s="235"/>
      <c r="FQ38" s="235"/>
      <c r="FR38" s="235"/>
      <c r="FS38" s="235"/>
      <c r="FT38" s="235"/>
      <c r="FU38" s="235"/>
      <c r="FV38" s="235"/>
      <c r="FW38" s="235"/>
      <c r="FX38" s="235"/>
      <c r="FY38" s="235"/>
      <c r="FZ38" s="235"/>
      <c r="GA38" s="235"/>
      <c r="GB38" s="235"/>
      <c r="GC38" s="235"/>
      <c r="GD38" s="235"/>
      <c r="GE38" s="235"/>
      <c r="GF38" s="235"/>
      <c r="GG38" s="235"/>
      <c r="GH38" s="235"/>
      <c r="GI38" s="235"/>
      <c r="GJ38" s="235"/>
      <c r="GK38" s="235"/>
      <c r="GL38" s="235"/>
      <c r="GM38" s="235"/>
      <c r="GN38" s="235"/>
      <c r="GO38" s="235"/>
      <c r="GP38" s="235"/>
      <c r="GQ38" s="235"/>
      <c r="GR38" s="235"/>
      <c r="GS38" s="235"/>
      <c r="GT38" s="235"/>
      <c r="GU38" s="235"/>
      <c r="GV38" s="235"/>
      <c r="GW38" s="235"/>
      <c r="GX38" s="235"/>
      <c r="GY38" s="235"/>
      <c r="GZ38" s="235"/>
      <c r="HA38" s="235"/>
      <c r="HB38" s="235"/>
      <c r="HC38" s="235"/>
      <c r="HD38" s="235"/>
    </row>
    <row r="39" spans="5:212">
      <c r="E39" s="276" t="s">
        <v>344</v>
      </c>
      <c r="F39" s="277"/>
      <c r="G39" s="277" t="s">
        <v>343</v>
      </c>
      <c r="H39" s="274"/>
      <c r="I39" s="280">
        <f>I34/'P&amp;L Adjusted Pro Forma'!D54</f>
        <v>0.67340569688169005</v>
      </c>
      <c r="J39" s="275"/>
      <c r="K39" s="261"/>
      <c r="L39" s="261"/>
      <c r="M39" s="261"/>
      <c r="N39" s="261"/>
      <c r="O39" s="261"/>
      <c r="P39" s="261"/>
      <c r="Q39" s="260"/>
      <c r="R39" s="235"/>
      <c r="S39" s="235"/>
      <c r="T39" s="235"/>
      <c r="U39" s="235"/>
      <c r="V39" s="235"/>
      <c r="W39" s="235"/>
      <c r="X39" s="235"/>
      <c r="Y39" s="235"/>
      <c r="Z39" s="235"/>
      <c r="AA39" s="235"/>
      <c r="AB39" s="235"/>
      <c r="AC39" s="235"/>
      <c r="AD39" s="235"/>
      <c r="AE39" s="235"/>
      <c r="AF39" s="235"/>
      <c r="AG39" s="235"/>
      <c r="AH39" s="235"/>
      <c r="AI39" s="235"/>
      <c r="AJ39" s="235"/>
      <c r="AK39" s="235"/>
      <c r="AL39" s="235"/>
      <c r="AM39" s="235"/>
      <c r="AN39" s="235"/>
      <c r="AO39" s="235"/>
      <c r="AP39" s="235"/>
      <c r="AQ39" s="235"/>
      <c r="AR39" s="235"/>
      <c r="AS39" s="235"/>
      <c r="AT39" s="235"/>
      <c r="AU39" s="235"/>
      <c r="AV39" s="235"/>
      <c r="AW39" s="235"/>
      <c r="AX39" s="235"/>
      <c r="AY39" s="235"/>
      <c r="AZ39" s="235"/>
      <c r="BA39" s="235"/>
      <c r="BB39" s="235"/>
      <c r="BC39" s="235"/>
      <c r="BD39" s="235"/>
      <c r="BE39" s="235"/>
      <c r="BF39" s="235"/>
      <c r="BG39" s="235"/>
      <c r="BH39" s="235"/>
      <c r="BI39" s="235"/>
      <c r="BJ39" s="235"/>
      <c r="BK39" s="235"/>
      <c r="BL39" s="235"/>
      <c r="BM39" s="235"/>
      <c r="BN39" s="235"/>
      <c r="BO39" s="235"/>
      <c r="BP39" s="235"/>
      <c r="BQ39" s="235"/>
      <c r="BR39" s="235"/>
      <c r="BS39" s="235"/>
      <c r="BT39" s="235"/>
      <c r="BU39" s="235"/>
      <c r="BV39" s="235"/>
      <c r="BW39" s="235"/>
      <c r="BX39" s="235"/>
      <c r="BY39" s="235"/>
      <c r="BZ39" s="235"/>
      <c r="CA39" s="235"/>
      <c r="CB39" s="235"/>
      <c r="CC39" s="235"/>
      <c r="CD39" s="235"/>
      <c r="CE39" s="235"/>
      <c r="CF39" s="235"/>
      <c r="CG39" s="235"/>
      <c r="CH39" s="235"/>
      <c r="CI39" s="235"/>
      <c r="CJ39" s="235"/>
      <c r="CK39" s="235"/>
      <c r="CL39" s="235"/>
      <c r="CM39" s="235"/>
      <c r="CN39" s="235"/>
      <c r="CO39" s="235"/>
      <c r="CP39" s="235"/>
      <c r="CQ39" s="235"/>
      <c r="CR39" s="235"/>
      <c r="CS39" s="235"/>
      <c r="CT39" s="235"/>
      <c r="CU39" s="235"/>
      <c r="CV39" s="235"/>
      <c r="CW39" s="235"/>
      <c r="CX39" s="235"/>
      <c r="CY39" s="235"/>
      <c r="CZ39" s="235"/>
      <c r="DA39" s="235"/>
      <c r="DB39" s="235"/>
      <c r="DC39" s="235"/>
      <c r="DD39" s="235"/>
      <c r="DE39" s="235"/>
      <c r="DF39" s="235"/>
      <c r="DG39" s="235"/>
      <c r="DH39" s="235"/>
      <c r="DI39" s="235"/>
      <c r="DJ39" s="235"/>
      <c r="DK39" s="235"/>
      <c r="DL39" s="235"/>
      <c r="DM39" s="235"/>
      <c r="DN39" s="235"/>
      <c r="DO39" s="235"/>
      <c r="DP39" s="235"/>
      <c r="DQ39" s="235"/>
      <c r="DR39" s="235"/>
      <c r="DS39" s="235"/>
      <c r="DT39" s="235"/>
      <c r="DU39" s="235"/>
      <c r="DV39" s="235"/>
      <c r="DW39" s="235"/>
      <c r="DX39" s="235"/>
      <c r="DY39" s="235"/>
      <c r="DZ39" s="235"/>
      <c r="EA39" s="235"/>
      <c r="EB39" s="235"/>
      <c r="EC39" s="235"/>
      <c r="ED39" s="235"/>
      <c r="EE39" s="235"/>
      <c r="EF39" s="235"/>
      <c r="EG39" s="235"/>
      <c r="EH39" s="235"/>
      <c r="EI39" s="235"/>
      <c r="EJ39" s="235"/>
      <c r="EK39" s="235"/>
      <c r="EL39" s="235"/>
      <c r="EM39" s="235"/>
      <c r="EN39" s="235"/>
      <c r="EO39" s="235"/>
      <c r="EP39" s="235"/>
      <c r="EQ39" s="235"/>
      <c r="ER39" s="235"/>
      <c r="ES39" s="235"/>
      <c r="ET39" s="235"/>
      <c r="EU39" s="235"/>
      <c r="EV39" s="235"/>
      <c r="EW39" s="235"/>
      <c r="EX39" s="235"/>
      <c r="EY39" s="235"/>
      <c r="EZ39" s="235"/>
      <c r="FA39" s="235"/>
      <c r="FB39" s="235"/>
      <c r="FC39" s="235"/>
      <c r="FD39" s="235"/>
      <c r="FE39" s="235"/>
      <c r="FF39" s="235"/>
      <c r="FG39" s="235"/>
      <c r="FH39" s="235"/>
      <c r="FI39" s="235"/>
      <c r="FJ39" s="235"/>
      <c r="FK39" s="235"/>
      <c r="FL39" s="235"/>
      <c r="FM39" s="235"/>
      <c r="FN39" s="235"/>
      <c r="FO39" s="235"/>
      <c r="FP39" s="235"/>
      <c r="FQ39" s="235"/>
      <c r="FR39" s="235"/>
      <c r="FS39" s="235"/>
      <c r="FT39" s="235"/>
      <c r="FU39" s="235"/>
      <c r="FV39" s="235"/>
      <c r="FW39" s="235"/>
      <c r="FX39" s="235"/>
      <c r="FY39" s="235"/>
      <c r="FZ39" s="235"/>
      <c r="GA39" s="235"/>
      <c r="GB39" s="235"/>
      <c r="GC39" s="235"/>
      <c r="GD39" s="235"/>
      <c r="GE39" s="235"/>
      <c r="GF39" s="235"/>
      <c r="GG39" s="235"/>
      <c r="GH39" s="235"/>
      <c r="GI39" s="235"/>
      <c r="GJ39" s="235"/>
      <c r="GK39" s="235"/>
      <c r="GL39" s="235"/>
      <c r="GM39" s="235"/>
      <c r="GN39" s="235"/>
      <c r="GO39" s="235"/>
      <c r="GP39" s="235"/>
      <c r="GQ39" s="235"/>
      <c r="GR39" s="235"/>
      <c r="GS39" s="235"/>
      <c r="GT39" s="235"/>
      <c r="GU39" s="235"/>
      <c r="GV39" s="235"/>
      <c r="GW39" s="235"/>
      <c r="GX39" s="235"/>
      <c r="GY39" s="235"/>
      <c r="GZ39" s="235"/>
      <c r="HA39" s="235"/>
      <c r="HB39" s="235"/>
      <c r="HC39" s="235"/>
      <c r="HD39" s="235"/>
    </row>
    <row r="40" spans="5:212">
      <c r="E40" s="260"/>
      <c r="F40" s="260"/>
      <c r="G40" s="260"/>
      <c r="H40" s="260"/>
      <c r="I40" s="260"/>
      <c r="J40" s="260"/>
      <c r="K40" s="260"/>
      <c r="L40" s="260"/>
      <c r="M40" s="260"/>
      <c r="N40" s="260"/>
      <c r="O40" s="260"/>
      <c r="P40" s="260"/>
      <c r="Q40" s="260"/>
      <c r="R40" s="235"/>
      <c r="S40" s="235"/>
      <c r="T40" s="235"/>
      <c r="U40" s="235"/>
      <c r="V40" s="235"/>
      <c r="W40" s="235"/>
      <c r="X40" s="235"/>
      <c r="Y40" s="235"/>
      <c r="Z40" s="235"/>
      <c r="AA40" s="235"/>
      <c r="AB40" s="235"/>
      <c r="AC40" s="235"/>
      <c r="AD40" s="235"/>
      <c r="AE40" s="235"/>
      <c r="AF40" s="235"/>
      <c r="AG40" s="235"/>
      <c r="AH40" s="235"/>
      <c r="AI40" s="235"/>
      <c r="AJ40" s="235"/>
      <c r="AK40" s="235"/>
      <c r="AL40" s="235"/>
      <c r="AM40" s="235"/>
      <c r="AN40" s="235"/>
      <c r="AO40" s="235"/>
      <c r="AP40" s="235"/>
      <c r="AQ40" s="235"/>
      <c r="AR40" s="235"/>
      <c r="AS40" s="235"/>
      <c r="AT40" s="235"/>
      <c r="AU40" s="235"/>
      <c r="AV40" s="235"/>
      <c r="AW40" s="235"/>
      <c r="AX40" s="235"/>
      <c r="AY40" s="235"/>
      <c r="AZ40" s="235"/>
      <c r="BA40" s="235"/>
      <c r="BB40" s="235"/>
      <c r="BC40" s="235"/>
      <c r="BD40" s="235"/>
      <c r="BE40" s="235"/>
      <c r="BF40" s="235"/>
      <c r="BG40" s="235"/>
      <c r="BH40" s="235"/>
      <c r="BI40" s="235"/>
      <c r="BJ40" s="235"/>
      <c r="BK40" s="235"/>
      <c r="BL40" s="235"/>
      <c r="BM40" s="235"/>
      <c r="BN40" s="235"/>
      <c r="BO40" s="235"/>
      <c r="BP40" s="235"/>
      <c r="BQ40" s="235"/>
      <c r="BR40" s="235"/>
      <c r="BS40" s="235"/>
      <c r="BT40" s="235"/>
      <c r="BU40" s="235"/>
      <c r="BV40" s="235"/>
      <c r="BW40" s="235"/>
      <c r="BX40" s="235"/>
      <c r="BY40" s="235"/>
      <c r="BZ40" s="235"/>
      <c r="CA40" s="235"/>
      <c r="CB40" s="235"/>
      <c r="CC40" s="235"/>
      <c r="CD40" s="235"/>
      <c r="CE40" s="235"/>
      <c r="CF40" s="235"/>
      <c r="CG40" s="235"/>
      <c r="CH40" s="235"/>
      <c r="CI40" s="235"/>
      <c r="CJ40" s="235"/>
      <c r="CK40" s="235"/>
      <c r="CL40" s="235"/>
      <c r="CM40" s="235"/>
      <c r="CN40" s="235"/>
      <c r="CO40" s="235"/>
      <c r="CP40" s="235"/>
      <c r="CQ40" s="235"/>
      <c r="CR40" s="235"/>
      <c r="CS40" s="235"/>
      <c r="CT40" s="235"/>
      <c r="CU40" s="235"/>
      <c r="CV40" s="235"/>
      <c r="CW40" s="235"/>
      <c r="CX40" s="235"/>
      <c r="CY40" s="235"/>
      <c r="CZ40" s="235"/>
      <c r="DA40" s="235"/>
      <c r="DB40" s="235"/>
      <c r="DC40" s="235"/>
      <c r="DD40" s="235"/>
      <c r="DE40" s="235"/>
      <c r="DF40" s="235"/>
      <c r="DG40" s="235"/>
      <c r="DH40" s="235"/>
      <c r="DI40" s="235"/>
      <c r="DJ40" s="235"/>
      <c r="DK40" s="235"/>
      <c r="DL40" s="235"/>
      <c r="DM40" s="235"/>
      <c r="DN40" s="235"/>
      <c r="DO40" s="235"/>
      <c r="DP40" s="235"/>
      <c r="DQ40" s="235"/>
      <c r="DR40" s="235"/>
      <c r="DS40" s="235"/>
      <c r="DT40" s="235"/>
      <c r="DU40" s="235"/>
      <c r="DV40" s="235"/>
      <c r="DW40" s="235"/>
      <c r="DX40" s="235"/>
      <c r="DY40" s="235"/>
      <c r="DZ40" s="235"/>
      <c r="EA40" s="235"/>
      <c r="EB40" s="235"/>
      <c r="EC40" s="235"/>
      <c r="ED40" s="235"/>
      <c r="EE40" s="235"/>
      <c r="EF40" s="235"/>
      <c r="EG40" s="235"/>
      <c r="EH40" s="235"/>
      <c r="EI40" s="235"/>
      <c r="EJ40" s="235"/>
      <c r="EK40" s="235"/>
      <c r="EL40" s="235"/>
      <c r="EM40" s="235"/>
      <c r="EN40" s="235"/>
      <c r="EO40" s="235"/>
      <c r="EP40" s="235"/>
      <c r="EQ40" s="235"/>
      <c r="ER40" s="235"/>
      <c r="ES40" s="235"/>
      <c r="ET40" s="235"/>
      <c r="EU40" s="235"/>
      <c r="EV40" s="235"/>
      <c r="EW40" s="235"/>
      <c r="EX40" s="235"/>
      <c r="EY40" s="235"/>
      <c r="EZ40" s="235"/>
      <c r="FA40" s="235"/>
      <c r="FB40" s="235"/>
      <c r="FC40" s="235"/>
      <c r="FD40" s="235"/>
      <c r="FE40" s="235"/>
      <c r="FF40" s="235"/>
      <c r="FG40" s="235"/>
      <c r="FH40" s="235"/>
      <c r="FI40" s="235"/>
      <c r="FJ40" s="235"/>
      <c r="FK40" s="235"/>
      <c r="FL40" s="235"/>
      <c r="FM40" s="235"/>
      <c r="FN40" s="235"/>
      <c r="FO40" s="235"/>
      <c r="FP40" s="235"/>
      <c r="FQ40" s="235"/>
      <c r="FR40" s="235"/>
      <c r="FS40" s="235"/>
      <c r="FT40" s="235"/>
      <c r="FU40" s="235"/>
      <c r="FV40" s="235"/>
      <c r="FW40" s="235"/>
      <c r="FX40" s="235"/>
      <c r="FY40" s="235"/>
      <c r="FZ40" s="235"/>
      <c r="GA40" s="235"/>
      <c r="GB40" s="235"/>
      <c r="GC40" s="235"/>
      <c r="GD40" s="235"/>
      <c r="GE40" s="235"/>
      <c r="GF40" s="235"/>
      <c r="GG40" s="235"/>
      <c r="GH40" s="235"/>
      <c r="GI40" s="235"/>
      <c r="GJ40" s="235"/>
      <c r="GK40" s="235"/>
      <c r="GL40" s="235"/>
      <c r="GM40" s="235"/>
      <c r="GN40" s="235"/>
      <c r="GO40" s="235"/>
      <c r="GP40" s="235"/>
      <c r="GQ40" s="235"/>
      <c r="GR40" s="235"/>
      <c r="GS40" s="235"/>
      <c r="GT40" s="235"/>
      <c r="GU40" s="235"/>
      <c r="GV40" s="235"/>
      <c r="GW40" s="235"/>
      <c r="GX40" s="235"/>
      <c r="GY40" s="235"/>
      <c r="GZ40" s="235"/>
      <c r="HA40" s="235"/>
      <c r="HB40" s="235"/>
      <c r="HC40" s="235"/>
      <c r="HD40" s="235"/>
    </row>
    <row r="41" spans="5:212">
      <c r="E41" s="276" t="s">
        <v>345</v>
      </c>
      <c r="F41" s="274"/>
      <c r="G41" s="274"/>
      <c r="H41" s="274"/>
      <c r="I41" s="328">
        <v>206489813</v>
      </c>
      <c r="J41" s="274"/>
      <c r="K41" s="260"/>
      <c r="L41" s="260"/>
      <c r="M41" s="260"/>
      <c r="N41" s="260"/>
      <c r="O41" s="260"/>
      <c r="P41" s="260"/>
      <c r="Q41" s="260"/>
      <c r="R41" s="235"/>
      <c r="S41" s="235"/>
      <c r="T41" s="235"/>
      <c r="U41" s="235"/>
      <c r="V41" s="235"/>
      <c r="W41" s="235"/>
      <c r="X41" s="235"/>
      <c r="Y41" s="235"/>
      <c r="Z41" s="235"/>
      <c r="AA41" s="235"/>
      <c r="AB41" s="235"/>
      <c r="AC41" s="235"/>
      <c r="AD41" s="235"/>
      <c r="AE41" s="235"/>
      <c r="AF41" s="235"/>
      <c r="AG41" s="235"/>
      <c r="AH41" s="235"/>
      <c r="AI41" s="235"/>
      <c r="AJ41" s="235"/>
      <c r="AK41" s="235"/>
      <c r="AL41" s="235"/>
      <c r="AM41" s="235"/>
      <c r="AN41" s="235"/>
      <c r="AO41" s="235"/>
      <c r="AP41" s="235"/>
      <c r="AQ41" s="235"/>
      <c r="AR41" s="235"/>
      <c r="AS41" s="235"/>
      <c r="AT41" s="235"/>
      <c r="AU41" s="235"/>
      <c r="AV41" s="235"/>
      <c r="AW41" s="235"/>
      <c r="AX41" s="235"/>
      <c r="AY41" s="235"/>
      <c r="AZ41" s="235"/>
      <c r="BA41" s="235"/>
      <c r="BB41" s="235"/>
      <c r="BC41" s="235"/>
      <c r="BD41" s="235"/>
      <c r="BE41" s="235"/>
      <c r="BF41" s="235"/>
      <c r="BG41" s="235"/>
      <c r="BH41" s="235"/>
      <c r="BI41" s="235"/>
      <c r="BJ41" s="235"/>
      <c r="BK41" s="235"/>
      <c r="BL41" s="235"/>
      <c r="BM41" s="235"/>
      <c r="BN41" s="235"/>
      <c r="BO41" s="235"/>
      <c r="BP41" s="235"/>
      <c r="BQ41" s="235"/>
      <c r="BR41" s="235"/>
      <c r="BS41" s="235"/>
      <c r="BT41" s="235"/>
      <c r="BU41" s="235"/>
      <c r="BV41" s="235"/>
      <c r="BW41" s="235"/>
      <c r="BX41" s="235"/>
      <c r="BY41" s="235"/>
      <c r="BZ41" s="235"/>
      <c r="CA41" s="235"/>
      <c r="CB41" s="235"/>
      <c r="CC41" s="235"/>
      <c r="CD41" s="235"/>
      <c r="CE41" s="235"/>
      <c r="CF41" s="235"/>
      <c r="CG41" s="235"/>
      <c r="CH41" s="235"/>
      <c r="CI41" s="235"/>
      <c r="CJ41" s="235"/>
      <c r="CK41" s="235"/>
      <c r="CL41" s="235"/>
      <c r="CM41" s="235"/>
      <c r="CN41" s="235"/>
      <c r="CO41" s="235"/>
      <c r="CP41" s="235"/>
      <c r="CQ41" s="235"/>
      <c r="CR41" s="235"/>
      <c r="CS41" s="235"/>
      <c r="CT41" s="235"/>
      <c r="CU41" s="235"/>
      <c r="CV41" s="235"/>
      <c r="CW41" s="235"/>
      <c r="CX41" s="235"/>
      <c r="CY41" s="235"/>
      <c r="CZ41" s="235"/>
      <c r="DA41" s="235"/>
      <c r="DB41" s="235"/>
      <c r="DC41" s="235"/>
      <c r="DD41" s="235"/>
      <c r="DE41" s="235"/>
      <c r="DF41" s="235"/>
      <c r="DG41" s="235"/>
      <c r="DH41" s="235"/>
      <c r="DI41" s="235"/>
      <c r="DJ41" s="235"/>
      <c r="DK41" s="235"/>
      <c r="DL41" s="235"/>
      <c r="DM41" s="235"/>
      <c r="DN41" s="235"/>
      <c r="DO41" s="235"/>
      <c r="DP41" s="235"/>
      <c r="DQ41" s="235"/>
      <c r="DR41" s="235"/>
      <c r="DS41" s="235"/>
      <c r="DT41" s="235"/>
      <c r="DU41" s="235"/>
      <c r="DV41" s="235"/>
      <c r="DW41" s="235"/>
      <c r="DX41" s="235"/>
      <c r="DY41" s="235"/>
      <c r="DZ41" s="235"/>
      <c r="EA41" s="235"/>
      <c r="EB41" s="235"/>
      <c r="EC41" s="235"/>
      <c r="ED41" s="235"/>
      <c r="EE41" s="235"/>
      <c r="EF41" s="235"/>
      <c r="EG41" s="235"/>
      <c r="EH41" s="235"/>
      <c r="EI41" s="235"/>
      <c r="EJ41" s="235"/>
      <c r="EK41" s="235"/>
      <c r="EL41" s="235"/>
      <c r="EM41" s="235"/>
      <c r="EN41" s="235"/>
      <c r="EO41" s="235"/>
      <c r="EP41" s="235"/>
      <c r="EQ41" s="235"/>
      <c r="ER41" s="235"/>
      <c r="ES41" s="235"/>
      <c r="ET41" s="235"/>
      <c r="EU41" s="235"/>
      <c r="EV41" s="235"/>
      <c r="EW41" s="235"/>
      <c r="EX41" s="235"/>
      <c r="EY41" s="235"/>
      <c r="EZ41" s="235"/>
      <c r="FA41" s="235"/>
      <c r="FB41" s="235"/>
      <c r="FC41" s="235"/>
      <c r="FD41" s="235"/>
      <c r="FE41" s="235"/>
      <c r="FF41" s="235"/>
      <c r="FG41" s="235"/>
      <c r="FH41" s="235"/>
      <c r="FI41" s="235"/>
      <c r="FJ41" s="235"/>
      <c r="FK41" s="235"/>
      <c r="FL41" s="235"/>
      <c r="FM41" s="235"/>
      <c r="FN41" s="235"/>
      <c r="FO41" s="235"/>
      <c r="FP41" s="235"/>
      <c r="FQ41" s="235"/>
      <c r="FR41" s="235"/>
      <c r="FS41" s="235"/>
      <c r="FT41" s="235"/>
      <c r="FU41" s="235"/>
      <c r="FV41" s="235"/>
      <c r="FW41" s="235"/>
      <c r="FX41" s="235"/>
      <c r="FY41" s="235"/>
      <c r="FZ41" s="235"/>
      <c r="GA41" s="235"/>
      <c r="GB41" s="235"/>
      <c r="GC41" s="235"/>
      <c r="GD41" s="235"/>
      <c r="GE41" s="235"/>
      <c r="GF41" s="235"/>
      <c r="GG41" s="235"/>
      <c r="GH41" s="235"/>
      <c r="GI41" s="235"/>
      <c r="GJ41" s="235"/>
      <c r="GK41" s="235"/>
      <c r="GL41" s="235"/>
      <c r="GM41" s="235"/>
      <c r="GN41" s="235"/>
      <c r="GO41" s="235"/>
      <c r="GP41" s="235"/>
      <c r="GQ41" s="235"/>
      <c r="GR41" s="235"/>
      <c r="GS41" s="235"/>
      <c r="GT41" s="235"/>
      <c r="GU41" s="235"/>
      <c r="GV41" s="235"/>
      <c r="GW41" s="235"/>
      <c r="GX41" s="235"/>
      <c r="GY41" s="235"/>
      <c r="GZ41" s="235"/>
      <c r="HA41" s="235"/>
      <c r="HB41" s="235"/>
      <c r="HC41" s="235"/>
      <c r="HD41" s="235"/>
    </row>
    <row r="42" spans="5:212">
      <c r="E42" s="276" t="s">
        <v>346</v>
      </c>
      <c r="F42" s="274"/>
      <c r="G42" s="274"/>
      <c r="H42" s="274"/>
      <c r="I42" s="337">
        <f>(I34*1000000)/I41</f>
        <v>38.289028745482341</v>
      </c>
      <c r="J42" s="274"/>
      <c r="K42" s="260"/>
      <c r="L42" s="260"/>
      <c r="M42" s="260"/>
      <c r="N42" s="260"/>
      <c r="O42" s="260"/>
      <c r="P42" s="260"/>
      <c r="Q42" s="260"/>
      <c r="R42" s="235"/>
      <c r="S42" s="235"/>
      <c r="T42" s="235"/>
      <c r="U42" s="235"/>
      <c r="V42" s="235"/>
      <c r="W42" s="235"/>
      <c r="X42" s="235"/>
      <c r="Y42" s="235"/>
      <c r="Z42" s="235"/>
      <c r="AA42" s="235"/>
      <c r="AB42" s="235"/>
      <c r="AC42" s="235"/>
      <c r="AD42" s="235"/>
      <c r="AE42" s="235"/>
      <c r="AF42" s="235"/>
      <c r="AG42" s="235"/>
      <c r="AH42" s="235"/>
      <c r="AI42" s="235"/>
      <c r="AJ42" s="235"/>
      <c r="AK42" s="235"/>
      <c r="AL42" s="235"/>
      <c r="AM42" s="235"/>
      <c r="AN42" s="235"/>
      <c r="AO42" s="235"/>
      <c r="AP42" s="235"/>
      <c r="AQ42" s="235"/>
      <c r="AR42" s="235"/>
      <c r="AS42" s="235"/>
      <c r="AT42" s="235"/>
      <c r="AU42" s="235"/>
      <c r="AV42" s="235"/>
      <c r="AW42" s="235"/>
      <c r="AX42" s="235"/>
      <c r="AY42" s="235"/>
      <c r="AZ42" s="235"/>
      <c r="BA42" s="235"/>
      <c r="BB42" s="235"/>
      <c r="BC42" s="235"/>
      <c r="BD42" s="235"/>
      <c r="BE42" s="235"/>
      <c r="BF42" s="235"/>
      <c r="BG42" s="235"/>
      <c r="BH42" s="235"/>
      <c r="BI42" s="235"/>
      <c r="BJ42" s="235"/>
      <c r="BK42" s="235"/>
      <c r="BL42" s="235"/>
      <c r="BM42" s="235"/>
      <c r="BN42" s="235"/>
      <c r="BO42" s="235"/>
      <c r="BP42" s="235"/>
      <c r="BQ42" s="235"/>
      <c r="BR42" s="235"/>
      <c r="BS42" s="235"/>
      <c r="BT42" s="235"/>
      <c r="BU42" s="235"/>
      <c r="BV42" s="235"/>
      <c r="BW42" s="235"/>
      <c r="BX42" s="235"/>
      <c r="BY42" s="235"/>
      <c r="BZ42" s="235"/>
      <c r="CA42" s="235"/>
      <c r="CB42" s="235"/>
      <c r="CC42" s="235"/>
      <c r="CD42" s="235"/>
      <c r="CE42" s="235"/>
      <c r="CF42" s="235"/>
      <c r="CG42" s="235"/>
      <c r="CH42" s="235"/>
      <c r="CI42" s="235"/>
      <c r="CJ42" s="235"/>
      <c r="CK42" s="235"/>
      <c r="CL42" s="235"/>
      <c r="CM42" s="235"/>
      <c r="CN42" s="235"/>
      <c r="CO42" s="235"/>
      <c r="CP42" s="235"/>
      <c r="CQ42" s="235"/>
      <c r="CR42" s="235"/>
      <c r="CS42" s="235"/>
      <c r="CT42" s="235"/>
      <c r="CU42" s="235"/>
      <c r="CV42" s="235"/>
      <c r="CW42" s="235"/>
      <c r="CX42" s="235"/>
      <c r="CY42" s="235"/>
      <c r="CZ42" s="235"/>
      <c r="DA42" s="235"/>
      <c r="DB42" s="235"/>
      <c r="DC42" s="235"/>
      <c r="DD42" s="235"/>
      <c r="DE42" s="235"/>
      <c r="DF42" s="235"/>
      <c r="DG42" s="235"/>
      <c r="DH42" s="235"/>
      <c r="DI42" s="235"/>
      <c r="DJ42" s="235"/>
      <c r="DK42" s="235"/>
      <c r="DL42" s="235"/>
      <c r="DM42" s="235"/>
      <c r="DN42" s="235"/>
      <c r="DO42" s="235"/>
      <c r="DP42" s="235"/>
      <c r="DQ42" s="235"/>
      <c r="DR42" s="235"/>
      <c r="DS42" s="235"/>
      <c r="DT42" s="235"/>
      <c r="DU42" s="235"/>
      <c r="DV42" s="235"/>
      <c r="DW42" s="235"/>
      <c r="DX42" s="235"/>
      <c r="DY42" s="235"/>
      <c r="DZ42" s="235"/>
      <c r="EA42" s="235"/>
      <c r="EB42" s="235"/>
      <c r="EC42" s="235"/>
      <c r="ED42" s="235"/>
      <c r="EE42" s="235"/>
      <c r="EF42" s="235"/>
      <c r="EG42" s="235"/>
      <c r="EH42" s="235"/>
      <c r="EI42" s="235"/>
      <c r="EJ42" s="235"/>
      <c r="EK42" s="235"/>
      <c r="EL42" s="235"/>
      <c r="EM42" s="235"/>
      <c r="EN42" s="235"/>
      <c r="EO42" s="235"/>
      <c r="EP42" s="235"/>
      <c r="EQ42" s="235"/>
      <c r="ER42" s="235"/>
      <c r="ES42" s="235"/>
      <c r="ET42" s="235"/>
      <c r="EU42" s="235"/>
      <c r="EV42" s="235"/>
      <c r="EW42" s="235"/>
      <c r="EX42" s="235"/>
      <c r="EY42" s="235"/>
      <c r="EZ42" s="235"/>
      <c r="FA42" s="235"/>
      <c r="FB42" s="235"/>
      <c r="FC42" s="235"/>
      <c r="FD42" s="235"/>
      <c r="FE42" s="235"/>
      <c r="FF42" s="235"/>
      <c r="FG42" s="235"/>
      <c r="FH42" s="235"/>
      <c r="FI42" s="235"/>
      <c r="FJ42" s="235"/>
      <c r="FK42" s="235"/>
      <c r="FL42" s="235"/>
      <c r="FM42" s="235"/>
      <c r="FN42" s="235"/>
      <c r="FO42" s="235"/>
      <c r="FP42" s="235"/>
      <c r="FQ42" s="235"/>
      <c r="FR42" s="235"/>
      <c r="FS42" s="235"/>
      <c r="FT42" s="235"/>
      <c r="FU42" s="235"/>
      <c r="FV42" s="235"/>
      <c r="FW42" s="235"/>
      <c r="FX42" s="235"/>
      <c r="FY42" s="235"/>
      <c r="FZ42" s="235"/>
      <c r="GA42" s="235"/>
      <c r="GB42" s="235"/>
      <c r="GC42" s="235"/>
      <c r="GD42" s="235"/>
      <c r="GE42" s="235"/>
      <c r="GF42" s="235"/>
      <c r="GG42" s="235"/>
      <c r="GH42" s="235"/>
      <c r="GI42" s="235"/>
      <c r="GJ42" s="235"/>
      <c r="GK42" s="235"/>
      <c r="GL42" s="235"/>
      <c r="GM42" s="235"/>
      <c r="GN42" s="235"/>
      <c r="GO42" s="235"/>
      <c r="GP42" s="235"/>
      <c r="GQ42" s="235"/>
      <c r="GR42" s="235"/>
      <c r="GS42" s="235"/>
      <c r="GT42" s="235"/>
      <c r="GU42" s="235"/>
      <c r="GV42" s="235"/>
      <c r="GW42" s="235"/>
      <c r="GX42" s="235"/>
      <c r="GY42" s="235"/>
      <c r="GZ42" s="235"/>
      <c r="HA42" s="235"/>
      <c r="HB42" s="235"/>
      <c r="HC42" s="235"/>
      <c r="HD42" s="235"/>
    </row>
    <row r="43" spans="5:212">
      <c r="E43" s="260"/>
      <c r="F43" s="260"/>
      <c r="G43" s="260"/>
      <c r="H43" s="260"/>
      <c r="I43" s="260"/>
      <c r="J43" s="260"/>
      <c r="K43" s="260"/>
      <c r="L43" s="260"/>
      <c r="M43" s="260"/>
      <c r="N43" s="260"/>
      <c r="O43" s="260"/>
      <c r="P43" s="260"/>
      <c r="Q43" s="260"/>
      <c r="R43" s="235"/>
      <c r="S43" s="235"/>
      <c r="T43" s="235"/>
      <c r="U43" s="235"/>
      <c r="V43" s="235"/>
      <c r="W43" s="235"/>
      <c r="X43" s="235"/>
      <c r="Y43" s="235"/>
      <c r="Z43" s="235"/>
      <c r="AA43" s="235"/>
      <c r="AB43" s="235"/>
      <c r="AC43" s="235"/>
      <c r="AD43" s="235"/>
      <c r="AE43" s="235"/>
      <c r="AF43" s="235"/>
      <c r="AG43" s="235"/>
      <c r="AH43" s="235"/>
      <c r="AI43" s="235"/>
      <c r="AJ43" s="235"/>
      <c r="AK43" s="235"/>
      <c r="AL43" s="235"/>
      <c r="AM43" s="235"/>
      <c r="AN43" s="235"/>
      <c r="AO43" s="235"/>
      <c r="AP43" s="235"/>
      <c r="AQ43" s="235"/>
      <c r="AR43" s="235"/>
      <c r="AS43" s="235"/>
      <c r="AT43" s="235"/>
      <c r="AU43" s="235"/>
      <c r="AV43" s="235"/>
      <c r="AW43" s="235"/>
      <c r="AX43" s="235"/>
      <c r="AY43" s="235"/>
      <c r="AZ43" s="235"/>
      <c r="BA43" s="235"/>
      <c r="BB43" s="235"/>
      <c r="BC43" s="235"/>
      <c r="BD43" s="235"/>
      <c r="BE43" s="235"/>
      <c r="BF43" s="235"/>
      <c r="BG43" s="235"/>
      <c r="BH43" s="235"/>
      <c r="BI43" s="235"/>
      <c r="BJ43" s="235"/>
      <c r="BK43" s="235"/>
      <c r="BL43" s="235"/>
      <c r="BM43" s="235"/>
      <c r="BN43" s="235"/>
      <c r="BO43" s="235"/>
      <c r="BP43" s="235"/>
      <c r="BQ43" s="235"/>
      <c r="BR43" s="235"/>
      <c r="BS43" s="235"/>
      <c r="BT43" s="235"/>
      <c r="BU43" s="235"/>
      <c r="BV43" s="235"/>
      <c r="BW43" s="235"/>
      <c r="BX43" s="235"/>
      <c r="BY43" s="235"/>
      <c r="BZ43" s="235"/>
      <c r="CA43" s="235"/>
      <c r="CB43" s="235"/>
      <c r="CC43" s="235"/>
      <c r="CD43" s="235"/>
      <c r="CE43" s="235"/>
      <c r="CF43" s="235"/>
      <c r="CG43" s="235"/>
      <c r="CH43" s="235"/>
      <c r="CI43" s="235"/>
      <c r="CJ43" s="235"/>
      <c r="CK43" s="235"/>
      <c r="CL43" s="235"/>
      <c r="CM43" s="235"/>
      <c r="CN43" s="235"/>
      <c r="CO43" s="235"/>
      <c r="CP43" s="235"/>
      <c r="CQ43" s="235"/>
      <c r="CR43" s="235"/>
      <c r="CS43" s="235"/>
      <c r="CT43" s="235"/>
      <c r="CU43" s="235"/>
      <c r="CV43" s="235"/>
      <c r="CW43" s="235"/>
      <c r="CX43" s="235"/>
      <c r="CY43" s="235"/>
      <c r="CZ43" s="235"/>
      <c r="DA43" s="235"/>
      <c r="DB43" s="235"/>
      <c r="DC43" s="235"/>
      <c r="DD43" s="235"/>
      <c r="DE43" s="235"/>
      <c r="DF43" s="235"/>
      <c r="DG43" s="235"/>
      <c r="DH43" s="235"/>
      <c r="DI43" s="235"/>
      <c r="DJ43" s="235"/>
      <c r="DK43" s="235"/>
      <c r="DL43" s="235"/>
      <c r="DM43" s="235"/>
      <c r="DN43" s="235"/>
      <c r="DO43" s="235"/>
      <c r="DP43" s="235"/>
      <c r="DQ43" s="235"/>
      <c r="DR43" s="235"/>
      <c r="DS43" s="235"/>
      <c r="DT43" s="235"/>
      <c r="DU43" s="235"/>
      <c r="DV43" s="235"/>
      <c r="DW43" s="235"/>
      <c r="DX43" s="235"/>
      <c r="DY43" s="235"/>
      <c r="DZ43" s="235"/>
      <c r="EA43" s="235"/>
      <c r="EB43" s="235"/>
      <c r="EC43" s="235"/>
      <c r="ED43" s="235"/>
      <c r="EE43" s="235"/>
      <c r="EF43" s="235"/>
      <c r="EG43" s="235"/>
      <c r="EH43" s="235"/>
      <c r="EI43" s="235"/>
      <c r="EJ43" s="235"/>
      <c r="EK43" s="235"/>
      <c r="EL43" s="235"/>
      <c r="EM43" s="235"/>
      <c r="EN43" s="235"/>
      <c r="EO43" s="235"/>
      <c r="EP43" s="235"/>
      <c r="EQ43" s="235"/>
      <c r="ER43" s="235"/>
      <c r="ES43" s="235"/>
      <c r="ET43" s="235"/>
      <c r="EU43" s="235"/>
      <c r="EV43" s="235"/>
      <c r="EW43" s="235"/>
      <c r="EX43" s="235"/>
      <c r="EY43" s="235"/>
      <c r="EZ43" s="235"/>
      <c r="FA43" s="235"/>
      <c r="FB43" s="235"/>
      <c r="FC43" s="235"/>
      <c r="FD43" s="235"/>
      <c r="FE43" s="235"/>
      <c r="FF43" s="235"/>
      <c r="FG43" s="235"/>
      <c r="FH43" s="235"/>
      <c r="FI43" s="235"/>
      <c r="FJ43" s="235"/>
      <c r="FK43" s="235"/>
      <c r="FL43" s="235"/>
      <c r="FM43" s="235"/>
      <c r="FN43" s="235"/>
      <c r="FO43" s="235"/>
      <c r="FP43" s="235"/>
      <c r="FQ43" s="235"/>
      <c r="FR43" s="235"/>
      <c r="FS43" s="235"/>
      <c r="FT43" s="235"/>
      <c r="FU43" s="235"/>
      <c r="FV43" s="235"/>
      <c r="FW43" s="235"/>
      <c r="FX43" s="235"/>
      <c r="FY43" s="235"/>
      <c r="FZ43" s="235"/>
      <c r="GA43" s="235"/>
      <c r="GB43" s="235"/>
      <c r="GC43" s="235"/>
      <c r="GD43" s="235"/>
      <c r="GE43" s="235"/>
      <c r="GF43" s="235"/>
      <c r="GG43" s="235"/>
      <c r="GH43" s="235"/>
      <c r="GI43" s="235"/>
      <c r="GJ43" s="235"/>
      <c r="GK43" s="235"/>
      <c r="GL43" s="235"/>
      <c r="GM43" s="235"/>
      <c r="GN43" s="235"/>
      <c r="GO43" s="235"/>
      <c r="GP43" s="235"/>
      <c r="GQ43" s="235"/>
      <c r="GR43" s="235"/>
      <c r="GS43" s="235"/>
      <c r="GT43" s="235"/>
      <c r="GU43" s="235"/>
      <c r="GV43" s="235"/>
      <c r="GW43" s="235"/>
      <c r="GX43" s="235"/>
      <c r="GY43" s="235"/>
      <c r="GZ43" s="235"/>
      <c r="HA43" s="235"/>
      <c r="HB43" s="235"/>
      <c r="HC43" s="235"/>
      <c r="HD43" s="235"/>
    </row>
    <row r="44" spans="5:212">
      <c r="E44" s="276" t="s">
        <v>347</v>
      </c>
      <c r="F44" s="274"/>
      <c r="G44" s="274"/>
      <c r="H44" s="274"/>
      <c r="I44" s="280">
        <f>I42/I45</f>
        <v>10.676872496068256</v>
      </c>
      <c r="J44" s="274"/>
      <c r="K44" s="260"/>
      <c r="L44" s="260"/>
      <c r="M44" s="260"/>
      <c r="N44" s="260"/>
      <c r="O44" s="260"/>
      <c r="P44" s="260"/>
      <c r="Q44" s="260"/>
      <c r="R44" s="235"/>
      <c r="S44" s="235"/>
      <c r="T44" s="235"/>
      <c r="U44" s="235"/>
      <c r="V44" s="235"/>
      <c r="W44" s="235"/>
      <c r="X44" s="235"/>
      <c r="Y44" s="235"/>
      <c r="Z44" s="235"/>
      <c r="AA44" s="235"/>
      <c r="AB44" s="235"/>
      <c r="AC44" s="235"/>
      <c r="AD44" s="235"/>
      <c r="AE44" s="235"/>
      <c r="AF44" s="235"/>
      <c r="AG44" s="235"/>
      <c r="AH44" s="235"/>
      <c r="AI44" s="235"/>
      <c r="AJ44" s="235"/>
      <c r="AK44" s="235"/>
      <c r="AL44" s="235"/>
      <c r="AM44" s="235"/>
      <c r="AN44" s="235"/>
      <c r="AO44" s="235"/>
      <c r="AP44" s="235"/>
      <c r="AQ44" s="235"/>
      <c r="AR44" s="235"/>
      <c r="AS44" s="235"/>
      <c r="AT44" s="235"/>
      <c r="AU44" s="235"/>
      <c r="AV44" s="235"/>
      <c r="AW44" s="235"/>
      <c r="AX44" s="235"/>
      <c r="AY44" s="235"/>
      <c r="AZ44" s="235"/>
      <c r="BA44" s="235"/>
      <c r="BB44" s="235"/>
      <c r="BC44" s="235"/>
      <c r="BD44" s="235"/>
      <c r="BE44" s="235"/>
      <c r="BF44" s="235"/>
      <c r="BG44" s="235"/>
      <c r="BH44" s="235"/>
      <c r="BI44" s="235"/>
      <c r="BJ44" s="235"/>
      <c r="BK44" s="235"/>
      <c r="BL44" s="235"/>
      <c r="BM44" s="235"/>
      <c r="BN44" s="235"/>
      <c r="BO44" s="235"/>
      <c r="BP44" s="235"/>
      <c r="BQ44" s="235"/>
      <c r="BR44" s="235"/>
      <c r="BS44" s="235"/>
      <c r="BT44" s="235"/>
      <c r="BU44" s="235"/>
      <c r="BV44" s="235"/>
      <c r="BW44" s="235"/>
      <c r="BX44" s="235"/>
      <c r="BY44" s="235"/>
      <c r="BZ44" s="235"/>
      <c r="CA44" s="235"/>
      <c r="CB44" s="235"/>
      <c r="CC44" s="235"/>
      <c r="CD44" s="235"/>
      <c r="CE44" s="235"/>
      <c r="CF44" s="235"/>
      <c r="CG44" s="235"/>
      <c r="CH44" s="235"/>
      <c r="CI44" s="235"/>
      <c r="CJ44" s="235"/>
      <c r="CK44" s="235"/>
      <c r="CL44" s="235"/>
      <c r="CM44" s="235"/>
      <c r="CN44" s="235"/>
      <c r="CO44" s="235"/>
      <c r="CP44" s="235"/>
      <c r="CQ44" s="235"/>
      <c r="CR44" s="235"/>
      <c r="CS44" s="235"/>
      <c r="CT44" s="235"/>
      <c r="CU44" s="235"/>
      <c r="CV44" s="235"/>
      <c r="CW44" s="235"/>
      <c r="CX44" s="235"/>
      <c r="CY44" s="235"/>
      <c r="CZ44" s="235"/>
      <c r="DA44" s="235"/>
      <c r="DB44" s="235"/>
      <c r="DC44" s="235"/>
      <c r="DD44" s="235"/>
      <c r="DE44" s="235"/>
      <c r="DF44" s="235"/>
      <c r="DG44" s="235"/>
      <c r="DH44" s="235"/>
      <c r="DI44" s="235"/>
      <c r="DJ44" s="235"/>
      <c r="DK44" s="235"/>
      <c r="DL44" s="235"/>
      <c r="DM44" s="235"/>
      <c r="DN44" s="235"/>
      <c r="DO44" s="235"/>
      <c r="DP44" s="235"/>
      <c r="DQ44" s="235"/>
      <c r="DR44" s="235"/>
      <c r="DS44" s="235"/>
      <c r="DT44" s="235"/>
      <c r="DU44" s="235"/>
      <c r="DV44" s="235"/>
      <c r="DW44" s="235"/>
      <c r="DX44" s="235"/>
      <c r="DY44" s="235"/>
      <c r="DZ44" s="235"/>
      <c r="EA44" s="235"/>
      <c r="EB44" s="235"/>
      <c r="EC44" s="235"/>
      <c r="ED44" s="235"/>
      <c r="EE44" s="235"/>
      <c r="EF44" s="235"/>
      <c r="EG44" s="235"/>
      <c r="EH44" s="235"/>
      <c r="EI44" s="235"/>
      <c r="EJ44" s="235"/>
      <c r="EK44" s="235"/>
      <c r="EL44" s="235"/>
      <c r="EM44" s="235"/>
      <c r="EN44" s="235"/>
      <c r="EO44" s="235"/>
      <c r="EP44" s="235"/>
      <c r="EQ44" s="235"/>
      <c r="ER44" s="235"/>
      <c r="ES44" s="235"/>
      <c r="ET44" s="235"/>
      <c r="EU44" s="235"/>
      <c r="EV44" s="235"/>
      <c r="EW44" s="235"/>
      <c r="EX44" s="235"/>
      <c r="EY44" s="235"/>
      <c r="EZ44" s="235"/>
      <c r="FA44" s="235"/>
      <c r="FB44" s="235"/>
      <c r="FC44" s="235"/>
      <c r="FD44" s="235"/>
      <c r="FE44" s="235"/>
      <c r="FF44" s="235"/>
      <c r="FG44" s="235"/>
      <c r="FH44" s="235"/>
      <c r="FI44" s="235"/>
      <c r="FJ44" s="235"/>
      <c r="FK44" s="235"/>
      <c r="FL44" s="235"/>
      <c r="FM44" s="235"/>
      <c r="FN44" s="235"/>
      <c r="FO44" s="235"/>
      <c r="FP44" s="235"/>
      <c r="FQ44" s="235"/>
      <c r="FR44" s="235"/>
      <c r="FS44" s="235"/>
      <c r="FT44" s="235"/>
      <c r="FU44" s="235"/>
      <c r="FV44" s="235"/>
      <c r="FW44" s="235"/>
      <c r="FX44" s="235"/>
      <c r="FY44" s="235"/>
      <c r="FZ44" s="235"/>
      <c r="GA44" s="235"/>
      <c r="GB44" s="235"/>
      <c r="GC44" s="235"/>
      <c r="GD44" s="235"/>
      <c r="GE44" s="235"/>
      <c r="GF44" s="235"/>
      <c r="GG44" s="235"/>
      <c r="GH44" s="235"/>
      <c r="GI44" s="235"/>
      <c r="GJ44" s="235"/>
      <c r="GK44" s="235"/>
      <c r="GL44" s="235"/>
      <c r="GM44" s="235"/>
      <c r="GN44" s="235"/>
      <c r="GO44" s="235"/>
      <c r="GP44" s="235"/>
      <c r="GQ44" s="235"/>
      <c r="GR44" s="235"/>
      <c r="GS44" s="235"/>
      <c r="GT44" s="235"/>
      <c r="GU44" s="235"/>
      <c r="GV44" s="235"/>
      <c r="GW44" s="235"/>
      <c r="GX44" s="235"/>
      <c r="GY44" s="235"/>
      <c r="GZ44" s="235"/>
      <c r="HA44" s="235"/>
      <c r="HB44" s="235"/>
      <c r="HC44" s="235"/>
      <c r="HD44" s="235"/>
    </row>
    <row r="45" spans="5:212">
      <c r="E45" s="276" t="s">
        <v>348</v>
      </c>
      <c r="F45" s="274"/>
      <c r="G45" s="274"/>
      <c r="H45" s="274"/>
      <c r="I45" s="281" cm="1">
        <f t="array" ref="I45">SUM(('P&amp;L Adjusted Pro Forma'!P36:S36)*1000000)/VALUATION!I41</f>
        <v>3.5861652145403276</v>
      </c>
      <c r="J45" s="274"/>
      <c r="K45" s="260"/>
      <c r="L45" s="260"/>
      <c r="M45" s="260"/>
      <c r="N45" s="260"/>
      <c r="O45" s="260"/>
      <c r="P45" s="260"/>
      <c r="Q45" s="260"/>
      <c r="R45" s="235"/>
      <c r="S45" s="235"/>
      <c r="T45" s="235"/>
      <c r="U45" s="235"/>
      <c r="V45" s="235"/>
      <c r="W45" s="235"/>
      <c r="X45" s="235"/>
      <c r="Y45" s="235"/>
      <c r="Z45" s="235"/>
      <c r="AA45" s="235"/>
      <c r="AB45" s="235"/>
      <c r="AC45" s="235"/>
      <c r="AD45" s="235"/>
      <c r="AE45" s="235"/>
      <c r="AF45" s="235"/>
      <c r="AG45" s="235"/>
      <c r="AH45" s="235"/>
      <c r="AI45" s="235"/>
      <c r="AJ45" s="235"/>
      <c r="AK45" s="235"/>
      <c r="AL45" s="235"/>
      <c r="AM45" s="235"/>
      <c r="AN45" s="235"/>
      <c r="AO45" s="235"/>
      <c r="AP45" s="235"/>
      <c r="AQ45" s="235"/>
      <c r="AR45" s="235"/>
      <c r="AS45" s="235"/>
      <c r="AT45" s="235"/>
      <c r="AU45" s="235"/>
      <c r="AV45" s="235"/>
      <c r="AW45" s="235"/>
      <c r="AX45" s="235"/>
      <c r="AY45" s="235"/>
      <c r="AZ45" s="235"/>
      <c r="BA45" s="235"/>
      <c r="BB45" s="235"/>
      <c r="BC45" s="235"/>
      <c r="BD45" s="235"/>
      <c r="BE45" s="235"/>
      <c r="BF45" s="235"/>
      <c r="BG45" s="235"/>
      <c r="BH45" s="235"/>
      <c r="BI45" s="235"/>
      <c r="BJ45" s="235"/>
      <c r="BK45" s="235"/>
      <c r="BL45" s="235"/>
      <c r="BM45" s="235"/>
      <c r="BN45" s="235"/>
      <c r="BO45" s="235"/>
      <c r="BP45" s="235"/>
      <c r="BQ45" s="235"/>
      <c r="BR45" s="235"/>
      <c r="BS45" s="235"/>
      <c r="BT45" s="235"/>
      <c r="BU45" s="235"/>
      <c r="BV45" s="235"/>
      <c r="BW45" s="235"/>
      <c r="BX45" s="235"/>
      <c r="BY45" s="235"/>
      <c r="BZ45" s="235"/>
      <c r="CA45" s="235"/>
      <c r="CB45" s="235"/>
      <c r="CC45" s="235"/>
      <c r="CD45" s="235"/>
      <c r="CE45" s="235"/>
      <c r="CF45" s="235"/>
      <c r="CG45" s="235"/>
      <c r="CH45" s="235"/>
      <c r="CI45" s="235"/>
      <c r="CJ45" s="235"/>
      <c r="CK45" s="235"/>
      <c r="CL45" s="235"/>
      <c r="CM45" s="235"/>
      <c r="CN45" s="235"/>
      <c r="CO45" s="235"/>
      <c r="CP45" s="235"/>
      <c r="CQ45" s="235"/>
      <c r="CR45" s="235"/>
      <c r="CS45" s="235"/>
      <c r="CT45" s="235"/>
      <c r="CU45" s="235"/>
      <c r="CV45" s="235"/>
      <c r="CW45" s="235"/>
      <c r="CX45" s="235"/>
      <c r="CY45" s="235"/>
      <c r="CZ45" s="235"/>
      <c r="DA45" s="235"/>
      <c r="DB45" s="235"/>
      <c r="DC45" s="235"/>
      <c r="DD45" s="235"/>
      <c r="DE45" s="235"/>
      <c r="DF45" s="235"/>
      <c r="DG45" s="235"/>
      <c r="DH45" s="235"/>
      <c r="DI45" s="235"/>
      <c r="DJ45" s="235"/>
      <c r="DK45" s="235"/>
      <c r="DL45" s="235"/>
      <c r="DM45" s="235"/>
      <c r="DN45" s="235"/>
      <c r="DO45" s="235"/>
      <c r="DP45" s="235"/>
      <c r="DQ45" s="235"/>
      <c r="DR45" s="235"/>
      <c r="DS45" s="235"/>
      <c r="DT45" s="235"/>
      <c r="DU45" s="235"/>
      <c r="DV45" s="235"/>
      <c r="DW45" s="235"/>
      <c r="DX45" s="235"/>
      <c r="DY45" s="235"/>
      <c r="DZ45" s="235"/>
      <c r="EA45" s="235"/>
      <c r="EB45" s="235"/>
      <c r="EC45" s="235"/>
      <c r="ED45" s="235"/>
      <c r="EE45" s="235"/>
      <c r="EF45" s="235"/>
      <c r="EG45" s="235"/>
      <c r="EH45" s="235"/>
      <c r="EI45" s="235"/>
      <c r="EJ45" s="235"/>
      <c r="EK45" s="235"/>
      <c r="EL45" s="235"/>
      <c r="EM45" s="235"/>
      <c r="EN45" s="235"/>
      <c r="EO45" s="235"/>
      <c r="EP45" s="235"/>
      <c r="EQ45" s="235"/>
      <c r="ER45" s="235"/>
      <c r="ES45" s="235"/>
      <c r="ET45" s="235"/>
      <c r="EU45" s="235"/>
      <c r="EV45" s="235"/>
      <c r="EW45" s="235"/>
      <c r="EX45" s="235"/>
      <c r="EY45" s="235"/>
      <c r="EZ45" s="235"/>
      <c r="FA45" s="235"/>
      <c r="FB45" s="235"/>
      <c r="FC45" s="235"/>
      <c r="FD45" s="235"/>
      <c r="FE45" s="235"/>
      <c r="FF45" s="235"/>
      <c r="FG45" s="235"/>
      <c r="FH45" s="235"/>
      <c r="FI45" s="235"/>
      <c r="FJ45" s="235"/>
      <c r="FK45" s="235"/>
      <c r="FL45" s="235"/>
      <c r="FM45" s="235"/>
      <c r="FN45" s="235"/>
      <c r="FO45" s="235"/>
      <c r="FP45" s="235"/>
      <c r="FQ45" s="235"/>
      <c r="FR45" s="235"/>
      <c r="FS45" s="235"/>
      <c r="FT45" s="235"/>
      <c r="FU45" s="235"/>
      <c r="FV45" s="235"/>
      <c r="FW45" s="235"/>
      <c r="FX45" s="235"/>
      <c r="FY45" s="235"/>
      <c r="FZ45" s="235"/>
      <c r="GA45" s="235"/>
      <c r="GB45" s="235"/>
      <c r="GC45" s="235"/>
      <c r="GD45" s="235"/>
      <c r="GE45" s="235"/>
      <c r="GF45" s="235"/>
      <c r="GG45" s="235"/>
      <c r="GH45" s="235"/>
      <c r="GI45" s="235"/>
      <c r="GJ45" s="235"/>
      <c r="GK45" s="235"/>
      <c r="GL45" s="235"/>
      <c r="GM45" s="235"/>
      <c r="GN45" s="235"/>
      <c r="GO45" s="235"/>
      <c r="GP45" s="235"/>
      <c r="GQ45" s="235"/>
      <c r="GR45" s="235"/>
      <c r="GS45" s="235"/>
      <c r="GT45" s="235"/>
      <c r="GU45" s="235"/>
      <c r="GV45" s="235"/>
      <c r="GW45" s="235"/>
      <c r="GX45" s="235"/>
      <c r="GY45" s="235"/>
      <c r="GZ45" s="235"/>
      <c r="HA45" s="235"/>
      <c r="HB45" s="235"/>
      <c r="HC45" s="235"/>
      <c r="HD45" s="235"/>
    </row>
    <row r="46" spans="5:212">
      <c r="E46" s="260"/>
      <c r="F46" s="260"/>
      <c r="G46" s="260"/>
      <c r="H46" s="260"/>
      <c r="I46" s="260"/>
      <c r="J46" s="260"/>
      <c r="K46" s="260"/>
      <c r="L46" s="260"/>
      <c r="M46" s="260"/>
      <c r="N46" s="260"/>
      <c r="O46" s="260"/>
      <c r="P46" s="260"/>
      <c r="Q46" s="260"/>
      <c r="R46" s="235"/>
      <c r="S46" s="235"/>
      <c r="T46" s="235"/>
      <c r="U46" s="235"/>
      <c r="V46" s="235"/>
      <c r="W46" s="235"/>
      <c r="X46" s="235"/>
      <c r="Y46" s="235"/>
      <c r="Z46" s="235"/>
      <c r="AA46" s="235"/>
      <c r="AB46" s="235"/>
      <c r="AC46" s="235"/>
      <c r="AD46" s="235"/>
      <c r="AE46" s="235"/>
      <c r="AF46" s="235"/>
      <c r="AG46" s="235"/>
      <c r="AH46" s="235"/>
      <c r="AI46" s="235"/>
      <c r="AJ46" s="235"/>
      <c r="AK46" s="235"/>
      <c r="AL46" s="235"/>
      <c r="AM46" s="235"/>
      <c r="AN46" s="235"/>
      <c r="AO46" s="235"/>
      <c r="AP46" s="235"/>
      <c r="AQ46" s="235"/>
      <c r="AR46" s="235"/>
      <c r="AS46" s="235"/>
      <c r="AT46" s="235"/>
      <c r="AU46" s="235"/>
      <c r="AV46" s="235"/>
      <c r="AW46" s="235"/>
      <c r="AX46" s="235"/>
      <c r="AY46" s="235"/>
      <c r="AZ46" s="235"/>
      <c r="BA46" s="235"/>
      <c r="BB46" s="235"/>
      <c r="BC46" s="235"/>
      <c r="BD46" s="235"/>
      <c r="BE46" s="235"/>
      <c r="BF46" s="235"/>
      <c r="BG46" s="235"/>
      <c r="BH46" s="235"/>
      <c r="BI46" s="235"/>
      <c r="BJ46" s="235"/>
      <c r="BK46" s="235"/>
      <c r="BL46" s="235"/>
      <c r="BM46" s="235"/>
      <c r="BN46" s="235"/>
      <c r="BO46" s="235"/>
      <c r="BP46" s="235"/>
      <c r="BQ46" s="235"/>
      <c r="BR46" s="235"/>
      <c r="BS46" s="235"/>
      <c r="BT46" s="235"/>
      <c r="BU46" s="235"/>
      <c r="BV46" s="235"/>
      <c r="BW46" s="235"/>
      <c r="BX46" s="235"/>
      <c r="BY46" s="235"/>
      <c r="BZ46" s="235"/>
      <c r="CA46" s="235"/>
      <c r="CB46" s="235"/>
      <c r="CC46" s="235"/>
      <c r="CD46" s="235"/>
      <c r="CE46" s="235"/>
      <c r="CF46" s="235"/>
      <c r="CG46" s="235"/>
      <c r="CH46" s="235"/>
      <c r="CI46" s="235"/>
      <c r="CJ46" s="235"/>
      <c r="CK46" s="235"/>
      <c r="CL46" s="235"/>
      <c r="CM46" s="235"/>
      <c r="CN46" s="235"/>
      <c r="CO46" s="235"/>
      <c r="CP46" s="235"/>
      <c r="CQ46" s="235"/>
      <c r="CR46" s="235"/>
      <c r="CS46" s="235"/>
      <c r="CT46" s="235"/>
      <c r="CU46" s="235"/>
      <c r="CV46" s="235"/>
      <c r="CW46" s="235"/>
      <c r="CX46" s="235"/>
      <c r="CY46" s="235"/>
      <c r="CZ46" s="235"/>
      <c r="DA46" s="235"/>
      <c r="DB46" s="235"/>
      <c r="DC46" s="235"/>
      <c r="DD46" s="235"/>
      <c r="DE46" s="235"/>
      <c r="DF46" s="235"/>
      <c r="DG46" s="235"/>
      <c r="DH46" s="235"/>
      <c r="DI46" s="235"/>
      <c r="DJ46" s="235"/>
      <c r="DK46" s="235"/>
      <c r="DL46" s="235"/>
      <c r="DM46" s="235"/>
      <c r="DN46" s="235"/>
      <c r="DO46" s="235"/>
      <c r="DP46" s="235"/>
      <c r="DQ46" s="235"/>
      <c r="DR46" s="235"/>
      <c r="DS46" s="235"/>
      <c r="DT46" s="235"/>
      <c r="DU46" s="235"/>
      <c r="DV46" s="235"/>
      <c r="DW46" s="235"/>
      <c r="DX46" s="235"/>
      <c r="DY46" s="235"/>
      <c r="DZ46" s="235"/>
      <c r="EA46" s="235"/>
      <c r="EB46" s="235"/>
      <c r="EC46" s="235"/>
      <c r="ED46" s="235"/>
      <c r="EE46" s="235"/>
      <c r="EF46" s="235"/>
      <c r="EG46" s="235"/>
      <c r="EH46" s="235"/>
      <c r="EI46" s="235"/>
      <c r="EJ46" s="235"/>
      <c r="EK46" s="235"/>
      <c r="EL46" s="235"/>
      <c r="EM46" s="235"/>
      <c r="EN46" s="235"/>
      <c r="EO46" s="235"/>
      <c r="EP46" s="235"/>
      <c r="EQ46" s="235"/>
      <c r="ER46" s="235"/>
      <c r="ES46" s="235"/>
      <c r="ET46" s="235"/>
      <c r="EU46" s="235"/>
      <c r="EV46" s="235"/>
      <c r="EW46" s="235"/>
      <c r="EX46" s="235"/>
      <c r="EY46" s="235"/>
      <c r="EZ46" s="235"/>
      <c r="FA46" s="235"/>
      <c r="FB46" s="235"/>
      <c r="FC46" s="235"/>
      <c r="FD46" s="235"/>
      <c r="FE46" s="235"/>
      <c r="FF46" s="235"/>
      <c r="FG46" s="235"/>
      <c r="FH46" s="235"/>
      <c r="FI46" s="235"/>
      <c r="FJ46" s="235"/>
      <c r="FK46" s="235"/>
      <c r="FL46" s="235"/>
      <c r="FM46" s="235"/>
      <c r="FN46" s="235"/>
      <c r="FO46" s="235"/>
      <c r="FP46" s="235"/>
      <c r="FQ46" s="235"/>
      <c r="FR46" s="235"/>
      <c r="FS46" s="235"/>
      <c r="FT46" s="235"/>
      <c r="FU46" s="235"/>
      <c r="FV46" s="235"/>
      <c r="FW46" s="235"/>
      <c r="FX46" s="235"/>
      <c r="FY46" s="235"/>
      <c r="FZ46" s="235"/>
      <c r="GA46" s="235"/>
      <c r="GB46" s="235"/>
      <c r="GC46" s="235"/>
      <c r="GD46" s="235"/>
      <c r="GE46" s="235"/>
      <c r="GF46" s="235"/>
      <c r="GG46" s="235"/>
      <c r="GH46" s="235"/>
      <c r="GI46" s="235"/>
      <c r="GJ46" s="235"/>
      <c r="GK46" s="235"/>
      <c r="GL46" s="235"/>
      <c r="GM46" s="235"/>
      <c r="GN46" s="235"/>
      <c r="GO46" s="235"/>
      <c r="GP46" s="235"/>
      <c r="GQ46" s="235"/>
      <c r="GR46" s="235"/>
      <c r="GS46" s="235"/>
      <c r="GT46" s="235"/>
      <c r="GU46" s="235"/>
      <c r="GV46" s="235"/>
      <c r="GW46" s="235"/>
      <c r="GX46" s="235"/>
      <c r="GY46" s="235"/>
      <c r="GZ46" s="235"/>
      <c r="HA46" s="235"/>
      <c r="HB46" s="235"/>
      <c r="HC46" s="235"/>
      <c r="HD46" s="235"/>
    </row>
    <row r="47" spans="5:212">
      <c r="E47" s="276" t="s">
        <v>361</v>
      </c>
      <c r="F47" s="276"/>
      <c r="G47" s="276"/>
      <c r="H47" s="276"/>
      <c r="I47" s="327">
        <v>27</v>
      </c>
      <c r="J47" s="274"/>
      <c r="K47" s="260"/>
      <c r="L47" s="260"/>
      <c r="M47" s="260"/>
      <c r="N47" s="260"/>
      <c r="O47" s="260"/>
      <c r="P47" s="260"/>
      <c r="Q47" s="260"/>
      <c r="R47" s="235"/>
      <c r="S47" s="235"/>
      <c r="T47" s="235"/>
      <c r="U47" s="235"/>
      <c r="V47" s="235"/>
      <c r="W47" s="235"/>
      <c r="X47" s="235"/>
      <c r="Y47" s="235"/>
      <c r="Z47" s="235"/>
      <c r="AA47" s="235"/>
      <c r="AB47" s="235"/>
      <c r="AC47" s="235"/>
      <c r="AD47" s="235"/>
      <c r="AE47" s="235"/>
      <c r="AF47" s="235"/>
      <c r="AG47" s="235"/>
      <c r="AH47" s="235"/>
      <c r="AI47" s="235"/>
      <c r="AJ47" s="235"/>
      <c r="AK47" s="235"/>
      <c r="AL47" s="235"/>
      <c r="AM47" s="235"/>
      <c r="AN47" s="235"/>
      <c r="AO47" s="235"/>
      <c r="AP47" s="235"/>
      <c r="AQ47" s="235"/>
      <c r="AR47" s="235"/>
      <c r="AS47" s="235"/>
      <c r="AT47" s="235"/>
      <c r="AU47" s="235"/>
      <c r="AV47" s="235"/>
      <c r="AW47" s="235"/>
      <c r="AX47" s="235"/>
      <c r="AY47" s="235"/>
      <c r="AZ47" s="235"/>
      <c r="BA47" s="235"/>
      <c r="BB47" s="235"/>
      <c r="BC47" s="235"/>
      <c r="BD47" s="235"/>
      <c r="BE47" s="235"/>
      <c r="BF47" s="235"/>
      <c r="BG47" s="235"/>
      <c r="BH47" s="235"/>
      <c r="BI47" s="235"/>
      <c r="BJ47" s="235"/>
      <c r="BK47" s="235"/>
      <c r="BL47" s="235"/>
      <c r="BM47" s="235"/>
      <c r="BN47" s="235"/>
      <c r="BO47" s="235"/>
      <c r="BP47" s="235"/>
      <c r="BQ47" s="235"/>
      <c r="BR47" s="235"/>
      <c r="BS47" s="235"/>
      <c r="BT47" s="235"/>
      <c r="BU47" s="235"/>
      <c r="BV47" s="235"/>
      <c r="BW47" s="235"/>
      <c r="BX47" s="235"/>
      <c r="BY47" s="235"/>
      <c r="BZ47" s="235"/>
      <c r="CA47" s="235"/>
      <c r="CB47" s="235"/>
      <c r="CC47" s="235"/>
      <c r="CD47" s="235"/>
      <c r="CE47" s="235"/>
      <c r="CF47" s="235"/>
      <c r="CG47" s="235"/>
      <c r="CH47" s="235"/>
      <c r="CI47" s="235"/>
      <c r="CJ47" s="235"/>
      <c r="CK47" s="235"/>
      <c r="CL47" s="235"/>
      <c r="CM47" s="235"/>
      <c r="CN47" s="235"/>
      <c r="CO47" s="235"/>
      <c r="CP47" s="235"/>
      <c r="CQ47" s="235"/>
      <c r="CR47" s="235"/>
      <c r="CS47" s="235"/>
      <c r="CT47" s="235"/>
      <c r="CU47" s="235"/>
      <c r="CV47" s="235"/>
      <c r="CW47" s="235"/>
      <c r="CX47" s="235"/>
      <c r="CY47" s="235"/>
      <c r="CZ47" s="235"/>
      <c r="DA47" s="235"/>
      <c r="DB47" s="235"/>
      <c r="DC47" s="235"/>
      <c r="DD47" s="235"/>
      <c r="DE47" s="235"/>
      <c r="DF47" s="235"/>
      <c r="DG47" s="235"/>
      <c r="DH47" s="235"/>
      <c r="DI47" s="235"/>
      <c r="DJ47" s="235"/>
      <c r="DK47" s="235"/>
      <c r="DL47" s="235"/>
      <c r="DM47" s="235"/>
      <c r="DN47" s="235"/>
      <c r="DO47" s="235"/>
      <c r="DP47" s="235"/>
      <c r="DQ47" s="235"/>
      <c r="DR47" s="235"/>
      <c r="DS47" s="235"/>
      <c r="DT47" s="235"/>
      <c r="DU47" s="235"/>
      <c r="DV47" s="235"/>
      <c r="DW47" s="235"/>
      <c r="DX47" s="235"/>
      <c r="DY47" s="235"/>
      <c r="DZ47" s="235"/>
      <c r="EA47" s="235"/>
      <c r="EB47" s="235"/>
      <c r="EC47" s="235"/>
      <c r="ED47" s="235"/>
      <c r="EE47" s="235"/>
      <c r="EF47" s="235"/>
      <c r="EG47" s="235"/>
      <c r="EH47" s="235"/>
      <c r="EI47" s="235"/>
      <c r="EJ47" s="235"/>
      <c r="EK47" s="235"/>
      <c r="EL47" s="235"/>
      <c r="EM47" s="235"/>
      <c r="EN47" s="235"/>
      <c r="EO47" s="235"/>
      <c r="EP47" s="235"/>
      <c r="EQ47" s="235"/>
      <c r="ER47" s="235"/>
      <c r="ES47" s="235"/>
      <c r="ET47" s="235"/>
      <c r="EU47" s="235"/>
      <c r="EV47" s="235"/>
      <c r="EW47" s="235"/>
      <c r="EX47" s="235"/>
      <c r="EY47" s="235"/>
      <c r="EZ47" s="235"/>
      <c r="FA47" s="235"/>
      <c r="FB47" s="235"/>
      <c r="FC47" s="235"/>
      <c r="FD47" s="235"/>
      <c r="FE47" s="235"/>
      <c r="FF47" s="235"/>
      <c r="FG47" s="235"/>
      <c r="FH47" s="235"/>
      <c r="FI47" s="235"/>
      <c r="FJ47" s="235"/>
      <c r="FK47" s="235"/>
      <c r="FL47" s="235"/>
      <c r="FM47" s="235"/>
      <c r="FN47" s="235"/>
      <c r="FO47" s="235"/>
      <c r="FP47" s="235"/>
      <c r="FQ47" s="235"/>
      <c r="FR47" s="235"/>
      <c r="FS47" s="235"/>
      <c r="FT47" s="235"/>
      <c r="FU47" s="235"/>
      <c r="FV47" s="235"/>
      <c r="FW47" s="235"/>
      <c r="FX47" s="235"/>
      <c r="FY47" s="235"/>
      <c r="FZ47" s="235"/>
      <c r="GA47" s="235"/>
      <c r="GB47" s="235"/>
      <c r="GC47" s="235"/>
      <c r="GD47" s="235"/>
      <c r="GE47" s="235"/>
      <c r="GF47" s="235"/>
      <c r="GG47" s="235"/>
      <c r="GH47" s="235"/>
      <c r="GI47" s="235"/>
      <c r="GJ47" s="235"/>
      <c r="GK47" s="235"/>
      <c r="GL47" s="235"/>
      <c r="GM47" s="235"/>
      <c r="GN47" s="235"/>
      <c r="GO47" s="235"/>
      <c r="GP47" s="235"/>
      <c r="GQ47" s="235"/>
      <c r="GR47" s="235"/>
      <c r="GS47" s="235"/>
      <c r="GT47" s="235"/>
      <c r="GU47" s="235"/>
      <c r="GV47" s="235"/>
      <c r="GW47" s="235"/>
      <c r="GX47" s="235"/>
      <c r="GY47" s="235"/>
      <c r="GZ47" s="235"/>
      <c r="HA47" s="235"/>
      <c r="HB47" s="235"/>
      <c r="HC47" s="235"/>
      <c r="HD47" s="235"/>
    </row>
    <row r="48" spans="5:212">
      <c r="E48" s="276" t="s">
        <v>362</v>
      </c>
      <c r="F48" s="276"/>
      <c r="G48" s="276"/>
      <c r="H48" s="276"/>
      <c r="I48" s="318">
        <f>I42/I47-1</f>
        <v>0.41811217575860526</v>
      </c>
      <c r="J48" s="319"/>
      <c r="K48" s="235"/>
      <c r="L48" s="235"/>
      <c r="M48" s="235"/>
      <c r="N48" s="235"/>
      <c r="O48" s="235"/>
      <c r="P48" s="235"/>
      <c r="Q48" s="235"/>
      <c r="R48" s="235"/>
      <c r="S48" s="235"/>
      <c r="T48" s="235"/>
      <c r="U48" s="235"/>
      <c r="V48" s="235"/>
      <c r="W48" s="235"/>
      <c r="X48" s="235"/>
      <c r="Y48" s="235"/>
      <c r="Z48" s="235"/>
      <c r="AA48" s="235"/>
      <c r="AB48" s="235"/>
      <c r="AC48" s="235"/>
      <c r="AD48" s="235"/>
      <c r="AE48" s="235"/>
      <c r="AF48" s="235"/>
      <c r="AG48" s="235"/>
      <c r="AH48" s="235"/>
      <c r="AI48" s="235"/>
      <c r="AJ48" s="235"/>
      <c r="AK48" s="235"/>
      <c r="AL48" s="235"/>
      <c r="AM48" s="235"/>
      <c r="AN48" s="235"/>
      <c r="AO48" s="235"/>
      <c r="AP48" s="235"/>
      <c r="AQ48" s="235"/>
      <c r="AR48" s="235"/>
      <c r="AS48" s="235"/>
      <c r="AT48" s="235"/>
      <c r="AU48" s="235"/>
      <c r="AV48" s="235"/>
      <c r="AW48" s="235"/>
      <c r="AX48" s="235"/>
      <c r="AY48" s="235"/>
      <c r="AZ48" s="235"/>
      <c r="BA48" s="235"/>
      <c r="BB48" s="235"/>
      <c r="BC48" s="235"/>
      <c r="BD48" s="235"/>
      <c r="BE48" s="235"/>
      <c r="BF48" s="235"/>
      <c r="BG48" s="235"/>
      <c r="BH48" s="235"/>
      <c r="BI48" s="235"/>
      <c r="BJ48" s="235"/>
      <c r="BK48" s="235"/>
      <c r="BL48" s="235"/>
      <c r="BM48" s="235"/>
      <c r="BN48" s="235"/>
      <c r="BO48" s="235"/>
      <c r="BP48" s="235"/>
      <c r="BQ48" s="235"/>
      <c r="BR48" s="235"/>
      <c r="BS48" s="235"/>
      <c r="BT48" s="235"/>
      <c r="BU48" s="235"/>
      <c r="BV48" s="235"/>
      <c r="BW48" s="235"/>
      <c r="BX48" s="235"/>
      <c r="BY48" s="235"/>
      <c r="BZ48" s="235"/>
      <c r="CA48" s="235"/>
      <c r="CB48" s="235"/>
      <c r="CC48" s="235"/>
      <c r="CD48" s="235"/>
      <c r="CE48" s="235"/>
      <c r="CF48" s="235"/>
      <c r="CG48" s="235"/>
      <c r="CH48" s="235"/>
      <c r="CI48" s="235"/>
      <c r="CJ48" s="235"/>
      <c r="CK48" s="235"/>
      <c r="CL48" s="235"/>
      <c r="CM48" s="235"/>
      <c r="CN48" s="235"/>
      <c r="CO48" s="235"/>
      <c r="CP48" s="235"/>
      <c r="CQ48" s="235"/>
      <c r="CR48" s="235"/>
      <c r="CS48" s="235"/>
      <c r="CT48" s="235"/>
      <c r="CU48" s="235"/>
      <c r="CV48" s="235"/>
      <c r="CW48" s="235"/>
      <c r="CX48" s="235"/>
      <c r="CY48" s="235"/>
      <c r="CZ48" s="235"/>
      <c r="DA48" s="235"/>
      <c r="DB48" s="235"/>
      <c r="DC48" s="235"/>
      <c r="DD48" s="235"/>
      <c r="DE48" s="235"/>
      <c r="DF48" s="235"/>
      <c r="DG48" s="235"/>
      <c r="DH48" s="235"/>
      <c r="DI48" s="235"/>
      <c r="DJ48" s="235"/>
      <c r="DK48" s="235"/>
      <c r="DL48" s="235"/>
      <c r="DM48" s="235"/>
      <c r="DN48" s="235"/>
      <c r="DO48" s="235"/>
      <c r="DP48" s="235"/>
      <c r="DQ48" s="235"/>
      <c r="DR48" s="235"/>
      <c r="DS48" s="235"/>
      <c r="DT48" s="235"/>
      <c r="DU48" s="235"/>
      <c r="DV48" s="235"/>
      <c r="DW48" s="235"/>
      <c r="DX48" s="235"/>
      <c r="DY48" s="235"/>
      <c r="DZ48" s="235"/>
      <c r="EA48" s="235"/>
      <c r="EB48" s="235"/>
      <c r="EC48" s="235"/>
      <c r="ED48" s="235"/>
      <c r="EE48" s="235"/>
      <c r="EF48" s="235"/>
      <c r="EG48" s="235"/>
      <c r="EH48" s="235"/>
      <c r="EI48" s="235"/>
      <c r="EJ48" s="235"/>
      <c r="EK48" s="235"/>
      <c r="EL48" s="235"/>
      <c r="EM48" s="235"/>
      <c r="EN48" s="235"/>
      <c r="EO48" s="235"/>
      <c r="EP48" s="235"/>
      <c r="EQ48" s="235"/>
      <c r="ER48" s="235"/>
      <c r="ES48" s="235"/>
      <c r="ET48" s="235"/>
      <c r="EU48" s="235"/>
      <c r="EV48" s="235"/>
      <c r="EW48" s="235"/>
      <c r="EX48" s="235"/>
      <c r="EY48" s="235"/>
      <c r="EZ48" s="235"/>
      <c r="FA48" s="235"/>
      <c r="FB48" s="235"/>
      <c r="FC48" s="235"/>
      <c r="FD48" s="235"/>
      <c r="FE48" s="235"/>
      <c r="FF48" s="235"/>
      <c r="FG48" s="235"/>
      <c r="FH48" s="235"/>
      <c r="FI48" s="235"/>
      <c r="FJ48" s="235"/>
      <c r="FK48" s="235"/>
      <c r="FL48" s="235"/>
      <c r="FM48" s="235"/>
      <c r="FN48" s="235"/>
      <c r="FO48" s="235"/>
      <c r="FP48" s="235"/>
      <c r="FQ48" s="235"/>
      <c r="FR48" s="235"/>
      <c r="FS48" s="235"/>
      <c r="FT48" s="235"/>
      <c r="FU48" s="235"/>
      <c r="FV48" s="235"/>
      <c r="FW48" s="235"/>
      <c r="FX48" s="235"/>
      <c r="FY48" s="235"/>
      <c r="FZ48" s="235"/>
      <c r="GA48" s="235"/>
      <c r="GB48" s="235"/>
      <c r="GC48" s="235"/>
      <c r="GD48" s="235"/>
      <c r="GE48" s="235"/>
      <c r="GF48" s="235"/>
      <c r="GG48" s="235"/>
      <c r="GH48" s="235"/>
      <c r="GI48" s="235"/>
      <c r="GJ48" s="235"/>
      <c r="GK48" s="235"/>
      <c r="GL48" s="235"/>
      <c r="GM48" s="235"/>
      <c r="GN48" s="235"/>
      <c r="GO48" s="235"/>
      <c r="GP48" s="235"/>
      <c r="GQ48" s="235"/>
      <c r="GR48" s="235"/>
      <c r="GS48" s="235"/>
      <c r="GT48" s="235"/>
      <c r="GU48" s="235"/>
      <c r="GV48" s="235"/>
      <c r="GW48" s="235"/>
      <c r="GX48" s="235"/>
      <c r="GY48" s="235"/>
      <c r="GZ48" s="235"/>
      <c r="HA48" s="235"/>
      <c r="HB48" s="235"/>
      <c r="HC48" s="235"/>
      <c r="HD48" s="235"/>
    </row>
    <row r="49" spans="5:212">
      <c r="H49" s="235"/>
      <c r="I49" s="235"/>
      <c r="J49" s="235"/>
      <c r="K49" s="235"/>
      <c r="L49" s="235"/>
      <c r="M49" s="235"/>
      <c r="N49" s="235"/>
      <c r="O49" s="235"/>
      <c r="P49" s="235"/>
      <c r="Q49" s="235"/>
      <c r="R49" s="235"/>
      <c r="S49" s="235"/>
      <c r="T49" s="235"/>
      <c r="U49" s="235"/>
      <c r="V49" s="235"/>
      <c r="W49" s="235"/>
      <c r="X49" s="235"/>
      <c r="Y49" s="235"/>
      <c r="Z49" s="235"/>
      <c r="AA49" s="235"/>
      <c r="AB49" s="235"/>
      <c r="AC49" s="235"/>
      <c r="AD49" s="235"/>
      <c r="AE49" s="235"/>
      <c r="AF49" s="235"/>
      <c r="AG49" s="235"/>
      <c r="AH49" s="235"/>
      <c r="AI49" s="235"/>
      <c r="AJ49" s="235"/>
      <c r="AK49" s="235"/>
      <c r="AL49" s="235"/>
      <c r="AM49" s="235"/>
      <c r="AN49" s="235"/>
      <c r="AO49" s="235"/>
      <c r="AP49" s="235"/>
      <c r="AQ49" s="235"/>
      <c r="AR49" s="235"/>
      <c r="AS49" s="235"/>
      <c r="AT49" s="235"/>
      <c r="AU49" s="235"/>
      <c r="AV49" s="235"/>
      <c r="AW49" s="235"/>
      <c r="AX49" s="235"/>
      <c r="AY49" s="235"/>
      <c r="AZ49" s="235"/>
      <c r="BA49" s="235"/>
      <c r="BB49" s="235"/>
      <c r="BC49" s="235"/>
      <c r="BD49" s="235"/>
      <c r="BE49" s="235"/>
      <c r="BF49" s="235"/>
      <c r="BG49" s="235"/>
      <c r="BH49" s="235"/>
      <c r="BI49" s="235"/>
      <c r="BJ49" s="235"/>
      <c r="BK49" s="235"/>
      <c r="BL49" s="235"/>
      <c r="BM49" s="235"/>
      <c r="BN49" s="235"/>
      <c r="BO49" s="235"/>
      <c r="BP49" s="235"/>
      <c r="BQ49" s="235"/>
      <c r="BR49" s="235"/>
      <c r="BS49" s="235"/>
      <c r="BT49" s="235"/>
      <c r="BU49" s="235"/>
      <c r="BV49" s="235"/>
      <c r="BW49" s="235"/>
      <c r="BX49" s="235"/>
      <c r="BY49" s="235"/>
      <c r="BZ49" s="235"/>
      <c r="CA49" s="235"/>
      <c r="CB49" s="235"/>
      <c r="CC49" s="235"/>
      <c r="CD49" s="235"/>
      <c r="CE49" s="235"/>
      <c r="CF49" s="235"/>
      <c r="CG49" s="235"/>
      <c r="CH49" s="235"/>
      <c r="CI49" s="235"/>
      <c r="CJ49" s="235"/>
      <c r="CK49" s="235"/>
      <c r="CL49" s="235"/>
      <c r="CM49" s="235"/>
      <c r="CN49" s="235"/>
      <c r="CO49" s="235"/>
      <c r="CP49" s="235"/>
      <c r="CQ49" s="235"/>
      <c r="CR49" s="235"/>
      <c r="CS49" s="235"/>
      <c r="CT49" s="235"/>
      <c r="CU49" s="235"/>
      <c r="CV49" s="235"/>
      <c r="CW49" s="235"/>
      <c r="CX49" s="235"/>
      <c r="CY49" s="235"/>
      <c r="CZ49" s="235"/>
      <c r="DA49" s="235"/>
      <c r="DB49" s="235"/>
      <c r="DC49" s="235"/>
      <c r="DD49" s="235"/>
      <c r="DE49" s="235"/>
      <c r="DF49" s="235"/>
      <c r="DG49" s="235"/>
      <c r="DH49" s="235"/>
      <c r="DI49" s="235"/>
      <c r="DJ49" s="235"/>
      <c r="DK49" s="235"/>
      <c r="DL49" s="235"/>
      <c r="DM49" s="235"/>
      <c r="DN49" s="235"/>
      <c r="DO49" s="235"/>
      <c r="DP49" s="235"/>
      <c r="DQ49" s="235"/>
      <c r="DR49" s="235"/>
      <c r="DS49" s="235"/>
      <c r="DT49" s="235"/>
      <c r="DU49" s="235"/>
      <c r="DV49" s="235"/>
      <c r="DW49" s="235"/>
      <c r="DX49" s="235"/>
      <c r="DY49" s="235"/>
      <c r="DZ49" s="235"/>
      <c r="EA49" s="235"/>
      <c r="EB49" s="235"/>
      <c r="EC49" s="235"/>
      <c r="ED49" s="235"/>
      <c r="EE49" s="235"/>
      <c r="EF49" s="235"/>
      <c r="EG49" s="235"/>
      <c r="EH49" s="235"/>
      <c r="EI49" s="235"/>
      <c r="EJ49" s="235"/>
      <c r="EK49" s="235"/>
      <c r="EL49" s="235"/>
      <c r="EM49" s="235"/>
      <c r="EN49" s="235"/>
      <c r="EO49" s="235"/>
      <c r="EP49" s="235"/>
      <c r="EQ49" s="235"/>
      <c r="ER49" s="235"/>
      <c r="ES49" s="235"/>
      <c r="ET49" s="235"/>
      <c r="EU49" s="235"/>
      <c r="EV49" s="235"/>
      <c r="EW49" s="235"/>
      <c r="EX49" s="235"/>
      <c r="EY49" s="235"/>
      <c r="EZ49" s="235"/>
      <c r="FA49" s="235"/>
      <c r="FB49" s="235"/>
      <c r="FC49" s="235"/>
      <c r="FD49" s="235"/>
      <c r="FE49" s="235"/>
      <c r="FF49" s="235"/>
      <c r="FG49" s="235"/>
      <c r="FH49" s="235"/>
      <c r="FI49" s="235"/>
      <c r="FJ49" s="235"/>
      <c r="FK49" s="235"/>
      <c r="FL49" s="235"/>
      <c r="FM49" s="235"/>
      <c r="FN49" s="235"/>
      <c r="FO49" s="235"/>
      <c r="FP49" s="235"/>
      <c r="FQ49" s="235"/>
      <c r="FR49" s="235"/>
      <c r="FS49" s="235"/>
      <c r="FT49" s="235"/>
      <c r="FU49" s="235"/>
      <c r="FV49" s="235"/>
      <c r="FW49" s="235"/>
      <c r="FX49" s="235"/>
      <c r="FY49" s="235"/>
      <c r="FZ49" s="235"/>
      <c r="GA49" s="235"/>
      <c r="GB49" s="235"/>
      <c r="GC49" s="235"/>
      <c r="GD49" s="235"/>
      <c r="GE49" s="235"/>
      <c r="GF49" s="235"/>
      <c r="GG49" s="235"/>
      <c r="GH49" s="235"/>
      <c r="GI49" s="235"/>
      <c r="GJ49" s="235"/>
      <c r="GK49" s="235"/>
      <c r="GL49" s="235"/>
      <c r="GM49" s="235"/>
      <c r="GN49" s="235"/>
      <c r="GO49" s="235"/>
      <c r="GP49" s="235"/>
      <c r="GQ49" s="235"/>
      <c r="GR49" s="235"/>
      <c r="GS49" s="235"/>
      <c r="GT49" s="235"/>
      <c r="GU49" s="235"/>
      <c r="GV49" s="235"/>
      <c r="GW49" s="235"/>
      <c r="GX49" s="235"/>
      <c r="GY49" s="235"/>
      <c r="GZ49" s="235"/>
      <c r="HA49" s="235"/>
      <c r="HB49" s="235"/>
      <c r="HC49" s="235"/>
      <c r="HD49" s="235"/>
    </row>
    <row r="50" spans="5:212">
      <c r="H50" s="235"/>
      <c r="I50" s="235"/>
      <c r="J50" s="235"/>
      <c r="K50" s="235"/>
      <c r="L50" s="235"/>
      <c r="M50" s="235"/>
      <c r="N50" s="235"/>
      <c r="O50" s="235"/>
      <c r="P50" s="235"/>
      <c r="Q50" s="235"/>
      <c r="R50" s="235"/>
      <c r="S50" s="235"/>
      <c r="T50" s="235"/>
      <c r="U50" s="235"/>
      <c r="V50" s="235"/>
      <c r="W50" s="235"/>
      <c r="X50" s="235"/>
      <c r="Y50" s="235"/>
      <c r="Z50" s="235"/>
      <c r="AA50" s="235"/>
      <c r="AB50" s="235"/>
      <c r="AC50" s="235"/>
      <c r="AD50" s="235"/>
      <c r="AE50" s="235"/>
      <c r="AF50" s="235"/>
      <c r="AG50" s="235"/>
      <c r="AH50" s="235"/>
      <c r="AI50" s="235"/>
      <c r="AJ50" s="235"/>
      <c r="AK50" s="235"/>
      <c r="AL50" s="235"/>
      <c r="AM50" s="235"/>
      <c r="AN50" s="235"/>
      <c r="AO50" s="235"/>
      <c r="AP50" s="235"/>
      <c r="AQ50" s="235"/>
      <c r="AR50" s="235"/>
      <c r="AS50" s="235"/>
      <c r="AT50" s="235"/>
      <c r="AU50" s="235"/>
      <c r="AV50" s="235"/>
      <c r="AW50" s="235"/>
      <c r="AX50" s="235"/>
      <c r="AY50" s="235"/>
      <c r="AZ50" s="235"/>
      <c r="BA50" s="235"/>
      <c r="BB50" s="235"/>
      <c r="BC50" s="235"/>
      <c r="BD50" s="235"/>
      <c r="BE50" s="235"/>
      <c r="BF50" s="235"/>
      <c r="BG50" s="235"/>
      <c r="BH50" s="235"/>
      <c r="BI50" s="235"/>
      <c r="BJ50" s="235"/>
      <c r="BK50" s="235"/>
      <c r="BL50" s="235"/>
      <c r="BM50" s="235"/>
      <c r="BN50" s="235"/>
      <c r="BO50" s="235"/>
      <c r="BP50" s="235"/>
      <c r="BQ50" s="235"/>
      <c r="BR50" s="235"/>
      <c r="BS50" s="235"/>
      <c r="BT50" s="235"/>
      <c r="BU50" s="235"/>
      <c r="BV50" s="235"/>
      <c r="BW50" s="235"/>
      <c r="BX50" s="235"/>
      <c r="BY50" s="235"/>
      <c r="BZ50" s="235"/>
      <c r="CA50" s="235"/>
      <c r="CB50" s="235"/>
      <c r="CC50" s="235"/>
      <c r="CD50" s="235"/>
      <c r="CE50" s="235"/>
      <c r="CF50" s="235"/>
      <c r="CG50" s="235"/>
      <c r="CH50" s="235"/>
      <c r="CI50" s="235"/>
      <c r="CJ50" s="235"/>
      <c r="CK50" s="235"/>
      <c r="CL50" s="235"/>
      <c r="CM50" s="235"/>
      <c r="CN50" s="235"/>
      <c r="CO50" s="235"/>
      <c r="CP50" s="235"/>
      <c r="CQ50" s="235"/>
      <c r="CR50" s="235"/>
      <c r="CS50" s="235"/>
      <c r="CT50" s="235"/>
      <c r="CU50" s="235"/>
      <c r="CV50" s="235"/>
      <c r="CW50" s="235"/>
      <c r="CX50" s="235"/>
      <c r="CY50" s="235"/>
      <c r="CZ50" s="235"/>
      <c r="DA50" s="235"/>
      <c r="DB50" s="235"/>
      <c r="DC50" s="235"/>
      <c r="DD50" s="235"/>
      <c r="DE50" s="235"/>
      <c r="DF50" s="235"/>
      <c r="DG50" s="235"/>
      <c r="DH50" s="235"/>
      <c r="DI50" s="235"/>
      <c r="DJ50" s="235"/>
      <c r="DK50" s="235"/>
      <c r="DL50" s="235"/>
      <c r="DM50" s="235"/>
      <c r="DN50" s="235"/>
      <c r="DO50" s="235"/>
      <c r="DP50" s="235"/>
      <c r="DQ50" s="235"/>
      <c r="DR50" s="235"/>
      <c r="DS50" s="235"/>
      <c r="DT50" s="235"/>
      <c r="DU50" s="235"/>
      <c r="DV50" s="235"/>
      <c r="DW50" s="235"/>
      <c r="DX50" s="235"/>
      <c r="DY50" s="235"/>
      <c r="DZ50" s="235"/>
      <c r="EA50" s="235"/>
      <c r="EB50" s="235"/>
      <c r="EC50" s="235"/>
      <c r="ED50" s="235"/>
      <c r="EE50" s="235"/>
      <c r="EF50" s="235"/>
      <c r="EG50" s="235"/>
      <c r="EH50" s="235"/>
      <c r="EI50" s="235"/>
      <c r="EJ50" s="235"/>
      <c r="EK50" s="235"/>
      <c r="EL50" s="235"/>
      <c r="EM50" s="235"/>
      <c r="EN50" s="235"/>
      <c r="EO50" s="235"/>
      <c r="EP50" s="235"/>
      <c r="EQ50" s="235"/>
      <c r="ER50" s="235"/>
      <c r="ES50" s="235"/>
      <c r="ET50" s="235"/>
      <c r="EU50" s="235"/>
      <c r="EV50" s="235"/>
      <c r="EW50" s="235"/>
      <c r="EX50" s="235"/>
      <c r="EY50" s="235"/>
      <c r="EZ50" s="235"/>
      <c r="FA50" s="235"/>
      <c r="FB50" s="235"/>
      <c r="FC50" s="235"/>
      <c r="FD50" s="235"/>
      <c r="FE50" s="235"/>
      <c r="FF50" s="235"/>
      <c r="FG50" s="235"/>
      <c r="FH50" s="235"/>
      <c r="FI50" s="235"/>
      <c r="FJ50" s="235"/>
      <c r="FK50" s="235"/>
      <c r="FL50" s="235"/>
      <c r="FM50" s="235"/>
      <c r="FN50" s="235"/>
      <c r="FO50" s="235"/>
      <c r="FP50" s="235"/>
      <c r="FQ50" s="235"/>
      <c r="FR50" s="235"/>
      <c r="FS50" s="235"/>
      <c r="FT50" s="235"/>
      <c r="FU50" s="235"/>
      <c r="FV50" s="235"/>
      <c r="FW50" s="235"/>
      <c r="FX50" s="235"/>
      <c r="FY50" s="235"/>
      <c r="FZ50" s="235"/>
      <c r="GA50" s="235"/>
      <c r="GB50" s="235"/>
      <c r="GC50" s="235"/>
      <c r="GD50" s="235"/>
      <c r="GE50" s="235"/>
      <c r="GF50" s="235"/>
      <c r="GG50" s="235"/>
      <c r="GH50" s="235"/>
      <c r="GI50" s="235"/>
      <c r="GJ50" s="235"/>
      <c r="GK50" s="235"/>
      <c r="GL50" s="235"/>
      <c r="GM50" s="235"/>
      <c r="GN50" s="235"/>
      <c r="GO50" s="235"/>
      <c r="GP50" s="235"/>
      <c r="GQ50" s="235"/>
      <c r="GR50" s="235"/>
      <c r="GS50" s="235"/>
      <c r="GT50" s="235"/>
      <c r="GU50" s="235"/>
      <c r="GV50" s="235"/>
      <c r="GW50" s="235"/>
      <c r="GX50" s="235"/>
      <c r="GY50" s="235"/>
      <c r="GZ50" s="235"/>
      <c r="HA50" s="235"/>
      <c r="HB50" s="235"/>
      <c r="HC50" s="235"/>
      <c r="HD50" s="235"/>
    </row>
    <row r="51" spans="5:212">
      <c r="H51" s="235"/>
      <c r="I51" s="235"/>
      <c r="J51" s="235"/>
      <c r="K51" s="235"/>
      <c r="L51" s="235"/>
      <c r="M51" s="235"/>
      <c r="N51" s="235"/>
      <c r="O51" s="235"/>
      <c r="P51" s="235"/>
      <c r="Q51" s="235"/>
      <c r="R51" s="235"/>
      <c r="S51" s="235"/>
      <c r="T51" s="235"/>
      <c r="U51" s="235"/>
      <c r="V51" s="235"/>
      <c r="W51" s="235"/>
      <c r="X51" s="235"/>
      <c r="Y51" s="235" t="s">
        <v>358</v>
      </c>
      <c r="Z51" s="235" t="s">
        <v>359</v>
      </c>
      <c r="AA51" s="235"/>
      <c r="AB51" s="235"/>
      <c r="AC51" s="235"/>
      <c r="AD51" s="235"/>
      <c r="AE51" s="235"/>
      <c r="AF51" s="235"/>
      <c r="AG51" s="235"/>
      <c r="AH51" s="235"/>
      <c r="AI51" s="235"/>
      <c r="AJ51" s="235"/>
      <c r="AK51" s="235"/>
      <c r="AL51" s="235"/>
      <c r="AM51" s="235"/>
      <c r="AN51" s="235"/>
      <c r="AO51" s="235"/>
      <c r="AP51" s="235"/>
      <c r="AQ51" s="235"/>
      <c r="AR51" s="235"/>
      <c r="AS51" s="235"/>
      <c r="AT51" s="235"/>
      <c r="AU51" s="235"/>
      <c r="AV51" s="235"/>
      <c r="AW51" s="235"/>
      <c r="AX51" s="235"/>
      <c r="AY51" s="235"/>
      <c r="AZ51" s="235"/>
      <c r="BA51" s="235"/>
      <c r="BB51" s="235"/>
      <c r="BC51" s="235"/>
      <c r="BD51" s="235"/>
      <c r="BE51" s="235"/>
      <c r="BF51" s="235"/>
      <c r="BG51" s="235"/>
      <c r="BH51" s="235"/>
      <c r="BI51" s="235"/>
      <c r="BJ51" s="235"/>
      <c r="BK51" s="235"/>
      <c r="BL51" s="235"/>
      <c r="BM51" s="235"/>
      <c r="BN51" s="235"/>
      <c r="BO51" s="235"/>
      <c r="BP51" s="235"/>
      <c r="BQ51" s="235"/>
      <c r="BR51" s="235"/>
      <c r="BS51" s="235"/>
      <c r="BT51" s="235"/>
      <c r="BU51" s="235"/>
      <c r="BV51" s="235"/>
      <c r="BW51" s="235"/>
      <c r="BX51" s="235"/>
      <c r="BY51" s="235"/>
      <c r="BZ51" s="235"/>
      <c r="CA51" s="235"/>
      <c r="CB51" s="235"/>
      <c r="CC51" s="235"/>
      <c r="CD51" s="235"/>
      <c r="CE51" s="235"/>
      <c r="CF51" s="235"/>
      <c r="CG51" s="235"/>
      <c r="CH51" s="235"/>
      <c r="CI51" s="235"/>
      <c r="CJ51" s="235"/>
      <c r="CK51" s="235"/>
      <c r="CL51" s="235"/>
      <c r="CM51" s="235"/>
      <c r="CN51" s="235"/>
      <c r="CO51" s="235"/>
      <c r="CP51" s="235"/>
      <c r="CQ51" s="235"/>
      <c r="CR51" s="235"/>
      <c r="CS51" s="235"/>
      <c r="CT51" s="235"/>
      <c r="CU51" s="235"/>
      <c r="CV51" s="235"/>
      <c r="CW51" s="235"/>
      <c r="CX51" s="235"/>
      <c r="CY51" s="235"/>
      <c r="CZ51" s="235"/>
      <c r="DA51" s="235"/>
      <c r="DB51" s="235"/>
      <c r="DC51" s="235"/>
      <c r="DD51" s="235"/>
      <c r="DE51" s="235"/>
      <c r="DF51" s="235"/>
      <c r="DG51" s="235"/>
      <c r="DH51" s="235"/>
      <c r="DI51" s="235"/>
      <c r="DJ51" s="235"/>
      <c r="DK51" s="235"/>
      <c r="DL51" s="235"/>
      <c r="DM51" s="235"/>
      <c r="DN51" s="235"/>
      <c r="DO51" s="235"/>
      <c r="DP51" s="235"/>
      <c r="DQ51" s="235"/>
      <c r="DR51" s="235"/>
      <c r="DS51" s="235"/>
      <c r="DT51" s="235"/>
      <c r="DU51" s="235"/>
      <c r="DV51" s="235"/>
      <c r="DW51" s="235"/>
      <c r="DX51" s="235"/>
      <c r="DY51" s="235"/>
      <c r="DZ51" s="235"/>
      <c r="EA51" s="235"/>
      <c r="EB51" s="235"/>
      <c r="EC51" s="235"/>
      <c r="ED51" s="235"/>
      <c r="EE51" s="235"/>
      <c r="EF51" s="235"/>
      <c r="EG51" s="235"/>
      <c r="EH51" s="235"/>
      <c r="EI51" s="235"/>
      <c r="EJ51" s="235"/>
      <c r="EK51" s="235"/>
      <c r="EL51" s="235"/>
      <c r="EM51" s="235"/>
      <c r="EN51" s="235"/>
      <c r="EO51" s="235"/>
      <c r="EP51" s="235"/>
      <c r="EQ51" s="235"/>
      <c r="ER51" s="235"/>
      <c r="ES51" s="235"/>
      <c r="ET51" s="235"/>
      <c r="EU51" s="235"/>
      <c r="EV51" s="235"/>
      <c r="EW51" s="235"/>
      <c r="EX51" s="235"/>
      <c r="EY51" s="235"/>
      <c r="EZ51" s="235"/>
      <c r="FA51" s="235"/>
      <c r="FB51" s="235"/>
      <c r="FC51" s="235"/>
      <c r="FD51" s="235"/>
      <c r="FE51" s="235"/>
      <c r="FF51" s="235"/>
      <c r="FG51" s="235"/>
      <c r="FH51" s="235"/>
      <c r="FI51" s="235"/>
      <c r="FJ51" s="235"/>
      <c r="FK51" s="235"/>
      <c r="FL51" s="235"/>
      <c r="FM51" s="235"/>
      <c r="FN51" s="235"/>
      <c r="FO51" s="235"/>
      <c r="FP51" s="235"/>
      <c r="FQ51" s="235"/>
      <c r="FR51" s="235"/>
      <c r="FS51" s="235"/>
      <c r="FT51" s="235"/>
      <c r="FU51" s="235"/>
      <c r="FV51" s="235"/>
      <c r="FW51" s="235"/>
      <c r="FX51" s="235"/>
      <c r="FY51" s="235"/>
      <c r="FZ51" s="235"/>
      <c r="GA51" s="235"/>
      <c r="GB51" s="235"/>
      <c r="GC51" s="235"/>
      <c r="GD51" s="235"/>
      <c r="GE51" s="235"/>
      <c r="GF51" s="235"/>
      <c r="GG51" s="235"/>
      <c r="GH51" s="235"/>
      <c r="GI51" s="235"/>
      <c r="GJ51" s="235"/>
      <c r="GK51" s="235"/>
      <c r="GL51" s="235"/>
      <c r="GM51" s="235"/>
      <c r="GN51" s="235"/>
      <c r="GO51" s="235"/>
      <c r="GP51" s="235"/>
      <c r="GQ51" s="235"/>
      <c r="GR51" s="235"/>
      <c r="GS51" s="235"/>
      <c r="GT51" s="235"/>
      <c r="GU51" s="235"/>
      <c r="GV51" s="235"/>
      <c r="GW51" s="235"/>
      <c r="GX51" s="235"/>
      <c r="GY51" s="235"/>
      <c r="GZ51" s="235"/>
      <c r="HA51" s="235"/>
      <c r="HB51" s="235"/>
      <c r="HC51" s="235"/>
      <c r="HD51" s="235"/>
    </row>
    <row r="52" spans="5:212">
      <c r="H52" s="235"/>
      <c r="I52" s="235"/>
      <c r="J52" s="235"/>
      <c r="K52" s="235"/>
      <c r="L52" s="235"/>
      <c r="M52" s="235"/>
      <c r="N52" s="235"/>
      <c r="O52" s="235"/>
      <c r="P52" s="235"/>
      <c r="Q52" s="235"/>
      <c r="R52" s="235"/>
      <c r="S52" s="235"/>
      <c r="T52" s="235"/>
      <c r="U52" s="235"/>
      <c r="V52" s="235"/>
      <c r="W52" s="235"/>
      <c r="X52" s="235"/>
      <c r="Y52" s="235"/>
      <c r="Z52" s="235"/>
      <c r="AA52" s="235"/>
      <c r="AB52" s="235"/>
      <c r="AC52" s="235"/>
      <c r="AD52" s="235"/>
      <c r="AE52" s="235"/>
      <c r="AF52" s="235"/>
      <c r="AG52" s="235"/>
      <c r="AH52" s="235"/>
      <c r="AI52" s="235"/>
      <c r="AJ52" s="235"/>
      <c r="AK52" s="235"/>
      <c r="AL52" s="235"/>
      <c r="AM52" s="235"/>
      <c r="AN52" s="235"/>
      <c r="AO52" s="235"/>
      <c r="AP52" s="235"/>
      <c r="AQ52" s="235"/>
      <c r="AR52" s="235"/>
      <c r="AS52" s="235"/>
      <c r="AT52" s="235"/>
      <c r="AU52" s="235"/>
      <c r="AV52" s="235"/>
      <c r="AW52" s="235"/>
      <c r="AX52" s="235"/>
      <c r="AY52" s="235"/>
      <c r="AZ52" s="235"/>
      <c r="BA52" s="235"/>
      <c r="BB52" s="235"/>
      <c r="BC52" s="235"/>
      <c r="BD52" s="235"/>
      <c r="BE52" s="235"/>
      <c r="BF52" s="235"/>
      <c r="BG52" s="235"/>
      <c r="BH52" s="235"/>
      <c r="BI52" s="235"/>
      <c r="BJ52" s="235"/>
      <c r="BK52" s="235"/>
      <c r="BL52" s="235"/>
      <c r="BM52" s="235"/>
      <c r="BN52" s="235"/>
      <c r="BO52" s="235"/>
      <c r="BP52" s="235"/>
      <c r="BQ52" s="235"/>
      <c r="BR52" s="235"/>
      <c r="BS52" s="235"/>
      <c r="BT52" s="235"/>
      <c r="BU52" s="235"/>
      <c r="BV52" s="235"/>
      <c r="BW52" s="235"/>
      <c r="BX52" s="235"/>
      <c r="BY52" s="235"/>
      <c r="BZ52" s="235"/>
      <c r="CA52" s="235"/>
      <c r="CB52" s="235"/>
      <c r="CC52" s="235"/>
      <c r="CD52" s="235"/>
      <c r="CE52" s="235"/>
      <c r="CF52" s="235"/>
      <c r="CG52" s="235"/>
      <c r="CH52" s="235"/>
      <c r="CI52" s="235"/>
      <c r="CJ52" s="235"/>
      <c r="CK52" s="235"/>
      <c r="CL52" s="235"/>
      <c r="CM52" s="235"/>
      <c r="CN52" s="235"/>
      <c r="CO52" s="235"/>
      <c r="CP52" s="235"/>
      <c r="CQ52" s="235"/>
      <c r="CR52" s="235"/>
      <c r="CS52" s="235"/>
      <c r="CT52" s="235"/>
      <c r="CU52" s="235"/>
      <c r="CV52" s="235"/>
      <c r="CW52" s="235"/>
      <c r="CX52" s="235"/>
      <c r="CY52" s="235"/>
      <c r="CZ52" s="235"/>
      <c r="DA52" s="235"/>
      <c r="DB52" s="235"/>
      <c r="DC52" s="235"/>
      <c r="DD52" s="235"/>
      <c r="DE52" s="235"/>
      <c r="DF52" s="235"/>
      <c r="DG52" s="235"/>
      <c r="DH52" s="235"/>
      <c r="DI52" s="235"/>
      <c r="DJ52" s="235"/>
      <c r="DK52" s="235"/>
      <c r="DL52" s="235"/>
      <c r="DM52" s="235"/>
      <c r="DN52" s="235"/>
      <c r="DO52" s="235"/>
      <c r="DP52" s="235"/>
      <c r="DQ52" s="235"/>
      <c r="DR52" s="235"/>
      <c r="DS52" s="235"/>
      <c r="DT52" s="235"/>
      <c r="DU52" s="235"/>
      <c r="DV52" s="235"/>
      <c r="DW52" s="235"/>
      <c r="DX52" s="235"/>
      <c r="DY52" s="235"/>
      <c r="DZ52" s="235"/>
      <c r="EA52" s="235"/>
      <c r="EB52" s="235"/>
      <c r="EC52" s="235"/>
      <c r="ED52" s="235"/>
      <c r="EE52" s="235"/>
      <c r="EF52" s="235"/>
      <c r="EG52" s="235"/>
      <c r="EH52" s="235"/>
      <c r="EI52" s="235"/>
      <c r="EJ52" s="235"/>
      <c r="EK52" s="235"/>
      <c r="EL52" s="235"/>
      <c r="EM52" s="235"/>
      <c r="EN52" s="235"/>
      <c r="EO52" s="235"/>
      <c r="EP52" s="235"/>
      <c r="EQ52" s="235"/>
      <c r="ER52" s="235"/>
      <c r="ES52" s="235"/>
      <c r="ET52" s="235"/>
      <c r="EU52" s="235"/>
      <c r="EV52" s="235"/>
      <c r="EW52" s="235"/>
      <c r="EX52" s="235"/>
      <c r="EY52" s="235"/>
      <c r="EZ52" s="235"/>
      <c r="FA52" s="235"/>
      <c r="FB52" s="235"/>
      <c r="FC52" s="235"/>
      <c r="FD52" s="235"/>
      <c r="FE52" s="235"/>
      <c r="FF52" s="235"/>
      <c r="FG52" s="235"/>
      <c r="FH52" s="235"/>
      <c r="FI52" s="235"/>
      <c r="FJ52" s="235"/>
      <c r="FK52" s="235"/>
      <c r="FL52" s="235"/>
      <c r="FM52" s="235"/>
      <c r="FN52" s="235"/>
      <c r="FO52" s="235"/>
      <c r="FP52" s="235"/>
      <c r="FQ52" s="235"/>
      <c r="FR52" s="235"/>
      <c r="FS52" s="235"/>
      <c r="FT52" s="235"/>
      <c r="FU52" s="235"/>
      <c r="FV52" s="235"/>
      <c r="FW52" s="235"/>
      <c r="FX52" s="235"/>
      <c r="FY52" s="235"/>
      <c r="FZ52" s="235"/>
      <c r="GA52" s="235"/>
      <c r="GB52" s="235"/>
      <c r="GC52" s="235"/>
      <c r="GD52" s="235"/>
      <c r="GE52" s="235"/>
      <c r="GF52" s="235"/>
      <c r="GG52" s="235"/>
      <c r="GH52" s="235"/>
      <c r="GI52" s="235"/>
      <c r="GJ52" s="235"/>
      <c r="GK52" s="235"/>
      <c r="GL52" s="235"/>
      <c r="GM52" s="235"/>
      <c r="GN52" s="235"/>
      <c r="GO52" s="235"/>
      <c r="GP52" s="235"/>
      <c r="GQ52" s="235"/>
      <c r="GR52" s="235"/>
      <c r="GS52" s="235"/>
      <c r="GT52" s="235"/>
      <c r="GU52" s="235"/>
      <c r="GV52" s="235"/>
      <c r="GW52" s="235"/>
      <c r="GX52" s="235"/>
      <c r="GY52" s="235"/>
      <c r="GZ52" s="235"/>
      <c r="HA52" s="235"/>
      <c r="HB52" s="235"/>
      <c r="HC52" s="235"/>
      <c r="HD52" s="235"/>
    </row>
    <row r="53" spans="5:212">
      <c r="E53" s="238" t="s">
        <v>316</v>
      </c>
      <c r="F53" s="239"/>
      <c r="G53" s="239"/>
      <c r="H53" s="235"/>
      <c r="I53" s="235"/>
      <c r="J53" s="235"/>
      <c r="K53" s="235"/>
      <c r="L53" s="235"/>
      <c r="M53" s="235"/>
      <c r="N53" s="235"/>
      <c r="O53" s="235"/>
      <c r="P53" s="235"/>
      <c r="Q53" s="235"/>
      <c r="R53" s="235"/>
      <c r="S53" s="235"/>
      <c r="T53" s="235"/>
      <c r="U53" s="235"/>
      <c r="V53" s="235"/>
      <c r="W53" s="235"/>
      <c r="X53" s="235"/>
      <c r="Y53" s="235"/>
      <c r="Z53" s="235"/>
      <c r="AA53" s="235"/>
      <c r="AB53" s="235"/>
      <c r="AC53" s="235"/>
      <c r="AD53" s="235"/>
      <c r="AE53" s="235"/>
      <c r="AF53" s="235"/>
      <c r="AG53" s="235"/>
      <c r="AH53" s="235"/>
      <c r="AI53" s="235"/>
      <c r="AJ53" s="235"/>
      <c r="AK53" s="235"/>
      <c r="AL53" s="235"/>
      <c r="AM53" s="235"/>
      <c r="AN53" s="235"/>
      <c r="AO53" s="235"/>
      <c r="AP53" s="235"/>
      <c r="AQ53" s="235"/>
      <c r="AR53" s="235"/>
      <c r="AS53" s="235"/>
      <c r="AT53" s="235"/>
      <c r="AU53" s="235"/>
      <c r="AV53" s="235"/>
      <c r="AW53" s="235"/>
      <c r="AX53" s="235"/>
      <c r="AY53" s="235"/>
      <c r="AZ53" s="235"/>
      <c r="BA53" s="235"/>
      <c r="BB53" s="235"/>
      <c r="BC53" s="235"/>
      <c r="BD53" s="235"/>
      <c r="BE53" s="235"/>
      <c r="BF53" s="235"/>
      <c r="BG53" s="235"/>
      <c r="BH53" s="235"/>
      <c r="BI53" s="235"/>
      <c r="BJ53" s="235"/>
      <c r="BK53" s="235"/>
      <c r="BL53" s="235"/>
      <c r="BM53" s="235"/>
      <c r="BN53" s="235"/>
      <c r="BO53" s="235"/>
      <c r="BP53" s="235"/>
      <c r="BQ53" s="235"/>
      <c r="BR53" s="235"/>
      <c r="BS53" s="235"/>
      <c r="BT53" s="235"/>
      <c r="BU53" s="235"/>
      <c r="BV53" s="235"/>
      <c r="BW53" s="235"/>
      <c r="BX53" s="235"/>
      <c r="BY53" s="235"/>
      <c r="BZ53" s="235"/>
      <c r="CA53" s="235"/>
      <c r="CB53" s="235"/>
      <c r="CC53" s="235"/>
      <c r="CD53" s="235"/>
      <c r="CE53" s="235"/>
      <c r="CF53" s="235"/>
      <c r="CG53" s="235"/>
      <c r="CH53" s="235"/>
      <c r="CI53" s="235"/>
      <c r="CJ53" s="235"/>
      <c r="CK53" s="235"/>
      <c r="CL53" s="235"/>
      <c r="CM53" s="235"/>
      <c r="CN53" s="235"/>
      <c r="CO53" s="235"/>
      <c r="CP53" s="235"/>
      <c r="CQ53" s="235"/>
      <c r="CR53" s="235"/>
      <c r="CS53" s="235"/>
      <c r="CT53" s="235"/>
      <c r="CU53" s="235"/>
      <c r="CV53" s="235"/>
      <c r="CW53" s="235"/>
      <c r="CX53" s="235"/>
      <c r="CY53" s="235"/>
      <c r="CZ53" s="235"/>
      <c r="DA53" s="235"/>
      <c r="DB53" s="235"/>
      <c r="DC53" s="235"/>
      <c r="DD53" s="235"/>
      <c r="DE53" s="235"/>
      <c r="DF53" s="235"/>
      <c r="DG53" s="235"/>
      <c r="DH53" s="235"/>
      <c r="DI53" s="235"/>
      <c r="DJ53" s="235"/>
      <c r="DK53" s="235"/>
      <c r="DL53" s="235"/>
      <c r="DM53" s="235"/>
      <c r="DN53" s="235"/>
      <c r="DO53" s="235"/>
      <c r="DP53" s="235"/>
      <c r="DQ53" s="235"/>
      <c r="DR53" s="235"/>
      <c r="DS53" s="235"/>
      <c r="DT53" s="235"/>
      <c r="DU53" s="235"/>
      <c r="DV53" s="235"/>
      <c r="DW53" s="235"/>
      <c r="DX53" s="235"/>
      <c r="DY53" s="235"/>
      <c r="DZ53" s="235"/>
      <c r="EA53" s="235"/>
      <c r="EB53" s="235"/>
      <c r="EC53" s="235"/>
      <c r="ED53" s="235"/>
      <c r="EE53" s="235"/>
      <c r="EF53" s="235"/>
      <c r="EG53" s="235"/>
      <c r="EH53" s="235"/>
      <c r="EI53" s="235"/>
      <c r="EJ53" s="235"/>
      <c r="EK53" s="235"/>
      <c r="EL53" s="235"/>
      <c r="EM53" s="235"/>
      <c r="EN53" s="235"/>
      <c r="EO53" s="235"/>
      <c r="EP53" s="235"/>
      <c r="EQ53" s="235"/>
      <c r="ER53" s="235"/>
      <c r="ES53" s="235"/>
      <c r="ET53" s="235"/>
      <c r="EU53" s="235"/>
      <c r="EV53" s="235"/>
      <c r="EW53" s="235"/>
      <c r="EX53" s="235"/>
      <c r="EY53" s="235"/>
      <c r="EZ53" s="235"/>
      <c r="FA53" s="235"/>
      <c r="FB53" s="235"/>
      <c r="FC53" s="235"/>
      <c r="FD53" s="235"/>
      <c r="FE53" s="235"/>
      <c r="FF53" s="235"/>
      <c r="FG53" s="235"/>
      <c r="FH53" s="235"/>
      <c r="FI53" s="235"/>
      <c r="FJ53" s="235"/>
      <c r="FK53" s="235"/>
      <c r="FL53" s="235"/>
      <c r="FM53" s="235"/>
      <c r="FN53" s="235"/>
      <c r="FO53" s="235"/>
      <c r="FP53" s="235"/>
      <c r="FQ53" s="235"/>
      <c r="FR53" s="235"/>
      <c r="FS53" s="235"/>
      <c r="FT53" s="235"/>
      <c r="FU53" s="235"/>
      <c r="FV53" s="235"/>
      <c r="FW53" s="235"/>
      <c r="FX53" s="235"/>
      <c r="FY53" s="235"/>
      <c r="FZ53" s="235"/>
      <c r="GA53" s="235"/>
      <c r="GB53" s="235"/>
      <c r="GC53" s="235"/>
      <c r="GD53" s="235"/>
      <c r="GE53" s="235"/>
      <c r="GF53" s="235"/>
      <c r="GG53" s="235"/>
      <c r="GH53" s="235"/>
      <c r="GI53" s="235"/>
      <c r="GJ53" s="235"/>
      <c r="GK53" s="235"/>
      <c r="GL53" s="235"/>
      <c r="GM53" s="235"/>
      <c r="GN53" s="235"/>
      <c r="GO53" s="235"/>
      <c r="GP53" s="235"/>
      <c r="GQ53" s="235"/>
      <c r="GR53" s="235"/>
      <c r="GS53" s="235"/>
      <c r="GT53" s="235"/>
      <c r="GU53" s="235"/>
      <c r="GV53" s="235"/>
      <c r="GW53" s="235"/>
      <c r="GX53" s="235"/>
      <c r="GY53" s="235"/>
      <c r="GZ53" s="235"/>
      <c r="HA53" s="235"/>
      <c r="HB53" s="235"/>
      <c r="HC53" s="235"/>
      <c r="HD53" s="235"/>
    </row>
    <row r="54" spans="5:212">
      <c r="E54" s="240" t="s">
        <v>317</v>
      </c>
      <c r="F54" s="241"/>
      <c r="G54" s="241"/>
      <c r="H54" s="235"/>
      <c r="I54" s="235"/>
      <c r="J54" s="235"/>
      <c r="K54" s="235"/>
      <c r="L54" s="235"/>
      <c r="M54" s="235"/>
      <c r="N54" s="235"/>
      <c r="O54" s="235"/>
      <c r="P54" s="235"/>
      <c r="Q54" s="235"/>
      <c r="R54" s="235"/>
      <c r="S54" s="235"/>
      <c r="T54" s="235"/>
      <c r="U54" s="235"/>
      <c r="V54" s="235"/>
      <c r="W54" s="235"/>
      <c r="X54" s="235"/>
      <c r="Y54" s="235"/>
      <c r="Z54" s="235"/>
      <c r="AA54" s="235"/>
      <c r="AB54" s="235"/>
      <c r="AC54" s="235"/>
      <c r="AD54" s="235"/>
      <c r="AE54" s="235"/>
      <c r="AF54" s="235"/>
      <c r="AG54" s="235"/>
      <c r="AH54" s="235"/>
      <c r="AI54" s="235"/>
      <c r="AJ54" s="235"/>
      <c r="AK54" s="235"/>
      <c r="AL54" s="235"/>
      <c r="AM54" s="235"/>
      <c r="AN54" s="235"/>
      <c r="AO54" s="235"/>
      <c r="AP54" s="235"/>
      <c r="AQ54" s="235"/>
      <c r="AR54" s="235"/>
      <c r="AS54" s="235"/>
      <c r="AT54" s="235"/>
      <c r="AU54" s="235"/>
      <c r="AV54" s="235"/>
      <c r="AW54" s="235"/>
      <c r="AX54" s="235"/>
      <c r="AY54" s="235"/>
      <c r="AZ54" s="235"/>
      <c r="BA54" s="235"/>
      <c r="BB54" s="235"/>
      <c r="BC54" s="235"/>
      <c r="BD54" s="235"/>
      <c r="BE54" s="235"/>
      <c r="BF54" s="235"/>
      <c r="BG54" s="235"/>
      <c r="BH54" s="235"/>
      <c r="BI54" s="235"/>
      <c r="BJ54" s="235"/>
      <c r="BK54" s="235"/>
      <c r="BL54" s="235"/>
      <c r="BM54" s="235"/>
      <c r="BN54" s="235"/>
      <c r="BO54" s="235"/>
      <c r="BP54" s="235"/>
      <c r="BQ54" s="235"/>
      <c r="BR54" s="235"/>
      <c r="BS54" s="235"/>
      <c r="BT54" s="235"/>
      <c r="BU54" s="235"/>
      <c r="BV54" s="235"/>
      <c r="BW54" s="235"/>
      <c r="BX54" s="235"/>
      <c r="BY54" s="235"/>
      <c r="BZ54" s="235"/>
      <c r="CA54" s="235"/>
      <c r="CB54" s="235"/>
      <c r="CC54" s="235"/>
      <c r="CD54" s="235"/>
      <c r="CE54" s="235"/>
      <c r="CF54" s="235"/>
      <c r="CG54" s="235"/>
      <c r="CH54" s="235"/>
      <c r="CI54" s="235"/>
      <c r="CJ54" s="235"/>
      <c r="CK54" s="235"/>
      <c r="CL54" s="235"/>
      <c r="CM54" s="235"/>
      <c r="CN54" s="235"/>
      <c r="CO54" s="235"/>
      <c r="CP54" s="235"/>
      <c r="CQ54" s="235"/>
      <c r="CR54" s="235"/>
      <c r="CS54" s="235"/>
      <c r="CT54" s="235"/>
      <c r="CU54" s="235"/>
      <c r="CV54" s="235"/>
      <c r="CW54" s="235"/>
      <c r="CX54" s="235"/>
      <c r="CY54" s="235"/>
      <c r="CZ54" s="235"/>
      <c r="DA54" s="235"/>
      <c r="DB54" s="235"/>
      <c r="DC54" s="235"/>
      <c r="DD54" s="235"/>
      <c r="DE54" s="235"/>
      <c r="DF54" s="235"/>
      <c r="DG54" s="235"/>
      <c r="DH54" s="235"/>
      <c r="DI54" s="235"/>
      <c r="DJ54" s="235"/>
      <c r="DK54" s="235"/>
      <c r="DL54" s="235"/>
      <c r="DM54" s="235"/>
      <c r="DN54" s="235"/>
      <c r="DO54" s="235"/>
      <c r="DP54" s="235"/>
      <c r="DQ54" s="235"/>
      <c r="DR54" s="235"/>
      <c r="DS54" s="235"/>
      <c r="DT54" s="235"/>
      <c r="DU54" s="235"/>
      <c r="DV54" s="235"/>
      <c r="DW54" s="235"/>
      <c r="DX54" s="235"/>
      <c r="DY54" s="235"/>
      <c r="DZ54" s="235"/>
      <c r="EA54" s="235"/>
      <c r="EB54" s="235"/>
      <c r="EC54" s="235"/>
      <c r="ED54" s="235"/>
      <c r="EE54" s="235"/>
      <c r="EF54" s="235"/>
      <c r="EG54" s="235"/>
      <c r="EH54" s="235"/>
      <c r="EI54" s="235"/>
      <c r="EJ54" s="235"/>
      <c r="EK54" s="235"/>
      <c r="EL54" s="235"/>
      <c r="EM54" s="235"/>
      <c r="EN54" s="235"/>
      <c r="EO54" s="235"/>
      <c r="EP54" s="235"/>
      <c r="EQ54" s="235"/>
      <c r="ER54" s="235"/>
      <c r="ES54" s="235"/>
      <c r="ET54" s="235"/>
      <c r="EU54" s="235"/>
      <c r="EV54" s="235"/>
      <c r="EW54" s="235"/>
      <c r="EX54" s="235"/>
      <c r="EY54" s="235"/>
      <c r="EZ54" s="235"/>
      <c r="FA54" s="235"/>
      <c r="FB54" s="235"/>
      <c r="FC54" s="235"/>
      <c r="FD54" s="235"/>
      <c r="FE54" s="235"/>
      <c r="FF54" s="235"/>
      <c r="FG54" s="235"/>
      <c r="FH54" s="235"/>
      <c r="FI54" s="235"/>
      <c r="FJ54" s="235"/>
      <c r="FK54" s="235"/>
      <c r="FL54" s="235"/>
      <c r="FM54" s="235"/>
      <c r="FN54" s="235"/>
      <c r="FO54" s="235"/>
      <c r="FP54" s="235"/>
      <c r="FQ54" s="235"/>
      <c r="FR54" s="235"/>
      <c r="FS54" s="235"/>
      <c r="FT54" s="235"/>
      <c r="FU54" s="235"/>
      <c r="FV54" s="235"/>
      <c r="FW54" s="235"/>
      <c r="FX54" s="235"/>
      <c r="FY54" s="235"/>
      <c r="FZ54" s="235"/>
      <c r="GA54" s="235"/>
      <c r="GB54" s="235"/>
      <c r="GC54" s="235"/>
      <c r="GD54" s="235"/>
      <c r="GE54" s="235"/>
      <c r="GF54" s="235"/>
      <c r="GG54" s="235"/>
      <c r="GH54" s="235"/>
      <c r="GI54" s="235"/>
      <c r="GJ54" s="235"/>
      <c r="GK54" s="235"/>
      <c r="GL54" s="235"/>
      <c r="GM54" s="235"/>
      <c r="GN54" s="235"/>
      <c r="GO54" s="235"/>
      <c r="GP54" s="235"/>
      <c r="GQ54" s="235"/>
      <c r="GR54" s="235"/>
      <c r="GS54" s="235"/>
      <c r="GT54" s="235"/>
      <c r="GU54" s="235"/>
      <c r="GV54" s="235"/>
      <c r="GW54" s="235"/>
      <c r="GX54" s="235"/>
      <c r="GY54" s="235"/>
      <c r="GZ54" s="235"/>
      <c r="HA54" s="235"/>
      <c r="HB54" s="235"/>
      <c r="HC54" s="235"/>
      <c r="HD54" s="235"/>
    </row>
    <row r="55" spans="5:212">
      <c r="E55" s="242"/>
      <c r="F55" s="243"/>
      <c r="G55" s="243"/>
      <c r="H55" s="235"/>
      <c r="I55" s="235"/>
      <c r="J55" s="235"/>
      <c r="K55" s="235"/>
      <c r="L55" s="235"/>
      <c r="M55" s="235"/>
      <c r="N55" s="235"/>
      <c r="O55" s="235"/>
      <c r="P55" s="235"/>
      <c r="Q55" s="235"/>
      <c r="R55" s="235"/>
      <c r="S55" s="235"/>
      <c r="T55" s="235"/>
      <c r="U55" s="235"/>
      <c r="V55" s="235"/>
      <c r="W55" s="235"/>
      <c r="X55" s="235"/>
      <c r="Y55" s="235"/>
      <c r="Z55" s="235"/>
      <c r="AA55" s="235"/>
      <c r="AB55" s="235"/>
      <c r="AC55" s="235"/>
      <c r="AD55" s="235"/>
      <c r="AE55" s="235"/>
      <c r="AF55" s="235"/>
      <c r="AG55" s="235"/>
      <c r="AH55" s="235"/>
      <c r="AI55" s="235"/>
      <c r="AJ55" s="235"/>
      <c r="AK55" s="235"/>
      <c r="AL55" s="235"/>
      <c r="AM55" s="235"/>
      <c r="AN55" s="235"/>
      <c r="AO55" s="235"/>
      <c r="AP55" s="235"/>
      <c r="AQ55" s="235"/>
      <c r="AR55" s="235"/>
      <c r="AS55" s="235"/>
      <c r="AT55" s="235"/>
      <c r="AU55" s="235"/>
      <c r="AV55" s="235"/>
      <c r="AW55" s="235"/>
      <c r="AX55" s="235"/>
      <c r="AY55" s="235"/>
      <c r="AZ55" s="235"/>
      <c r="BA55" s="235"/>
      <c r="BB55" s="235"/>
      <c r="BC55" s="235"/>
      <c r="BD55" s="235"/>
      <c r="BE55" s="235"/>
      <c r="BF55" s="235"/>
      <c r="BG55" s="235"/>
      <c r="BH55" s="235"/>
      <c r="BI55" s="235"/>
      <c r="BJ55" s="235"/>
      <c r="BK55" s="235"/>
      <c r="BL55" s="235"/>
      <c r="BM55" s="235"/>
      <c r="BN55" s="235"/>
      <c r="BO55" s="235"/>
      <c r="BP55" s="235"/>
      <c r="BQ55" s="235"/>
      <c r="BR55" s="235"/>
      <c r="BS55" s="235"/>
      <c r="BT55" s="235"/>
      <c r="BU55" s="235"/>
      <c r="BV55" s="235"/>
      <c r="BW55" s="235"/>
      <c r="BX55" s="235"/>
      <c r="BY55" s="235"/>
      <c r="BZ55" s="235"/>
      <c r="CA55" s="235"/>
      <c r="CB55" s="235"/>
      <c r="CC55" s="235"/>
      <c r="CD55" s="235"/>
      <c r="CE55" s="235"/>
      <c r="CF55" s="235"/>
      <c r="CG55" s="235"/>
      <c r="CH55" s="235"/>
      <c r="CI55" s="235"/>
      <c r="CJ55" s="235"/>
      <c r="CK55" s="235"/>
      <c r="CL55" s="235"/>
      <c r="CM55" s="235"/>
      <c r="CN55" s="235"/>
      <c r="CO55" s="235"/>
      <c r="CP55" s="235"/>
      <c r="CQ55" s="235"/>
      <c r="CR55" s="235"/>
      <c r="CS55" s="235"/>
      <c r="CT55" s="235"/>
      <c r="CU55" s="235"/>
      <c r="CV55" s="235"/>
      <c r="CW55" s="235"/>
      <c r="CX55" s="235"/>
      <c r="CY55" s="235"/>
      <c r="CZ55" s="235"/>
      <c r="DA55" s="235"/>
      <c r="DB55" s="235"/>
      <c r="DC55" s="235"/>
      <c r="DD55" s="235"/>
      <c r="DE55" s="235"/>
      <c r="DF55" s="235"/>
      <c r="DG55" s="235"/>
      <c r="DH55" s="235"/>
      <c r="DI55" s="235"/>
      <c r="DJ55" s="235"/>
      <c r="DK55" s="235"/>
      <c r="DL55" s="235"/>
      <c r="DM55" s="235"/>
      <c r="DN55" s="235"/>
      <c r="DO55" s="235"/>
      <c r="DP55" s="235"/>
      <c r="DQ55" s="235"/>
      <c r="DR55" s="235"/>
      <c r="DS55" s="235"/>
      <c r="DT55" s="235"/>
      <c r="DU55" s="235"/>
      <c r="DV55" s="235"/>
      <c r="DW55" s="235"/>
      <c r="DX55" s="235"/>
      <c r="DY55" s="235"/>
      <c r="DZ55" s="235"/>
      <c r="EA55" s="235"/>
      <c r="EB55" s="235"/>
      <c r="EC55" s="235"/>
      <c r="ED55" s="235"/>
      <c r="EE55" s="235"/>
      <c r="EF55" s="235"/>
      <c r="EG55" s="235"/>
      <c r="EH55" s="235"/>
      <c r="EI55" s="235"/>
      <c r="EJ55" s="235"/>
      <c r="EK55" s="235"/>
      <c r="EL55" s="235"/>
      <c r="EM55" s="235"/>
      <c r="EN55" s="235"/>
      <c r="EO55" s="235"/>
      <c r="EP55" s="235"/>
      <c r="EQ55" s="235"/>
      <c r="ER55" s="235"/>
      <c r="ES55" s="235"/>
      <c r="ET55" s="235"/>
      <c r="EU55" s="235"/>
      <c r="EV55" s="235"/>
      <c r="EW55" s="235"/>
      <c r="EX55" s="235"/>
      <c r="EY55" s="235"/>
      <c r="EZ55" s="235"/>
      <c r="FA55" s="235"/>
      <c r="FB55" s="235"/>
      <c r="FC55" s="235"/>
      <c r="FD55" s="235"/>
      <c r="FE55" s="235"/>
      <c r="FF55" s="235"/>
      <c r="FG55" s="235"/>
      <c r="FH55" s="235"/>
      <c r="FI55" s="235"/>
      <c r="FJ55" s="235"/>
      <c r="FK55" s="235"/>
      <c r="FL55" s="235"/>
      <c r="FM55" s="235"/>
      <c r="FN55" s="235"/>
      <c r="FO55" s="235"/>
      <c r="FP55" s="235"/>
      <c r="FQ55" s="235"/>
      <c r="FR55" s="235"/>
      <c r="FS55" s="235"/>
      <c r="FT55" s="235"/>
      <c r="FU55" s="235"/>
      <c r="FV55" s="235"/>
      <c r="FW55" s="235"/>
      <c r="FX55" s="235"/>
      <c r="FY55" s="235"/>
      <c r="FZ55" s="235"/>
      <c r="GA55" s="235"/>
      <c r="GB55" s="235"/>
      <c r="GC55" s="235"/>
      <c r="GD55" s="235"/>
      <c r="GE55" s="235"/>
      <c r="GF55" s="235"/>
      <c r="GG55" s="235"/>
      <c r="GH55" s="235"/>
      <c r="GI55" s="235"/>
      <c r="GJ55" s="235"/>
      <c r="GK55" s="235"/>
      <c r="GL55" s="235"/>
      <c r="GM55" s="235"/>
      <c r="GN55" s="235"/>
      <c r="GO55" s="235"/>
      <c r="GP55" s="235"/>
      <c r="GQ55" s="235"/>
      <c r="GR55" s="235"/>
      <c r="GS55" s="235"/>
      <c r="GT55" s="235"/>
      <c r="GU55" s="235"/>
      <c r="GV55" s="235"/>
      <c r="GW55" s="235"/>
      <c r="GX55" s="235"/>
      <c r="GY55" s="235"/>
      <c r="GZ55" s="235"/>
      <c r="HA55" s="235"/>
      <c r="HB55" s="235"/>
      <c r="HC55" s="235"/>
      <c r="HD55" s="235"/>
    </row>
    <row r="56" spans="5:212">
      <c r="E56" s="244" t="s">
        <v>318</v>
      </c>
      <c r="F56" s="243"/>
      <c r="G56" s="338">
        <v>0.13739999999999999</v>
      </c>
      <c r="H56" s="235"/>
      <c r="I56" s="235"/>
      <c r="J56" s="235"/>
      <c r="K56" s="235"/>
      <c r="L56" s="235"/>
      <c r="M56" s="235"/>
      <c r="N56" s="235"/>
      <c r="O56" s="235"/>
      <c r="P56" s="235"/>
      <c r="Q56" s="235"/>
      <c r="R56" s="235"/>
      <c r="S56" s="235"/>
      <c r="T56" s="235"/>
      <c r="U56" s="235"/>
      <c r="V56" s="235"/>
      <c r="W56" s="235"/>
      <c r="X56" s="235"/>
      <c r="Y56" s="235"/>
      <c r="Z56" s="235"/>
      <c r="AA56" s="235"/>
      <c r="AB56" s="235"/>
      <c r="AC56" s="235"/>
      <c r="AD56" s="235"/>
      <c r="AE56" s="235"/>
      <c r="AF56" s="235"/>
      <c r="AG56" s="235"/>
      <c r="AH56" s="235"/>
      <c r="AI56" s="235"/>
      <c r="AJ56" s="235"/>
      <c r="AK56" s="235"/>
      <c r="AL56" s="235"/>
      <c r="AM56" s="235"/>
      <c r="AN56" s="235"/>
      <c r="AO56" s="235"/>
      <c r="AP56" s="235"/>
      <c r="AQ56" s="235"/>
      <c r="AR56" s="235"/>
      <c r="AS56" s="235"/>
      <c r="AT56" s="235"/>
      <c r="AU56" s="235"/>
      <c r="AV56" s="235"/>
      <c r="AW56" s="235"/>
      <c r="AX56" s="235"/>
      <c r="AY56" s="235"/>
      <c r="AZ56" s="235"/>
      <c r="BA56" s="235"/>
      <c r="BB56" s="235"/>
      <c r="BC56" s="235"/>
      <c r="BD56" s="235"/>
      <c r="BE56" s="235"/>
      <c r="BF56" s="235"/>
      <c r="BG56" s="235"/>
      <c r="BH56" s="235"/>
      <c r="BI56" s="235"/>
      <c r="BJ56" s="235"/>
      <c r="BK56" s="235"/>
      <c r="BL56" s="235"/>
      <c r="BM56" s="235"/>
      <c r="BN56" s="235"/>
      <c r="BO56" s="235"/>
      <c r="BP56" s="235"/>
      <c r="BQ56" s="235"/>
      <c r="BR56" s="235"/>
      <c r="BS56" s="235"/>
      <c r="BT56" s="235"/>
      <c r="BU56" s="235"/>
      <c r="BV56" s="235"/>
      <c r="BW56" s="235"/>
      <c r="BX56" s="235"/>
      <c r="BY56" s="235"/>
      <c r="BZ56" s="235"/>
      <c r="CA56" s="235"/>
      <c r="CB56" s="235"/>
      <c r="CC56" s="235"/>
      <c r="CD56" s="235"/>
      <c r="CE56" s="235"/>
      <c r="CF56" s="235"/>
      <c r="CG56" s="235"/>
      <c r="CH56" s="235"/>
      <c r="CI56" s="235"/>
      <c r="CJ56" s="235"/>
      <c r="CK56" s="235"/>
      <c r="CL56" s="235"/>
      <c r="CM56" s="235"/>
      <c r="CN56" s="235"/>
      <c r="CO56" s="235"/>
      <c r="CP56" s="235"/>
      <c r="CQ56" s="235"/>
      <c r="CR56" s="235"/>
      <c r="CS56" s="235"/>
      <c r="CT56" s="235"/>
      <c r="CU56" s="235"/>
      <c r="CV56" s="235"/>
      <c r="CW56" s="235"/>
      <c r="CX56" s="235"/>
      <c r="CY56" s="235"/>
      <c r="CZ56" s="235"/>
      <c r="DA56" s="235"/>
      <c r="DB56" s="235"/>
      <c r="DC56" s="235"/>
      <c r="DD56" s="235"/>
      <c r="DE56" s="235"/>
      <c r="DF56" s="235"/>
      <c r="DG56" s="235"/>
      <c r="DH56" s="235"/>
      <c r="DI56" s="235"/>
      <c r="DJ56" s="235"/>
      <c r="DK56" s="235"/>
      <c r="DL56" s="235"/>
      <c r="DM56" s="235"/>
      <c r="DN56" s="235"/>
      <c r="DO56" s="235"/>
      <c r="DP56" s="235"/>
      <c r="DQ56" s="235"/>
      <c r="DR56" s="235"/>
      <c r="DS56" s="235"/>
      <c r="DT56" s="235"/>
      <c r="DU56" s="235"/>
      <c r="DV56" s="235"/>
      <c r="DW56" s="235"/>
      <c r="DX56" s="235"/>
      <c r="DY56" s="235"/>
      <c r="DZ56" s="235"/>
      <c r="EA56" s="235"/>
      <c r="EB56" s="235"/>
      <c r="EC56" s="235"/>
      <c r="ED56" s="235"/>
      <c r="EE56" s="235"/>
      <c r="EF56" s="235"/>
      <c r="EG56" s="235"/>
      <c r="EH56" s="235"/>
      <c r="EI56" s="235"/>
      <c r="EJ56" s="235"/>
      <c r="EK56" s="235"/>
      <c r="EL56" s="235"/>
      <c r="EM56" s="235"/>
      <c r="EN56" s="235"/>
      <c r="EO56" s="235"/>
      <c r="EP56" s="235"/>
      <c r="EQ56" s="235"/>
      <c r="ER56" s="235"/>
      <c r="ES56" s="235"/>
      <c r="ET56" s="235"/>
      <c r="EU56" s="235"/>
      <c r="EV56" s="235"/>
      <c r="EW56" s="235"/>
      <c r="EX56" s="235"/>
      <c r="EY56" s="235"/>
      <c r="EZ56" s="235"/>
      <c r="FA56" s="235"/>
      <c r="FB56" s="235"/>
      <c r="FC56" s="235"/>
      <c r="FD56" s="235"/>
      <c r="FE56" s="235"/>
      <c r="FF56" s="235"/>
      <c r="FG56" s="235"/>
      <c r="FH56" s="235"/>
      <c r="FI56" s="235"/>
      <c r="FJ56" s="235"/>
      <c r="FK56" s="235"/>
      <c r="FL56" s="235"/>
      <c r="FM56" s="235"/>
      <c r="FN56" s="235"/>
      <c r="FO56" s="235"/>
      <c r="FP56" s="235"/>
      <c r="FQ56" s="235"/>
      <c r="FR56" s="235"/>
      <c r="FS56" s="235"/>
      <c r="FT56" s="235"/>
      <c r="FU56" s="235"/>
      <c r="FV56" s="235"/>
      <c r="FW56" s="235"/>
      <c r="FX56" s="235"/>
      <c r="FY56" s="235"/>
      <c r="FZ56" s="235"/>
      <c r="GA56" s="235"/>
      <c r="GB56" s="235"/>
      <c r="GC56" s="235"/>
      <c r="GD56" s="235"/>
      <c r="GE56" s="235"/>
      <c r="GF56" s="235"/>
      <c r="GG56" s="235"/>
      <c r="GH56" s="235"/>
      <c r="GI56" s="235"/>
      <c r="GJ56" s="235"/>
      <c r="GK56" s="235"/>
      <c r="GL56" s="235"/>
      <c r="GM56" s="235"/>
      <c r="GN56" s="235"/>
      <c r="GO56" s="235"/>
      <c r="GP56" s="235"/>
      <c r="GQ56" s="235"/>
      <c r="GR56" s="235"/>
      <c r="GS56" s="235"/>
      <c r="GT56" s="235"/>
      <c r="GU56" s="235"/>
      <c r="GV56" s="235"/>
      <c r="GW56" s="235"/>
      <c r="GX56" s="235"/>
      <c r="GY56" s="235"/>
      <c r="GZ56" s="235"/>
      <c r="HA56" s="235"/>
      <c r="HB56" s="235"/>
      <c r="HC56" s="235"/>
      <c r="HD56" s="235"/>
    </row>
    <row r="57" spans="5:212">
      <c r="E57" s="245" t="s">
        <v>357</v>
      </c>
      <c r="F57" s="243"/>
      <c r="G57" s="246">
        <v>6.83E-2</v>
      </c>
      <c r="H57" s="235"/>
      <c r="I57" s="235"/>
      <c r="J57" s="235"/>
      <c r="K57" s="235"/>
      <c r="L57" s="235"/>
      <c r="M57" s="235"/>
      <c r="N57" s="235"/>
      <c r="O57" s="235"/>
      <c r="P57" s="235"/>
      <c r="Q57" s="235"/>
      <c r="R57" s="235"/>
      <c r="S57" s="235"/>
      <c r="T57" s="235"/>
      <c r="U57" s="235"/>
      <c r="V57" s="235"/>
      <c r="W57" s="235"/>
      <c r="X57" s="235"/>
      <c r="Y57" s="235"/>
      <c r="Z57" s="235"/>
      <c r="AA57" s="235"/>
      <c r="AB57" s="235"/>
      <c r="AC57" s="235"/>
      <c r="AD57" s="235"/>
      <c r="AE57" s="235"/>
      <c r="AF57" s="235"/>
      <c r="AG57" s="235"/>
      <c r="AH57" s="235"/>
      <c r="AI57" s="235"/>
      <c r="AJ57" s="235"/>
      <c r="AK57" s="235"/>
      <c r="AL57" s="235"/>
      <c r="AM57" s="235"/>
      <c r="AN57" s="235"/>
      <c r="AO57" s="235"/>
      <c r="AP57" s="235"/>
      <c r="AQ57" s="235"/>
      <c r="AR57" s="235"/>
      <c r="AS57" s="235"/>
      <c r="AT57" s="235"/>
      <c r="AU57" s="235"/>
      <c r="AV57" s="235"/>
      <c r="AW57" s="235"/>
      <c r="AX57" s="235"/>
      <c r="AY57" s="235"/>
      <c r="AZ57" s="235"/>
      <c r="BA57" s="235"/>
      <c r="BB57" s="235"/>
      <c r="BC57" s="235"/>
      <c r="BD57" s="235"/>
      <c r="BE57" s="235"/>
      <c r="BF57" s="235"/>
      <c r="BG57" s="235"/>
      <c r="BH57" s="235"/>
      <c r="BI57" s="235"/>
      <c r="BJ57" s="235"/>
      <c r="BK57" s="235"/>
      <c r="BL57" s="235"/>
      <c r="BM57" s="235"/>
      <c r="BN57" s="235"/>
      <c r="BO57" s="235"/>
      <c r="BP57" s="235"/>
      <c r="BQ57" s="235"/>
      <c r="BR57" s="235"/>
      <c r="BS57" s="235"/>
      <c r="BT57" s="235"/>
      <c r="BU57" s="235"/>
      <c r="BV57" s="235"/>
      <c r="BW57" s="235"/>
      <c r="BX57" s="235"/>
      <c r="BY57" s="235"/>
      <c r="BZ57" s="235"/>
      <c r="CA57" s="235"/>
      <c r="CB57" s="235"/>
      <c r="CC57" s="235"/>
      <c r="CD57" s="235"/>
      <c r="CE57" s="235"/>
      <c r="CF57" s="235"/>
      <c r="CG57" s="235"/>
      <c r="CH57" s="235"/>
      <c r="CI57" s="235"/>
      <c r="CJ57" s="235"/>
      <c r="CK57" s="235"/>
      <c r="CL57" s="235"/>
      <c r="CM57" s="235"/>
      <c r="CN57" s="235"/>
      <c r="CO57" s="235"/>
      <c r="CP57" s="235"/>
      <c r="CQ57" s="235"/>
      <c r="CR57" s="235"/>
      <c r="CS57" s="235"/>
      <c r="CT57" s="235"/>
      <c r="CU57" s="235"/>
      <c r="CV57" s="235"/>
      <c r="CW57" s="235"/>
      <c r="CX57" s="235"/>
      <c r="CY57" s="235"/>
      <c r="CZ57" s="235"/>
      <c r="DA57" s="235"/>
      <c r="DB57" s="235"/>
      <c r="DC57" s="235"/>
      <c r="DD57" s="235"/>
      <c r="DE57" s="235"/>
      <c r="DF57" s="235"/>
      <c r="DG57" s="235"/>
      <c r="DH57" s="235"/>
      <c r="DI57" s="235"/>
      <c r="DJ57" s="235"/>
      <c r="DK57" s="235"/>
      <c r="DL57" s="235"/>
      <c r="DM57" s="235"/>
      <c r="DN57" s="235"/>
      <c r="DO57" s="235"/>
      <c r="DP57" s="235"/>
      <c r="DQ57" s="235"/>
      <c r="DR57" s="235"/>
      <c r="DS57" s="235"/>
      <c r="DT57" s="235"/>
      <c r="DU57" s="235"/>
      <c r="DV57" s="235"/>
      <c r="DW57" s="235"/>
      <c r="DX57" s="235"/>
      <c r="DY57" s="235"/>
      <c r="DZ57" s="235"/>
      <c r="EA57" s="235"/>
      <c r="EB57" s="235"/>
      <c r="EC57" s="235"/>
      <c r="ED57" s="235"/>
      <c r="EE57" s="235"/>
      <c r="EF57" s="235"/>
      <c r="EG57" s="235"/>
      <c r="EH57" s="235"/>
      <c r="EI57" s="235"/>
      <c r="EJ57" s="235"/>
      <c r="EK57" s="235"/>
      <c r="EL57" s="235"/>
      <c r="EM57" s="235"/>
      <c r="EN57" s="235"/>
      <c r="EO57" s="235"/>
      <c r="EP57" s="235"/>
      <c r="EQ57" s="235"/>
      <c r="ER57" s="235"/>
      <c r="ES57" s="235"/>
      <c r="ET57" s="235"/>
      <c r="EU57" s="235"/>
      <c r="EV57" s="235"/>
      <c r="EW57" s="235"/>
      <c r="EX57" s="235"/>
      <c r="EY57" s="235"/>
      <c r="EZ57" s="235"/>
      <c r="FA57" s="235"/>
      <c r="FB57" s="235"/>
      <c r="FC57" s="235"/>
      <c r="FD57" s="235"/>
      <c r="FE57" s="235"/>
      <c r="FF57" s="235"/>
      <c r="FG57" s="235"/>
      <c r="FH57" s="235"/>
      <c r="FI57" s="235"/>
      <c r="FJ57" s="235"/>
      <c r="FK57" s="235"/>
      <c r="FL57" s="235"/>
      <c r="FM57" s="235"/>
      <c r="FN57" s="235"/>
      <c r="FO57" s="235"/>
      <c r="FP57" s="235"/>
      <c r="FQ57" s="235"/>
      <c r="FR57" s="235"/>
      <c r="FS57" s="235"/>
      <c r="FT57" s="235"/>
      <c r="FU57" s="235"/>
      <c r="FV57" s="235"/>
      <c r="FW57" s="235"/>
      <c r="FX57" s="235"/>
      <c r="FY57" s="235"/>
      <c r="FZ57" s="235"/>
      <c r="GA57" s="235"/>
      <c r="GB57" s="235"/>
      <c r="GC57" s="235"/>
      <c r="GD57" s="235"/>
      <c r="GE57" s="235"/>
      <c r="GF57" s="235"/>
      <c r="GG57" s="235"/>
      <c r="GH57" s="235"/>
      <c r="GI57" s="235"/>
      <c r="GJ57" s="235"/>
      <c r="GK57" s="235"/>
      <c r="GL57" s="235"/>
      <c r="GM57" s="235"/>
      <c r="GN57" s="235"/>
      <c r="GO57" s="235"/>
      <c r="GP57" s="235"/>
      <c r="GQ57" s="235"/>
      <c r="GR57" s="235"/>
      <c r="GS57" s="235"/>
      <c r="GT57" s="235"/>
      <c r="GU57" s="235"/>
      <c r="GV57" s="235"/>
      <c r="GW57" s="235"/>
      <c r="GX57" s="235"/>
      <c r="GY57" s="235"/>
      <c r="GZ57" s="235"/>
      <c r="HA57" s="235"/>
      <c r="HB57" s="235"/>
      <c r="HC57" s="235"/>
      <c r="HD57" s="235"/>
    </row>
    <row r="58" spans="5:212">
      <c r="E58" s="245" t="s">
        <v>319</v>
      </c>
      <c r="F58" s="243"/>
      <c r="G58" s="246">
        <v>5.8500000000000003E-2</v>
      </c>
      <c r="H58" s="235"/>
      <c r="I58" s="235"/>
      <c r="J58" s="235"/>
      <c r="K58" s="235"/>
      <c r="L58" s="235"/>
      <c r="M58" s="235"/>
      <c r="N58" s="235"/>
      <c r="O58" s="235"/>
      <c r="P58" s="235"/>
      <c r="Q58" s="235"/>
      <c r="R58" s="235"/>
      <c r="S58" s="235"/>
      <c r="T58" s="235"/>
      <c r="U58" s="235"/>
      <c r="V58" s="235"/>
      <c r="W58" s="235"/>
      <c r="X58" s="235"/>
      <c r="Y58" s="235"/>
      <c r="Z58" s="235"/>
      <c r="AA58" s="235"/>
      <c r="AB58" s="235"/>
      <c r="AC58" s="235"/>
      <c r="AD58" s="235"/>
      <c r="AE58" s="235"/>
      <c r="AF58" s="235"/>
      <c r="AG58" s="235"/>
      <c r="AH58" s="235"/>
      <c r="AI58" s="235"/>
      <c r="AJ58" s="235"/>
      <c r="AK58" s="235"/>
      <c r="AL58" s="235"/>
      <c r="AM58" s="235"/>
      <c r="AN58" s="235"/>
      <c r="AO58" s="235"/>
      <c r="AP58" s="235"/>
      <c r="AQ58" s="235"/>
      <c r="AR58" s="235"/>
      <c r="AS58" s="235"/>
      <c r="AT58" s="235"/>
      <c r="AU58" s="235"/>
      <c r="AV58" s="235"/>
      <c r="AW58" s="235"/>
      <c r="AX58" s="235"/>
      <c r="AY58" s="235"/>
      <c r="AZ58" s="235"/>
      <c r="BA58" s="235"/>
      <c r="BB58" s="235"/>
      <c r="BC58" s="235"/>
      <c r="BD58" s="235"/>
      <c r="BE58" s="235"/>
      <c r="BF58" s="235"/>
      <c r="BG58" s="235"/>
      <c r="BH58" s="235"/>
      <c r="BI58" s="235"/>
      <c r="BJ58" s="235"/>
      <c r="BK58" s="235"/>
      <c r="BL58" s="235"/>
      <c r="BM58" s="235"/>
      <c r="BN58" s="235"/>
      <c r="BO58" s="235"/>
      <c r="BP58" s="235"/>
      <c r="BQ58" s="235"/>
      <c r="BR58" s="235"/>
      <c r="BS58" s="235"/>
      <c r="BT58" s="235"/>
      <c r="BU58" s="235"/>
      <c r="BV58" s="235"/>
      <c r="BW58" s="235"/>
      <c r="BX58" s="235"/>
      <c r="BY58" s="235"/>
      <c r="BZ58" s="235"/>
      <c r="CA58" s="235"/>
      <c r="CB58" s="235"/>
      <c r="CC58" s="235"/>
      <c r="CD58" s="235"/>
      <c r="CE58" s="235"/>
      <c r="CF58" s="235"/>
      <c r="CG58" s="235"/>
      <c r="CH58" s="235"/>
      <c r="CI58" s="235"/>
      <c r="CJ58" s="235"/>
      <c r="CK58" s="235"/>
      <c r="CL58" s="235"/>
      <c r="CM58" s="235"/>
      <c r="CN58" s="235"/>
      <c r="CO58" s="235"/>
      <c r="CP58" s="235"/>
      <c r="CQ58" s="235"/>
      <c r="CR58" s="235"/>
      <c r="CS58" s="235"/>
      <c r="CT58" s="235"/>
      <c r="CU58" s="235"/>
      <c r="CV58" s="235"/>
      <c r="CW58" s="235"/>
      <c r="CX58" s="235"/>
      <c r="CY58" s="235"/>
      <c r="CZ58" s="235"/>
      <c r="DA58" s="235"/>
      <c r="DB58" s="235"/>
      <c r="DC58" s="235"/>
      <c r="DD58" s="235"/>
      <c r="DE58" s="235"/>
      <c r="DF58" s="235"/>
      <c r="DG58" s="235"/>
      <c r="DH58" s="235"/>
      <c r="DI58" s="235"/>
      <c r="DJ58" s="235"/>
      <c r="DK58" s="235"/>
      <c r="DL58" s="235"/>
      <c r="DM58" s="235"/>
      <c r="DN58" s="235"/>
      <c r="DO58" s="235"/>
      <c r="DP58" s="235"/>
      <c r="DQ58" s="235"/>
      <c r="DR58" s="235"/>
      <c r="DS58" s="235"/>
      <c r="DT58" s="235"/>
      <c r="DU58" s="235"/>
      <c r="DV58" s="235"/>
      <c r="DW58" s="235"/>
      <c r="DX58" s="235"/>
      <c r="DY58" s="235"/>
      <c r="DZ58" s="235"/>
      <c r="EA58" s="235"/>
      <c r="EB58" s="235"/>
      <c r="EC58" s="235"/>
      <c r="ED58" s="235"/>
      <c r="EE58" s="235"/>
      <c r="EF58" s="235"/>
      <c r="EG58" s="235"/>
      <c r="EH58" s="235"/>
      <c r="EI58" s="235"/>
      <c r="EJ58" s="235"/>
      <c r="EK58" s="235"/>
      <c r="EL58" s="235"/>
      <c r="EM58" s="235"/>
      <c r="EN58" s="235"/>
      <c r="EO58" s="235"/>
      <c r="EP58" s="235"/>
      <c r="EQ58" s="235"/>
      <c r="ER58" s="235"/>
      <c r="ES58" s="235"/>
      <c r="ET58" s="235"/>
      <c r="EU58" s="235"/>
      <c r="EV58" s="235"/>
      <c r="EW58" s="235"/>
      <c r="EX58" s="235"/>
      <c r="EY58" s="235"/>
      <c r="EZ58" s="235"/>
      <c r="FA58" s="235"/>
      <c r="FB58" s="235"/>
      <c r="FC58" s="235"/>
      <c r="FD58" s="235"/>
      <c r="FE58" s="235"/>
      <c r="FF58" s="235"/>
      <c r="FG58" s="235"/>
      <c r="FH58" s="235"/>
      <c r="FI58" s="235"/>
      <c r="FJ58" s="235"/>
      <c r="FK58" s="235"/>
      <c r="FL58" s="235"/>
      <c r="FM58" s="235"/>
      <c r="FN58" s="235"/>
      <c r="FO58" s="235"/>
      <c r="FP58" s="235"/>
      <c r="FQ58" s="235"/>
      <c r="FR58" s="235"/>
      <c r="FS58" s="235"/>
      <c r="FT58" s="235"/>
      <c r="FU58" s="235"/>
      <c r="FV58" s="235"/>
      <c r="FW58" s="235"/>
      <c r="FX58" s="235"/>
      <c r="FY58" s="235"/>
      <c r="FZ58" s="235"/>
      <c r="GA58" s="235"/>
      <c r="GB58" s="235"/>
      <c r="GC58" s="235"/>
      <c r="GD58" s="235"/>
      <c r="GE58" s="235"/>
      <c r="GF58" s="235"/>
      <c r="GG58" s="235"/>
      <c r="GH58" s="235"/>
      <c r="GI58" s="235"/>
      <c r="GJ58" s="235"/>
      <c r="GK58" s="235"/>
      <c r="GL58" s="235"/>
      <c r="GM58" s="235"/>
      <c r="GN58" s="235"/>
      <c r="GO58" s="235"/>
      <c r="GP58" s="235"/>
      <c r="GQ58" s="235"/>
      <c r="GR58" s="235"/>
      <c r="GS58" s="235"/>
      <c r="GT58" s="235"/>
      <c r="GU58" s="235"/>
      <c r="GV58" s="235"/>
      <c r="GW58" s="235"/>
      <c r="GX58" s="235"/>
      <c r="GY58" s="235"/>
      <c r="GZ58" s="235"/>
      <c r="HA58" s="235"/>
      <c r="HB58" s="235"/>
      <c r="HC58" s="235"/>
      <c r="HD58" s="235"/>
    </row>
    <row r="59" spans="5:212">
      <c r="E59" s="244" t="s">
        <v>320</v>
      </c>
      <c r="F59" s="243"/>
      <c r="G59" s="336">
        <f>G78</f>
        <v>0.27</v>
      </c>
      <c r="H59" s="235"/>
      <c r="I59" s="235"/>
      <c r="J59" s="235"/>
      <c r="K59" s="235"/>
      <c r="L59" s="235"/>
      <c r="M59" s="235"/>
      <c r="N59" s="235"/>
      <c r="O59" s="235"/>
      <c r="P59" s="235"/>
      <c r="Q59" s="235"/>
      <c r="R59" s="235"/>
      <c r="S59" s="235"/>
      <c r="T59" s="235"/>
      <c r="U59" s="235"/>
      <c r="V59" s="235"/>
      <c r="W59" s="235"/>
      <c r="X59" s="235"/>
      <c r="Y59" s="235"/>
      <c r="Z59" s="235"/>
      <c r="AA59" s="235"/>
      <c r="AB59" s="235"/>
      <c r="AC59" s="235"/>
      <c r="AD59" s="235"/>
      <c r="AE59" s="235"/>
      <c r="AF59" s="235"/>
      <c r="AG59" s="235"/>
      <c r="AH59" s="235"/>
      <c r="AI59" s="235"/>
      <c r="AJ59" s="235"/>
      <c r="AK59" s="235"/>
      <c r="AL59" s="235"/>
      <c r="AM59" s="235"/>
      <c r="AN59" s="235"/>
      <c r="AO59" s="235"/>
      <c r="AP59" s="235"/>
      <c r="AQ59" s="235"/>
      <c r="AR59" s="235"/>
      <c r="AS59" s="235"/>
      <c r="AT59" s="235"/>
      <c r="AU59" s="235"/>
      <c r="AV59" s="235"/>
      <c r="AW59" s="235"/>
      <c r="AX59" s="235"/>
      <c r="AY59" s="235"/>
      <c r="AZ59" s="235"/>
      <c r="BA59" s="235"/>
      <c r="BB59" s="235"/>
      <c r="BC59" s="235"/>
      <c r="BD59" s="235"/>
      <c r="BE59" s="235"/>
      <c r="BF59" s="235"/>
      <c r="BG59" s="235"/>
      <c r="BH59" s="235"/>
      <c r="BI59" s="235"/>
      <c r="BJ59" s="235"/>
      <c r="BK59" s="235"/>
      <c r="BL59" s="235"/>
      <c r="BM59" s="235"/>
      <c r="BN59" s="235"/>
      <c r="BO59" s="235"/>
      <c r="BP59" s="235"/>
      <c r="BQ59" s="235"/>
      <c r="BR59" s="235"/>
      <c r="BS59" s="235"/>
      <c r="BT59" s="235"/>
      <c r="BU59" s="235"/>
      <c r="BV59" s="235"/>
      <c r="BW59" s="235"/>
      <c r="BX59" s="235"/>
      <c r="BY59" s="235"/>
      <c r="BZ59" s="235"/>
      <c r="CA59" s="235"/>
      <c r="CB59" s="235"/>
      <c r="CC59" s="235"/>
      <c r="CD59" s="235"/>
      <c r="CE59" s="235"/>
      <c r="CF59" s="235"/>
      <c r="CG59" s="235"/>
      <c r="CH59" s="235"/>
      <c r="CI59" s="235"/>
      <c r="CJ59" s="235"/>
      <c r="CK59" s="235"/>
      <c r="CL59" s="235"/>
      <c r="CM59" s="235"/>
      <c r="CN59" s="235"/>
      <c r="CO59" s="235"/>
      <c r="CP59" s="235"/>
      <c r="CQ59" s="235"/>
      <c r="CR59" s="235"/>
      <c r="CS59" s="235"/>
      <c r="CT59" s="235"/>
      <c r="CU59" s="235"/>
      <c r="CV59" s="235"/>
      <c r="CW59" s="235"/>
      <c r="CX59" s="235"/>
      <c r="CY59" s="235"/>
      <c r="CZ59" s="235"/>
      <c r="DA59" s="235"/>
      <c r="DB59" s="235"/>
      <c r="DC59" s="235"/>
      <c r="DD59" s="235"/>
      <c r="DE59" s="235"/>
      <c r="DF59" s="235"/>
      <c r="DG59" s="235"/>
      <c r="DH59" s="235"/>
      <c r="DI59" s="235"/>
      <c r="DJ59" s="235"/>
      <c r="DK59" s="235"/>
      <c r="DL59" s="235"/>
      <c r="DM59" s="235"/>
      <c r="DN59" s="235"/>
      <c r="DO59" s="235"/>
      <c r="DP59" s="235"/>
      <c r="DQ59" s="235"/>
      <c r="DR59" s="235"/>
      <c r="DS59" s="235"/>
      <c r="DT59" s="235"/>
      <c r="DU59" s="235"/>
      <c r="DV59" s="235"/>
      <c r="DW59" s="235"/>
      <c r="DX59" s="235"/>
      <c r="DY59" s="235"/>
      <c r="DZ59" s="235"/>
      <c r="EA59" s="235"/>
      <c r="EB59" s="235"/>
      <c r="EC59" s="235"/>
      <c r="ED59" s="235"/>
      <c r="EE59" s="235"/>
      <c r="EF59" s="235"/>
      <c r="EG59" s="235"/>
      <c r="EH59" s="235"/>
      <c r="EI59" s="235"/>
      <c r="EJ59" s="235"/>
      <c r="EK59" s="235"/>
      <c r="EL59" s="235"/>
      <c r="EM59" s="235"/>
      <c r="EN59" s="235"/>
      <c r="EO59" s="235"/>
      <c r="EP59" s="235"/>
      <c r="EQ59" s="235"/>
      <c r="ER59" s="235"/>
      <c r="ES59" s="235"/>
      <c r="ET59" s="235"/>
      <c r="EU59" s="235"/>
      <c r="EV59" s="235"/>
      <c r="EW59" s="235"/>
      <c r="EX59" s="235"/>
      <c r="EY59" s="235"/>
      <c r="EZ59" s="235"/>
      <c r="FA59" s="235"/>
      <c r="FB59" s="235"/>
      <c r="FC59" s="235"/>
      <c r="FD59" s="235"/>
      <c r="FE59" s="235"/>
      <c r="FF59" s="235"/>
      <c r="FG59" s="235"/>
      <c r="FH59" s="235"/>
      <c r="FI59" s="235"/>
      <c r="FJ59" s="235"/>
      <c r="FK59" s="235"/>
      <c r="FL59" s="235"/>
      <c r="FM59" s="235"/>
      <c r="FN59" s="235"/>
      <c r="FO59" s="235"/>
      <c r="FP59" s="235"/>
      <c r="FQ59" s="235"/>
      <c r="FR59" s="235"/>
      <c r="FS59" s="235"/>
      <c r="FT59" s="235"/>
      <c r="FU59" s="235"/>
      <c r="FV59" s="235"/>
      <c r="FW59" s="235"/>
      <c r="FX59" s="235"/>
      <c r="FY59" s="235"/>
      <c r="FZ59" s="235"/>
      <c r="GA59" s="235"/>
      <c r="GB59" s="235"/>
      <c r="GC59" s="235"/>
      <c r="GD59" s="235"/>
      <c r="GE59" s="235"/>
      <c r="GF59" s="235"/>
      <c r="GG59" s="235"/>
      <c r="GH59" s="235"/>
      <c r="GI59" s="235"/>
      <c r="GJ59" s="235"/>
      <c r="GK59" s="235"/>
      <c r="GL59" s="235"/>
      <c r="GM59" s="235"/>
      <c r="GN59" s="235"/>
      <c r="GO59" s="235"/>
      <c r="GP59" s="235"/>
      <c r="GQ59" s="235"/>
      <c r="GR59" s="235"/>
      <c r="GS59" s="235"/>
      <c r="GT59" s="235"/>
      <c r="GU59" s="235"/>
      <c r="GV59" s="235"/>
      <c r="GW59" s="235"/>
      <c r="GX59" s="235"/>
      <c r="GY59" s="235"/>
      <c r="GZ59" s="235"/>
      <c r="HA59" s="235"/>
      <c r="HB59" s="235"/>
      <c r="HC59" s="235"/>
      <c r="HD59" s="235"/>
    </row>
    <row r="60" spans="5:212">
      <c r="E60" s="244" t="s">
        <v>321</v>
      </c>
      <c r="F60" s="243"/>
      <c r="G60" s="246">
        <v>7.2099999999999997E-2</v>
      </c>
      <c r="H60" s="235"/>
      <c r="I60" s="235"/>
      <c r="J60" s="235"/>
      <c r="K60" s="235"/>
      <c r="L60" s="235"/>
      <c r="M60" s="235"/>
      <c r="N60" s="235"/>
      <c r="O60" s="235"/>
      <c r="P60" s="235"/>
      <c r="Q60" s="235"/>
      <c r="R60" s="235"/>
      <c r="S60" s="235"/>
      <c r="T60" s="235"/>
      <c r="U60" s="235"/>
      <c r="V60" s="235"/>
      <c r="W60" s="235"/>
      <c r="X60" s="235"/>
      <c r="Y60" s="235"/>
      <c r="Z60" s="235"/>
      <c r="AA60" s="235"/>
      <c r="AB60" s="235"/>
      <c r="AC60" s="235"/>
      <c r="AD60" s="235"/>
      <c r="AE60" s="235"/>
      <c r="AF60" s="235"/>
      <c r="AG60" s="235"/>
      <c r="AH60" s="235"/>
      <c r="AI60" s="235"/>
      <c r="AJ60" s="235"/>
      <c r="AK60" s="235"/>
      <c r="AL60" s="235"/>
      <c r="AM60" s="235"/>
      <c r="AN60" s="235"/>
      <c r="AO60" s="235"/>
      <c r="AP60" s="235"/>
      <c r="AQ60" s="235"/>
      <c r="AR60" s="235"/>
      <c r="AS60" s="235"/>
      <c r="AT60" s="235"/>
      <c r="AU60" s="235"/>
      <c r="AV60" s="235"/>
      <c r="AW60" s="235"/>
      <c r="AX60" s="235"/>
      <c r="AY60" s="235"/>
      <c r="AZ60" s="235"/>
      <c r="BA60" s="235"/>
      <c r="BB60" s="235"/>
      <c r="BC60" s="235"/>
      <c r="BD60" s="235"/>
      <c r="BE60" s="235"/>
      <c r="BF60" s="235"/>
      <c r="BG60" s="235"/>
      <c r="BH60" s="235"/>
      <c r="BI60" s="235"/>
      <c r="BJ60" s="235"/>
      <c r="BK60" s="235"/>
      <c r="BL60" s="235"/>
      <c r="BM60" s="235"/>
      <c r="BN60" s="235"/>
      <c r="BO60" s="235"/>
      <c r="BP60" s="235"/>
      <c r="BQ60" s="235"/>
      <c r="BR60" s="235"/>
      <c r="BS60" s="235"/>
      <c r="BT60" s="235"/>
      <c r="BU60" s="235"/>
      <c r="BV60" s="235"/>
      <c r="BW60" s="235"/>
      <c r="BX60" s="235"/>
      <c r="BY60" s="235"/>
      <c r="BZ60" s="235"/>
      <c r="CA60" s="235"/>
      <c r="CB60" s="235"/>
      <c r="CC60" s="235"/>
      <c r="CD60" s="235"/>
      <c r="CE60" s="235"/>
      <c r="CF60" s="235"/>
      <c r="CG60" s="235"/>
      <c r="CH60" s="235"/>
      <c r="CI60" s="235"/>
      <c r="CJ60" s="235"/>
      <c r="CK60" s="235"/>
      <c r="CL60" s="235"/>
      <c r="CM60" s="235"/>
      <c r="CN60" s="235"/>
      <c r="CO60" s="235"/>
      <c r="CP60" s="235"/>
      <c r="CQ60" s="235"/>
      <c r="CR60" s="235"/>
      <c r="CS60" s="235"/>
      <c r="CT60" s="235"/>
      <c r="CU60" s="235"/>
      <c r="CV60" s="235"/>
      <c r="CW60" s="235"/>
      <c r="CX60" s="235"/>
      <c r="CY60" s="235"/>
      <c r="CZ60" s="235"/>
      <c r="DA60" s="235"/>
      <c r="DB60" s="235"/>
      <c r="DC60" s="235"/>
      <c r="DD60" s="235"/>
      <c r="DE60" s="235"/>
      <c r="DF60" s="235"/>
      <c r="DG60" s="235"/>
      <c r="DH60" s="235"/>
      <c r="DI60" s="235"/>
      <c r="DJ60" s="235"/>
      <c r="DK60" s="235"/>
      <c r="DL60" s="235"/>
      <c r="DM60" s="235"/>
      <c r="DN60" s="235"/>
      <c r="DO60" s="235"/>
      <c r="DP60" s="235"/>
      <c r="DQ60" s="235"/>
      <c r="DR60" s="235"/>
      <c r="DS60" s="235"/>
      <c r="DT60" s="235"/>
      <c r="DU60" s="235"/>
      <c r="DV60" s="235"/>
      <c r="DW60" s="235"/>
      <c r="DX60" s="235"/>
      <c r="DY60" s="235"/>
      <c r="DZ60" s="235"/>
      <c r="EA60" s="235"/>
      <c r="EB60" s="235"/>
      <c r="EC60" s="235"/>
      <c r="ED60" s="235"/>
      <c r="EE60" s="235"/>
      <c r="EF60" s="235"/>
      <c r="EG60" s="235"/>
      <c r="EH60" s="235"/>
      <c r="EI60" s="235"/>
      <c r="EJ60" s="235"/>
      <c r="EK60" s="235"/>
      <c r="EL60" s="235"/>
      <c r="EM60" s="235"/>
      <c r="EN60" s="235"/>
      <c r="EO60" s="235"/>
      <c r="EP60" s="235"/>
      <c r="EQ60" s="235"/>
      <c r="ER60" s="235"/>
      <c r="ES60" s="235"/>
      <c r="ET60" s="235"/>
      <c r="EU60" s="235"/>
      <c r="EV60" s="235"/>
      <c r="EW60" s="235"/>
      <c r="EX60" s="235"/>
      <c r="EY60" s="235"/>
      <c r="EZ60" s="235"/>
      <c r="FA60" s="235"/>
      <c r="FB60" s="235"/>
      <c r="FC60" s="235"/>
      <c r="FD60" s="235"/>
      <c r="FE60" s="235"/>
      <c r="FF60" s="235"/>
      <c r="FG60" s="235"/>
      <c r="FH60" s="235"/>
      <c r="FI60" s="235"/>
      <c r="FJ60" s="235"/>
      <c r="FK60" s="235"/>
      <c r="FL60" s="235"/>
      <c r="FM60" s="235"/>
      <c r="FN60" s="235"/>
      <c r="FO60" s="235"/>
      <c r="FP60" s="235"/>
      <c r="FQ60" s="235"/>
      <c r="FR60" s="235"/>
      <c r="FS60" s="235"/>
      <c r="FT60" s="235"/>
      <c r="FU60" s="235"/>
      <c r="FV60" s="235"/>
      <c r="FW60" s="235"/>
      <c r="FX60" s="235"/>
      <c r="FY60" s="235"/>
      <c r="FZ60" s="235"/>
      <c r="GA60" s="235"/>
      <c r="GB60" s="235"/>
      <c r="GC60" s="235"/>
      <c r="GD60" s="235"/>
      <c r="GE60" s="235"/>
      <c r="GF60" s="235"/>
      <c r="GG60" s="235"/>
      <c r="GH60" s="235"/>
      <c r="GI60" s="235"/>
      <c r="GJ60" s="235"/>
      <c r="GK60" s="235"/>
      <c r="GL60" s="235"/>
      <c r="GM60" s="235"/>
      <c r="GN60" s="235"/>
      <c r="GO60" s="235"/>
      <c r="GP60" s="235"/>
      <c r="GQ60" s="235"/>
      <c r="GR60" s="235"/>
      <c r="GS60" s="235"/>
      <c r="GT60" s="235"/>
      <c r="GU60" s="235"/>
      <c r="GV60" s="235"/>
      <c r="GW60" s="235"/>
      <c r="GX60" s="235"/>
      <c r="GY60" s="235"/>
      <c r="GZ60" s="235"/>
      <c r="HA60" s="235"/>
      <c r="HB60" s="235"/>
      <c r="HC60" s="235"/>
      <c r="HD60" s="235"/>
    </row>
    <row r="61" spans="5:212">
      <c r="E61" s="247" t="s">
        <v>322</v>
      </c>
      <c r="F61" s="248"/>
      <c r="G61" s="249">
        <f>G56+G60*G59</f>
        <v>0.15686700000000001</v>
      </c>
      <c r="H61" s="235"/>
      <c r="I61" s="235"/>
      <c r="J61" s="235"/>
      <c r="K61" s="235"/>
      <c r="L61" s="235"/>
      <c r="M61" s="235"/>
      <c r="N61" s="235"/>
      <c r="O61" s="235"/>
      <c r="P61" s="235"/>
      <c r="Q61" s="235"/>
      <c r="R61" s="235"/>
      <c r="S61" s="235"/>
      <c r="T61" s="235"/>
      <c r="U61" s="235"/>
      <c r="V61" s="235"/>
      <c r="W61" s="235"/>
      <c r="X61" s="235"/>
      <c r="Y61" s="235"/>
      <c r="Z61" s="235"/>
      <c r="AA61" s="235"/>
      <c r="AB61" s="235"/>
      <c r="AC61" s="235"/>
      <c r="AD61" s="235"/>
      <c r="AE61" s="235"/>
      <c r="AF61" s="235"/>
      <c r="AG61" s="235"/>
      <c r="AH61" s="235"/>
      <c r="AI61" s="235"/>
      <c r="AJ61" s="235"/>
      <c r="AK61" s="235"/>
      <c r="AL61" s="235"/>
      <c r="AM61" s="235"/>
      <c r="AN61" s="235"/>
      <c r="AO61" s="235"/>
      <c r="AP61" s="235"/>
      <c r="AQ61" s="235"/>
      <c r="AR61" s="235"/>
      <c r="AS61" s="235"/>
      <c r="AT61" s="235"/>
      <c r="AU61" s="235"/>
      <c r="AV61" s="235"/>
      <c r="AW61" s="235"/>
      <c r="AX61" s="235"/>
      <c r="AY61" s="235"/>
      <c r="AZ61" s="235"/>
      <c r="BA61" s="235"/>
      <c r="BB61" s="235"/>
      <c r="BC61" s="235"/>
      <c r="BD61" s="235"/>
      <c r="BE61" s="235"/>
      <c r="BF61" s="235"/>
      <c r="BG61" s="235"/>
      <c r="BH61" s="235"/>
      <c r="BI61" s="235"/>
      <c r="BJ61" s="235"/>
      <c r="BK61" s="235"/>
      <c r="BL61" s="235"/>
      <c r="BM61" s="235"/>
      <c r="BN61" s="235"/>
      <c r="BO61" s="235"/>
      <c r="BP61" s="235"/>
      <c r="BQ61" s="235"/>
      <c r="BR61" s="235"/>
      <c r="BS61" s="235"/>
      <c r="BT61" s="235"/>
      <c r="BU61" s="235"/>
      <c r="BV61" s="235"/>
      <c r="BW61" s="235"/>
      <c r="BX61" s="235"/>
      <c r="BY61" s="235"/>
      <c r="BZ61" s="235"/>
      <c r="CA61" s="235"/>
      <c r="CB61" s="235"/>
      <c r="CC61" s="235"/>
      <c r="CD61" s="235"/>
      <c r="CE61" s="235"/>
      <c r="CF61" s="235"/>
      <c r="CG61" s="235"/>
      <c r="CH61" s="235"/>
      <c r="CI61" s="235"/>
      <c r="CJ61" s="235"/>
      <c r="CK61" s="235"/>
      <c r="CL61" s="235"/>
      <c r="CM61" s="235"/>
      <c r="CN61" s="235"/>
      <c r="CO61" s="235"/>
      <c r="CP61" s="235"/>
      <c r="CQ61" s="235"/>
      <c r="CR61" s="235"/>
      <c r="CS61" s="235"/>
      <c r="CT61" s="235"/>
      <c r="CU61" s="235"/>
      <c r="CV61" s="235"/>
      <c r="CW61" s="235"/>
      <c r="CX61" s="235"/>
      <c r="CY61" s="235"/>
      <c r="CZ61" s="235"/>
      <c r="DA61" s="235"/>
      <c r="DB61" s="235"/>
      <c r="DC61" s="235"/>
      <c r="DD61" s="235"/>
      <c r="DE61" s="235"/>
      <c r="DF61" s="235"/>
      <c r="DG61" s="235"/>
      <c r="DH61" s="235"/>
      <c r="DI61" s="235"/>
      <c r="DJ61" s="235"/>
      <c r="DK61" s="235"/>
      <c r="DL61" s="235"/>
      <c r="DM61" s="235"/>
      <c r="DN61" s="235"/>
      <c r="DO61" s="235"/>
      <c r="DP61" s="235"/>
      <c r="DQ61" s="235"/>
      <c r="DR61" s="235"/>
      <c r="DS61" s="235"/>
      <c r="DT61" s="235"/>
      <c r="DU61" s="235"/>
      <c r="DV61" s="235"/>
      <c r="DW61" s="235"/>
      <c r="DX61" s="235"/>
      <c r="DY61" s="235"/>
      <c r="DZ61" s="235"/>
      <c r="EA61" s="235"/>
      <c r="EB61" s="235"/>
      <c r="EC61" s="235"/>
      <c r="ED61" s="235"/>
      <c r="EE61" s="235"/>
      <c r="EF61" s="235"/>
      <c r="EG61" s="235"/>
      <c r="EH61" s="235"/>
      <c r="EI61" s="235"/>
      <c r="EJ61" s="235"/>
      <c r="EK61" s="235"/>
      <c r="EL61" s="235"/>
      <c r="EM61" s="235"/>
      <c r="EN61" s="235"/>
      <c r="EO61" s="235"/>
      <c r="EP61" s="235"/>
      <c r="EQ61" s="235"/>
      <c r="ER61" s="235"/>
      <c r="ES61" s="235"/>
      <c r="ET61" s="235"/>
      <c r="EU61" s="235"/>
      <c r="EV61" s="235"/>
      <c r="EW61" s="235"/>
      <c r="EX61" s="235"/>
      <c r="EY61" s="235"/>
      <c r="EZ61" s="235"/>
      <c r="FA61" s="235"/>
      <c r="FB61" s="235"/>
      <c r="FC61" s="235"/>
      <c r="FD61" s="235"/>
      <c r="FE61" s="235"/>
      <c r="FF61" s="235"/>
      <c r="FG61" s="235"/>
      <c r="FH61" s="235"/>
      <c r="FI61" s="235"/>
      <c r="FJ61" s="235"/>
      <c r="FK61" s="235"/>
      <c r="FL61" s="235"/>
      <c r="FM61" s="235"/>
      <c r="FN61" s="235"/>
      <c r="FO61" s="235"/>
      <c r="FP61" s="235"/>
      <c r="FQ61" s="235"/>
      <c r="FR61" s="235"/>
      <c r="FS61" s="235"/>
      <c r="FT61" s="235"/>
      <c r="FU61" s="235"/>
      <c r="FV61" s="235"/>
      <c r="FW61" s="235"/>
      <c r="FX61" s="235"/>
      <c r="FY61" s="235"/>
      <c r="FZ61" s="235"/>
      <c r="GA61" s="235"/>
      <c r="GB61" s="235"/>
      <c r="GC61" s="235"/>
      <c r="GD61" s="235"/>
      <c r="GE61" s="235"/>
      <c r="GF61" s="235"/>
      <c r="GG61" s="235"/>
      <c r="GH61" s="235"/>
      <c r="GI61" s="235"/>
      <c r="GJ61" s="235"/>
      <c r="GK61" s="235"/>
      <c r="GL61" s="235"/>
      <c r="GM61" s="235"/>
      <c r="GN61" s="235"/>
      <c r="GO61" s="235"/>
      <c r="GP61" s="235"/>
      <c r="GQ61" s="235"/>
      <c r="GR61" s="235"/>
      <c r="GS61" s="235"/>
      <c r="GT61" s="235"/>
      <c r="GU61" s="235"/>
      <c r="GV61" s="235"/>
      <c r="GW61" s="235"/>
      <c r="GX61" s="235"/>
      <c r="GY61" s="235"/>
      <c r="GZ61" s="235"/>
      <c r="HA61" s="235"/>
      <c r="HB61" s="235"/>
      <c r="HC61" s="235"/>
      <c r="HD61" s="235"/>
    </row>
    <row r="62" spans="5:212">
      <c r="E62" s="250" t="s">
        <v>323</v>
      </c>
      <c r="F62" s="251"/>
      <c r="G62" s="311">
        <f>(14.9+1.17)/100</f>
        <v>0.16070000000000001</v>
      </c>
      <c r="H62" s="235"/>
      <c r="I62" s="235"/>
      <c r="J62" s="235"/>
      <c r="K62" s="235"/>
      <c r="L62" s="235"/>
      <c r="M62" s="235"/>
      <c r="N62" s="235"/>
      <c r="O62" s="235"/>
      <c r="P62" s="235"/>
      <c r="Q62" s="235"/>
      <c r="R62" s="235"/>
      <c r="S62" s="235"/>
      <c r="T62" s="235"/>
      <c r="U62" s="235"/>
      <c r="V62" s="235"/>
      <c r="W62" s="235"/>
      <c r="X62" s="235"/>
      <c r="Y62" s="235"/>
      <c r="Z62" s="235"/>
      <c r="AA62" s="235"/>
      <c r="AB62" s="235"/>
      <c r="AC62" s="235"/>
      <c r="AD62" s="235"/>
      <c r="AE62" s="235"/>
      <c r="AF62" s="235"/>
      <c r="AG62" s="235"/>
      <c r="AH62" s="235"/>
      <c r="AI62" s="235"/>
      <c r="AJ62" s="235"/>
      <c r="AK62" s="235"/>
      <c r="AL62" s="235"/>
      <c r="AM62" s="235"/>
      <c r="AN62" s="235"/>
      <c r="AO62" s="235"/>
      <c r="AP62" s="235"/>
      <c r="AQ62" s="235"/>
      <c r="AR62" s="235"/>
      <c r="AS62" s="235"/>
      <c r="AT62" s="235"/>
      <c r="AU62" s="235"/>
      <c r="AV62" s="235"/>
      <c r="AW62" s="235"/>
      <c r="AX62" s="235"/>
      <c r="AY62" s="235"/>
      <c r="AZ62" s="235"/>
      <c r="BA62" s="235"/>
      <c r="BB62" s="235"/>
      <c r="BC62" s="235"/>
      <c r="BD62" s="235"/>
      <c r="BE62" s="235"/>
      <c r="BF62" s="235"/>
      <c r="BG62" s="235"/>
      <c r="BH62" s="235"/>
      <c r="BI62" s="235"/>
      <c r="BJ62" s="235"/>
      <c r="BK62" s="235"/>
      <c r="BL62" s="235"/>
      <c r="BM62" s="235"/>
      <c r="BN62" s="235"/>
      <c r="BO62" s="235"/>
      <c r="BP62" s="235"/>
      <c r="BQ62" s="235"/>
      <c r="BR62" s="235"/>
      <c r="BS62" s="235"/>
      <c r="BT62" s="235"/>
      <c r="BU62" s="235"/>
      <c r="BV62" s="235"/>
      <c r="BW62" s="235"/>
      <c r="BX62" s="235"/>
      <c r="BY62" s="235"/>
      <c r="BZ62" s="235"/>
      <c r="CA62" s="235"/>
      <c r="CB62" s="235"/>
      <c r="CC62" s="235"/>
      <c r="CD62" s="235"/>
      <c r="CE62" s="235"/>
      <c r="CF62" s="235"/>
      <c r="CG62" s="235"/>
      <c r="CH62" s="235"/>
      <c r="CI62" s="235"/>
      <c r="CJ62" s="235"/>
      <c r="CK62" s="235"/>
      <c r="CL62" s="235"/>
      <c r="CM62" s="235"/>
      <c r="CN62" s="235"/>
      <c r="CO62" s="235"/>
      <c r="CP62" s="235"/>
      <c r="CQ62" s="235"/>
      <c r="CR62" s="235"/>
      <c r="CS62" s="235"/>
      <c r="CT62" s="235"/>
      <c r="CU62" s="235"/>
      <c r="CV62" s="235"/>
      <c r="CW62" s="235"/>
      <c r="CX62" s="235"/>
      <c r="CY62" s="235"/>
      <c r="CZ62" s="235"/>
      <c r="DA62" s="235"/>
      <c r="DB62" s="235"/>
      <c r="DC62" s="235"/>
      <c r="DD62" s="235"/>
      <c r="DE62" s="235"/>
      <c r="DF62" s="235"/>
      <c r="DG62" s="235"/>
      <c r="DH62" s="235"/>
      <c r="DI62" s="235"/>
      <c r="DJ62" s="235"/>
      <c r="DK62" s="235"/>
      <c r="DL62" s="235"/>
      <c r="DM62" s="235"/>
      <c r="DN62" s="235"/>
      <c r="DO62" s="235"/>
      <c r="DP62" s="235"/>
      <c r="DQ62" s="235"/>
      <c r="DR62" s="235"/>
      <c r="DS62" s="235"/>
      <c r="DT62" s="235"/>
      <c r="DU62" s="235"/>
      <c r="DV62" s="235"/>
      <c r="DW62" s="235"/>
      <c r="DX62" s="235"/>
      <c r="DY62" s="235"/>
      <c r="DZ62" s="235"/>
      <c r="EA62" s="235"/>
      <c r="EB62" s="235"/>
      <c r="EC62" s="235"/>
      <c r="ED62" s="235"/>
      <c r="EE62" s="235"/>
      <c r="EF62" s="235"/>
      <c r="EG62" s="235"/>
      <c r="EH62" s="235"/>
      <c r="EI62" s="235"/>
      <c r="EJ62" s="235"/>
      <c r="EK62" s="235"/>
      <c r="EL62" s="235"/>
      <c r="EM62" s="235"/>
      <c r="EN62" s="235"/>
      <c r="EO62" s="235"/>
      <c r="EP62" s="235"/>
      <c r="EQ62" s="235"/>
      <c r="ER62" s="235"/>
      <c r="ES62" s="235"/>
      <c r="ET62" s="235"/>
      <c r="EU62" s="235"/>
      <c r="EV62" s="235"/>
      <c r="EW62" s="235"/>
      <c r="EX62" s="235"/>
      <c r="EY62" s="235"/>
      <c r="EZ62" s="235"/>
      <c r="FA62" s="235"/>
      <c r="FB62" s="235"/>
      <c r="FC62" s="235"/>
      <c r="FD62" s="235"/>
      <c r="FE62" s="235"/>
      <c r="FF62" s="235"/>
      <c r="FG62" s="235"/>
      <c r="FH62" s="235"/>
      <c r="FI62" s="235"/>
      <c r="FJ62" s="235"/>
      <c r="FK62" s="235"/>
      <c r="FL62" s="235"/>
      <c r="FM62" s="235"/>
      <c r="FN62" s="235"/>
      <c r="FO62" s="235"/>
      <c r="FP62" s="235"/>
      <c r="FQ62" s="235"/>
      <c r="FR62" s="235"/>
      <c r="FS62" s="235"/>
      <c r="FT62" s="235"/>
      <c r="FU62" s="235"/>
      <c r="FV62" s="235"/>
      <c r="FW62" s="235"/>
      <c r="FX62" s="235"/>
      <c r="FY62" s="235"/>
      <c r="FZ62" s="235"/>
      <c r="GA62" s="235"/>
      <c r="GB62" s="235"/>
      <c r="GC62" s="235"/>
      <c r="GD62" s="235"/>
      <c r="GE62" s="235"/>
      <c r="GF62" s="235"/>
      <c r="GG62" s="235"/>
      <c r="GH62" s="235"/>
      <c r="GI62" s="235"/>
      <c r="GJ62" s="235"/>
      <c r="GK62" s="235"/>
      <c r="GL62" s="235"/>
      <c r="GM62" s="235"/>
      <c r="GN62" s="235"/>
      <c r="GO62" s="235"/>
      <c r="GP62" s="235"/>
      <c r="GQ62" s="235"/>
      <c r="GR62" s="235"/>
      <c r="GS62" s="235"/>
      <c r="GT62" s="235"/>
      <c r="GU62" s="235"/>
      <c r="GV62" s="235"/>
      <c r="GW62" s="235"/>
      <c r="GX62" s="235"/>
      <c r="GY62" s="235"/>
      <c r="GZ62" s="235"/>
      <c r="HA62" s="235"/>
      <c r="HB62" s="235"/>
      <c r="HC62" s="235"/>
      <c r="HD62" s="235"/>
    </row>
    <row r="63" spans="5:212">
      <c r="E63" s="244" t="s">
        <v>324</v>
      </c>
      <c r="F63" s="243"/>
      <c r="G63" s="243" t="s">
        <v>174</v>
      </c>
      <c r="H63" s="235"/>
      <c r="I63" s="235"/>
      <c r="J63" s="235"/>
      <c r="K63" s="235"/>
      <c r="L63" s="235"/>
      <c r="M63" s="235"/>
      <c r="N63" s="235"/>
      <c r="O63" s="235"/>
      <c r="P63" s="235"/>
      <c r="Q63" s="235"/>
      <c r="R63" s="235"/>
      <c r="S63" s="235"/>
      <c r="T63" s="235"/>
      <c r="U63" s="235"/>
      <c r="V63" s="235"/>
      <c r="W63" s="235"/>
      <c r="X63" s="235"/>
      <c r="Y63" s="235"/>
      <c r="Z63" s="235"/>
      <c r="AA63" s="235"/>
      <c r="AB63" s="235"/>
      <c r="AC63" s="235"/>
      <c r="AD63" s="235"/>
      <c r="AE63" s="235"/>
      <c r="AF63" s="235"/>
      <c r="AG63" s="235"/>
      <c r="AH63" s="235"/>
      <c r="AI63" s="235"/>
      <c r="AJ63" s="235"/>
      <c r="AK63" s="235"/>
      <c r="AL63" s="235"/>
      <c r="AM63" s="235"/>
      <c r="AN63" s="235"/>
      <c r="AO63" s="235"/>
      <c r="AP63" s="235"/>
      <c r="AQ63" s="235"/>
      <c r="AR63" s="235"/>
      <c r="AS63" s="235"/>
      <c r="AT63" s="235"/>
      <c r="AU63" s="235"/>
      <c r="AV63" s="235"/>
      <c r="AW63" s="235"/>
      <c r="AX63" s="235"/>
      <c r="AY63" s="235"/>
      <c r="AZ63" s="235"/>
      <c r="BA63" s="235"/>
      <c r="BB63" s="235"/>
      <c r="BC63" s="235"/>
      <c r="BD63" s="235"/>
      <c r="BE63" s="235"/>
      <c r="BF63" s="235"/>
      <c r="BG63" s="235"/>
      <c r="BH63" s="235"/>
      <c r="BI63" s="235"/>
      <c r="BJ63" s="235"/>
      <c r="BK63" s="235"/>
      <c r="BL63" s="235"/>
      <c r="BM63" s="235"/>
      <c r="BN63" s="235"/>
      <c r="BO63" s="235"/>
      <c r="BP63" s="235"/>
      <c r="BQ63" s="235"/>
      <c r="BR63" s="235"/>
      <c r="BS63" s="235"/>
      <c r="BT63" s="235"/>
      <c r="BU63" s="235"/>
      <c r="BV63" s="235"/>
      <c r="BW63" s="235"/>
      <c r="BX63" s="235"/>
      <c r="BY63" s="235"/>
      <c r="BZ63" s="235"/>
      <c r="CA63" s="235"/>
      <c r="CB63" s="235"/>
      <c r="CC63" s="235"/>
      <c r="CD63" s="235"/>
      <c r="CE63" s="235"/>
      <c r="CF63" s="235"/>
      <c r="CG63" s="235"/>
      <c r="CH63" s="235"/>
      <c r="CI63" s="235"/>
      <c r="CJ63" s="235"/>
      <c r="CK63" s="235"/>
      <c r="CL63" s="235"/>
      <c r="CM63" s="235"/>
      <c r="CN63" s="235"/>
      <c r="CO63" s="235"/>
      <c r="CP63" s="235"/>
      <c r="CQ63" s="235"/>
      <c r="CR63" s="235"/>
      <c r="CS63" s="235"/>
      <c r="CT63" s="235"/>
      <c r="CU63" s="235"/>
      <c r="CV63" s="235"/>
      <c r="CW63" s="235"/>
      <c r="CX63" s="235"/>
      <c r="CY63" s="235"/>
      <c r="CZ63" s="235"/>
      <c r="DA63" s="235"/>
      <c r="DB63" s="235"/>
      <c r="DC63" s="235"/>
      <c r="DD63" s="235"/>
      <c r="DE63" s="235"/>
      <c r="DF63" s="235"/>
      <c r="DG63" s="235"/>
      <c r="DH63" s="235"/>
      <c r="DI63" s="235"/>
      <c r="DJ63" s="235"/>
      <c r="DK63" s="235"/>
      <c r="DL63" s="235"/>
      <c r="DM63" s="235"/>
      <c r="DN63" s="235"/>
      <c r="DO63" s="235"/>
      <c r="DP63" s="235"/>
      <c r="DQ63" s="235"/>
      <c r="DR63" s="235"/>
      <c r="DS63" s="235"/>
      <c r="DT63" s="235"/>
      <c r="DU63" s="235"/>
      <c r="DV63" s="235"/>
      <c r="DW63" s="235"/>
      <c r="DX63" s="235"/>
      <c r="DY63" s="235"/>
      <c r="DZ63" s="235"/>
      <c r="EA63" s="235"/>
      <c r="EB63" s="235"/>
      <c r="EC63" s="235"/>
      <c r="ED63" s="235"/>
      <c r="EE63" s="235"/>
      <c r="EF63" s="235"/>
      <c r="EG63" s="235"/>
      <c r="EH63" s="235"/>
      <c r="EI63" s="235"/>
      <c r="EJ63" s="235"/>
      <c r="EK63" s="235"/>
      <c r="EL63" s="235"/>
      <c r="EM63" s="235"/>
      <c r="EN63" s="235"/>
      <c r="EO63" s="235"/>
      <c r="EP63" s="235"/>
      <c r="EQ63" s="235"/>
      <c r="ER63" s="235"/>
      <c r="ES63" s="235"/>
      <c r="ET63" s="235"/>
      <c r="EU63" s="235"/>
      <c r="EV63" s="235"/>
      <c r="EW63" s="235"/>
      <c r="EX63" s="235"/>
      <c r="EY63" s="235"/>
      <c r="EZ63" s="235"/>
      <c r="FA63" s="235"/>
      <c r="FB63" s="235"/>
      <c r="FC63" s="235"/>
      <c r="FD63" s="235"/>
      <c r="FE63" s="235"/>
      <c r="FF63" s="235"/>
      <c r="FG63" s="235"/>
      <c r="FH63" s="235"/>
      <c r="FI63" s="235"/>
      <c r="FJ63" s="235"/>
      <c r="FK63" s="235"/>
      <c r="FL63" s="235"/>
      <c r="FM63" s="235"/>
      <c r="FN63" s="235"/>
      <c r="FO63" s="235"/>
      <c r="FP63" s="235"/>
      <c r="FQ63" s="235"/>
      <c r="FR63" s="235"/>
      <c r="FS63" s="235"/>
      <c r="FT63" s="235"/>
      <c r="FU63" s="235"/>
      <c r="FV63" s="235"/>
      <c r="FW63" s="235"/>
      <c r="FX63" s="235"/>
      <c r="FY63" s="235"/>
      <c r="FZ63" s="235"/>
      <c r="GA63" s="235"/>
      <c r="GB63" s="235"/>
      <c r="GC63" s="235"/>
      <c r="GD63" s="235"/>
      <c r="GE63" s="235"/>
      <c r="GF63" s="235"/>
      <c r="GG63" s="235"/>
      <c r="GH63" s="235"/>
      <c r="GI63" s="235"/>
      <c r="GJ63" s="235"/>
      <c r="GK63" s="235"/>
      <c r="GL63" s="235"/>
      <c r="GM63" s="235"/>
      <c r="GN63" s="235"/>
      <c r="GO63" s="235"/>
      <c r="GP63" s="235"/>
      <c r="GQ63" s="235"/>
      <c r="GR63" s="235"/>
      <c r="GS63" s="235"/>
      <c r="GT63" s="235"/>
      <c r="GU63" s="235"/>
      <c r="GV63" s="235"/>
      <c r="GW63" s="235"/>
      <c r="GX63" s="235"/>
      <c r="GY63" s="235"/>
      <c r="GZ63" s="235"/>
      <c r="HA63" s="235"/>
      <c r="HB63" s="235"/>
      <c r="HC63" s="235"/>
      <c r="HD63" s="235"/>
    </row>
    <row r="64" spans="5:212">
      <c r="E64" s="245" t="s">
        <v>325</v>
      </c>
      <c r="F64" s="243"/>
      <c r="G64" s="257">
        <f>1-G65</f>
        <v>0.65019694937981898</v>
      </c>
      <c r="H64" s="235"/>
      <c r="I64" s="235"/>
      <c r="J64" s="235"/>
      <c r="K64" s="235"/>
      <c r="L64" s="235"/>
      <c r="M64" s="235"/>
      <c r="N64" s="235"/>
      <c r="O64" s="235"/>
      <c r="P64" s="235"/>
      <c r="Q64" s="235"/>
      <c r="R64" s="235"/>
      <c r="S64" s="235"/>
      <c r="T64" s="235"/>
      <c r="U64" s="235"/>
      <c r="V64" s="235"/>
      <c r="W64" s="235"/>
      <c r="X64" s="235"/>
      <c r="Y64" s="235"/>
      <c r="Z64" s="235"/>
      <c r="AA64" s="235"/>
      <c r="AB64" s="235"/>
      <c r="AC64" s="235"/>
      <c r="AD64" s="235"/>
      <c r="AE64" s="235"/>
      <c r="AF64" s="235"/>
      <c r="AG64" s="235"/>
      <c r="AH64" s="235"/>
      <c r="AI64" s="235"/>
      <c r="AJ64" s="235"/>
      <c r="AK64" s="235"/>
      <c r="AL64" s="235"/>
      <c r="AM64" s="235"/>
      <c r="AN64" s="235"/>
      <c r="AO64" s="235"/>
      <c r="AP64" s="235"/>
      <c r="AQ64" s="235"/>
      <c r="AR64" s="235"/>
      <c r="AS64" s="235"/>
      <c r="AT64" s="235"/>
      <c r="AU64" s="235"/>
      <c r="AV64" s="235"/>
      <c r="AW64" s="235"/>
      <c r="AX64" s="235"/>
      <c r="AY64" s="235"/>
      <c r="AZ64" s="235"/>
      <c r="BA64" s="235"/>
      <c r="BB64" s="235"/>
      <c r="BC64" s="235"/>
      <c r="BD64" s="235"/>
      <c r="BE64" s="235"/>
      <c r="BF64" s="235"/>
      <c r="BG64" s="235"/>
      <c r="BH64" s="235"/>
      <c r="BI64" s="235"/>
      <c r="BJ64" s="235"/>
      <c r="BK64" s="235"/>
      <c r="BL64" s="235"/>
      <c r="BM64" s="235"/>
      <c r="BN64" s="235"/>
      <c r="BO64" s="235"/>
      <c r="BP64" s="235"/>
      <c r="BQ64" s="235"/>
      <c r="BR64" s="235"/>
      <c r="BS64" s="235"/>
      <c r="BT64" s="235"/>
      <c r="BU64" s="235"/>
      <c r="BV64" s="235"/>
      <c r="BW64" s="235"/>
      <c r="BX64" s="235"/>
      <c r="BY64" s="235"/>
      <c r="BZ64" s="235"/>
      <c r="CA64" s="235"/>
      <c r="CB64" s="235"/>
      <c r="CC64" s="235"/>
      <c r="CD64" s="235"/>
      <c r="CE64" s="235"/>
      <c r="CF64" s="235"/>
      <c r="CG64" s="235"/>
      <c r="CH64" s="235"/>
      <c r="CI64" s="235"/>
      <c r="CJ64" s="235"/>
      <c r="CK64" s="235"/>
      <c r="CL64" s="235"/>
      <c r="CM64" s="235"/>
      <c r="CN64" s="235"/>
      <c r="CO64" s="235"/>
      <c r="CP64" s="235"/>
      <c r="CQ64" s="235"/>
      <c r="CR64" s="235"/>
      <c r="CS64" s="235"/>
      <c r="CT64" s="235"/>
      <c r="CU64" s="235"/>
      <c r="CV64" s="235"/>
      <c r="CW64" s="235"/>
      <c r="CX64" s="235"/>
      <c r="CY64" s="235"/>
      <c r="CZ64" s="235"/>
      <c r="DA64" s="235"/>
      <c r="DB64" s="235"/>
      <c r="DC64" s="235"/>
      <c r="DD64" s="235"/>
      <c r="DE64" s="235"/>
      <c r="DF64" s="235"/>
      <c r="DG64" s="235"/>
      <c r="DH64" s="235"/>
      <c r="DI64" s="235"/>
      <c r="DJ64" s="235"/>
      <c r="DK64" s="235"/>
      <c r="DL64" s="235"/>
      <c r="DM64" s="235"/>
      <c r="DN64" s="235"/>
      <c r="DO64" s="235"/>
      <c r="DP64" s="235"/>
      <c r="DQ64" s="235"/>
      <c r="DR64" s="235"/>
      <c r="DS64" s="235"/>
      <c r="DT64" s="235"/>
      <c r="DU64" s="235"/>
      <c r="DV64" s="235"/>
      <c r="DW64" s="235"/>
      <c r="DX64" s="235"/>
      <c r="DY64" s="235"/>
      <c r="DZ64" s="235"/>
      <c r="EA64" s="235"/>
      <c r="EB64" s="235"/>
      <c r="EC64" s="235"/>
      <c r="ED64" s="235"/>
      <c r="EE64" s="235"/>
      <c r="EF64" s="235"/>
      <c r="EG64" s="235"/>
      <c r="EH64" s="235"/>
      <c r="EI64" s="235"/>
      <c r="EJ64" s="235"/>
      <c r="EK64" s="235"/>
      <c r="EL64" s="235"/>
      <c r="EM64" s="235"/>
      <c r="EN64" s="235"/>
      <c r="EO64" s="235"/>
      <c r="EP64" s="235"/>
      <c r="EQ64" s="235"/>
      <c r="ER64" s="235"/>
      <c r="ES64" s="235"/>
      <c r="ET64" s="235"/>
      <c r="EU64" s="235"/>
      <c r="EV64" s="235"/>
      <c r="EW64" s="235"/>
      <c r="EX64" s="235"/>
      <c r="EY64" s="235"/>
      <c r="EZ64" s="235"/>
      <c r="FA64" s="235"/>
      <c r="FB64" s="235"/>
      <c r="FC64" s="235"/>
      <c r="FD64" s="235"/>
      <c r="FE64" s="235"/>
      <c r="FF64" s="235"/>
      <c r="FG64" s="235"/>
      <c r="FH64" s="235"/>
      <c r="FI64" s="235"/>
      <c r="FJ64" s="235"/>
      <c r="FK64" s="235"/>
      <c r="FL64" s="235"/>
      <c r="FM64" s="235"/>
      <c r="FN64" s="235"/>
      <c r="FO64" s="235"/>
      <c r="FP64" s="235"/>
      <c r="FQ64" s="235"/>
      <c r="FR64" s="235"/>
      <c r="FS64" s="235"/>
      <c r="FT64" s="235"/>
      <c r="FU64" s="235"/>
      <c r="FV64" s="235"/>
      <c r="FW64" s="235"/>
      <c r="FX64" s="235"/>
      <c r="FY64" s="235"/>
      <c r="FZ64" s="235"/>
      <c r="GA64" s="235"/>
      <c r="GB64" s="235"/>
      <c r="GC64" s="235"/>
      <c r="GD64" s="235"/>
      <c r="GE64" s="235"/>
      <c r="GF64" s="235"/>
      <c r="GG64" s="235"/>
      <c r="GH64" s="235"/>
      <c r="GI64" s="235"/>
      <c r="GJ64" s="235"/>
      <c r="GK64" s="235"/>
      <c r="GL64" s="235"/>
      <c r="GM64" s="235"/>
      <c r="GN64" s="235"/>
      <c r="GO64" s="235"/>
      <c r="GP64" s="235"/>
      <c r="GQ64" s="235"/>
      <c r="GR64" s="235"/>
      <c r="GS64" s="235"/>
      <c r="GT64" s="235"/>
      <c r="GU64" s="235"/>
      <c r="GV64" s="235"/>
      <c r="GW64" s="235"/>
      <c r="GX64" s="235"/>
      <c r="GY64" s="235"/>
      <c r="GZ64" s="235"/>
      <c r="HA64" s="235"/>
      <c r="HB64" s="235"/>
      <c r="HC64" s="235"/>
      <c r="HD64" s="235"/>
    </row>
    <row r="65" spans="5:212">
      <c r="E65" s="245" t="s">
        <v>326</v>
      </c>
      <c r="F65" s="243"/>
      <c r="G65" s="252">
        <f>('Balance Sheet'!R56/('Balance Sheet'!R56+'Balance Sheet'!R67))</f>
        <v>0.34980305062018108</v>
      </c>
      <c r="H65" s="235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Y65" s="235"/>
      <c r="Z65" s="235"/>
      <c r="AA65" s="235"/>
      <c r="AB65" s="235"/>
      <c r="AC65" s="235"/>
      <c r="AD65" s="235"/>
      <c r="AE65" s="235"/>
      <c r="AF65" s="235"/>
      <c r="AG65" s="235"/>
      <c r="AH65" s="235"/>
      <c r="AI65" s="235"/>
      <c r="AJ65" s="235"/>
      <c r="AK65" s="235"/>
      <c r="AL65" s="235"/>
      <c r="AM65" s="235"/>
      <c r="AN65" s="235"/>
      <c r="AO65" s="235"/>
      <c r="AP65" s="235"/>
      <c r="AQ65" s="235"/>
      <c r="AR65" s="235"/>
      <c r="AS65" s="235"/>
      <c r="AT65" s="235"/>
      <c r="AU65" s="235"/>
      <c r="AV65" s="235"/>
      <c r="AW65" s="235"/>
      <c r="AX65" s="235"/>
      <c r="AY65" s="235"/>
      <c r="AZ65" s="235"/>
      <c r="BA65" s="235"/>
      <c r="BB65" s="235"/>
      <c r="BC65" s="235"/>
      <c r="BD65" s="235"/>
      <c r="BE65" s="235"/>
      <c r="BF65" s="235"/>
      <c r="BG65" s="235"/>
      <c r="BH65" s="235"/>
      <c r="BI65" s="235"/>
      <c r="BJ65" s="235"/>
      <c r="BK65" s="235"/>
      <c r="BL65" s="235"/>
      <c r="BM65" s="235"/>
      <c r="BN65" s="235"/>
      <c r="BO65" s="235"/>
      <c r="BP65" s="235"/>
      <c r="BQ65" s="235"/>
      <c r="BR65" s="235"/>
      <c r="BS65" s="235"/>
      <c r="BT65" s="235"/>
      <c r="BU65" s="235"/>
      <c r="BV65" s="235"/>
      <c r="BW65" s="235"/>
      <c r="BX65" s="235"/>
      <c r="BY65" s="235"/>
      <c r="BZ65" s="235"/>
      <c r="CA65" s="235"/>
      <c r="CB65" s="235"/>
      <c r="CC65" s="235"/>
      <c r="CD65" s="235"/>
      <c r="CE65" s="235"/>
      <c r="CF65" s="235"/>
      <c r="CG65" s="235"/>
      <c r="CH65" s="235"/>
      <c r="CI65" s="235"/>
      <c r="CJ65" s="235"/>
      <c r="CK65" s="235"/>
      <c r="CL65" s="235"/>
      <c r="CM65" s="235"/>
      <c r="CN65" s="235"/>
      <c r="CO65" s="235"/>
      <c r="CP65" s="235"/>
      <c r="CQ65" s="235"/>
      <c r="CR65" s="235"/>
      <c r="CS65" s="235"/>
      <c r="CT65" s="235"/>
      <c r="CU65" s="235"/>
      <c r="CV65" s="235"/>
      <c r="CW65" s="235"/>
      <c r="CX65" s="235"/>
      <c r="CY65" s="235"/>
      <c r="CZ65" s="235"/>
      <c r="DA65" s="235"/>
      <c r="DB65" s="235"/>
      <c r="DC65" s="235"/>
      <c r="DD65" s="235"/>
      <c r="DE65" s="235"/>
      <c r="DF65" s="235"/>
      <c r="DG65" s="235"/>
      <c r="DH65" s="235"/>
      <c r="DI65" s="235"/>
      <c r="DJ65" s="235"/>
      <c r="DK65" s="235"/>
      <c r="DL65" s="235"/>
      <c r="DM65" s="235"/>
      <c r="DN65" s="235"/>
      <c r="DO65" s="235"/>
      <c r="DP65" s="235"/>
      <c r="DQ65" s="235"/>
      <c r="DR65" s="235"/>
      <c r="DS65" s="235"/>
      <c r="DT65" s="235"/>
      <c r="DU65" s="235"/>
      <c r="DV65" s="235"/>
      <c r="DW65" s="235"/>
      <c r="DX65" s="235"/>
      <c r="DY65" s="235"/>
      <c r="DZ65" s="235"/>
      <c r="EA65" s="235"/>
      <c r="EB65" s="235"/>
      <c r="EC65" s="235"/>
      <c r="ED65" s="235"/>
      <c r="EE65" s="235"/>
      <c r="EF65" s="235"/>
      <c r="EG65" s="235"/>
      <c r="EH65" s="235"/>
      <c r="EI65" s="235"/>
      <c r="EJ65" s="235"/>
      <c r="EK65" s="235"/>
      <c r="EL65" s="235"/>
      <c r="EM65" s="235"/>
      <c r="EN65" s="235"/>
      <c r="EO65" s="235"/>
      <c r="EP65" s="235"/>
      <c r="EQ65" s="235"/>
      <c r="ER65" s="235"/>
      <c r="ES65" s="235"/>
      <c r="ET65" s="235"/>
      <c r="EU65" s="235"/>
      <c r="EV65" s="235"/>
      <c r="EW65" s="235"/>
      <c r="EX65" s="235"/>
      <c r="EY65" s="235"/>
      <c r="EZ65" s="235"/>
      <c r="FA65" s="235"/>
      <c r="FB65" s="235"/>
      <c r="FC65" s="235"/>
      <c r="FD65" s="235"/>
      <c r="FE65" s="235"/>
      <c r="FF65" s="235"/>
      <c r="FG65" s="235"/>
      <c r="FH65" s="235"/>
      <c r="FI65" s="235"/>
      <c r="FJ65" s="235"/>
      <c r="FK65" s="235"/>
      <c r="FL65" s="235"/>
      <c r="FM65" s="235"/>
      <c r="FN65" s="235"/>
      <c r="FO65" s="235"/>
      <c r="FP65" s="235"/>
      <c r="FQ65" s="235"/>
      <c r="FR65" s="235"/>
      <c r="FS65" s="235"/>
      <c r="FT65" s="235"/>
      <c r="FU65" s="235"/>
      <c r="FV65" s="235"/>
      <c r="FW65" s="235"/>
      <c r="FX65" s="235"/>
      <c r="FY65" s="235"/>
      <c r="FZ65" s="235"/>
      <c r="GA65" s="235"/>
      <c r="GB65" s="235"/>
      <c r="GC65" s="235"/>
      <c r="GD65" s="235"/>
      <c r="GE65" s="235"/>
      <c r="GF65" s="235"/>
      <c r="GG65" s="235"/>
      <c r="GH65" s="235"/>
      <c r="GI65" s="235"/>
      <c r="GJ65" s="235"/>
      <c r="GK65" s="235"/>
      <c r="GL65" s="235"/>
      <c r="GM65" s="235"/>
      <c r="GN65" s="235"/>
      <c r="GO65" s="235"/>
      <c r="GP65" s="235"/>
      <c r="GQ65" s="235"/>
      <c r="GR65" s="235"/>
      <c r="GS65" s="235"/>
      <c r="GT65" s="235"/>
      <c r="GU65" s="235"/>
      <c r="GV65" s="235"/>
      <c r="GW65" s="235"/>
      <c r="GX65" s="235"/>
      <c r="GY65" s="235"/>
      <c r="GZ65" s="235"/>
      <c r="HA65" s="235"/>
      <c r="HB65" s="235"/>
      <c r="HC65" s="235"/>
      <c r="HD65" s="235"/>
    </row>
    <row r="66" spans="5:212">
      <c r="E66" s="244" t="s">
        <v>327</v>
      </c>
      <c r="F66" s="243"/>
      <c r="G66" s="253">
        <v>0.34</v>
      </c>
      <c r="H66" s="235"/>
      <c r="I66" s="235"/>
      <c r="J66" s="235"/>
      <c r="K66" s="235"/>
      <c r="L66" s="235"/>
      <c r="M66" s="235"/>
      <c r="N66" s="235"/>
      <c r="O66" s="235"/>
      <c r="P66" s="235"/>
      <c r="Q66" s="235"/>
      <c r="R66" s="235"/>
      <c r="S66" s="235"/>
      <c r="T66" s="235"/>
      <c r="U66" s="235"/>
      <c r="V66" s="235"/>
      <c r="W66" s="235"/>
      <c r="X66" s="235"/>
      <c r="Y66" s="235"/>
      <c r="Z66" s="235"/>
      <c r="AA66" s="235"/>
      <c r="AB66" s="235"/>
      <c r="AC66" s="235"/>
      <c r="AD66" s="235"/>
      <c r="AE66" s="235"/>
      <c r="AF66" s="235"/>
      <c r="AG66" s="235"/>
      <c r="AH66" s="235"/>
      <c r="AI66" s="235"/>
      <c r="AJ66" s="235"/>
      <c r="AK66" s="235"/>
      <c r="AL66" s="235"/>
      <c r="AM66" s="235"/>
      <c r="AN66" s="235"/>
      <c r="AO66" s="235"/>
      <c r="AP66" s="235"/>
      <c r="AQ66" s="235"/>
      <c r="AR66" s="235"/>
      <c r="AS66" s="235"/>
      <c r="AT66" s="235"/>
      <c r="AU66" s="235"/>
      <c r="AV66" s="235"/>
      <c r="AW66" s="235"/>
      <c r="AX66" s="235"/>
      <c r="AY66" s="235"/>
      <c r="AZ66" s="235"/>
      <c r="BA66" s="235"/>
      <c r="BB66" s="235"/>
      <c r="BC66" s="235"/>
      <c r="BD66" s="235"/>
      <c r="BE66" s="235"/>
      <c r="BF66" s="235"/>
      <c r="BG66" s="235"/>
      <c r="BH66" s="235"/>
      <c r="BI66" s="235"/>
      <c r="BJ66" s="235"/>
      <c r="BK66" s="235"/>
      <c r="BL66" s="235"/>
      <c r="BM66" s="235"/>
      <c r="BN66" s="235"/>
      <c r="BO66" s="235"/>
      <c r="BP66" s="235"/>
      <c r="BQ66" s="235"/>
      <c r="BR66" s="235"/>
      <c r="BS66" s="235"/>
      <c r="BT66" s="235"/>
      <c r="BU66" s="235"/>
      <c r="BV66" s="235"/>
      <c r="BW66" s="235"/>
      <c r="BX66" s="235"/>
      <c r="BY66" s="235"/>
      <c r="BZ66" s="235"/>
      <c r="CA66" s="235"/>
      <c r="CB66" s="235"/>
      <c r="CC66" s="235"/>
      <c r="CD66" s="235"/>
      <c r="CE66" s="235"/>
      <c r="CF66" s="235"/>
      <c r="CG66" s="235"/>
      <c r="CH66" s="235"/>
      <c r="CI66" s="235"/>
      <c r="CJ66" s="235"/>
      <c r="CK66" s="235"/>
      <c r="CL66" s="235"/>
      <c r="CM66" s="235"/>
      <c r="CN66" s="235"/>
      <c r="CO66" s="235"/>
      <c r="CP66" s="235"/>
      <c r="CQ66" s="235"/>
      <c r="CR66" s="235"/>
      <c r="CS66" s="235"/>
      <c r="CT66" s="235"/>
      <c r="CU66" s="235"/>
      <c r="CV66" s="235"/>
      <c r="CW66" s="235"/>
      <c r="CX66" s="235"/>
      <c r="CY66" s="235"/>
      <c r="CZ66" s="235"/>
      <c r="DA66" s="235"/>
      <c r="DB66" s="235"/>
      <c r="DC66" s="235"/>
      <c r="DD66" s="235"/>
      <c r="DE66" s="235"/>
      <c r="DF66" s="235"/>
      <c r="DG66" s="235"/>
      <c r="DH66" s="235"/>
      <c r="DI66" s="235"/>
      <c r="DJ66" s="235"/>
      <c r="DK66" s="235"/>
      <c r="DL66" s="235"/>
      <c r="DM66" s="235"/>
      <c r="DN66" s="235"/>
      <c r="DO66" s="235"/>
      <c r="DP66" s="235"/>
      <c r="DQ66" s="235"/>
      <c r="DR66" s="235"/>
      <c r="DS66" s="235"/>
      <c r="DT66" s="235"/>
      <c r="DU66" s="235"/>
      <c r="DV66" s="235"/>
      <c r="DW66" s="235"/>
      <c r="DX66" s="235"/>
      <c r="DY66" s="235"/>
      <c r="DZ66" s="235"/>
      <c r="EA66" s="235"/>
      <c r="EB66" s="235"/>
      <c r="EC66" s="235"/>
      <c r="ED66" s="235"/>
      <c r="EE66" s="235"/>
      <c r="EF66" s="235"/>
      <c r="EG66" s="235"/>
      <c r="EH66" s="235"/>
      <c r="EI66" s="235"/>
      <c r="EJ66" s="235"/>
      <c r="EK66" s="235"/>
      <c r="EL66" s="235"/>
      <c r="EM66" s="235"/>
      <c r="EN66" s="235"/>
      <c r="EO66" s="235"/>
      <c r="EP66" s="235"/>
      <c r="EQ66" s="235"/>
      <c r="ER66" s="235"/>
      <c r="ES66" s="235"/>
      <c r="ET66" s="235"/>
      <c r="EU66" s="235"/>
      <c r="EV66" s="235"/>
      <c r="EW66" s="235"/>
      <c r="EX66" s="235"/>
      <c r="EY66" s="235"/>
      <c r="EZ66" s="235"/>
      <c r="FA66" s="235"/>
      <c r="FB66" s="235"/>
      <c r="FC66" s="235"/>
      <c r="FD66" s="235"/>
      <c r="FE66" s="235"/>
      <c r="FF66" s="235"/>
      <c r="FG66" s="235"/>
      <c r="FH66" s="235"/>
      <c r="FI66" s="235"/>
      <c r="FJ66" s="235"/>
      <c r="FK66" s="235"/>
      <c r="FL66" s="235"/>
      <c r="FM66" s="235"/>
      <c r="FN66" s="235"/>
      <c r="FO66" s="235"/>
      <c r="FP66" s="235"/>
      <c r="FQ66" s="235"/>
      <c r="FR66" s="235"/>
      <c r="FS66" s="235"/>
      <c r="FT66" s="235"/>
      <c r="FU66" s="235"/>
      <c r="FV66" s="235"/>
      <c r="FW66" s="235"/>
      <c r="FX66" s="235"/>
      <c r="FY66" s="235"/>
      <c r="FZ66" s="235"/>
      <c r="GA66" s="235"/>
      <c r="GB66" s="235"/>
      <c r="GC66" s="235"/>
      <c r="GD66" s="235"/>
      <c r="GE66" s="235"/>
      <c r="GF66" s="235"/>
      <c r="GG66" s="235"/>
      <c r="GH66" s="235"/>
      <c r="GI66" s="235"/>
      <c r="GJ66" s="235"/>
      <c r="GK66" s="235"/>
      <c r="GL66" s="235"/>
      <c r="GM66" s="235"/>
      <c r="GN66" s="235"/>
      <c r="GO66" s="235"/>
      <c r="GP66" s="235"/>
      <c r="GQ66" s="235"/>
      <c r="GR66" s="235"/>
      <c r="GS66" s="235"/>
      <c r="GT66" s="235"/>
      <c r="GU66" s="235"/>
      <c r="GV66" s="235"/>
      <c r="GW66" s="235"/>
      <c r="GX66" s="235"/>
      <c r="GY66" s="235"/>
      <c r="GZ66" s="235"/>
      <c r="HA66" s="235"/>
      <c r="HB66" s="235"/>
      <c r="HC66" s="235"/>
      <c r="HD66" s="235"/>
    </row>
    <row r="67" spans="5:212">
      <c r="E67" s="247" t="s">
        <v>328</v>
      </c>
      <c r="F67" s="248"/>
      <c r="G67" s="254">
        <f>(G65*G61)+(G64*G62)*(1-G66)</f>
        <v>0.12383374398675831</v>
      </c>
      <c r="H67" s="235"/>
      <c r="I67" s="235"/>
      <c r="J67" s="235"/>
      <c r="K67" s="235"/>
      <c r="L67" s="235"/>
      <c r="M67" s="235"/>
      <c r="N67" s="235"/>
      <c r="O67" s="235"/>
      <c r="P67" s="235"/>
      <c r="Q67" s="235"/>
      <c r="R67" s="235"/>
      <c r="S67" s="235"/>
      <c r="T67" s="235"/>
      <c r="U67" s="235"/>
      <c r="V67" s="235"/>
      <c r="W67" s="235"/>
      <c r="X67" s="235"/>
      <c r="Y67" s="235"/>
      <c r="Z67" s="235"/>
      <c r="AA67" s="235"/>
      <c r="AB67" s="235"/>
      <c r="AC67" s="235"/>
      <c r="AD67" s="235"/>
      <c r="AE67" s="235"/>
      <c r="AF67" s="235"/>
      <c r="AG67" s="235"/>
      <c r="AH67" s="235"/>
      <c r="AI67" s="235"/>
      <c r="AJ67" s="235"/>
      <c r="AK67" s="235"/>
      <c r="AL67" s="235"/>
      <c r="AM67" s="235"/>
      <c r="AN67" s="235"/>
      <c r="AO67" s="235"/>
      <c r="AP67" s="235"/>
      <c r="AQ67" s="235"/>
      <c r="AR67" s="235"/>
      <c r="AS67" s="235"/>
      <c r="AT67" s="235"/>
      <c r="AU67" s="235"/>
      <c r="AV67" s="235"/>
      <c r="AW67" s="235"/>
      <c r="AX67" s="235"/>
      <c r="AY67" s="235"/>
      <c r="AZ67" s="235"/>
      <c r="BA67" s="235"/>
      <c r="BB67" s="235"/>
      <c r="BC67" s="235"/>
      <c r="BD67" s="235"/>
      <c r="BE67" s="235"/>
      <c r="BF67" s="235"/>
      <c r="BG67" s="235"/>
      <c r="BH67" s="235"/>
      <c r="BI67" s="235"/>
      <c r="BJ67" s="235"/>
      <c r="BK67" s="235"/>
      <c r="BL67" s="235"/>
      <c r="BM67" s="235"/>
      <c r="BN67" s="235"/>
      <c r="BO67" s="235"/>
      <c r="BP67" s="235"/>
      <c r="BQ67" s="235"/>
      <c r="BR67" s="235"/>
      <c r="BS67" s="235"/>
      <c r="BT67" s="235"/>
      <c r="BU67" s="235"/>
      <c r="BV67" s="235"/>
      <c r="BW67" s="235"/>
      <c r="BX67" s="235"/>
      <c r="BY67" s="235"/>
      <c r="BZ67" s="235"/>
      <c r="CA67" s="235"/>
      <c r="CB67" s="235"/>
      <c r="CC67" s="235"/>
      <c r="CD67" s="235"/>
      <c r="CE67" s="235"/>
      <c r="CF67" s="235"/>
      <c r="CG67" s="235"/>
      <c r="CH67" s="235"/>
      <c r="CI67" s="235"/>
      <c r="CJ67" s="235"/>
      <c r="CK67" s="235"/>
      <c r="CL67" s="235"/>
      <c r="CM67" s="235"/>
      <c r="CN67" s="235"/>
      <c r="CO67" s="235"/>
      <c r="CP67" s="235"/>
      <c r="CQ67" s="235"/>
      <c r="CR67" s="235"/>
      <c r="CS67" s="235"/>
      <c r="CT67" s="235"/>
      <c r="CU67" s="235"/>
      <c r="CV67" s="235"/>
      <c r="CW67" s="235"/>
      <c r="CX67" s="235"/>
      <c r="CY67" s="235"/>
      <c r="CZ67" s="235"/>
      <c r="DA67" s="235"/>
      <c r="DB67" s="235"/>
      <c r="DC67" s="235"/>
      <c r="DD67" s="235"/>
      <c r="DE67" s="235"/>
      <c r="DF67" s="235"/>
      <c r="DG67" s="235"/>
      <c r="DH67" s="235"/>
      <c r="DI67" s="235"/>
      <c r="DJ67" s="235"/>
      <c r="DK67" s="235"/>
      <c r="DL67" s="235"/>
      <c r="DM67" s="235"/>
      <c r="DN67" s="235"/>
      <c r="DO67" s="235"/>
      <c r="DP67" s="235"/>
      <c r="DQ67" s="235"/>
      <c r="DR67" s="235"/>
      <c r="DS67" s="235"/>
      <c r="DT67" s="235"/>
      <c r="DU67" s="235"/>
      <c r="DV67" s="235"/>
      <c r="DW67" s="235"/>
      <c r="DX67" s="235"/>
      <c r="DY67" s="235"/>
      <c r="DZ67" s="235"/>
      <c r="EA67" s="235"/>
      <c r="EB67" s="235"/>
      <c r="EC67" s="235"/>
      <c r="ED67" s="235"/>
      <c r="EE67" s="235"/>
      <c r="EF67" s="235"/>
      <c r="EG67" s="235"/>
      <c r="EH67" s="235"/>
      <c r="EI67" s="235"/>
      <c r="EJ67" s="235"/>
      <c r="EK67" s="235"/>
      <c r="EL67" s="235"/>
      <c r="EM67" s="235"/>
      <c r="EN67" s="235"/>
      <c r="EO67" s="235"/>
      <c r="EP67" s="235"/>
      <c r="EQ67" s="235"/>
      <c r="ER67" s="235"/>
      <c r="ES67" s="235"/>
      <c r="ET67" s="235"/>
      <c r="EU67" s="235"/>
      <c r="EV67" s="235"/>
      <c r="EW67" s="235"/>
      <c r="EX67" s="235"/>
      <c r="EY67" s="235"/>
      <c r="EZ67" s="235"/>
      <c r="FA67" s="235"/>
      <c r="FB67" s="235"/>
      <c r="FC67" s="235"/>
      <c r="FD67" s="235"/>
      <c r="FE67" s="235"/>
      <c r="FF67" s="235"/>
      <c r="FG67" s="235"/>
      <c r="FH67" s="235"/>
      <c r="FI67" s="235"/>
      <c r="FJ67" s="235"/>
      <c r="FK67" s="235"/>
      <c r="FL67" s="235"/>
      <c r="FM67" s="235"/>
      <c r="FN67" s="235"/>
      <c r="FO67" s="235"/>
      <c r="FP67" s="235"/>
      <c r="FQ67" s="235"/>
      <c r="FR67" s="235"/>
      <c r="FS67" s="235"/>
      <c r="FT67" s="235"/>
      <c r="FU67" s="235"/>
      <c r="FV67" s="235"/>
      <c r="FW67" s="235"/>
      <c r="FX67" s="235"/>
      <c r="FY67" s="235"/>
      <c r="FZ67" s="235"/>
      <c r="GA67" s="235"/>
      <c r="GB67" s="235"/>
      <c r="GC67" s="235"/>
      <c r="GD67" s="235"/>
      <c r="GE67" s="235"/>
      <c r="GF67" s="235"/>
      <c r="GG67" s="235"/>
      <c r="GH67" s="235"/>
      <c r="GI67" s="235"/>
      <c r="GJ67" s="235"/>
      <c r="GK67" s="235"/>
      <c r="GL67" s="235"/>
      <c r="GM67" s="235"/>
      <c r="GN67" s="235"/>
      <c r="GO67" s="235"/>
      <c r="GP67" s="235"/>
      <c r="GQ67" s="235"/>
      <c r="GR67" s="235"/>
      <c r="GS67" s="235"/>
      <c r="GT67" s="235"/>
      <c r="GU67" s="235"/>
      <c r="GV67" s="235"/>
      <c r="GW67" s="235"/>
      <c r="GX67" s="235"/>
      <c r="GY67" s="235"/>
      <c r="GZ67" s="235"/>
      <c r="HA67" s="235"/>
      <c r="HB67" s="235"/>
      <c r="HC67" s="235"/>
      <c r="HD67" s="235"/>
    </row>
    <row r="68" spans="5:212">
      <c r="E68" s="255"/>
      <c r="F68" s="243"/>
      <c r="G68" s="243"/>
      <c r="H68" s="235"/>
      <c r="I68" s="235"/>
      <c r="J68" s="235"/>
      <c r="K68" s="235"/>
      <c r="L68" s="235"/>
      <c r="M68" s="235"/>
      <c r="N68" s="235"/>
      <c r="O68" s="235"/>
      <c r="P68" s="235"/>
      <c r="Q68" s="235"/>
      <c r="R68" s="235"/>
      <c r="S68" s="235"/>
      <c r="T68" s="235"/>
      <c r="U68" s="235"/>
      <c r="V68" s="235"/>
      <c r="W68" s="235"/>
      <c r="X68" s="235"/>
      <c r="Y68" s="235"/>
      <c r="Z68" s="235"/>
      <c r="AA68" s="235"/>
      <c r="AB68" s="235"/>
      <c r="AC68" s="235"/>
      <c r="AD68" s="235"/>
      <c r="AE68" s="235"/>
      <c r="AF68" s="235"/>
      <c r="AG68" s="235"/>
      <c r="AH68" s="235"/>
      <c r="AI68" s="235"/>
      <c r="AJ68" s="235"/>
      <c r="AK68" s="235"/>
      <c r="AL68" s="235"/>
      <c r="AM68" s="235"/>
      <c r="AN68" s="235"/>
      <c r="AO68" s="235"/>
      <c r="AP68" s="235"/>
      <c r="AQ68" s="235"/>
      <c r="AR68" s="235"/>
      <c r="AS68" s="235"/>
      <c r="AT68" s="235"/>
      <c r="AU68" s="235"/>
      <c r="AV68" s="235"/>
      <c r="AW68" s="235"/>
      <c r="AX68" s="235"/>
      <c r="AY68" s="235"/>
      <c r="AZ68" s="235"/>
      <c r="BA68" s="235"/>
      <c r="BB68" s="235"/>
      <c r="BC68" s="235"/>
      <c r="BD68" s="235"/>
      <c r="BE68" s="235"/>
      <c r="BF68" s="235"/>
      <c r="BG68" s="235"/>
      <c r="BH68" s="235"/>
      <c r="BI68" s="235"/>
      <c r="BJ68" s="235"/>
      <c r="BK68" s="235"/>
      <c r="BL68" s="235"/>
      <c r="BM68" s="235"/>
      <c r="BN68" s="235"/>
      <c r="BO68" s="235"/>
      <c r="BP68" s="235"/>
      <c r="BQ68" s="235"/>
      <c r="BR68" s="235"/>
      <c r="BS68" s="235"/>
      <c r="BT68" s="235"/>
      <c r="BU68" s="235"/>
      <c r="BV68" s="235"/>
      <c r="BW68" s="235"/>
      <c r="BX68" s="235"/>
      <c r="BY68" s="235"/>
      <c r="BZ68" s="235"/>
      <c r="CA68" s="235"/>
      <c r="CB68" s="235"/>
      <c r="CC68" s="235"/>
      <c r="CD68" s="235"/>
      <c r="CE68" s="235"/>
      <c r="CF68" s="235"/>
      <c r="CG68" s="235"/>
      <c r="CH68" s="235"/>
      <c r="CI68" s="235"/>
      <c r="CJ68" s="235"/>
      <c r="CK68" s="235"/>
      <c r="CL68" s="235"/>
      <c r="CM68" s="235"/>
      <c r="CN68" s="235"/>
      <c r="CO68" s="235"/>
      <c r="CP68" s="235"/>
      <c r="CQ68" s="235"/>
      <c r="CR68" s="235"/>
      <c r="CS68" s="235"/>
      <c r="CT68" s="235"/>
      <c r="CU68" s="235"/>
      <c r="CV68" s="235"/>
      <c r="CW68" s="235"/>
      <c r="CX68" s="235"/>
      <c r="CY68" s="235"/>
      <c r="CZ68" s="235"/>
      <c r="DA68" s="235"/>
      <c r="DB68" s="235"/>
      <c r="DC68" s="235"/>
      <c r="DD68" s="235"/>
      <c r="DE68" s="235"/>
      <c r="DF68" s="235"/>
      <c r="DG68" s="235"/>
      <c r="DH68" s="235"/>
      <c r="DI68" s="235"/>
      <c r="DJ68" s="235"/>
      <c r="DK68" s="235"/>
      <c r="DL68" s="235"/>
      <c r="DM68" s="235"/>
      <c r="DN68" s="235"/>
      <c r="DO68" s="235"/>
      <c r="DP68" s="235"/>
      <c r="DQ68" s="235"/>
      <c r="DR68" s="235"/>
      <c r="DS68" s="235"/>
      <c r="DT68" s="235"/>
      <c r="DU68" s="235"/>
      <c r="DV68" s="235"/>
      <c r="DW68" s="235"/>
      <c r="DX68" s="235"/>
      <c r="DY68" s="235"/>
      <c r="DZ68" s="235"/>
      <c r="EA68" s="235"/>
      <c r="EB68" s="235"/>
      <c r="EC68" s="235"/>
      <c r="ED68" s="235"/>
      <c r="EE68" s="235"/>
      <c r="EF68" s="235"/>
      <c r="EG68" s="235"/>
      <c r="EH68" s="235"/>
      <c r="EI68" s="235"/>
      <c r="EJ68" s="235"/>
      <c r="EK68" s="235"/>
      <c r="EL68" s="235"/>
      <c r="EM68" s="235"/>
      <c r="EN68" s="235"/>
      <c r="EO68" s="235"/>
      <c r="EP68" s="235"/>
      <c r="EQ68" s="235"/>
      <c r="ER68" s="235"/>
      <c r="ES68" s="235"/>
      <c r="ET68" s="235"/>
      <c r="EU68" s="235"/>
      <c r="EV68" s="235"/>
      <c r="EW68" s="235"/>
      <c r="EX68" s="235"/>
      <c r="EY68" s="235"/>
      <c r="EZ68" s="235"/>
      <c r="FA68" s="235"/>
      <c r="FB68" s="235"/>
      <c r="FC68" s="235"/>
      <c r="FD68" s="235"/>
      <c r="FE68" s="235"/>
      <c r="FF68" s="235"/>
      <c r="FG68" s="235"/>
      <c r="FH68" s="235"/>
      <c r="FI68" s="235"/>
      <c r="FJ68" s="235"/>
      <c r="FK68" s="235"/>
      <c r="FL68" s="235"/>
      <c r="FM68" s="235"/>
      <c r="FN68" s="235"/>
      <c r="FO68" s="235"/>
      <c r="FP68" s="235"/>
      <c r="FQ68" s="235"/>
      <c r="FR68" s="235"/>
      <c r="FS68" s="235"/>
      <c r="FT68" s="235"/>
      <c r="FU68" s="235"/>
      <c r="FV68" s="235"/>
      <c r="FW68" s="235"/>
      <c r="FX68" s="235"/>
      <c r="FY68" s="235"/>
      <c r="FZ68" s="235"/>
      <c r="GA68" s="235"/>
      <c r="GB68" s="235"/>
      <c r="GC68" s="235"/>
      <c r="GD68" s="235"/>
      <c r="GE68" s="235"/>
      <c r="GF68" s="235"/>
      <c r="GG68" s="235"/>
      <c r="GH68" s="235"/>
      <c r="GI68" s="235"/>
      <c r="GJ68" s="235"/>
      <c r="GK68" s="235"/>
      <c r="GL68" s="235"/>
      <c r="GM68" s="235"/>
      <c r="GN68" s="235"/>
      <c r="GO68" s="235"/>
      <c r="GP68" s="235"/>
      <c r="GQ68" s="235"/>
      <c r="GR68" s="235"/>
      <c r="GS68" s="235"/>
      <c r="GT68" s="235"/>
      <c r="GU68" s="235"/>
      <c r="GV68" s="235"/>
      <c r="GW68" s="235"/>
      <c r="GX68" s="235"/>
      <c r="GY68" s="235"/>
      <c r="GZ68" s="235"/>
      <c r="HA68" s="235"/>
      <c r="HB68" s="235"/>
      <c r="HC68" s="235"/>
      <c r="HD68" s="235"/>
    </row>
    <row r="69" spans="5:212">
      <c r="E69" s="256" t="s">
        <v>329</v>
      </c>
      <c r="F69" s="251"/>
      <c r="G69" s="254">
        <v>0.01</v>
      </c>
      <c r="H69" s="235"/>
      <c r="I69" s="235"/>
      <c r="J69" s="235"/>
      <c r="K69" s="235"/>
      <c r="L69" s="235"/>
      <c r="M69" s="235"/>
      <c r="N69" s="235"/>
      <c r="O69" s="235"/>
      <c r="P69" s="235"/>
      <c r="Q69" s="235"/>
      <c r="R69" s="235"/>
      <c r="S69" s="235"/>
      <c r="T69" s="235"/>
      <c r="U69" s="235"/>
      <c r="V69" s="235"/>
      <c r="W69" s="235"/>
      <c r="X69" s="235"/>
      <c r="Y69" s="235"/>
      <c r="Z69" s="235"/>
      <c r="AA69" s="235"/>
      <c r="AB69" s="235"/>
      <c r="AC69" s="235"/>
      <c r="AD69" s="235"/>
      <c r="AE69" s="235"/>
      <c r="AF69" s="235"/>
      <c r="AG69" s="235"/>
      <c r="AH69" s="235"/>
      <c r="AI69" s="235"/>
      <c r="AJ69" s="235"/>
      <c r="AK69" s="235"/>
      <c r="AL69" s="235"/>
      <c r="AM69" s="235"/>
      <c r="AN69" s="235"/>
      <c r="AO69" s="235"/>
      <c r="AP69" s="235"/>
      <c r="AQ69" s="235"/>
      <c r="AR69" s="235"/>
      <c r="AS69" s="235"/>
      <c r="AT69" s="235"/>
      <c r="AU69" s="235"/>
      <c r="AV69" s="235"/>
      <c r="AW69" s="235"/>
      <c r="AX69" s="235"/>
      <c r="AY69" s="235"/>
      <c r="AZ69" s="235"/>
      <c r="BA69" s="235"/>
      <c r="BB69" s="235"/>
      <c r="BC69" s="235"/>
      <c r="BD69" s="235"/>
      <c r="BE69" s="235"/>
      <c r="BF69" s="235"/>
      <c r="BG69" s="235"/>
      <c r="BH69" s="235"/>
      <c r="BI69" s="235"/>
      <c r="BJ69" s="235"/>
      <c r="BK69" s="235"/>
      <c r="BL69" s="235"/>
      <c r="BM69" s="235"/>
      <c r="BN69" s="235"/>
      <c r="BO69" s="235"/>
      <c r="BP69" s="235"/>
      <c r="BQ69" s="235"/>
      <c r="BR69" s="235"/>
      <c r="BS69" s="235"/>
      <c r="BT69" s="235"/>
      <c r="BU69" s="235"/>
      <c r="BV69" s="235"/>
      <c r="BW69" s="235"/>
      <c r="BX69" s="235"/>
      <c r="BY69" s="235"/>
      <c r="BZ69" s="235"/>
      <c r="CA69" s="235"/>
      <c r="CB69" s="235"/>
      <c r="CC69" s="235"/>
      <c r="CD69" s="235"/>
      <c r="CE69" s="235"/>
      <c r="CF69" s="235"/>
      <c r="CG69" s="235"/>
      <c r="CH69" s="235"/>
      <c r="CI69" s="235"/>
      <c r="CJ69" s="235"/>
      <c r="CK69" s="235"/>
      <c r="CL69" s="235"/>
      <c r="CM69" s="235"/>
      <c r="CN69" s="235"/>
      <c r="CO69" s="235"/>
      <c r="CP69" s="235"/>
      <c r="CQ69" s="235"/>
      <c r="CR69" s="235"/>
      <c r="CS69" s="235"/>
      <c r="CT69" s="235"/>
      <c r="CU69" s="235"/>
      <c r="CV69" s="235"/>
      <c r="CW69" s="235"/>
      <c r="CX69" s="235"/>
      <c r="CY69" s="235"/>
      <c r="CZ69" s="235"/>
      <c r="DA69" s="235"/>
      <c r="DB69" s="235"/>
      <c r="DC69" s="235"/>
      <c r="DD69" s="235"/>
      <c r="DE69" s="235"/>
      <c r="DF69" s="235"/>
      <c r="DG69" s="235"/>
      <c r="DH69" s="235"/>
      <c r="DI69" s="235"/>
      <c r="DJ69" s="235"/>
      <c r="DK69" s="235"/>
      <c r="DL69" s="235"/>
      <c r="DM69" s="235"/>
      <c r="DN69" s="235"/>
      <c r="DO69" s="235"/>
      <c r="DP69" s="235"/>
      <c r="DQ69" s="235"/>
      <c r="DR69" s="235"/>
      <c r="DS69" s="235"/>
      <c r="DT69" s="235"/>
      <c r="DU69" s="235"/>
      <c r="DV69" s="235"/>
      <c r="DW69" s="235"/>
      <c r="DX69" s="235"/>
      <c r="DY69" s="235"/>
      <c r="DZ69" s="235"/>
      <c r="EA69" s="235"/>
      <c r="EB69" s="235"/>
      <c r="EC69" s="235"/>
      <c r="ED69" s="235"/>
      <c r="EE69" s="235"/>
      <c r="EF69" s="235"/>
      <c r="EG69" s="235"/>
      <c r="EH69" s="235"/>
      <c r="EI69" s="235"/>
      <c r="EJ69" s="235"/>
      <c r="EK69" s="235"/>
      <c r="EL69" s="235"/>
      <c r="EM69" s="235"/>
      <c r="EN69" s="235"/>
      <c r="EO69" s="235"/>
      <c r="EP69" s="235"/>
      <c r="EQ69" s="235"/>
      <c r="ER69" s="235"/>
      <c r="ES69" s="235"/>
      <c r="ET69" s="235"/>
      <c r="EU69" s="235"/>
      <c r="EV69" s="235"/>
      <c r="EW69" s="235"/>
      <c r="EX69" s="235"/>
      <c r="EY69" s="235"/>
      <c r="EZ69" s="235"/>
      <c r="FA69" s="235"/>
      <c r="FB69" s="235"/>
      <c r="FC69" s="235"/>
      <c r="FD69" s="235"/>
      <c r="FE69" s="235"/>
      <c r="FF69" s="235"/>
      <c r="FG69" s="235"/>
      <c r="FH69" s="235"/>
      <c r="FI69" s="235"/>
      <c r="FJ69" s="235"/>
      <c r="FK69" s="235"/>
      <c r="FL69" s="235"/>
      <c r="FM69" s="235"/>
      <c r="FN69" s="235"/>
      <c r="FO69" s="235"/>
      <c r="FP69" s="235"/>
      <c r="FQ69" s="235"/>
      <c r="FR69" s="235"/>
      <c r="FS69" s="235"/>
      <c r="FT69" s="235"/>
      <c r="FU69" s="235"/>
      <c r="FV69" s="235"/>
      <c r="FW69" s="235"/>
      <c r="FX69" s="235"/>
      <c r="FY69" s="235"/>
      <c r="FZ69" s="235"/>
      <c r="GA69" s="235"/>
      <c r="GB69" s="235"/>
      <c r="GC69" s="235"/>
      <c r="GD69" s="235"/>
      <c r="GE69" s="235"/>
      <c r="GF69" s="235"/>
      <c r="GG69" s="235"/>
      <c r="GH69" s="235"/>
      <c r="GI69" s="235"/>
      <c r="GJ69" s="235"/>
      <c r="GK69" s="235"/>
      <c r="GL69" s="235"/>
      <c r="GM69" s="235"/>
      <c r="GN69" s="235"/>
      <c r="GO69" s="235"/>
      <c r="GP69" s="235"/>
      <c r="GQ69" s="235"/>
      <c r="GR69" s="235"/>
      <c r="GS69" s="235"/>
      <c r="GT69" s="235"/>
      <c r="GU69" s="235"/>
      <c r="GV69" s="235"/>
      <c r="GW69" s="235"/>
      <c r="GX69" s="235"/>
      <c r="GY69" s="235"/>
      <c r="GZ69" s="235"/>
      <c r="HA69" s="235"/>
      <c r="HB69" s="235"/>
      <c r="HC69" s="235"/>
      <c r="HD69" s="235"/>
    </row>
    <row r="70" spans="5:212">
      <c r="H70" s="235"/>
      <c r="I70" s="235"/>
      <c r="J70" s="235"/>
      <c r="K70" s="235"/>
      <c r="L70" s="235"/>
      <c r="M70" s="235"/>
      <c r="N70" s="235"/>
      <c r="O70" s="235"/>
      <c r="P70" s="235"/>
      <c r="Q70" s="235"/>
      <c r="R70" s="235"/>
      <c r="S70" s="235"/>
      <c r="T70" s="235"/>
      <c r="U70" s="235"/>
      <c r="V70" s="235"/>
      <c r="W70" s="235"/>
      <c r="X70" s="235"/>
      <c r="Y70" s="235"/>
      <c r="Z70" s="235"/>
      <c r="AA70" s="235"/>
      <c r="AB70" s="235"/>
      <c r="AC70" s="235"/>
      <c r="AD70" s="235"/>
      <c r="AE70" s="235"/>
      <c r="AF70" s="235"/>
      <c r="AG70" s="235"/>
      <c r="AH70" s="235"/>
      <c r="AI70" s="235"/>
      <c r="AJ70" s="235"/>
      <c r="AK70" s="235"/>
      <c r="AL70" s="235"/>
      <c r="AM70" s="235"/>
      <c r="AN70" s="235"/>
      <c r="AO70" s="235"/>
      <c r="AP70" s="235"/>
      <c r="AQ70" s="235"/>
      <c r="AR70" s="235"/>
      <c r="AS70" s="235"/>
      <c r="AT70" s="235"/>
      <c r="AU70" s="235"/>
      <c r="AV70" s="235"/>
      <c r="AW70" s="235"/>
      <c r="AX70" s="235"/>
      <c r="AY70" s="235"/>
      <c r="AZ70" s="235"/>
      <c r="BA70" s="235"/>
      <c r="BB70" s="235"/>
      <c r="BC70" s="235"/>
      <c r="BD70" s="235"/>
      <c r="BE70" s="235"/>
      <c r="BF70" s="235"/>
      <c r="BG70" s="235"/>
      <c r="BH70" s="235"/>
      <c r="BI70" s="235"/>
      <c r="BJ70" s="235"/>
      <c r="BK70" s="235"/>
      <c r="BL70" s="235"/>
      <c r="BM70" s="235"/>
      <c r="BN70" s="235"/>
      <c r="BO70" s="235"/>
      <c r="BP70" s="235"/>
      <c r="BQ70" s="235"/>
      <c r="BR70" s="235"/>
      <c r="BS70" s="235"/>
      <c r="BT70" s="235"/>
      <c r="BU70" s="235"/>
      <c r="BV70" s="235"/>
      <c r="BW70" s="235"/>
      <c r="BX70" s="235"/>
      <c r="BY70" s="235"/>
      <c r="BZ70" s="235"/>
      <c r="CA70" s="235"/>
      <c r="CB70" s="235"/>
      <c r="CC70" s="235"/>
      <c r="CD70" s="235"/>
      <c r="CE70" s="235"/>
      <c r="CF70" s="235"/>
      <c r="CG70" s="235"/>
      <c r="CH70" s="235"/>
      <c r="CI70" s="235"/>
      <c r="CJ70" s="235"/>
      <c r="CK70" s="235"/>
      <c r="CL70" s="235"/>
      <c r="CM70" s="235"/>
      <c r="CN70" s="235"/>
      <c r="CO70" s="235"/>
      <c r="CP70" s="235"/>
      <c r="CQ70" s="235"/>
      <c r="CR70" s="235"/>
      <c r="CS70" s="235"/>
      <c r="CT70" s="235"/>
      <c r="CU70" s="235"/>
      <c r="CV70" s="235"/>
      <c r="CW70" s="235"/>
      <c r="CX70" s="235"/>
      <c r="CY70" s="235"/>
      <c r="CZ70" s="235"/>
      <c r="DA70" s="235"/>
      <c r="DB70" s="235"/>
      <c r="DC70" s="235"/>
      <c r="DD70" s="235"/>
      <c r="DE70" s="235"/>
      <c r="DF70" s="235"/>
      <c r="DG70" s="235"/>
      <c r="DH70" s="235"/>
      <c r="DI70" s="235"/>
      <c r="DJ70" s="235"/>
      <c r="DK70" s="235"/>
      <c r="DL70" s="235"/>
      <c r="DM70" s="235"/>
      <c r="DN70" s="235"/>
      <c r="DO70" s="235"/>
      <c r="DP70" s="235"/>
      <c r="DQ70" s="235"/>
      <c r="DR70" s="235"/>
      <c r="DS70" s="235"/>
      <c r="DT70" s="235"/>
      <c r="DU70" s="235"/>
      <c r="DV70" s="235"/>
      <c r="DW70" s="235"/>
      <c r="DX70" s="235"/>
      <c r="DY70" s="235"/>
      <c r="DZ70" s="235"/>
      <c r="EA70" s="235"/>
      <c r="EB70" s="235"/>
      <c r="EC70" s="235"/>
      <c r="ED70" s="235"/>
      <c r="EE70" s="235"/>
      <c r="EF70" s="235"/>
      <c r="EG70" s="235"/>
      <c r="EH70" s="235"/>
      <c r="EI70" s="235"/>
      <c r="EJ70" s="235"/>
      <c r="EK70" s="235"/>
      <c r="EL70" s="235"/>
      <c r="EM70" s="235"/>
      <c r="EN70" s="235"/>
      <c r="EO70" s="235"/>
      <c r="EP70" s="235"/>
      <c r="EQ70" s="235"/>
      <c r="ER70" s="235"/>
      <c r="ES70" s="235"/>
      <c r="ET70" s="235"/>
      <c r="EU70" s="235"/>
      <c r="EV70" s="235"/>
      <c r="EW70" s="235"/>
      <c r="EX70" s="235"/>
      <c r="EY70" s="235"/>
      <c r="EZ70" s="235"/>
      <c r="FA70" s="235"/>
      <c r="FB70" s="235"/>
      <c r="FC70" s="235"/>
      <c r="FD70" s="235"/>
      <c r="FE70" s="235"/>
      <c r="FF70" s="235"/>
      <c r="FG70" s="235"/>
      <c r="FH70" s="235"/>
      <c r="FI70" s="235"/>
      <c r="FJ70" s="235"/>
      <c r="FK70" s="235"/>
      <c r="FL70" s="235"/>
      <c r="FM70" s="235"/>
      <c r="FN70" s="235"/>
      <c r="FO70" s="235"/>
      <c r="FP70" s="235"/>
      <c r="FQ70" s="235"/>
      <c r="FR70" s="235"/>
      <c r="FS70" s="235"/>
      <c r="FT70" s="235"/>
      <c r="FU70" s="235"/>
      <c r="FV70" s="235"/>
      <c r="FW70" s="235"/>
      <c r="FX70" s="235"/>
      <c r="FY70" s="235"/>
      <c r="FZ70" s="235"/>
      <c r="GA70" s="235"/>
      <c r="GB70" s="235"/>
      <c r="GC70" s="235"/>
      <c r="GD70" s="235"/>
      <c r="GE70" s="235"/>
      <c r="GF70" s="235"/>
      <c r="GG70" s="235"/>
      <c r="GH70" s="235"/>
      <c r="GI70" s="235"/>
      <c r="GJ70" s="235"/>
      <c r="GK70" s="235"/>
      <c r="GL70" s="235"/>
      <c r="GM70" s="235"/>
      <c r="GN70" s="235"/>
      <c r="GO70" s="235"/>
      <c r="GP70" s="235"/>
      <c r="GQ70" s="235"/>
      <c r="GR70" s="235"/>
      <c r="GS70" s="235"/>
      <c r="GT70" s="235"/>
      <c r="GU70" s="235"/>
      <c r="GV70" s="235"/>
      <c r="GW70" s="235"/>
      <c r="GX70" s="235"/>
      <c r="GY70" s="235"/>
      <c r="GZ70" s="235"/>
      <c r="HA70" s="235"/>
      <c r="HB70" s="235"/>
      <c r="HC70" s="235"/>
      <c r="HD70" s="235"/>
    </row>
    <row r="71" spans="5:212">
      <c r="H71" s="235"/>
      <c r="I71" s="235"/>
      <c r="J71" s="235"/>
      <c r="K71" s="235"/>
      <c r="L71" s="235"/>
      <c r="M71" s="235"/>
      <c r="N71" s="235"/>
      <c r="O71" s="235"/>
      <c r="P71" s="235"/>
      <c r="Q71" s="235"/>
      <c r="R71" s="235"/>
      <c r="S71" s="235"/>
      <c r="T71" s="235"/>
      <c r="U71" s="235"/>
      <c r="V71" s="235"/>
      <c r="W71" s="235"/>
      <c r="X71" s="235"/>
      <c r="Y71" s="235"/>
      <c r="Z71" s="235"/>
      <c r="AA71" s="235"/>
      <c r="AB71" s="235"/>
      <c r="AC71" s="235"/>
      <c r="AD71" s="235"/>
      <c r="AE71" s="235"/>
      <c r="AF71" s="235"/>
      <c r="AG71" s="235"/>
      <c r="AH71" s="235"/>
      <c r="AI71" s="235"/>
      <c r="AJ71" s="235"/>
      <c r="AK71" s="235"/>
      <c r="AL71" s="235"/>
      <c r="AM71" s="235"/>
      <c r="AN71" s="235"/>
      <c r="AO71" s="235"/>
      <c r="AP71" s="235"/>
      <c r="AQ71" s="235"/>
      <c r="AR71" s="235"/>
      <c r="AS71" s="235"/>
      <c r="AT71" s="235"/>
      <c r="AU71" s="235"/>
      <c r="AV71" s="235"/>
      <c r="AW71" s="235"/>
      <c r="AX71" s="235"/>
      <c r="AY71" s="235"/>
      <c r="AZ71" s="235"/>
      <c r="BA71" s="235"/>
      <c r="BB71" s="235"/>
      <c r="BC71" s="235"/>
      <c r="BD71" s="235"/>
      <c r="BE71" s="235"/>
      <c r="BF71" s="235"/>
      <c r="BG71" s="235"/>
      <c r="BH71" s="235"/>
      <c r="BI71" s="235"/>
      <c r="BJ71" s="235"/>
      <c r="BK71" s="235"/>
      <c r="BL71" s="235"/>
      <c r="BM71" s="235"/>
      <c r="BN71" s="235"/>
      <c r="BO71" s="235"/>
      <c r="BP71" s="235"/>
      <c r="BQ71" s="235"/>
      <c r="BR71" s="235"/>
      <c r="BS71" s="235"/>
      <c r="BT71" s="235"/>
      <c r="BU71" s="235"/>
      <c r="BV71" s="235"/>
      <c r="BW71" s="235"/>
      <c r="BX71" s="235"/>
      <c r="BY71" s="235"/>
      <c r="BZ71" s="235"/>
      <c r="CA71" s="235"/>
      <c r="CB71" s="235"/>
      <c r="CC71" s="235"/>
      <c r="CD71" s="235"/>
      <c r="CE71" s="235"/>
      <c r="CF71" s="235"/>
      <c r="CG71" s="235"/>
      <c r="CH71" s="235"/>
      <c r="CI71" s="235"/>
      <c r="CJ71" s="235"/>
      <c r="CK71" s="235"/>
      <c r="CL71" s="235"/>
      <c r="CM71" s="235"/>
      <c r="CN71" s="235"/>
      <c r="CO71" s="235"/>
      <c r="CP71" s="235"/>
      <c r="CQ71" s="235"/>
      <c r="CR71" s="235"/>
      <c r="CS71" s="235"/>
      <c r="CT71" s="235"/>
      <c r="CU71" s="235"/>
      <c r="CV71" s="235"/>
      <c r="CW71" s="235"/>
      <c r="CX71" s="235"/>
      <c r="CY71" s="235"/>
      <c r="CZ71" s="235"/>
      <c r="DA71" s="235"/>
      <c r="DB71" s="235"/>
      <c r="DC71" s="235"/>
      <c r="DD71" s="235"/>
      <c r="DE71" s="235"/>
      <c r="DF71" s="235"/>
      <c r="DG71" s="235"/>
      <c r="DH71" s="235"/>
      <c r="DI71" s="235"/>
      <c r="DJ71" s="235"/>
      <c r="DK71" s="235"/>
      <c r="DL71" s="235"/>
      <c r="DM71" s="235"/>
      <c r="DN71" s="235"/>
      <c r="DO71" s="235"/>
      <c r="DP71" s="235"/>
      <c r="DQ71" s="235"/>
      <c r="DR71" s="235"/>
      <c r="DS71" s="235"/>
      <c r="DT71" s="235"/>
      <c r="DU71" s="235"/>
      <c r="DV71" s="235"/>
      <c r="DW71" s="235"/>
      <c r="DX71" s="235"/>
      <c r="DY71" s="235"/>
      <c r="DZ71" s="235"/>
      <c r="EA71" s="235"/>
      <c r="EB71" s="235"/>
      <c r="EC71" s="235"/>
      <c r="ED71" s="235"/>
      <c r="EE71" s="235"/>
      <c r="EF71" s="235"/>
      <c r="EG71" s="235"/>
      <c r="EH71" s="235"/>
      <c r="EI71" s="235"/>
      <c r="EJ71" s="235"/>
      <c r="EK71" s="235"/>
      <c r="EL71" s="235"/>
      <c r="EM71" s="235"/>
      <c r="EN71" s="235"/>
      <c r="EO71" s="235"/>
      <c r="EP71" s="235"/>
      <c r="EQ71" s="235"/>
      <c r="ER71" s="235"/>
      <c r="ES71" s="235"/>
      <c r="ET71" s="235"/>
      <c r="EU71" s="235"/>
      <c r="EV71" s="235"/>
      <c r="EW71" s="235"/>
      <c r="EX71" s="235"/>
      <c r="EY71" s="235"/>
      <c r="EZ71" s="235"/>
      <c r="FA71" s="235"/>
      <c r="FB71" s="235"/>
      <c r="FC71" s="235"/>
      <c r="FD71" s="235"/>
      <c r="FE71" s="235"/>
      <c r="FF71" s="235"/>
      <c r="FG71" s="235"/>
      <c r="FH71" s="235"/>
      <c r="FI71" s="235"/>
      <c r="FJ71" s="235"/>
      <c r="FK71" s="235"/>
      <c r="FL71" s="235"/>
      <c r="FM71" s="235"/>
      <c r="FN71" s="235"/>
      <c r="FO71" s="235"/>
      <c r="FP71" s="235"/>
      <c r="FQ71" s="235"/>
      <c r="FR71" s="235"/>
      <c r="FS71" s="235"/>
      <c r="FT71" s="235"/>
      <c r="FU71" s="235"/>
      <c r="FV71" s="235"/>
      <c r="FW71" s="235"/>
      <c r="FX71" s="235"/>
      <c r="FY71" s="235"/>
      <c r="FZ71" s="235"/>
      <c r="GA71" s="235"/>
      <c r="GB71" s="235"/>
      <c r="GC71" s="235"/>
      <c r="GD71" s="235"/>
      <c r="GE71" s="235"/>
      <c r="GF71" s="235"/>
      <c r="GG71" s="235"/>
      <c r="GH71" s="235"/>
      <c r="GI71" s="235"/>
      <c r="GJ71" s="235"/>
      <c r="GK71" s="235"/>
      <c r="GL71" s="235"/>
      <c r="GM71" s="235"/>
      <c r="GN71" s="235"/>
      <c r="GO71" s="235"/>
      <c r="GP71" s="235"/>
      <c r="GQ71" s="235"/>
      <c r="GR71" s="235"/>
      <c r="GS71" s="235"/>
      <c r="GT71" s="235"/>
      <c r="GU71" s="235"/>
      <c r="GV71" s="235"/>
      <c r="GW71" s="235"/>
      <c r="GX71" s="235"/>
      <c r="GY71" s="235"/>
      <c r="GZ71" s="235"/>
      <c r="HA71" s="235"/>
      <c r="HB71" s="235"/>
      <c r="HC71" s="235"/>
      <c r="HD71" s="235"/>
    </row>
    <row r="72" spans="5:212">
      <c r="E72" s="240" t="s">
        <v>330</v>
      </c>
      <c r="F72" s="240"/>
      <c r="G72" s="240"/>
      <c r="H72" s="240"/>
      <c r="I72" s="235"/>
      <c r="J72" s="235"/>
      <c r="K72" s="235"/>
      <c r="L72" s="235"/>
      <c r="M72" s="235"/>
      <c r="N72" s="235"/>
      <c r="O72" s="235"/>
      <c r="P72" s="235"/>
      <c r="Q72" s="235"/>
      <c r="R72" s="235"/>
      <c r="S72" s="235"/>
      <c r="T72" s="235"/>
      <c r="U72" s="235"/>
      <c r="V72" s="235"/>
      <c r="W72" s="235"/>
      <c r="X72" s="235"/>
      <c r="Y72" s="235"/>
      <c r="Z72" s="235"/>
      <c r="AA72" s="235"/>
      <c r="AB72" s="235"/>
      <c r="AC72" s="235"/>
      <c r="AD72" s="235"/>
      <c r="AE72" s="235"/>
      <c r="AF72" s="235"/>
      <c r="AG72" s="235"/>
      <c r="AH72" s="235"/>
      <c r="AI72" s="235"/>
      <c r="AJ72" s="235"/>
      <c r="AK72" s="235"/>
      <c r="AL72" s="235"/>
      <c r="AM72" s="235"/>
      <c r="AN72" s="235"/>
      <c r="AO72" s="235"/>
      <c r="AP72" s="235"/>
      <c r="AQ72" s="235"/>
      <c r="AR72" s="235"/>
      <c r="AS72" s="235"/>
      <c r="AT72" s="235"/>
      <c r="AU72" s="235"/>
      <c r="AV72" s="235"/>
      <c r="AW72" s="235"/>
      <c r="AX72" s="235"/>
      <c r="AY72" s="235"/>
      <c r="AZ72" s="235"/>
      <c r="BA72" s="235"/>
      <c r="BB72" s="235"/>
      <c r="BC72" s="235"/>
      <c r="BD72" s="235"/>
      <c r="BE72" s="235"/>
      <c r="BF72" s="235"/>
      <c r="BG72" s="235"/>
      <c r="BH72" s="235"/>
      <c r="BI72" s="235"/>
      <c r="BJ72" s="235"/>
      <c r="BK72" s="235"/>
      <c r="BL72" s="235"/>
      <c r="BM72" s="235"/>
      <c r="BN72" s="235"/>
      <c r="BO72" s="235"/>
      <c r="BP72" s="235"/>
      <c r="BQ72" s="235"/>
      <c r="BR72" s="235"/>
      <c r="BS72" s="235"/>
      <c r="BT72" s="235"/>
      <c r="BU72" s="235"/>
      <c r="BV72" s="235"/>
      <c r="BW72" s="235"/>
      <c r="BX72" s="235"/>
      <c r="BY72" s="235"/>
      <c r="BZ72" s="235"/>
      <c r="CA72" s="235"/>
      <c r="CB72" s="235"/>
      <c r="CC72" s="235"/>
      <c r="CD72" s="235"/>
      <c r="CE72" s="235"/>
      <c r="CF72" s="235"/>
      <c r="CG72" s="235"/>
      <c r="CH72" s="235"/>
      <c r="CI72" s="235"/>
      <c r="CJ72" s="235"/>
      <c r="CK72" s="235"/>
      <c r="CL72" s="235"/>
      <c r="CM72" s="235"/>
      <c r="CN72" s="235"/>
      <c r="CO72" s="235"/>
      <c r="CP72" s="235"/>
      <c r="CQ72" s="235"/>
      <c r="CR72" s="235"/>
      <c r="CS72" s="235"/>
      <c r="CT72" s="235"/>
      <c r="CU72" s="235"/>
      <c r="CV72" s="235"/>
      <c r="CW72" s="235"/>
      <c r="CX72" s="235"/>
      <c r="CY72" s="235"/>
      <c r="CZ72" s="235"/>
      <c r="DA72" s="235"/>
      <c r="DB72" s="235"/>
      <c r="DC72" s="235"/>
      <c r="DD72" s="235"/>
      <c r="DE72" s="235"/>
      <c r="DF72" s="235"/>
      <c r="DG72" s="235"/>
      <c r="DH72" s="235"/>
      <c r="DI72" s="235"/>
      <c r="DJ72" s="235"/>
      <c r="DK72" s="235"/>
      <c r="DL72" s="235"/>
      <c r="DM72" s="235"/>
      <c r="DN72" s="235"/>
      <c r="DO72" s="235"/>
      <c r="DP72" s="235"/>
      <c r="DQ72" s="235"/>
      <c r="DR72" s="235"/>
      <c r="DS72" s="235"/>
      <c r="DT72" s="235"/>
      <c r="DU72" s="235"/>
      <c r="DV72" s="235"/>
      <c r="DW72" s="235"/>
      <c r="DX72" s="235"/>
      <c r="DY72" s="235"/>
      <c r="DZ72" s="235"/>
      <c r="EA72" s="235"/>
      <c r="EB72" s="235"/>
      <c r="EC72" s="235"/>
      <c r="ED72" s="235"/>
      <c r="EE72" s="235"/>
      <c r="EF72" s="235"/>
      <c r="EG72" s="235"/>
      <c r="EH72" s="235"/>
      <c r="EI72" s="235"/>
      <c r="EJ72" s="235"/>
      <c r="EK72" s="235"/>
      <c r="EL72" s="235"/>
      <c r="EM72" s="235"/>
      <c r="EN72" s="235"/>
      <c r="EO72" s="235"/>
      <c r="EP72" s="235"/>
      <c r="EQ72" s="235"/>
      <c r="ER72" s="235"/>
      <c r="ES72" s="235"/>
      <c r="ET72" s="235"/>
      <c r="EU72" s="235"/>
      <c r="EV72" s="235"/>
      <c r="EW72" s="235"/>
      <c r="EX72" s="235"/>
      <c r="EY72" s="235"/>
      <c r="EZ72" s="235"/>
      <c r="FA72" s="235"/>
      <c r="FB72" s="235"/>
      <c r="FC72" s="235"/>
      <c r="FD72" s="235"/>
      <c r="FE72" s="235"/>
      <c r="FF72" s="235"/>
      <c r="FG72" s="235"/>
      <c r="FH72" s="235"/>
      <c r="FI72" s="235"/>
      <c r="FJ72" s="235"/>
      <c r="FK72" s="235"/>
      <c r="FL72" s="235"/>
      <c r="FM72" s="235"/>
      <c r="FN72" s="235"/>
      <c r="FO72" s="235"/>
      <c r="FP72" s="235"/>
      <c r="FQ72" s="235"/>
      <c r="FR72" s="235"/>
      <c r="FS72" s="235"/>
      <c r="FT72" s="235"/>
      <c r="FU72" s="235"/>
      <c r="FV72" s="235"/>
      <c r="FW72" s="235"/>
      <c r="FX72" s="235"/>
      <c r="FY72" s="235"/>
      <c r="FZ72" s="235"/>
      <c r="GA72" s="235"/>
      <c r="GB72" s="235"/>
      <c r="GC72" s="235"/>
      <c r="GD72" s="235"/>
      <c r="GE72" s="235"/>
      <c r="GF72" s="235"/>
      <c r="GG72" s="235"/>
      <c r="GH72" s="235"/>
      <c r="GI72" s="235"/>
      <c r="GJ72" s="235"/>
      <c r="GK72" s="235"/>
      <c r="GL72" s="235"/>
      <c r="GM72" s="235"/>
      <c r="GN72" s="235"/>
      <c r="GO72" s="235"/>
      <c r="GP72" s="235"/>
      <c r="GQ72" s="235"/>
      <c r="GR72" s="235"/>
      <c r="GS72" s="235"/>
      <c r="GT72" s="235"/>
      <c r="GU72" s="235"/>
      <c r="GV72" s="235"/>
      <c r="GW72" s="235"/>
      <c r="GX72" s="235"/>
      <c r="GY72" s="235"/>
      <c r="GZ72" s="235"/>
      <c r="HA72" s="235"/>
      <c r="HB72" s="235"/>
      <c r="HC72" s="235"/>
      <c r="HD72" s="235"/>
    </row>
    <row r="73" spans="5:212"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235"/>
      <c r="X73" s="235"/>
      <c r="Y73" s="235"/>
      <c r="Z73" s="235"/>
      <c r="AA73" s="235"/>
      <c r="AB73" s="235"/>
      <c r="AC73" s="235"/>
      <c r="AD73" s="235"/>
      <c r="AE73" s="235"/>
      <c r="AF73" s="235"/>
      <c r="AG73" s="235"/>
      <c r="AH73" s="235"/>
      <c r="AI73" s="235"/>
      <c r="AJ73" s="235"/>
      <c r="AK73" s="235"/>
      <c r="AL73" s="235"/>
      <c r="AM73" s="235"/>
      <c r="AN73" s="235"/>
      <c r="AO73" s="235"/>
      <c r="AP73" s="235"/>
      <c r="AQ73" s="235"/>
      <c r="AR73" s="235"/>
      <c r="AS73" s="235"/>
      <c r="AT73" s="235"/>
      <c r="AU73" s="235"/>
      <c r="AV73" s="235"/>
      <c r="AW73" s="235"/>
      <c r="AX73" s="235"/>
      <c r="AY73" s="235"/>
      <c r="AZ73" s="235"/>
      <c r="BA73" s="235"/>
      <c r="BB73" s="235"/>
      <c r="BC73" s="235"/>
      <c r="BD73" s="235"/>
      <c r="BE73" s="235"/>
      <c r="BF73" s="235"/>
      <c r="BG73" s="235"/>
      <c r="BH73" s="235"/>
      <c r="BI73" s="235"/>
      <c r="BJ73" s="235"/>
      <c r="BK73" s="235"/>
      <c r="BL73" s="235"/>
      <c r="BM73" s="235"/>
      <c r="BN73" s="235"/>
      <c r="BO73" s="235"/>
      <c r="BP73" s="235"/>
      <c r="BQ73" s="235"/>
      <c r="BR73" s="235"/>
      <c r="BS73" s="235"/>
      <c r="BT73" s="235"/>
      <c r="BU73" s="235"/>
      <c r="BV73" s="235"/>
      <c r="BW73" s="235"/>
      <c r="BX73" s="235"/>
      <c r="BY73" s="235"/>
      <c r="BZ73" s="235"/>
      <c r="CA73" s="235"/>
      <c r="CB73" s="235"/>
      <c r="CC73" s="235"/>
      <c r="CD73" s="235"/>
      <c r="CE73" s="235"/>
      <c r="CF73" s="235"/>
      <c r="CG73" s="235"/>
      <c r="CH73" s="235"/>
      <c r="CI73" s="235"/>
      <c r="CJ73" s="235"/>
      <c r="CK73" s="235"/>
      <c r="CL73" s="235"/>
      <c r="CM73" s="235"/>
      <c r="CN73" s="235"/>
      <c r="CO73" s="235"/>
      <c r="CP73" s="235"/>
      <c r="CQ73" s="235"/>
      <c r="CR73" s="235"/>
      <c r="CS73" s="235"/>
      <c r="CT73" s="235"/>
      <c r="CU73" s="235"/>
      <c r="CV73" s="235"/>
      <c r="CW73" s="235"/>
      <c r="CX73" s="235"/>
      <c r="CY73" s="235"/>
      <c r="CZ73" s="235"/>
      <c r="DA73" s="235"/>
      <c r="DB73" s="235"/>
      <c r="DC73" s="235"/>
      <c r="DD73" s="235"/>
      <c r="DE73" s="235"/>
      <c r="DF73" s="235"/>
      <c r="DG73" s="235"/>
      <c r="DH73" s="235"/>
      <c r="DI73" s="235"/>
      <c r="DJ73" s="235"/>
      <c r="DK73" s="235"/>
      <c r="DL73" s="235"/>
      <c r="DM73" s="235"/>
      <c r="DN73" s="235"/>
      <c r="DO73" s="235"/>
      <c r="DP73" s="235"/>
      <c r="DQ73" s="235"/>
      <c r="DR73" s="235"/>
      <c r="DS73" s="235"/>
      <c r="DT73" s="235"/>
      <c r="DU73" s="235"/>
      <c r="DV73" s="235"/>
      <c r="DW73" s="235"/>
      <c r="DX73" s="235"/>
      <c r="DY73" s="235"/>
      <c r="DZ73" s="235"/>
      <c r="EA73" s="235"/>
      <c r="EB73" s="235"/>
      <c r="EC73" s="235"/>
      <c r="ED73" s="235"/>
      <c r="EE73" s="235"/>
      <c r="EF73" s="235"/>
      <c r="EG73" s="235"/>
      <c r="EH73" s="235"/>
      <c r="EI73" s="235"/>
      <c r="EJ73" s="235"/>
      <c r="EK73" s="235"/>
      <c r="EL73" s="235"/>
      <c r="EM73" s="235"/>
      <c r="EN73" s="235"/>
      <c r="EO73" s="235"/>
      <c r="EP73" s="235"/>
      <c r="EQ73" s="235"/>
      <c r="ER73" s="235"/>
      <c r="ES73" s="235"/>
      <c r="ET73" s="235"/>
      <c r="EU73" s="235"/>
      <c r="EV73" s="235"/>
      <c r="EW73" s="235"/>
      <c r="EX73" s="235"/>
      <c r="EY73" s="235"/>
      <c r="EZ73" s="235"/>
      <c r="FA73" s="235"/>
      <c r="FB73" s="235"/>
      <c r="FC73" s="235"/>
      <c r="FD73" s="235"/>
      <c r="FE73" s="235"/>
      <c r="FF73" s="235"/>
      <c r="FG73" s="235"/>
      <c r="FH73" s="235"/>
      <c r="FI73" s="235"/>
      <c r="FJ73" s="235"/>
      <c r="FK73" s="235"/>
      <c r="FL73" s="235"/>
      <c r="FM73" s="235"/>
      <c r="FN73" s="235"/>
      <c r="FO73" s="235"/>
      <c r="FP73" s="235"/>
      <c r="FQ73" s="235"/>
      <c r="FR73" s="235"/>
      <c r="FS73" s="235"/>
      <c r="FT73" s="235"/>
      <c r="FU73" s="235"/>
      <c r="FV73" s="235"/>
      <c r="FW73" s="235"/>
      <c r="FX73" s="235"/>
      <c r="FY73" s="235"/>
      <c r="FZ73" s="235"/>
      <c r="GA73" s="235"/>
      <c r="GB73" s="235"/>
      <c r="GC73" s="235"/>
      <c r="GD73" s="235"/>
      <c r="GE73" s="235"/>
      <c r="GF73" s="235"/>
      <c r="GG73" s="235"/>
      <c r="GH73" s="235"/>
      <c r="GI73" s="235"/>
      <c r="GJ73" s="235"/>
      <c r="GK73" s="235"/>
      <c r="GL73" s="235"/>
      <c r="GM73" s="235"/>
      <c r="GN73" s="235"/>
      <c r="GO73" s="235"/>
      <c r="GP73" s="235"/>
      <c r="GQ73" s="235"/>
      <c r="GR73" s="235"/>
      <c r="GS73" s="235"/>
      <c r="GT73" s="235"/>
      <c r="GU73" s="235"/>
      <c r="GV73" s="235"/>
      <c r="GW73" s="235"/>
      <c r="GX73" s="235"/>
      <c r="GY73" s="235"/>
      <c r="GZ73" s="235"/>
      <c r="HA73" s="235"/>
      <c r="HB73" s="235"/>
      <c r="HC73" s="235"/>
      <c r="HD73" s="235"/>
    </row>
    <row r="74" spans="5:212">
      <c r="E74" s="232" t="s">
        <v>352</v>
      </c>
      <c r="G74" s="326">
        <v>0.27</v>
      </c>
      <c r="H74" s="235"/>
      <c r="I74" s="235"/>
      <c r="J74" s="235"/>
      <c r="K74" s="235"/>
      <c r="L74" s="235"/>
      <c r="M74" s="235"/>
      <c r="N74" s="235"/>
      <c r="O74" s="235"/>
      <c r="P74" s="235"/>
      <c r="Q74" s="235"/>
      <c r="R74" s="235"/>
      <c r="S74" s="235"/>
      <c r="T74" s="235"/>
      <c r="U74" s="235"/>
      <c r="V74" s="235"/>
      <c r="W74" s="235"/>
      <c r="X74" s="235"/>
      <c r="Y74" s="235"/>
      <c r="Z74" s="235"/>
      <c r="AA74" s="235"/>
      <c r="AB74" s="235"/>
      <c r="AC74" s="235"/>
      <c r="AD74" s="235"/>
      <c r="AE74" s="235"/>
      <c r="AF74" s="235"/>
      <c r="AG74" s="235"/>
      <c r="AH74" s="235"/>
      <c r="AI74" s="235"/>
      <c r="AJ74" s="235"/>
      <c r="AK74" s="235"/>
      <c r="AL74" s="235"/>
      <c r="AM74" s="235"/>
      <c r="AN74" s="235"/>
      <c r="AO74" s="235"/>
      <c r="AP74" s="235"/>
      <c r="AQ74" s="235"/>
      <c r="AR74" s="235"/>
      <c r="AS74" s="235"/>
      <c r="AT74" s="235"/>
      <c r="AU74" s="235"/>
      <c r="AV74" s="235"/>
      <c r="AW74" s="235"/>
      <c r="AX74" s="235"/>
      <c r="AY74" s="235"/>
      <c r="AZ74" s="235"/>
      <c r="BA74" s="235"/>
      <c r="BB74" s="235"/>
      <c r="BC74" s="235"/>
      <c r="BD74" s="235"/>
      <c r="BE74" s="235"/>
      <c r="BF74" s="235"/>
      <c r="BG74" s="235"/>
      <c r="BH74" s="235"/>
      <c r="BI74" s="235"/>
      <c r="BJ74" s="235"/>
      <c r="BK74" s="235"/>
      <c r="BL74" s="235"/>
      <c r="BM74" s="235"/>
      <c r="BN74" s="235"/>
      <c r="BO74" s="235"/>
      <c r="BP74" s="235"/>
      <c r="BQ74" s="235"/>
      <c r="BR74" s="235"/>
      <c r="BS74" s="235"/>
      <c r="BT74" s="235"/>
      <c r="BU74" s="235"/>
      <c r="BV74" s="235"/>
      <c r="BW74" s="235"/>
      <c r="BX74" s="235"/>
      <c r="BY74" s="235"/>
      <c r="BZ74" s="235"/>
      <c r="CA74" s="235"/>
      <c r="CB74" s="235"/>
      <c r="CC74" s="235"/>
      <c r="CD74" s="235"/>
      <c r="CE74" s="235"/>
      <c r="CF74" s="235"/>
      <c r="CG74" s="235"/>
      <c r="CH74" s="235"/>
      <c r="CI74" s="235"/>
      <c r="CJ74" s="235"/>
      <c r="CK74" s="235"/>
      <c r="CL74" s="235"/>
      <c r="CM74" s="235"/>
      <c r="CN74" s="235"/>
      <c r="CO74" s="235"/>
      <c r="CP74" s="235"/>
      <c r="CQ74" s="235"/>
      <c r="CR74" s="235"/>
      <c r="CS74" s="235"/>
      <c r="CT74" s="235"/>
      <c r="CU74" s="235"/>
      <c r="CV74" s="235"/>
      <c r="CW74" s="235"/>
      <c r="CX74" s="235"/>
      <c r="CY74" s="235"/>
      <c r="CZ74" s="235"/>
      <c r="DA74" s="235"/>
      <c r="DB74" s="235"/>
      <c r="DC74" s="235"/>
      <c r="DD74" s="235"/>
      <c r="DE74" s="235"/>
      <c r="DF74" s="235"/>
      <c r="DG74" s="235"/>
      <c r="DH74" s="235"/>
      <c r="DI74" s="235"/>
      <c r="DJ74" s="235"/>
      <c r="DK74" s="235"/>
      <c r="DL74" s="235"/>
      <c r="DM74" s="235"/>
      <c r="DN74" s="235"/>
      <c r="DO74" s="235"/>
      <c r="DP74" s="235"/>
      <c r="DQ74" s="235"/>
      <c r="DR74" s="235"/>
      <c r="DS74" s="235"/>
      <c r="DT74" s="235"/>
      <c r="DU74" s="235"/>
      <c r="DV74" s="235"/>
      <c r="DW74" s="235"/>
      <c r="DX74" s="235"/>
      <c r="DY74" s="235"/>
      <c r="DZ74" s="235"/>
      <c r="EA74" s="235"/>
      <c r="EB74" s="235"/>
      <c r="EC74" s="235"/>
      <c r="ED74" s="235"/>
      <c r="EE74" s="235"/>
      <c r="EF74" s="235"/>
      <c r="EG74" s="235"/>
      <c r="EH74" s="235"/>
      <c r="EI74" s="235"/>
      <c r="EJ74" s="235"/>
      <c r="EK74" s="235"/>
      <c r="EL74" s="235"/>
      <c r="EM74" s="235"/>
      <c r="EN74" s="235"/>
      <c r="EO74" s="235"/>
      <c r="EP74" s="235"/>
      <c r="EQ74" s="235"/>
      <c r="ER74" s="235"/>
      <c r="ES74" s="235"/>
      <c r="ET74" s="235"/>
      <c r="EU74" s="235"/>
      <c r="EV74" s="235"/>
      <c r="EW74" s="235"/>
      <c r="EX74" s="235"/>
      <c r="EY74" s="235"/>
      <c r="EZ74" s="235"/>
      <c r="FA74" s="235"/>
      <c r="FB74" s="235"/>
      <c r="FC74" s="235"/>
      <c r="FD74" s="235"/>
      <c r="FE74" s="235"/>
      <c r="FF74" s="235"/>
      <c r="FG74" s="235"/>
      <c r="FH74" s="235"/>
      <c r="FI74" s="235"/>
      <c r="FJ74" s="235"/>
      <c r="FK74" s="235"/>
      <c r="FL74" s="235"/>
      <c r="FM74" s="235"/>
      <c r="FN74" s="235"/>
      <c r="FO74" s="235"/>
      <c r="FP74" s="235"/>
      <c r="FQ74" s="235"/>
      <c r="FR74" s="235"/>
      <c r="FS74" s="235"/>
      <c r="FT74" s="235"/>
      <c r="FU74" s="235"/>
      <c r="FV74" s="235"/>
      <c r="FW74" s="235"/>
      <c r="FX74" s="235"/>
      <c r="FY74" s="235"/>
      <c r="FZ74" s="235"/>
      <c r="GA74" s="235"/>
      <c r="GB74" s="235"/>
      <c r="GC74" s="235"/>
      <c r="GD74" s="235"/>
      <c r="GE74" s="235"/>
      <c r="GF74" s="235"/>
      <c r="GG74" s="235"/>
      <c r="GH74" s="235"/>
      <c r="GI74" s="235"/>
      <c r="GJ74" s="235"/>
      <c r="GK74" s="235"/>
      <c r="GL74" s="235"/>
      <c r="GM74" s="235"/>
      <c r="GN74" s="235"/>
      <c r="GO74" s="235"/>
      <c r="GP74" s="235"/>
      <c r="GQ74" s="235"/>
      <c r="GR74" s="235"/>
      <c r="GS74" s="235"/>
      <c r="GT74" s="235"/>
      <c r="GU74" s="235"/>
      <c r="GV74" s="235"/>
      <c r="GW74" s="235"/>
      <c r="GX74" s="235"/>
      <c r="GY74" s="235"/>
      <c r="GZ74" s="235"/>
      <c r="HA74" s="235"/>
      <c r="HB74" s="235"/>
      <c r="HC74" s="235"/>
      <c r="HD74" s="235"/>
    </row>
    <row r="75" spans="5:212" ht="17.399999999999999" thickBot="1">
      <c r="E75" s="232" t="s">
        <v>353</v>
      </c>
      <c r="G75" s="232">
        <v>1.63</v>
      </c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35"/>
      <c r="W75" s="235"/>
      <c r="X75" s="235"/>
      <c r="Y75" s="235"/>
      <c r="Z75" s="235"/>
      <c r="AA75" s="235"/>
      <c r="AB75" s="235"/>
      <c r="AC75" s="235"/>
      <c r="AD75" s="235"/>
      <c r="AE75" s="235"/>
      <c r="AF75" s="235"/>
      <c r="AG75" s="235"/>
      <c r="AH75" s="235"/>
      <c r="AI75" s="235"/>
      <c r="AJ75" s="235"/>
      <c r="AK75" s="235"/>
      <c r="AL75" s="235"/>
      <c r="AM75" s="235"/>
      <c r="AN75" s="235"/>
      <c r="AO75" s="235"/>
      <c r="AP75" s="235"/>
      <c r="AQ75" s="235"/>
      <c r="AR75" s="235"/>
      <c r="AS75" s="235"/>
      <c r="AT75" s="235"/>
      <c r="AU75" s="235"/>
      <c r="AV75" s="235"/>
      <c r="AW75" s="235"/>
      <c r="AX75" s="235"/>
      <c r="AY75" s="235"/>
      <c r="AZ75" s="235"/>
      <c r="BA75" s="235"/>
      <c r="BB75" s="235"/>
      <c r="BC75" s="235"/>
      <c r="BD75" s="235"/>
      <c r="BE75" s="235"/>
      <c r="BF75" s="235"/>
      <c r="BG75" s="235"/>
      <c r="BH75" s="235"/>
      <c r="BI75" s="235"/>
      <c r="BJ75" s="235"/>
      <c r="BK75" s="235"/>
      <c r="BL75" s="235"/>
      <c r="BM75" s="235"/>
      <c r="BN75" s="235"/>
      <c r="BO75" s="235"/>
      <c r="BP75" s="235"/>
      <c r="BQ75" s="235"/>
      <c r="BR75" s="235"/>
      <c r="BS75" s="235"/>
      <c r="BT75" s="235"/>
      <c r="BU75" s="235"/>
      <c r="BV75" s="235"/>
      <c r="BW75" s="235"/>
      <c r="BX75" s="235"/>
      <c r="BY75" s="235"/>
      <c r="BZ75" s="235"/>
      <c r="CA75" s="235"/>
      <c r="CB75" s="235"/>
      <c r="CC75" s="235"/>
      <c r="CD75" s="235"/>
      <c r="CE75" s="235"/>
      <c r="CF75" s="235"/>
      <c r="CG75" s="235"/>
      <c r="CH75" s="235"/>
      <c r="CI75" s="235"/>
      <c r="CJ75" s="235"/>
      <c r="CK75" s="235"/>
      <c r="CL75" s="235"/>
      <c r="CM75" s="235"/>
      <c r="CN75" s="235"/>
      <c r="CO75" s="235"/>
      <c r="CP75" s="235"/>
      <c r="CQ75" s="235"/>
      <c r="CR75" s="235"/>
      <c r="CS75" s="235"/>
      <c r="CT75" s="235"/>
      <c r="CU75" s="235"/>
      <c r="CV75" s="235"/>
      <c r="CW75" s="235"/>
      <c r="CX75" s="235"/>
      <c r="CY75" s="235"/>
      <c r="CZ75" s="235"/>
      <c r="DA75" s="235"/>
      <c r="DB75" s="235"/>
      <c r="DC75" s="235"/>
      <c r="DD75" s="235"/>
      <c r="DE75" s="235"/>
      <c r="DF75" s="235"/>
      <c r="DG75" s="235"/>
      <c r="DH75" s="235"/>
      <c r="DI75" s="235"/>
      <c r="DJ75" s="235"/>
      <c r="DK75" s="235"/>
      <c r="DL75" s="235"/>
      <c r="DM75" s="235"/>
      <c r="DN75" s="235"/>
      <c r="DO75" s="235"/>
      <c r="DP75" s="235"/>
      <c r="DQ75" s="235"/>
      <c r="DR75" s="235"/>
      <c r="DS75" s="235"/>
      <c r="DT75" s="235"/>
      <c r="DU75" s="235"/>
      <c r="DV75" s="235"/>
      <c r="DW75" s="235"/>
      <c r="DX75" s="235"/>
      <c r="DY75" s="235"/>
      <c r="DZ75" s="235"/>
      <c r="EA75" s="235"/>
      <c r="EB75" s="235"/>
      <c r="EC75" s="235"/>
      <c r="ED75" s="235"/>
      <c r="EE75" s="235"/>
      <c r="EF75" s="235"/>
      <c r="EG75" s="235"/>
      <c r="EH75" s="235"/>
      <c r="EI75" s="235"/>
      <c r="EJ75" s="235"/>
      <c r="EK75" s="235"/>
      <c r="EL75" s="235"/>
      <c r="EM75" s="235"/>
      <c r="EN75" s="235"/>
      <c r="EO75" s="235"/>
      <c r="EP75" s="235"/>
      <c r="EQ75" s="235"/>
      <c r="ER75" s="235"/>
      <c r="ES75" s="235"/>
      <c r="ET75" s="235"/>
      <c r="EU75" s="235"/>
      <c r="EV75" s="235"/>
      <c r="EW75" s="235"/>
      <c r="EX75" s="235"/>
      <c r="EY75" s="235"/>
      <c r="EZ75" s="235"/>
      <c r="FA75" s="235"/>
      <c r="FB75" s="235"/>
      <c r="FC75" s="235"/>
      <c r="FD75" s="235"/>
      <c r="FE75" s="235"/>
      <c r="FF75" s="235"/>
      <c r="FG75" s="235"/>
      <c r="FH75" s="235"/>
      <c r="FI75" s="235"/>
      <c r="FJ75" s="235"/>
      <c r="FK75" s="235"/>
      <c r="FL75" s="235"/>
      <c r="FM75" s="235"/>
      <c r="FN75" s="235"/>
      <c r="FO75" s="235"/>
      <c r="FP75" s="235"/>
      <c r="FQ75" s="235"/>
      <c r="FR75" s="235"/>
      <c r="FS75" s="235"/>
      <c r="FT75" s="235"/>
      <c r="FU75" s="235"/>
      <c r="FV75" s="235"/>
      <c r="FW75" s="235"/>
      <c r="FX75" s="235"/>
      <c r="FY75" s="235"/>
      <c r="FZ75" s="235"/>
      <c r="GA75" s="235"/>
      <c r="GB75" s="235"/>
      <c r="GC75" s="235"/>
      <c r="GD75" s="235"/>
      <c r="GE75" s="235"/>
      <c r="GF75" s="235"/>
      <c r="GG75" s="235"/>
      <c r="GH75" s="235"/>
      <c r="GI75" s="235"/>
      <c r="GJ75" s="235"/>
      <c r="GK75" s="235"/>
      <c r="GL75" s="235"/>
      <c r="GM75" s="235"/>
      <c r="GN75" s="235"/>
      <c r="GO75" s="235"/>
      <c r="GP75" s="235"/>
      <c r="GQ75" s="235"/>
      <c r="GR75" s="235"/>
      <c r="GS75" s="235"/>
      <c r="GT75" s="235"/>
      <c r="GU75" s="235"/>
      <c r="GV75" s="235"/>
      <c r="GW75" s="235"/>
      <c r="GX75" s="235"/>
      <c r="GY75" s="235"/>
      <c r="GZ75" s="235"/>
      <c r="HA75" s="235"/>
      <c r="HB75" s="235"/>
      <c r="HC75" s="235"/>
      <c r="HD75" s="235"/>
    </row>
    <row r="76" spans="5:212" ht="17.399999999999999" thickBot="1">
      <c r="E76" s="232" t="s">
        <v>354</v>
      </c>
      <c r="G76" s="326">
        <v>1.33</v>
      </c>
      <c r="H76" s="235"/>
      <c r="I76" s="235"/>
      <c r="J76" s="308">
        <v>2016</v>
      </c>
      <c r="K76" s="308">
        <v>2017</v>
      </c>
      <c r="L76" s="308">
        <v>2018</v>
      </c>
      <c r="M76" s="308">
        <v>2019</v>
      </c>
      <c r="N76" s="308">
        <v>2020</v>
      </c>
      <c r="O76" s="308">
        <v>2021</v>
      </c>
      <c r="P76" s="308">
        <v>2022</v>
      </c>
      <c r="Q76" s="308">
        <v>2023</v>
      </c>
      <c r="R76" s="308">
        <v>2024</v>
      </c>
      <c r="S76" s="308">
        <v>2025</v>
      </c>
      <c r="T76" s="308" t="s">
        <v>355</v>
      </c>
      <c r="U76" s="235"/>
      <c r="V76" s="235"/>
      <c r="W76" s="235"/>
      <c r="X76" s="235"/>
      <c r="Y76" s="235"/>
      <c r="Z76" s="235"/>
      <c r="AA76" s="235"/>
      <c r="AB76" s="235"/>
      <c r="AC76" s="235"/>
      <c r="AD76" s="235"/>
      <c r="AE76" s="235"/>
      <c r="AF76" s="235"/>
      <c r="AG76" s="235"/>
      <c r="AH76" s="235"/>
      <c r="AI76" s="235"/>
      <c r="AJ76" s="235"/>
      <c r="AK76" s="235"/>
      <c r="AL76" s="235"/>
      <c r="AM76" s="235"/>
      <c r="AN76" s="235"/>
      <c r="AO76" s="235"/>
      <c r="AP76" s="235"/>
      <c r="AQ76" s="235"/>
      <c r="AR76" s="235"/>
      <c r="AS76" s="235"/>
      <c r="AT76" s="235"/>
      <c r="AU76" s="235"/>
      <c r="AV76" s="235"/>
      <c r="AW76" s="235"/>
      <c r="AX76" s="235"/>
      <c r="AY76" s="235"/>
      <c r="AZ76" s="235"/>
      <c r="BA76" s="235"/>
      <c r="BB76" s="235"/>
      <c r="BC76" s="235"/>
      <c r="BD76" s="235"/>
      <c r="BE76" s="235"/>
      <c r="BF76" s="235"/>
      <c r="BG76" s="235"/>
      <c r="BH76" s="235"/>
      <c r="BI76" s="235"/>
      <c r="BJ76" s="235"/>
      <c r="BK76" s="235"/>
      <c r="BL76" s="235"/>
      <c r="BM76" s="235"/>
      <c r="BN76" s="235"/>
      <c r="BO76" s="235"/>
      <c r="BP76" s="235"/>
      <c r="BQ76" s="235"/>
      <c r="BR76" s="235"/>
      <c r="BS76" s="235"/>
      <c r="BT76" s="235"/>
      <c r="BU76" s="235"/>
      <c r="BV76" s="235"/>
      <c r="BW76" s="235"/>
      <c r="BX76" s="235"/>
      <c r="BY76" s="235"/>
      <c r="BZ76" s="235"/>
      <c r="CA76" s="235"/>
      <c r="CB76" s="235"/>
      <c r="CC76" s="235"/>
      <c r="CD76" s="235"/>
      <c r="CE76" s="235"/>
      <c r="CF76" s="235"/>
      <c r="CG76" s="235"/>
      <c r="CH76" s="235"/>
      <c r="CI76" s="235"/>
      <c r="CJ76" s="235"/>
      <c r="CK76" s="235"/>
      <c r="CL76" s="235"/>
      <c r="CM76" s="235"/>
      <c r="CN76" s="235"/>
      <c r="CO76" s="235"/>
      <c r="CP76" s="235"/>
      <c r="CQ76" s="235"/>
      <c r="CR76" s="235"/>
      <c r="CS76" s="235"/>
      <c r="CT76" s="235"/>
      <c r="CU76" s="235"/>
      <c r="CV76" s="235"/>
      <c r="CW76" s="235"/>
      <c r="CX76" s="235"/>
      <c r="CY76" s="235"/>
      <c r="CZ76" s="235"/>
      <c r="DA76" s="235"/>
      <c r="DB76" s="235"/>
      <c r="DC76" s="235"/>
      <c r="DD76" s="235"/>
      <c r="DE76" s="235"/>
      <c r="DF76" s="235"/>
      <c r="DG76" s="235"/>
      <c r="DH76" s="235"/>
      <c r="DI76" s="235"/>
      <c r="DJ76" s="235"/>
      <c r="DK76" s="235"/>
      <c r="DL76" s="235"/>
      <c r="DM76" s="235"/>
      <c r="DN76" s="235"/>
      <c r="DO76" s="235"/>
      <c r="DP76" s="235"/>
      <c r="DQ76" s="235"/>
      <c r="DR76" s="235"/>
      <c r="DS76" s="235"/>
      <c r="DT76" s="235"/>
      <c r="DU76" s="235"/>
      <c r="DV76" s="235"/>
      <c r="DW76" s="235"/>
      <c r="DX76" s="235"/>
      <c r="DY76" s="235"/>
      <c r="DZ76" s="235"/>
      <c r="EA76" s="235"/>
      <c r="EB76" s="235"/>
      <c r="EC76" s="235"/>
      <c r="ED76" s="235"/>
      <c r="EE76" s="235"/>
      <c r="EF76" s="235"/>
      <c r="EG76" s="235"/>
      <c r="EH76" s="235"/>
      <c r="EI76" s="235"/>
      <c r="EJ76" s="235"/>
      <c r="EK76" s="235"/>
      <c r="EL76" s="235"/>
      <c r="EM76" s="235"/>
      <c r="EN76" s="235"/>
      <c r="EO76" s="235"/>
      <c r="EP76" s="235"/>
      <c r="EQ76" s="235"/>
      <c r="ER76" s="235"/>
      <c r="ES76" s="235"/>
      <c r="ET76" s="235"/>
      <c r="EU76" s="235"/>
      <c r="EV76" s="235"/>
      <c r="EW76" s="235"/>
      <c r="EX76" s="235"/>
      <c r="EY76" s="235"/>
      <c r="EZ76" s="235"/>
      <c r="FA76" s="235"/>
      <c r="FB76" s="235"/>
      <c r="FC76" s="235"/>
      <c r="FD76" s="235"/>
      <c r="FE76" s="235"/>
      <c r="FF76" s="235"/>
      <c r="FG76" s="235"/>
      <c r="FH76" s="235"/>
      <c r="FI76" s="235"/>
      <c r="FJ76" s="235"/>
      <c r="FK76" s="235"/>
      <c r="FL76" s="235"/>
      <c r="FM76" s="235"/>
      <c r="FN76" s="235"/>
      <c r="FO76" s="235"/>
      <c r="FP76" s="235"/>
      <c r="FQ76" s="235"/>
      <c r="FR76" s="235"/>
      <c r="FS76" s="235"/>
      <c r="FT76" s="235"/>
      <c r="FU76" s="235"/>
      <c r="FV76" s="235"/>
      <c r="FW76" s="235"/>
      <c r="FX76" s="235"/>
      <c r="FY76" s="235"/>
      <c r="FZ76" s="235"/>
      <c r="GA76" s="235"/>
      <c r="GB76" s="235"/>
      <c r="GC76" s="235"/>
      <c r="GD76" s="235"/>
      <c r="GE76" s="235"/>
      <c r="GF76" s="235"/>
      <c r="GG76" s="235"/>
      <c r="GH76" s="235"/>
      <c r="GI76" s="235"/>
      <c r="GJ76" s="235"/>
      <c r="GK76" s="235"/>
      <c r="GL76" s="235"/>
      <c r="GM76" s="235"/>
      <c r="GN76" s="235"/>
      <c r="GO76" s="235"/>
      <c r="GP76" s="235"/>
      <c r="GQ76" s="235"/>
      <c r="GR76" s="235"/>
      <c r="GS76" s="235"/>
      <c r="GT76" s="235"/>
      <c r="GU76" s="235"/>
      <c r="GV76" s="235"/>
      <c r="GW76" s="235"/>
      <c r="GX76" s="235"/>
      <c r="GY76" s="235"/>
      <c r="GZ76" s="235"/>
      <c r="HA76" s="235"/>
      <c r="HB76" s="235"/>
      <c r="HC76" s="235"/>
      <c r="HD76" s="235"/>
    </row>
    <row r="77" spans="5:212">
      <c r="E77" s="232" t="s">
        <v>356</v>
      </c>
      <c r="G77" s="310">
        <f>AVERAGE(J77:T77)</f>
        <v>1.1463636363636363</v>
      </c>
      <c r="H77" s="235"/>
      <c r="I77" s="235"/>
      <c r="J77" s="309">
        <v>0.57999999999999996</v>
      </c>
      <c r="K77" s="309">
        <v>1.01</v>
      </c>
      <c r="L77" s="309">
        <v>1</v>
      </c>
      <c r="M77" s="309">
        <v>0.57999999999999996</v>
      </c>
      <c r="N77" s="309">
        <v>0.93</v>
      </c>
      <c r="O77" s="309">
        <v>0.96</v>
      </c>
      <c r="P77" s="309">
        <v>1.05</v>
      </c>
      <c r="Q77" s="309">
        <v>1.64</v>
      </c>
      <c r="R77" s="309">
        <v>1.62</v>
      </c>
      <c r="S77" s="309">
        <v>1.61</v>
      </c>
      <c r="T77" s="309">
        <v>1.63</v>
      </c>
      <c r="U77" s="235"/>
      <c r="V77" s="235"/>
      <c r="W77" s="235"/>
      <c r="X77" s="235"/>
      <c r="Y77" s="235"/>
      <c r="Z77" s="235"/>
      <c r="AA77" s="235"/>
      <c r="AB77" s="235"/>
      <c r="AC77" s="235"/>
      <c r="AD77" s="235"/>
      <c r="AE77" s="235"/>
      <c r="AF77" s="235"/>
      <c r="AG77" s="235"/>
      <c r="AH77" s="235"/>
      <c r="AI77" s="235"/>
      <c r="AJ77" s="235"/>
      <c r="AK77" s="235"/>
      <c r="AL77" s="235"/>
      <c r="AM77" s="235"/>
      <c r="AN77" s="235"/>
      <c r="AO77" s="235"/>
      <c r="AP77" s="235"/>
      <c r="AQ77" s="235"/>
      <c r="AR77" s="235"/>
      <c r="AS77" s="235"/>
      <c r="AT77" s="235"/>
      <c r="AU77" s="235"/>
      <c r="AV77" s="235"/>
      <c r="AW77" s="235"/>
      <c r="AX77" s="235"/>
      <c r="AY77" s="235"/>
      <c r="AZ77" s="235"/>
      <c r="BA77" s="235"/>
      <c r="BB77" s="235"/>
      <c r="BC77" s="235"/>
      <c r="BD77" s="235"/>
      <c r="BE77" s="235"/>
      <c r="BF77" s="235"/>
      <c r="BG77" s="235"/>
      <c r="BH77" s="235"/>
      <c r="BI77" s="235"/>
      <c r="BJ77" s="235"/>
      <c r="BK77" s="235"/>
      <c r="BL77" s="235"/>
      <c r="BM77" s="235"/>
      <c r="BN77" s="235"/>
      <c r="BO77" s="235"/>
      <c r="BP77" s="235"/>
      <c r="BQ77" s="235"/>
      <c r="BR77" s="235"/>
      <c r="BS77" s="235"/>
      <c r="BT77" s="235"/>
      <c r="BU77" s="235"/>
      <c r="BV77" s="235"/>
      <c r="BW77" s="235"/>
      <c r="BX77" s="235"/>
      <c r="BY77" s="235"/>
      <c r="BZ77" s="235"/>
      <c r="CA77" s="235"/>
      <c r="CB77" s="235"/>
      <c r="CC77" s="235"/>
      <c r="CD77" s="235"/>
      <c r="CE77" s="235"/>
      <c r="CF77" s="235"/>
      <c r="CG77" s="235"/>
      <c r="CH77" s="235"/>
      <c r="CI77" s="235"/>
      <c r="CJ77" s="235"/>
      <c r="CK77" s="235"/>
      <c r="CL77" s="235"/>
      <c r="CM77" s="235"/>
      <c r="CN77" s="235"/>
      <c r="CO77" s="235"/>
      <c r="CP77" s="235"/>
      <c r="CQ77" s="235"/>
      <c r="CR77" s="235"/>
      <c r="CS77" s="235"/>
      <c r="CT77" s="235"/>
      <c r="CU77" s="235"/>
      <c r="CV77" s="235"/>
      <c r="CW77" s="235"/>
      <c r="CX77" s="235"/>
      <c r="CY77" s="235"/>
      <c r="CZ77" s="235"/>
      <c r="DA77" s="235"/>
      <c r="DB77" s="235"/>
      <c r="DC77" s="235"/>
      <c r="DD77" s="235"/>
      <c r="DE77" s="235"/>
      <c r="DF77" s="235"/>
      <c r="DG77" s="235"/>
      <c r="DH77" s="235"/>
      <c r="DI77" s="235"/>
      <c r="DJ77" s="235"/>
      <c r="DK77" s="235"/>
      <c r="DL77" s="235"/>
      <c r="DM77" s="235"/>
      <c r="DN77" s="235"/>
      <c r="DO77" s="235"/>
      <c r="DP77" s="235"/>
      <c r="DQ77" s="235"/>
      <c r="DR77" s="235"/>
      <c r="DS77" s="235"/>
      <c r="DT77" s="235"/>
      <c r="DU77" s="235"/>
      <c r="DV77" s="235"/>
      <c r="DW77" s="235"/>
      <c r="DX77" s="235"/>
      <c r="DY77" s="235"/>
      <c r="DZ77" s="235"/>
      <c r="EA77" s="235"/>
      <c r="EB77" s="235"/>
      <c r="EC77" s="235"/>
      <c r="ED77" s="235"/>
      <c r="EE77" s="235"/>
      <c r="EF77" s="235"/>
      <c r="EG77" s="235"/>
      <c r="EH77" s="235"/>
      <c r="EI77" s="235"/>
      <c r="EJ77" s="235"/>
      <c r="EK77" s="235"/>
      <c r="EL77" s="235"/>
      <c r="EM77" s="235"/>
      <c r="EN77" s="235"/>
      <c r="EO77" s="235"/>
      <c r="EP77" s="235"/>
      <c r="EQ77" s="235"/>
      <c r="ER77" s="235"/>
      <c r="ES77" s="235"/>
      <c r="ET77" s="235"/>
      <c r="EU77" s="235"/>
      <c r="EV77" s="235"/>
      <c r="EW77" s="235"/>
      <c r="EX77" s="235"/>
      <c r="EY77" s="235"/>
      <c r="EZ77" s="235"/>
      <c r="FA77" s="235"/>
      <c r="FB77" s="235"/>
      <c r="FC77" s="235"/>
      <c r="FD77" s="235"/>
      <c r="FE77" s="235"/>
      <c r="FF77" s="235"/>
      <c r="FG77" s="235"/>
      <c r="FH77" s="235"/>
      <c r="FI77" s="235"/>
      <c r="FJ77" s="235"/>
      <c r="FK77" s="235"/>
      <c r="FL77" s="235"/>
      <c r="FM77" s="235"/>
      <c r="FN77" s="235"/>
      <c r="FO77" s="235"/>
      <c r="FP77" s="235"/>
      <c r="FQ77" s="235"/>
      <c r="FR77" s="235"/>
      <c r="FS77" s="235"/>
      <c r="FT77" s="235"/>
      <c r="FU77" s="235"/>
      <c r="FV77" s="235"/>
      <c r="FW77" s="235"/>
      <c r="FX77" s="235"/>
      <c r="FY77" s="235"/>
      <c r="FZ77" s="235"/>
      <c r="GA77" s="235"/>
      <c r="GB77" s="235"/>
      <c r="GC77" s="235"/>
      <c r="GD77" s="235"/>
      <c r="GE77" s="235"/>
      <c r="GF77" s="235"/>
      <c r="GG77" s="235"/>
      <c r="GH77" s="235"/>
      <c r="GI77" s="235"/>
      <c r="GJ77" s="235"/>
      <c r="GK77" s="235"/>
      <c r="GL77" s="235"/>
      <c r="GM77" s="235"/>
      <c r="GN77" s="235"/>
      <c r="GO77" s="235"/>
      <c r="GP77" s="235"/>
      <c r="GQ77" s="235"/>
      <c r="GR77" s="235"/>
      <c r="GS77" s="235"/>
      <c r="GT77" s="235"/>
      <c r="GU77" s="235"/>
      <c r="GV77" s="235"/>
      <c r="GW77" s="235"/>
      <c r="GX77" s="235"/>
      <c r="GY77" s="235"/>
      <c r="GZ77" s="235"/>
      <c r="HA77" s="235"/>
      <c r="HB77" s="235"/>
      <c r="HC77" s="235"/>
      <c r="HD77" s="235"/>
    </row>
    <row r="78" spans="5:212">
      <c r="E78" s="232" t="s">
        <v>372</v>
      </c>
      <c r="G78" s="326">
        <v>0.27</v>
      </c>
      <c r="H78" s="235"/>
      <c r="I78" s="235"/>
      <c r="U78" s="235"/>
      <c r="V78" s="235"/>
      <c r="W78" s="235"/>
      <c r="X78" s="235"/>
      <c r="Y78" s="235"/>
      <c r="Z78" s="235"/>
      <c r="AA78" s="235"/>
      <c r="AB78" s="235"/>
      <c r="AC78" s="235"/>
      <c r="AD78" s="235"/>
      <c r="AE78" s="235"/>
      <c r="AF78" s="235"/>
      <c r="AG78" s="235"/>
      <c r="AH78" s="235"/>
      <c r="AI78" s="235"/>
      <c r="AJ78" s="235"/>
      <c r="AK78" s="235"/>
      <c r="AL78" s="235"/>
      <c r="AM78" s="235"/>
      <c r="AN78" s="235"/>
      <c r="AO78" s="235"/>
      <c r="AP78" s="235"/>
      <c r="AQ78" s="235"/>
      <c r="AR78" s="235"/>
      <c r="AS78" s="235"/>
      <c r="AT78" s="235"/>
      <c r="AU78" s="235"/>
      <c r="AV78" s="235"/>
      <c r="AW78" s="235"/>
      <c r="AX78" s="235"/>
      <c r="AY78" s="235"/>
      <c r="AZ78" s="235"/>
      <c r="BA78" s="235"/>
      <c r="BB78" s="235"/>
      <c r="BC78" s="235"/>
      <c r="BD78" s="235"/>
      <c r="BE78" s="235"/>
      <c r="BF78" s="235"/>
      <c r="BG78" s="235"/>
      <c r="BH78" s="235"/>
      <c r="BI78" s="235"/>
      <c r="BJ78" s="235"/>
      <c r="BK78" s="235"/>
      <c r="BL78" s="235"/>
      <c r="BM78" s="235"/>
      <c r="BN78" s="235"/>
      <c r="BO78" s="235"/>
      <c r="BP78" s="235"/>
      <c r="BQ78" s="235"/>
      <c r="BR78" s="235"/>
      <c r="BS78" s="235"/>
      <c r="BT78" s="235"/>
      <c r="BU78" s="235"/>
      <c r="BV78" s="235"/>
      <c r="BW78" s="235"/>
      <c r="BX78" s="235"/>
      <c r="BY78" s="235"/>
      <c r="BZ78" s="235"/>
      <c r="CA78" s="235"/>
      <c r="CB78" s="235"/>
      <c r="CC78" s="235"/>
      <c r="CD78" s="235"/>
      <c r="CE78" s="235"/>
      <c r="CF78" s="235"/>
      <c r="CG78" s="235"/>
      <c r="CH78" s="235"/>
      <c r="CI78" s="235"/>
      <c r="CJ78" s="235"/>
      <c r="CK78" s="235"/>
      <c r="CL78" s="235"/>
      <c r="CM78" s="235"/>
      <c r="CN78" s="235"/>
      <c r="CO78" s="235"/>
      <c r="CP78" s="235"/>
      <c r="CQ78" s="235"/>
      <c r="CR78" s="235"/>
      <c r="CS78" s="235"/>
      <c r="CT78" s="235"/>
      <c r="CU78" s="235"/>
      <c r="CV78" s="235"/>
      <c r="CW78" s="235"/>
      <c r="CX78" s="235"/>
      <c r="CY78" s="235"/>
      <c r="CZ78" s="235"/>
      <c r="DA78" s="235"/>
      <c r="DB78" s="235"/>
      <c r="DC78" s="235"/>
      <c r="DD78" s="235"/>
      <c r="DE78" s="235"/>
      <c r="DF78" s="235"/>
      <c r="DG78" s="235"/>
      <c r="DH78" s="235"/>
      <c r="DI78" s="235"/>
      <c r="DJ78" s="235"/>
      <c r="DK78" s="235"/>
      <c r="DL78" s="235"/>
      <c r="DM78" s="235"/>
      <c r="DN78" s="235"/>
      <c r="DO78" s="235"/>
      <c r="DP78" s="235"/>
      <c r="DQ78" s="235"/>
      <c r="DR78" s="235"/>
      <c r="DS78" s="235"/>
      <c r="DT78" s="235"/>
      <c r="DU78" s="235"/>
      <c r="DV78" s="235"/>
      <c r="DW78" s="235"/>
      <c r="DX78" s="235"/>
      <c r="DY78" s="235"/>
      <c r="DZ78" s="235"/>
      <c r="EA78" s="235"/>
      <c r="EB78" s="235"/>
      <c r="EC78" s="235"/>
      <c r="ED78" s="235"/>
      <c r="EE78" s="235"/>
      <c r="EF78" s="235"/>
      <c r="EG78" s="235"/>
      <c r="EH78" s="235"/>
      <c r="EI78" s="235"/>
      <c r="EJ78" s="235"/>
      <c r="EK78" s="235"/>
      <c r="EL78" s="235"/>
      <c r="EM78" s="235"/>
      <c r="EN78" s="235"/>
      <c r="EO78" s="235"/>
      <c r="EP78" s="235"/>
      <c r="EQ78" s="235"/>
      <c r="ER78" s="235"/>
      <c r="ES78" s="235"/>
      <c r="ET78" s="235"/>
      <c r="EU78" s="235"/>
      <c r="EV78" s="235"/>
      <c r="EW78" s="235"/>
      <c r="EX78" s="235"/>
      <c r="EY78" s="235"/>
      <c r="EZ78" s="235"/>
      <c r="FA78" s="235"/>
      <c r="FB78" s="235"/>
      <c r="FC78" s="235"/>
      <c r="FD78" s="235"/>
      <c r="FE78" s="235"/>
      <c r="FF78" s="235"/>
      <c r="FG78" s="235"/>
      <c r="FH78" s="235"/>
      <c r="FI78" s="235"/>
      <c r="FJ78" s="235"/>
      <c r="FK78" s="235"/>
      <c r="FL78" s="235"/>
      <c r="FM78" s="235"/>
      <c r="FN78" s="235"/>
      <c r="FO78" s="235"/>
      <c r="FP78" s="235"/>
      <c r="FQ78" s="235"/>
      <c r="FR78" s="235"/>
      <c r="FS78" s="235"/>
      <c r="FT78" s="235"/>
      <c r="FU78" s="235"/>
      <c r="FV78" s="235"/>
      <c r="FW78" s="235"/>
      <c r="FX78" s="235"/>
      <c r="FY78" s="235"/>
      <c r="FZ78" s="235"/>
      <c r="GA78" s="235"/>
      <c r="GB78" s="235"/>
      <c r="GC78" s="235"/>
      <c r="GD78" s="235"/>
      <c r="GE78" s="235"/>
      <c r="GF78" s="235"/>
      <c r="GG78" s="235"/>
      <c r="GH78" s="235"/>
      <c r="GI78" s="235"/>
      <c r="GJ78" s="235"/>
      <c r="GK78" s="235"/>
      <c r="GL78" s="235"/>
      <c r="GM78" s="235"/>
      <c r="GN78" s="235"/>
      <c r="GO78" s="235"/>
      <c r="GP78" s="235"/>
      <c r="GQ78" s="235"/>
      <c r="GR78" s="235"/>
      <c r="GS78" s="235"/>
      <c r="GT78" s="235"/>
      <c r="GU78" s="235"/>
      <c r="GV78" s="235"/>
      <c r="GW78" s="235"/>
      <c r="GX78" s="235"/>
      <c r="GY78" s="235"/>
      <c r="GZ78" s="235"/>
      <c r="HA78" s="235"/>
      <c r="HB78" s="235"/>
      <c r="HC78" s="235"/>
      <c r="HD78" s="235"/>
    </row>
    <row r="79" spans="5:212">
      <c r="H79" s="235"/>
      <c r="I79" s="235"/>
      <c r="J79" s="235"/>
      <c r="K79" s="235"/>
      <c r="L79" s="235"/>
      <c r="M79" s="235"/>
      <c r="N79" s="235"/>
      <c r="O79" s="235"/>
      <c r="P79" s="235"/>
      <c r="Q79" s="235"/>
      <c r="R79" s="235"/>
      <c r="S79" s="235"/>
      <c r="T79" s="235"/>
      <c r="U79" s="235"/>
      <c r="V79" s="235"/>
      <c r="W79" s="235"/>
      <c r="X79" s="235"/>
      <c r="Y79" s="235"/>
      <c r="Z79" s="235"/>
      <c r="AA79" s="235"/>
      <c r="AB79" s="235"/>
      <c r="AC79" s="235"/>
      <c r="AD79" s="235"/>
      <c r="AE79" s="235"/>
      <c r="AF79" s="235"/>
      <c r="AG79" s="235"/>
      <c r="AH79" s="235"/>
      <c r="AI79" s="235"/>
      <c r="AJ79" s="235"/>
      <c r="AK79" s="235"/>
      <c r="AL79" s="235"/>
      <c r="AM79" s="235"/>
      <c r="AN79" s="235"/>
      <c r="AO79" s="235"/>
      <c r="AP79" s="235"/>
      <c r="AQ79" s="235"/>
      <c r="AR79" s="235"/>
      <c r="AS79" s="235"/>
      <c r="AT79" s="235"/>
      <c r="AU79" s="235"/>
      <c r="AV79" s="235"/>
      <c r="AW79" s="235"/>
      <c r="AX79" s="235"/>
      <c r="AY79" s="235"/>
      <c r="AZ79" s="235"/>
      <c r="BA79" s="235"/>
      <c r="BB79" s="235"/>
      <c r="BC79" s="235"/>
      <c r="BD79" s="235"/>
      <c r="BE79" s="235"/>
      <c r="BF79" s="235"/>
      <c r="BG79" s="235"/>
      <c r="BH79" s="235"/>
      <c r="BI79" s="235"/>
      <c r="BJ79" s="235"/>
      <c r="BK79" s="235"/>
      <c r="BL79" s="235"/>
      <c r="BM79" s="235"/>
      <c r="BN79" s="235"/>
      <c r="BO79" s="235"/>
      <c r="BP79" s="235"/>
      <c r="BQ79" s="235"/>
      <c r="BR79" s="235"/>
      <c r="BS79" s="235"/>
      <c r="BT79" s="235"/>
      <c r="BU79" s="235"/>
      <c r="BV79" s="235"/>
      <c r="BW79" s="235"/>
      <c r="BX79" s="235"/>
      <c r="BY79" s="235"/>
      <c r="BZ79" s="235"/>
      <c r="CA79" s="235"/>
      <c r="CB79" s="235"/>
      <c r="CC79" s="235"/>
      <c r="CD79" s="235"/>
      <c r="CE79" s="235"/>
      <c r="CF79" s="235"/>
      <c r="CG79" s="235"/>
      <c r="CH79" s="235"/>
      <c r="CI79" s="235"/>
      <c r="CJ79" s="235"/>
      <c r="CK79" s="235"/>
      <c r="CL79" s="235"/>
      <c r="CM79" s="235"/>
      <c r="CN79" s="235"/>
      <c r="CO79" s="235"/>
      <c r="CP79" s="235"/>
      <c r="CQ79" s="235"/>
      <c r="CR79" s="235"/>
      <c r="CS79" s="235"/>
      <c r="CT79" s="235"/>
      <c r="CU79" s="235"/>
      <c r="CV79" s="235"/>
      <c r="CW79" s="235"/>
      <c r="CX79" s="235"/>
      <c r="CY79" s="235"/>
      <c r="CZ79" s="235"/>
      <c r="DA79" s="235"/>
      <c r="DB79" s="235"/>
      <c r="DC79" s="235"/>
      <c r="DD79" s="235"/>
      <c r="DE79" s="235"/>
      <c r="DF79" s="235"/>
      <c r="DG79" s="235"/>
      <c r="DH79" s="235"/>
      <c r="DI79" s="235"/>
      <c r="DJ79" s="235"/>
      <c r="DK79" s="235"/>
      <c r="DL79" s="235"/>
      <c r="DM79" s="235"/>
      <c r="DN79" s="235"/>
      <c r="DO79" s="235"/>
      <c r="DP79" s="235"/>
      <c r="DQ79" s="235"/>
      <c r="DR79" s="235"/>
      <c r="DS79" s="235"/>
      <c r="DT79" s="235"/>
      <c r="DU79" s="235"/>
      <c r="DV79" s="235"/>
      <c r="DW79" s="235"/>
      <c r="DX79" s="235"/>
      <c r="DY79" s="235"/>
      <c r="DZ79" s="235"/>
      <c r="EA79" s="235"/>
      <c r="EB79" s="235"/>
      <c r="EC79" s="235"/>
      <c r="ED79" s="235"/>
      <c r="EE79" s="235"/>
      <c r="EF79" s="235"/>
      <c r="EG79" s="235"/>
      <c r="EH79" s="235"/>
      <c r="EI79" s="235"/>
      <c r="EJ79" s="235"/>
      <c r="EK79" s="235"/>
      <c r="EL79" s="235"/>
      <c r="EM79" s="235"/>
      <c r="EN79" s="235"/>
      <c r="EO79" s="235"/>
      <c r="EP79" s="235"/>
      <c r="EQ79" s="235"/>
      <c r="ER79" s="235"/>
      <c r="ES79" s="235"/>
      <c r="ET79" s="235"/>
      <c r="EU79" s="235"/>
      <c r="EV79" s="235"/>
      <c r="EW79" s="235"/>
      <c r="EX79" s="235"/>
      <c r="EY79" s="235"/>
      <c r="EZ79" s="235"/>
      <c r="FA79" s="235"/>
      <c r="FB79" s="235"/>
      <c r="FC79" s="235"/>
      <c r="FD79" s="235"/>
      <c r="FE79" s="235"/>
      <c r="FF79" s="235"/>
      <c r="FG79" s="235"/>
      <c r="FH79" s="235"/>
      <c r="FI79" s="235"/>
      <c r="FJ79" s="235"/>
      <c r="FK79" s="235"/>
      <c r="FL79" s="235"/>
      <c r="FM79" s="235"/>
      <c r="FN79" s="235"/>
      <c r="FO79" s="235"/>
      <c r="FP79" s="235"/>
      <c r="FQ79" s="235"/>
      <c r="FR79" s="235"/>
      <c r="FS79" s="235"/>
      <c r="FT79" s="235"/>
      <c r="FU79" s="235"/>
      <c r="FV79" s="235"/>
      <c r="FW79" s="235"/>
      <c r="FX79" s="235"/>
      <c r="FY79" s="235"/>
      <c r="FZ79" s="235"/>
      <c r="GA79" s="235"/>
      <c r="GB79" s="235"/>
      <c r="GC79" s="235"/>
      <c r="GD79" s="235"/>
      <c r="GE79" s="235"/>
      <c r="GF79" s="235"/>
      <c r="GG79" s="235"/>
      <c r="GH79" s="235"/>
      <c r="GI79" s="235"/>
      <c r="GJ79" s="235"/>
      <c r="GK79" s="235"/>
      <c r="GL79" s="235"/>
      <c r="GM79" s="235"/>
      <c r="GN79" s="235"/>
      <c r="GO79" s="235"/>
      <c r="GP79" s="235"/>
      <c r="GQ79" s="235"/>
      <c r="GR79" s="235"/>
      <c r="GS79" s="235"/>
      <c r="GT79" s="235"/>
      <c r="GU79" s="235"/>
      <c r="GV79" s="235"/>
      <c r="GW79" s="235"/>
      <c r="GX79" s="235"/>
      <c r="GY79" s="235"/>
      <c r="GZ79" s="235"/>
      <c r="HA79" s="235"/>
      <c r="HB79" s="235"/>
      <c r="HC79" s="235"/>
      <c r="HD79" s="235"/>
    </row>
    <row r="80" spans="5:212">
      <c r="H80" s="235"/>
      <c r="I80" s="235"/>
      <c r="J80" s="235"/>
      <c r="K80" s="235"/>
      <c r="L80" s="235"/>
      <c r="M80" s="235"/>
      <c r="N80" s="235"/>
      <c r="O80" s="235"/>
      <c r="P80" s="235"/>
      <c r="Q80" s="235"/>
      <c r="R80" s="235"/>
      <c r="S80" s="235"/>
      <c r="T80" s="235"/>
      <c r="U80" s="235"/>
      <c r="V80" s="235"/>
      <c r="W80" s="235"/>
      <c r="X80" s="235"/>
      <c r="Y80" s="235"/>
      <c r="Z80" s="235"/>
      <c r="AA80" s="235"/>
      <c r="AB80" s="235"/>
      <c r="AC80" s="235"/>
      <c r="AD80" s="235"/>
      <c r="AE80" s="235"/>
      <c r="AF80" s="235"/>
      <c r="AG80" s="235"/>
      <c r="AH80" s="235"/>
      <c r="AI80" s="235"/>
      <c r="AJ80" s="235"/>
      <c r="AK80" s="235"/>
      <c r="AL80" s="235"/>
      <c r="AM80" s="235"/>
      <c r="AN80" s="235"/>
      <c r="AO80" s="235"/>
      <c r="AP80" s="235"/>
      <c r="AQ80" s="235"/>
      <c r="AR80" s="235"/>
      <c r="AS80" s="235"/>
      <c r="AT80" s="235"/>
      <c r="AU80" s="235"/>
      <c r="AV80" s="235"/>
      <c r="AW80" s="235"/>
      <c r="AX80" s="235"/>
      <c r="AY80" s="235"/>
      <c r="AZ80" s="235"/>
      <c r="BA80" s="235"/>
      <c r="BB80" s="235"/>
      <c r="BC80" s="235"/>
      <c r="BD80" s="235"/>
      <c r="BE80" s="235"/>
      <c r="BF80" s="235"/>
      <c r="BG80" s="235"/>
      <c r="BH80" s="235"/>
      <c r="BI80" s="235"/>
      <c r="BJ80" s="235"/>
      <c r="BK80" s="235"/>
      <c r="BL80" s="235"/>
      <c r="BM80" s="235"/>
      <c r="BN80" s="235"/>
      <c r="BO80" s="235"/>
      <c r="BP80" s="235"/>
      <c r="BQ80" s="235"/>
      <c r="BR80" s="235"/>
      <c r="BS80" s="235"/>
      <c r="BT80" s="235"/>
      <c r="BU80" s="235"/>
      <c r="BV80" s="235"/>
      <c r="BW80" s="235"/>
      <c r="BX80" s="235"/>
      <c r="BY80" s="235"/>
      <c r="BZ80" s="235"/>
      <c r="CA80" s="235"/>
      <c r="CB80" s="235"/>
      <c r="CC80" s="235"/>
      <c r="CD80" s="235"/>
      <c r="CE80" s="235"/>
      <c r="CF80" s="235"/>
      <c r="CG80" s="235"/>
      <c r="CH80" s="235"/>
      <c r="CI80" s="235"/>
      <c r="CJ80" s="235"/>
      <c r="CK80" s="235"/>
      <c r="CL80" s="235"/>
      <c r="CM80" s="235"/>
      <c r="CN80" s="235"/>
      <c r="CO80" s="235"/>
      <c r="CP80" s="235"/>
      <c r="CQ80" s="235"/>
      <c r="CR80" s="235"/>
      <c r="CS80" s="235"/>
      <c r="CT80" s="235"/>
      <c r="CU80" s="235"/>
      <c r="CV80" s="235"/>
      <c r="CW80" s="235"/>
      <c r="CX80" s="235"/>
      <c r="CY80" s="235"/>
      <c r="CZ80" s="235"/>
      <c r="DA80" s="235"/>
      <c r="DB80" s="235"/>
      <c r="DC80" s="235"/>
      <c r="DD80" s="235"/>
      <c r="DE80" s="235"/>
      <c r="DF80" s="235"/>
      <c r="DG80" s="235"/>
      <c r="DH80" s="235"/>
      <c r="DI80" s="235"/>
      <c r="DJ80" s="235"/>
      <c r="DK80" s="235"/>
      <c r="DL80" s="235"/>
      <c r="DM80" s="235"/>
      <c r="DN80" s="235"/>
      <c r="DO80" s="235"/>
      <c r="DP80" s="235"/>
      <c r="DQ80" s="235"/>
      <c r="DR80" s="235"/>
      <c r="DS80" s="235"/>
      <c r="DT80" s="235"/>
      <c r="DU80" s="235"/>
      <c r="DV80" s="235"/>
      <c r="DW80" s="235"/>
      <c r="DX80" s="235"/>
      <c r="DY80" s="235"/>
      <c r="DZ80" s="235"/>
      <c r="EA80" s="235"/>
      <c r="EB80" s="235"/>
      <c r="EC80" s="235"/>
      <c r="ED80" s="235"/>
      <c r="EE80" s="235"/>
      <c r="EF80" s="235"/>
      <c r="EG80" s="235"/>
      <c r="EH80" s="235"/>
      <c r="EI80" s="235"/>
      <c r="EJ80" s="235"/>
      <c r="EK80" s="235"/>
      <c r="EL80" s="235"/>
      <c r="EM80" s="235"/>
      <c r="EN80" s="235"/>
      <c r="EO80" s="235"/>
      <c r="EP80" s="235"/>
      <c r="EQ80" s="235"/>
      <c r="ER80" s="235"/>
      <c r="ES80" s="235"/>
      <c r="ET80" s="235"/>
      <c r="EU80" s="235"/>
      <c r="EV80" s="235"/>
      <c r="EW80" s="235"/>
      <c r="EX80" s="235"/>
      <c r="EY80" s="235"/>
      <c r="EZ80" s="235"/>
      <c r="FA80" s="235"/>
      <c r="FB80" s="235"/>
      <c r="FC80" s="235"/>
      <c r="FD80" s="235"/>
      <c r="FE80" s="235"/>
      <c r="FF80" s="235"/>
      <c r="FG80" s="235"/>
      <c r="FH80" s="235"/>
      <c r="FI80" s="235"/>
      <c r="FJ80" s="235"/>
      <c r="FK80" s="235"/>
      <c r="FL80" s="235"/>
      <c r="FM80" s="235"/>
      <c r="FN80" s="235"/>
      <c r="FO80" s="235"/>
      <c r="FP80" s="235"/>
      <c r="FQ80" s="235"/>
      <c r="FR80" s="235"/>
      <c r="FS80" s="235"/>
      <c r="FT80" s="235"/>
      <c r="FU80" s="235"/>
      <c r="FV80" s="235"/>
      <c r="FW80" s="235"/>
      <c r="FX80" s="235"/>
      <c r="FY80" s="235"/>
      <c r="FZ80" s="235"/>
      <c r="GA80" s="235"/>
      <c r="GB80" s="235"/>
      <c r="GC80" s="235"/>
      <c r="GD80" s="235"/>
      <c r="GE80" s="235"/>
      <c r="GF80" s="235"/>
      <c r="GG80" s="235"/>
      <c r="GH80" s="235"/>
      <c r="GI80" s="235"/>
      <c r="GJ80" s="235"/>
      <c r="GK80" s="235"/>
      <c r="GL80" s="235"/>
      <c r="GM80" s="235"/>
      <c r="GN80" s="235"/>
      <c r="GO80" s="235"/>
      <c r="GP80" s="235"/>
      <c r="GQ80" s="235"/>
      <c r="GR80" s="235"/>
      <c r="GS80" s="235"/>
      <c r="GT80" s="235"/>
      <c r="GU80" s="235"/>
      <c r="GV80" s="235"/>
      <c r="GW80" s="235"/>
      <c r="GX80" s="235"/>
      <c r="GY80" s="235"/>
      <c r="GZ80" s="235"/>
      <c r="HA80" s="235"/>
      <c r="HB80" s="235"/>
      <c r="HC80" s="235"/>
      <c r="HD80" s="235"/>
    </row>
    <row r="81" spans="8:212"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35"/>
      <c r="W81" s="235"/>
      <c r="X81" s="235"/>
      <c r="Y81" s="235"/>
      <c r="Z81" s="235"/>
      <c r="AA81" s="235"/>
      <c r="AB81" s="235"/>
      <c r="AC81" s="235"/>
      <c r="AD81" s="235"/>
      <c r="AE81" s="235"/>
      <c r="AF81" s="235"/>
      <c r="AG81" s="235"/>
      <c r="AH81" s="235"/>
      <c r="AI81" s="235"/>
      <c r="AJ81" s="235"/>
      <c r="AK81" s="235"/>
      <c r="AL81" s="235"/>
      <c r="AM81" s="235"/>
      <c r="AN81" s="235"/>
      <c r="AO81" s="235"/>
      <c r="AP81" s="235"/>
      <c r="AQ81" s="235"/>
      <c r="AR81" s="235"/>
      <c r="AS81" s="235"/>
      <c r="AT81" s="235"/>
      <c r="AU81" s="235"/>
      <c r="AV81" s="235"/>
      <c r="AW81" s="235"/>
      <c r="AX81" s="235"/>
      <c r="AY81" s="235"/>
      <c r="AZ81" s="235"/>
      <c r="BA81" s="235"/>
      <c r="BB81" s="235"/>
      <c r="BC81" s="235"/>
      <c r="BD81" s="235"/>
      <c r="BE81" s="235"/>
      <c r="BF81" s="235"/>
      <c r="BG81" s="235"/>
      <c r="BH81" s="235"/>
      <c r="BI81" s="235"/>
      <c r="BJ81" s="235"/>
      <c r="BK81" s="235"/>
      <c r="BL81" s="235"/>
      <c r="BM81" s="235"/>
      <c r="BN81" s="235"/>
      <c r="BO81" s="235"/>
      <c r="BP81" s="235"/>
      <c r="BQ81" s="235"/>
      <c r="BR81" s="235"/>
      <c r="BS81" s="235"/>
      <c r="BT81" s="235"/>
      <c r="BU81" s="235"/>
      <c r="BV81" s="235"/>
      <c r="BW81" s="235"/>
      <c r="BX81" s="235"/>
      <c r="BY81" s="235"/>
      <c r="BZ81" s="235"/>
      <c r="CA81" s="235"/>
      <c r="CB81" s="235"/>
      <c r="CC81" s="235"/>
      <c r="CD81" s="235"/>
      <c r="CE81" s="235"/>
      <c r="CF81" s="235"/>
      <c r="CG81" s="235"/>
      <c r="CH81" s="235"/>
      <c r="CI81" s="235"/>
      <c r="CJ81" s="235"/>
      <c r="CK81" s="235"/>
      <c r="CL81" s="235"/>
      <c r="CM81" s="235"/>
      <c r="CN81" s="235"/>
      <c r="CO81" s="235"/>
      <c r="CP81" s="235"/>
      <c r="CQ81" s="235"/>
      <c r="CR81" s="235"/>
      <c r="CS81" s="235"/>
      <c r="CT81" s="235"/>
      <c r="CU81" s="235"/>
      <c r="CV81" s="235"/>
      <c r="CW81" s="235"/>
      <c r="CX81" s="235"/>
      <c r="CY81" s="235"/>
      <c r="CZ81" s="235"/>
      <c r="DA81" s="235"/>
      <c r="DB81" s="235"/>
      <c r="DC81" s="235"/>
      <c r="DD81" s="235"/>
      <c r="DE81" s="235"/>
      <c r="DF81" s="235"/>
      <c r="DG81" s="235"/>
      <c r="DH81" s="235"/>
      <c r="DI81" s="235"/>
      <c r="DJ81" s="235"/>
      <c r="DK81" s="235"/>
      <c r="DL81" s="235"/>
      <c r="DM81" s="235"/>
      <c r="DN81" s="235"/>
      <c r="DO81" s="235"/>
      <c r="DP81" s="235"/>
      <c r="DQ81" s="235"/>
      <c r="DR81" s="235"/>
      <c r="DS81" s="235"/>
      <c r="DT81" s="235"/>
      <c r="DU81" s="235"/>
      <c r="DV81" s="235"/>
      <c r="DW81" s="235"/>
      <c r="DX81" s="235"/>
      <c r="DY81" s="235"/>
      <c r="DZ81" s="235"/>
      <c r="EA81" s="235"/>
      <c r="EB81" s="235"/>
      <c r="EC81" s="235"/>
      <c r="ED81" s="235"/>
      <c r="EE81" s="235"/>
      <c r="EF81" s="235"/>
      <c r="EG81" s="235"/>
      <c r="EH81" s="235"/>
      <c r="EI81" s="235"/>
      <c r="EJ81" s="235"/>
      <c r="EK81" s="235"/>
      <c r="EL81" s="235"/>
      <c r="EM81" s="235"/>
      <c r="EN81" s="235"/>
      <c r="EO81" s="235"/>
      <c r="EP81" s="235"/>
      <c r="EQ81" s="235"/>
      <c r="ER81" s="235"/>
      <c r="ES81" s="235"/>
      <c r="ET81" s="235"/>
      <c r="EU81" s="235"/>
      <c r="EV81" s="235"/>
      <c r="EW81" s="235"/>
      <c r="EX81" s="235"/>
      <c r="EY81" s="235"/>
      <c r="EZ81" s="235"/>
      <c r="FA81" s="235"/>
      <c r="FB81" s="235"/>
      <c r="FC81" s="235"/>
      <c r="FD81" s="235"/>
      <c r="FE81" s="235"/>
      <c r="FF81" s="235"/>
      <c r="FG81" s="235"/>
      <c r="FH81" s="235"/>
      <c r="FI81" s="235"/>
      <c r="FJ81" s="235"/>
      <c r="FK81" s="235"/>
      <c r="FL81" s="235"/>
      <c r="FM81" s="235"/>
      <c r="FN81" s="235"/>
      <c r="FO81" s="235"/>
      <c r="FP81" s="235"/>
      <c r="FQ81" s="235"/>
      <c r="FR81" s="235"/>
      <c r="FS81" s="235"/>
      <c r="FT81" s="235"/>
      <c r="FU81" s="235"/>
      <c r="FV81" s="235"/>
      <c r="FW81" s="235"/>
      <c r="FX81" s="235"/>
      <c r="FY81" s="235"/>
      <c r="FZ81" s="235"/>
      <c r="GA81" s="235"/>
      <c r="GB81" s="235"/>
      <c r="GC81" s="235"/>
      <c r="GD81" s="235"/>
      <c r="GE81" s="235"/>
      <c r="GF81" s="235"/>
      <c r="GG81" s="235"/>
      <c r="GH81" s="235"/>
      <c r="GI81" s="235"/>
      <c r="GJ81" s="235"/>
      <c r="GK81" s="235"/>
      <c r="GL81" s="235"/>
      <c r="GM81" s="235"/>
      <c r="GN81" s="235"/>
      <c r="GO81" s="235"/>
      <c r="GP81" s="235"/>
      <c r="GQ81" s="235"/>
      <c r="GR81" s="235"/>
      <c r="GS81" s="235"/>
      <c r="GT81" s="235"/>
      <c r="GU81" s="235"/>
      <c r="GV81" s="235"/>
      <c r="GW81" s="235"/>
      <c r="GX81" s="235"/>
      <c r="GY81" s="235"/>
      <c r="GZ81" s="235"/>
      <c r="HA81" s="235"/>
      <c r="HB81" s="235"/>
      <c r="HC81" s="235"/>
      <c r="HD81" s="235"/>
    </row>
    <row r="82" spans="8:212"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35"/>
      <c r="W82" s="235"/>
      <c r="X82" s="235"/>
      <c r="Y82" s="235"/>
      <c r="Z82" s="235"/>
      <c r="AA82" s="235"/>
      <c r="AB82" s="235"/>
      <c r="AC82" s="235"/>
      <c r="AD82" s="235"/>
      <c r="AE82" s="235"/>
      <c r="AF82" s="235"/>
      <c r="AG82" s="235"/>
      <c r="AH82" s="235"/>
      <c r="AI82" s="235"/>
      <c r="AJ82" s="235"/>
      <c r="AK82" s="235"/>
      <c r="AL82" s="235"/>
      <c r="AM82" s="235"/>
      <c r="AN82" s="235"/>
      <c r="AO82" s="235"/>
      <c r="AP82" s="235"/>
      <c r="AQ82" s="235"/>
      <c r="AR82" s="235"/>
      <c r="AS82" s="235"/>
      <c r="AT82" s="235"/>
      <c r="AU82" s="235"/>
      <c r="AV82" s="235"/>
      <c r="AW82" s="235"/>
      <c r="AX82" s="235"/>
      <c r="AY82" s="235"/>
      <c r="AZ82" s="235"/>
      <c r="BA82" s="235"/>
      <c r="BB82" s="235"/>
      <c r="BC82" s="235"/>
      <c r="BD82" s="235"/>
      <c r="BE82" s="235"/>
      <c r="BF82" s="235"/>
      <c r="BG82" s="235"/>
      <c r="BH82" s="235"/>
      <c r="BI82" s="235"/>
      <c r="BJ82" s="235"/>
      <c r="BK82" s="235"/>
      <c r="BL82" s="235"/>
      <c r="BM82" s="235"/>
      <c r="BN82" s="235"/>
      <c r="BO82" s="235"/>
      <c r="BP82" s="235"/>
      <c r="BQ82" s="235"/>
      <c r="BR82" s="235"/>
      <c r="BS82" s="235"/>
      <c r="BT82" s="235"/>
      <c r="BU82" s="235"/>
      <c r="BV82" s="235"/>
      <c r="BW82" s="235"/>
      <c r="BX82" s="235"/>
      <c r="BY82" s="235"/>
      <c r="BZ82" s="235"/>
      <c r="CA82" s="235"/>
      <c r="CB82" s="235"/>
      <c r="CC82" s="235"/>
      <c r="CD82" s="235"/>
      <c r="CE82" s="235"/>
      <c r="CF82" s="235"/>
      <c r="CG82" s="235"/>
      <c r="CH82" s="235"/>
      <c r="CI82" s="235"/>
      <c r="CJ82" s="235"/>
      <c r="CK82" s="235"/>
      <c r="CL82" s="235"/>
      <c r="CM82" s="235"/>
      <c r="CN82" s="235"/>
      <c r="CO82" s="235"/>
      <c r="CP82" s="235"/>
      <c r="CQ82" s="235"/>
      <c r="CR82" s="235"/>
      <c r="CS82" s="235"/>
      <c r="CT82" s="235"/>
      <c r="CU82" s="235"/>
      <c r="CV82" s="235"/>
      <c r="CW82" s="235"/>
      <c r="CX82" s="235"/>
      <c r="CY82" s="235"/>
      <c r="CZ82" s="235"/>
      <c r="DA82" s="235"/>
      <c r="DB82" s="235"/>
      <c r="DC82" s="235"/>
      <c r="DD82" s="235"/>
      <c r="DE82" s="235"/>
      <c r="DF82" s="235"/>
      <c r="DG82" s="235"/>
      <c r="DH82" s="235"/>
      <c r="DI82" s="235"/>
      <c r="DJ82" s="235"/>
      <c r="DK82" s="235"/>
      <c r="DL82" s="235"/>
      <c r="DM82" s="235"/>
      <c r="DN82" s="235"/>
      <c r="DO82" s="235"/>
      <c r="DP82" s="235"/>
      <c r="DQ82" s="235"/>
      <c r="DR82" s="235"/>
      <c r="DS82" s="235"/>
      <c r="DT82" s="235"/>
      <c r="DU82" s="235"/>
      <c r="DV82" s="235"/>
      <c r="DW82" s="235"/>
      <c r="DX82" s="235"/>
      <c r="DY82" s="235"/>
      <c r="DZ82" s="235"/>
      <c r="EA82" s="235"/>
      <c r="EB82" s="235"/>
      <c r="EC82" s="235"/>
      <c r="ED82" s="235"/>
      <c r="EE82" s="235"/>
      <c r="EF82" s="235"/>
      <c r="EG82" s="235"/>
      <c r="EH82" s="235"/>
      <c r="EI82" s="235"/>
      <c r="EJ82" s="235"/>
      <c r="EK82" s="235"/>
      <c r="EL82" s="235"/>
      <c r="EM82" s="235"/>
      <c r="EN82" s="235"/>
      <c r="EO82" s="235"/>
      <c r="EP82" s="235"/>
      <c r="EQ82" s="235"/>
      <c r="ER82" s="235"/>
      <c r="ES82" s="235"/>
      <c r="ET82" s="235"/>
      <c r="EU82" s="235"/>
      <c r="EV82" s="235"/>
      <c r="EW82" s="235"/>
      <c r="EX82" s="235"/>
      <c r="EY82" s="235"/>
      <c r="EZ82" s="235"/>
      <c r="FA82" s="235"/>
      <c r="FB82" s="235"/>
      <c r="FC82" s="235"/>
      <c r="FD82" s="235"/>
      <c r="FE82" s="235"/>
      <c r="FF82" s="235"/>
      <c r="FG82" s="235"/>
      <c r="FH82" s="235"/>
      <c r="FI82" s="235"/>
      <c r="FJ82" s="235"/>
      <c r="FK82" s="235"/>
      <c r="FL82" s="235"/>
      <c r="FM82" s="235"/>
      <c r="FN82" s="235"/>
      <c r="FO82" s="235"/>
      <c r="FP82" s="235"/>
      <c r="FQ82" s="235"/>
      <c r="FR82" s="235"/>
      <c r="FS82" s="235"/>
      <c r="FT82" s="235"/>
      <c r="FU82" s="235"/>
      <c r="FV82" s="235"/>
      <c r="FW82" s="235"/>
      <c r="FX82" s="235"/>
      <c r="FY82" s="235"/>
      <c r="FZ82" s="235"/>
      <c r="GA82" s="235"/>
      <c r="GB82" s="235"/>
      <c r="GC82" s="235"/>
      <c r="GD82" s="235"/>
      <c r="GE82" s="235"/>
      <c r="GF82" s="235"/>
      <c r="GG82" s="235"/>
      <c r="GH82" s="235"/>
      <c r="GI82" s="235"/>
      <c r="GJ82" s="235"/>
      <c r="GK82" s="235"/>
      <c r="GL82" s="235"/>
      <c r="GM82" s="235"/>
      <c r="GN82" s="235"/>
      <c r="GO82" s="235"/>
      <c r="GP82" s="235"/>
      <c r="GQ82" s="235"/>
      <c r="GR82" s="235"/>
      <c r="GS82" s="235"/>
      <c r="GT82" s="235"/>
      <c r="GU82" s="235"/>
      <c r="GV82" s="235"/>
      <c r="GW82" s="235"/>
      <c r="GX82" s="235"/>
      <c r="GY82" s="235"/>
      <c r="GZ82" s="235"/>
      <c r="HA82" s="235"/>
      <c r="HB82" s="235"/>
      <c r="HC82" s="235"/>
      <c r="HD82" s="235"/>
    </row>
    <row r="83" spans="8:212">
      <c r="H83" s="235"/>
      <c r="I83" s="235"/>
      <c r="J83" s="235"/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  <c r="V83" s="235"/>
      <c r="W83" s="235"/>
      <c r="X83" s="235"/>
      <c r="Y83" s="235"/>
      <c r="Z83" s="235"/>
      <c r="AA83" s="235"/>
      <c r="AB83" s="235"/>
      <c r="AC83" s="235"/>
      <c r="AD83" s="235"/>
      <c r="AE83" s="235"/>
      <c r="AF83" s="235"/>
      <c r="AG83" s="235"/>
      <c r="AH83" s="235"/>
      <c r="AI83" s="235"/>
      <c r="AJ83" s="235"/>
      <c r="AK83" s="235"/>
      <c r="AL83" s="235"/>
      <c r="AM83" s="235"/>
      <c r="AN83" s="235"/>
      <c r="AO83" s="235"/>
      <c r="AP83" s="235"/>
      <c r="AQ83" s="235"/>
      <c r="AR83" s="235"/>
      <c r="AS83" s="235"/>
      <c r="AT83" s="235"/>
      <c r="AU83" s="235"/>
      <c r="AV83" s="235"/>
      <c r="AW83" s="235"/>
      <c r="AX83" s="235"/>
      <c r="AY83" s="235"/>
      <c r="AZ83" s="235"/>
      <c r="BA83" s="235"/>
      <c r="BB83" s="235"/>
      <c r="BC83" s="235"/>
      <c r="BD83" s="235"/>
      <c r="BE83" s="235"/>
      <c r="BF83" s="235"/>
      <c r="BG83" s="235"/>
      <c r="BH83" s="235"/>
      <c r="BI83" s="235"/>
      <c r="BJ83" s="235"/>
      <c r="BK83" s="235"/>
      <c r="BL83" s="235"/>
      <c r="BM83" s="235"/>
      <c r="BN83" s="235"/>
      <c r="BO83" s="235"/>
      <c r="BP83" s="235"/>
      <c r="BQ83" s="235"/>
      <c r="BR83" s="235"/>
      <c r="BS83" s="235"/>
      <c r="BT83" s="235"/>
      <c r="BU83" s="235"/>
      <c r="BV83" s="235"/>
      <c r="BW83" s="235"/>
      <c r="BX83" s="235"/>
      <c r="BY83" s="235"/>
      <c r="BZ83" s="235"/>
      <c r="CA83" s="235"/>
      <c r="CB83" s="235"/>
      <c r="CC83" s="235"/>
      <c r="CD83" s="235"/>
      <c r="CE83" s="235"/>
      <c r="CF83" s="235"/>
      <c r="CG83" s="235"/>
      <c r="CH83" s="235"/>
      <c r="CI83" s="235"/>
      <c r="CJ83" s="235"/>
      <c r="CK83" s="235"/>
      <c r="CL83" s="235"/>
      <c r="CM83" s="235"/>
      <c r="CN83" s="235"/>
      <c r="CO83" s="235"/>
      <c r="CP83" s="235"/>
      <c r="CQ83" s="235"/>
      <c r="CR83" s="235"/>
      <c r="CS83" s="235"/>
      <c r="CT83" s="235"/>
      <c r="CU83" s="235"/>
      <c r="CV83" s="235"/>
      <c r="CW83" s="235"/>
      <c r="CX83" s="235"/>
      <c r="CY83" s="235"/>
      <c r="CZ83" s="235"/>
      <c r="DA83" s="235"/>
      <c r="DB83" s="235"/>
      <c r="DC83" s="235"/>
      <c r="DD83" s="235"/>
      <c r="DE83" s="235"/>
      <c r="DF83" s="235"/>
      <c r="DG83" s="235"/>
      <c r="DH83" s="235"/>
      <c r="DI83" s="235"/>
      <c r="DJ83" s="235"/>
      <c r="DK83" s="235"/>
      <c r="DL83" s="235"/>
      <c r="DM83" s="235"/>
      <c r="DN83" s="235"/>
      <c r="DO83" s="235"/>
      <c r="DP83" s="235"/>
      <c r="DQ83" s="235"/>
      <c r="DR83" s="235"/>
      <c r="DS83" s="235"/>
      <c r="DT83" s="235"/>
      <c r="DU83" s="235"/>
      <c r="DV83" s="235"/>
      <c r="DW83" s="235"/>
      <c r="DX83" s="235"/>
      <c r="DY83" s="235"/>
      <c r="DZ83" s="235"/>
      <c r="EA83" s="235"/>
      <c r="EB83" s="235"/>
      <c r="EC83" s="235"/>
      <c r="ED83" s="235"/>
      <c r="EE83" s="235"/>
      <c r="EF83" s="235"/>
      <c r="EG83" s="235"/>
      <c r="EH83" s="235"/>
      <c r="EI83" s="235"/>
      <c r="EJ83" s="235"/>
      <c r="EK83" s="235"/>
      <c r="EL83" s="235"/>
      <c r="EM83" s="235"/>
      <c r="EN83" s="235"/>
      <c r="EO83" s="235"/>
      <c r="EP83" s="235"/>
      <c r="EQ83" s="235"/>
      <c r="ER83" s="235"/>
      <c r="ES83" s="235"/>
      <c r="ET83" s="235"/>
      <c r="EU83" s="235"/>
      <c r="EV83" s="235"/>
      <c r="EW83" s="235"/>
      <c r="EX83" s="235"/>
      <c r="EY83" s="235"/>
      <c r="EZ83" s="235"/>
      <c r="FA83" s="235"/>
      <c r="FB83" s="235"/>
      <c r="FC83" s="235"/>
      <c r="FD83" s="235"/>
      <c r="FE83" s="235"/>
      <c r="FF83" s="235"/>
      <c r="FG83" s="235"/>
      <c r="FH83" s="235"/>
      <c r="FI83" s="235"/>
      <c r="FJ83" s="235"/>
      <c r="FK83" s="235"/>
      <c r="FL83" s="235"/>
      <c r="FM83" s="235"/>
      <c r="FN83" s="235"/>
      <c r="FO83" s="235"/>
      <c r="FP83" s="235"/>
      <c r="FQ83" s="235"/>
      <c r="FR83" s="235"/>
      <c r="FS83" s="235"/>
      <c r="FT83" s="235"/>
      <c r="FU83" s="235"/>
      <c r="FV83" s="235"/>
      <c r="FW83" s="235"/>
      <c r="FX83" s="235"/>
      <c r="FY83" s="235"/>
      <c r="FZ83" s="235"/>
      <c r="GA83" s="235"/>
      <c r="GB83" s="235"/>
      <c r="GC83" s="235"/>
      <c r="GD83" s="235"/>
      <c r="GE83" s="235"/>
      <c r="GF83" s="235"/>
      <c r="GG83" s="235"/>
      <c r="GH83" s="235"/>
      <c r="GI83" s="235"/>
      <c r="GJ83" s="235"/>
      <c r="GK83" s="235"/>
      <c r="GL83" s="235"/>
      <c r="GM83" s="235"/>
      <c r="GN83" s="235"/>
      <c r="GO83" s="235"/>
      <c r="GP83" s="235"/>
      <c r="GQ83" s="235"/>
      <c r="GR83" s="235"/>
      <c r="GS83" s="235"/>
      <c r="GT83" s="235"/>
      <c r="GU83" s="235"/>
      <c r="GV83" s="235"/>
      <c r="GW83" s="235"/>
      <c r="GX83" s="235"/>
      <c r="GY83" s="235"/>
      <c r="GZ83" s="235"/>
      <c r="HA83" s="235"/>
      <c r="HB83" s="235"/>
      <c r="HC83" s="235"/>
      <c r="HD83" s="235"/>
    </row>
    <row r="84" spans="8:212">
      <c r="H84" s="235"/>
      <c r="I84" s="235"/>
      <c r="J84" s="235"/>
      <c r="K84" s="235"/>
      <c r="L84" s="235"/>
      <c r="M84" s="235"/>
      <c r="N84" s="235"/>
      <c r="O84" s="235"/>
      <c r="P84" s="235"/>
      <c r="Q84" s="235"/>
      <c r="R84" s="235"/>
      <c r="S84" s="235"/>
      <c r="T84" s="235"/>
      <c r="U84" s="235"/>
      <c r="V84" s="235"/>
      <c r="W84" s="235"/>
      <c r="X84" s="235"/>
      <c r="Y84" s="235"/>
      <c r="Z84" s="235"/>
      <c r="AA84" s="235"/>
      <c r="AB84" s="235"/>
      <c r="AC84" s="235"/>
      <c r="AD84" s="235"/>
      <c r="AE84" s="235"/>
      <c r="AF84" s="235"/>
      <c r="AG84" s="235"/>
      <c r="AH84" s="235"/>
      <c r="AI84" s="235"/>
      <c r="AJ84" s="235"/>
      <c r="AK84" s="235"/>
      <c r="AL84" s="235"/>
      <c r="AM84" s="235"/>
      <c r="AN84" s="235"/>
      <c r="AO84" s="235"/>
      <c r="AP84" s="235"/>
      <c r="AQ84" s="235"/>
      <c r="AR84" s="235"/>
      <c r="AS84" s="235"/>
      <c r="AT84" s="235"/>
      <c r="AU84" s="235"/>
      <c r="AV84" s="235"/>
      <c r="AW84" s="235"/>
      <c r="AX84" s="235"/>
      <c r="AY84" s="235"/>
      <c r="AZ84" s="235"/>
      <c r="BA84" s="235"/>
      <c r="BB84" s="235"/>
      <c r="BC84" s="235"/>
      <c r="BD84" s="235"/>
      <c r="BE84" s="235"/>
      <c r="BF84" s="235"/>
      <c r="BG84" s="235"/>
      <c r="BH84" s="235"/>
      <c r="BI84" s="235"/>
      <c r="BJ84" s="235"/>
      <c r="BK84" s="235"/>
      <c r="BL84" s="235"/>
      <c r="BM84" s="235"/>
      <c r="BN84" s="235"/>
      <c r="BO84" s="235"/>
      <c r="BP84" s="235"/>
      <c r="BQ84" s="235"/>
      <c r="BR84" s="235"/>
      <c r="BS84" s="235"/>
      <c r="BT84" s="235"/>
      <c r="BU84" s="235"/>
      <c r="BV84" s="235"/>
      <c r="BW84" s="235"/>
      <c r="BX84" s="235"/>
      <c r="BY84" s="235"/>
      <c r="BZ84" s="235"/>
      <c r="CA84" s="235"/>
      <c r="CB84" s="235"/>
      <c r="CC84" s="235"/>
      <c r="CD84" s="235"/>
      <c r="CE84" s="235"/>
      <c r="CF84" s="235"/>
      <c r="CG84" s="235"/>
      <c r="CH84" s="235"/>
      <c r="CI84" s="235"/>
      <c r="CJ84" s="235"/>
      <c r="CK84" s="235"/>
      <c r="CL84" s="235"/>
      <c r="CM84" s="235"/>
      <c r="CN84" s="235"/>
      <c r="CO84" s="235"/>
      <c r="CP84" s="235"/>
      <c r="CQ84" s="235"/>
      <c r="CR84" s="235"/>
      <c r="CS84" s="235"/>
      <c r="CT84" s="235"/>
      <c r="CU84" s="235"/>
      <c r="CV84" s="235"/>
      <c r="CW84" s="235"/>
      <c r="CX84" s="235"/>
      <c r="CY84" s="235"/>
      <c r="CZ84" s="235"/>
      <c r="DA84" s="235"/>
      <c r="DB84" s="235"/>
      <c r="DC84" s="235"/>
      <c r="DD84" s="235"/>
      <c r="DE84" s="235"/>
      <c r="DF84" s="235"/>
      <c r="DG84" s="235"/>
      <c r="DH84" s="235"/>
      <c r="DI84" s="235"/>
      <c r="DJ84" s="235"/>
      <c r="DK84" s="235"/>
      <c r="DL84" s="235"/>
      <c r="DM84" s="235"/>
      <c r="DN84" s="235"/>
      <c r="DO84" s="235"/>
      <c r="DP84" s="235"/>
      <c r="DQ84" s="235"/>
      <c r="DR84" s="235"/>
      <c r="DS84" s="235"/>
      <c r="DT84" s="235"/>
      <c r="DU84" s="235"/>
      <c r="DV84" s="235"/>
      <c r="DW84" s="235"/>
      <c r="DX84" s="235"/>
      <c r="DY84" s="235"/>
      <c r="DZ84" s="235"/>
      <c r="EA84" s="235"/>
      <c r="EB84" s="235"/>
      <c r="EC84" s="235"/>
      <c r="ED84" s="235"/>
      <c r="EE84" s="235"/>
      <c r="EF84" s="235"/>
      <c r="EG84" s="235"/>
      <c r="EH84" s="235"/>
      <c r="EI84" s="235"/>
      <c r="EJ84" s="235"/>
      <c r="EK84" s="235"/>
      <c r="EL84" s="235"/>
      <c r="EM84" s="235"/>
      <c r="EN84" s="235"/>
      <c r="EO84" s="235"/>
      <c r="EP84" s="235"/>
      <c r="EQ84" s="235"/>
      <c r="ER84" s="235"/>
      <c r="ES84" s="235"/>
      <c r="ET84" s="235"/>
      <c r="EU84" s="235"/>
      <c r="EV84" s="235"/>
      <c r="EW84" s="235"/>
      <c r="EX84" s="235"/>
      <c r="EY84" s="235"/>
      <c r="EZ84" s="235"/>
      <c r="FA84" s="235"/>
      <c r="FB84" s="235"/>
      <c r="FC84" s="235"/>
      <c r="FD84" s="235"/>
      <c r="FE84" s="235"/>
      <c r="FF84" s="235"/>
      <c r="FG84" s="235"/>
      <c r="FH84" s="235"/>
      <c r="FI84" s="235"/>
      <c r="FJ84" s="235"/>
      <c r="FK84" s="235"/>
      <c r="FL84" s="235"/>
      <c r="FM84" s="235"/>
      <c r="FN84" s="235"/>
      <c r="FO84" s="235"/>
      <c r="FP84" s="235"/>
      <c r="FQ84" s="235"/>
      <c r="FR84" s="235"/>
      <c r="FS84" s="235"/>
      <c r="FT84" s="235"/>
      <c r="FU84" s="235"/>
      <c r="FV84" s="235"/>
      <c r="FW84" s="235"/>
      <c r="FX84" s="235"/>
      <c r="FY84" s="235"/>
      <c r="FZ84" s="235"/>
      <c r="GA84" s="235"/>
      <c r="GB84" s="235"/>
      <c r="GC84" s="235"/>
      <c r="GD84" s="235"/>
      <c r="GE84" s="235"/>
      <c r="GF84" s="235"/>
      <c r="GG84" s="235"/>
      <c r="GH84" s="235"/>
      <c r="GI84" s="235"/>
      <c r="GJ84" s="235"/>
      <c r="GK84" s="235"/>
      <c r="GL84" s="235"/>
      <c r="GM84" s="235"/>
      <c r="GN84" s="235"/>
      <c r="GO84" s="235"/>
      <c r="GP84" s="235"/>
      <c r="GQ84" s="235"/>
      <c r="GR84" s="235"/>
      <c r="GS84" s="235"/>
      <c r="GT84" s="235"/>
      <c r="GU84" s="235"/>
      <c r="GV84" s="235"/>
      <c r="GW84" s="235"/>
      <c r="GX84" s="235"/>
      <c r="GY84" s="235"/>
      <c r="GZ84" s="235"/>
      <c r="HA84" s="235"/>
      <c r="HB84" s="235"/>
      <c r="HC84" s="235"/>
      <c r="HD84" s="235"/>
    </row>
    <row r="85" spans="8:212">
      <c r="H85" s="235"/>
      <c r="I85" s="235"/>
      <c r="J85" s="235"/>
      <c r="K85" s="235"/>
      <c r="L85" s="235"/>
      <c r="M85" s="235"/>
      <c r="N85" s="235"/>
      <c r="O85" s="235"/>
      <c r="P85" s="235"/>
      <c r="Q85" s="235"/>
      <c r="R85" s="235"/>
      <c r="S85" s="235"/>
      <c r="T85" s="235"/>
      <c r="U85" s="235"/>
      <c r="V85" s="235"/>
      <c r="W85" s="235"/>
      <c r="X85" s="235"/>
      <c r="Y85" s="235"/>
      <c r="Z85" s="235"/>
      <c r="AA85" s="235"/>
      <c r="AB85" s="235"/>
      <c r="AC85" s="235"/>
      <c r="AD85" s="235"/>
      <c r="AE85" s="235"/>
      <c r="AF85" s="235"/>
      <c r="AG85" s="235"/>
      <c r="AH85" s="235"/>
      <c r="AI85" s="235"/>
      <c r="AJ85" s="235"/>
      <c r="AK85" s="235"/>
      <c r="AL85" s="235"/>
      <c r="AM85" s="235"/>
      <c r="AN85" s="235"/>
      <c r="AO85" s="235"/>
      <c r="AP85" s="235"/>
      <c r="AQ85" s="235"/>
      <c r="AR85" s="235"/>
      <c r="AS85" s="235"/>
      <c r="AT85" s="235"/>
      <c r="AU85" s="235"/>
      <c r="AV85" s="235"/>
      <c r="AW85" s="235"/>
      <c r="AX85" s="235"/>
      <c r="AY85" s="235"/>
      <c r="AZ85" s="235"/>
      <c r="BA85" s="235"/>
      <c r="BB85" s="235"/>
      <c r="BC85" s="235"/>
      <c r="BD85" s="235"/>
      <c r="BE85" s="235"/>
      <c r="BF85" s="235"/>
      <c r="BG85" s="235"/>
      <c r="BH85" s="235"/>
      <c r="BI85" s="235"/>
      <c r="BJ85" s="235"/>
      <c r="BK85" s="235"/>
      <c r="BL85" s="235"/>
      <c r="BM85" s="235"/>
      <c r="BN85" s="235"/>
      <c r="BO85" s="235"/>
      <c r="BP85" s="235"/>
      <c r="BQ85" s="235"/>
      <c r="BR85" s="235"/>
      <c r="BS85" s="235"/>
      <c r="BT85" s="235"/>
      <c r="BU85" s="235"/>
      <c r="BV85" s="235"/>
      <c r="BW85" s="235"/>
      <c r="BX85" s="235"/>
      <c r="BY85" s="235"/>
      <c r="BZ85" s="235"/>
      <c r="CA85" s="235"/>
      <c r="CB85" s="235"/>
      <c r="CC85" s="235"/>
      <c r="CD85" s="235"/>
      <c r="CE85" s="235"/>
      <c r="CF85" s="235"/>
      <c r="CG85" s="235"/>
      <c r="CH85" s="235"/>
      <c r="CI85" s="235"/>
      <c r="CJ85" s="235"/>
      <c r="CK85" s="235"/>
      <c r="CL85" s="235"/>
      <c r="CM85" s="235"/>
      <c r="CN85" s="235"/>
      <c r="CO85" s="235"/>
      <c r="CP85" s="235"/>
      <c r="CQ85" s="235"/>
      <c r="CR85" s="235"/>
      <c r="CS85" s="235"/>
      <c r="CT85" s="235"/>
      <c r="CU85" s="235"/>
      <c r="CV85" s="235"/>
      <c r="CW85" s="235"/>
      <c r="CX85" s="235"/>
      <c r="CY85" s="235"/>
      <c r="CZ85" s="235"/>
      <c r="DA85" s="235"/>
      <c r="DB85" s="235"/>
      <c r="DC85" s="235"/>
      <c r="DD85" s="235"/>
      <c r="DE85" s="235"/>
      <c r="DF85" s="235"/>
      <c r="DG85" s="235"/>
      <c r="DH85" s="235"/>
      <c r="DI85" s="235"/>
      <c r="DJ85" s="235"/>
      <c r="DK85" s="235"/>
      <c r="DL85" s="235"/>
      <c r="DM85" s="235"/>
      <c r="DN85" s="235"/>
      <c r="DO85" s="235"/>
      <c r="DP85" s="235"/>
      <c r="DQ85" s="235"/>
      <c r="DR85" s="235"/>
      <c r="DS85" s="235"/>
      <c r="DT85" s="235"/>
      <c r="DU85" s="235"/>
      <c r="DV85" s="235"/>
      <c r="DW85" s="235"/>
      <c r="DX85" s="235"/>
      <c r="DY85" s="235"/>
      <c r="DZ85" s="235"/>
      <c r="EA85" s="235"/>
      <c r="EB85" s="235"/>
      <c r="EC85" s="235"/>
      <c r="ED85" s="235"/>
      <c r="EE85" s="235"/>
      <c r="EF85" s="235"/>
      <c r="EG85" s="235"/>
      <c r="EH85" s="235"/>
      <c r="EI85" s="235"/>
      <c r="EJ85" s="235"/>
      <c r="EK85" s="235"/>
      <c r="EL85" s="235"/>
      <c r="EM85" s="235"/>
      <c r="EN85" s="235"/>
      <c r="EO85" s="235"/>
      <c r="EP85" s="235"/>
      <c r="EQ85" s="235"/>
      <c r="ER85" s="235"/>
      <c r="ES85" s="235"/>
      <c r="ET85" s="235"/>
      <c r="EU85" s="235"/>
      <c r="EV85" s="235"/>
      <c r="EW85" s="235"/>
      <c r="EX85" s="235"/>
      <c r="EY85" s="235"/>
      <c r="EZ85" s="235"/>
      <c r="FA85" s="235"/>
      <c r="FB85" s="235"/>
      <c r="FC85" s="235"/>
      <c r="FD85" s="235"/>
      <c r="FE85" s="235"/>
      <c r="FF85" s="235"/>
      <c r="FG85" s="235"/>
      <c r="FH85" s="235"/>
      <c r="FI85" s="235"/>
      <c r="FJ85" s="235"/>
      <c r="FK85" s="235"/>
      <c r="FL85" s="235"/>
      <c r="FM85" s="235"/>
      <c r="FN85" s="235"/>
      <c r="FO85" s="235"/>
      <c r="FP85" s="235"/>
      <c r="FQ85" s="235"/>
      <c r="FR85" s="235"/>
      <c r="FS85" s="235"/>
      <c r="FT85" s="235"/>
      <c r="FU85" s="235"/>
      <c r="FV85" s="235"/>
      <c r="FW85" s="235"/>
      <c r="FX85" s="235"/>
      <c r="FY85" s="235"/>
      <c r="FZ85" s="235"/>
      <c r="GA85" s="235"/>
      <c r="GB85" s="235"/>
      <c r="GC85" s="235"/>
      <c r="GD85" s="235"/>
      <c r="GE85" s="235"/>
      <c r="GF85" s="235"/>
      <c r="GG85" s="235"/>
      <c r="GH85" s="235"/>
      <c r="GI85" s="235"/>
      <c r="GJ85" s="235"/>
      <c r="GK85" s="235"/>
      <c r="GL85" s="235"/>
      <c r="GM85" s="235"/>
      <c r="GN85" s="235"/>
      <c r="GO85" s="235"/>
      <c r="GP85" s="235"/>
      <c r="GQ85" s="235"/>
      <c r="GR85" s="235"/>
      <c r="GS85" s="235"/>
      <c r="GT85" s="235"/>
      <c r="GU85" s="235"/>
      <c r="GV85" s="235"/>
      <c r="GW85" s="235"/>
      <c r="GX85" s="235"/>
      <c r="GY85" s="235"/>
      <c r="GZ85" s="235"/>
      <c r="HA85" s="235"/>
      <c r="HB85" s="235"/>
      <c r="HC85" s="235"/>
      <c r="HD85" s="235"/>
    </row>
    <row r="86" spans="8:212">
      <c r="H86" s="235"/>
      <c r="I86" s="235"/>
      <c r="J86" s="235"/>
      <c r="K86" s="235"/>
      <c r="L86" s="235"/>
      <c r="M86" s="235"/>
      <c r="N86" s="235"/>
      <c r="O86" s="235"/>
      <c r="P86" s="235"/>
      <c r="Q86" s="235"/>
      <c r="R86" s="235"/>
      <c r="S86" s="235"/>
      <c r="T86" s="235"/>
      <c r="U86" s="235"/>
      <c r="V86" s="235"/>
      <c r="W86" s="235"/>
      <c r="X86" s="235"/>
      <c r="Y86" s="235"/>
      <c r="Z86" s="235"/>
      <c r="AA86" s="235"/>
      <c r="AB86" s="235"/>
      <c r="AC86" s="235"/>
      <c r="AD86" s="235"/>
      <c r="AE86" s="235"/>
      <c r="AF86" s="235"/>
      <c r="AG86" s="235"/>
      <c r="AH86" s="235"/>
      <c r="AI86" s="235"/>
      <c r="AJ86" s="235"/>
      <c r="AK86" s="235"/>
      <c r="AL86" s="235"/>
      <c r="AM86" s="235"/>
      <c r="AN86" s="235"/>
      <c r="AO86" s="235"/>
      <c r="AP86" s="235"/>
      <c r="AQ86" s="235"/>
      <c r="AR86" s="235"/>
      <c r="AS86" s="235"/>
      <c r="AT86" s="235"/>
      <c r="AU86" s="235"/>
      <c r="AV86" s="235"/>
      <c r="AW86" s="235"/>
      <c r="AX86" s="235"/>
      <c r="AY86" s="235"/>
      <c r="AZ86" s="235"/>
      <c r="BA86" s="235"/>
      <c r="BB86" s="235"/>
      <c r="BC86" s="235"/>
      <c r="BD86" s="235"/>
      <c r="BE86" s="235"/>
      <c r="BF86" s="235"/>
      <c r="BG86" s="235"/>
      <c r="BH86" s="235"/>
      <c r="BI86" s="235"/>
      <c r="BJ86" s="235"/>
      <c r="BK86" s="235"/>
      <c r="BL86" s="235"/>
      <c r="BM86" s="235"/>
      <c r="BN86" s="235"/>
      <c r="BO86" s="235"/>
      <c r="BP86" s="235"/>
      <c r="BQ86" s="235"/>
      <c r="BR86" s="235"/>
      <c r="BS86" s="235"/>
      <c r="BT86" s="235"/>
      <c r="BU86" s="235"/>
      <c r="BV86" s="235"/>
      <c r="BW86" s="235"/>
      <c r="BX86" s="235"/>
      <c r="BY86" s="235"/>
      <c r="BZ86" s="235"/>
      <c r="CA86" s="235"/>
      <c r="CB86" s="235"/>
      <c r="CC86" s="235"/>
      <c r="CD86" s="235"/>
      <c r="CE86" s="235"/>
      <c r="CF86" s="235"/>
      <c r="CG86" s="235"/>
      <c r="CH86" s="235"/>
      <c r="CI86" s="235"/>
      <c r="CJ86" s="235"/>
      <c r="CK86" s="235"/>
      <c r="CL86" s="235"/>
      <c r="CM86" s="235"/>
      <c r="CN86" s="235"/>
      <c r="CO86" s="235"/>
      <c r="CP86" s="235"/>
      <c r="CQ86" s="235"/>
      <c r="CR86" s="235"/>
      <c r="CS86" s="235"/>
      <c r="CT86" s="235"/>
      <c r="CU86" s="235"/>
      <c r="CV86" s="235"/>
      <c r="CW86" s="235"/>
      <c r="CX86" s="235"/>
      <c r="CY86" s="235"/>
      <c r="CZ86" s="235"/>
      <c r="DA86" s="235"/>
      <c r="DB86" s="235"/>
      <c r="DC86" s="235"/>
      <c r="DD86" s="235"/>
      <c r="DE86" s="235"/>
      <c r="DF86" s="235"/>
      <c r="DG86" s="235"/>
      <c r="DH86" s="235"/>
      <c r="DI86" s="235"/>
      <c r="DJ86" s="235"/>
      <c r="DK86" s="235"/>
      <c r="DL86" s="235"/>
      <c r="DM86" s="235"/>
      <c r="DN86" s="235"/>
      <c r="DO86" s="235"/>
      <c r="DP86" s="235"/>
      <c r="DQ86" s="235"/>
      <c r="DR86" s="235"/>
      <c r="DS86" s="235"/>
      <c r="DT86" s="235"/>
      <c r="DU86" s="235"/>
      <c r="DV86" s="235"/>
      <c r="DW86" s="235"/>
      <c r="DX86" s="235"/>
      <c r="DY86" s="235"/>
      <c r="DZ86" s="235"/>
      <c r="EA86" s="235"/>
      <c r="EB86" s="235"/>
      <c r="EC86" s="235"/>
      <c r="ED86" s="235"/>
      <c r="EE86" s="235"/>
      <c r="EF86" s="235"/>
      <c r="EG86" s="235"/>
      <c r="EH86" s="235"/>
      <c r="EI86" s="235"/>
      <c r="EJ86" s="235"/>
      <c r="EK86" s="235"/>
      <c r="EL86" s="235"/>
      <c r="EM86" s="235"/>
      <c r="EN86" s="235"/>
      <c r="EO86" s="235"/>
      <c r="EP86" s="235"/>
      <c r="EQ86" s="235"/>
      <c r="ER86" s="235"/>
      <c r="ES86" s="235"/>
      <c r="ET86" s="235"/>
      <c r="EU86" s="235"/>
      <c r="EV86" s="235"/>
      <c r="EW86" s="235"/>
      <c r="EX86" s="235"/>
      <c r="EY86" s="235"/>
      <c r="EZ86" s="235"/>
      <c r="FA86" s="235"/>
      <c r="FB86" s="235"/>
      <c r="FC86" s="235"/>
      <c r="FD86" s="235"/>
      <c r="FE86" s="235"/>
      <c r="FF86" s="235"/>
      <c r="FG86" s="235"/>
      <c r="FH86" s="235"/>
      <c r="FI86" s="235"/>
      <c r="FJ86" s="235"/>
      <c r="FK86" s="235"/>
      <c r="FL86" s="235"/>
      <c r="FM86" s="235"/>
      <c r="FN86" s="235"/>
      <c r="FO86" s="235"/>
      <c r="FP86" s="235"/>
      <c r="FQ86" s="235"/>
      <c r="FR86" s="235"/>
      <c r="FS86" s="235"/>
      <c r="FT86" s="235"/>
      <c r="FU86" s="235"/>
      <c r="FV86" s="235"/>
      <c r="FW86" s="235"/>
      <c r="FX86" s="235"/>
      <c r="FY86" s="235"/>
      <c r="FZ86" s="235"/>
      <c r="GA86" s="235"/>
      <c r="GB86" s="235"/>
      <c r="GC86" s="235"/>
      <c r="GD86" s="235"/>
      <c r="GE86" s="235"/>
      <c r="GF86" s="235"/>
      <c r="GG86" s="235"/>
      <c r="GH86" s="235"/>
      <c r="GI86" s="235"/>
      <c r="GJ86" s="235"/>
      <c r="GK86" s="235"/>
      <c r="GL86" s="235"/>
      <c r="GM86" s="235"/>
      <c r="GN86" s="235"/>
      <c r="GO86" s="235"/>
      <c r="GP86" s="235"/>
      <c r="GQ86" s="235"/>
      <c r="GR86" s="235"/>
      <c r="GS86" s="235"/>
      <c r="GT86" s="235"/>
      <c r="GU86" s="235"/>
      <c r="GV86" s="235"/>
      <c r="GW86" s="235"/>
      <c r="GX86" s="235"/>
      <c r="GY86" s="235"/>
      <c r="GZ86" s="235"/>
      <c r="HA86" s="235"/>
      <c r="HB86" s="235"/>
      <c r="HC86" s="235"/>
      <c r="HD86" s="235"/>
    </row>
    <row r="87" spans="8:212">
      <c r="H87" s="235"/>
      <c r="I87" s="235"/>
      <c r="J87" s="235"/>
      <c r="K87" s="235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235"/>
      <c r="W87" s="235"/>
      <c r="X87" s="235"/>
      <c r="Y87" s="235"/>
      <c r="Z87" s="235"/>
      <c r="AA87" s="235"/>
      <c r="AB87" s="235"/>
      <c r="AC87" s="235"/>
      <c r="AD87" s="235"/>
      <c r="AE87" s="235"/>
      <c r="AF87" s="235"/>
      <c r="AG87" s="235"/>
      <c r="AH87" s="235"/>
      <c r="AI87" s="235"/>
      <c r="AJ87" s="235"/>
      <c r="AK87" s="235"/>
      <c r="AL87" s="235"/>
      <c r="AM87" s="235"/>
      <c r="AN87" s="235"/>
      <c r="AO87" s="235"/>
      <c r="AP87" s="235"/>
      <c r="AQ87" s="235"/>
      <c r="AR87" s="235"/>
      <c r="AS87" s="235"/>
      <c r="AT87" s="235"/>
      <c r="AU87" s="235"/>
      <c r="AV87" s="235"/>
      <c r="AW87" s="235"/>
      <c r="AX87" s="235"/>
      <c r="AY87" s="235"/>
      <c r="AZ87" s="235"/>
      <c r="BA87" s="235"/>
      <c r="BB87" s="235"/>
      <c r="BC87" s="235"/>
      <c r="BD87" s="235"/>
      <c r="BE87" s="235"/>
      <c r="BF87" s="235"/>
      <c r="BG87" s="235"/>
      <c r="BH87" s="235"/>
      <c r="BI87" s="235"/>
      <c r="BJ87" s="235"/>
      <c r="BK87" s="235"/>
      <c r="BL87" s="235"/>
      <c r="BM87" s="235"/>
      <c r="BN87" s="235"/>
      <c r="BO87" s="235"/>
      <c r="BP87" s="235"/>
      <c r="BQ87" s="235"/>
      <c r="BR87" s="235"/>
      <c r="BS87" s="235"/>
      <c r="BT87" s="235"/>
      <c r="BU87" s="235"/>
      <c r="BV87" s="235"/>
      <c r="BW87" s="235"/>
      <c r="BX87" s="235"/>
      <c r="BY87" s="235"/>
      <c r="BZ87" s="235"/>
      <c r="CA87" s="235"/>
      <c r="CB87" s="235"/>
      <c r="CC87" s="235"/>
      <c r="CD87" s="235"/>
      <c r="CE87" s="235"/>
      <c r="CF87" s="235"/>
      <c r="CG87" s="235"/>
      <c r="CH87" s="235"/>
      <c r="CI87" s="235"/>
      <c r="CJ87" s="235"/>
      <c r="CK87" s="235"/>
      <c r="CL87" s="235"/>
      <c r="CM87" s="235"/>
      <c r="CN87" s="235"/>
      <c r="CO87" s="235"/>
      <c r="CP87" s="235"/>
      <c r="CQ87" s="235"/>
      <c r="CR87" s="235"/>
      <c r="CS87" s="235"/>
      <c r="CT87" s="235"/>
      <c r="CU87" s="235"/>
      <c r="CV87" s="235"/>
      <c r="CW87" s="235"/>
      <c r="CX87" s="235"/>
      <c r="CY87" s="235"/>
      <c r="CZ87" s="235"/>
      <c r="DA87" s="235"/>
      <c r="DB87" s="235"/>
      <c r="DC87" s="235"/>
      <c r="DD87" s="235"/>
      <c r="DE87" s="235"/>
      <c r="DF87" s="235"/>
      <c r="DG87" s="235"/>
      <c r="DH87" s="235"/>
      <c r="DI87" s="235"/>
      <c r="DJ87" s="235"/>
      <c r="DK87" s="235"/>
      <c r="DL87" s="235"/>
      <c r="DM87" s="235"/>
      <c r="DN87" s="235"/>
      <c r="DO87" s="235"/>
      <c r="DP87" s="235"/>
      <c r="DQ87" s="235"/>
      <c r="DR87" s="235"/>
      <c r="DS87" s="235"/>
      <c r="DT87" s="235"/>
      <c r="DU87" s="235"/>
      <c r="DV87" s="235"/>
      <c r="DW87" s="235"/>
      <c r="DX87" s="235"/>
      <c r="DY87" s="235"/>
      <c r="DZ87" s="235"/>
      <c r="EA87" s="235"/>
      <c r="EB87" s="235"/>
      <c r="EC87" s="235"/>
      <c r="ED87" s="235"/>
      <c r="EE87" s="235"/>
      <c r="EF87" s="235"/>
      <c r="EG87" s="235"/>
      <c r="EH87" s="235"/>
      <c r="EI87" s="235"/>
      <c r="EJ87" s="235"/>
      <c r="EK87" s="235"/>
      <c r="EL87" s="235"/>
      <c r="EM87" s="235"/>
      <c r="EN87" s="235"/>
      <c r="EO87" s="235"/>
      <c r="EP87" s="235"/>
      <c r="EQ87" s="235"/>
      <c r="ER87" s="235"/>
      <c r="ES87" s="235"/>
      <c r="ET87" s="235"/>
      <c r="EU87" s="235"/>
      <c r="EV87" s="235"/>
      <c r="EW87" s="235"/>
      <c r="EX87" s="235"/>
      <c r="EY87" s="235"/>
      <c r="EZ87" s="235"/>
      <c r="FA87" s="235"/>
      <c r="FB87" s="235"/>
      <c r="FC87" s="235"/>
      <c r="FD87" s="235"/>
      <c r="FE87" s="235"/>
      <c r="FF87" s="235"/>
      <c r="FG87" s="235"/>
      <c r="FH87" s="235"/>
      <c r="FI87" s="235"/>
      <c r="FJ87" s="235"/>
      <c r="FK87" s="235"/>
      <c r="FL87" s="235"/>
      <c r="FM87" s="235"/>
      <c r="FN87" s="235"/>
      <c r="FO87" s="235"/>
      <c r="FP87" s="235"/>
      <c r="FQ87" s="235"/>
      <c r="FR87" s="235"/>
      <c r="FS87" s="235"/>
      <c r="FT87" s="235"/>
      <c r="FU87" s="235"/>
      <c r="FV87" s="235"/>
      <c r="FW87" s="235"/>
      <c r="FX87" s="235"/>
      <c r="FY87" s="235"/>
      <c r="FZ87" s="235"/>
      <c r="GA87" s="235"/>
      <c r="GB87" s="235"/>
      <c r="GC87" s="235"/>
      <c r="GD87" s="235"/>
      <c r="GE87" s="235"/>
      <c r="GF87" s="235"/>
      <c r="GG87" s="235"/>
      <c r="GH87" s="235"/>
      <c r="GI87" s="235"/>
      <c r="GJ87" s="235"/>
      <c r="GK87" s="235"/>
      <c r="GL87" s="235"/>
      <c r="GM87" s="235"/>
      <c r="GN87" s="235"/>
      <c r="GO87" s="235"/>
      <c r="GP87" s="235"/>
      <c r="GQ87" s="235"/>
      <c r="GR87" s="235"/>
      <c r="GS87" s="235"/>
      <c r="GT87" s="235"/>
      <c r="GU87" s="235"/>
      <c r="GV87" s="235"/>
      <c r="GW87" s="235"/>
      <c r="GX87" s="235"/>
      <c r="GY87" s="235"/>
      <c r="GZ87" s="235"/>
      <c r="HA87" s="235"/>
      <c r="HB87" s="235"/>
      <c r="HC87" s="235"/>
      <c r="HD87" s="235"/>
    </row>
    <row r="88" spans="8:212">
      <c r="H88" s="235"/>
      <c r="I88" s="235"/>
      <c r="J88" s="235"/>
      <c r="K88" s="235"/>
      <c r="L88" s="235"/>
      <c r="M88" s="235"/>
      <c r="N88" s="235"/>
      <c r="O88" s="235"/>
      <c r="P88" s="235"/>
      <c r="Q88" s="235"/>
      <c r="R88" s="235"/>
      <c r="S88" s="235"/>
      <c r="T88" s="235"/>
      <c r="U88" s="235"/>
      <c r="V88" s="235"/>
      <c r="W88" s="235"/>
      <c r="X88" s="235"/>
      <c r="Y88" s="235"/>
      <c r="Z88" s="235"/>
      <c r="AA88" s="235"/>
      <c r="AB88" s="235"/>
      <c r="AC88" s="235"/>
      <c r="AD88" s="235"/>
      <c r="AE88" s="235"/>
      <c r="AF88" s="235"/>
      <c r="AG88" s="235"/>
      <c r="AH88" s="235"/>
      <c r="AI88" s="235"/>
      <c r="AJ88" s="235"/>
      <c r="AK88" s="235"/>
      <c r="AL88" s="235"/>
      <c r="AM88" s="235"/>
      <c r="AN88" s="235"/>
      <c r="AO88" s="235"/>
      <c r="AP88" s="235"/>
      <c r="AQ88" s="235"/>
      <c r="AR88" s="235"/>
      <c r="AS88" s="235"/>
      <c r="AT88" s="235"/>
      <c r="AU88" s="235"/>
      <c r="AV88" s="235"/>
      <c r="AW88" s="235"/>
      <c r="AX88" s="235"/>
      <c r="AY88" s="235"/>
      <c r="AZ88" s="235"/>
      <c r="BA88" s="235"/>
      <c r="BB88" s="235"/>
      <c r="BC88" s="235"/>
      <c r="BD88" s="235"/>
      <c r="BE88" s="235"/>
      <c r="BF88" s="235"/>
      <c r="BG88" s="235"/>
      <c r="BH88" s="235"/>
      <c r="BI88" s="235"/>
      <c r="BJ88" s="235"/>
      <c r="BK88" s="235"/>
      <c r="BL88" s="235"/>
      <c r="BM88" s="235"/>
      <c r="BN88" s="235"/>
      <c r="BO88" s="235"/>
      <c r="BP88" s="235"/>
      <c r="BQ88" s="235"/>
      <c r="BR88" s="235"/>
      <c r="BS88" s="235"/>
      <c r="BT88" s="235"/>
      <c r="BU88" s="235"/>
      <c r="BV88" s="235"/>
      <c r="BW88" s="235"/>
      <c r="BX88" s="235"/>
      <c r="BY88" s="235"/>
      <c r="BZ88" s="235"/>
      <c r="CA88" s="235"/>
      <c r="CB88" s="235"/>
      <c r="CC88" s="235"/>
      <c r="CD88" s="235"/>
      <c r="CE88" s="235"/>
      <c r="CF88" s="235"/>
      <c r="CG88" s="235"/>
      <c r="CH88" s="235"/>
      <c r="CI88" s="235"/>
      <c r="CJ88" s="235"/>
      <c r="CK88" s="235"/>
      <c r="CL88" s="235"/>
      <c r="CM88" s="235"/>
      <c r="CN88" s="235"/>
      <c r="CO88" s="235"/>
      <c r="CP88" s="235"/>
      <c r="CQ88" s="235"/>
      <c r="CR88" s="235"/>
      <c r="CS88" s="235"/>
      <c r="CT88" s="235"/>
      <c r="CU88" s="235"/>
      <c r="CV88" s="235"/>
      <c r="CW88" s="235"/>
      <c r="CX88" s="235"/>
      <c r="CY88" s="235"/>
      <c r="CZ88" s="235"/>
      <c r="DA88" s="235"/>
      <c r="DB88" s="235"/>
      <c r="DC88" s="235"/>
      <c r="DD88" s="235"/>
      <c r="DE88" s="235"/>
      <c r="DF88" s="235"/>
      <c r="DG88" s="235"/>
      <c r="DH88" s="235"/>
      <c r="DI88" s="235"/>
      <c r="DJ88" s="235"/>
      <c r="DK88" s="235"/>
      <c r="DL88" s="235"/>
      <c r="DM88" s="235"/>
      <c r="DN88" s="235"/>
      <c r="DO88" s="235"/>
      <c r="DP88" s="235"/>
      <c r="DQ88" s="235"/>
      <c r="DR88" s="235"/>
      <c r="DS88" s="235"/>
      <c r="DT88" s="235"/>
      <c r="DU88" s="235"/>
      <c r="DV88" s="235"/>
      <c r="DW88" s="235"/>
      <c r="DX88" s="235"/>
      <c r="DY88" s="235"/>
      <c r="DZ88" s="235"/>
      <c r="EA88" s="235"/>
      <c r="EB88" s="235"/>
      <c r="EC88" s="235"/>
      <c r="ED88" s="235"/>
      <c r="EE88" s="235"/>
      <c r="EF88" s="235"/>
      <c r="EG88" s="235"/>
      <c r="EH88" s="235"/>
      <c r="EI88" s="235"/>
      <c r="EJ88" s="235"/>
      <c r="EK88" s="235"/>
      <c r="EL88" s="235"/>
      <c r="EM88" s="235"/>
      <c r="EN88" s="235"/>
      <c r="EO88" s="235"/>
      <c r="EP88" s="235"/>
      <c r="EQ88" s="235"/>
      <c r="ER88" s="235"/>
      <c r="ES88" s="235"/>
      <c r="ET88" s="235"/>
      <c r="EU88" s="235"/>
      <c r="EV88" s="235"/>
      <c r="EW88" s="235"/>
      <c r="EX88" s="235"/>
      <c r="EY88" s="235"/>
      <c r="EZ88" s="235"/>
      <c r="FA88" s="235"/>
      <c r="FB88" s="235"/>
      <c r="FC88" s="235"/>
      <c r="FD88" s="235"/>
      <c r="FE88" s="235"/>
      <c r="FF88" s="235"/>
      <c r="FG88" s="235"/>
      <c r="FH88" s="235"/>
      <c r="FI88" s="235"/>
      <c r="FJ88" s="235"/>
      <c r="FK88" s="235"/>
      <c r="FL88" s="235"/>
      <c r="FM88" s="235"/>
      <c r="FN88" s="235"/>
      <c r="FO88" s="235"/>
      <c r="FP88" s="235"/>
      <c r="FQ88" s="235"/>
      <c r="FR88" s="235"/>
      <c r="FS88" s="235"/>
      <c r="FT88" s="235"/>
      <c r="FU88" s="235"/>
      <c r="FV88" s="235"/>
      <c r="FW88" s="235"/>
      <c r="FX88" s="235"/>
      <c r="FY88" s="235"/>
      <c r="FZ88" s="235"/>
      <c r="GA88" s="235"/>
      <c r="GB88" s="235"/>
      <c r="GC88" s="235"/>
      <c r="GD88" s="235"/>
      <c r="GE88" s="235"/>
      <c r="GF88" s="235"/>
      <c r="GG88" s="235"/>
      <c r="GH88" s="235"/>
      <c r="GI88" s="235"/>
      <c r="GJ88" s="235"/>
      <c r="GK88" s="235"/>
      <c r="GL88" s="235"/>
      <c r="GM88" s="235"/>
      <c r="GN88" s="235"/>
      <c r="GO88" s="235"/>
      <c r="GP88" s="235"/>
      <c r="GQ88" s="235"/>
      <c r="GR88" s="235"/>
      <c r="GS88" s="235"/>
      <c r="GT88" s="235"/>
      <c r="GU88" s="235"/>
      <c r="GV88" s="235"/>
      <c r="GW88" s="235"/>
      <c r="GX88" s="235"/>
      <c r="GY88" s="235"/>
      <c r="GZ88" s="235"/>
      <c r="HA88" s="235"/>
      <c r="HB88" s="235"/>
      <c r="HC88" s="235"/>
      <c r="HD88" s="235"/>
    </row>
    <row r="89" spans="8:212">
      <c r="H89" s="235"/>
      <c r="I89" s="235"/>
      <c r="J89" s="235"/>
      <c r="K89" s="235"/>
      <c r="L89" s="235"/>
      <c r="M89" s="235"/>
      <c r="N89" s="235"/>
      <c r="O89" s="235"/>
      <c r="P89" s="235"/>
      <c r="Q89" s="235"/>
      <c r="R89" s="235"/>
      <c r="S89" s="235"/>
      <c r="T89" s="235"/>
      <c r="U89" s="235"/>
      <c r="V89" s="235"/>
      <c r="W89" s="235"/>
      <c r="X89" s="235"/>
      <c r="Y89" s="235"/>
      <c r="Z89" s="235"/>
      <c r="AA89" s="235"/>
      <c r="AB89" s="235"/>
      <c r="AC89" s="235"/>
      <c r="AD89" s="235"/>
      <c r="AE89" s="235"/>
      <c r="AF89" s="235"/>
      <c r="AG89" s="235"/>
      <c r="AH89" s="235"/>
      <c r="AI89" s="235"/>
      <c r="AJ89" s="235"/>
      <c r="AK89" s="235"/>
      <c r="AL89" s="235"/>
      <c r="AM89" s="235"/>
      <c r="AN89" s="235"/>
      <c r="AO89" s="235"/>
      <c r="AP89" s="235"/>
      <c r="AQ89" s="235"/>
      <c r="AR89" s="235"/>
      <c r="AS89" s="235"/>
      <c r="AT89" s="235"/>
      <c r="AU89" s="235"/>
      <c r="AV89" s="235"/>
      <c r="AW89" s="235"/>
      <c r="AX89" s="235"/>
      <c r="AY89" s="235"/>
      <c r="AZ89" s="235"/>
      <c r="BA89" s="235"/>
      <c r="BB89" s="235"/>
      <c r="BC89" s="235"/>
      <c r="BD89" s="235"/>
      <c r="BE89" s="235"/>
      <c r="BF89" s="235"/>
      <c r="BG89" s="235"/>
      <c r="BH89" s="235"/>
      <c r="BI89" s="235"/>
      <c r="BJ89" s="235"/>
      <c r="BK89" s="235"/>
      <c r="BL89" s="235"/>
      <c r="BM89" s="235"/>
      <c r="BN89" s="235"/>
      <c r="BO89" s="235"/>
      <c r="BP89" s="235"/>
      <c r="BQ89" s="235"/>
      <c r="BR89" s="235"/>
      <c r="BS89" s="235"/>
      <c r="BT89" s="235"/>
      <c r="BU89" s="235"/>
      <c r="BV89" s="235"/>
      <c r="BW89" s="235"/>
      <c r="BX89" s="235"/>
      <c r="BY89" s="235"/>
      <c r="BZ89" s="235"/>
      <c r="CA89" s="235"/>
      <c r="CB89" s="235"/>
      <c r="CC89" s="235"/>
      <c r="CD89" s="235"/>
      <c r="CE89" s="235"/>
      <c r="CF89" s="235"/>
      <c r="CG89" s="235"/>
      <c r="CH89" s="235"/>
      <c r="CI89" s="235"/>
      <c r="CJ89" s="235"/>
      <c r="CK89" s="235"/>
      <c r="CL89" s="235"/>
      <c r="CM89" s="235"/>
      <c r="CN89" s="235"/>
      <c r="CO89" s="235"/>
      <c r="CP89" s="235"/>
      <c r="CQ89" s="235"/>
      <c r="CR89" s="235"/>
      <c r="CS89" s="235"/>
      <c r="CT89" s="235"/>
      <c r="CU89" s="235"/>
      <c r="CV89" s="235"/>
      <c r="CW89" s="235"/>
      <c r="CX89" s="235"/>
      <c r="CY89" s="235"/>
      <c r="CZ89" s="235"/>
      <c r="DA89" s="235"/>
      <c r="DB89" s="235"/>
      <c r="DC89" s="235"/>
      <c r="DD89" s="235"/>
      <c r="DE89" s="235"/>
      <c r="DF89" s="235"/>
      <c r="DG89" s="235"/>
      <c r="DH89" s="235"/>
      <c r="DI89" s="235"/>
      <c r="DJ89" s="235"/>
      <c r="DK89" s="235"/>
      <c r="DL89" s="235"/>
      <c r="DM89" s="235"/>
      <c r="DN89" s="235"/>
      <c r="DO89" s="235"/>
      <c r="DP89" s="235"/>
      <c r="DQ89" s="235"/>
      <c r="DR89" s="235"/>
      <c r="DS89" s="235"/>
      <c r="DT89" s="235"/>
      <c r="DU89" s="235"/>
      <c r="DV89" s="235"/>
      <c r="DW89" s="235"/>
      <c r="DX89" s="235"/>
      <c r="DY89" s="235"/>
      <c r="DZ89" s="235"/>
      <c r="EA89" s="235"/>
      <c r="EB89" s="235"/>
      <c r="EC89" s="235"/>
      <c r="ED89" s="235"/>
      <c r="EE89" s="235"/>
      <c r="EF89" s="235"/>
      <c r="EG89" s="235"/>
      <c r="EH89" s="235"/>
      <c r="EI89" s="235"/>
      <c r="EJ89" s="235"/>
      <c r="EK89" s="235"/>
      <c r="EL89" s="235"/>
      <c r="EM89" s="235"/>
      <c r="EN89" s="235"/>
      <c r="EO89" s="235"/>
      <c r="EP89" s="235"/>
      <c r="EQ89" s="235"/>
      <c r="ER89" s="235"/>
      <c r="ES89" s="235"/>
      <c r="ET89" s="235"/>
      <c r="EU89" s="235"/>
      <c r="EV89" s="235"/>
      <c r="EW89" s="235"/>
      <c r="EX89" s="235"/>
      <c r="EY89" s="235"/>
      <c r="EZ89" s="235"/>
      <c r="FA89" s="235"/>
      <c r="FB89" s="235"/>
      <c r="FC89" s="235"/>
      <c r="FD89" s="235"/>
      <c r="FE89" s="235"/>
      <c r="FF89" s="235"/>
      <c r="FG89" s="235"/>
      <c r="FH89" s="235"/>
      <c r="FI89" s="235"/>
      <c r="FJ89" s="235"/>
      <c r="FK89" s="235"/>
      <c r="FL89" s="235"/>
      <c r="FM89" s="235"/>
      <c r="FN89" s="235"/>
      <c r="FO89" s="235"/>
      <c r="FP89" s="235"/>
      <c r="FQ89" s="235"/>
      <c r="FR89" s="235"/>
      <c r="FS89" s="235"/>
      <c r="FT89" s="235"/>
      <c r="FU89" s="235"/>
      <c r="FV89" s="235"/>
      <c r="FW89" s="235"/>
      <c r="FX89" s="235"/>
      <c r="FY89" s="235"/>
      <c r="FZ89" s="235"/>
      <c r="GA89" s="235"/>
      <c r="GB89" s="235"/>
      <c r="GC89" s="235"/>
      <c r="GD89" s="235"/>
      <c r="GE89" s="235"/>
      <c r="GF89" s="235"/>
      <c r="GG89" s="235"/>
      <c r="GH89" s="235"/>
      <c r="GI89" s="235"/>
      <c r="GJ89" s="235"/>
      <c r="GK89" s="235"/>
      <c r="GL89" s="235"/>
      <c r="GM89" s="235"/>
      <c r="GN89" s="235"/>
      <c r="GO89" s="235"/>
      <c r="GP89" s="235"/>
      <c r="GQ89" s="235"/>
      <c r="GR89" s="235"/>
      <c r="GS89" s="235"/>
      <c r="GT89" s="235"/>
      <c r="GU89" s="235"/>
      <c r="GV89" s="235"/>
      <c r="GW89" s="235"/>
      <c r="GX89" s="235"/>
      <c r="GY89" s="235"/>
      <c r="GZ89" s="235"/>
      <c r="HA89" s="235"/>
      <c r="HB89" s="235"/>
      <c r="HC89" s="235"/>
      <c r="HD89" s="235"/>
    </row>
    <row r="90" spans="8:212">
      <c r="H90" s="235"/>
      <c r="I90" s="235"/>
      <c r="J90" s="235"/>
      <c r="K90" s="235"/>
      <c r="L90" s="235"/>
      <c r="M90" s="235"/>
      <c r="N90" s="235"/>
      <c r="O90" s="235"/>
      <c r="P90" s="235"/>
      <c r="Q90" s="235"/>
      <c r="R90" s="235"/>
      <c r="S90" s="235"/>
      <c r="T90" s="235"/>
      <c r="U90" s="235"/>
      <c r="V90" s="235"/>
      <c r="W90" s="235"/>
      <c r="X90" s="235"/>
      <c r="Y90" s="235"/>
      <c r="Z90" s="235"/>
      <c r="AA90" s="235"/>
      <c r="AB90" s="235"/>
      <c r="AC90" s="235"/>
      <c r="AD90" s="235"/>
      <c r="AE90" s="235"/>
      <c r="AF90" s="235"/>
      <c r="AG90" s="235"/>
      <c r="AH90" s="235"/>
      <c r="AI90" s="235"/>
      <c r="AJ90" s="235"/>
      <c r="AK90" s="235"/>
      <c r="AL90" s="235"/>
      <c r="AM90" s="235"/>
      <c r="AN90" s="235"/>
      <c r="AO90" s="235"/>
      <c r="AP90" s="235"/>
      <c r="AQ90" s="235"/>
      <c r="AR90" s="235"/>
      <c r="AS90" s="235"/>
      <c r="AT90" s="235"/>
      <c r="AU90" s="235"/>
      <c r="AV90" s="235"/>
      <c r="AW90" s="235"/>
      <c r="AX90" s="235"/>
      <c r="AY90" s="235"/>
      <c r="AZ90" s="235"/>
      <c r="BA90" s="235"/>
      <c r="BB90" s="235"/>
      <c r="BC90" s="235"/>
      <c r="BD90" s="235"/>
      <c r="BE90" s="235"/>
      <c r="BF90" s="235"/>
      <c r="BG90" s="235"/>
      <c r="BH90" s="235"/>
      <c r="BI90" s="235"/>
      <c r="BJ90" s="235"/>
      <c r="BK90" s="235"/>
      <c r="BL90" s="235"/>
      <c r="BM90" s="235"/>
      <c r="BN90" s="235"/>
      <c r="BO90" s="235"/>
      <c r="BP90" s="235"/>
      <c r="BQ90" s="235"/>
      <c r="BR90" s="235"/>
      <c r="BS90" s="235"/>
      <c r="BT90" s="235"/>
      <c r="BU90" s="235"/>
      <c r="BV90" s="235"/>
      <c r="BW90" s="235"/>
      <c r="BX90" s="235"/>
      <c r="BY90" s="235"/>
      <c r="BZ90" s="235"/>
      <c r="CA90" s="235"/>
      <c r="CB90" s="235"/>
      <c r="CC90" s="235"/>
      <c r="CD90" s="235"/>
      <c r="CE90" s="235"/>
      <c r="CF90" s="235"/>
      <c r="CG90" s="235"/>
      <c r="CH90" s="235"/>
      <c r="CI90" s="235"/>
      <c r="CJ90" s="235"/>
      <c r="CK90" s="235"/>
      <c r="CL90" s="235"/>
      <c r="CM90" s="235"/>
      <c r="CN90" s="235"/>
      <c r="CO90" s="235"/>
      <c r="CP90" s="235"/>
      <c r="CQ90" s="235"/>
      <c r="CR90" s="235"/>
      <c r="CS90" s="235"/>
      <c r="CT90" s="235"/>
      <c r="CU90" s="235"/>
      <c r="CV90" s="235"/>
      <c r="CW90" s="235"/>
      <c r="CX90" s="235"/>
      <c r="CY90" s="235"/>
      <c r="CZ90" s="235"/>
      <c r="DA90" s="235"/>
      <c r="DB90" s="235"/>
      <c r="DC90" s="235"/>
      <c r="DD90" s="235"/>
      <c r="DE90" s="235"/>
      <c r="DF90" s="235"/>
      <c r="DG90" s="235"/>
      <c r="DH90" s="235"/>
      <c r="DI90" s="235"/>
      <c r="DJ90" s="235"/>
      <c r="DK90" s="235"/>
      <c r="DL90" s="235"/>
      <c r="DM90" s="235"/>
      <c r="DN90" s="235"/>
      <c r="DO90" s="235"/>
      <c r="DP90" s="235"/>
      <c r="DQ90" s="235"/>
      <c r="DR90" s="235"/>
      <c r="DS90" s="235"/>
      <c r="DT90" s="235"/>
      <c r="DU90" s="235"/>
      <c r="DV90" s="235"/>
      <c r="DW90" s="235"/>
      <c r="DX90" s="235"/>
      <c r="DY90" s="235"/>
      <c r="DZ90" s="235"/>
      <c r="EA90" s="235"/>
      <c r="EB90" s="235"/>
      <c r="EC90" s="235"/>
      <c r="ED90" s="235"/>
      <c r="EE90" s="235"/>
      <c r="EF90" s="235"/>
      <c r="EG90" s="235"/>
      <c r="EH90" s="235"/>
      <c r="EI90" s="235"/>
      <c r="EJ90" s="235"/>
      <c r="EK90" s="235"/>
      <c r="EL90" s="235"/>
      <c r="EM90" s="235"/>
      <c r="EN90" s="235"/>
      <c r="EO90" s="235"/>
      <c r="EP90" s="235"/>
      <c r="EQ90" s="235"/>
      <c r="ER90" s="235"/>
      <c r="ES90" s="235"/>
      <c r="ET90" s="235"/>
      <c r="EU90" s="235"/>
      <c r="EV90" s="235"/>
      <c r="EW90" s="235"/>
      <c r="EX90" s="235"/>
      <c r="EY90" s="235"/>
      <c r="EZ90" s="235"/>
      <c r="FA90" s="235"/>
      <c r="FB90" s="235"/>
      <c r="FC90" s="235"/>
      <c r="FD90" s="235"/>
      <c r="FE90" s="235"/>
      <c r="FF90" s="235"/>
      <c r="FG90" s="235"/>
      <c r="FH90" s="235"/>
      <c r="FI90" s="235"/>
      <c r="FJ90" s="235"/>
      <c r="FK90" s="235"/>
      <c r="FL90" s="235"/>
      <c r="FM90" s="235"/>
      <c r="FN90" s="235"/>
      <c r="FO90" s="235"/>
      <c r="FP90" s="235"/>
      <c r="FQ90" s="235"/>
      <c r="FR90" s="235"/>
      <c r="FS90" s="235"/>
      <c r="FT90" s="235"/>
      <c r="FU90" s="235"/>
      <c r="FV90" s="235"/>
      <c r="FW90" s="235"/>
      <c r="FX90" s="235"/>
      <c r="FY90" s="235"/>
      <c r="FZ90" s="235"/>
      <c r="GA90" s="235"/>
      <c r="GB90" s="235"/>
      <c r="GC90" s="235"/>
      <c r="GD90" s="235"/>
      <c r="GE90" s="235"/>
      <c r="GF90" s="235"/>
      <c r="GG90" s="235"/>
      <c r="GH90" s="235"/>
      <c r="GI90" s="235"/>
      <c r="GJ90" s="235"/>
      <c r="GK90" s="235"/>
      <c r="GL90" s="235"/>
      <c r="GM90" s="235"/>
      <c r="GN90" s="235"/>
      <c r="GO90" s="235"/>
      <c r="GP90" s="235"/>
      <c r="GQ90" s="235"/>
      <c r="GR90" s="235"/>
      <c r="GS90" s="235"/>
      <c r="GT90" s="235"/>
      <c r="GU90" s="235"/>
      <c r="GV90" s="235"/>
      <c r="GW90" s="235"/>
      <c r="GX90" s="235"/>
      <c r="GY90" s="235"/>
      <c r="GZ90" s="235"/>
      <c r="HA90" s="235"/>
      <c r="HB90" s="235"/>
      <c r="HC90" s="235"/>
      <c r="HD90" s="235"/>
    </row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1C4C-2E96-407D-A62A-B16AA2B6C99A}">
  <sheetPr>
    <tabColor rgb="FF2351FE"/>
  </sheetPr>
  <dimension ref="J9:M20"/>
  <sheetViews>
    <sheetView showGridLines="0" topLeftCell="A4" zoomScale="70" zoomScaleNormal="70" workbookViewId="0">
      <selection activeCell="M39" sqref="M39"/>
    </sheetView>
  </sheetViews>
  <sheetFormatPr defaultColWidth="9.109375" defaultRowHeight="16.8"/>
  <cols>
    <col min="1" max="9" width="9.109375" style="232"/>
    <col min="10" max="10" width="17.88671875" style="232" bestFit="1" customWidth="1"/>
    <col min="11" max="12" width="4.44140625" style="232" customWidth="1"/>
    <col min="13" max="13" width="19.5546875" style="232" bestFit="1" customWidth="1"/>
    <col min="14" max="16384" width="9.109375" style="232"/>
  </cols>
  <sheetData>
    <row r="9" spans="10:13" ht="17.399999999999999" thickBot="1">
      <c r="J9" s="321" t="s">
        <v>363</v>
      </c>
      <c r="M9" s="321" t="s">
        <v>364</v>
      </c>
    </row>
    <row r="11" spans="10:13">
      <c r="J11" s="232" t="s">
        <v>365</v>
      </c>
      <c r="M11" s="310">
        <v>51</v>
      </c>
    </row>
    <row r="12" spans="10:13">
      <c r="J12" s="232" t="s">
        <v>366</v>
      </c>
      <c r="M12" s="310">
        <v>55</v>
      </c>
    </row>
    <row r="13" spans="10:13">
      <c r="J13" s="232" t="s">
        <v>367</v>
      </c>
      <c r="M13" s="310">
        <v>36</v>
      </c>
    </row>
    <row r="14" spans="10:13">
      <c r="J14" s="232" t="s">
        <v>368</v>
      </c>
      <c r="M14" s="310">
        <v>37</v>
      </c>
    </row>
    <row r="15" spans="10:13">
      <c r="J15" s="232" t="s">
        <v>369</v>
      </c>
      <c r="M15" s="310">
        <v>28</v>
      </c>
    </row>
    <row r="16" spans="10:13">
      <c r="J16" s="232" t="s">
        <v>371</v>
      </c>
      <c r="M16" s="310">
        <v>41</v>
      </c>
    </row>
    <row r="20" spans="10:13">
      <c r="J20" s="324" t="s">
        <v>370</v>
      </c>
      <c r="K20" s="233"/>
      <c r="L20" s="233"/>
      <c r="M20" s="325">
        <f>AVERAGE(M11:M16)</f>
        <v>41.333333333333336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97837-9321-43FC-85A6-111F602A0CA9}">
  <sheetPr>
    <tabColor rgb="FF2351FE"/>
    <pageSetUpPr fitToPage="1"/>
  </sheetPr>
  <dimension ref="A1:AU169"/>
  <sheetViews>
    <sheetView showGridLines="0" zoomScale="70" zoomScaleNormal="70" workbookViewId="0">
      <pane xSplit="3" ySplit="4" topLeftCell="D62" activePane="bottomRight" state="frozen"/>
      <selection pane="topRight" activeCell="D1" sqref="D1"/>
      <selection pane="bottomLeft" activeCell="A5" sqref="A5"/>
      <selection pane="bottomRight" activeCell="AU88" sqref="AU88"/>
    </sheetView>
  </sheetViews>
  <sheetFormatPr defaultColWidth="10.88671875" defaultRowHeight="15" customHeight="1" zeroHeight="1"/>
  <cols>
    <col min="1" max="1" width="2.5546875" style="2" customWidth="1"/>
    <col min="2" max="2" width="26.44140625" style="2" customWidth="1"/>
    <col min="3" max="3" width="32.88671875" style="2" bestFit="1" customWidth="1"/>
    <col min="4" max="18" width="9.109375" style="4" customWidth="1"/>
    <col min="19" max="19" width="3.5546875" style="4" customWidth="1"/>
    <col min="20" max="20" width="3.5546875" style="2" customWidth="1"/>
    <col min="21" max="21" width="10.88671875" style="2"/>
    <col min="22" max="22" width="3.5546875" style="2" customWidth="1"/>
    <col min="23" max="16384" width="10.88671875" style="2"/>
  </cols>
  <sheetData>
    <row r="1" spans="2:47" ht="12">
      <c r="D1" s="116"/>
      <c r="L1" s="115"/>
      <c r="M1" s="115"/>
      <c r="N1" s="115"/>
      <c r="O1" s="115"/>
      <c r="P1" s="115"/>
      <c r="Q1" s="115"/>
      <c r="R1" s="115"/>
      <c r="S1" s="115"/>
    </row>
    <row r="2" spans="2:47" ht="15" customHeight="1">
      <c r="B2" s="3"/>
      <c r="C2" s="1" t="s">
        <v>271</v>
      </c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</row>
    <row r="3" spans="2:47" ht="12.6" customHeight="1"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S3" s="127"/>
    </row>
    <row r="4" spans="2:47" ht="15" customHeight="1">
      <c r="B4" s="101" t="s">
        <v>0</v>
      </c>
      <c r="C4" s="101" t="s">
        <v>1</v>
      </c>
      <c r="D4" s="80" t="s">
        <v>2</v>
      </c>
      <c r="E4" s="80" t="s">
        <v>3</v>
      </c>
      <c r="F4" s="80" t="s">
        <v>4</v>
      </c>
      <c r="G4" s="80" t="s">
        <v>5</v>
      </c>
      <c r="H4" s="80" t="s">
        <v>6</v>
      </c>
      <c r="I4" s="81" t="s">
        <v>7</v>
      </c>
      <c r="J4" s="80" t="s">
        <v>8</v>
      </c>
      <c r="K4" s="80" t="s">
        <v>9</v>
      </c>
      <c r="L4" s="80" t="s">
        <v>10</v>
      </c>
      <c r="M4" s="82" t="s">
        <v>11</v>
      </c>
      <c r="N4" s="82" t="s">
        <v>12</v>
      </c>
      <c r="O4" s="82" t="s">
        <v>13</v>
      </c>
      <c r="P4" s="82" t="s">
        <v>14</v>
      </c>
      <c r="Q4" s="82" t="s">
        <v>15</v>
      </c>
      <c r="R4" s="82" t="s">
        <v>246</v>
      </c>
      <c r="S4" s="94"/>
      <c r="U4" s="185" t="s">
        <v>307</v>
      </c>
      <c r="W4" s="180" t="s">
        <v>278</v>
      </c>
      <c r="X4" s="180" t="s">
        <v>279</v>
      </c>
      <c r="Y4" s="180" t="s">
        <v>280</v>
      </c>
      <c r="Z4" s="180" t="s">
        <v>281</v>
      </c>
      <c r="AA4" s="180" t="s">
        <v>282</v>
      </c>
      <c r="AB4" s="180" t="s">
        <v>283</v>
      </c>
      <c r="AC4" s="180" t="s">
        <v>284</v>
      </c>
      <c r="AD4" s="180" t="s">
        <v>285</v>
      </c>
      <c r="AE4" s="180" t="s">
        <v>286</v>
      </c>
      <c r="AF4" s="180" t="s">
        <v>287</v>
      </c>
      <c r="AG4" s="180" t="s">
        <v>288</v>
      </c>
      <c r="AH4" s="180" t="s">
        <v>289</v>
      </c>
      <c r="AI4" s="180" t="s">
        <v>290</v>
      </c>
      <c r="AJ4" s="180" t="s">
        <v>291</v>
      </c>
      <c r="AK4" s="180" t="s">
        <v>292</v>
      </c>
      <c r="AL4" s="181" t="s">
        <v>246</v>
      </c>
      <c r="AM4" s="180" t="s">
        <v>293</v>
      </c>
      <c r="AN4" s="180" t="s">
        <v>294</v>
      </c>
      <c r="AO4" s="180" t="s">
        <v>295</v>
      </c>
      <c r="AP4" s="180" t="s">
        <v>296</v>
      </c>
      <c r="AQ4" s="180" t="s">
        <v>297</v>
      </c>
      <c r="AR4" s="180" t="s">
        <v>298</v>
      </c>
      <c r="AS4" s="180" t="s">
        <v>299</v>
      </c>
      <c r="AT4" s="180" t="s">
        <v>300</v>
      </c>
      <c r="AU4" s="180" t="s">
        <v>301</v>
      </c>
    </row>
    <row r="5" spans="2:47" ht="4.5" customHeight="1">
      <c r="W5" s="303"/>
      <c r="X5" s="303"/>
      <c r="Y5" s="303"/>
      <c r="Z5" s="303"/>
      <c r="AA5" s="303"/>
      <c r="AB5" s="303"/>
      <c r="AC5" s="303"/>
      <c r="AD5" s="303"/>
      <c r="AE5" s="303"/>
      <c r="AF5" s="303"/>
      <c r="AG5" s="303"/>
      <c r="AH5" s="303"/>
      <c r="AI5" s="303"/>
      <c r="AJ5" s="303"/>
      <c r="AK5" s="303"/>
      <c r="AL5" s="303"/>
      <c r="AM5" s="303"/>
      <c r="AN5" s="303"/>
      <c r="AO5" s="303"/>
      <c r="AP5" s="303"/>
      <c r="AQ5" s="303"/>
      <c r="AR5" s="303"/>
      <c r="AS5" s="303"/>
      <c r="AT5" s="303"/>
      <c r="AU5" s="303"/>
    </row>
    <row r="6" spans="2:47" ht="14.25" customHeight="1">
      <c r="B6" s="87" t="s">
        <v>262</v>
      </c>
      <c r="C6" s="87" t="s">
        <v>263</v>
      </c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U6" s="5" t="s">
        <v>351</v>
      </c>
      <c r="W6" s="304">
        <f>W14/W7</f>
        <v>9.7299116126519161E-3</v>
      </c>
      <c r="X6" s="304">
        <f>X14/X7</f>
        <v>9.6829697329632574E-3</v>
      </c>
      <c r="Y6" s="304">
        <f t="shared" ref="Y6:AU6" si="0">Y14/Y7</f>
        <v>9.6362543239925675E-3</v>
      </c>
      <c r="Z6" s="304">
        <f t="shared" si="0"/>
        <v>9.5897642931337054E-3</v>
      </c>
      <c r="AA6" s="304">
        <f t="shared" si="0"/>
        <v>9.543498553051798E-3</v>
      </c>
      <c r="AB6" s="304">
        <f t="shared" si="0"/>
        <v>9.4974560216578088E-3</v>
      </c>
      <c r="AC6" s="304">
        <f t="shared" si="0"/>
        <v>9.4516356220832338E-3</v>
      </c>
      <c r="AD6" s="304">
        <f t="shared" si="0"/>
        <v>9.4060362826549129E-3</v>
      </c>
      <c r="AE6" s="304">
        <f t="shared" si="0"/>
        <v>9.3606569368699603E-3</v>
      </c>
      <c r="AF6" s="304">
        <f t="shared" si="0"/>
        <v>9.3154965233708271E-3</v>
      </c>
      <c r="AG6" s="304">
        <f t="shared" si="0"/>
        <v>9.2705539859204763E-3</v>
      </c>
      <c r="AH6" s="304">
        <f t="shared" si="0"/>
        <v>9.2258282733776783E-3</v>
      </c>
      <c r="AI6" s="304">
        <f t="shared" si="0"/>
        <v>9.1813183396724212E-3</v>
      </c>
      <c r="AJ6" s="304">
        <f t="shared" si="0"/>
        <v>9.1370231437814566E-3</v>
      </c>
      <c r="AK6" s="304">
        <f t="shared" si="0"/>
        <v>9.0929416497039367E-3</v>
      </c>
      <c r="AL6" s="304">
        <f t="shared" si="0"/>
        <v>9.0490728264371982E-3</v>
      </c>
      <c r="AM6" s="304">
        <f t="shared" si="0"/>
        <v>9.0054156479526404E-3</v>
      </c>
      <c r="AN6" s="304">
        <f t="shared" si="0"/>
        <v>8.9619690931717205E-3</v>
      </c>
      <c r="AO6" s="304">
        <f t="shared" si="0"/>
        <v>8.9187321459420956E-3</v>
      </c>
      <c r="AP6" s="304">
        <f t="shared" si="0"/>
        <v>8.8757037950138278E-3</v>
      </c>
      <c r="AQ6" s="304">
        <f t="shared" si="0"/>
        <v>8.8328830340157587E-3</v>
      </c>
      <c r="AR6" s="304">
        <f t="shared" si="0"/>
        <v>8.790268861431947E-3</v>
      </c>
      <c r="AS6" s="304">
        <f t="shared" si="0"/>
        <v>8.7478602805782669E-3</v>
      </c>
      <c r="AT6" s="304">
        <f t="shared" si="0"/>
        <v>8.7056562995790794E-3</v>
      </c>
      <c r="AU6" s="304">
        <f t="shared" si="0"/>
        <v>8.6636559313440498E-3</v>
      </c>
    </row>
    <row r="7" spans="2:47" ht="14.25" customHeight="1">
      <c r="B7" s="85" t="s">
        <v>178</v>
      </c>
      <c r="C7" s="85" t="s">
        <v>179</v>
      </c>
      <c r="D7" s="126">
        <v>190246.18999999997</v>
      </c>
      <c r="E7" s="126">
        <v>192878.71100000007</v>
      </c>
      <c r="F7" s="126">
        <v>193838.35100000002</v>
      </c>
      <c r="G7" s="126">
        <v>199148.05000000002</v>
      </c>
      <c r="H7" s="126">
        <v>198106.77999999997</v>
      </c>
      <c r="I7" s="126">
        <v>198884.9</v>
      </c>
      <c r="J7" s="126">
        <v>199925.68</v>
      </c>
      <c r="K7" s="126">
        <v>206225.30000000002</v>
      </c>
      <c r="L7" s="126">
        <v>204180.11000000002</v>
      </c>
      <c r="M7" s="126">
        <v>206838.52999999997</v>
      </c>
      <c r="N7" s="126">
        <v>205874.86000000002</v>
      </c>
      <c r="O7" s="126">
        <v>211108.63100000011</v>
      </c>
      <c r="P7" s="126">
        <v>209717.37099999998</v>
      </c>
      <c r="Q7" s="126">
        <v>208451.96999999997</v>
      </c>
      <c r="R7" s="126">
        <v>207935.27100000001</v>
      </c>
      <c r="U7" s="289">
        <f>((R7/D7)^(1/15))-1</f>
        <v>5.9447914791683765E-3</v>
      </c>
      <c r="W7" s="126">
        <f>R7*(1+U$7)</f>
        <v>209171.40282725939</v>
      </c>
      <c r="X7" s="126">
        <f>W7*(1+$U$7)</f>
        <v>210414.88320047257</v>
      </c>
      <c r="Y7" s="126">
        <f t="shared" ref="Y7:AU7" si="1">X7*(1+$U$7)</f>
        <v>211665.75580521295</v>
      </c>
      <c r="Z7" s="126">
        <f t="shared" si="1"/>
        <v>212924.0645867555</v>
      </c>
      <c r="AA7" s="126">
        <f t="shared" si="1"/>
        <v>214189.85375162074</v>
      </c>
      <c r="AB7" s="126">
        <f t="shared" si="1"/>
        <v>215463.1677691277</v>
      </c>
      <c r="AC7" s="126">
        <f t="shared" si="1"/>
        <v>216744.05137295622</v>
      </c>
      <c r="AD7" s="126">
        <f t="shared" si="1"/>
        <v>218032.5495627186</v>
      </c>
      <c r="AE7" s="126">
        <f t="shared" si="1"/>
        <v>219328.7076055404</v>
      </c>
      <c r="AF7" s="126">
        <f t="shared" si="1"/>
        <v>220632.57103765084</v>
      </c>
      <c r="AG7" s="126">
        <f t="shared" si="1"/>
        <v>221944.18566598248</v>
      </c>
      <c r="AH7" s="126">
        <f t="shared" si="1"/>
        <v>223263.59756978057</v>
      </c>
      <c r="AI7" s="126">
        <f t="shared" si="1"/>
        <v>224590.85310222188</v>
      </c>
      <c r="AJ7" s="126">
        <f t="shared" si="1"/>
        <v>225925.99889204314</v>
      </c>
      <c r="AK7" s="126">
        <f t="shared" si="1"/>
        <v>227269.08184517917</v>
      </c>
      <c r="AL7" s="126">
        <f t="shared" si="1"/>
        <v>228620.14914641081</v>
      </c>
      <c r="AM7" s="126">
        <f t="shared" si="1"/>
        <v>229979.24826102259</v>
      </c>
      <c r="AN7" s="126">
        <f t="shared" si="1"/>
        <v>231346.42693647026</v>
      </c>
      <c r="AO7" s="126">
        <f t="shared" si="1"/>
        <v>232721.73320405826</v>
      </c>
      <c r="AP7" s="126">
        <f t="shared" si="1"/>
        <v>234105.21538062705</v>
      </c>
      <c r="AQ7" s="126">
        <f t="shared" si="1"/>
        <v>235496.92207025067</v>
      </c>
      <c r="AR7" s="126">
        <f t="shared" si="1"/>
        <v>236896.90216594428</v>
      </c>
      <c r="AS7" s="126">
        <f t="shared" si="1"/>
        <v>238305.20485138177</v>
      </c>
      <c r="AT7" s="126">
        <f t="shared" si="1"/>
        <v>239721.87960262375</v>
      </c>
      <c r="AU7" s="126">
        <f t="shared" si="1"/>
        <v>241146.97618985566</v>
      </c>
    </row>
    <row r="8" spans="2:47" ht="14.25" customHeight="1">
      <c r="B8" s="130" t="s">
        <v>247</v>
      </c>
      <c r="C8" s="130" t="s">
        <v>248</v>
      </c>
      <c r="D8" s="131">
        <v>189301.15999999997</v>
      </c>
      <c r="E8" s="131">
        <v>191862.33100000006</v>
      </c>
      <c r="F8" s="131">
        <v>192821.97100000002</v>
      </c>
      <c r="G8" s="131">
        <v>197690.89</v>
      </c>
      <c r="H8" s="131">
        <v>196817.66999999998</v>
      </c>
      <c r="I8" s="131">
        <v>197502.46</v>
      </c>
      <c r="J8" s="131">
        <v>198594.24</v>
      </c>
      <c r="K8" s="131">
        <v>204473.32</v>
      </c>
      <c r="L8" s="131">
        <v>202593.13</v>
      </c>
      <c r="M8" s="131">
        <v>205120.65999999997</v>
      </c>
      <c r="N8" s="131">
        <v>204247.57</v>
      </c>
      <c r="O8" s="131">
        <v>209439.4310000001</v>
      </c>
      <c r="P8" s="131">
        <v>209013.66099999999</v>
      </c>
      <c r="Q8" s="131">
        <v>208323.11</v>
      </c>
      <c r="R8" s="131">
        <v>207935.27100000001</v>
      </c>
    </row>
    <row r="9" spans="2:47" ht="14.25" customHeight="1">
      <c r="B9" s="2" t="s">
        <v>180</v>
      </c>
      <c r="C9" s="83" t="s">
        <v>32</v>
      </c>
      <c r="D9" s="119">
        <v>71157.760000000009</v>
      </c>
      <c r="E9" s="119">
        <v>73140.870000000024</v>
      </c>
      <c r="F9" s="119">
        <v>73884.31</v>
      </c>
      <c r="G9" s="119">
        <v>76149.23000000001</v>
      </c>
      <c r="H9" s="119">
        <v>76523.53</v>
      </c>
      <c r="I9" s="119">
        <v>77878.289999999994</v>
      </c>
      <c r="J9" s="119">
        <v>78983.719999999987</v>
      </c>
      <c r="K9" s="119">
        <v>83226.250000000015</v>
      </c>
      <c r="L9" s="119">
        <v>83200.830000000016</v>
      </c>
      <c r="M9" s="119">
        <v>85162.599999999991</v>
      </c>
      <c r="N9" s="119">
        <v>84770.47</v>
      </c>
      <c r="O9" s="119">
        <v>87793.570000000036</v>
      </c>
      <c r="P9" s="119">
        <v>87727.540000000008</v>
      </c>
      <c r="Q9" s="119">
        <v>87889.53</v>
      </c>
      <c r="R9" s="119">
        <v>87687.91</v>
      </c>
    </row>
    <row r="10" spans="2:47" ht="14.25" customHeight="1">
      <c r="B10" s="2" t="s">
        <v>181</v>
      </c>
      <c r="C10" s="83" t="s">
        <v>35</v>
      </c>
      <c r="D10" s="119">
        <v>118143.39999999997</v>
      </c>
      <c r="E10" s="119">
        <v>118721.46100000002</v>
      </c>
      <c r="F10" s="119">
        <v>118937.66100000004</v>
      </c>
      <c r="G10" s="119">
        <v>121541.66</v>
      </c>
      <c r="H10" s="119">
        <v>120294.14</v>
      </c>
      <c r="I10" s="119">
        <v>119624.17</v>
      </c>
      <c r="J10" s="119">
        <v>119610.51999999999</v>
      </c>
      <c r="K10" s="119">
        <v>121247.06999999999</v>
      </c>
      <c r="L10" s="119">
        <v>119392.3</v>
      </c>
      <c r="M10" s="119">
        <v>119958.06</v>
      </c>
      <c r="N10" s="119">
        <v>119477.1</v>
      </c>
      <c r="O10" s="119">
        <v>121645.86100000006</v>
      </c>
      <c r="P10" s="119">
        <v>121286.12099999998</v>
      </c>
      <c r="Q10" s="119">
        <v>120433.58</v>
      </c>
      <c r="R10" s="119">
        <v>120247.36099999999</v>
      </c>
    </row>
    <row r="11" spans="2:47" ht="14.25" customHeight="1">
      <c r="B11" s="130" t="s">
        <v>249</v>
      </c>
      <c r="C11" s="130" t="s">
        <v>250</v>
      </c>
      <c r="D11" s="131">
        <v>945.03</v>
      </c>
      <c r="E11" s="131">
        <v>1016.38</v>
      </c>
      <c r="F11" s="131">
        <v>1016.38</v>
      </c>
      <c r="G11" s="131">
        <v>1457.1599999999999</v>
      </c>
      <c r="H11" s="131">
        <v>1289.1100000000001</v>
      </c>
      <c r="I11" s="131">
        <v>1382.44</v>
      </c>
      <c r="J11" s="131">
        <v>1331.44</v>
      </c>
      <c r="K11" s="131">
        <v>1751.98</v>
      </c>
      <c r="L11" s="131">
        <v>1586.98</v>
      </c>
      <c r="M11" s="131">
        <v>1717.87</v>
      </c>
      <c r="N11" s="131">
        <v>1627.29</v>
      </c>
      <c r="O11" s="131">
        <v>1669.2</v>
      </c>
      <c r="P11" s="131">
        <v>703.71</v>
      </c>
      <c r="Q11" s="131">
        <v>128.85999999999999</v>
      </c>
      <c r="R11" s="131">
        <v>0</v>
      </c>
    </row>
    <row r="12" spans="2:47" ht="14.25" customHeight="1">
      <c r="B12" s="2" t="s">
        <v>251</v>
      </c>
      <c r="C12" s="83" t="s">
        <v>32</v>
      </c>
      <c r="D12" s="119">
        <v>945.03</v>
      </c>
      <c r="E12" s="119">
        <v>1016.38</v>
      </c>
      <c r="F12" s="119">
        <v>1016.38</v>
      </c>
      <c r="G12" s="119">
        <v>1406.1599999999999</v>
      </c>
      <c r="H12" s="119">
        <v>1238.1100000000001</v>
      </c>
      <c r="I12" s="119">
        <v>1331.44</v>
      </c>
      <c r="J12" s="119">
        <v>1331.44</v>
      </c>
      <c r="K12" s="119">
        <v>1743.63</v>
      </c>
      <c r="L12" s="119">
        <v>1578.63</v>
      </c>
      <c r="M12" s="119">
        <v>1709.52</v>
      </c>
      <c r="N12" s="119">
        <v>1627.29</v>
      </c>
      <c r="O12" s="119">
        <v>1627.29</v>
      </c>
      <c r="P12" s="119">
        <v>703.71</v>
      </c>
      <c r="Q12" s="119">
        <v>128.85999999999999</v>
      </c>
      <c r="R12" s="119">
        <v>0</v>
      </c>
    </row>
    <row r="13" spans="2:47" ht="14.25" customHeight="1">
      <c r="B13" s="2" t="s">
        <v>252</v>
      </c>
      <c r="C13" s="83" t="s">
        <v>35</v>
      </c>
      <c r="D13" s="119">
        <v>0</v>
      </c>
      <c r="E13" s="119">
        <v>0</v>
      </c>
      <c r="F13" s="119">
        <v>0</v>
      </c>
      <c r="G13" s="119">
        <v>51</v>
      </c>
      <c r="H13" s="119">
        <v>51</v>
      </c>
      <c r="I13" s="119">
        <v>51</v>
      </c>
      <c r="J13" s="119">
        <v>0</v>
      </c>
      <c r="K13" s="119">
        <v>8.35</v>
      </c>
      <c r="L13" s="119">
        <v>8.35</v>
      </c>
      <c r="M13" s="119">
        <v>8.35</v>
      </c>
      <c r="N13" s="119">
        <v>0</v>
      </c>
      <c r="O13" s="119">
        <v>41.91</v>
      </c>
      <c r="P13" s="119">
        <v>0</v>
      </c>
      <c r="Q13" s="119">
        <v>0</v>
      </c>
      <c r="R13" s="119">
        <v>0</v>
      </c>
    </row>
    <row r="14" spans="2:47" ht="14.25" customHeight="1">
      <c r="B14" s="85" t="s">
        <v>182</v>
      </c>
      <c r="C14" s="85" t="s">
        <v>183</v>
      </c>
      <c r="D14" s="118">
        <v>2000</v>
      </c>
      <c r="E14" s="118">
        <v>2023</v>
      </c>
      <c r="F14" s="118">
        <v>2032</v>
      </c>
      <c r="G14" s="118">
        <v>2106</v>
      </c>
      <c r="H14" s="118">
        <v>2076</v>
      </c>
      <c r="I14" s="118">
        <v>2071</v>
      </c>
      <c r="J14" s="118">
        <v>2068</v>
      </c>
      <c r="K14" s="118">
        <v>2130</v>
      </c>
      <c r="L14" s="118">
        <v>2091</v>
      </c>
      <c r="M14" s="118">
        <v>2095</v>
      </c>
      <c r="N14" s="118">
        <v>2087</v>
      </c>
      <c r="O14" s="118">
        <v>2129</v>
      </c>
      <c r="P14" s="118">
        <v>2086</v>
      </c>
      <c r="Q14" s="118">
        <v>2061</v>
      </c>
      <c r="R14" s="118">
        <v>2033</v>
      </c>
      <c r="U14" s="289">
        <f>((R14/D14)^(1/15))-1</f>
        <v>1.0916189885110672E-3</v>
      </c>
      <c r="W14" s="126">
        <f>R14*(1+U14)</f>
        <v>2035.219261403643</v>
      </c>
      <c r="X14" s="126">
        <f>W14*(1+$U$14)</f>
        <v>2037.4409453951748</v>
      </c>
      <c r="Y14" s="126">
        <f t="shared" ref="Y14:AU14" si="2">X14*(1+$U$14)</f>
        <v>2039.6650546191381</v>
      </c>
      <c r="Z14" s="126">
        <f t="shared" si="2"/>
        <v>2041.8915917229629</v>
      </c>
      <c r="AA14" s="126">
        <f t="shared" si="2"/>
        <v>2044.1205593569687</v>
      </c>
      <c r="AB14" s="126">
        <f t="shared" si="2"/>
        <v>2046.3519601743685</v>
      </c>
      <c r="AC14" s="126">
        <f t="shared" si="2"/>
        <v>2048.5857968312716</v>
      </c>
      <c r="AD14" s="126">
        <f t="shared" si="2"/>
        <v>2050.8220719866868</v>
      </c>
      <c r="AE14" s="126">
        <f t="shared" si="2"/>
        <v>2053.060788302525</v>
      </c>
      <c r="AF14" s="126">
        <f t="shared" si="2"/>
        <v>2055.3019484436036</v>
      </c>
      <c r="AG14" s="126">
        <f t="shared" si="2"/>
        <v>2057.5455550776483</v>
      </c>
      <c r="AH14" s="126">
        <f t="shared" si="2"/>
        <v>2059.7916108752975</v>
      </c>
      <c r="AI14" s="126">
        <f t="shared" si="2"/>
        <v>2062.0401185101045</v>
      </c>
      <c r="AJ14" s="126">
        <f t="shared" si="2"/>
        <v>2064.2910806585419</v>
      </c>
      <c r="AK14" s="126">
        <f t="shared" si="2"/>
        <v>2066.5445000000027</v>
      </c>
      <c r="AL14" s="126">
        <f t="shared" si="2"/>
        <v>2068.8003792168056</v>
      </c>
      <c r="AM14" s="126">
        <f t="shared" si="2"/>
        <v>2071.0587209941978</v>
      </c>
      <c r="AN14" s="126">
        <f t="shared" si="2"/>
        <v>2073.3195280203563</v>
      </c>
      <c r="AO14" s="126">
        <f t="shared" si="2"/>
        <v>2075.5828029863942</v>
      </c>
      <c r="AP14" s="126">
        <f t="shared" si="2"/>
        <v>2077.8485485863612</v>
      </c>
      <c r="AQ14" s="126">
        <f t="shared" si="2"/>
        <v>2080.1167675172483</v>
      </c>
      <c r="AR14" s="126">
        <f t="shared" si="2"/>
        <v>2082.3874624789905</v>
      </c>
      <c r="AS14" s="126">
        <f t="shared" si="2"/>
        <v>2084.6606361744698</v>
      </c>
      <c r="AT14" s="126">
        <f t="shared" si="2"/>
        <v>2086.9362913095192</v>
      </c>
      <c r="AU14" s="126">
        <f t="shared" si="2"/>
        <v>2089.2144305929255</v>
      </c>
    </row>
    <row r="15" spans="2:47" ht="13.5" customHeight="1">
      <c r="B15" s="130" t="s">
        <v>253</v>
      </c>
      <c r="C15" s="130" t="s">
        <v>254</v>
      </c>
      <c r="D15" s="131">
        <v>1993</v>
      </c>
      <c r="E15" s="131">
        <v>2015</v>
      </c>
      <c r="F15" s="131">
        <v>2024</v>
      </c>
      <c r="G15" s="131">
        <v>2092</v>
      </c>
      <c r="H15" s="131">
        <v>2064</v>
      </c>
      <c r="I15" s="131">
        <v>2058</v>
      </c>
      <c r="J15" s="131">
        <v>2056</v>
      </c>
      <c r="K15" s="131">
        <v>2112</v>
      </c>
      <c r="L15" s="131">
        <v>2074</v>
      </c>
      <c r="M15" s="131">
        <v>2076</v>
      </c>
      <c r="N15" s="131">
        <v>2070</v>
      </c>
      <c r="O15" s="131">
        <v>2111</v>
      </c>
      <c r="P15" s="131">
        <v>2076</v>
      </c>
      <c r="Q15" s="131">
        <v>2059</v>
      </c>
      <c r="R15" s="131">
        <v>2033</v>
      </c>
    </row>
    <row r="16" spans="2:47" ht="13.5" customHeight="1">
      <c r="B16" s="63" t="s">
        <v>180</v>
      </c>
      <c r="C16" s="86" t="s">
        <v>32</v>
      </c>
      <c r="D16" s="120">
        <v>484</v>
      </c>
      <c r="E16" s="120">
        <v>502</v>
      </c>
      <c r="F16" s="120">
        <v>506</v>
      </c>
      <c r="G16" s="120">
        <v>527</v>
      </c>
      <c r="H16" s="120">
        <v>524</v>
      </c>
      <c r="I16" s="120">
        <v>532</v>
      </c>
      <c r="J16" s="120">
        <v>538</v>
      </c>
      <c r="K16" s="120">
        <v>565</v>
      </c>
      <c r="L16" s="120">
        <v>561</v>
      </c>
      <c r="M16" s="120">
        <v>561</v>
      </c>
      <c r="N16" s="120">
        <v>562</v>
      </c>
      <c r="O16" s="120">
        <v>579</v>
      </c>
      <c r="P16" s="120">
        <v>564</v>
      </c>
      <c r="Q16" s="120">
        <v>560</v>
      </c>
      <c r="R16" s="120">
        <v>560</v>
      </c>
    </row>
    <row r="17" spans="1:47" ht="13.5" customHeight="1">
      <c r="B17" s="63" t="s">
        <v>181</v>
      </c>
      <c r="C17" s="86" t="s">
        <v>35</v>
      </c>
      <c r="D17" s="120">
        <v>1477</v>
      </c>
      <c r="E17" s="120">
        <v>1481</v>
      </c>
      <c r="F17" s="120">
        <v>1485</v>
      </c>
      <c r="G17" s="120">
        <v>1532</v>
      </c>
      <c r="H17" s="120">
        <v>1507</v>
      </c>
      <c r="I17" s="120">
        <v>1492</v>
      </c>
      <c r="J17" s="120">
        <v>1484</v>
      </c>
      <c r="K17" s="120">
        <v>1514</v>
      </c>
      <c r="L17" s="120">
        <v>1480</v>
      </c>
      <c r="M17" s="120">
        <v>1479</v>
      </c>
      <c r="N17" s="120">
        <v>1471</v>
      </c>
      <c r="O17" s="120">
        <v>1494</v>
      </c>
      <c r="P17" s="120">
        <v>1470</v>
      </c>
      <c r="Q17" s="120">
        <v>1451</v>
      </c>
      <c r="R17" s="120">
        <v>1424</v>
      </c>
    </row>
    <row r="18" spans="1:47" ht="13.5" customHeight="1">
      <c r="B18" s="63" t="s">
        <v>37</v>
      </c>
      <c r="C18" s="86" t="s">
        <v>37</v>
      </c>
      <c r="D18" s="120">
        <v>32</v>
      </c>
      <c r="E18" s="120">
        <v>32</v>
      </c>
      <c r="F18" s="120">
        <v>33</v>
      </c>
      <c r="G18" s="120">
        <v>33</v>
      </c>
      <c r="H18" s="120">
        <v>33</v>
      </c>
      <c r="I18" s="120">
        <v>34</v>
      </c>
      <c r="J18" s="120">
        <v>34</v>
      </c>
      <c r="K18" s="120">
        <v>33</v>
      </c>
      <c r="L18" s="120">
        <v>33</v>
      </c>
      <c r="M18" s="120">
        <v>36</v>
      </c>
      <c r="N18" s="120">
        <v>37</v>
      </c>
      <c r="O18" s="120">
        <v>38</v>
      </c>
      <c r="P18" s="120">
        <v>42</v>
      </c>
      <c r="Q18" s="120">
        <v>48</v>
      </c>
      <c r="R18" s="120">
        <v>49</v>
      </c>
    </row>
    <row r="19" spans="1:47" ht="13.5" customHeight="1">
      <c r="B19" s="130" t="s">
        <v>255</v>
      </c>
      <c r="C19" s="130" t="s">
        <v>256</v>
      </c>
      <c r="D19" s="131">
        <v>7</v>
      </c>
      <c r="E19" s="131">
        <v>8</v>
      </c>
      <c r="F19" s="131">
        <v>8</v>
      </c>
      <c r="G19" s="131">
        <v>14</v>
      </c>
      <c r="H19" s="131">
        <v>12</v>
      </c>
      <c r="I19" s="131">
        <v>13</v>
      </c>
      <c r="J19" s="131">
        <v>12</v>
      </c>
      <c r="K19" s="131">
        <v>18</v>
      </c>
      <c r="L19" s="131">
        <v>17</v>
      </c>
      <c r="M19" s="131">
        <v>19</v>
      </c>
      <c r="N19" s="131">
        <v>17</v>
      </c>
      <c r="O19" s="131">
        <v>18</v>
      </c>
      <c r="P19" s="131">
        <v>10</v>
      </c>
      <c r="Q19" s="131">
        <v>2</v>
      </c>
      <c r="R19" s="131">
        <v>0</v>
      </c>
    </row>
    <row r="20" spans="1:47" ht="13.5" customHeight="1">
      <c r="B20" s="63" t="s">
        <v>180</v>
      </c>
      <c r="C20" s="86" t="s">
        <v>32</v>
      </c>
      <c r="D20" s="120">
        <v>7</v>
      </c>
      <c r="E20" s="120">
        <v>8</v>
      </c>
      <c r="F20" s="120">
        <v>8</v>
      </c>
      <c r="G20" s="120">
        <v>13</v>
      </c>
      <c r="H20" s="120">
        <v>11</v>
      </c>
      <c r="I20" s="120">
        <v>12</v>
      </c>
      <c r="J20" s="120">
        <v>12</v>
      </c>
      <c r="K20" s="120">
        <v>17</v>
      </c>
      <c r="L20" s="120">
        <v>16</v>
      </c>
      <c r="M20" s="120">
        <v>18</v>
      </c>
      <c r="N20" s="120">
        <v>17</v>
      </c>
      <c r="O20" s="120">
        <v>17</v>
      </c>
      <c r="P20" s="120">
        <v>10</v>
      </c>
      <c r="Q20" s="120">
        <v>2</v>
      </c>
      <c r="R20" s="120">
        <v>0</v>
      </c>
    </row>
    <row r="21" spans="1:47" ht="13.5" customHeight="1">
      <c r="B21" s="63" t="s">
        <v>181</v>
      </c>
      <c r="C21" s="86" t="s">
        <v>35</v>
      </c>
      <c r="D21" s="120">
        <v>0</v>
      </c>
      <c r="E21" s="120">
        <v>0</v>
      </c>
      <c r="F21" s="120">
        <v>0</v>
      </c>
      <c r="G21" s="120">
        <v>1</v>
      </c>
      <c r="H21" s="120">
        <v>1</v>
      </c>
      <c r="I21" s="120">
        <v>1</v>
      </c>
      <c r="J21" s="120">
        <v>0</v>
      </c>
      <c r="K21" s="120">
        <v>1</v>
      </c>
      <c r="L21" s="120">
        <v>1</v>
      </c>
      <c r="M21" s="120">
        <v>1</v>
      </c>
      <c r="N21" s="120">
        <v>0</v>
      </c>
      <c r="O21" s="120">
        <v>1</v>
      </c>
      <c r="P21" s="120">
        <v>0</v>
      </c>
      <c r="Q21" s="120">
        <v>0</v>
      </c>
      <c r="R21" s="120">
        <v>0</v>
      </c>
    </row>
    <row r="22" spans="1:47" ht="13.5" customHeight="1"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</row>
    <row r="23" spans="1:47" s="5" customFormat="1" ht="15" customHeight="1">
      <c r="A23" s="2"/>
      <c r="B23" s="87" t="s">
        <v>20</v>
      </c>
      <c r="C23" s="87" t="s">
        <v>20</v>
      </c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9"/>
      <c r="U23" s="5" t="s">
        <v>351</v>
      </c>
      <c r="W23" s="304">
        <f>W31/W24</f>
        <v>1.8305332366234571E-2</v>
      </c>
      <c r="X23" s="304">
        <f>X31/X24</f>
        <v>1.8317540819028571E-2</v>
      </c>
      <c r="Y23" s="304">
        <f t="shared" ref="Y23:AU23" si="3">Y31/Y24</f>
        <v>1.8329757414057665E-2</v>
      </c>
      <c r="Z23" s="304">
        <f t="shared" si="3"/>
        <v>1.8341982156752191E-2</v>
      </c>
      <c r="AA23" s="304">
        <f t="shared" si="3"/>
        <v>1.8354215052546103E-2</v>
      </c>
      <c r="AB23" s="304">
        <f t="shared" si="3"/>
        <v>1.8366456106876983E-2</v>
      </c>
      <c r="AC23" s="304">
        <f t="shared" si="3"/>
        <v>1.8378705325186043E-2</v>
      </c>
      <c r="AD23" s="304">
        <f t="shared" si="3"/>
        <v>1.839096271291811E-2</v>
      </c>
      <c r="AE23" s="304">
        <f t="shared" si="3"/>
        <v>1.8403228275521662E-2</v>
      </c>
      <c r="AF23" s="304">
        <f t="shared" si="3"/>
        <v>1.8415502018448795E-2</v>
      </c>
      <c r="AG23" s="304">
        <f t="shared" si="3"/>
        <v>1.8427783947155246E-2</v>
      </c>
      <c r="AH23" s="304">
        <f t="shared" si="3"/>
        <v>1.8440074067100399E-2</v>
      </c>
      <c r="AI23" s="304">
        <f t="shared" si="3"/>
        <v>1.8452372383747261E-2</v>
      </c>
      <c r="AJ23" s="304">
        <f t="shared" si="3"/>
        <v>1.8464678902562502E-2</v>
      </c>
      <c r="AK23" s="304">
        <f t="shared" si="3"/>
        <v>1.8476993629016423E-2</v>
      </c>
      <c r="AL23" s="304">
        <f t="shared" si="3"/>
        <v>1.8489316568582978E-2</v>
      </c>
      <c r="AM23" s="304">
        <f t="shared" si="3"/>
        <v>1.8501647726739779E-2</v>
      </c>
      <c r="AN23" s="304">
        <f t="shared" si="3"/>
        <v>1.8513987108968084E-2</v>
      </c>
      <c r="AO23" s="304">
        <f t="shared" si="3"/>
        <v>1.8526334720752803E-2</v>
      </c>
      <c r="AP23" s="304">
        <f t="shared" si="3"/>
        <v>1.8538690567582512E-2</v>
      </c>
      <c r="AQ23" s="304">
        <f t="shared" si="3"/>
        <v>1.8551054654949446E-2</v>
      </c>
      <c r="AR23" s="304">
        <f t="shared" si="3"/>
        <v>1.85634269883495E-2</v>
      </c>
      <c r="AS23" s="304">
        <f t="shared" si="3"/>
        <v>1.857580757328223E-2</v>
      </c>
      <c r="AT23" s="304">
        <f t="shared" si="3"/>
        <v>1.858819641525088E-2</v>
      </c>
      <c r="AU23" s="304">
        <f t="shared" si="3"/>
        <v>1.8600593519762336E-2</v>
      </c>
    </row>
    <row r="24" spans="1:47" s="5" customFormat="1" ht="15" customHeight="1">
      <c r="A24" s="2"/>
      <c r="B24" s="114" t="s">
        <v>178</v>
      </c>
      <c r="C24" s="85" t="s">
        <v>179</v>
      </c>
      <c r="D24" s="118">
        <v>43288.369999999981</v>
      </c>
      <c r="E24" s="118">
        <v>44033.889999999978</v>
      </c>
      <c r="F24" s="118">
        <v>44112.069999999985</v>
      </c>
      <c r="G24" s="118">
        <v>44840.340000000004</v>
      </c>
      <c r="H24" s="118">
        <v>44566.17</v>
      </c>
      <c r="I24" s="118">
        <v>45222.2</v>
      </c>
      <c r="J24" s="118">
        <v>45068.369999999988</v>
      </c>
      <c r="K24" s="118">
        <v>46162.16</v>
      </c>
      <c r="L24" s="118">
        <v>45619.44</v>
      </c>
      <c r="M24" s="118">
        <v>45750.35</v>
      </c>
      <c r="N24" s="118">
        <v>45719.159999999996</v>
      </c>
      <c r="O24" s="118">
        <v>47019.119999999995</v>
      </c>
      <c r="P24" s="118">
        <v>45843.399999999987</v>
      </c>
      <c r="Q24" s="118">
        <v>45576.719999999987</v>
      </c>
      <c r="R24" s="118">
        <v>45481.549999999988</v>
      </c>
      <c r="S24" s="119"/>
      <c r="U24" s="289">
        <f>((R24/D24)^(1/15))-1</f>
        <v>3.3002834167381589E-3</v>
      </c>
      <c r="W24" s="126">
        <f>R24*(1+U24)</f>
        <v>45631.652005232536</v>
      </c>
      <c r="X24" s="126">
        <f>W24*(1+$U$24)</f>
        <v>45782.249389623772</v>
      </c>
      <c r="Y24" s="126">
        <f t="shared" ref="Y24:AU24" si="4">X24*(1+$U$24)</f>
        <v>45933.343788065315</v>
      </c>
      <c r="Z24" s="126">
        <f t="shared" si="4"/>
        <v>46084.936840844399</v>
      </c>
      <c r="AA24" s="126">
        <f t="shared" si="4"/>
        <v>46237.03019366166</v>
      </c>
      <c r="AB24" s="126">
        <f t="shared" si="4"/>
        <v>46389.625497649024</v>
      </c>
      <c r="AC24" s="126">
        <f t="shared" si="4"/>
        <v>46542.724409387607</v>
      </c>
      <c r="AD24" s="126">
        <f t="shared" si="4"/>
        <v>46696.328590925725</v>
      </c>
      <c r="AE24" s="126">
        <f t="shared" si="4"/>
        <v>46850.439709796912</v>
      </c>
      <c r="AF24" s="126">
        <f t="shared" si="4"/>
        <v>47005.059439038043</v>
      </c>
      <c r="AG24" s="126">
        <f t="shared" si="4"/>
        <v>47160.189457207489</v>
      </c>
      <c r="AH24" s="126">
        <f t="shared" si="4"/>
        <v>47315.83144840334</v>
      </c>
      <c r="AI24" s="126">
        <f t="shared" si="4"/>
        <v>47471.987102281681</v>
      </c>
      <c r="AJ24" s="126">
        <f t="shared" si="4"/>
        <v>47628.658114074948</v>
      </c>
      <c r="AK24" s="126">
        <f t="shared" si="4"/>
        <v>47785.846184610324</v>
      </c>
      <c r="AL24" s="126">
        <f t="shared" si="4"/>
        <v>47943.553020328196</v>
      </c>
      <c r="AM24" s="126">
        <f t="shared" si="4"/>
        <v>48101.780333300689</v>
      </c>
      <c r="AN24" s="126">
        <f t="shared" si="4"/>
        <v>48260.52984125026</v>
      </c>
      <c r="AO24" s="126">
        <f t="shared" si="4"/>
        <v>48419.803267568335</v>
      </c>
      <c r="AP24" s="126">
        <f t="shared" si="4"/>
        <v>48579.602341334015</v>
      </c>
      <c r="AQ24" s="126">
        <f t="shared" si="4"/>
        <v>48739.928797332854</v>
      </c>
      <c r="AR24" s="126">
        <f t="shared" si="4"/>
        <v>48900.784376075688</v>
      </c>
      <c r="AS24" s="126">
        <f t="shared" si="4"/>
        <v>49062.170823817542</v>
      </c>
      <c r="AT24" s="126">
        <f t="shared" si="4"/>
        <v>49224.089892576558</v>
      </c>
      <c r="AU24" s="126">
        <f t="shared" si="4"/>
        <v>49386.543340153054</v>
      </c>
    </row>
    <row r="25" spans="1:47" s="5" customFormat="1" ht="15" customHeight="1">
      <c r="A25" s="2"/>
      <c r="B25" s="129" t="s">
        <v>247</v>
      </c>
      <c r="C25" s="130" t="s">
        <v>248</v>
      </c>
      <c r="D25" s="131">
        <v>42804.549999999981</v>
      </c>
      <c r="E25" s="131">
        <v>43550.069999999978</v>
      </c>
      <c r="F25" s="131">
        <v>43628.249999999985</v>
      </c>
      <c r="G25" s="131">
        <v>44305.520000000004</v>
      </c>
      <c r="H25" s="131">
        <v>44199.4</v>
      </c>
      <c r="I25" s="131">
        <v>44855.43</v>
      </c>
      <c r="J25" s="131">
        <v>44752.599999999991</v>
      </c>
      <c r="K25" s="131">
        <v>45838.04</v>
      </c>
      <c r="L25" s="131">
        <v>45295.32</v>
      </c>
      <c r="M25" s="131">
        <v>45426.229999999996</v>
      </c>
      <c r="N25" s="131">
        <v>45403.39</v>
      </c>
      <c r="O25" s="131">
        <v>46703.35</v>
      </c>
      <c r="P25" s="131">
        <v>45843.399999999987</v>
      </c>
      <c r="Q25" s="131">
        <v>45576.719999999987</v>
      </c>
      <c r="R25" s="131">
        <v>45481.549999999988</v>
      </c>
      <c r="S25" s="119"/>
    </row>
    <row r="26" spans="1:47" ht="15" customHeight="1">
      <c r="B26" s="83" t="s">
        <v>180</v>
      </c>
      <c r="C26" s="83" t="s">
        <v>32</v>
      </c>
      <c r="D26" s="119">
        <v>5815.6000000000104</v>
      </c>
      <c r="E26" s="119">
        <v>6358.8300000000099</v>
      </c>
      <c r="F26" s="119">
        <v>6385.29000000001</v>
      </c>
      <c r="G26" s="119">
        <v>6574.1400000000103</v>
      </c>
      <c r="H26" s="119">
        <v>6825.5400000000009</v>
      </c>
      <c r="I26" s="119">
        <v>7577.83</v>
      </c>
      <c r="J26" s="119">
        <v>7266.65</v>
      </c>
      <c r="K26" s="119">
        <v>7427.17</v>
      </c>
      <c r="L26" s="119">
        <v>7404.2199999999993</v>
      </c>
      <c r="M26" s="119">
        <v>7429.4500000000007</v>
      </c>
      <c r="N26" s="119">
        <v>7520.8700000000008</v>
      </c>
      <c r="O26" s="119">
        <v>7837.8700000000008</v>
      </c>
      <c r="P26" s="119">
        <v>7353.1</v>
      </c>
      <c r="Q26" s="119">
        <v>7239.31</v>
      </c>
      <c r="R26" s="119">
        <v>7203.6200000000008</v>
      </c>
      <c r="S26" s="119"/>
    </row>
    <row r="27" spans="1:47" ht="15" customHeight="1">
      <c r="B27" s="83" t="s">
        <v>181</v>
      </c>
      <c r="C27" s="83" t="s">
        <v>35</v>
      </c>
      <c r="D27" s="119">
        <v>36988.949999999968</v>
      </c>
      <c r="E27" s="119">
        <v>37191.239999999969</v>
      </c>
      <c r="F27" s="119">
        <v>37242.959999999977</v>
      </c>
      <c r="G27" s="119">
        <v>37731.379999999997</v>
      </c>
      <c r="H27" s="119">
        <v>37373.86</v>
      </c>
      <c r="I27" s="119">
        <v>37277.599999999999</v>
      </c>
      <c r="J27" s="119">
        <v>37485.94999999999</v>
      </c>
      <c r="K27" s="119">
        <v>38410.870000000003</v>
      </c>
      <c r="L27" s="119">
        <v>37891.1</v>
      </c>
      <c r="M27" s="119">
        <v>37996.78</v>
      </c>
      <c r="N27" s="119">
        <v>37882.519999999997</v>
      </c>
      <c r="O27" s="119">
        <v>38865.479999999996</v>
      </c>
      <c r="P27" s="119">
        <v>38490.299999999988</v>
      </c>
      <c r="Q27" s="119">
        <v>38337.409999999989</v>
      </c>
      <c r="R27" s="119">
        <v>38277.929999999986</v>
      </c>
      <c r="S27" s="122"/>
    </row>
    <row r="28" spans="1:47" s="5" customFormat="1" ht="15" customHeight="1">
      <c r="A28" s="2"/>
      <c r="B28" s="129" t="s">
        <v>249</v>
      </c>
      <c r="C28" s="130" t="s">
        <v>250</v>
      </c>
      <c r="D28" s="131">
        <v>483.82</v>
      </c>
      <c r="E28" s="131">
        <v>483.82</v>
      </c>
      <c r="F28" s="131">
        <v>483.82</v>
      </c>
      <c r="G28" s="131">
        <v>534.81999999999994</v>
      </c>
      <c r="H28" s="131">
        <v>366.77</v>
      </c>
      <c r="I28" s="131">
        <v>366.77</v>
      </c>
      <c r="J28" s="131">
        <v>315.77</v>
      </c>
      <c r="K28" s="131">
        <v>324.12</v>
      </c>
      <c r="L28" s="131">
        <v>324.12</v>
      </c>
      <c r="M28" s="131">
        <v>324.12</v>
      </c>
      <c r="N28" s="131">
        <v>315.77</v>
      </c>
      <c r="O28" s="131">
        <v>315.77</v>
      </c>
      <c r="P28" s="131">
        <v>0</v>
      </c>
      <c r="Q28" s="131">
        <v>0</v>
      </c>
      <c r="R28" s="131">
        <v>0</v>
      </c>
    </row>
    <row r="29" spans="1:47" ht="15" customHeight="1">
      <c r="B29" s="83" t="s">
        <v>251</v>
      </c>
      <c r="C29" s="83" t="s">
        <v>32</v>
      </c>
      <c r="D29" s="132">
        <v>483.82</v>
      </c>
      <c r="E29" s="132">
        <v>483.82</v>
      </c>
      <c r="F29" s="132">
        <v>483.82</v>
      </c>
      <c r="G29" s="132">
        <v>483.82</v>
      </c>
      <c r="H29" s="132">
        <v>315.77</v>
      </c>
      <c r="I29" s="132">
        <v>315.77</v>
      </c>
      <c r="J29" s="132">
        <v>315.77</v>
      </c>
      <c r="K29" s="132">
        <v>315.77</v>
      </c>
      <c r="L29" s="132">
        <v>315.77</v>
      </c>
      <c r="M29" s="132">
        <v>315.77</v>
      </c>
      <c r="N29" s="132">
        <v>315.77</v>
      </c>
      <c r="O29" s="132">
        <v>315.77</v>
      </c>
      <c r="P29" s="132">
        <v>0</v>
      </c>
      <c r="Q29" s="132">
        <v>0</v>
      </c>
      <c r="R29" s="132">
        <v>0</v>
      </c>
      <c r="S29" s="2"/>
    </row>
    <row r="30" spans="1:47" ht="15" customHeight="1">
      <c r="B30" s="83" t="s">
        <v>252</v>
      </c>
      <c r="C30" s="83" t="s">
        <v>35</v>
      </c>
      <c r="D30" s="132">
        <v>0</v>
      </c>
      <c r="E30" s="132">
        <v>0</v>
      </c>
      <c r="F30" s="132">
        <v>0</v>
      </c>
      <c r="G30" s="132">
        <v>51</v>
      </c>
      <c r="H30" s="132">
        <v>51</v>
      </c>
      <c r="I30" s="132">
        <v>51</v>
      </c>
      <c r="J30" s="132">
        <v>0</v>
      </c>
      <c r="K30" s="132">
        <v>8.35</v>
      </c>
      <c r="L30" s="132">
        <v>8.35</v>
      </c>
      <c r="M30" s="132">
        <v>8.35</v>
      </c>
      <c r="N30" s="132">
        <v>0</v>
      </c>
      <c r="O30" s="132">
        <v>0</v>
      </c>
      <c r="P30" s="132">
        <v>0</v>
      </c>
      <c r="Q30" s="132">
        <v>0</v>
      </c>
      <c r="R30" s="132">
        <v>0</v>
      </c>
      <c r="S30" s="2"/>
    </row>
    <row r="31" spans="1:47" s="5" customFormat="1" ht="15" customHeight="1">
      <c r="B31" s="114" t="s">
        <v>182</v>
      </c>
      <c r="C31" s="85" t="s">
        <v>183</v>
      </c>
      <c r="D31" s="118">
        <v>784</v>
      </c>
      <c r="E31" s="118">
        <v>797</v>
      </c>
      <c r="F31" s="118">
        <v>804</v>
      </c>
      <c r="G31" s="118">
        <v>829</v>
      </c>
      <c r="H31" s="118">
        <v>821</v>
      </c>
      <c r="I31" s="118">
        <v>820</v>
      </c>
      <c r="J31" s="118">
        <v>817</v>
      </c>
      <c r="K31" s="118">
        <v>848</v>
      </c>
      <c r="L31" s="118">
        <v>833</v>
      </c>
      <c r="M31" s="118">
        <v>843</v>
      </c>
      <c r="N31" s="118">
        <v>840</v>
      </c>
      <c r="O31" s="118">
        <v>863</v>
      </c>
      <c r="P31" s="118">
        <v>846</v>
      </c>
      <c r="Q31" s="118">
        <v>841</v>
      </c>
      <c r="R31" s="118">
        <v>832</v>
      </c>
      <c r="S31" s="122"/>
      <c r="U31" s="289">
        <f>((R31/D31)^(1/15))-1</f>
        <v>3.969418721317064E-3</v>
      </c>
      <c r="W31" s="126">
        <f>R31*(1+U31)</f>
        <v>835.30255637613584</v>
      </c>
      <c r="X31" s="126">
        <f>W31*(1+$U$31)</f>
        <v>838.61822198137929</v>
      </c>
      <c r="Y31" s="126">
        <f t="shared" ref="Y31:AU31" si="5">X31*(1+$U$31)</f>
        <v>841.94704885174986</v>
      </c>
      <c r="Z31" s="126">
        <f t="shared" si="5"/>
        <v>845.28908922981964</v>
      </c>
      <c r="AA31" s="126">
        <f t="shared" si="5"/>
        <v>848.6443955655335</v>
      </c>
      <c r="AB31" s="126">
        <f t="shared" si="5"/>
        <v>852.01302051703215</v>
      </c>
      <c r="AC31" s="126">
        <f t="shared" si="5"/>
        <v>855.3950169514784</v>
      </c>
      <c r="AD31" s="126">
        <f t="shared" si="5"/>
        <v>858.79043794588688</v>
      </c>
      <c r="AE31" s="126">
        <f t="shared" si="5"/>
        <v>862.19933678795735</v>
      </c>
      <c r="AF31" s="126">
        <f t="shared" si="5"/>
        <v>865.62176697691064</v>
      </c>
      <c r="AG31" s="126">
        <f t="shared" si="5"/>
        <v>869.05778222432832</v>
      </c>
      <c r="AH31" s="126">
        <f t="shared" si="5"/>
        <v>872.50743645499585</v>
      </c>
      <c r="AI31" s="126">
        <f t="shared" si="5"/>
        <v>875.97078380774872</v>
      </c>
      <c r="AJ31" s="126">
        <f t="shared" si="5"/>
        <v>879.447878636322</v>
      </c>
      <c r="AK31" s="126">
        <f t="shared" si="5"/>
        <v>882.93877551020364</v>
      </c>
      <c r="AL31" s="126">
        <f t="shared" si="5"/>
        <v>886.44352921549057</v>
      </c>
      <c r="AM31" s="126">
        <f t="shared" si="5"/>
        <v>889.9621947557489</v>
      </c>
      <c r="AN31" s="126">
        <f t="shared" si="5"/>
        <v>893.49482735287677</v>
      </c>
      <c r="AO31" s="126">
        <f t="shared" si="5"/>
        <v>897.04148244797125</v>
      </c>
      <c r="AP31" s="126">
        <f t="shared" si="5"/>
        <v>900.60221570219824</v>
      </c>
      <c r="AQ31" s="126">
        <f t="shared" si="5"/>
        <v>904.17708299766616</v>
      </c>
      <c r="AR31" s="126">
        <f t="shared" si="5"/>
        <v>907.76614043830295</v>
      </c>
      <c r="AS31" s="126">
        <f t="shared" si="5"/>
        <v>911.36944435073644</v>
      </c>
      <c r="AT31" s="126">
        <f t="shared" si="5"/>
        <v>914.98705128517861</v>
      </c>
      <c r="AU31" s="126">
        <f t="shared" si="5"/>
        <v>918.61901801631268</v>
      </c>
    </row>
    <row r="32" spans="1:47" s="5" customFormat="1" ht="15" customHeight="1">
      <c r="A32" s="2"/>
      <c r="B32" s="129" t="s">
        <v>253</v>
      </c>
      <c r="C32" s="130" t="s">
        <v>254</v>
      </c>
      <c r="D32" s="131">
        <v>780</v>
      </c>
      <c r="E32" s="131">
        <v>793</v>
      </c>
      <c r="F32" s="131">
        <v>800</v>
      </c>
      <c r="G32" s="131">
        <v>824</v>
      </c>
      <c r="H32" s="131">
        <v>818</v>
      </c>
      <c r="I32" s="131">
        <v>817</v>
      </c>
      <c r="J32" s="131">
        <v>815</v>
      </c>
      <c r="K32" s="131">
        <v>845</v>
      </c>
      <c r="L32" s="131">
        <v>830</v>
      </c>
      <c r="M32" s="131">
        <v>840</v>
      </c>
      <c r="N32" s="131">
        <v>838</v>
      </c>
      <c r="O32" s="131">
        <v>861</v>
      </c>
      <c r="P32" s="131">
        <v>846</v>
      </c>
      <c r="Q32" s="131">
        <v>841</v>
      </c>
      <c r="R32" s="131">
        <v>832</v>
      </c>
    </row>
    <row r="33" spans="1:19" s="3" customFormat="1" ht="15" customHeight="1">
      <c r="B33" s="86" t="s">
        <v>180</v>
      </c>
      <c r="C33" s="86" t="s">
        <v>32</v>
      </c>
      <c r="D33" s="120">
        <v>60</v>
      </c>
      <c r="E33" s="120">
        <v>68</v>
      </c>
      <c r="F33" s="120">
        <v>69</v>
      </c>
      <c r="G33" s="120">
        <v>72</v>
      </c>
      <c r="H33" s="120">
        <v>72</v>
      </c>
      <c r="I33" s="120">
        <v>78</v>
      </c>
      <c r="J33" s="120">
        <v>75</v>
      </c>
      <c r="K33" s="120">
        <v>81</v>
      </c>
      <c r="L33" s="120">
        <v>79</v>
      </c>
      <c r="M33" s="120">
        <v>82</v>
      </c>
      <c r="N33" s="120">
        <v>82</v>
      </c>
      <c r="O33" s="120">
        <v>83</v>
      </c>
      <c r="P33" s="120">
        <v>77</v>
      </c>
      <c r="Q33" s="120">
        <v>75</v>
      </c>
      <c r="R33" s="120">
        <v>74</v>
      </c>
      <c r="S33" s="123"/>
    </row>
    <row r="34" spans="1:19" ht="15" customHeight="1">
      <c r="B34" s="83" t="s">
        <v>184</v>
      </c>
      <c r="C34" s="83" t="s">
        <v>184</v>
      </c>
      <c r="D34" s="100">
        <v>17</v>
      </c>
      <c r="E34" s="100">
        <v>18</v>
      </c>
      <c r="F34" s="100">
        <v>18</v>
      </c>
      <c r="G34" s="100">
        <v>18</v>
      </c>
      <c r="H34" s="100">
        <v>17</v>
      </c>
      <c r="I34" s="100">
        <v>23</v>
      </c>
      <c r="J34" s="100">
        <v>22</v>
      </c>
      <c r="K34" s="100">
        <v>24</v>
      </c>
      <c r="L34" s="100">
        <v>23</v>
      </c>
      <c r="M34" s="100">
        <v>24</v>
      </c>
      <c r="N34" s="100">
        <v>24</v>
      </c>
      <c r="O34" s="100">
        <v>24</v>
      </c>
      <c r="P34" s="100">
        <v>21</v>
      </c>
      <c r="Q34" s="100">
        <v>20</v>
      </c>
      <c r="R34" s="100">
        <v>20</v>
      </c>
      <c r="S34" s="115"/>
    </row>
    <row r="35" spans="1:19" ht="15" customHeight="1">
      <c r="B35" s="83" t="s">
        <v>185</v>
      </c>
      <c r="C35" s="83" t="s">
        <v>185</v>
      </c>
      <c r="D35" s="100">
        <v>20</v>
      </c>
      <c r="E35" s="100">
        <v>22</v>
      </c>
      <c r="F35" s="100">
        <v>22</v>
      </c>
      <c r="G35" s="100">
        <v>22</v>
      </c>
      <c r="H35" s="100">
        <v>22</v>
      </c>
      <c r="I35" s="100">
        <v>21</v>
      </c>
      <c r="J35" s="100">
        <v>20</v>
      </c>
      <c r="K35" s="100">
        <v>20</v>
      </c>
      <c r="L35" s="100">
        <v>19</v>
      </c>
      <c r="M35" s="100">
        <v>19</v>
      </c>
      <c r="N35" s="100">
        <v>19</v>
      </c>
      <c r="O35" s="100">
        <v>19</v>
      </c>
      <c r="P35" s="100">
        <v>16</v>
      </c>
      <c r="Q35" s="100">
        <v>16</v>
      </c>
      <c r="R35" s="100">
        <v>16</v>
      </c>
      <c r="S35" s="115"/>
    </row>
    <row r="36" spans="1:19" ht="15" customHeight="1">
      <c r="B36" s="83" t="s">
        <v>186</v>
      </c>
      <c r="C36" s="83" t="s">
        <v>186</v>
      </c>
      <c r="D36" s="100">
        <v>8</v>
      </c>
      <c r="E36" s="100">
        <v>10</v>
      </c>
      <c r="F36" s="100">
        <v>11</v>
      </c>
      <c r="G36" s="100">
        <v>12</v>
      </c>
      <c r="H36" s="100">
        <v>12</v>
      </c>
      <c r="I36" s="100">
        <v>11</v>
      </c>
      <c r="J36" s="100">
        <v>11</v>
      </c>
      <c r="K36" s="100">
        <v>13</v>
      </c>
      <c r="L36" s="100">
        <v>13</v>
      </c>
      <c r="M36" s="100">
        <v>13</v>
      </c>
      <c r="N36" s="100">
        <v>13</v>
      </c>
      <c r="O36" s="100">
        <v>13</v>
      </c>
      <c r="P36" s="100">
        <v>13</v>
      </c>
      <c r="Q36" s="100">
        <v>13</v>
      </c>
      <c r="R36" s="100">
        <v>13</v>
      </c>
      <c r="S36" s="115"/>
    </row>
    <row r="37" spans="1:19" ht="15" customHeight="1">
      <c r="B37" s="83" t="s">
        <v>187</v>
      </c>
      <c r="C37" s="83" t="s">
        <v>187</v>
      </c>
      <c r="D37" s="100">
        <v>2</v>
      </c>
      <c r="E37" s="100">
        <v>2</v>
      </c>
      <c r="F37" s="100">
        <v>2</v>
      </c>
      <c r="G37" s="100">
        <v>2</v>
      </c>
      <c r="H37" s="100">
        <v>2</v>
      </c>
      <c r="I37" s="100">
        <v>2</v>
      </c>
      <c r="J37" s="100">
        <v>2</v>
      </c>
      <c r="K37" s="100">
        <v>2</v>
      </c>
      <c r="L37" s="100">
        <v>2</v>
      </c>
      <c r="M37" s="100">
        <v>2</v>
      </c>
      <c r="N37" s="100">
        <v>2</v>
      </c>
      <c r="O37" s="100">
        <v>2</v>
      </c>
      <c r="P37" s="100">
        <v>2</v>
      </c>
      <c r="Q37" s="100">
        <v>2</v>
      </c>
      <c r="R37" s="100">
        <v>2</v>
      </c>
      <c r="S37" s="115"/>
    </row>
    <row r="38" spans="1:19" ht="15" customHeight="1">
      <c r="B38" s="83" t="s">
        <v>188</v>
      </c>
      <c r="C38" s="83" t="s">
        <v>188</v>
      </c>
      <c r="D38" s="100">
        <v>13</v>
      </c>
      <c r="E38" s="100">
        <v>16</v>
      </c>
      <c r="F38" s="100">
        <v>16</v>
      </c>
      <c r="G38" s="100">
        <v>18</v>
      </c>
      <c r="H38" s="100">
        <v>18</v>
      </c>
      <c r="I38" s="100">
        <v>20</v>
      </c>
      <c r="J38" s="100">
        <v>20</v>
      </c>
      <c r="K38" s="100">
        <v>21</v>
      </c>
      <c r="L38" s="100">
        <v>21</v>
      </c>
      <c r="M38" s="100">
        <v>23</v>
      </c>
      <c r="N38" s="100">
        <v>23</v>
      </c>
      <c r="O38" s="100">
        <v>24</v>
      </c>
      <c r="P38" s="100">
        <v>24</v>
      </c>
      <c r="Q38" s="100">
        <v>23</v>
      </c>
      <c r="R38" s="100">
        <v>22</v>
      </c>
      <c r="S38" s="115"/>
    </row>
    <row r="39" spans="1:19" ht="15" customHeight="1">
      <c r="B39" s="83" t="s">
        <v>189</v>
      </c>
      <c r="C39" s="83" t="s">
        <v>189</v>
      </c>
      <c r="D39" s="100">
        <v>0</v>
      </c>
      <c r="E39" s="100">
        <v>0</v>
      </c>
      <c r="F39" s="100">
        <v>0</v>
      </c>
      <c r="G39" s="100">
        <v>0</v>
      </c>
      <c r="H39" s="100">
        <v>1</v>
      </c>
      <c r="I39" s="100">
        <v>1</v>
      </c>
      <c r="J39" s="100" t="s">
        <v>174</v>
      </c>
      <c r="K39" s="100">
        <v>1</v>
      </c>
      <c r="L39" s="100">
        <v>1</v>
      </c>
      <c r="M39" s="100">
        <v>1</v>
      </c>
      <c r="N39" s="100">
        <v>1</v>
      </c>
      <c r="O39" s="100">
        <v>1</v>
      </c>
      <c r="P39" s="100">
        <v>1</v>
      </c>
      <c r="Q39" s="100">
        <v>1</v>
      </c>
      <c r="R39" s="100">
        <v>1</v>
      </c>
      <c r="S39" s="115"/>
    </row>
    <row r="40" spans="1:19" s="3" customFormat="1" ht="15" customHeight="1">
      <c r="B40" s="86" t="s">
        <v>181</v>
      </c>
      <c r="C40" s="86" t="s">
        <v>35</v>
      </c>
      <c r="D40" s="120">
        <v>709</v>
      </c>
      <c r="E40" s="120">
        <v>714</v>
      </c>
      <c r="F40" s="120">
        <v>720</v>
      </c>
      <c r="G40" s="120">
        <v>741</v>
      </c>
      <c r="H40" s="120">
        <v>735</v>
      </c>
      <c r="I40" s="120">
        <v>727</v>
      </c>
      <c r="J40" s="120">
        <v>728</v>
      </c>
      <c r="K40" s="120">
        <v>754</v>
      </c>
      <c r="L40" s="120">
        <v>741</v>
      </c>
      <c r="M40" s="120">
        <v>748</v>
      </c>
      <c r="N40" s="120">
        <v>746</v>
      </c>
      <c r="O40" s="120">
        <v>768</v>
      </c>
      <c r="P40" s="120">
        <v>758</v>
      </c>
      <c r="Q40" s="120">
        <v>751</v>
      </c>
      <c r="R40" s="120">
        <v>743</v>
      </c>
      <c r="S40" s="123"/>
    </row>
    <row r="41" spans="1:19" ht="15" customHeight="1">
      <c r="B41" s="83" t="s">
        <v>184</v>
      </c>
      <c r="C41" s="83" t="s">
        <v>184</v>
      </c>
      <c r="D41" s="100">
        <v>431</v>
      </c>
      <c r="E41" s="100">
        <v>430</v>
      </c>
      <c r="F41" s="100">
        <v>431</v>
      </c>
      <c r="G41" s="100">
        <v>439</v>
      </c>
      <c r="H41" s="100">
        <v>430</v>
      </c>
      <c r="I41" s="100">
        <v>421</v>
      </c>
      <c r="J41" s="100">
        <v>417</v>
      </c>
      <c r="K41" s="100">
        <v>421</v>
      </c>
      <c r="L41" s="100">
        <v>416</v>
      </c>
      <c r="M41" s="100">
        <v>418</v>
      </c>
      <c r="N41" s="100">
        <v>419</v>
      </c>
      <c r="O41" s="100">
        <v>421</v>
      </c>
      <c r="P41" s="100">
        <v>415</v>
      </c>
      <c r="Q41" s="100">
        <v>412</v>
      </c>
      <c r="R41" s="100">
        <v>406</v>
      </c>
    </row>
    <row r="42" spans="1:19" ht="15" customHeight="1">
      <c r="B42" s="83" t="s">
        <v>185</v>
      </c>
      <c r="C42" s="83" t="s">
        <v>185</v>
      </c>
      <c r="D42" s="100">
        <v>62</v>
      </c>
      <c r="E42" s="100">
        <v>62</v>
      </c>
      <c r="F42" s="100">
        <v>62</v>
      </c>
      <c r="G42" s="100">
        <v>62</v>
      </c>
      <c r="H42" s="100">
        <v>61</v>
      </c>
      <c r="I42" s="100">
        <v>60</v>
      </c>
      <c r="J42" s="100">
        <v>61</v>
      </c>
      <c r="K42" s="100">
        <v>61</v>
      </c>
      <c r="L42" s="100">
        <v>58</v>
      </c>
      <c r="M42" s="100">
        <v>56</v>
      </c>
      <c r="N42" s="100">
        <v>53</v>
      </c>
      <c r="O42" s="100">
        <v>54</v>
      </c>
      <c r="P42" s="100">
        <v>54</v>
      </c>
      <c r="Q42" s="100">
        <v>52</v>
      </c>
      <c r="R42" s="100">
        <v>50</v>
      </c>
    </row>
    <row r="43" spans="1:19" ht="15" customHeight="1">
      <c r="B43" s="83" t="s">
        <v>187</v>
      </c>
      <c r="C43" s="83" t="s">
        <v>187</v>
      </c>
      <c r="D43" s="100">
        <v>204</v>
      </c>
      <c r="E43" s="100">
        <v>210</v>
      </c>
      <c r="F43" s="100">
        <v>215</v>
      </c>
      <c r="G43" s="100">
        <v>226</v>
      </c>
      <c r="H43" s="100">
        <v>229</v>
      </c>
      <c r="I43" s="100">
        <v>230</v>
      </c>
      <c r="J43" s="100">
        <v>233</v>
      </c>
      <c r="K43" s="100">
        <v>252</v>
      </c>
      <c r="L43" s="100">
        <v>247</v>
      </c>
      <c r="M43" s="100">
        <v>253</v>
      </c>
      <c r="N43" s="100">
        <v>253</v>
      </c>
      <c r="O43" s="100">
        <v>266</v>
      </c>
      <c r="P43" s="100">
        <v>262</v>
      </c>
      <c r="Q43" s="100">
        <v>260</v>
      </c>
      <c r="R43" s="100">
        <v>256</v>
      </c>
    </row>
    <row r="44" spans="1:19" ht="15" customHeight="1">
      <c r="B44" s="83" t="s">
        <v>188</v>
      </c>
      <c r="C44" s="83" t="s">
        <v>188</v>
      </c>
      <c r="D44" s="100">
        <v>12</v>
      </c>
      <c r="E44" s="100">
        <v>12</v>
      </c>
      <c r="F44" s="100">
        <v>12</v>
      </c>
      <c r="G44" s="100">
        <v>14</v>
      </c>
      <c r="H44" s="100">
        <v>15</v>
      </c>
      <c r="I44" s="100">
        <v>16</v>
      </c>
      <c r="J44" s="100">
        <v>17</v>
      </c>
      <c r="K44" s="100">
        <v>20</v>
      </c>
      <c r="L44" s="100">
        <v>20</v>
      </c>
      <c r="M44" s="100">
        <v>21</v>
      </c>
      <c r="N44" s="100">
        <v>21</v>
      </c>
      <c r="O44" s="100">
        <v>27</v>
      </c>
      <c r="P44" s="100">
        <v>27</v>
      </c>
      <c r="Q44" s="100">
        <v>27</v>
      </c>
      <c r="R44" s="100">
        <v>31</v>
      </c>
    </row>
    <row r="45" spans="1:19" s="3" customFormat="1" ht="15" customHeight="1">
      <c r="B45" s="86" t="s">
        <v>37</v>
      </c>
      <c r="C45" s="86" t="s">
        <v>37</v>
      </c>
      <c r="D45" s="120">
        <v>11</v>
      </c>
      <c r="E45" s="120">
        <v>11</v>
      </c>
      <c r="F45" s="120">
        <v>11</v>
      </c>
      <c r="G45" s="120">
        <v>11</v>
      </c>
      <c r="H45" s="120">
        <v>11</v>
      </c>
      <c r="I45" s="120">
        <v>12</v>
      </c>
      <c r="J45" s="120">
        <v>12</v>
      </c>
      <c r="K45" s="120">
        <v>10</v>
      </c>
      <c r="L45" s="120">
        <v>10</v>
      </c>
      <c r="M45" s="120">
        <v>10</v>
      </c>
      <c r="N45" s="120">
        <v>10</v>
      </c>
      <c r="O45" s="120">
        <v>10</v>
      </c>
      <c r="P45" s="120">
        <v>11</v>
      </c>
      <c r="Q45" s="120">
        <v>15</v>
      </c>
      <c r="R45" s="120">
        <v>15</v>
      </c>
      <c r="S45" s="123"/>
    </row>
    <row r="46" spans="1:19" ht="15" customHeight="1">
      <c r="B46" s="83" t="s">
        <v>180</v>
      </c>
      <c r="C46" s="83" t="s">
        <v>32</v>
      </c>
      <c r="D46" s="100">
        <v>5</v>
      </c>
      <c r="E46" s="100">
        <v>5</v>
      </c>
      <c r="F46" s="100">
        <v>5</v>
      </c>
      <c r="G46" s="100">
        <v>5</v>
      </c>
      <c r="H46" s="100">
        <v>5</v>
      </c>
      <c r="I46" s="100">
        <v>6</v>
      </c>
      <c r="J46" s="100">
        <v>6</v>
      </c>
      <c r="K46" s="100">
        <v>4</v>
      </c>
      <c r="L46" s="100">
        <v>4</v>
      </c>
      <c r="M46" s="100">
        <v>4</v>
      </c>
      <c r="N46" s="100">
        <v>4</v>
      </c>
      <c r="O46" s="100">
        <v>4</v>
      </c>
      <c r="P46" s="100">
        <v>5</v>
      </c>
      <c r="Q46" s="100">
        <v>5</v>
      </c>
      <c r="R46" s="100">
        <v>5</v>
      </c>
    </row>
    <row r="47" spans="1:19" ht="15" customHeight="1">
      <c r="B47" s="83" t="s">
        <v>181</v>
      </c>
      <c r="C47" s="83" t="s">
        <v>35</v>
      </c>
      <c r="D47" s="100">
        <v>6</v>
      </c>
      <c r="E47" s="100">
        <v>6</v>
      </c>
      <c r="F47" s="100">
        <v>6</v>
      </c>
      <c r="G47" s="100">
        <v>6</v>
      </c>
      <c r="H47" s="100">
        <v>6</v>
      </c>
      <c r="I47" s="100">
        <v>6</v>
      </c>
      <c r="J47" s="100">
        <v>6</v>
      </c>
      <c r="K47" s="100">
        <v>6</v>
      </c>
      <c r="L47" s="100">
        <v>6</v>
      </c>
      <c r="M47" s="100">
        <v>6</v>
      </c>
      <c r="N47" s="100">
        <v>6</v>
      </c>
      <c r="O47" s="100">
        <v>6</v>
      </c>
      <c r="P47" s="100">
        <v>6</v>
      </c>
      <c r="Q47" s="100">
        <v>10</v>
      </c>
      <c r="R47" s="100">
        <v>10</v>
      </c>
    </row>
    <row r="48" spans="1:19" s="5" customFormat="1" ht="15" customHeight="1">
      <c r="A48" s="2"/>
      <c r="B48" s="129" t="s">
        <v>255</v>
      </c>
      <c r="C48" s="130" t="s">
        <v>256</v>
      </c>
      <c r="D48" s="131">
        <v>4</v>
      </c>
      <c r="E48" s="131">
        <v>4</v>
      </c>
      <c r="F48" s="131">
        <v>4</v>
      </c>
      <c r="G48" s="131">
        <v>5</v>
      </c>
      <c r="H48" s="131">
        <v>3</v>
      </c>
      <c r="I48" s="131">
        <v>3</v>
      </c>
      <c r="J48" s="131">
        <v>2</v>
      </c>
      <c r="K48" s="131">
        <v>3</v>
      </c>
      <c r="L48" s="131">
        <v>3</v>
      </c>
      <c r="M48" s="131">
        <v>3</v>
      </c>
      <c r="N48" s="131">
        <v>2</v>
      </c>
      <c r="O48" s="131">
        <v>2</v>
      </c>
      <c r="P48" s="131">
        <v>0</v>
      </c>
      <c r="Q48" s="131">
        <v>0</v>
      </c>
      <c r="R48" s="131">
        <v>0</v>
      </c>
    </row>
    <row r="49" spans="1:47" s="3" customFormat="1" ht="15" customHeight="1">
      <c r="B49" s="86" t="s">
        <v>180</v>
      </c>
      <c r="C49" s="86" t="s">
        <v>32</v>
      </c>
      <c r="D49" s="120">
        <v>4</v>
      </c>
      <c r="E49" s="120">
        <v>4</v>
      </c>
      <c r="F49" s="120">
        <v>4</v>
      </c>
      <c r="G49" s="120">
        <v>4</v>
      </c>
      <c r="H49" s="120">
        <v>2</v>
      </c>
      <c r="I49" s="120">
        <v>2</v>
      </c>
      <c r="J49" s="120">
        <v>2</v>
      </c>
      <c r="K49" s="120">
        <v>2</v>
      </c>
      <c r="L49" s="120">
        <v>2</v>
      </c>
      <c r="M49" s="120">
        <v>2</v>
      </c>
      <c r="N49" s="120">
        <v>2</v>
      </c>
      <c r="O49" s="120">
        <v>2</v>
      </c>
      <c r="P49" s="120">
        <v>0</v>
      </c>
      <c r="Q49" s="120">
        <v>0</v>
      </c>
      <c r="R49" s="120">
        <v>0</v>
      </c>
      <c r="S49" s="123"/>
    </row>
    <row r="50" spans="1:47" s="3" customFormat="1" ht="15" customHeight="1">
      <c r="B50" s="86" t="s">
        <v>181</v>
      </c>
      <c r="C50" s="86" t="s">
        <v>35</v>
      </c>
      <c r="D50" s="120">
        <v>0</v>
      </c>
      <c r="E50" s="120">
        <v>0</v>
      </c>
      <c r="F50" s="120">
        <v>0</v>
      </c>
      <c r="G50" s="120">
        <v>1</v>
      </c>
      <c r="H50" s="120">
        <v>1</v>
      </c>
      <c r="I50" s="120">
        <v>1</v>
      </c>
      <c r="J50" s="120">
        <v>0</v>
      </c>
      <c r="K50" s="120">
        <v>1</v>
      </c>
      <c r="L50" s="120">
        <v>1</v>
      </c>
      <c r="M50" s="120">
        <v>1</v>
      </c>
      <c r="N50" s="120">
        <v>0</v>
      </c>
      <c r="O50" s="120">
        <v>0</v>
      </c>
      <c r="P50" s="120">
        <v>0</v>
      </c>
      <c r="Q50" s="120">
        <v>0</v>
      </c>
      <c r="R50" s="120">
        <v>0</v>
      </c>
      <c r="S50" s="123"/>
    </row>
    <row r="51" spans="1:47" ht="15" customHeight="1">
      <c r="B51" s="83"/>
      <c r="C51" s="83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</row>
    <row r="52" spans="1:47" s="5" customFormat="1" ht="15" customHeight="1">
      <c r="A52" s="2"/>
      <c r="B52" s="87" t="s">
        <v>260</v>
      </c>
      <c r="C52" s="87" t="s">
        <v>260</v>
      </c>
      <c r="D52" s="97" t="s">
        <v>2</v>
      </c>
      <c r="E52" s="97" t="s">
        <v>3</v>
      </c>
      <c r="F52" s="97" t="s">
        <v>4</v>
      </c>
      <c r="G52" s="97" t="s">
        <v>5</v>
      </c>
      <c r="H52" s="97" t="s">
        <v>6</v>
      </c>
      <c r="I52" s="97" t="s">
        <v>7</v>
      </c>
      <c r="J52" s="97" t="s">
        <v>8</v>
      </c>
      <c r="K52" s="97" t="s">
        <v>9</v>
      </c>
      <c r="L52" s="97" t="s">
        <v>10</v>
      </c>
      <c r="M52" s="97" t="s">
        <v>11</v>
      </c>
      <c r="N52" s="97" t="s">
        <v>12</v>
      </c>
      <c r="O52" s="97" t="s">
        <v>13</v>
      </c>
      <c r="P52" s="97" t="s">
        <v>14</v>
      </c>
      <c r="Q52" s="97" t="s">
        <v>15</v>
      </c>
      <c r="R52" s="97" t="s">
        <v>246</v>
      </c>
      <c r="S52" s="99"/>
      <c r="U52" s="5" t="s">
        <v>351</v>
      </c>
      <c r="W52" s="304">
        <f>W56/W53</f>
        <v>6.2713097515697935E-3</v>
      </c>
      <c r="X52" s="304">
        <f>X56/X53</f>
        <v>6.2478941234782011E-3</v>
      </c>
      <c r="Y52" s="304">
        <f t="shared" ref="Y52:AU52" si="6">Y56/Y53</f>
        <v>6.2245659239558637E-3</v>
      </c>
      <c r="Z52" s="304">
        <f t="shared" si="6"/>
        <v>6.2013248265646104E-3</v>
      </c>
      <c r="AA52" s="304">
        <f t="shared" si="6"/>
        <v>6.178170506085121E-3</v>
      </c>
      <c r="AB52" s="304">
        <f t="shared" si="6"/>
        <v>6.1551026385123688E-3</v>
      </c>
      <c r="AC52" s="304">
        <f t="shared" si="6"/>
        <v>6.1321209010510823E-3</v>
      </c>
      <c r="AD52" s="304">
        <f t="shared" si="6"/>
        <v>6.1092249721112395E-3</v>
      </c>
      <c r="AE52" s="304">
        <f t="shared" si="6"/>
        <v>6.0864145313035576E-3</v>
      </c>
      <c r="AF52" s="304">
        <f t="shared" si="6"/>
        <v>6.0636892594350157E-3</v>
      </c>
      <c r="AG52" s="304">
        <f t="shared" si="6"/>
        <v>6.0410488385043842E-3</v>
      </c>
      <c r="AH52" s="304">
        <f t="shared" si="6"/>
        <v>6.0184929516977808E-3</v>
      </c>
      <c r="AI52" s="304">
        <f t="shared" si="6"/>
        <v>5.9960212833842282E-3</v>
      </c>
      <c r="AJ52" s="304">
        <f t="shared" si="6"/>
        <v>5.9736335191112469E-3</v>
      </c>
      <c r="AK52" s="304">
        <f t="shared" si="6"/>
        <v>5.9513293456004484E-3</v>
      </c>
      <c r="AL52" s="304">
        <f t="shared" si="6"/>
        <v>5.9291084507431552E-3</v>
      </c>
      <c r="AM52" s="304">
        <f t="shared" si="6"/>
        <v>5.9069705235960286E-3</v>
      </c>
      <c r="AN52" s="304">
        <f t="shared" si="6"/>
        <v>5.8849152543767247E-3</v>
      </c>
      <c r="AO52" s="304">
        <f t="shared" si="6"/>
        <v>5.8629423344595524E-3</v>
      </c>
      <c r="AP52" s="304">
        <f t="shared" si="6"/>
        <v>5.8410514563711612E-3</v>
      </c>
      <c r="AQ52" s="304">
        <f t="shared" si="6"/>
        <v>5.8192423137862328E-3</v>
      </c>
      <c r="AR52" s="304">
        <f t="shared" si="6"/>
        <v>5.7975146015231977E-3</v>
      </c>
      <c r="AS52" s="304">
        <f t="shared" si="6"/>
        <v>5.7758680155399651E-3</v>
      </c>
      <c r="AT52" s="304">
        <f t="shared" si="6"/>
        <v>5.754302252929667E-3</v>
      </c>
      <c r="AU52" s="304">
        <f t="shared" si="6"/>
        <v>5.7328170119164187E-3</v>
      </c>
    </row>
    <row r="53" spans="1:47" s="5" customFormat="1" ht="15" customHeight="1">
      <c r="B53" s="114" t="s">
        <v>178</v>
      </c>
      <c r="C53" s="85" t="s">
        <v>179</v>
      </c>
      <c r="D53" s="118">
        <v>40551.979999999996</v>
      </c>
      <c r="E53" s="118">
        <v>41139.860000000015</v>
      </c>
      <c r="F53" s="118">
        <v>41217.159999999989</v>
      </c>
      <c r="G53" s="118">
        <v>43137.8</v>
      </c>
      <c r="H53" s="118">
        <v>42607.12999999999</v>
      </c>
      <c r="I53" s="118">
        <v>42446.459999999992</v>
      </c>
      <c r="J53" s="118">
        <v>43388.329999999987</v>
      </c>
      <c r="K53" s="118">
        <v>46347.24000000002</v>
      </c>
      <c r="L53" s="118">
        <v>45860.24000000002</v>
      </c>
      <c r="M53" s="118">
        <v>47124.84</v>
      </c>
      <c r="N53" s="118">
        <v>46415.30000000001</v>
      </c>
      <c r="O53" s="118">
        <v>48056.930000000037</v>
      </c>
      <c r="P53" s="118">
        <v>47275.520000000004</v>
      </c>
      <c r="Q53" s="118">
        <v>47718.520000000004</v>
      </c>
      <c r="R53" s="118">
        <v>48452.590000000011</v>
      </c>
      <c r="S53" s="119"/>
      <c r="U53" s="289">
        <f>((R53/D53)^(1/15))-1</f>
        <v>1.1937434907582478E-2</v>
      </c>
      <c r="W53" s="126">
        <f>R53*(1+U53)</f>
        <v>49030.989639228792</v>
      </c>
      <c r="X53" s="126">
        <f>W53*(1+$U$53)</f>
        <v>49616.293886501437</v>
      </c>
      <c r="Y53" s="126">
        <f t="shared" ref="Y53:AU53" si="7">X53*(1+$U$53)</f>
        <v>50208.585165127028</v>
      </c>
      <c r="Z53" s="126">
        <f t="shared" si="7"/>
        <v>50807.946882337543</v>
      </c>
      <c r="AA53" s="126">
        <f t="shared" si="7"/>
        <v>51414.463441033353</v>
      </c>
      <c r="AB53" s="126">
        <f t="shared" si="7"/>
        <v>52028.220251668965</v>
      </c>
      <c r="AC53" s="126">
        <f t="shared" si="7"/>
        <v>52649.303744280631</v>
      </c>
      <c r="AD53" s="126">
        <f t="shared" si="7"/>
        <v>53277.801380657518</v>
      </c>
      <c r="AE53" s="126">
        <f t="shared" si="7"/>
        <v>53913.801666658226</v>
      </c>
      <c r="AF53" s="126">
        <f t="shared" si="7"/>
        <v>54557.394164674268</v>
      </c>
      <c r="AG53" s="126">
        <f t="shared" si="7"/>
        <v>55208.66950624239</v>
      </c>
      <c r="AH53" s="126">
        <f t="shared" si="7"/>
        <v>55867.719404807394</v>
      </c>
      <c r="AI53" s="126">
        <f t="shared" si="7"/>
        <v>56534.636668637366</v>
      </c>
      <c r="AJ53" s="126">
        <f t="shared" si="7"/>
        <v>57209.51521389305</v>
      </c>
      <c r="AK53" s="126">
        <f t="shared" si="7"/>
        <v>57892.450077853246</v>
      </c>
      <c r="AL53" s="126">
        <f t="shared" si="7"/>
        <v>58583.537432298086</v>
      </c>
      <c r="AM53" s="126">
        <f t="shared" si="7"/>
        <v>59282.874597052069</v>
      </c>
      <c r="AN53" s="126">
        <f t="shared" si="7"/>
        <v>59990.56005368875</v>
      </c>
      <c r="AO53" s="126">
        <f t="shared" si="7"/>
        <v>60706.693459399081</v>
      </c>
      <c r="AP53" s="126">
        <f t="shared" si="7"/>
        <v>61431.375661025224</v>
      </c>
      <c r="AQ53" s="126">
        <f t="shared" si="7"/>
        <v>62164.708709261962</v>
      </c>
      <c r="AR53" s="126">
        <f t="shared" si="7"/>
        <v>62906.7958730276</v>
      </c>
      <c r="AS53" s="126">
        <f t="shared" si="7"/>
        <v>63657.741654006444</v>
      </c>
      <c r="AT53" s="126">
        <f t="shared" si="7"/>
        <v>64417.651801364846</v>
      </c>
      <c r="AU53" s="126">
        <f t="shared" si="7"/>
        <v>65186.63332664295</v>
      </c>
    </row>
    <row r="54" spans="1:47" ht="15" customHeight="1">
      <c r="B54" s="83" t="s">
        <v>180</v>
      </c>
      <c r="C54" s="83" t="s">
        <v>32</v>
      </c>
      <c r="D54" s="119">
        <v>39347.379999999997</v>
      </c>
      <c r="E54" s="119">
        <v>39934.860000000015</v>
      </c>
      <c r="F54" s="119">
        <v>39860.159999999989</v>
      </c>
      <c r="G54" s="119">
        <v>41848.800000000003</v>
      </c>
      <c r="H54" s="119">
        <v>41318.12999999999</v>
      </c>
      <c r="I54" s="119">
        <v>41157.859999999993</v>
      </c>
      <c r="J54" s="119">
        <v>42099.729999999989</v>
      </c>
      <c r="K54" s="119">
        <v>45138.24000000002</v>
      </c>
      <c r="L54" s="119">
        <v>44914.24000000002</v>
      </c>
      <c r="M54" s="119">
        <v>46243.839999999997</v>
      </c>
      <c r="N54" s="119">
        <v>45621.680000000008</v>
      </c>
      <c r="O54" s="119">
        <v>47061.310000000034</v>
      </c>
      <c r="P54" s="119">
        <v>46279.9</v>
      </c>
      <c r="Q54" s="119">
        <v>46722.9</v>
      </c>
      <c r="R54" s="119">
        <v>47731.590000000011</v>
      </c>
      <c r="S54" s="119"/>
    </row>
    <row r="55" spans="1:47" ht="15" customHeight="1">
      <c r="B55" s="83" t="s">
        <v>181</v>
      </c>
      <c r="C55" s="83" t="s">
        <v>35</v>
      </c>
      <c r="D55" s="119">
        <v>1204.5999999999999</v>
      </c>
      <c r="E55" s="119">
        <v>1205</v>
      </c>
      <c r="F55" s="119">
        <v>1357</v>
      </c>
      <c r="G55" s="119">
        <v>1289</v>
      </c>
      <c r="H55" s="119">
        <v>1289</v>
      </c>
      <c r="I55" s="119">
        <v>1288.5999999999999</v>
      </c>
      <c r="J55" s="119">
        <v>1288.5999999999999</v>
      </c>
      <c r="K55" s="119">
        <v>1209</v>
      </c>
      <c r="L55" s="119">
        <v>946</v>
      </c>
      <c r="M55" s="119">
        <v>881</v>
      </c>
      <c r="N55" s="119">
        <v>793.62</v>
      </c>
      <c r="O55" s="119">
        <v>995.62</v>
      </c>
      <c r="P55" s="119">
        <v>995.62</v>
      </c>
      <c r="Q55" s="119">
        <v>995.62</v>
      </c>
      <c r="R55" s="119">
        <v>721</v>
      </c>
      <c r="S55" s="122"/>
    </row>
    <row r="56" spans="1:47" ht="15" customHeight="1">
      <c r="B56" s="133" t="s">
        <v>182</v>
      </c>
      <c r="C56" s="134" t="s">
        <v>183</v>
      </c>
      <c r="D56" s="118">
        <v>270</v>
      </c>
      <c r="E56" s="118">
        <v>273</v>
      </c>
      <c r="F56" s="118">
        <v>274</v>
      </c>
      <c r="G56" s="118">
        <v>281</v>
      </c>
      <c r="H56" s="118">
        <v>279</v>
      </c>
      <c r="I56" s="118">
        <v>280</v>
      </c>
      <c r="J56" s="118">
        <v>287</v>
      </c>
      <c r="K56" s="118">
        <v>301</v>
      </c>
      <c r="L56" s="118">
        <v>294</v>
      </c>
      <c r="M56" s="118">
        <v>293</v>
      </c>
      <c r="N56" s="118">
        <v>292</v>
      </c>
      <c r="O56" s="118">
        <v>302</v>
      </c>
      <c r="P56" s="118">
        <v>301</v>
      </c>
      <c r="Q56" s="118">
        <v>302</v>
      </c>
      <c r="R56" s="118">
        <v>305</v>
      </c>
      <c r="S56" s="122"/>
      <c r="U56" s="289">
        <f>((R56/D56)^(1/15))-1</f>
        <v>8.159093290534436E-3</v>
      </c>
      <c r="W56" s="126">
        <f>R56*(1+U56)</f>
        <v>307.48852345361303</v>
      </c>
      <c r="X56" s="126">
        <f>W56*(1+$U$56)</f>
        <v>309.99735100223972</v>
      </c>
      <c r="Y56" s="126">
        <f t="shared" ref="Y56:AU56" si="8">X56*(1+$U$56)</f>
        <v>312.52664830888557</v>
      </c>
      <c r="Z56" s="126">
        <f t="shared" si="8"/>
        <v>315.0765823882158</v>
      </c>
      <c r="AA56" s="126">
        <f t="shared" si="8"/>
        <v>317.647321617584</v>
      </c>
      <c r="AB56" s="126">
        <f t="shared" si="8"/>
        <v>320.23903574815029</v>
      </c>
      <c r="AC56" s="126">
        <f t="shared" si="8"/>
        <v>322.85189591609026</v>
      </c>
      <c r="AD56" s="126">
        <f t="shared" si="8"/>
        <v>325.48607465389557</v>
      </c>
      <c r="AE56" s="126">
        <f t="shared" si="8"/>
        <v>328.14174590176657</v>
      </c>
      <c r="AF56" s="126">
        <f t="shared" si="8"/>
        <v>330.81908501909794</v>
      </c>
      <c r="AG56" s="126">
        <f t="shared" si="8"/>
        <v>333.51826879605801</v>
      </c>
      <c r="AH56" s="126">
        <f t="shared" si="8"/>
        <v>336.23947546526261</v>
      </c>
      <c r="AI56" s="126">
        <f t="shared" si="8"/>
        <v>338.98288471354408</v>
      </c>
      <c r="AJ56" s="126">
        <f t="shared" si="8"/>
        <v>341.74867769381638</v>
      </c>
      <c r="AK56" s="126">
        <f t="shared" si="8"/>
        <v>344.53703703703701</v>
      </c>
      <c r="AL56" s="126">
        <f t="shared" si="8"/>
        <v>347.34814686426654</v>
      </c>
      <c r="AM56" s="126">
        <f t="shared" si="8"/>
        <v>350.18219279882635</v>
      </c>
      <c r="AN56" s="126">
        <f t="shared" si="8"/>
        <v>353.03936197855592</v>
      </c>
      <c r="AO56" s="126">
        <f t="shared" si="8"/>
        <v>355.91984306816971</v>
      </c>
      <c r="AP56" s="126">
        <f t="shared" si="8"/>
        <v>358.82382627171529</v>
      </c>
      <c r="AQ56" s="126">
        <f t="shared" si="8"/>
        <v>361.75150334513273</v>
      </c>
      <c r="AR56" s="126">
        <f t="shared" si="8"/>
        <v>364.70306760891674</v>
      </c>
      <c r="AS56" s="126">
        <f t="shared" si="8"/>
        <v>367.67871396088196</v>
      </c>
      <c r="AT56" s="126">
        <f t="shared" si="8"/>
        <v>370.67863888903253</v>
      </c>
      <c r="AU56" s="126">
        <f t="shared" si="8"/>
        <v>373.70304048453647</v>
      </c>
    </row>
    <row r="57" spans="1:47" s="3" customFormat="1" ht="15" customHeight="1">
      <c r="B57" s="86" t="s">
        <v>180</v>
      </c>
      <c r="C57" s="86" t="s">
        <v>32</v>
      </c>
      <c r="D57" s="120">
        <v>248</v>
      </c>
      <c r="E57" s="120">
        <v>251</v>
      </c>
      <c r="F57" s="120">
        <v>250</v>
      </c>
      <c r="G57" s="120">
        <v>258</v>
      </c>
      <c r="H57" s="120">
        <v>256</v>
      </c>
      <c r="I57" s="120">
        <v>257</v>
      </c>
      <c r="J57" s="120">
        <v>264</v>
      </c>
      <c r="K57" s="120">
        <v>278</v>
      </c>
      <c r="L57" s="120">
        <v>275</v>
      </c>
      <c r="M57" s="120">
        <v>272</v>
      </c>
      <c r="N57" s="120">
        <v>272</v>
      </c>
      <c r="O57" s="120">
        <v>282</v>
      </c>
      <c r="P57" s="120">
        <v>278</v>
      </c>
      <c r="Q57" s="120">
        <v>277</v>
      </c>
      <c r="R57" s="120">
        <v>283</v>
      </c>
      <c r="S57" s="123"/>
    </row>
    <row r="58" spans="1:47" ht="15" customHeight="1">
      <c r="B58" s="83" t="s">
        <v>190</v>
      </c>
      <c r="C58" s="83" t="s">
        <v>190</v>
      </c>
      <c r="D58" s="100">
        <v>69</v>
      </c>
      <c r="E58" s="100">
        <v>68</v>
      </c>
      <c r="F58" s="100">
        <v>67</v>
      </c>
      <c r="G58" s="100">
        <v>68</v>
      </c>
      <c r="H58" s="100">
        <v>67</v>
      </c>
      <c r="I58" s="100">
        <v>69</v>
      </c>
      <c r="J58" s="100">
        <v>69</v>
      </c>
      <c r="K58" s="100">
        <v>70</v>
      </c>
      <c r="L58" s="100">
        <v>68</v>
      </c>
      <c r="M58" s="100">
        <v>64</v>
      </c>
      <c r="N58" s="100">
        <v>64</v>
      </c>
      <c r="O58" s="100">
        <v>64</v>
      </c>
      <c r="P58" s="100">
        <v>63</v>
      </c>
      <c r="Q58" s="100">
        <v>62</v>
      </c>
      <c r="R58" s="100">
        <v>60</v>
      </c>
      <c r="S58" s="122"/>
    </row>
    <row r="59" spans="1:47" ht="15" customHeight="1">
      <c r="B59" s="83" t="s">
        <v>191</v>
      </c>
      <c r="C59" s="83" t="s">
        <v>191</v>
      </c>
      <c r="D59" s="100">
        <v>2</v>
      </c>
      <c r="E59" s="100">
        <v>2</v>
      </c>
      <c r="F59" s="100">
        <v>2</v>
      </c>
      <c r="G59" s="100">
        <v>5</v>
      </c>
      <c r="H59" s="100">
        <v>4</v>
      </c>
      <c r="I59" s="100">
        <v>3</v>
      </c>
      <c r="J59" s="100">
        <v>4</v>
      </c>
      <c r="K59" s="100">
        <v>7</v>
      </c>
      <c r="L59" s="100">
        <v>7</v>
      </c>
      <c r="M59" s="100">
        <v>8</v>
      </c>
      <c r="N59" s="100">
        <v>7</v>
      </c>
      <c r="O59" s="100">
        <v>7</v>
      </c>
      <c r="P59" s="100">
        <v>7</v>
      </c>
      <c r="Q59" s="100">
        <v>7</v>
      </c>
      <c r="R59" s="100">
        <v>9</v>
      </c>
      <c r="S59" s="122"/>
    </row>
    <row r="60" spans="1:47" s="6" customFormat="1" ht="15" customHeight="1">
      <c r="B60" s="112" t="s">
        <v>192</v>
      </c>
      <c r="C60" s="112" t="s">
        <v>192</v>
      </c>
      <c r="D60" s="121">
        <v>11</v>
      </c>
      <c r="E60" s="121">
        <v>11</v>
      </c>
      <c r="F60" s="121">
        <v>12</v>
      </c>
      <c r="G60" s="121">
        <v>10</v>
      </c>
      <c r="H60" s="121">
        <v>10</v>
      </c>
      <c r="I60" s="121">
        <v>10</v>
      </c>
      <c r="J60" s="121">
        <v>10</v>
      </c>
      <c r="K60" s="121">
        <v>10</v>
      </c>
      <c r="L60" s="121">
        <v>11</v>
      </c>
      <c r="M60" s="121">
        <v>11</v>
      </c>
      <c r="N60" s="121">
        <v>11</v>
      </c>
      <c r="O60" s="121">
        <v>12</v>
      </c>
      <c r="P60" s="121">
        <v>12</v>
      </c>
      <c r="Q60" s="121">
        <v>13</v>
      </c>
      <c r="R60" s="100">
        <v>13</v>
      </c>
      <c r="S60" s="122"/>
    </row>
    <row r="61" spans="1:47" ht="15" customHeight="1">
      <c r="B61" s="83" t="s">
        <v>193</v>
      </c>
      <c r="C61" s="83" t="s">
        <v>193</v>
      </c>
      <c r="D61" s="100">
        <v>18</v>
      </c>
      <c r="E61" s="100">
        <v>18</v>
      </c>
      <c r="F61" s="100">
        <v>21</v>
      </c>
      <c r="G61" s="100">
        <v>21</v>
      </c>
      <c r="H61" s="100">
        <v>21</v>
      </c>
      <c r="I61" s="100">
        <v>21</v>
      </c>
      <c r="J61" s="100">
        <v>21</v>
      </c>
      <c r="K61" s="100">
        <v>20</v>
      </c>
      <c r="L61" s="100">
        <v>19</v>
      </c>
      <c r="M61" s="100">
        <v>18</v>
      </c>
      <c r="N61" s="100">
        <v>16</v>
      </c>
      <c r="O61" s="100">
        <v>15</v>
      </c>
      <c r="P61" s="100">
        <v>10</v>
      </c>
      <c r="Q61" s="100">
        <v>10</v>
      </c>
      <c r="R61" s="100">
        <v>10</v>
      </c>
      <c r="S61" s="122"/>
    </row>
    <row r="62" spans="1:47" ht="15" customHeight="1">
      <c r="B62" s="83" t="s">
        <v>194</v>
      </c>
      <c r="C62" s="83" t="s">
        <v>194</v>
      </c>
      <c r="D62" s="100">
        <v>84</v>
      </c>
      <c r="E62" s="100">
        <v>86</v>
      </c>
      <c r="F62" s="100">
        <v>86</v>
      </c>
      <c r="G62" s="100">
        <v>89</v>
      </c>
      <c r="H62" s="100">
        <v>89</v>
      </c>
      <c r="I62" s="100">
        <v>89</v>
      </c>
      <c r="J62" s="100">
        <v>96</v>
      </c>
      <c r="K62" s="100">
        <v>104</v>
      </c>
      <c r="L62" s="100">
        <v>106</v>
      </c>
      <c r="M62" s="100">
        <v>106</v>
      </c>
      <c r="N62" s="100">
        <v>108</v>
      </c>
      <c r="O62" s="100">
        <v>112</v>
      </c>
      <c r="P62" s="100">
        <v>114</v>
      </c>
      <c r="Q62" s="100">
        <v>114</v>
      </c>
      <c r="R62" s="100">
        <v>118</v>
      </c>
    </row>
    <row r="63" spans="1:47" ht="15" customHeight="1">
      <c r="B63" s="83" t="s">
        <v>257</v>
      </c>
      <c r="C63" s="83" t="s">
        <v>257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3</v>
      </c>
    </row>
    <row r="64" spans="1:47" ht="15" customHeight="1">
      <c r="B64" s="83" t="s">
        <v>195</v>
      </c>
      <c r="C64" s="83" t="s">
        <v>195</v>
      </c>
      <c r="D64" s="100">
        <v>40</v>
      </c>
      <c r="E64" s="100">
        <v>40</v>
      </c>
      <c r="F64" s="100">
        <v>36</v>
      </c>
      <c r="G64" s="100">
        <v>36</v>
      </c>
      <c r="H64" s="100">
        <v>36</v>
      </c>
      <c r="I64" s="100">
        <v>36</v>
      </c>
      <c r="J64" s="100">
        <v>35</v>
      </c>
      <c r="K64" s="100">
        <v>36</v>
      </c>
      <c r="L64" s="100">
        <v>33</v>
      </c>
      <c r="M64" s="100">
        <v>33</v>
      </c>
      <c r="N64" s="100">
        <v>34</v>
      </c>
      <c r="O64" s="100">
        <v>36</v>
      </c>
      <c r="P64" s="100">
        <v>36</v>
      </c>
      <c r="Q64" s="100">
        <v>36</v>
      </c>
      <c r="R64" s="100">
        <v>35</v>
      </c>
      <c r="S64" s="122"/>
    </row>
    <row r="65" spans="1:47" ht="15" customHeight="1">
      <c r="B65" s="83" t="s">
        <v>196</v>
      </c>
      <c r="C65" s="83" t="s">
        <v>196</v>
      </c>
      <c r="D65" s="100">
        <v>11</v>
      </c>
      <c r="E65" s="100">
        <v>13</v>
      </c>
      <c r="F65" s="100">
        <v>13</v>
      </c>
      <c r="G65" s="100">
        <v>16</v>
      </c>
      <c r="H65" s="100">
        <v>16</v>
      </c>
      <c r="I65" s="100">
        <v>16</v>
      </c>
      <c r="J65" s="100">
        <v>17</v>
      </c>
      <c r="K65" s="100">
        <v>19</v>
      </c>
      <c r="L65" s="100">
        <v>19</v>
      </c>
      <c r="M65" s="100">
        <v>19</v>
      </c>
      <c r="N65" s="100">
        <v>19</v>
      </c>
      <c r="O65" s="100">
        <v>23</v>
      </c>
      <c r="P65" s="100">
        <v>23</v>
      </c>
      <c r="Q65" s="100">
        <v>23</v>
      </c>
      <c r="R65" s="100">
        <v>23</v>
      </c>
      <c r="S65" s="122"/>
    </row>
    <row r="66" spans="1:47" ht="15" customHeight="1">
      <c r="B66" s="83" t="s">
        <v>197</v>
      </c>
      <c r="C66" s="83" t="s">
        <v>197</v>
      </c>
      <c r="D66" s="100">
        <v>13</v>
      </c>
      <c r="E66" s="100">
        <v>13</v>
      </c>
      <c r="F66" s="100">
        <v>13</v>
      </c>
      <c r="G66" s="100">
        <v>13</v>
      </c>
      <c r="H66" s="100">
        <v>13</v>
      </c>
      <c r="I66" s="100">
        <v>13</v>
      </c>
      <c r="J66" s="100">
        <v>12</v>
      </c>
      <c r="K66" s="100">
        <v>12</v>
      </c>
      <c r="L66" s="100">
        <v>12</v>
      </c>
      <c r="M66" s="100">
        <v>13</v>
      </c>
      <c r="N66" s="100">
        <v>13</v>
      </c>
      <c r="O66" s="100">
        <v>13</v>
      </c>
      <c r="P66" s="100">
        <v>13</v>
      </c>
      <c r="Q66" s="100">
        <v>12</v>
      </c>
      <c r="R66" s="100">
        <v>12</v>
      </c>
      <c r="S66" s="122"/>
    </row>
    <row r="67" spans="1:47" s="3" customFormat="1" ht="15" customHeight="1">
      <c r="B67" s="86" t="s">
        <v>181</v>
      </c>
      <c r="C67" s="86" t="s">
        <v>35</v>
      </c>
      <c r="D67" s="120">
        <v>20</v>
      </c>
      <c r="E67" s="120">
        <v>20</v>
      </c>
      <c r="F67" s="120">
        <v>21</v>
      </c>
      <c r="G67" s="120">
        <v>20</v>
      </c>
      <c r="H67" s="120">
        <v>20</v>
      </c>
      <c r="I67" s="120">
        <v>20</v>
      </c>
      <c r="J67" s="120">
        <v>20</v>
      </c>
      <c r="K67" s="120">
        <v>19</v>
      </c>
      <c r="L67" s="120">
        <v>15</v>
      </c>
      <c r="M67" s="120">
        <v>14</v>
      </c>
      <c r="N67" s="120">
        <v>12</v>
      </c>
      <c r="O67" s="120">
        <v>12</v>
      </c>
      <c r="P67" s="120">
        <v>12</v>
      </c>
      <c r="Q67" s="120">
        <v>12</v>
      </c>
      <c r="R67" s="120">
        <v>9</v>
      </c>
      <c r="S67" s="123"/>
    </row>
    <row r="68" spans="1:47" ht="15" customHeight="1">
      <c r="A68" s="83"/>
      <c r="B68" s="83" t="s">
        <v>195</v>
      </c>
      <c r="C68" s="83" t="s">
        <v>195</v>
      </c>
      <c r="D68" s="100">
        <v>20</v>
      </c>
      <c r="E68" s="100">
        <v>20</v>
      </c>
      <c r="F68" s="100">
        <v>21</v>
      </c>
      <c r="G68" s="100">
        <v>20</v>
      </c>
      <c r="H68" s="100">
        <v>20</v>
      </c>
      <c r="I68" s="100">
        <v>20</v>
      </c>
      <c r="J68" s="100">
        <v>20</v>
      </c>
      <c r="K68" s="100">
        <v>19</v>
      </c>
      <c r="L68" s="100">
        <v>15</v>
      </c>
      <c r="M68" s="100">
        <v>14</v>
      </c>
      <c r="N68" s="100">
        <v>12</v>
      </c>
      <c r="O68" s="100">
        <v>12</v>
      </c>
      <c r="P68" s="100">
        <v>12</v>
      </c>
      <c r="Q68" s="100">
        <v>12</v>
      </c>
      <c r="R68" s="100">
        <v>9</v>
      </c>
      <c r="S68" s="122"/>
    </row>
    <row r="69" spans="1:47" s="3" customFormat="1" ht="15" customHeight="1">
      <c r="B69" s="86" t="s">
        <v>37</v>
      </c>
      <c r="C69" s="86" t="s">
        <v>38</v>
      </c>
      <c r="D69" s="120">
        <v>2</v>
      </c>
      <c r="E69" s="120">
        <v>2</v>
      </c>
      <c r="F69" s="120">
        <v>3</v>
      </c>
      <c r="G69" s="120">
        <v>3</v>
      </c>
      <c r="H69" s="120">
        <v>3</v>
      </c>
      <c r="I69" s="120">
        <v>3</v>
      </c>
      <c r="J69" s="120">
        <v>3</v>
      </c>
      <c r="K69" s="120">
        <v>4</v>
      </c>
      <c r="L69" s="120">
        <v>4</v>
      </c>
      <c r="M69" s="120">
        <v>7</v>
      </c>
      <c r="N69" s="120">
        <v>8</v>
      </c>
      <c r="O69" s="120">
        <v>8</v>
      </c>
      <c r="P69" s="120">
        <v>11</v>
      </c>
      <c r="Q69" s="120">
        <v>13</v>
      </c>
      <c r="R69" s="120">
        <v>13</v>
      </c>
      <c r="S69" s="123"/>
    </row>
    <row r="70" spans="1:47" ht="15" customHeight="1">
      <c r="A70" s="83"/>
      <c r="B70" s="83" t="s">
        <v>198</v>
      </c>
      <c r="C70" s="83" t="s">
        <v>199</v>
      </c>
      <c r="D70" s="100">
        <v>2</v>
      </c>
      <c r="E70" s="100">
        <v>2</v>
      </c>
      <c r="F70" s="100">
        <v>3</v>
      </c>
      <c r="G70" s="100">
        <v>3</v>
      </c>
      <c r="H70" s="100">
        <v>3</v>
      </c>
      <c r="I70" s="100">
        <v>3</v>
      </c>
      <c r="J70" s="100">
        <v>3</v>
      </c>
      <c r="K70" s="100">
        <v>4</v>
      </c>
      <c r="L70" s="100">
        <v>4</v>
      </c>
      <c r="M70" s="100">
        <v>6</v>
      </c>
      <c r="N70" s="100">
        <v>6</v>
      </c>
      <c r="O70" s="100">
        <v>6</v>
      </c>
      <c r="P70" s="100">
        <v>9</v>
      </c>
      <c r="Q70" s="100">
        <v>11</v>
      </c>
      <c r="R70" s="100">
        <v>11</v>
      </c>
      <c r="S70" s="122"/>
    </row>
    <row r="71" spans="1:47" ht="15" customHeight="1">
      <c r="B71" s="83" t="s">
        <v>200</v>
      </c>
      <c r="C71" s="83" t="s">
        <v>201</v>
      </c>
      <c r="D71" s="100">
        <v>0</v>
      </c>
      <c r="E71" s="100">
        <v>0</v>
      </c>
      <c r="F71" s="100">
        <v>0</v>
      </c>
      <c r="G71" s="100">
        <v>0</v>
      </c>
      <c r="H71" s="100">
        <v>0</v>
      </c>
      <c r="I71" s="100">
        <v>0</v>
      </c>
      <c r="J71" s="100">
        <v>0</v>
      </c>
      <c r="K71" s="100">
        <v>0</v>
      </c>
      <c r="L71" s="100">
        <v>0</v>
      </c>
      <c r="M71" s="100">
        <v>1</v>
      </c>
      <c r="N71" s="100">
        <v>2</v>
      </c>
      <c r="O71" s="100">
        <v>2</v>
      </c>
      <c r="P71" s="100">
        <v>2</v>
      </c>
      <c r="Q71" s="100">
        <v>2</v>
      </c>
      <c r="R71" s="100">
        <v>2</v>
      </c>
      <c r="S71" s="122"/>
    </row>
    <row r="72" spans="1:47" ht="15" customHeight="1">
      <c r="B72" s="83"/>
      <c r="C72" s="83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122"/>
    </row>
    <row r="73" spans="1:47" s="5" customFormat="1" ht="15" customHeight="1">
      <c r="A73" s="2"/>
      <c r="B73" s="113" t="s">
        <v>261</v>
      </c>
      <c r="C73" s="113" t="s">
        <v>261</v>
      </c>
      <c r="D73" s="98" t="s">
        <v>2</v>
      </c>
      <c r="E73" s="98" t="s">
        <v>3</v>
      </c>
      <c r="F73" s="98" t="s">
        <v>4</v>
      </c>
      <c r="G73" s="98" t="s">
        <v>5</v>
      </c>
      <c r="H73" s="98" t="s">
        <v>6</v>
      </c>
      <c r="I73" s="98" t="s">
        <v>7</v>
      </c>
      <c r="J73" s="98" t="s">
        <v>8</v>
      </c>
      <c r="K73" s="98" t="s">
        <v>9</v>
      </c>
      <c r="L73" s="98" t="s">
        <v>10</v>
      </c>
      <c r="M73" s="98" t="s">
        <v>11</v>
      </c>
      <c r="N73" s="98" t="s">
        <v>12</v>
      </c>
      <c r="O73" s="98" t="s">
        <v>13</v>
      </c>
      <c r="P73" s="98" t="s">
        <v>14</v>
      </c>
      <c r="Q73" s="98" t="s">
        <v>15</v>
      </c>
      <c r="R73" s="98" t="s">
        <v>246</v>
      </c>
      <c r="S73" s="99"/>
      <c r="U73" s="5" t="s">
        <v>351</v>
      </c>
      <c r="W73" s="304">
        <f>W81/W74</f>
        <v>1.0987578699200033E-2</v>
      </c>
      <c r="X73" s="304">
        <f>X81/X74</f>
        <v>1.0963785239717336E-2</v>
      </c>
      <c r="Y73" s="304">
        <f t="shared" ref="Y73:AU73" si="9">Y81/Y74</f>
        <v>1.0940043304663237E-2</v>
      </c>
      <c r="Z73" s="304">
        <f t="shared" si="9"/>
        <v>1.0916352782462254E-2</v>
      </c>
      <c r="AA73" s="304">
        <f t="shared" si="9"/>
        <v>1.0892713561780516E-2</v>
      </c>
      <c r="AB73" s="304">
        <f t="shared" si="9"/>
        <v>1.0869125531525251E-2</v>
      </c>
      <c r="AC73" s="304">
        <f t="shared" si="9"/>
        <v>1.0845588580844249E-2</v>
      </c>
      <c r="AD73" s="304">
        <f t="shared" si="9"/>
        <v>1.0822102599125355E-2</v>
      </c>
      <c r="AE73" s="304">
        <f t="shared" si="9"/>
        <v>1.0798667475995942E-2</v>
      </c>
      <c r="AF73" s="304">
        <f t="shared" si="9"/>
        <v>1.0775283101322392E-2</v>
      </c>
      <c r="AG73" s="304">
        <f t="shared" si="9"/>
        <v>1.0751949365209576E-2</v>
      </c>
      <c r="AH73" s="304">
        <f t="shared" si="9"/>
        <v>1.0728666158000354E-2</v>
      </c>
      <c r="AI73" s="304">
        <f t="shared" si="9"/>
        <v>1.0705433370275033E-2</v>
      </c>
      <c r="AJ73" s="304">
        <f t="shared" si="9"/>
        <v>1.0682250892850876E-2</v>
      </c>
      <c r="AK73" s="304">
        <f t="shared" si="9"/>
        <v>1.0659118616781576E-2</v>
      </c>
      <c r="AL73" s="304">
        <f t="shared" si="9"/>
        <v>1.0636036433356748E-2</v>
      </c>
      <c r="AM73" s="304">
        <f t="shared" si="9"/>
        <v>1.0613004234101423E-2</v>
      </c>
      <c r="AN73" s="304">
        <f t="shared" si="9"/>
        <v>1.0590021910775523E-2</v>
      </c>
      <c r="AO73" s="304">
        <f t="shared" si="9"/>
        <v>1.056708935537337E-2</v>
      </c>
      <c r="AP73" s="304">
        <f t="shared" si="9"/>
        <v>1.0544206460123169E-2</v>
      </c>
      <c r="AQ73" s="304">
        <f t="shared" si="9"/>
        <v>1.0521373117486505E-2</v>
      </c>
      <c r="AR73" s="304">
        <f t="shared" si="9"/>
        <v>1.0498589220157836E-2</v>
      </c>
      <c r="AS73" s="304">
        <f t="shared" si="9"/>
        <v>1.0475854661063985E-2</v>
      </c>
      <c r="AT73" s="304">
        <f t="shared" si="9"/>
        <v>1.0453169333363644E-2</v>
      </c>
      <c r="AU73" s="304">
        <f t="shared" si="9"/>
        <v>1.0430533130446866E-2</v>
      </c>
    </row>
    <row r="74" spans="1:47" s="5" customFormat="1" ht="15" customHeight="1">
      <c r="B74" s="114" t="s">
        <v>178</v>
      </c>
      <c r="C74" s="85" t="s">
        <v>179</v>
      </c>
      <c r="D74" s="126">
        <v>14329.2</v>
      </c>
      <c r="E74" s="126">
        <v>15192.37</v>
      </c>
      <c r="F74" s="126">
        <v>15702.160000000002</v>
      </c>
      <c r="G74" s="126">
        <v>17632.91</v>
      </c>
      <c r="H74" s="126">
        <v>17718.48</v>
      </c>
      <c r="I74" s="126">
        <v>18121.5</v>
      </c>
      <c r="J74" s="126">
        <v>18359.980000000003</v>
      </c>
      <c r="K74" s="126">
        <v>20005.7</v>
      </c>
      <c r="L74" s="126">
        <v>20176.73</v>
      </c>
      <c r="M74" s="126">
        <v>20527.34</v>
      </c>
      <c r="N74" s="126">
        <v>20957.669999999998</v>
      </c>
      <c r="O74" s="126">
        <v>21730.98</v>
      </c>
      <c r="P74" s="126">
        <v>22810.359999999997</v>
      </c>
      <c r="Q74" s="126">
        <v>22267.73</v>
      </c>
      <c r="R74" s="126">
        <v>22431.249999999996</v>
      </c>
      <c r="S74" s="119"/>
      <c r="U74" s="289">
        <f>((R74/D74)^(1/15))-1</f>
        <v>3.0327841351250218E-2</v>
      </c>
      <c r="W74" s="126">
        <f>R74*(1+U74)</f>
        <v>23111.541391310227</v>
      </c>
      <c r="X74" s="126">
        <f>W74*(1+$U$74)</f>
        <v>23812.464552008736</v>
      </c>
      <c r="Y74" s="126">
        <f t="shared" ref="Y74:AU74" si="10">X74*(1+$U$74)</f>
        <v>24534.645199124327</v>
      </c>
      <c r="Z74" s="126">
        <f t="shared" si="10"/>
        <v>25278.728026332581</v>
      </c>
      <c r="AA74" s="126">
        <f t="shared" si="10"/>
        <v>26045.377279476597</v>
      </c>
      <c r="AB74" s="126">
        <f t="shared" si="10"/>
        <v>26835.277349542019</v>
      </c>
      <c r="AC74" s="126">
        <f t="shared" si="10"/>
        <v>27649.133383615728</v>
      </c>
      <c r="AD74" s="126">
        <f t="shared" si="10"/>
        <v>28487.671914373583</v>
      </c>
      <c r="AE74" s="126">
        <f t="shared" si="10"/>
        <v>29351.64150865917</v>
      </c>
      <c r="AF74" s="126">
        <f t="shared" si="10"/>
        <v>30241.813435732554</v>
      </c>
      <c r="AG74" s="126">
        <f t="shared" si="10"/>
        <v>31158.98235578556</v>
      </c>
      <c r="AH74" s="126">
        <f t="shared" si="10"/>
        <v>32103.96702933823</v>
      </c>
      <c r="AI74" s="126">
        <f t="shared" si="10"/>
        <v>33077.611048149767</v>
      </c>
      <c r="AJ74" s="126">
        <f t="shared" si="10"/>
        <v>34080.783588296414</v>
      </c>
      <c r="AK74" s="126">
        <f t="shared" si="10"/>
        <v>35114.380186088558</v>
      </c>
      <c r="AL74" s="126">
        <f t="shared" si="10"/>
        <v>36179.323537519733</v>
      </c>
      <c r="AM74" s="126">
        <f t="shared" si="10"/>
        <v>37276.564321961181</v>
      </c>
      <c r="AN74" s="126">
        <f t="shared" si="10"/>
        <v>38407.082050837293</v>
      </c>
      <c r="AO74" s="126">
        <f t="shared" si="10"/>
        <v>39571.885942039538</v>
      </c>
      <c r="AP74" s="126">
        <f t="shared" si="10"/>
        <v>40772.01582085948</v>
      </c>
      <c r="AQ74" s="126">
        <f t="shared" si="10"/>
        <v>42008.54304824517</v>
      </c>
      <c r="AR74" s="126">
        <f t="shared" si="10"/>
        <v>43282.571477209516</v>
      </c>
      <c r="AS74" s="126">
        <f t="shared" si="10"/>
        <v>44595.238438244472</v>
      </c>
      <c r="AT74" s="126">
        <f t="shared" si="10"/>
        <v>45947.715754620724</v>
      </c>
      <c r="AU74" s="126">
        <f t="shared" si="10"/>
        <v>47341.210788479199</v>
      </c>
    </row>
    <row r="75" spans="1:47" s="5" customFormat="1" ht="15" customHeight="1">
      <c r="A75" s="2"/>
      <c r="B75" s="129" t="s">
        <v>247</v>
      </c>
      <c r="C75" s="130" t="s">
        <v>248</v>
      </c>
      <c r="D75" s="131">
        <v>14020.79</v>
      </c>
      <c r="E75" s="131">
        <v>14812.61</v>
      </c>
      <c r="F75" s="131">
        <v>15322.400000000001</v>
      </c>
      <c r="G75" s="131">
        <v>16916.07</v>
      </c>
      <c r="H75" s="131">
        <v>17001.64</v>
      </c>
      <c r="I75" s="131">
        <v>17311.330000000002</v>
      </c>
      <c r="J75" s="131">
        <v>17549.810000000001</v>
      </c>
      <c r="K75" s="131">
        <v>18783.34</v>
      </c>
      <c r="L75" s="131">
        <v>19119.37</v>
      </c>
      <c r="M75" s="131">
        <v>19339.09</v>
      </c>
      <c r="N75" s="131">
        <v>19769.419999999998</v>
      </c>
      <c r="O75" s="131">
        <v>20500.82</v>
      </c>
      <c r="P75" s="131">
        <v>22177.219999999998</v>
      </c>
      <c r="Q75" s="131">
        <v>22209.439999999999</v>
      </c>
      <c r="R75" s="131">
        <v>22431.249999999996</v>
      </c>
    </row>
    <row r="76" spans="1:47" ht="15" customHeight="1">
      <c r="B76" s="83" t="s">
        <v>180</v>
      </c>
      <c r="C76" s="83" t="s">
        <v>32</v>
      </c>
      <c r="D76" s="61">
        <v>9960.94</v>
      </c>
      <c r="E76" s="61">
        <v>10406.07</v>
      </c>
      <c r="F76" s="61">
        <v>10853.86</v>
      </c>
      <c r="G76" s="61">
        <v>11636.789999999999</v>
      </c>
      <c r="H76" s="61">
        <v>11722.36</v>
      </c>
      <c r="I76" s="61">
        <v>11967.36</v>
      </c>
      <c r="J76" s="61">
        <v>12142.84</v>
      </c>
      <c r="K76" s="61">
        <v>12768.14</v>
      </c>
      <c r="L76" s="61">
        <v>12989.67</v>
      </c>
      <c r="M76" s="61">
        <v>13076.81</v>
      </c>
      <c r="N76" s="61">
        <v>13216.07</v>
      </c>
      <c r="O76" s="61">
        <v>13830.85</v>
      </c>
      <c r="P76" s="61">
        <v>15140</v>
      </c>
      <c r="Q76" s="61">
        <v>15135.89</v>
      </c>
      <c r="R76" s="61">
        <v>15357.699999999999</v>
      </c>
      <c r="S76" s="119"/>
    </row>
    <row r="77" spans="1:47" ht="15" customHeight="1">
      <c r="B77" s="83" t="s">
        <v>181</v>
      </c>
      <c r="C77" s="83" t="s">
        <v>35</v>
      </c>
      <c r="D77" s="61">
        <v>4059.8500000000004</v>
      </c>
      <c r="E77" s="61">
        <v>4406.54</v>
      </c>
      <c r="F77" s="61">
        <v>4468.54</v>
      </c>
      <c r="G77" s="61">
        <v>5279.28</v>
      </c>
      <c r="H77" s="61">
        <v>5279.28</v>
      </c>
      <c r="I77" s="61">
        <v>5343.97</v>
      </c>
      <c r="J77" s="61">
        <v>5406.97</v>
      </c>
      <c r="K77" s="61">
        <v>6015.2</v>
      </c>
      <c r="L77" s="61">
        <v>6129.7</v>
      </c>
      <c r="M77" s="61">
        <v>6262.28</v>
      </c>
      <c r="N77" s="61">
        <v>6553.35</v>
      </c>
      <c r="O77" s="61">
        <v>6669.97</v>
      </c>
      <c r="P77" s="61">
        <v>7037.2199999999984</v>
      </c>
      <c r="Q77" s="61">
        <v>7073.5499999999984</v>
      </c>
      <c r="R77" s="61">
        <v>7073.5499999999984</v>
      </c>
      <c r="S77" s="122"/>
    </row>
    <row r="78" spans="1:47" s="5" customFormat="1" ht="15" customHeight="1">
      <c r="B78" s="129" t="s">
        <v>249</v>
      </c>
      <c r="C78" s="130" t="s">
        <v>250</v>
      </c>
      <c r="D78" s="131">
        <v>308.41000000000003</v>
      </c>
      <c r="E78" s="131">
        <v>379.76</v>
      </c>
      <c r="F78" s="131">
        <v>379.76</v>
      </c>
      <c r="G78" s="131">
        <v>716.84</v>
      </c>
      <c r="H78" s="131">
        <v>716.84</v>
      </c>
      <c r="I78" s="131">
        <v>810.17000000000007</v>
      </c>
      <c r="J78" s="131">
        <v>810.17000000000007</v>
      </c>
      <c r="K78" s="131">
        <v>1222.3600000000001</v>
      </c>
      <c r="L78" s="131">
        <v>1057.3600000000001</v>
      </c>
      <c r="M78" s="131">
        <v>1188.25</v>
      </c>
      <c r="N78" s="131">
        <v>1188.25</v>
      </c>
      <c r="O78" s="131">
        <v>1230.1600000000001</v>
      </c>
      <c r="P78" s="131">
        <v>633.1400000000001</v>
      </c>
      <c r="Q78" s="131">
        <v>58.289999999999992</v>
      </c>
      <c r="R78" s="131">
        <v>0</v>
      </c>
    </row>
    <row r="79" spans="1:47" s="5" customFormat="1" ht="15" customHeight="1">
      <c r="B79" s="83" t="s">
        <v>251</v>
      </c>
      <c r="C79" s="83" t="s">
        <v>32</v>
      </c>
      <c r="D79" s="119">
        <v>308.41000000000003</v>
      </c>
      <c r="E79" s="119">
        <v>379.76</v>
      </c>
      <c r="F79" s="119">
        <v>379.76</v>
      </c>
      <c r="G79" s="119">
        <v>716.84</v>
      </c>
      <c r="H79" s="119">
        <v>716.84</v>
      </c>
      <c r="I79" s="119">
        <v>810.17000000000007</v>
      </c>
      <c r="J79" s="119">
        <v>810.17000000000007</v>
      </c>
      <c r="K79" s="119">
        <v>1222.3600000000001</v>
      </c>
      <c r="L79" s="119">
        <v>1057.3600000000001</v>
      </c>
      <c r="M79" s="119">
        <v>1188.25</v>
      </c>
      <c r="N79" s="119">
        <v>1188.25</v>
      </c>
      <c r="O79" s="119">
        <v>1188.25</v>
      </c>
      <c r="P79" s="119">
        <v>633.1400000000001</v>
      </c>
      <c r="Q79" s="119">
        <v>58.289999999999992</v>
      </c>
      <c r="R79" s="119">
        <v>0</v>
      </c>
    </row>
    <row r="80" spans="1:47" s="5" customFormat="1" ht="15" customHeight="1">
      <c r="B80" s="83" t="s">
        <v>252</v>
      </c>
      <c r="C80" s="83" t="s">
        <v>35</v>
      </c>
      <c r="D80" s="119">
        <v>0</v>
      </c>
      <c r="E80" s="119">
        <v>0</v>
      </c>
      <c r="F80" s="119">
        <v>0</v>
      </c>
      <c r="G80" s="119">
        <v>0</v>
      </c>
      <c r="H80" s="119">
        <v>0</v>
      </c>
      <c r="I80" s="119">
        <v>0</v>
      </c>
      <c r="J80" s="119">
        <v>0</v>
      </c>
      <c r="K80" s="119">
        <v>0</v>
      </c>
      <c r="L80" s="119">
        <v>0</v>
      </c>
      <c r="M80" s="119">
        <v>0</v>
      </c>
      <c r="N80" s="119">
        <v>0</v>
      </c>
      <c r="O80" s="119">
        <v>41.91</v>
      </c>
      <c r="P80" s="119">
        <v>0</v>
      </c>
      <c r="Q80" s="119">
        <v>0</v>
      </c>
      <c r="R80" s="119">
        <v>0</v>
      </c>
    </row>
    <row r="81" spans="1:47" s="5" customFormat="1" ht="15" customHeight="1">
      <c r="B81" s="114" t="s">
        <v>182</v>
      </c>
      <c r="C81" s="85" t="s">
        <v>183</v>
      </c>
      <c r="D81" s="118">
        <v>163</v>
      </c>
      <c r="E81" s="118">
        <v>176</v>
      </c>
      <c r="F81" s="118">
        <v>182</v>
      </c>
      <c r="G81" s="118">
        <v>208</v>
      </c>
      <c r="H81" s="118">
        <v>209</v>
      </c>
      <c r="I81" s="118">
        <v>213</v>
      </c>
      <c r="J81" s="118">
        <v>216</v>
      </c>
      <c r="K81" s="118">
        <v>239</v>
      </c>
      <c r="L81" s="118">
        <v>241</v>
      </c>
      <c r="M81" s="118">
        <v>245</v>
      </c>
      <c r="N81" s="118">
        <v>249</v>
      </c>
      <c r="O81" s="118">
        <v>261</v>
      </c>
      <c r="P81" s="118">
        <v>253</v>
      </c>
      <c r="Q81" s="118">
        <v>246</v>
      </c>
      <c r="R81" s="118">
        <v>247</v>
      </c>
      <c r="S81" s="122"/>
      <c r="U81" s="289">
        <f>((R81/D81)^(1/15))-1</f>
        <v>2.8096679744292086E-2</v>
      </c>
      <c r="W81" s="126">
        <f>R81*(1+U81)</f>
        <v>253.93987989684015</v>
      </c>
      <c r="X81" s="126">
        <f>W81*(1+$U$81)</f>
        <v>261.07474737660567</v>
      </c>
      <c r="Y81" s="126">
        <f t="shared" ref="Y81:AU81" si="11">X81*(1+$U$81)</f>
        <v>268.41008094296814</v>
      </c>
      <c r="Z81" s="126">
        <f t="shared" si="11"/>
        <v>275.95151302736224</v>
      </c>
      <c r="AA81" s="126">
        <f t="shared" si="11"/>
        <v>283.70483431384486</v>
      </c>
      <c r="AB81" s="126">
        <f t="shared" si="11"/>
        <v>291.67599818546842</v>
      </c>
      <c r="AC81" s="126">
        <f t="shared" si="11"/>
        <v>299.87112529558226</v>
      </c>
      <c r="AD81" s="126">
        <f t="shared" si="11"/>
        <v>308.29650826757273</v>
      </c>
      <c r="AE81" s="126">
        <f t="shared" si="11"/>
        <v>316.95861652665025</v>
      </c>
      <c r="AF81" s="126">
        <f t="shared" si="11"/>
        <v>325.86410126739344</v>
      </c>
      <c r="AG81" s="126">
        <f t="shared" si="11"/>
        <v>335.01980056086495</v>
      </c>
      <c r="AH81" s="126">
        <f t="shared" si="11"/>
        <v>344.43274460522019</v>
      </c>
      <c r="AI81" s="126">
        <f t="shared" si="11"/>
        <v>354.11016112384061</v>
      </c>
      <c r="AJ81" s="126">
        <f t="shared" si="11"/>
        <v>364.05948091513682</v>
      </c>
      <c r="AK81" s="126">
        <f t="shared" si="11"/>
        <v>374.28834355828263</v>
      </c>
      <c r="AL81" s="126">
        <f t="shared" si="11"/>
        <v>384.80460327926124</v>
      </c>
      <c r="AM81" s="126">
        <f t="shared" si="11"/>
        <v>395.61633498172802</v>
      </c>
      <c r="AN81" s="126">
        <f t="shared" si="11"/>
        <v>406.73184044732022</v>
      </c>
      <c r="AO81" s="126">
        <f t="shared" si="11"/>
        <v>418.15965471017506</v>
      </c>
      <c r="AP81" s="126">
        <f t="shared" si="11"/>
        <v>429.9085526105506</v>
      </c>
      <c r="AQ81" s="126">
        <f t="shared" si="11"/>
        <v>441.98755553258138</v>
      </c>
      <c r="AR81" s="126">
        <f t="shared" si="11"/>
        <v>454.40593833134284</v>
      </c>
      <c r="AS81" s="126">
        <f t="shared" si="11"/>
        <v>467.17323645454314</v>
      </c>
      <c r="AT81" s="126">
        <f t="shared" si="11"/>
        <v>480.29925326431089</v>
      </c>
      <c r="AU81" s="126">
        <f t="shared" si="11"/>
        <v>493.79406756470087</v>
      </c>
    </row>
    <row r="82" spans="1:47" s="5" customFormat="1" ht="15" customHeight="1">
      <c r="A82" s="2"/>
      <c r="B82" s="129" t="s">
        <v>258</v>
      </c>
      <c r="C82" s="130" t="s">
        <v>254</v>
      </c>
      <c r="D82" s="131">
        <v>162</v>
      </c>
      <c r="E82" s="131">
        <v>174</v>
      </c>
      <c r="F82" s="131">
        <v>180</v>
      </c>
      <c r="G82" s="131">
        <v>202</v>
      </c>
      <c r="H82" s="131">
        <v>203</v>
      </c>
      <c r="I82" s="131">
        <v>206</v>
      </c>
      <c r="J82" s="131">
        <v>209</v>
      </c>
      <c r="K82" s="131">
        <v>227</v>
      </c>
      <c r="L82" s="131">
        <v>230</v>
      </c>
      <c r="M82" s="131">
        <v>232</v>
      </c>
      <c r="N82" s="131">
        <v>236</v>
      </c>
      <c r="O82" s="131">
        <v>248</v>
      </c>
      <c r="P82" s="131">
        <v>244</v>
      </c>
      <c r="Q82" s="131">
        <v>245</v>
      </c>
      <c r="R82" s="131">
        <v>247</v>
      </c>
    </row>
    <row r="83" spans="1:47" s="3" customFormat="1" ht="15" customHeight="1">
      <c r="B83" s="86" t="s">
        <v>180</v>
      </c>
      <c r="C83" s="86" t="s">
        <v>32</v>
      </c>
      <c r="D83" s="120">
        <v>105</v>
      </c>
      <c r="E83" s="120">
        <v>112</v>
      </c>
      <c r="F83" s="120">
        <v>117</v>
      </c>
      <c r="G83" s="120">
        <v>127</v>
      </c>
      <c r="H83" s="120">
        <v>128</v>
      </c>
      <c r="I83" s="120">
        <v>129</v>
      </c>
      <c r="J83" s="120">
        <v>131</v>
      </c>
      <c r="K83" s="120">
        <v>138</v>
      </c>
      <c r="L83" s="120">
        <v>139</v>
      </c>
      <c r="M83" s="120">
        <v>139</v>
      </c>
      <c r="N83" s="120">
        <v>140</v>
      </c>
      <c r="O83" s="120">
        <v>147</v>
      </c>
      <c r="P83" s="120">
        <v>142</v>
      </c>
      <c r="Q83" s="120">
        <v>142</v>
      </c>
      <c r="R83" s="120">
        <v>144</v>
      </c>
      <c r="S83" s="104"/>
    </row>
    <row r="84" spans="1:47" ht="15" customHeight="1">
      <c r="B84" s="83" t="s">
        <v>205</v>
      </c>
      <c r="C84" s="83" t="s">
        <v>205</v>
      </c>
      <c r="D84" s="100">
        <v>73</v>
      </c>
      <c r="E84" s="100">
        <v>79</v>
      </c>
      <c r="F84" s="100">
        <v>82</v>
      </c>
      <c r="G84" s="100">
        <v>85</v>
      </c>
      <c r="H84" s="100">
        <v>85</v>
      </c>
      <c r="I84" s="100">
        <v>84</v>
      </c>
      <c r="J84" s="100">
        <v>84</v>
      </c>
      <c r="K84" s="100">
        <v>87</v>
      </c>
      <c r="L84" s="100">
        <v>87</v>
      </c>
      <c r="M84" s="100">
        <v>87</v>
      </c>
      <c r="N84" s="100">
        <v>87</v>
      </c>
      <c r="O84" s="100">
        <v>89</v>
      </c>
      <c r="P84" s="100">
        <v>84</v>
      </c>
      <c r="Q84" s="100">
        <v>84</v>
      </c>
      <c r="R84" s="100">
        <v>85</v>
      </c>
    </row>
    <row r="85" spans="1:47" ht="15" customHeight="1">
      <c r="B85" s="83" t="s">
        <v>206</v>
      </c>
      <c r="C85" s="83" t="s">
        <v>206</v>
      </c>
      <c r="D85" s="100">
        <v>8</v>
      </c>
      <c r="E85" s="100">
        <v>8</v>
      </c>
      <c r="F85" s="100">
        <v>10</v>
      </c>
      <c r="G85" s="100">
        <v>13</v>
      </c>
      <c r="H85" s="100">
        <v>14</v>
      </c>
      <c r="I85" s="100">
        <v>14</v>
      </c>
      <c r="J85" s="100">
        <v>15</v>
      </c>
      <c r="K85" s="100">
        <v>19</v>
      </c>
      <c r="L85" s="100">
        <v>20</v>
      </c>
      <c r="M85" s="100">
        <v>20</v>
      </c>
      <c r="N85" s="100">
        <v>21</v>
      </c>
      <c r="O85" s="100">
        <v>27</v>
      </c>
      <c r="P85" s="100">
        <v>29</v>
      </c>
      <c r="Q85" s="100">
        <v>29</v>
      </c>
      <c r="R85" s="100">
        <v>30</v>
      </c>
    </row>
    <row r="86" spans="1:47" ht="15" customHeight="1">
      <c r="B86" s="83" t="s">
        <v>207</v>
      </c>
      <c r="C86" s="83" t="s">
        <v>207</v>
      </c>
      <c r="D86" s="100">
        <v>24</v>
      </c>
      <c r="E86" s="100">
        <v>25</v>
      </c>
      <c r="F86" s="100">
        <v>25</v>
      </c>
      <c r="G86" s="100">
        <v>29</v>
      </c>
      <c r="H86" s="100">
        <v>29</v>
      </c>
      <c r="I86" s="100">
        <v>31</v>
      </c>
      <c r="J86" s="100">
        <v>32</v>
      </c>
      <c r="K86" s="100">
        <v>32</v>
      </c>
      <c r="L86" s="100">
        <v>32</v>
      </c>
      <c r="M86" s="100">
        <v>32</v>
      </c>
      <c r="N86" s="100">
        <v>32</v>
      </c>
      <c r="O86" s="100">
        <v>31</v>
      </c>
      <c r="P86" s="100">
        <v>29</v>
      </c>
      <c r="Q86" s="100">
        <v>29</v>
      </c>
      <c r="R86" s="100">
        <v>29</v>
      </c>
    </row>
    <row r="87" spans="1:47" s="3" customFormat="1" ht="15" customHeight="1">
      <c r="B87" s="86" t="s">
        <v>181</v>
      </c>
      <c r="C87" s="86" t="s">
        <v>35</v>
      </c>
      <c r="D87" s="120">
        <v>57</v>
      </c>
      <c r="E87" s="120">
        <v>62</v>
      </c>
      <c r="F87" s="120">
        <v>63</v>
      </c>
      <c r="G87" s="120">
        <v>75</v>
      </c>
      <c r="H87" s="120">
        <v>75</v>
      </c>
      <c r="I87" s="120">
        <v>77</v>
      </c>
      <c r="J87" s="120">
        <v>78</v>
      </c>
      <c r="K87" s="120">
        <v>89</v>
      </c>
      <c r="L87" s="120">
        <v>91</v>
      </c>
      <c r="M87" s="120">
        <v>93</v>
      </c>
      <c r="N87" s="120">
        <v>96</v>
      </c>
      <c r="O87" s="120">
        <v>101</v>
      </c>
      <c r="P87" s="120">
        <v>102</v>
      </c>
      <c r="Q87" s="120">
        <v>103</v>
      </c>
      <c r="R87" s="120">
        <v>103</v>
      </c>
      <c r="S87" s="123"/>
    </row>
    <row r="88" spans="1:47" s="3" customFormat="1" ht="15" customHeight="1">
      <c r="B88" s="83" t="s">
        <v>205</v>
      </c>
      <c r="C88" s="83" t="s">
        <v>205</v>
      </c>
      <c r="D88" s="100">
        <v>57</v>
      </c>
      <c r="E88" s="100">
        <v>62</v>
      </c>
      <c r="F88" s="100">
        <v>63</v>
      </c>
      <c r="G88" s="100">
        <v>75</v>
      </c>
      <c r="H88" s="100">
        <v>75</v>
      </c>
      <c r="I88" s="100">
        <v>77</v>
      </c>
      <c r="J88" s="100">
        <v>78</v>
      </c>
      <c r="K88" s="100">
        <v>89</v>
      </c>
      <c r="L88" s="100">
        <v>91</v>
      </c>
      <c r="M88" s="100">
        <v>93</v>
      </c>
      <c r="N88" s="100">
        <v>96</v>
      </c>
      <c r="O88" s="100">
        <v>101</v>
      </c>
      <c r="P88" s="100">
        <v>102</v>
      </c>
      <c r="Q88" s="100">
        <v>103</v>
      </c>
      <c r="R88" s="100">
        <v>103</v>
      </c>
      <c r="S88" s="123"/>
    </row>
    <row r="89" spans="1:47" s="3" customFormat="1" ht="15" customHeight="1">
      <c r="B89" s="129" t="s">
        <v>255</v>
      </c>
      <c r="C89" s="130" t="s">
        <v>256</v>
      </c>
      <c r="D89" s="131">
        <v>1</v>
      </c>
      <c r="E89" s="131">
        <v>2</v>
      </c>
      <c r="F89" s="131">
        <v>2</v>
      </c>
      <c r="G89" s="131">
        <v>6</v>
      </c>
      <c r="H89" s="131">
        <v>6</v>
      </c>
      <c r="I89" s="131">
        <v>7</v>
      </c>
      <c r="J89" s="131">
        <v>7</v>
      </c>
      <c r="K89" s="131">
        <v>12</v>
      </c>
      <c r="L89" s="131">
        <v>11</v>
      </c>
      <c r="M89" s="131">
        <v>13</v>
      </c>
      <c r="N89" s="131">
        <v>13</v>
      </c>
      <c r="O89" s="131">
        <v>13</v>
      </c>
      <c r="P89" s="131">
        <v>9</v>
      </c>
      <c r="Q89" s="131">
        <v>1</v>
      </c>
      <c r="R89" s="131">
        <v>0</v>
      </c>
    </row>
    <row r="90" spans="1:47" s="5" customFormat="1" ht="15" customHeight="1">
      <c r="A90" s="2"/>
      <c r="B90" s="86" t="s">
        <v>180</v>
      </c>
      <c r="C90" s="86" t="s">
        <v>32</v>
      </c>
      <c r="D90" s="120">
        <v>1</v>
      </c>
      <c r="E90" s="120">
        <v>2</v>
      </c>
      <c r="F90" s="120">
        <v>2</v>
      </c>
      <c r="G90" s="120">
        <v>6</v>
      </c>
      <c r="H90" s="120">
        <v>6</v>
      </c>
      <c r="I90" s="120">
        <v>7</v>
      </c>
      <c r="J90" s="120">
        <v>7</v>
      </c>
      <c r="K90" s="120">
        <v>12</v>
      </c>
      <c r="L90" s="120">
        <v>11</v>
      </c>
      <c r="M90" s="120">
        <v>13</v>
      </c>
      <c r="N90" s="120">
        <v>13</v>
      </c>
      <c r="O90" s="120">
        <v>13</v>
      </c>
      <c r="P90" s="120">
        <v>9</v>
      </c>
      <c r="Q90" s="120">
        <v>1</v>
      </c>
      <c r="R90" s="120">
        <v>0</v>
      </c>
    </row>
    <row r="91" spans="1:47" s="3" customFormat="1" ht="15" customHeight="1">
      <c r="B91" s="86" t="s">
        <v>181</v>
      </c>
      <c r="C91" s="86" t="s">
        <v>35</v>
      </c>
      <c r="D91" s="120">
        <v>0</v>
      </c>
      <c r="E91" s="120">
        <v>0</v>
      </c>
      <c r="F91" s="120">
        <v>0</v>
      </c>
      <c r="G91" s="120">
        <v>0</v>
      </c>
      <c r="H91" s="120">
        <v>0</v>
      </c>
      <c r="I91" s="120">
        <v>0</v>
      </c>
      <c r="J91" s="120">
        <v>0</v>
      </c>
      <c r="K91" s="120">
        <v>0</v>
      </c>
      <c r="L91" s="120">
        <v>0</v>
      </c>
      <c r="M91" s="120">
        <v>0</v>
      </c>
      <c r="N91" s="120">
        <v>0</v>
      </c>
      <c r="O91" s="120">
        <v>1</v>
      </c>
      <c r="P91" s="120">
        <v>0</v>
      </c>
      <c r="Q91" s="120">
        <v>0</v>
      </c>
      <c r="R91" s="120">
        <v>0</v>
      </c>
      <c r="S91" s="123"/>
    </row>
    <row r="92" spans="1:47" ht="15" customHeight="1">
      <c r="B92" s="83"/>
      <c r="C92" s="83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122"/>
      <c r="T92" s="67"/>
    </row>
    <row r="93" spans="1:47" s="5" customFormat="1" ht="15" customHeight="1">
      <c r="A93" s="2"/>
      <c r="B93" s="87" t="s">
        <v>22</v>
      </c>
      <c r="C93" s="87" t="s">
        <v>22</v>
      </c>
      <c r="D93" s="98" t="s">
        <v>2</v>
      </c>
      <c r="E93" s="98" t="s">
        <v>3</v>
      </c>
      <c r="F93" s="98" t="s">
        <v>4</v>
      </c>
      <c r="G93" s="98" t="s">
        <v>5</v>
      </c>
      <c r="H93" s="98" t="s">
        <v>6</v>
      </c>
      <c r="I93" s="98" t="s">
        <v>7</v>
      </c>
      <c r="J93" s="98" t="s">
        <v>8</v>
      </c>
      <c r="K93" s="98" t="s">
        <v>9</v>
      </c>
      <c r="L93" s="98" t="s">
        <v>10</v>
      </c>
      <c r="M93" s="98" t="s">
        <v>11</v>
      </c>
      <c r="N93" s="98" t="s">
        <v>12</v>
      </c>
      <c r="O93" s="98" t="s">
        <v>13</v>
      </c>
      <c r="P93" s="98" t="s">
        <v>14</v>
      </c>
      <c r="Q93" s="98" t="s">
        <v>15</v>
      </c>
      <c r="R93" s="98" t="s">
        <v>246</v>
      </c>
      <c r="S93" s="119"/>
      <c r="U93" s="5" t="s">
        <v>351</v>
      </c>
      <c r="W93" s="304">
        <f>W100/W94</f>
        <v>7.0019235320246259E-3</v>
      </c>
      <c r="X93" s="304">
        <f>X100/X94</f>
        <v>6.9173966628453586E-3</v>
      </c>
      <c r="Y93" s="304">
        <f t="shared" ref="Y93:AU93" si="12">Y100/Y94</f>
        <v>6.8338901977851273E-3</v>
      </c>
      <c r="Z93" s="304">
        <f t="shared" si="12"/>
        <v>6.7513918185766594E-3</v>
      </c>
      <c r="AA93" s="304">
        <f t="shared" si="12"/>
        <v>6.6698893556581904E-3</v>
      </c>
      <c r="AB93" s="304">
        <f t="shared" si="12"/>
        <v>6.5893707863782887E-3</v>
      </c>
      <c r="AC93" s="304">
        <f t="shared" si="12"/>
        <v>6.5098242332223685E-3</v>
      </c>
      <c r="AD93" s="304">
        <f t="shared" si="12"/>
        <v>6.4312379620606068E-3</v>
      </c>
      <c r="AE93" s="304">
        <f t="shared" si="12"/>
        <v>6.3536003804170026E-3</v>
      </c>
      <c r="AF93" s="304">
        <f t="shared" si="12"/>
        <v>6.2769000357593453E-3</v>
      </c>
      <c r="AG93" s="304">
        <f t="shared" si="12"/>
        <v>6.2011256138098172E-3</v>
      </c>
      <c r="AH93" s="304">
        <f t="shared" si="12"/>
        <v>6.1262659368759931E-3</v>
      </c>
      <c r="AI93" s="304">
        <f t="shared" si="12"/>
        <v>6.0523099622019905E-3</v>
      </c>
      <c r="AJ93" s="304">
        <f t="shared" si="12"/>
        <v>5.9792467803395201E-3</v>
      </c>
      <c r="AK93" s="304">
        <f t="shared" si="12"/>
        <v>5.9070656135386075E-3</v>
      </c>
      <c r="AL93" s="304">
        <f t="shared" si="12"/>
        <v>5.835755814157728E-3</v>
      </c>
      <c r="AM93" s="304">
        <f t="shared" si="12"/>
        <v>5.765306863093159E-3</v>
      </c>
      <c r="AN93" s="304">
        <f t="shared" si="12"/>
        <v>5.6957083682272645E-3</v>
      </c>
      <c r="AO93" s="304">
        <f t="shared" si="12"/>
        <v>5.6269500628955303E-3</v>
      </c>
      <c r="AP93" s="304">
        <f t="shared" si="12"/>
        <v>5.5590218043721036E-3</v>
      </c>
      <c r="AQ93" s="304">
        <f t="shared" si="12"/>
        <v>5.4919135723736053E-3</v>
      </c>
      <c r="AR93" s="304">
        <f t="shared" si="12"/>
        <v>5.4256154675810155E-3</v>
      </c>
      <c r="AS93" s="304">
        <f t="shared" si="12"/>
        <v>5.3601177101793972E-3</v>
      </c>
      <c r="AT93" s="304">
        <f t="shared" si="12"/>
        <v>5.2954106384152473E-3</v>
      </c>
      <c r="AU93" s="304">
        <f t="shared" si="12"/>
        <v>5.2314847071712658E-3</v>
      </c>
    </row>
    <row r="94" spans="1:47" s="5" customFormat="1" ht="15" customHeight="1">
      <c r="B94" s="114" t="s">
        <v>178</v>
      </c>
      <c r="C94" s="85" t="s">
        <v>179</v>
      </c>
      <c r="D94" s="118">
        <v>92076.64</v>
      </c>
      <c r="E94" s="118">
        <v>92512.591000000073</v>
      </c>
      <c r="F94" s="118">
        <v>92806.961000000068</v>
      </c>
      <c r="G94" s="118">
        <v>93537</v>
      </c>
      <c r="H94" s="118">
        <v>93215</v>
      </c>
      <c r="I94" s="118">
        <v>93094.74</v>
      </c>
      <c r="J94" s="118">
        <v>93109</v>
      </c>
      <c r="K94" s="118">
        <v>93710.2</v>
      </c>
      <c r="L94" s="118">
        <v>92523.7</v>
      </c>
      <c r="M94" s="118">
        <v>93436</v>
      </c>
      <c r="N94" s="118">
        <v>92782.73</v>
      </c>
      <c r="O94" s="118">
        <v>94301.601000000068</v>
      </c>
      <c r="P94" s="118">
        <v>93788.091000000015</v>
      </c>
      <c r="Q94" s="118">
        <v>92889</v>
      </c>
      <c r="R94" s="118">
        <v>91569.881000000008</v>
      </c>
      <c r="S94" s="119"/>
      <c r="U94" s="289">
        <f>((R94/D94)^(1/15))-1</f>
        <v>-3.6785673562189647E-4</v>
      </c>
      <c r="W94" s="126">
        <f>R94*(1+U94)</f>
        <v>91536.196402494068</v>
      </c>
      <c r="X94" s="126">
        <f>W94*(1+$U$94)</f>
        <v>91502.524196094208</v>
      </c>
      <c r="Y94" s="126">
        <f t="shared" ref="Y94:AU94" si="13">X94*(1+$U$94)</f>
        <v>91468.864376242273</v>
      </c>
      <c r="Z94" s="126">
        <f t="shared" si="13"/>
        <v>91435.216938381782</v>
      </c>
      <c r="AA94" s="126">
        <f t="shared" si="13"/>
        <v>91401.581877957942</v>
      </c>
      <c r="AB94" s="126">
        <f t="shared" si="13"/>
        <v>91367.959190417634</v>
      </c>
      <c r="AC94" s="126">
        <f t="shared" si="13"/>
        <v>91334.348871209411</v>
      </c>
      <c r="AD94" s="126">
        <f t="shared" si="13"/>
        <v>91300.750915783501</v>
      </c>
      <c r="AE94" s="126">
        <f t="shared" si="13"/>
        <v>91267.16531959179</v>
      </c>
      <c r="AF94" s="126">
        <f t="shared" si="13"/>
        <v>91233.592078087866</v>
      </c>
      <c r="AG94" s="126">
        <f t="shared" si="13"/>
        <v>91200.031186726963</v>
      </c>
      <c r="AH94" s="126">
        <f t="shared" si="13"/>
        <v>91166.482640966002</v>
      </c>
      <c r="AI94" s="126">
        <f t="shared" si="13"/>
        <v>91132.946436263563</v>
      </c>
      <c r="AJ94" s="126">
        <f t="shared" si="13"/>
        <v>91099.422568079914</v>
      </c>
      <c r="AK94" s="126">
        <f t="shared" si="13"/>
        <v>91065.911031876982</v>
      </c>
      <c r="AL94" s="126">
        <f t="shared" si="13"/>
        <v>91032.411823118367</v>
      </c>
      <c r="AM94" s="126">
        <f t="shared" si="13"/>
        <v>90998.92493726933</v>
      </c>
      <c r="AN94" s="126">
        <f t="shared" si="13"/>
        <v>90965.450369796803</v>
      </c>
      <c r="AO94" s="126">
        <f t="shared" si="13"/>
        <v>90931.988116169392</v>
      </c>
      <c r="AP94" s="126">
        <f t="shared" si="13"/>
        <v>90898.538171857363</v>
      </c>
      <c r="AQ94" s="126">
        <f t="shared" si="13"/>
        <v>90865.100532332668</v>
      </c>
      <c r="AR94" s="126">
        <f t="shared" si="13"/>
        <v>90831.675193068892</v>
      </c>
      <c r="AS94" s="126">
        <f t="shared" si="13"/>
        <v>90798.262149541304</v>
      </c>
      <c r="AT94" s="126">
        <f t="shared" si="13"/>
        <v>90764.861397226836</v>
      </c>
      <c r="AU94" s="126">
        <f t="shared" si="13"/>
        <v>90731.472931604076</v>
      </c>
    </row>
    <row r="95" spans="1:47" s="5" customFormat="1" ht="15" customHeight="1">
      <c r="A95" s="2"/>
      <c r="B95" s="129" t="s">
        <v>247</v>
      </c>
      <c r="C95" s="130" t="s">
        <v>248</v>
      </c>
      <c r="D95" s="131">
        <v>91923.839999999997</v>
      </c>
      <c r="E95" s="131">
        <v>92359.79100000007</v>
      </c>
      <c r="F95" s="131">
        <v>92654.161000000066</v>
      </c>
      <c r="G95" s="131">
        <v>93331.5</v>
      </c>
      <c r="H95" s="131">
        <v>93009.5</v>
      </c>
      <c r="I95" s="131">
        <v>92889.24</v>
      </c>
      <c r="J95" s="131">
        <v>92903.5</v>
      </c>
      <c r="K95" s="131">
        <v>93504.7</v>
      </c>
      <c r="L95" s="131">
        <v>92318.2</v>
      </c>
      <c r="M95" s="131">
        <v>93230.5</v>
      </c>
      <c r="N95" s="131">
        <v>92659.459999999992</v>
      </c>
      <c r="O95" s="131">
        <v>94178.331000000064</v>
      </c>
      <c r="P95" s="131">
        <v>93717.521000000008</v>
      </c>
      <c r="Q95" s="131">
        <v>92818.43</v>
      </c>
      <c r="R95" s="131">
        <v>91569.881000000008</v>
      </c>
    </row>
    <row r="96" spans="1:47" ht="15" customHeight="1">
      <c r="B96" s="83" t="s">
        <v>180</v>
      </c>
      <c r="C96" s="83" t="s">
        <v>32</v>
      </c>
      <c r="D96" s="119">
        <v>16033.84</v>
      </c>
      <c r="E96" s="119">
        <v>16441.11</v>
      </c>
      <c r="F96" s="119">
        <v>16785</v>
      </c>
      <c r="G96" s="119">
        <v>16089.5</v>
      </c>
      <c r="H96" s="119">
        <v>16657.5</v>
      </c>
      <c r="I96" s="119">
        <v>17175.240000000002</v>
      </c>
      <c r="J96" s="119">
        <v>17474.5</v>
      </c>
      <c r="K96" s="119">
        <v>17892.7</v>
      </c>
      <c r="L96" s="119">
        <v>17892.7</v>
      </c>
      <c r="M96" s="119">
        <v>18412.5</v>
      </c>
      <c r="N96" s="119">
        <v>18411.849999999999</v>
      </c>
      <c r="O96" s="119">
        <v>19063.54</v>
      </c>
      <c r="P96" s="119">
        <v>18954.54</v>
      </c>
      <c r="Q96" s="119">
        <v>18791.43</v>
      </c>
      <c r="R96" s="119">
        <v>17394.999999999996</v>
      </c>
      <c r="S96" s="119"/>
    </row>
    <row r="97" spans="1:47" ht="15" customHeight="1">
      <c r="B97" s="83" t="s">
        <v>181</v>
      </c>
      <c r="C97" s="83" t="s">
        <v>35</v>
      </c>
      <c r="D97" s="119">
        <v>75890</v>
      </c>
      <c r="E97" s="119">
        <v>75918.68100000007</v>
      </c>
      <c r="F97" s="119">
        <v>75869.161000000066</v>
      </c>
      <c r="G97" s="119">
        <v>77242</v>
      </c>
      <c r="H97" s="119">
        <v>76352</v>
      </c>
      <c r="I97" s="119">
        <v>75714</v>
      </c>
      <c r="J97" s="119">
        <v>75429</v>
      </c>
      <c r="K97" s="119">
        <v>75612</v>
      </c>
      <c r="L97" s="119">
        <v>74425.5</v>
      </c>
      <c r="M97" s="119">
        <v>74818</v>
      </c>
      <c r="N97" s="119">
        <v>74247.61</v>
      </c>
      <c r="O97" s="119">
        <v>75114.79100000007</v>
      </c>
      <c r="P97" s="119">
        <v>74762.981</v>
      </c>
      <c r="Q97" s="119">
        <v>74027</v>
      </c>
      <c r="R97" s="119">
        <v>74174.881000000008</v>
      </c>
      <c r="S97" s="122"/>
      <c r="T97" s="125"/>
    </row>
    <row r="98" spans="1:47" s="5" customFormat="1" ht="15" customHeight="1">
      <c r="B98" s="129" t="s">
        <v>249</v>
      </c>
      <c r="C98" s="130" t="s">
        <v>250</v>
      </c>
      <c r="D98" s="131">
        <v>152.80000000000001</v>
      </c>
      <c r="E98" s="131">
        <v>152.80000000000001</v>
      </c>
      <c r="F98" s="131">
        <v>152.80000000000001</v>
      </c>
      <c r="G98" s="131">
        <v>205.5</v>
      </c>
      <c r="H98" s="131">
        <v>205.5</v>
      </c>
      <c r="I98" s="131">
        <v>205.5</v>
      </c>
      <c r="J98" s="131">
        <v>205.5</v>
      </c>
      <c r="K98" s="131">
        <v>205.5</v>
      </c>
      <c r="L98" s="131">
        <v>205.5</v>
      </c>
      <c r="M98" s="131">
        <v>205.5</v>
      </c>
      <c r="N98" s="131">
        <v>123.27</v>
      </c>
      <c r="O98" s="131">
        <v>123.27</v>
      </c>
      <c r="P98" s="131">
        <v>70.569999999999993</v>
      </c>
      <c r="Q98" s="131">
        <v>70.569999999999993</v>
      </c>
      <c r="R98" s="131">
        <v>0</v>
      </c>
      <c r="S98" s="2"/>
    </row>
    <row r="99" spans="1:47" s="5" customFormat="1" ht="15" customHeight="1">
      <c r="B99" s="83" t="s">
        <v>251</v>
      </c>
      <c r="C99" s="83" t="s">
        <v>32</v>
      </c>
      <c r="D99" s="119">
        <v>152.80000000000001</v>
      </c>
      <c r="E99" s="119">
        <v>152.80000000000001</v>
      </c>
      <c r="F99" s="119">
        <v>152.80000000000001</v>
      </c>
      <c r="G99" s="119">
        <v>205.5</v>
      </c>
      <c r="H99" s="119">
        <v>205.5</v>
      </c>
      <c r="I99" s="119">
        <v>205.5</v>
      </c>
      <c r="J99" s="119">
        <v>205.5</v>
      </c>
      <c r="K99" s="119">
        <v>205.5</v>
      </c>
      <c r="L99" s="119">
        <v>205.5</v>
      </c>
      <c r="M99" s="119">
        <v>205.5</v>
      </c>
      <c r="N99" s="119">
        <v>123.27</v>
      </c>
      <c r="O99" s="119">
        <v>123.27</v>
      </c>
      <c r="P99" s="119">
        <v>70.569999999999993</v>
      </c>
      <c r="Q99" s="119">
        <v>70.569999999999993</v>
      </c>
      <c r="R99" s="119">
        <v>0</v>
      </c>
      <c r="S99" s="2"/>
    </row>
    <row r="100" spans="1:47" s="5" customFormat="1" ht="15" customHeight="1">
      <c r="B100" s="114" t="s">
        <v>182</v>
      </c>
      <c r="C100" s="85" t="s">
        <v>183</v>
      </c>
      <c r="D100" s="118">
        <v>783</v>
      </c>
      <c r="E100" s="118">
        <v>777</v>
      </c>
      <c r="F100" s="118">
        <v>772</v>
      </c>
      <c r="G100" s="118">
        <v>788</v>
      </c>
      <c r="H100" s="118">
        <v>767</v>
      </c>
      <c r="I100" s="118">
        <v>758</v>
      </c>
      <c r="J100" s="118">
        <v>748</v>
      </c>
      <c r="K100" s="118">
        <v>742</v>
      </c>
      <c r="L100" s="118">
        <v>723</v>
      </c>
      <c r="M100" s="118">
        <v>714</v>
      </c>
      <c r="N100" s="118">
        <v>706</v>
      </c>
      <c r="O100" s="118">
        <v>702</v>
      </c>
      <c r="P100" s="118">
        <v>686</v>
      </c>
      <c r="Q100" s="118">
        <v>672</v>
      </c>
      <c r="R100" s="118">
        <v>649</v>
      </c>
      <c r="S100" s="122"/>
      <c r="T100" s="128"/>
      <c r="U100" s="289">
        <f>((R100/D100)^(1/15))-1</f>
        <v>-1.2435365758626915E-2</v>
      </c>
      <c r="V100" s="111"/>
      <c r="W100" s="126">
        <f>R100*(1+U100)</f>
        <v>640.92944762265108</v>
      </c>
      <c r="X100" s="126">
        <f>W100*(1+$U$100)</f>
        <v>632.95925551598873</v>
      </c>
      <c r="Y100" s="126">
        <f t="shared" ref="Y100:AU100" si="14">X100*(1+$U$100)</f>
        <v>625.08817566333926</v>
      </c>
      <c r="Z100" s="126">
        <f t="shared" si="14"/>
        <v>617.31497556757279</v>
      </c>
      <c r="AA100" s="126">
        <f t="shared" si="14"/>
        <v>609.63843805811223</v>
      </c>
      <c r="AB100" s="126">
        <f t="shared" si="14"/>
        <v>602.05736110034161</v>
      </c>
      <c r="AC100" s="126">
        <f t="shared" si="14"/>
        <v>594.57055760738513</v>
      </c>
      <c r="AD100" s="126">
        <f t="shared" si="14"/>
        <v>587.17685525422655</v>
      </c>
      <c r="AE100" s="126">
        <f t="shared" si="14"/>
        <v>579.87509629413989</v>
      </c>
      <c r="AF100" s="126">
        <f t="shared" si="14"/>
        <v>572.66413737740322</v>
      </c>
      <c r="AG100" s="126">
        <f t="shared" si="14"/>
        <v>565.54284937226669</v>
      </c>
      <c r="AH100" s="126">
        <f t="shared" si="14"/>
        <v>558.51011718814652</v>
      </c>
      <c r="AI100" s="126">
        <f t="shared" si="14"/>
        <v>551.56483960101832</v>
      </c>
      <c r="AJ100" s="126">
        <f t="shared" si="14"/>
        <v>544.70592908098126</v>
      </c>
      <c r="AK100" s="126">
        <f t="shared" si="14"/>
        <v>537.93231162196662</v>
      </c>
      <c r="AL100" s="126">
        <f t="shared" si="14"/>
        <v>531.24292657356375</v>
      </c>
      <c r="AM100" s="126">
        <f t="shared" si="14"/>
        <v>524.63672647493809</v>
      </c>
      <c r="AN100" s="126">
        <f t="shared" si="14"/>
        <v>518.11267689081353</v>
      </c>
      <c r="AO100" s="126">
        <f t="shared" si="14"/>
        <v>511.66975624949498</v>
      </c>
      <c r="AP100" s="126">
        <f t="shared" si="14"/>
        <v>505.30695568290503</v>
      </c>
      <c r="AQ100" s="126">
        <f t="shared" si="14"/>
        <v>499.02327886860985</v>
      </c>
      <c r="AR100" s="126">
        <f t="shared" si="14"/>
        <v>492.81774187380938</v>
      </c>
      <c r="AS100" s="126">
        <f t="shared" si="14"/>
        <v>486.689373001268</v>
      </c>
      <c r="AT100" s="126">
        <f t="shared" si="14"/>
        <v>480.63721263716042</v>
      </c>
      <c r="AU100" s="126">
        <f t="shared" si="14"/>
        <v>474.66031310081041</v>
      </c>
    </row>
    <row r="101" spans="1:47" s="5" customFormat="1" ht="15" customHeight="1">
      <c r="A101" s="2"/>
      <c r="B101" s="129" t="s">
        <v>258</v>
      </c>
      <c r="C101" s="130" t="s">
        <v>254</v>
      </c>
      <c r="D101" s="131">
        <v>781</v>
      </c>
      <c r="E101" s="131">
        <v>775</v>
      </c>
      <c r="F101" s="131">
        <v>770</v>
      </c>
      <c r="G101" s="131">
        <v>785</v>
      </c>
      <c r="H101" s="131">
        <v>764</v>
      </c>
      <c r="I101" s="131">
        <v>755</v>
      </c>
      <c r="J101" s="131">
        <v>745</v>
      </c>
      <c r="K101" s="131">
        <v>739</v>
      </c>
      <c r="L101" s="131">
        <v>720</v>
      </c>
      <c r="M101" s="131">
        <v>711</v>
      </c>
      <c r="N101" s="131">
        <v>704</v>
      </c>
      <c r="O101" s="131">
        <v>700</v>
      </c>
      <c r="P101" s="131">
        <v>685</v>
      </c>
      <c r="Q101" s="131">
        <v>671</v>
      </c>
      <c r="R101" s="131">
        <v>649</v>
      </c>
      <c r="S101" s="2"/>
      <c r="T101" s="128"/>
      <c r="U101" s="128"/>
      <c r="V101" s="111"/>
    </row>
    <row r="102" spans="1:47" s="3" customFormat="1" ht="15" customHeight="1">
      <c r="B102" s="86" t="s">
        <v>180</v>
      </c>
      <c r="C102" s="86" t="s">
        <v>32</v>
      </c>
      <c r="D102" s="120">
        <v>71</v>
      </c>
      <c r="E102" s="120">
        <v>71</v>
      </c>
      <c r="F102" s="120">
        <v>70</v>
      </c>
      <c r="G102" s="120">
        <v>70</v>
      </c>
      <c r="H102" s="120">
        <v>68</v>
      </c>
      <c r="I102" s="120">
        <v>68</v>
      </c>
      <c r="J102" s="120">
        <v>68</v>
      </c>
      <c r="K102" s="120">
        <v>68</v>
      </c>
      <c r="L102" s="120">
        <v>68</v>
      </c>
      <c r="M102" s="120">
        <v>68</v>
      </c>
      <c r="N102" s="120">
        <v>68</v>
      </c>
      <c r="O102" s="120">
        <v>67</v>
      </c>
      <c r="P102" s="120">
        <v>67</v>
      </c>
      <c r="Q102" s="120">
        <v>66</v>
      </c>
      <c r="R102" s="120">
        <v>59</v>
      </c>
      <c r="S102" s="123"/>
      <c r="T102" s="128"/>
      <c r="U102" s="128"/>
      <c r="V102" s="111"/>
    </row>
    <row r="103" spans="1:47" ht="15" customHeight="1">
      <c r="B103" s="83" t="s">
        <v>202</v>
      </c>
      <c r="C103" s="83" t="s">
        <v>202</v>
      </c>
      <c r="D103" s="100">
        <v>62</v>
      </c>
      <c r="E103" s="100">
        <v>62</v>
      </c>
      <c r="F103" s="100">
        <v>61</v>
      </c>
      <c r="G103" s="100">
        <v>59</v>
      </c>
      <c r="H103" s="100">
        <v>57</v>
      </c>
      <c r="I103" s="100">
        <v>55</v>
      </c>
      <c r="J103" s="100">
        <v>53</v>
      </c>
      <c r="K103" s="100">
        <v>51</v>
      </c>
      <c r="L103" s="100">
        <v>51</v>
      </c>
      <c r="M103" s="100">
        <v>50</v>
      </c>
      <c r="N103" s="100">
        <v>49</v>
      </c>
      <c r="O103" s="100">
        <v>43</v>
      </c>
      <c r="P103" s="100">
        <v>43</v>
      </c>
      <c r="Q103" s="100">
        <v>42</v>
      </c>
      <c r="R103" s="100">
        <v>34</v>
      </c>
      <c r="T103" s="128"/>
      <c r="U103" s="128"/>
      <c r="V103" s="111"/>
    </row>
    <row r="104" spans="1:47" ht="15" customHeight="1">
      <c r="B104" s="83" t="s">
        <v>203</v>
      </c>
      <c r="C104" s="83" t="s">
        <v>204</v>
      </c>
      <c r="D104" s="100">
        <v>9</v>
      </c>
      <c r="E104" s="100">
        <v>9</v>
      </c>
      <c r="F104" s="100">
        <v>9</v>
      </c>
      <c r="G104" s="100">
        <v>11</v>
      </c>
      <c r="H104" s="100">
        <v>11</v>
      </c>
      <c r="I104" s="100">
        <v>13</v>
      </c>
      <c r="J104" s="100">
        <v>15</v>
      </c>
      <c r="K104" s="100">
        <v>17</v>
      </c>
      <c r="L104" s="100">
        <v>17</v>
      </c>
      <c r="M104" s="100">
        <v>18</v>
      </c>
      <c r="N104" s="100">
        <v>19</v>
      </c>
      <c r="O104" s="100">
        <v>24</v>
      </c>
      <c r="P104" s="100">
        <v>24</v>
      </c>
      <c r="Q104" s="100">
        <v>24</v>
      </c>
      <c r="R104" s="100">
        <v>25</v>
      </c>
      <c r="T104" s="128"/>
      <c r="U104" s="128"/>
      <c r="V104" s="111"/>
    </row>
    <row r="105" spans="1:47" s="3" customFormat="1" ht="15" customHeight="1">
      <c r="B105" s="86" t="s">
        <v>181</v>
      </c>
      <c r="C105" s="86" t="s">
        <v>35</v>
      </c>
      <c r="D105" s="120">
        <v>691</v>
      </c>
      <c r="E105" s="120">
        <v>685</v>
      </c>
      <c r="F105" s="120">
        <v>681</v>
      </c>
      <c r="G105" s="120">
        <v>696</v>
      </c>
      <c r="H105" s="120">
        <v>677</v>
      </c>
      <c r="I105" s="120">
        <v>668</v>
      </c>
      <c r="J105" s="120">
        <v>658</v>
      </c>
      <c r="K105" s="120">
        <v>652</v>
      </c>
      <c r="L105" s="120">
        <v>633</v>
      </c>
      <c r="M105" s="120">
        <v>624</v>
      </c>
      <c r="N105" s="120">
        <v>617</v>
      </c>
      <c r="O105" s="120">
        <v>613</v>
      </c>
      <c r="P105" s="120">
        <v>598</v>
      </c>
      <c r="Q105" s="120">
        <v>585</v>
      </c>
      <c r="R105" s="120">
        <v>569</v>
      </c>
      <c r="S105" s="123"/>
      <c r="T105" s="128"/>
      <c r="U105" s="128"/>
      <c r="V105" s="111"/>
    </row>
    <row r="106" spans="1:47" ht="15" customHeight="1">
      <c r="B106" s="83" t="s">
        <v>202</v>
      </c>
      <c r="C106" s="83" t="s">
        <v>202</v>
      </c>
      <c r="D106" s="100">
        <v>686</v>
      </c>
      <c r="E106" s="100">
        <v>677</v>
      </c>
      <c r="F106" s="100">
        <v>673</v>
      </c>
      <c r="G106" s="100">
        <v>686</v>
      </c>
      <c r="H106" s="100">
        <v>666</v>
      </c>
      <c r="I106" s="100">
        <v>656</v>
      </c>
      <c r="J106" s="100">
        <v>644</v>
      </c>
      <c r="K106" s="100">
        <v>636</v>
      </c>
      <c r="L106" s="100">
        <v>615</v>
      </c>
      <c r="M106" s="100">
        <v>601</v>
      </c>
      <c r="N106" s="100">
        <v>593</v>
      </c>
      <c r="O106" s="100">
        <v>585</v>
      </c>
      <c r="P106" s="100">
        <v>568</v>
      </c>
      <c r="Q106" s="100">
        <v>553</v>
      </c>
      <c r="R106" s="100">
        <v>536</v>
      </c>
      <c r="T106" s="128"/>
      <c r="U106" s="128"/>
      <c r="V106" s="111"/>
    </row>
    <row r="107" spans="1:47" ht="15" customHeight="1">
      <c r="B107" s="83" t="s">
        <v>203</v>
      </c>
      <c r="C107" s="83" t="s">
        <v>204</v>
      </c>
      <c r="D107" s="100">
        <v>5</v>
      </c>
      <c r="E107" s="100">
        <v>8</v>
      </c>
      <c r="F107" s="100">
        <v>8</v>
      </c>
      <c r="G107" s="100">
        <v>10</v>
      </c>
      <c r="H107" s="100">
        <v>11</v>
      </c>
      <c r="I107" s="100">
        <v>12</v>
      </c>
      <c r="J107" s="100">
        <v>14</v>
      </c>
      <c r="K107" s="100">
        <v>16</v>
      </c>
      <c r="L107" s="100">
        <v>18</v>
      </c>
      <c r="M107" s="100">
        <v>23</v>
      </c>
      <c r="N107" s="100">
        <v>24</v>
      </c>
      <c r="O107" s="100">
        <v>28</v>
      </c>
      <c r="P107" s="100">
        <v>30</v>
      </c>
      <c r="Q107" s="100">
        <v>32</v>
      </c>
      <c r="R107" s="100">
        <v>33</v>
      </c>
      <c r="T107" s="128"/>
      <c r="U107" s="128"/>
      <c r="V107" s="111"/>
    </row>
    <row r="108" spans="1:47" s="3" customFormat="1" ht="15" customHeight="1">
      <c r="B108" s="86" t="s">
        <v>37</v>
      </c>
      <c r="C108" s="86" t="s">
        <v>37</v>
      </c>
      <c r="D108" s="120">
        <v>19</v>
      </c>
      <c r="E108" s="120">
        <v>19</v>
      </c>
      <c r="F108" s="120">
        <v>19</v>
      </c>
      <c r="G108" s="120">
        <v>19</v>
      </c>
      <c r="H108" s="120">
        <v>19</v>
      </c>
      <c r="I108" s="120">
        <v>19</v>
      </c>
      <c r="J108" s="120">
        <v>19</v>
      </c>
      <c r="K108" s="120">
        <v>19</v>
      </c>
      <c r="L108" s="120">
        <v>19</v>
      </c>
      <c r="M108" s="120">
        <v>19</v>
      </c>
      <c r="N108" s="120">
        <v>19</v>
      </c>
      <c r="O108" s="120">
        <v>20</v>
      </c>
      <c r="P108" s="120">
        <v>20</v>
      </c>
      <c r="Q108" s="120">
        <v>20</v>
      </c>
      <c r="R108" s="120">
        <v>21</v>
      </c>
      <c r="S108" s="123"/>
      <c r="T108" s="128"/>
      <c r="U108" s="128"/>
      <c r="V108" s="111"/>
    </row>
    <row r="109" spans="1:47" s="5" customFormat="1" ht="15" customHeight="1">
      <c r="A109" s="2"/>
      <c r="B109" s="129" t="s">
        <v>255</v>
      </c>
      <c r="C109" s="130" t="s">
        <v>256</v>
      </c>
      <c r="D109" s="131">
        <v>2</v>
      </c>
      <c r="E109" s="131">
        <v>2</v>
      </c>
      <c r="F109" s="131">
        <v>2</v>
      </c>
      <c r="G109" s="131">
        <v>3</v>
      </c>
      <c r="H109" s="131">
        <v>3</v>
      </c>
      <c r="I109" s="131">
        <v>3</v>
      </c>
      <c r="J109" s="131">
        <v>3</v>
      </c>
      <c r="K109" s="131">
        <v>3</v>
      </c>
      <c r="L109" s="131">
        <v>3</v>
      </c>
      <c r="M109" s="131">
        <v>3</v>
      </c>
      <c r="N109" s="131">
        <v>2</v>
      </c>
      <c r="O109" s="131">
        <v>2</v>
      </c>
      <c r="P109" s="131">
        <v>1</v>
      </c>
      <c r="Q109" s="131">
        <v>1</v>
      </c>
      <c r="R109" s="131">
        <v>0</v>
      </c>
      <c r="T109" s="128"/>
      <c r="U109" s="128"/>
      <c r="V109" s="111"/>
    </row>
    <row r="110" spans="1:47" s="3" customFormat="1" ht="15" customHeight="1">
      <c r="B110" s="86" t="s">
        <v>180</v>
      </c>
      <c r="C110" s="86" t="s">
        <v>32</v>
      </c>
      <c r="D110" s="120">
        <v>2</v>
      </c>
      <c r="E110" s="120">
        <v>2</v>
      </c>
      <c r="F110" s="120">
        <v>2</v>
      </c>
      <c r="G110" s="120">
        <v>3</v>
      </c>
      <c r="H110" s="120">
        <v>3</v>
      </c>
      <c r="I110" s="120">
        <v>3</v>
      </c>
      <c r="J110" s="120">
        <v>3</v>
      </c>
      <c r="K110" s="120">
        <v>3</v>
      </c>
      <c r="L110" s="120">
        <v>3</v>
      </c>
      <c r="M110" s="120">
        <v>3</v>
      </c>
      <c r="N110" s="120">
        <v>2</v>
      </c>
      <c r="O110" s="120">
        <v>2</v>
      </c>
      <c r="P110" s="120">
        <v>1</v>
      </c>
      <c r="Q110" s="120">
        <v>1</v>
      </c>
      <c r="R110" s="120">
        <v>0</v>
      </c>
      <c r="S110" s="123"/>
      <c r="T110" s="128"/>
      <c r="U110" s="128"/>
      <c r="V110" s="111"/>
    </row>
    <row r="111" spans="1:47" ht="15" customHeight="1"/>
    <row r="112" spans="1:47" ht="15" customHeight="1"/>
    <row r="113" spans="2:3" ht="15" customHeight="1"/>
    <row r="114" spans="2:3" ht="15" customHeight="1"/>
    <row r="115" spans="2:3" ht="15" customHeight="1"/>
    <row r="116" spans="2:3" ht="15" customHeight="1"/>
    <row r="117" spans="2:3" ht="15" customHeight="1">
      <c r="B117" s="83"/>
      <c r="C117" s="83"/>
    </row>
    <row r="118" spans="2:3" ht="15" customHeight="1"/>
    <row r="119" spans="2:3" ht="15" customHeight="1"/>
    <row r="120" spans="2:3" ht="15" customHeight="1"/>
    <row r="121" spans="2:3" ht="15" customHeight="1"/>
    <row r="122" spans="2:3" ht="15" customHeight="1"/>
    <row r="123" spans="2:3" ht="15" customHeight="1"/>
    <row r="124" spans="2:3" ht="15" customHeight="1"/>
    <row r="125" spans="2:3" ht="15" customHeight="1"/>
    <row r="126" spans="2:3" ht="15" customHeight="1"/>
    <row r="127" spans="2:3" ht="15" customHeight="1"/>
    <row r="128" spans="2:3" ht="15" customHeight="1"/>
    <row r="129" spans="2:2" ht="15" customHeight="1"/>
    <row r="130" spans="2:2" ht="15" customHeight="1"/>
    <row r="131" spans="2:2" ht="15" customHeight="1"/>
    <row r="132" spans="2:2" ht="15" customHeight="1"/>
    <row r="133" spans="2:2" ht="15" customHeight="1"/>
    <row r="134" spans="2:2" ht="15" customHeight="1"/>
    <row r="135" spans="2:2" ht="15" customHeight="1"/>
    <row r="136" spans="2:2" ht="15" customHeight="1"/>
    <row r="137" spans="2:2" ht="15" customHeight="1"/>
    <row r="138" spans="2:2" ht="24.9" customHeight="1">
      <c r="B138" s="103"/>
    </row>
    <row r="139" spans="2:2" ht="15" customHeight="1"/>
    <row r="140" spans="2:2" ht="15" customHeight="1"/>
    <row r="141" spans="2:2" ht="15" customHeight="1"/>
    <row r="142" spans="2:2" ht="15" customHeight="1"/>
    <row r="143" spans="2:2" ht="15" customHeight="1"/>
    <row r="144" spans="2:2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</sheetData>
  <pageMargins left="0.7" right="0.7" top="0.75" bottom="0.75" header="0.3" footer="0.3"/>
  <pageSetup paperSize="9" scale="1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6CA15-3F90-43F4-88C0-4DC20B6FE496}">
  <sheetPr>
    <tabColor rgb="FFD7E5ED"/>
  </sheetPr>
  <dimension ref="A1"/>
  <sheetViews>
    <sheetView showGridLines="0" zoomScale="70" zoomScaleNormal="70" workbookViewId="0"/>
  </sheetViews>
  <sheetFormatPr defaultColWidth="8.6640625" defaultRowHeight="13.8"/>
  <cols>
    <col min="1" max="16384" width="8.6640625" style="17"/>
  </cols>
  <sheetData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2F22B94D21DCE4197344D3894A42616" ma:contentTypeVersion="16" ma:contentTypeDescription="Crie um novo documento." ma:contentTypeScope="" ma:versionID="9aac978aca656f4a47b22a02b9294655">
  <xsd:schema xmlns:xsd="http://www.w3.org/2001/XMLSchema" xmlns:xs="http://www.w3.org/2001/XMLSchema" xmlns:p="http://schemas.microsoft.com/office/2006/metadata/properties" xmlns:ns2="692152b9-bef9-42b5-aa43-4b3eb9e7e70d" xmlns:ns3="592b2705-fb96-40f2-be70-275d46956669" targetNamespace="http://schemas.microsoft.com/office/2006/metadata/properties" ma:root="true" ma:fieldsID="1858d40c7a38bf8512a6b69433b05c83" ns2:_="" ns3:_="">
    <xsd:import namespace="692152b9-bef9-42b5-aa43-4b3eb9e7e70d"/>
    <xsd:import namespace="592b2705-fb96-40f2-be70-275d46956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152b9-bef9-42b5-aa43-4b3eb9e7e7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ccc76ca8-47e2-420a-8c60-0c11176565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b2705-fb96-40f2-be70-275d469566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c1eddbc-c09a-400a-b973-8bc46c192b90}" ma:internalName="TaxCatchAll" ma:showField="CatchAllData" ma:web="592b2705-fb96-40f2-be70-275d469566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2152b9-bef9-42b5-aa43-4b3eb9e7e70d">
      <Terms xmlns="http://schemas.microsoft.com/office/infopath/2007/PartnerControls"/>
    </lcf76f155ced4ddcb4097134ff3c332f>
    <TaxCatchAll xmlns="592b2705-fb96-40f2-be70-275d4695666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B20B9A-A585-432E-94BE-C380CDCAC6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2152b9-bef9-42b5-aa43-4b3eb9e7e70d"/>
    <ds:schemaRef ds:uri="592b2705-fb96-40f2-be70-275d469566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879DEE-047D-4FE0-BEED-E53CC02639BE}">
  <ds:schemaRefs>
    <ds:schemaRef ds:uri="http://schemas.microsoft.com/office/2006/metadata/properties"/>
    <ds:schemaRef ds:uri="http://schemas.microsoft.com/office/infopath/2007/PartnerControls"/>
    <ds:schemaRef ds:uri="692152b9-bef9-42b5-aa43-4b3eb9e7e70d"/>
    <ds:schemaRef ds:uri="592b2705-fb96-40f2-be70-275d46956669"/>
  </ds:schemaRefs>
</ds:datastoreItem>
</file>

<file path=customXml/itemProps3.xml><?xml version="1.0" encoding="utf-8"?>
<ds:datastoreItem xmlns:ds="http://schemas.openxmlformats.org/officeDocument/2006/customXml" ds:itemID="{CAF64E0B-1D53-4EEF-8ECB-3FB180206C3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</vt:i4>
      </vt:variant>
    </vt:vector>
  </HeadingPairs>
  <TitlesOfParts>
    <vt:vector size="12" baseType="lpstr">
      <vt:lpstr>Azzas 2154</vt:lpstr>
      <vt:lpstr>Revenue per BU and channel</vt:lpstr>
      <vt:lpstr>P&amp;L Pro Forma</vt:lpstr>
      <vt:lpstr>P&amp;L Accounting</vt:lpstr>
      <vt:lpstr>CAPEX</vt:lpstr>
      <vt:lpstr>Balance Sheet</vt:lpstr>
      <vt:lpstr>P&amp;L Adjusted Pro Forma</vt:lpstr>
      <vt:lpstr>VALUATION</vt:lpstr>
      <vt:lpstr>Preço Alvo</vt:lpstr>
      <vt:lpstr>Stores</vt:lpstr>
      <vt:lpstr>Disclaimer</vt:lpstr>
      <vt:lpstr>começo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Sacchi</dc:creator>
  <cp:lastModifiedBy>Leonardo Losi</cp:lastModifiedBy>
  <dcterms:created xsi:type="dcterms:W3CDTF">2025-08-07T14:46:18Z</dcterms:created>
  <dcterms:modified xsi:type="dcterms:W3CDTF">2026-02-03T16:09:44Z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0x01010072F22B94D21DCE4197344D3894A42616</vt:lpwstr>
  </property>
</Properties>
</file>